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 firstSheet="1" activeTab="2"/>
  </bookViews>
  <sheets>
    <sheet name="الصفحة الرئيسية" sheetId="1" r:id="rId1"/>
    <sheet name="انواع الفلاتر" sheetId="2" r:id="rId2"/>
    <sheet name="اسماء العملاء" sheetId="3" r:id="rId3"/>
    <sheet name="العملاء" sheetId="5" r:id="rId4"/>
  </sheets>
  <definedNames>
    <definedName name="_xlnm._FilterDatabase" localSheetId="2" hidden="1">'اسماء العملاء'!$A$1:$L$458668</definedName>
    <definedName name="_xlnm._FilterDatabase" localSheetId="3" hidden="1">العملاء!$O$1:$O$8472</definedName>
    <definedName name="Mohamed" localSheetId="3">OFFSET(العملاء!$B$2394,,,COUNTIF(العملاء!$B$2394:B1715,"?*"))</definedName>
    <definedName name="اسم_العميل">#REF!</definedName>
  </definedNames>
  <calcPr calcId="124519"/>
</workbook>
</file>

<file path=xl/calcChain.xml><?xml version="1.0" encoding="utf-8"?>
<calcChain xmlns="http://schemas.openxmlformats.org/spreadsheetml/2006/main">
  <c r="M4" i="5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3"/>
  <c r="G4"/>
  <c r="H4" s="1"/>
  <c r="G5"/>
  <c r="H5" s="1"/>
  <c r="G6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43"/>
  <c r="H43" s="1"/>
  <c r="G44"/>
  <c r="H44" s="1"/>
  <c r="G45"/>
  <c r="H45" s="1"/>
  <c r="G46"/>
  <c r="H46" s="1"/>
  <c r="G47"/>
  <c r="H47" s="1"/>
  <c r="G48"/>
  <c r="H48" s="1"/>
  <c r="G49"/>
  <c r="H49" s="1"/>
  <c r="G50"/>
  <c r="H50" s="1"/>
  <c r="G51"/>
  <c r="H51" s="1"/>
  <c r="G52"/>
  <c r="H52" s="1"/>
  <c r="G53"/>
  <c r="H53" s="1"/>
  <c r="G54"/>
  <c r="H54" s="1"/>
  <c r="G55"/>
  <c r="H55" s="1"/>
  <c r="G56"/>
  <c r="H56" s="1"/>
  <c r="G57"/>
  <c r="H57" s="1"/>
  <c r="G58"/>
  <c r="H58" s="1"/>
  <c r="G59"/>
  <c r="H59" s="1"/>
  <c r="G60"/>
  <c r="H60" s="1"/>
  <c r="G61"/>
  <c r="H61" s="1"/>
  <c r="G62"/>
  <c r="H62" s="1"/>
  <c r="G63"/>
  <c r="H63" s="1"/>
  <c r="G64"/>
  <c r="H64" s="1"/>
  <c r="G65"/>
  <c r="H65" s="1"/>
  <c r="G66"/>
  <c r="H66" s="1"/>
  <c r="G67"/>
  <c r="H67" s="1"/>
  <c r="G68"/>
  <c r="H68" s="1"/>
  <c r="G69"/>
  <c r="H69" s="1"/>
  <c r="G70"/>
  <c r="H70" s="1"/>
  <c r="G71"/>
  <c r="H71" s="1"/>
  <c r="G72"/>
  <c r="H72" s="1"/>
  <c r="G73"/>
  <c r="H73" s="1"/>
  <c r="G74"/>
  <c r="H74" s="1"/>
  <c r="G75"/>
  <c r="H75" s="1"/>
  <c r="G76"/>
  <c r="H76" s="1"/>
  <c r="G77"/>
  <c r="H77" s="1"/>
  <c r="G78"/>
  <c r="H78" s="1"/>
  <c r="G79"/>
  <c r="H79" s="1"/>
  <c r="G80"/>
  <c r="H80" s="1"/>
  <c r="G81"/>
  <c r="H81" s="1"/>
  <c r="G82"/>
  <c r="H82" s="1"/>
  <c r="G83"/>
  <c r="H83" s="1"/>
  <c r="G84"/>
  <c r="H84" s="1"/>
  <c r="G85"/>
  <c r="H85" s="1"/>
  <c r="G86"/>
  <c r="H86" s="1"/>
  <c r="G87"/>
  <c r="H87" s="1"/>
  <c r="G88"/>
  <c r="H88" s="1"/>
  <c r="G89"/>
  <c r="H89" s="1"/>
  <c r="G90"/>
  <c r="H90" s="1"/>
  <c r="G91"/>
  <c r="H91" s="1"/>
  <c r="G92"/>
  <c r="H92" s="1"/>
  <c r="G93"/>
  <c r="H93" s="1"/>
  <c r="G94"/>
  <c r="H94" s="1"/>
  <c r="G95"/>
  <c r="H95" s="1"/>
  <c r="G96"/>
  <c r="H96" s="1"/>
  <c r="G97"/>
  <c r="H97" s="1"/>
  <c r="G98"/>
  <c r="H98" s="1"/>
  <c r="G99"/>
  <c r="H99" s="1"/>
  <c r="G100"/>
  <c r="H100" s="1"/>
  <c r="G101"/>
  <c r="H101" s="1"/>
  <c r="G102"/>
  <c r="H102" s="1"/>
  <c r="G103"/>
  <c r="H103" s="1"/>
  <c r="G104"/>
  <c r="H104" s="1"/>
  <c r="G105"/>
  <c r="H105" s="1"/>
  <c r="G106"/>
  <c r="H106" s="1"/>
  <c r="G107"/>
  <c r="H107" s="1"/>
  <c r="G108"/>
  <c r="H108" s="1"/>
  <c r="G109"/>
  <c r="H109" s="1"/>
  <c r="G110"/>
  <c r="H110" s="1"/>
  <c r="G111"/>
  <c r="H111" s="1"/>
  <c r="G112"/>
  <c r="H112" s="1"/>
  <c r="G113"/>
  <c r="H113" s="1"/>
  <c r="G114"/>
  <c r="H114" s="1"/>
  <c r="G115"/>
  <c r="H115" s="1"/>
  <c r="G116"/>
  <c r="H116" s="1"/>
  <c r="G117"/>
  <c r="H117" s="1"/>
  <c r="G118"/>
  <c r="H118" s="1"/>
  <c r="G119"/>
  <c r="H119" s="1"/>
  <c r="G120"/>
  <c r="H120" s="1"/>
  <c r="G121"/>
  <c r="H121" s="1"/>
  <c r="G122"/>
  <c r="H122" s="1"/>
  <c r="G123"/>
  <c r="H123" s="1"/>
  <c r="G124"/>
  <c r="H124" s="1"/>
  <c r="G125"/>
  <c r="H125" s="1"/>
  <c r="G126"/>
  <c r="H126" s="1"/>
  <c r="G127"/>
  <c r="H127" s="1"/>
  <c r="G128"/>
  <c r="H128" s="1"/>
  <c r="G129"/>
  <c r="H129" s="1"/>
  <c r="G130"/>
  <c r="H130" s="1"/>
  <c r="G131"/>
  <c r="H131" s="1"/>
  <c r="G132"/>
  <c r="H132" s="1"/>
  <c r="G133"/>
  <c r="H133" s="1"/>
  <c r="G134"/>
  <c r="H134" s="1"/>
  <c r="G135"/>
  <c r="H135" s="1"/>
  <c r="G136"/>
  <c r="H136" s="1"/>
  <c r="G137"/>
  <c r="H137" s="1"/>
  <c r="G138"/>
  <c r="H138" s="1"/>
  <c r="G139"/>
  <c r="H139" s="1"/>
  <c r="G140"/>
  <c r="H140" s="1"/>
  <c r="G141"/>
  <c r="H141" s="1"/>
  <c r="G142"/>
  <c r="H142" s="1"/>
  <c r="G143"/>
  <c r="H143" s="1"/>
  <c r="G144"/>
  <c r="H144" s="1"/>
  <c r="G145"/>
  <c r="H145" s="1"/>
  <c r="G146"/>
  <c r="H146" s="1"/>
  <c r="G147"/>
  <c r="H147" s="1"/>
  <c r="G148"/>
  <c r="H148" s="1"/>
  <c r="G149"/>
  <c r="H149" s="1"/>
  <c r="G150"/>
  <c r="H150" s="1"/>
  <c r="G151"/>
  <c r="H151" s="1"/>
  <c r="G152"/>
  <c r="H152" s="1"/>
  <c r="G153"/>
  <c r="H153" s="1"/>
  <c r="G154"/>
  <c r="H154" s="1"/>
  <c r="G155"/>
  <c r="H155" s="1"/>
  <c r="G156"/>
  <c r="H156" s="1"/>
  <c r="G157"/>
  <c r="H157" s="1"/>
  <c r="G158"/>
  <c r="H158" s="1"/>
  <c r="G159"/>
  <c r="H159" s="1"/>
  <c r="G160"/>
  <c r="H160" s="1"/>
  <c r="G161"/>
  <c r="H161" s="1"/>
  <c r="G162"/>
  <c r="H162" s="1"/>
  <c r="G163"/>
  <c r="H163" s="1"/>
  <c r="G164"/>
  <c r="H164" s="1"/>
  <c r="G165"/>
  <c r="H165" s="1"/>
  <c r="G166"/>
  <c r="H166" s="1"/>
  <c r="G167"/>
  <c r="H167" s="1"/>
  <c r="G168"/>
  <c r="H168" s="1"/>
  <c r="G169"/>
  <c r="H169" s="1"/>
  <c r="G170"/>
  <c r="H170" s="1"/>
  <c r="G171"/>
  <c r="H171" s="1"/>
  <c r="G172"/>
  <c r="H172" s="1"/>
  <c r="G173"/>
  <c r="H173" s="1"/>
  <c r="G174"/>
  <c r="H174" s="1"/>
  <c r="G175"/>
  <c r="H175" s="1"/>
  <c r="G176"/>
  <c r="H176" s="1"/>
  <c r="G177"/>
  <c r="H177" s="1"/>
  <c r="G178"/>
  <c r="H178" s="1"/>
  <c r="G179"/>
  <c r="H179" s="1"/>
  <c r="G180"/>
  <c r="H180" s="1"/>
  <c r="G181"/>
  <c r="H181" s="1"/>
  <c r="G182"/>
  <c r="H182" s="1"/>
  <c r="G183"/>
  <c r="H183" s="1"/>
  <c r="G184"/>
  <c r="H184" s="1"/>
  <c r="G185"/>
  <c r="H185" s="1"/>
  <c r="G186"/>
  <c r="H186" s="1"/>
  <c r="G187"/>
  <c r="H187" s="1"/>
  <c r="G188"/>
  <c r="H188" s="1"/>
  <c r="G189"/>
  <c r="H189" s="1"/>
  <c r="G190"/>
  <c r="H190" s="1"/>
  <c r="G191"/>
  <c r="H191" s="1"/>
  <c r="G192"/>
  <c r="H192" s="1"/>
  <c r="G193"/>
  <c r="H193" s="1"/>
  <c r="G194"/>
  <c r="H194" s="1"/>
  <c r="G195"/>
  <c r="H195" s="1"/>
  <c r="G196"/>
  <c r="H196" s="1"/>
  <c r="G197"/>
  <c r="H197" s="1"/>
  <c r="G198"/>
  <c r="H198" s="1"/>
  <c r="G199"/>
  <c r="H199" s="1"/>
  <c r="G200"/>
  <c r="H200" s="1"/>
  <c r="G201"/>
  <c r="H201" s="1"/>
  <c r="G202"/>
  <c r="H202" s="1"/>
  <c r="G203"/>
  <c r="H203" s="1"/>
  <c r="G204"/>
  <c r="H204" s="1"/>
  <c r="G205"/>
  <c r="H205" s="1"/>
  <c r="G206"/>
  <c r="H206" s="1"/>
  <c r="G207"/>
  <c r="H207" s="1"/>
  <c r="G208"/>
  <c r="H208" s="1"/>
  <c r="G209"/>
  <c r="H209" s="1"/>
  <c r="G210"/>
  <c r="H210" s="1"/>
  <c r="G211"/>
  <c r="H211" s="1"/>
  <c r="G212"/>
  <c r="H212" s="1"/>
  <c r="G213"/>
  <c r="H213" s="1"/>
  <c r="G214"/>
  <c r="H214" s="1"/>
  <c r="G215"/>
  <c r="H215" s="1"/>
  <c r="G216"/>
  <c r="H216" s="1"/>
  <c r="G217"/>
  <c r="H217" s="1"/>
  <c r="G218"/>
  <c r="H218" s="1"/>
  <c r="G219"/>
  <c r="H219" s="1"/>
  <c r="G220"/>
  <c r="H220" s="1"/>
  <c r="G221"/>
  <c r="H221" s="1"/>
  <c r="G222"/>
  <c r="H222" s="1"/>
  <c r="G223"/>
  <c r="H223" s="1"/>
  <c r="G224"/>
  <c r="H224" s="1"/>
  <c r="G225"/>
  <c r="H225" s="1"/>
  <c r="G226"/>
  <c r="H226" s="1"/>
  <c r="G227"/>
  <c r="H227" s="1"/>
  <c r="G228"/>
  <c r="H228" s="1"/>
  <c r="G229"/>
  <c r="H229" s="1"/>
  <c r="G230"/>
  <c r="H230" s="1"/>
  <c r="G231"/>
  <c r="H231" s="1"/>
  <c r="G232"/>
  <c r="H232" s="1"/>
  <c r="G233"/>
  <c r="H233" s="1"/>
  <c r="G234"/>
  <c r="H234" s="1"/>
  <c r="G235"/>
  <c r="H235" s="1"/>
  <c r="G236"/>
  <c r="H236" s="1"/>
  <c r="G237"/>
  <c r="H237" s="1"/>
  <c r="G238"/>
  <c r="H238" s="1"/>
  <c r="G239"/>
  <c r="H239" s="1"/>
  <c r="G240"/>
  <c r="H240" s="1"/>
  <c r="G241"/>
  <c r="H241" s="1"/>
  <c r="G242"/>
  <c r="H242" s="1"/>
  <c r="G243"/>
  <c r="H243" s="1"/>
  <c r="G244"/>
  <c r="H244" s="1"/>
  <c r="G245"/>
  <c r="H245" s="1"/>
  <c r="G246"/>
  <c r="H246" s="1"/>
  <c r="G247"/>
  <c r="H247" s="1"/>
  <c r="G248"/>
  <c r="H248" s="1"/>
  <c r="G249"/>
  <c r="H249" s="1"/>
  <c r="G250"/>
  <c r="H250" s="1"/>
  <c r="G251"/>
  <c r="H251" s="1"/>
  <c r="G252"/>
  <c r="H252" s="1"/>
  <c r="G253"/>
  <c r="H253" s="1"/>
  <c r="G254"/>
  <c r="H254" s="1"/>
  <c r="G255"/>
  <c r="H255" s="1"/>
  <c r="G256"/>
  <c r="H256" s="1"/>
  <c r="G257"/>
  <c r="H257" s="1"/>
  <c r="G258"/>
  <c r="H258" s="1"/>
  <c r="G259"/>
  <c r="H259" s="1"/>
  <c r="G260"/>
  <c r="H260" s="1"/>
  <c r="G261"/>
  <c r="H261" s="1"/>
  <c r="G262"/>
  <c r="H262" s="1"/>
  <c r="G263"/>
  <c r="H263" s="1"/>
  <c r="G264"/>
  <c r="H264" s="1"/>
  <c r="G265"/>
  <c r="H265" s="1"/>
  <c r="G266"/>
  <c r="H266" s="1"/>
  <c r="G267"/>
  <c r="H267" s="1"/>
  <c r="G268"/>
  <c r="H268" s="1"/>
  <c r="G269"/>
  <c r="H269" s="1"/>
  <c r="G270"/>
  <c r="H270" s="1"/>
  <c r="G271"/>
  <c r="H271" s="1"/>
  <c r="G272"/>
  <c r="H272" s="1"/>
  <c r="G273"/>
  <c r="H273" s="1"/>
  <c r="G274"/>
  <c r="H274" s="1"/>
  <c r="G275"/>
  <c r="H275" s="1"/>
  <c r="G276"/>
  <c r="H276" s="1"/>
  <c r="G277"/>
  <c r="H277" s="1"/>
  <c r="G278"/>
  <c r="H278" s="1"/>
  <c r="G279"/>
  <c r="H279" s="1"/>
  <c r="G280"/>
  <c r="H280" s="1"/>
  <c r="G281"/>
  <c r="H281" s="1"/>
  <c r="G282"/>
  <c r="H282" s="1"/>
  <c r="G283"/>
  <c r="H283" s="1"/>
  <c r="G284"/>
  <c r="H284" s="1"/>
  <c r="G285"/>
  <c r="H285" s="1"/>
  <c r="G286"/>
  <c r="H286" s="1"/>
  <c r="G287"/>
  <c r="H287" s="1"/>
  <c r="G288"/>
  <c r="H288" s="1"/>
  <c r="G289"/>
  <c r="H289" s="1"/>
  <c r="G290"/>
  <c r="H290" s="1"/>
  <c r="G291"/>
  <c r="H291" s="1"/>
  <c r="G292"/>
  <c r="H292" s="1"/>
  <c r="G293"/>
  <c r="H293" s="1"/>
  <c r="G294"/>
  <c r="H294" s="1"/>
  <c r="G295"/>
  <c r="H295" s="1"/>
  <c r="G296"/>
  <c r="H296" s="1"/>
  <c r="G297"/>
  <c r="H297" s="1"/>
  <c r="G298"/>
  <c r="H298" s="1"/>
  <c r="G299"/>
  <c r="H299" s="1"/>
  <c r="G300"/>
  <c r="H300" s="1"/>
  <c r="G301"/>
  <c r="H301" s="1"/>
  <c r="G302"/>
  <c r="H302" s="1"/>
  <c r="G303"/>
  <c r="H303" s="1"/>
  <c r="G304"/>
  <c r="H304" s="1"/>
  <c r="G305"/>
  <c r="H305" s="1"/>
  <c r="G306"/>
  <c r="H306" s="1"/>
  <c r="G307"/>
  <c r="H307" s="1"/>
  <c r="G308"/>
  <c r="H308" s="1"/>
  <c r="G309"/>
  <c r="H309" s="1"/>
  <c r="G310"/>
  <c r="H310" s="1"/>
  <c r="G311"/>
  <c r="H311" s="1"/>
  <c r="G312"/>
  <c r="H312" s="1"/>
  <c r="G313"/>
  <c r="H313" s="1"/>
  <c r="G314"/>
  <c r="H314" s="1"/>
  <c r="G315"/>
  <c r="H315" s="1"/>
  <c r="G316"/>
  <c r="H316" s="1"/>
  <c r="G317"/>
  <c r="H317" s="1"/>
  <c r="G318"/>
  <c r="H318" s="1"/>
  <c r="G319"/>
  <c r="H319" s="1"/>
  <c r="G320"/>
  <c r="H320" s="1"/>
  <c r="G321"/>
  <c r="H321" s="1"/>
  <c r="G322"/>
  <c r="H322" s="1"/>
  <c r="G323"/>
  <c r="H323" s="1"/>
  <c r="G324"/>
  <c r="H324" s="1"/>
  <c r="G325"/>
  <c r="H325" s="1"/>
  <c r="G326"/>
  <c r="H326" s="1"/>
  <c r="G327"/>
  <c r="H327" s="1"/>
  <c r="G328"/>
  <c r="H328" s="1"/>
  <c r="G329"/>
  <c r="H329" s="1"/>
  <c r="G330"/>
  <c r="H330" s="1"/>
  <c r="G331"/>
  <c r="H331" s="1"/>
  <c r="G332"/>
  <c r="H332" s="1"/>
  <c r="G333"/>
  <c r="H333" s="1"/>
  <c r="G334"/>
  <c r="H334" s="1"/>
  <c r="G335"/>
  <c r="H335" s="1"/>
  <c r="G336"/>
  <c r="H336" s="1"/>
  <c r="G337"/>
  <c r="H337" s="1"/>
  <c r="G338"/>
  <c r="H338" s="1"/>
  <c r="G339"/>
  <c r="H339" s="1"/>
  <c r="G340"/>
  <c r="H340" s="1"/>
  <c r="G341"/>
  <c r="H341" s="1"/>
  <c r="G342"/>
  <c r="H342" s="1"/>
  <c r="G343"/>
  <c r="H343" s="1"/>
  <c r="G344"/>
  <c r="H344" s="1"/>
  <c r="G345"/>
  <c r="H345" s="1"/>
  <c r="G346"/>
  <c r="H346" s="1"/>
  <c r="G347"/>
  <c r="H347" s="1"/>
  <c r="G348"/>
  <c r="H348" s="1"/>
  <c r="G349"/>
  <c r="H349" s="1"/>
  <c r="G350"/>
  <c r="H350" s="1"/>
  <c r="G351"/>
  <c r="H351" s="1"/>
  <c r="G352"/>
  <c r="H352" s="1"/>
  <c r="G353"/>
  <c r="H353" s="1"/>
  <c r="G354"/>
  <c r="H354" s="1"/>
  <c r="G355"/>
  <c r="H355" s="1"/>
  <c r="G356"/>
  <c r="H356" s="1"/>
  <c r="G357"/>
  <c r="H357" s="1"/>
  <c r="G358"/>
  <c r="H358" s="1"/>
  <c r="G359"/>
  <c r="H359" s="1"/>
  <c r="G360"/>
  <c r="H360" s="1"/>
  <c r="G361"/>
  <c r="H361" s="1"/>
  <c r="G362"/>
  <c r="H362" s="1"/>
  <c r="G363"/>
  <c r="H363" s="1"/>
  <c r="G364"/>
  <c r="H364" s="1"/>
  <c r="G365"/>
  <c r="H365" s="1"/>
  <c r="G366"/>
  <c r="H366" s="1"/>
  <c r="G367"/>
  <c r="H367" s="1"/>
  <c r="G368"/>
  <c r="H368" s="1"/>
  <c r="G369"/>
  <c r="H369" s="1"/>
  <c r="G370"/>
  <c r="H370" s="1"/>
  <c r="G371"/>
  <c r="H371" s="1"/>
  <c r="G372"/>
  <c r="H372" s="1"/>
  <c r="G373"/>
  <c r="H373" s="1"/>
  <c r="G374"/>
  <c r="H374" s="1"/>
  <c r="G375"/>
  <c r="H375" s="1"/>
  <c r="G376"/>
  <c r="H376" s="1"/>
  <c r="G377"/>
  <c r="H377" s="1"/>
  <c r="G378"/>
  <c r="H378" s="1"/>
  <c r="G379"/>
  <c r="H379" s="1"/>
  <c r="G380"/>
  <c r="H380" s="1"/>
  <c r="G381"/>
  <c r="H381" s="1"/>
  <c r="G382"/>
  <c r="H382" s="1"/>
  <c r="G383"/>
  <c r="H383" s="1"/>
  <c r="G384"/>
  <c r="H384" s="1"/>
  <c r="G385"/>
  <c r="H385" s="1"/>
  <c r="G386"/>
  <c r="H386" s="1"/>
  <c r="G387"/>
  <c r="H387" s="1"/>
  <c r="G388"/>
  <c r="H388" s="1"/>
  <c r="G389"/>
  <c r="H389" s="1"/>
  <c r="G390"/>
  <c r="H390" s="1"/>
  <c r="G391"/>
  <c r="H391" s="1"/>
  <c r="G392"/>
  <c r="H392" s="1"/>
  <c r="G393"/>
  <c r="H393" s="1"/>
  <c r="G394"/>
  <c r="H394" s="1"/>
  <c r="G395"/>
  <c r="H395" s="1"/>
  <c r="G396"/>
  <c r="H396" s="1"/>
  <c r="G397"/>
  <c r="H397" s="1"/>
  <c r="G398"/>
  <c r="H398" s="1"/>
  <c r="G399"/>
  <c r="H399" s="1"/>
  <c r="G400"/>
  <c r="H400" s="1"/>
  <c r="G401"/>
  <c r="H401" s="1"/>
  <c r="G402"/>
  <c r="H402" s="1"/>
  <c r="G403"/>
  <c r="H403" s="1"/>
  <c r="G404"/>
  <c r="H404" s="1"/>
  <c r="G405"/>
  <c r="H405" s="1"/>
  <c r="G406"/>
  <c r="H406" s="1"/>
  <c r="G407"/>
  <c r="H407" s="1"/>
  <c r="G408"/>
  <c r="H408" s="1"/>
  <c r="G409"/>
  <c r="H409" s="1"/>
  <c r="G410"/>
  <c r="H410" s="1"/>
  <c r="G411"/>
  <c r="H411" s="1"/>
  <c r="G412"/>
  <c r="H412" s="1"/>
  <c r="G413"/>
  <c r="H413" s="1"/>
  <c r="G414"/>
  <c r="H414" s="1"/>
  <c r="G415"/>
  <c r="H415" s="1"/>
  <c r="G416"/>
  <c r="H416" s="1"/>
  <c r="G417"/>
  <c r="H417" s="1"/>
  <c r="G418"/>
  <c r="H418" s="1"/>
  <c r="G419"/>
  <c r="H419" s="1"/>
  <c r="G420"/>
  <c r="H420" s="1"/>
  <c r="G421"/>
  <c r="H421" s="1"/>
  <c r="G422"/>
  <c r="H422" s="1"/>
  <c r="G423"/>
  <c r="H423" s="1"/>
  <c r="G424"/>
  <c r="H424" s="1"/>
  <c r="G425"/>
  <c r="H425" s="1"/>
  <c r="G426"/>
  <c r="H426" s="1"/>
  <c r="G427"/>
  <c r="H427" s="1"/>
  <c r="G428"/>
  <c r="H428" s="1"/>
  <c r="G429"/>
  <c r="H429" s="1"/>
  <c r="G430"/>
  <c r="H430" s="1"/>
  <c r="G431"/>
  <c r="H431" s="1"/>
  <c r="G432"/>
  <c r="H432" s="1"/>
  <c r="G433"/>
  <c r="H433" s="1"/>
  <c r="G434"/>
  <c r="H434" s="1"/>
  <c r="G435"/>
  <c r="H435" s="1"/>
  <c r="G436"/>
  <c r="H436" s="1"/>
  <c r="G437"/>
  <c r="H437" s="1"/>
  <c r="G438"/>
  <c r="H438" s="1"/>
  <c r="G439"/>
  <c r="H439" s="1"/>
  <c r="G440"/>
  <c r="H440" s="1"/>
  <c r="G441"/>
  <c r="H441" s="1"/>
  <c r="G442"/>
  <c r="H442" s="1"/>
  <c r="G443"/>
  <c r="H443" s="1"/>
  <c r="G444"/>
  <c r="H444" s="1"/>
  <c r="G445"/>
  <c r="H445" s="1"/>
  <c r="G446"/>
  <c r="H446" s="1"/>
  <c r="G447"/>
  <c r="H447" s="1"/>
  <c r="G448"/>
  <c r="H448" s="1"/>
  <c r="G449"/>
  <c r="H449" s="1"/>
  <c r="G450"/>
  <c r="H450" s="1"/>
  <c r="G451"/>
  <c r="H451" s="1"/>
  <c r="G452"/>
  <c r="H452" s="1"/>
  <c r="G453"/>
  <c r="H453" s="1"/>
  <c r="G454"/>
  <c r="H454" s="1"/>
  <c r="G455"/>
  <c r="H455" s="1"/>
  <c r="G456"/>
  <c r="H456" s="1"/>
  <c r="G457"/>
  <c r="H457" s="1"/>
  <c r="G458"/>
  <c r="H458" s="1"/>
  <c r="G459"/>
  <c r="H459" s="1"/>
  <c r="G460"/>
  <c r="H460" s="1"/>
  <c r="G461"/>
  <c r="H461" s="1"/>
  <c r="G462"/>
  <c r="H462" s="1"/>
  <c r="G463"/>
  <c r="H463" s="1"/>
  <c r="G464"/>
  <c r="H464" s="1"/>
  <c r="G465"/>
  <c r="H465" s="1"/>
  <c r="G466"/>
  <c r="H466" s="1"/>
  <c r="G467"/>
  <c r="H467" s="1"/>
  <c r="G468"/>
  <c r="H468" s="1"/>
  <c r="G469"/>
  <c r="H469" s="1"/>
  <c r="G470"/>
  <c r="H470" s="1"/>
  <c r="G471"/>
  <c r="H471" s="1"/>
  <c r="G472"/>
  <c r="H472" s="1"/>
  <c r="G473"/>
  <c r="H473" s="1"/>
  <c r="G474"/>
  <c r="H474" s="1"/>
  <c r="G475"/>
  <c r="H475" s="1"/>
  <c r="G476"/>
  <c r="H476" s="1"/>
  <c r="G477"/>
  <c r="H477" s="1"/>
  <c r="G478"/>
  <c r="H478" s="1"/>
  <c r="G479"/>
  <c r="H479" s="1"/>
  <c r="G480"/>
  <c r="H480" s="1"/>
  <c r="G481"/>
  <c r="H481" s="1"/>
  <c r="G482"/>
  <c r="H482" s="1"/>
  <c r="G483"/>
  <c r="H483" s="1"/>
  <c r="G484"/>
  <c r="H484" s="1"/>
  <c r="G485"/>
  <c r="H485" s="1"/>
  <c r="G486"/>
  <c r="H486" s="1"/>
  <c r="G487"/>
  <c r="H487" s="1"/>
  <c r="G488"/>
  <c r="H488" s="1"/>
  <c r="G489"/>
  <c r="H489" s="1"/>
  <c r="G490"/>
  <c r="H490" s="1"/>
  <c r="G491"/>
  <c r="H491" s="1"/>
  <c r="G492"/>
  <c r="H492" s="1"/>
  <c r="G493"/>
  <c r="H493" s="1"/>
  <c r="G494"/>
  <c r="H494" s="1"/>
  <c r="G495"/>
  <c r="H495" s="1"/>
  <c r="G496"/>
  <c r="H496" s="1"/>
  <c r="G497"/>
  <c r="H497" s="1"/>
  <c r="G498"/>
  <c r="H498" s="1"/>
  <c r="G499"/>
  <c r="H499" s="1"/>
  <c r="G500"/>
  <c r="H500" s="1"/>
  <c r="G501"/>
  <c r="H501" s="1"/>
  <c r="G502"/>
  <c r="H502" s="1"/>
  <c r="G503"/>
  <c r="H503" s="1"/>
  <c r="G504"/>
  <c r="H504" s="1"/>
  <c r="G505"/>
  <c r="H505" s="1"/>
  <c r="G506"/>
  <c r="H506" s="1"/>
  <c r="G507"/>
  <c r="H507" s="1"/>
  <c r="G508"/>
  <c r="H508" s="1"/>
  <c r="G509"/>
  <c r="H509" s="1"/>
  <c r="G510"/>
  <c r="H510" s="1"/>
  <c r="G511"/>
  <c r="H511" s="1"/>
  <c r="G512"/>
  <c r="H512" s="1"/>
  <c r="G513"/>
  <c r="H513" s="1"/>
  <c r="G514"/>
  <c r="H514" s="1"/>
  <c r="G515"/>
  <c r="H515" s="1"/>
  <c r="G516"/>
  <c r="H516" s="1"/>
  <c r="G517"/>
  <c r="H517" s="1"/>
  <c r="G518"/>
  <c r="H518" s="1"/>
  <c r="G519"/>
  <c r="H519" s="1"/>
  <c r="G520"/>
  <c r="H520" s="1"/>
  <c r="G521"/>
  <c r="H521" s="1"/>
  <c r="G522"/>
  <c r="H522" s="1"/>
  <c r="G523"/>
  <c r="H523" s="1"/>
  <c r="G524"/>
  <c r="H524" s="1"/>
  <c r="G525"/>
  <c r="H525" s="1"/>
  <c r="G526"/>
  <c r="H526" s="1"/>
  <c r="G527"/>
  <c r="H527" s="1"/>
  <c r="G528"/>
  <c r="H528" s="1"/>
  <c r="G529"/>
  <c r="H529" s="1"/>
  <c r="G530"/>
  <c r="H530" s="1"/>
  <c r="G531"/>
  <c r="H531" s="1"/>
  <c r="G532"/>
  <c r="H532" s="1"/>
  <c r="G533"/>
  <c r="H533" s="1"/>
  <c r="G534"/>
  <c r="H534" s="1"/>
  <c r="G535"/>
  <c r="H535" s="1"/>
  <c r="G536"/>
  <c r="H536" s="1"/>
  <c r="G537"/>
  <c r="H537" s="1"/>
  <c r="G538"/>
  <c r="H538" s="1"/>
  <c r="G539"/>
  <c r="H539" s="1"/>
  <c r="G540"/>
  <c r="H540" s="1"/>
  <c r="G541"/>
  <c r="H541" s="1"/>
  <c r="G542"/>
  <c r="H542" s="1"/>
  <c r="G543"/>
  <c r="H543" s="1"/>
  <c r="G544"/>
  <c r="H544" s="1"/>
  <c r="G545"/>
  <c r="H545" s="1"/>
  <c r="G546"/>
  <c r="H546" s="1"/>
  <c r="G547"/>
  <c r="H547" s="1"/>
  <c r="G548"/>
  <c r="H548" s="1"/>
  <c r="G549"/>
  <c r="H549" s="1"/>
  <c r="G550"/>
  <c r="H550" s="1"/>
  <c r="G551"/>
  <c r="H551" s="1"/>
  <c r="G552"/>
  <c r="H552" s="1"/>
  <c r="G553"/>
  <c r="H553" s="1"/>
  <c r="G554"/>
  <c r="H554" s="1"/>
  <c r="G555"/>
  <c r="H555" s="1"/>
  <c r="G556"/>
  <c r="H556" s="1"/>
  <c r="G557"/>
  <c r="H557" s="1"/>
  <c r="G558"/>
  <c r="H558" s="1"/>
  <c r="G559"/>
  <c r="H559" s="1"/>
  <c r="G560"/>
  <c r="H560" s="1"/>
  <c r="G561"/>
  <c r="H561" s="1"/>
  <c r="G562"/>
  <c r="H562" s="1"/>
  <c r="G563"/>
  <c r="H563" s="1"/>
  <c r="G564"/>
  <c r="H564" s="1"/>
  <c r="G565"/>
  <c r="H565" s="1"/>
  <c r="G566"/>
  <c r="H566" s="1"/>
  <c r="G567"/>
  <c r="H567" s="1"/>
  <c r="G568"/>
  <c r="H568" s="1"/>
  <c r="G569"/>
  <c r="H569" s="1"/>
  <c r="G570"/>
  <c r="H570" s="1"/>
  <c r="G571"/>
  <c r="H571" s="1"/>
  <c r="G572"/>
  <c r="H572" s="1"/>
  <c r="G573"/>
  <c r="H573" s="1"/>
  <c r="G574"/>
  <c r="H574" s="1"/>
  <c r="G575"/>
  <c r="H575" s="1"/>
  <c r="G576"/>
  <c r="H576" s="1"/>
  <c r="G577"/>
  <c r="H577" s="1"/>
  <c r="G578"/>
  <c r="H578" s="1"/>
  <c r="G579"/>
  <c r="H579" s="1"/>
  <c r="G580"/>
  <c r="H580" s="1"/>
  <c r="G581"/>
  <c r="H581" s="1"/>
  <c r="G582"/>
  <c r="H582" s="1"/>
  <c r="G583"/>
  <c r="H583" s="1"/>
  <c r="G584"/>
  <c r="H584" s="1"/>
  <c r="G585"/>
  <c r="H585" s="1"/>
  <c r="G586"/>
  <c r="H586" s="1"/>
  <c r="G587"/>
  <c r="H587" s="1"/>
  <c r="G588"/>
  <c r="H588" s="1"/>
  <c r="G589"/>
  <c r="H589" s="1"/>
  <c r="G590"/>
  <c r="H590" s="1"/>
  <c r="G591"/>
  <c r="H591" s="1"/>
  <c r="G592"/>
  <c r="H592" s="1"/>
  <c r="G593"/>
  <c r="H593" s="1"/>
  <c r="G594"/>
  <c r="H594" s="1"/>
  <c r="G595"/>
  <c r="H595" s="1"/>
  <c r="G596"/>
  <c r="H596" s="1"/>
  <c r="G597"/>
  <c r="H597" s="1"/>
  <c r="G598"/>
  <c r="H598" s="1"/>
  <c r="G599"/>
  <c r="H599" s="1"/>
  <c r="G600"/>
  <c r="H600" s="1"/>
  <c r="G601"/>
  <c r="H601" s="1"/>
  <c r="G602"/>
  <c r="H602" s="1"/>
  <c r="G603"/>
  <c r="H603" s="1"/>
  <c r="G604"/>
  <c r="H604" s="1"/>
  <c r="G605"/>
  <c r="H605" s="1"/>
  <c r="G606"/>
  <c r="H606" s="1"/>
  <c r="G607"/>
  <c r="H607" s="1"/>
  <c r="G608"/>
  <c r="H608" s="1"/>
  <c r="G609"/>
  <c r="H609" s="1"/>
  <c r="G610"/>
  <c r="H610" s="1"/>
  <c r="G611"/>
  <c r="H611" s="1"/>
  <c r="G612"/>
  <c r="H612" s="1"/>
  <c r="G613"/>
  <c r="H613" s="1"/>
  <c r="G614"/>
  <c r="H614" s="1"/>
  <c r="G615"/>
  <c r="H615" s="1"/>
  <c r="G616"/>
  <c r="H616" s="1"/>
  <c r="G617"/>
  <c r="H617" s="1"/>
  <c r="G618"/>
  <c r="H618" s="1"/>
  <c r="G619"/>
  <c r="H619" s="1"/>
  <c r="G620"/>
  <c r="H620" s="1"/>
  <c r="G621"/>
  <c r="H621" s="1"/>
  <c r="G622"/>
  <c r="H622" s="1"/>
  <c r="G623"/>
  <c r="H623" s="1"/>
  <c r="G624"/>
  <c r="H624" s="1"/>
  <c r="G625"/>
  <c r="H625" s="1"/>
  <c r="G626"/>
  <c r="H626" s="1"/>
  <c r="G627"/>
  <c r="H627" s="1"/>
  <c r="G628"/>
  <c r="H628" s="1"/>
  <c r="G629"/>
  <c r="H629" s="1"/>
  <c r="G630"/>
  <c r="H630" s="1"/>
  <c r="G631"/>
  <c r="H631" s="1"/>
  <c r="G632"/>
  <c r="H632" s="1"/>
  <c r="G633"/>
  <c r="H633" s="1"/>
  <c r="G634"/>
  <c r="H634" s="1"/>
  <c r="G635"/>
  <c r="H635" s="1"/>
  <c r="G636"/>
  <c r="H636" s="1"/>
  <c r="G637"/>
  <c r="H637" s="1"/>
  <c r="G638"/>
  <c r="H638" s="1"/>
  <c r="G639"/>
  <c r="H639" s="1"/>
  <c r="G640"/>
  <c r="H640" s="1"/>
  <c r="G641"/>
  <c r="H641" s="1"/>
  <c r="G642"/>
  <c r="H642" s="1"/>
  <c r="G643"/>
  <c r="H643" s="1"/>
  <c r="G644"/>
  <c r="H644" s="1"/>
  <c r="G645"/>
  <c r="H645" s="1"/>
  <c r="G646"/>
  <c r="H646" s="1"/>
  <c r="G647"/>
  <c r="H647" s="1"/>
  <c r="G648"/>
  <c r="H648" s="1"/>
  <c r="G649"/>
  <c r="H649" s="1"/>
  <c r="G650"/>
  <c r="H650" s="1"/>
  <c r="G651"/>
  <c r="H651" s="1"/>
  <c r="G652"/>
  <c r="H652" s="1"/>
  <c r="G653"/>
  <c r="H653" s="1"/>
  <c r="G654"/>
  <c r="H654" s="1"/>
  <c r="G655"/>
  <c r="H655" s="1"/>
  <c r="G656"/>
  <c r="H656" s="1"/>
  <c r="G657"/>
  <c r="H657" s="1"/>
  <c r="G658"/>
  <c r="H658" s="1"/>
  <c r="G659"/>
  <c r="H659" s="1"/>
  <c r="G660"/>
  <c r="H660" s="1"/>
  <c r="G661"/>
  <c r="H661" s="1"/>
  <c r="G662"/>
  <c r="H662" s="1"/>
  <c r="G663"/>
  <c r="H663" s="1"/>
  <c r="G664"/>
  <c r="H664" s="1"/>
  <c r="G665"/>
  <c r="H665" s="1"/>
  <c r="G666"/>
  <c r="H666" s="1"/>
  <c r="G667"/>
  <c r="H667" s="1"/>
  <c r="G668"/>
  <c r="H668" s="1"/>
  <c r="G669"/>
  <c r="H669" s="1"/>
  <c r="G670"/>
  <c r="H670" s="1"/>
  <c r="G671"/>
  <c r="H671" s="1"/>
  <c r="G672"/>
  <c r="H672" s="1"/>
  <c r="G673"/>
  <c r="H673" s="1"/>
  <c r="G674"/>
  <c r="H674" s="1"/>
  <c r="G675"/>
  <c r="H675" s="1"/>
  <c r="G676"/>
  <c r="H676" s="1"/>
  <c r="G677"/>
  <c r="H677" s="1"/>
  <c r="G678"/>
  <c r="H678" s="1"/>
  <c r="G679"/>
  <c r="H679" s="1"/>
  <c r="G680"/>
  <c r="H680" s="1"/>
  <c r="G681"/>
  <c r="H681" s="1"/>
  <c r="G682"/>
  <c r="H682" s="1"/>
  <c r="G683"/>
  <c r="H683" s="1"/>
  <c r="G684"/>
  <c r="H684" s="1"/>
  <c r="G685"/>
  <c r="H685" s="1"/>
  <c r="G686"/>
  <c r="H686" s="1"/>
  <c r="G687"/>
  <c r="H687" s="1"/>
  <c r="G688"/>
  <c r="H688" s="1"/>
  <c r="G689"/>
  <c r="H689" s="1"/>
  <c r="G690"/>
  <c r="H690" s="1"/>
  <c r="G691"/>
  <c r="H691" s="1"/>
  <c r="G692"/>
  <c r="H692" s="1"/>
  <c r="G693"/>
  <c r="H693" s="1"/>
  <c r="G694"/>
  <c r="H694" s="1"/>
  <c r="G695"/>
  <c r="H695" s="1"/>
  <c r="G696"/>
  <c r="H696" s="1"/>
  <c r="G697"/>
  <c r="H697" s="1"/>
  <c r="G698"/>
  <c r="H698" s="1"/>
  <c r="G699"/>
  <c r="H699" s="1"/>
  <c r="G700"/>
  <c r="H700" s="1"/>
  <c r="G701"/>
  <c r="H701" s="1"/>
  <c r="G702"/>
  <c r="H702" s="1"/>
  <c r="G703"/>
  <c r="H703" s="1"/>
  <c r="G704"/>
  <c r="H704" s="1"/>
  <c r="G705"/>
  <c r="H705" s="1"/>
  <c r="G706"/>
  <c r="H706" s="1"/>
  <c r="G707"/>
  <c r="H707" s="1"/>
  <c r="G708"/>
  <c r="H708" s="1"/>
  <c r="G709"/>
  <c r="H709" s="1"/>
  <c r="G710"/>
  <c r="H710" s="1"/>
  <c r="G711"/>
  <c r="H711" s="1"/>
  <c r="G712"/>
  <c r="H712" s="1"/>
  <c r="G713"/>
  <c r="H713" s="1"/>
  <c r="G714"/>
  <c r="H714" s="1"/>
  <c r="G715"/>
  <c r="H715" s="1"/>
  <c r="G716"/>
  <c r="H716" s="1"/>
  <c r="G717"/>
  <c r="H717" s="1"/>
  <c r="G718"/>
  <c r="H718" s="1"/>
  <c r="G719"/>
  <c r="H719" s="1"/>
  <c r="G720"/>
  <c r="H720" s="1"/>
  <c r="G721"/>
  <c r="H721" s="1"/>
  <c r="G722"/>
  <c r="H722" s="1"/>
  <c r="G723"/>
  <c r="H723" s="1"/>
  <c r="G724"/>
  <c r="H724" s="1"/>
  <c r="G725"/>
  <c r="H725" s="1"/>
  <c r="G726"/>
  <c r="H726" s="1"/>
  <c r="G727"/>
  <c r="H727" s="1"/>
  <c r="G728"/>
  <c r="H728" s="1"/>
  <c r="G729"/>
  <c r="H729" s="1"/>
  <c r="G730"/>
  <c r="H730" s="1"/>
  <c r="G731"/>
  <c r="H731" s="1"/>
  <c r="G732"/>
  <c r="H732" s="1"/>
  <c r="G733"/>
  <c r="H733" s="1"/>
  <c r="G734"/>
  <c r="H734" s="1"/>
  <c r="G735"/>
  <c r="H735" s="1"/>
  <c r="G736"/>
  <c r="H736" s="1"/>
  <c r="G737"/>
  <c r="H737" s="1"/>
  <c r="G738"/>
  <c r="H738" s="1"/>
  <c r="G739"/>
  <c r="H739" s="1"/>
  <c r="G740"/>
  <c r="H740" s="1"/>
  <c r="G741"/>
  <c r="H741" s="1"/>
  <c r="G742"/>
  <c r="H742" s="1"/>
  <c r="G743"/>
  <c r="H743" s="1"/>
  <c r="G744"/>
  <c r="H744" s="1"/>
  <c r="G745"/>
  <c r="H745" s="1"/>
  <c r="G746"/>
  <c r="H746" s="1"/>
  <c r="G747"/>
  <c r="H747" s="1"/>
  <c r="G748"/>
  <c r="H748" s="1"/>
  <c r="G749"/>
  <c r="H749" s="1"/>
  <c r="G750"/>
  <c r="H750" s="1"/>
  <c r="G751"/>
  <c r="H751" s="1"/>
  <c r="G752"/>
  <c r="H752" s="1"/>
  <c r="G753"/>
  <c r="H753" s="1"/>
  <c r="G754"/>
  <c r="H754" s="1"/>
  <c r="G755"/>
  <c r="H755" s="1"/>
  <c r="G756"/>
  <c r="H756" s="1"/>
  <c r="G757"/>
  <c r="H757" s="1"/>
  <c r="G758"/>
  <c r="H758" s="1"/>
  <c r="G759"/>
  <c r="H759" s="1"/>
  <c r="G760"/>
  <c r="H760" s="1"/>
  <c r="G761"/>
  <c r="H761" s="1"/>
  <c r="G762"/>
  <c r="H762" s="1"/>
  <c r="G763"/>
  <c r="H763" s="1"/>
  <c r="G764"/>
  <c r="H764" s="1"/>
  <c r="G765"/>
  <c r="H765" s="1"/>
  <c r="G766"/>
  <c r="H766" s="1"/>
  <c r="G767"/>
  <c r="H767" s="1"/>
  <c r="G768"/>
  <c r="H768" s="1"/>
  <c r="G769"/>
  <c r="H769" s="1"/>
  <c r="G770"/>
  <c r="H770" s="1"/>
  <c r="G771"/>
  <c r="H771" s="1"/>
  <c r="G772"/>
  <c r="H772" s="1"/>
  <c r="G773"/>
  <c r="H773" s="1"/>
  <c r="G774"/>
  <c r="H774" s="1"/>
  <c r="G775"/>
  <c r="H775" s="1"/>
  <c r="G776"/>
  <c r="H776" s="1"/>
  <c r="G777"/>
  <c r="H777" s="1"/>
  <c r="G778"/>
  <c r="H778" s="1"/>
  <c r="G779"/>
  <c r="H779" s="1"/>
  <c r="G780"/>
  <c r="H780" s="1"/>
  <c r="G781"/>
  <c r="H781" s="1"/>
  <c r="G782"/>
  <c r="H782" s="1"/>
  <c r="G783"/>
  <c r="H783" s="1"/>
  <c r="G784"/>
  <c r="H784" s="1"/>
  <c r="G785"/>
  <c r="H785" s="1"/>
  <c r="G786"/>
  <c r="H786" s="1"/>
  <c r="G787"/>
  <c r="H787" s="1"/>
  <c r="G788"/>
  <c r="H788" s="1"/>
  <c r="G789"/>
  <c r="H789" s="1"/>
  <c r="G790"/>
  <c r="H790" s="1"/>
  <c r="G791"/>
  <c r="H791" s="1"/>
  <c r="G792"/>
  <c r="H792" s="1"/>
  <c r="G793"/>
  <c r="H793" s="1"/>
  <c r="G794"/>
  <c r="H794" s="1"/>
  <c r="G795"/>
  <c r="H795" s="1"/>
  <c r="G796"/>
  <c r="H796" s="1"/>
  <c r="G797"/>
  <c r="H797" s="1"/>
  <c r="G798"/>
  <c r="H798" s="1"/>
  <c r="G799"/>
  <c r="H799" s="1"/>
  <c r="G800"/>
  <c r="H800" s="1"/>
  <c r="G801"/>
  <c r="H801" s="1"/>
  <c r="G802"/>
  <c r="H802" s="1"/>
  <c r="G803"/>
  <c r="H803" s="1"/>
  <c r="G804"/>
  <c r="H804" s="1"/>
  <c r="G805"/>
  <c r="H805" s="1"/>
  <c r="G806"/>
  <c r="H806" s="1"/>
  <c r="G807"/>
  <c r="H807" s="1"/>
  <c r="G808"/>
  <c r="H808" s="1"/>
  <c r="G809"/>
  <c r="H809" s="1"/>
  <c r="G810"/>
  <c r="H810" s="1"/>
  <c r="G811"/>
  <c r="H811" s="1"/>
  <c r="G812"/>
  <c r="H812" s="1"/>
  <c r="G813"/>
  <c r="H813" s="1"/>
  <c r="G814"/>
  <c r="H814" s="1"/>
  <c r="G815"/>
  <c r="H815" s="1"/>
  <c r="G816"/>
  <c r="H816" s="1"/>
  <c r="G817"/>
  <c r="H817" s="1"/>
  <c r="G818"/>
  <c r="H818" s="1"/>
  <c r="G819"/>
  <c r="H819" s="1"/>
  <c r="G820"/>
  <c r="H820" s="1"/>
  <c r="G821"/>
  <c r="H821" s="1"/>
  <c r="G822"/>
  <c r="H822" s="1"/>
  <c r="G823"/>
  <c r="H823" s="1"/>
  <c r="G824"/>
  <c r="H824" s="1"/>
  <c r="G825"/>
  <c r="H825" s="1"/>
  <c r="G826"/>
  <c r="H826" s="1"/>
  <c r="G827"/>
  <c r="H827" s="1"/>
  <c r="G828"/>
  <c r="H828" s="1"/>
  <c r="G829"/>
  <c r="H829" s="1"/>
  <c r="G830"/>
  <c r="H830" s="1"/>
  <c r="G831"/>
  <c r="H831" s="1"/>
  <c r="G832"/>
  <c r="H832" s="1"/>
  <c r="G833"/>
  <c r="H833" s="1"/>
  <c r="G834"/>
  <c r="H834" s="1"/>
  <c r="G835"/>
  <c r="H835" s="1"/>
  <c r="G836"/>
  <c r="H836" s="1"/>
  <c r="G837"/>
  <c r="H837" s="1"/>
  <c r="G838"/>
  <c r="H838" s="1"/>
  <c r="G839"/>
  <c r="H839" s="1"/>
  <c r="G840"/>
  <c r="H840" s="1"/>
  <c r="G841"/>
  <c r="H841" s="1"/>
  <c r="G842"/>
  <c r="H842" s="1"/>
  <c r="G843"/>
  <c r="H843" s="1"/>
  <c r="G844"/>
  <c r="H844" s="1"/>
  <c r="G845"/>
  <c r="H845" s="1"/>
  <c r="G846"/>
  <c r="H846" s="1"/>
  <c r="G847"/>
  <c r="H847" s="1"/>
  <c r="G848"/>
  <c r="H848" s="1"/>
  <c r="G849"/>
  <c r="H849" s="1"/>
  <c r="G850"/>
  <c r="H850" s="1"/>
  <c r="G851"/>
  <c r="H851" s="1"/>
  <c r="G852"/>
  <c r="H852" s="1"/>
  <c r="G853"/>
  <c r="H853" s="1"/>
  <c r="G854"/>
  <c r="H854" s="1"/>
  <c r="G855"/>
  <c r="H855" s="1"/>
  <c r="G856"/>
  <c r="H856" s="1"/>
  <c r="G857"/>
  <c r="H857" s="1"/>
  <c r="G858"/>
  <c r="H858" s="1"/>
  <c r="G859"/>
  <c r="H859" s="1"/>
  <c r="G860"/>
  <c r="H860" s="1"/>
  <c r="G861"/>
  <c r="H861" s="1"/>
  <c r="G862"/>
  <c r="H862" s="1"/>
  <c r="G863"/>
  <c r="H863" s="1"/>
  <c r="G864"/>
  <c r="H864" s="1"/>
  <c r="G865"/>
  <c r="H865" s="1"/>
  <c r="G866"/>
  <c r="H866" s="1"/>
  <c r="G867"/>
  <c r="H867" s="1"/>
  <c r="G868"/>
  <c r="H868" s="1"/>
  <c r="G869"/>
  <c r="H869" s="1"/>
  <c r="G870"/>
  <c r="H870" s="1"/>
  <c r="G871"/>
  <c r="H871" s="1"/>
  <c r="G872"/>
  <c r="H872" s="1"/>
  <c r="G873"/>
  <c r="H873" s="1"/>
  <c r="G874"/>
  <c r="H874" s="1"/>
  <c r="G875"/>
  <c r="H875" s="1"/>
  <c r="G876"/>
  <c r="H876" s="1"/>
  <c r="G877"/>
  <c r="H877" s="1"/>
  <c r="G878"/>
  <c r="H878" s="1"/>
  <c r="G879"/>
  <c r="H879" s="1"/>
  <c r="G880"/>
  <c r="H880" s="1"/>
  <c r="G881"/>
  <c r="H881" s="1"/>
  <c r="G882"/>
  <c r="H882" s="1"/>
  <c r="G883"/>
  <c r="H883" s="1"/>
  <c r="G884"/>
  <c r="H884" s="1"/>
  <c r="G885"/>
  <c r="H885" s="1"/>
  <c r="G886"/>
  <c r="H886" s="1"/>
  <c r="G887"/>
  <c r="H887" s="1"/>
  <c r="G888"/>
  <c r="H888" s="1"/>
  <c r="G889"/>
  <c r="H889" s="1"/>
  <c r="G890"/>
  <c r="H890" s="1"/>
  <c r="G891"/>
  <c r="H891" s="1"/>
  <c r="G892"/>
  <c r="H892" s="1"/>
  <c r="G893"/>
  <c r="H893" s="1"/>
  <c r="G894"/>
  <c r="H894" s="1"/>
  <c r="G895"/>
  <c r="H895" s="1"/>
  <c r="G896"/>
  <c r="H896" s="1"/>
  <c r="G897"/>
  <c r="H897" s="1"/>
  <c r="G898"/>
  <c r="H898" s="1"/>
  <c r="G899"/>
  <c r="H899" s="1"/>
  <c r="G900"/>
  <c r="H900" s="1"/>
  <c r="G901"/>
  <c r="H901" s="1"/>
  <c r="G902"/>
  <c r="H902" s="1"/>
  <c r="G903"/>
  <c r="H903" s="1"/>
  <c r="G904"/>
  <c r="H904" s="1"/>
  <c r="G905"/>
  <c r="H905" s="1"/>
  <c r="G906"/>
  <c r="H906" s="1"/>
  <c r="G907"/>
  <c r="H907" s="1"/>
  <c r="G908"/>
  <c r="H908" s="1"/>
  <c r="G909"/>
  <c r="H909" s="1"/>
  <c r="G910"/>
  <c r="H910" s="1"/>
  <c r="G911"/>
  <c r="H911" s="1"/>
  <c r="G912"/>
  <c r="H912" s="1"/>
  <c r="G913"/>
  <c r="H913" s="1"/>
  <c r="G914"/>
  <c r="H914" s="1"/>
  <c r="G915"/>
  <c r="H915" s="1"/>
  <c r="G916"/>
  <c r="H916" s="1"/>
  <c r="G917"/>
  <c r="H917" s="1"/>
  <c r="G918"/>
  <c r="H918" s="1"/>
  <c r="G919"/>
  <c r="H919" s="1"/>
  <c r="G920"/>
  <c r="H920" s="1"/>
  <c r="G921"/>
  <c r="H921" s="1"/>
  <c r="G922"/>
  <c r="H922" s="1"/>
  <c r="G923"/>
  <c r="H923" s="1"/>
  <c r="G924"/>
  <c r="H924" s="1"/>
  <c r="G925"/>
  <c r="H925" s="1"/>
  <c r="G926"/>
  <c r="H926" s="1"/>
  <c r="G927"/>
  <c r="H927" s="1"/>
  <c r="G928"/>
  <c r="H928" s="1"/>
  <c r="G929"/>
  <c r="H929" s="1"/>
  <c r="G930"/>
  <c r="H930" s="1"/>
  <c r="G931"/>
  <c r="H931" s="1"/>
  <c r="G932"/>
  <c r="H932" s="1"/>
  <c r="G933"/>
  <c r="H933" s="1"/>
  <c r="G934"/>
  <c r="H934" s="1"/>
  <c r="G935"/>
  <c r="H935" s="1"/>
  <c r="G936"/>
  <c r="H936" s="1"/>
  <c r="G937"/>
  <c r="H937" s="1"/>
  <c r="G938"/>
  <c r="H938" s="1"/>
  <c r="G939"/>
  <c r="H939" s="1"/>
  <c r="G940"/>
  <c r="H940" s="1"/>
  <c r="G941"/>
  <c r="H941" s="1"/>
  <c r="G942"/>
  <c r="H942" s="1"/>
  <c r="G943"/>
  <c r="H943" s="1"/>
  <c r="G944"/>
  <c r="H944" s="1"/>
  <c r="G945"/>
  <c r="H945" s="1"/>
  <c r="G946"/>
  <c r="H946" s="1"/>
  <c r="G947"/>
  <c r="H947" s="1"/>
  <c r="G948"/>
  <c r="H948" s="1"/>
  <c r="G949"/>
  <c r="H949" s="1"/>
  <c r="G950"/>
  <c r="H950" s="1"/>
  <c r="G951"/>
  <c r="H951" s="1"/>
  <c r="G952"/>
  <c r="H952" s="1"/>
  <c r="G953"/>
  <c r="H953" s="1"/>
  <c r="G954"/>
  <c r="H954" s="1"/>
  <c r="G955"/>
  <c r="H955" s="1"/>
  <c r="G956"/>
  <c r="H956" s="1"/>
  <c r="G957"/>
  <c r="H957" s="1"/>
  <c r="G958"/>
  <c r="H958" s="1"/>
  <c r="G959"/>
  <c r="H959" s="1"/>
  <c r="G960"/>
  <c r="H960" s="1"/>
  <c r="G961"/>
  <c r="H961" s="1"/>
  <c r="G962"/>
  <c r="H962" s="1"/>
  <c r="G963"/>
  <c r="H963" s="1"/>
  <c r="G964"/>
  <c r="H964" s="1"/>
  <c r="G965"/>
  <c r="H965" s="1"/>
  <c r="G966"/>
  <c r="H966" s="1"/>
  <c r="G967"/>
  <c r="H967" s="1"/>
  <c r="G968"/>
  <c r="H968" s="1"/>
  <c r="G969"/>
  <c r="H969" s="1"/>
  <c r="G970"/>
  <c r="H970" s="1"/>
  <c r="G971"/>
  <c r="H971" s="1"/>
  <c r="G972"/>
  <c r="H972" s="1"/>
  <c r="G973"/>
  <c r="H973" s="1"/>
  <c r="G974"/>
  <c r="H974" s="1"/>
  <c r="G975"/>
  <c r="H975" s="1"/>
  <c r="G976"/>
  <c r="H976" s="1"/>
  <c r="G977"/>
  <c r="H977" s="1"/>
  <c r="G978"/>
  <c r="H978" s="1"/>
  <c r="G979"/>
  <c r="H979" s="1"/>
  <c r="G980"/>
  <c r="H980" s="1"/>
  <c r="G981"/>
  <c r="H981" s="1"/>
  <c r="G982"/>
  <c r="H982" s="1"/>
  <c r="G983"/>
  <c r="H983" s="1"/>
  <c r="G984"/>
  <c r="H984" s="1"/>
  <c r="G985"/>
  <c r="H985" s="1"/>
  <c r="G986"/>
  <c r="H986" s="1"/>
  <c r="G987"/>
  <c r="H987" s="1"/>
  <c r="G988"/>
  <c r="H988" s="1"/>
  <c r="G989"/>
  <c r="H989" s="1"/>
  <c r="G990"/>
  <c r="H990" s="1"/>
  <c r="G991"/>
  <c r="H991" s="1"/>
  <c r="G992"/>
  <c r="H992" s="1"/>
  <c r="G993"/>
  <c r="H993" s="1"/>
  <c r="G994"/>
  <c r="H994" s="1"/>
  <c r="G995"/>
  <c r="H995" s="1"/>
  <c r="G996"/>
  <c r="H996" s="1"/>
  <c r="G997"/>
  <c r="H997" s="1"/>
  <c r="G998"/>
  <c r="H998" s="1"/>
  <c r="G999"/>
  <c r="H999" s="1"/>
  <c r="G1000"/>
  <c r="H1000" s="1"/>
  <c r="G1001"/>
  <c r="H1001" s="1"/>
  <c r="G1002"/>
  <c r="H1002" s="1"/>
  <c r="G1003"/>
  <c r="H1003" s="1"/>
  <c r="G1004"/>
  <c r="H1004" s="1"/>
  <c r="G1005"/>
  <c r="H1005" s="1"/>
  <c r="G1006"/>
  <c r="H1006" s="1"/>
  <c r="G1007"/>
  <c r="H1007" s="1"/>
  <c r="G1008"/>
  <c r="H1008" s="1"/>
  <c r="G1009"/>
  <c r="H1009" s="1"/>
  <c r="G1010"/>
  <c r="H1010" s="1"/>
  <c r="G1011"/>
  <c r="H1011" s="1"/>
  <c r="G1012"/>
  <c r="H1012" s="1"/>
  <c r="G1013"/>
  <c r="H1013" s="1"/>
  <c r="G1014"/>
  <c r="H1014" s="1"/>
  <c r="G1015"/>
  <c r="H1015" s="1"/>
  <c r="G1016"/>
  <c r="H1016" s="1"/>
  <c r="G1017"/>
  <c r="H1017" s="1"/>
  <c r="G1018"/>
  <c r="H1018" s="1"/>
  <c r="G1019"/>
  <c r="H1019" s="1"/>
  <c r="G1020"/>
  <c r="H1020" s="1"/>
  <c r="G1021"/>
  <c r="H1021" s="1"/>
  <c r="G1022"/>
  <c r="H1022" s="1"/>
  <c r="G1023"/>
  <c r="H1023" s="1"/>
  <c r="G1024"/>
  <c r="H1024" s="1"/>
  <c r="G1025"/>
  <c r="H1025" s="1"/>
  <c r="G1026"/>
  <c r="H1026" s="1"/>
  <c r="G1027"/>
  <c r="H1027" s="1"/>
  <c r="G1028"/>
  <c r="H1028" s="1"/>
  <c r="G1029"/>
  <c r="H1029" s="1"/>
  <c r="G1030"/>
  <c r="H1030" s="1"/>
  <c r="G1031"/>
  <c r="H1031" s="1"/>
  <c r="G1032"/>
  <c r="H1032" s="1"/>
  <c r="G1033"/>
  <c r="H1033" s="1"/>
  <c r="G1034"/>
  <c r="H1034" s="1"/>
  <c r="G1035"/>
  <c r="H1035" s="1"/>
  <c r="G1036"/>
  <c r="H1036" s="1"/>
  <c r="G1037"/>
  <c r="H1037" s="1"/>
  <c r="G1038"/>
  <c r="H1038" s="1"/>
  <c r="G1039"/>
  <c r="H1039" s="1"/>
  <c r="G1040"/>
  <c r="H1040" s="1"/>
  <c r="G1041"/>
  <c r="H1041" s="1"/>
  <c r="G1042"/>
  <c r="H1042" s="1"/>
  <c r="G1043"/>
  <c r="H1043" s="1"/>
  <c r="G1044"/>
  <c r="H1044" s="1"/>
  <c r="G1045"/>
  <c r="H1045" s="1"/>
  <c r="G1046"/>
  <c r="H1046" s="1"/>
  <c r="G1047"/>
  <c r="H1047" s="1"/>
  <c r="G1048"/>
  <c r="H1048" s="1"/>
  <c r="G1049"/>
  <c r="H1049" s="1"/>
  <c r="G1050"/>
  <c r="H1050" s="1"/>
  <c r="G1051"/>
  <c r="H1051" s="1"/>
  <c r="G1052"/>
  <c r="H1052" s="1"/>
  <c r="G1053"/>
  <c r="H1053" s="1"/>
  <c r="G1054"/>
  <c r="H1054" s="1"/>
  <c r="G1055"/>
  <c r="H1055" s="1"/>
  <c r="G1056"/>
  <c r="H1056" s="1"/>
  <c r="G1057"/>
  <c r="H1057" s="1"/>
  <c r="G1058"/>
  <c r="H1058" s="1"/>
  <c r="G1059"/>
  <c r="H1059" s="1"/>
  <c r="G1060"/>
  <c r="H1060" s="1"/>
  <c r="G1061"/>
  <c r="H1061" s="1"/>
  <c r="G1062"/>
  <c r="H1062" s="1"/>
  <c r="G1063"/>
  <c r="H1063" s="1"/>
  <c r="G1064"/>
  <c r="H1064" s="1"/>
  <c r="G1065"/>
  <c r="H1065" s="1"/>
  <c r="G1066"/>
  <c r="H1066" s="1"/>
  <c r="G1067"/>
  <c r="H1067" s="1"/>
  <c r="G1068"/>
  <c r="H1068" s="1"/>
  <c r="G1069"/>
  <c r="H1069" s="1"/>
  <c r="G1070"/>
  <c r="H1070" s="1"/>
  <c r="G1071"/>
  <c r="H1071" s="1"/>
  <c r="G1072"/>
  <c r="H1072" s="1"/>
  <c r="G1073"/>
  <c r="H1073" s="1"/>
  <c r="G1074"/>
  <c r="H1074" s="1"/>
  <c r="G1075"/>
  <c r="H1075" s="1"/>
  <c r="G1076"/>
  <c r="H1076" s="1"/>
  <c r="G1077"/>
  <c r="H1077" s="1"/>
  <c r="G1078"/>
  <c r="H1078" s="1"/>
  <c r="G1079"/>
  <c r="H1079" s="1"/>
  <c r="G1080"/>
  <c r="H1080" s="1"/>
  <c r="G1081"/>
  <c r="H1081" s="1"/>
  <c r="G1082"/>
  <c r="H1082" s="1"/>
  <c r="G1083"/>
  <c r="H1083" s="1"/>
  <c r="G1084"/>
  <c r="H1084" s="1"/>
  <c r="G1085"/>
  <c r="H1085" s="1"/>
  <c r="G1086"/>
  <c r="H1086" s="1"/>
  <c r="G1087"/>
  <c r="H1087" s="1"/>
  <c r="G1088"/>
  <c r="H1088" s="1"/>
  <c r="G1089"/>
  <c r="H1089" s="1"/>
  <c r="G1090"/>
  <c r="H1090" s="1"/>
  <c r="G1091"/>
  <c r="H1091" s="1"/>
  <c r="G1092"/>
  <c r="H1092" s="1"/>
  <c r="G1093"/>
  <c r="H1093" s="1"/>
  <c r="G1094"/>
  <c r="H1094" s="1"/>
  <c r="G1095"/>
  <c r="H1095" s="1"/>
  <c r="G1096"/>
  <c r="H1096" s="1"/>
  <c r="G1097"/>
  <c r="H1097" s="1"/>
  <c r="G1098"/>
  <c r="H1098" s="1"/>
  <c r="G1099"/>
  <c r="H1099" s="1"/>
  <c r="G1100"/>
  <c r="H1100" s="1"/>
  <c r="G1101"/>
  <c r="H1101" s="1"/>
  <c r="G1102"/>
  <c r="H1102" s="1"/>
  <c r="G1103"/>
  <c r="H1103" s="1"/>
  <c r="G3"/>
  <c r="H3" s="1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3"/>
  <c r="D4"/>
  <c r="D5"/>
  <c r="D6"/>
  <c r="D7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3"/>
  <c r="C2691"/>
  <c r="C2692"/>
  <c r="C2693"/>
  <c r="C2694"/>
  <c r="C2695"/>
  <c r="C2696"/>
  <c r="C2697"/>
  <c r="C2698"/>
  <c r="C2699"/>
  <c r="C2700"/>
  <c r="C2701"/>
  <c r="C2702"/>
  <c r="C2703"/>
  <c r="C2704"/>
  <c r="C2705"/>
  <c r="C2706"/>
  <c r="C2707"/>
  <c r="C2708"/>
  <c r="C2709"/>
  <c r="C2710"/>
  <c r="C2711"/>
  <c r="C2712"/>
  <c r="C2713"/>
  <c r="C2714"/>
  <c r="C2715"/>
  <c r="C2716"/>
  <c r="C2717"/>
  <c r="C2718"/>
  <c r="C2719"/>
  <c r="C2720"/>
  <c r="C2721"/>
  <c r="C2722"/>
  <c r="C2723"/>
  <c r="C2724"/>
  <c r="C2725"/>
  <c r="C2726"/>
  <c r="C2727"/>
  <c r="C2728"/>
  <c r="C2729"/>
  <c r="C2730"/>
  <c r="C2731"/>
  <c r="C2732"/>
  <c r="C2733"/>
  <c r="C2734"/>
  <c r="C2735"/>
  <c r="C2736"/>
  <c r="C2737"/>
  <c r="C2738"/>
  <c r="C2739"/>
  <c r="C2740"/>
  <c r="C2741"/>
  <c r="C2742"/>
  <c r="C2743"/>
  <c r="C2744"/>
  <c r="C2745"/>
  <c r="C2746"/>
  <c r="C2747"/>
  <c r="C2748"/>
  <c r="C2749"/>
  <c r="C2750"/>
  <c r="C2751"/>
  <c r="C2752"/>
  <c r="C2753"/>
  <c r="C2754"/>
  <c r="C2755"/>
  <c r="C2756"/>
  <c r="C2757"/>
  <c r="C2758"/>
  <c r="C2759"/>
  <c r="C2760"/>
  <c r="C2761"/>
  <c r="C2762"/>
  <c r="C2763"/>
  <c r="C2764"/>
  <c r="C2765"/>
  <c r="C2766"/>
  <c r="C2767"/>
  <c r="C2768"/>
  <c r="C2769"/>
  <c r="C2770"/>
  <c r="C2771"/>
  <c r="C2772"/>
  <c r="C2773"/>
  <c r="C2774"/>
  <c r="C2775"/>
  <c r="C2776"/>
  <c r="C2777"/>
  <c r="C2778"/>
  <c r="C2779"/>
  <c r="C2780"/>
  <c r="C2781"/>
  <c r="C2782"/>
  <c r="C2783"/>
  <c r="C2784"/>
  <c r="C2785"/>
  <c r="C2786"/>
  <c r="C2787"/>
  <c r="C2788"/>
  <c r="C2789"/>
  <c r="C2790"/>
  <c r="C2791"/>
  <c r="C2792"/>
  <c r="C2793"/>
  <c r="C2794"/>
  <c r="C2795"/>
  <c r="C2796"/>
  <c r="C2797"/>
  <c r="C2798"/>
  <c r="C2799"/>
  <c r="C2800"/>
  <c r="C2801"/>
  <c r="C2802"/>
  <c r="C2803"/>
  <c r="C2804"/>
  <c r="C2805"/>
  <c r="C2806"/>
  <c r="C2807"/>
  <c r="C2808"/>
  <c r="C2809"/>
  <c r="C2810"/>
  <c r="C2811"/>
  <c r="C2812"/>
  <c r="C2813"/>
  <c r="C2814"/>
  <c r="C2815"/>
  <c r="C2816"/>
  <c r="C2817"/>
  <c r="C2818"/>
  <c r="C2819"/>
  <c r="C2820"/>
  <c r="C2821"/>
  <c r="C2822"/>
  <c r="C2823"/>
  <c r="C2824"/>
  <c r="C2825"/>
  <c r="C2826"/>
  <c r="C2827"/>
  <c r="C2828"/>
  <c r="C2829"/>
  <c r="C2830"/>
  <c r="C2831"/>
  <c r="C2832"/>
  <c r="C2833"/>
  <c r="C2834"/>
  <c r="C2835"/>
  <c r="C2836"/>
  <c r="C2837"/>
  <c r="C2838"/>
  <c r="C2839"/>
  <c r="C2840"/>
  <c r="C2841"/>
  <c r="C2842"/>
  <c r="C2843"/>
  <c r="C2844"/>
  <c r="C2845"/>
  <c r="C2846"/>
  <c r="C2847"/>
  <c r="C2848"/>
  <c r="C2849"/>
  <c r="C2850"/>
  <c r="C2851"/>
  <c r="C2852"/>
  <c r="C2853"/>
  <c r="C2854"/>
  <c r="C2855"/>
  <c r="C2856"/>
  <c r="C2857"/>
  <c r="C2858"/>
  <c r="C2859"/>
  <c r="C2860"/>
  <c r="C2861"/>
  <c r="C2862"/>
  <c r="C2863"/>
  <c r="C2864"/>
  <c r="C2865"/>
  <c r="C2866"/>
  <c r="C2867"/>
  <c r="C2868"/>
  <c r="C2869"/>
  <c r="C2870"/>
  <c r="C2871"/>
  <c r="C2872"/>
  <c r="C2873"/>
  <c r="C2874"/>
  <c r="C2875"/>
  <c r="C2876"/>
  <c r="C2877"/>
  <c r="C2878"/>
  <c r="C2879"/>
  <c r="C2880"/>
  <c r="C2881"/>
  <c r="C2882"/>
  <c r="C2883"/>
  <c r="C2884"/>
  <c r="C2885"/>
  <c r="C2886"/>
  <c r="C2887"/>
  <c r="C2888"/>
  <c r="C2889"/>
  <c r="C2890"/>
  <c r="C2891"/>
  <c r="C2892"/>
  <c r="C2893"/>
  <c r="C2894"/>
  <c r="C2895"/>
  <c r="C2896"/>
  <c r="C2897"/>
  <c r="C2898"/>
  <c r="C2899"/>
  <c r="C2900"/>
  <c r="C2901"/>
  <c r="C2902"/>
  <c r="C2903"/>
  <c r="C2904"/>
  <c r="C2905"/>
  <c r="C2906"/>
  <c r="C2907"/>
  <c r="C2908"/>
  <c r="C2909"/>
  <c r="C2910"/>
  <c r="C2911"/>
  <c r="C2912"/>
  <c r="C2913"/>
  <c r="C2914"/>
  <c r="C2915"/>
  <c r="C2916"/>
  <c r="C2917"/>
  <c r="C2918"/>
  <c r="C2919"/>
  <c r="C2920"/>
  <c r="C2921"/>
  <c r="C2922"/>
  <c r="C2923"/>
  <c r="C2924"/>
  <c r="C2925"/>
  <c r="C2926"/>
  <c r="C2927"/>
  <c r="C2928"/>
  <c r="C2929"/>
  <c r="C2930"/>
  <c r="C2931"/>
  <c r="C2932"/>
  <c r="C2933"/>
  <c r="C2934"/>
  <c r="C2935"/>
  <c r="C2936"/>
  <c r="C2937"/>
  <c r="C2938"/>
  <c r="C2939"/>
  <c r="C2940"/>
  <c r="C2941"/>
  <c r="C2942"/>
  <c r="C2943"/>
  <c r="C2944"/>
  <c r="C2945"/>
  <c r="C2946"/>
  <c r="C2947"/>
  <c r="C2948"/>
  <c r="C2949"/>
  <c r="C2950"/>
  <c r="C2951"/>
  <c r="C2952"/>
  <c r="C2953"/>
  <c r="C2954"/>
  <c r="C2955"/>
  <c r="C2956"/>
  <c r="C2957"/>
  <c r="C2958"/>
  <c r="C2959"/>
  <c r="C2960"/>
  <c r="C2961"/>
  <c r="C2962"/>
  <c r="C2963"/>
  <c r="C2964"/>
  <c r="C2965"/>
  <c r="C2966"/>
  <c r="C2967"/>
  <c r="C2968"/>
  <c r="C2969"/>
  <c r="C2970"/>
  <c r="C2971"/>
  <c r="C2972"/>
  <c r="C2973"/>
  <c r="C2974"/>
  <c r="C2975"/>
  <c r="C2976"/>
  <c r="C2977"/>
  <c r="C2978"/>
  <c r="C2979"/>
  <c r="C2980"/>
  <c r="C2981"/>
  <c r="C2982"/>
  <c r="C2983"/>
  <c r="C2984"/>
  <c r="C2985"/>
  <c r="C2986"/>
  <c r="C2987"/>
  <c r="C2988"/>
  <c r="C2989"/>
  <c r="C2990"/>
  <c r="C2991"/>
  <c r="C2992"/>
  <c r="C2993"/>
  <c r="C2994"/>
  <c r="C2995"/>
  <c r="C2996"/>
  <c r="C2997"/>
  <c r="C2998"/>
  <c r="C2999"/>
  <c r="C3000"/>
  <c r="C3001"/>
  <c r="C3002"/>
  <c r="C3003"/>
  <c r="C3004"/>
  <c r="C3005"/>
  <c r="C3006"/>
  <c r="C3007"/>
  <c r="C3008"/>
  <c r="C3009"/>
  <c r="C3010"/>
  <c r="C3011"/>
  <c r="C3012"/>
  <c r="C3013"/>
  <c r="C3014"/>
  <c r="C3015"/>
  <c r="C3016"/>
  <c r="C3017"/>
  <c r="C3018"/>
  <c r="C3019"/>
  <c r="C3020"/>
  <c r="C3021"/>
  <c r="C3022"/>
  <c r="C3023"/>
  <c r="C3024"/>
  <c r="C3025"/>
  <c r="C3026"/>
  <c r="C3027"/>
  <c r="C3028"/>
  <c r="C3029"/>
  <c r="C3030"/>
  <c r="C3031"/>
  <c r="C3032"/>
  <c r="C3033"/>
  <c r="C3034"/>
  <c r="C3035"/>
  <c r="C3036"/>
  <c r="C3037"/>
  <c r="C3038"/>
  <c r="C3039"/>
  <c r="C3040"/>
  <c r="C3041"/>
  <c r="C3042"/>
  <c r="C3043"/>
  <c r="C3044"/>
  <c r="C3045"/>
  <c r="C3046"/>
  <c r="C3047"/>
  <c r="C3048"/>
  <c r="C3049"/>
  <c r="C3050"/>
  <c r="C3051"/>
  <c r="C3052"/>
  <c r="C3053"/>
  <c r="C3054"/>
  <c r="C3055"/>
  <c r="C3056"/>
  <c r="C3057"/>
  <c r="C3058"/>
  <c r="C3059"/>
  <c r="C3060"/>
  <c r="C3061"/>
  <c r="C3062"/>
  <c r="C3063"/>
  <c r="C3064"/>
  <c r="C3065"/>
  <c r="C3066"/>
  <c r="C3067"/>
  <c r="C3068"/>
  <c r="C3069"/>
  <c r="C3070"/>
  <c r="C3071"/>
  <c r="C3072"/>
  <c r="C3073"/>
  <c r="C3074"/>
  <c r="C3075"/>
  <c r="C3076"/>
  <c r="C3077"/>
  <c r="C3078"/>
  <c r="C3079"/>
  <c r="C3080"/>
  <c r="C3081"/>
  <c r="C3082"/>
  <c r="C3083"/>
  <c r="C3084"/>
  <c r="C3085"/>
  <c r="C3086"/>
  <c r="C3087"/>
  <c r="C3088"/>
  <c r="C3089"/>
  <c r="C3090"/>
  <c r="C3091"/>
  <c r="C3092"/>
  <c r="C3093"/>
  <c r="C3094"/>
  <c r="C3095"/>
  <c r="C3096"/>
  <c r="C3097"/>
  <c r="C3098"/>
  <c r="C3099"/>
  <c r="C3100"/>
  <c r="C3101"/>
  <c r="C3102"/>
  <c r="C3103"/>
  <c r="C3104"/>
  <c r="C3105"/>
  <c r="C3106"/>
  <c r="C3107"/>
  <c r="C3108"/>
  <c r="C3109"/>
  <c r="C3110"/>
  <c r="C3111"/>
  <c r="C3112"/>
  <c r="C3113"/>
  <c r="C3114"/>
  <c r="C3115"/>
  <c r="C3116"/>
  <c r="C3117"/>
  <c r="C3118"/>
  <c r="C3119"/>
  <c r="C3120"/>
  <c r="C3121"/>
  <c r="C3122"/>
  <c r="C3123"/>
  <c r="C3124"/>
  <c r="C3125"/>
  <c r="C3126"/>
  <c r="C3127"/>
  <c r="C3128"/>
  <c r="C3129"/>
  <c r="C3130"/>
  <c r="C3131"/>
  <c r="C3132"/>
  <c r="C3133"/>
  <c r="C3134"/>
  <c r="C3135"/>
  <c r="C3136"/>
  <c r="C3137"/>
  <c r="C3138"/>
  <c r="C3139"/>
  <c r="C3140"/>
  <c r="C3141"/>
  <c r="C3142"/>
  <c r="C3143"/>
  <c r="C3144"/>
  <c r="C3145"/>
  <c r="C3146"/>
  <c r="C3147"/>
  <c r="C3148"/>
  <c r="C3149"/>
  <c r="C3150"/>
  <c r="C3151"/>
  <c r="C3152"/>
  <c r="C3153"/>
  <c r="C3154"/>
  <c r="C3155"/>
  <c r="C3156"/>
  <c r="C3157"/>
  <c r="C3158"/>
  <c r="C3159"/>
  <c r="C3160"/>
  <c r="C3161"/>
  <c r="C3162"/>
  <c r="C3163"/>
  <c r="C3164"/>
  <c r="C3165"/>
  <c r="C3166"/>
  <c r="C3167"/>
  <c r="C3168"/>
  <c r="C3169"/>
  <c r="C3170"/>
  <c r="C3171"/>
  <c r="C3172"/>
  <c r="C3173"/>
  <c r="C3174"/>
  <c r="C3175"/>
  <c r="C3176"/>
  <c r="C3177"/>
  <c r="C3178"/>
  <c r="C3179"/>
  <c r="C3180"/>
  <c r="C3181"/>
  <c r="C3182"/>
  <c r="C3183"/>
  <c r="C3184"/>
  <c r="C3185"/>
  <c r="C3186"/>
  <c r="C3187"/>
  <c r="C3188"/>
  <c r="C3189"/>
  <c r="C3190"/>
  <c r="C3191"/>
  <c r="C3192"/>
  <c r="C3193"/>
  <c r="C3194"/>
  <c r="C3195"/>
  <c r="C3196"/>
  <c r="C3197"/>
  <c r="C3198"/>
  <c r="C3199"/>
  <c r="C3200"/>
  <c r="C3201"/>
  <c r="C3202"/>
  <c r="C3203"/>
  <c r="C3204"/>
  <c r="C3205"/>
  <c r="C3206"/>
  <c r="C3207"/>
  <c r="C3208"/>
  <c r="C3209"/>
  <c r="C3210"/>
  <c r="C3211"/>
  <c r="C3212"/>
  <c r="C3213"/>
  <c r="C3214"/>
  <c r="C3215"/>
  <c r="C3216"/>
  <c r="C3217"/>
  <c r="C3218"/>
  <c r="C3219"/>
  <c r="C3220"/>
  <c r="C3221"/>
  <c r="C3222"/>
  <c r="C3223"/>
  <c r="C3224"/>
  <c r="C3225"/>
  <c r="C3226"/>
  <c r="C3227"/>
  <c r="C3228"/>
  <c r="C3229"/>
  <c r="C3230"/>
  <c r="C3231"/>
  <c r="C3232"/>
  <c r="C3233"/>
  <c r="C3234"/>
  <c r="C3235"/>
  <c r="C3236"/>
  <c r="C3237"/>
  <c r="C3238"/>
  <c r="C3239"/>
  <c r="C3240"/>
  <c r="C3241"/>
  <c r="C3242"/>
  <c r="C3243"/>
  <c r="C3244"/>
  <c r="C3245"/>
  <c r="C3246"/>
  <c r="C3247"/>
  <c r="C3248"/>
  <c r="C3249"/>
  <c r="C3250"/>
  <c r="C3251"/>
  <c r="C3252"/>
  <c r="C3253"/>
  <c r="C3254"/>
  <c r="C3255"/>
  <c r="C3256"/>
  <c r="C3257"/>
  <c r="C3258"/>
  <c r="C3259"/>
  <c r="C3260"/>
  <c r="C3261"/>
  <c r="C3262"/>
  <c r="C3263"/>
  <c r="C3264"/>
  <c r="C3265"/>
  <c r="C3266"/>
  <c r="C3267"/>
  <c r="C3268"/>
  <c r="C3269"/>
  <c r="C3270"/>
  <c r="C3271"/>
  <c r="C3272"/>
  <c r="C3273"/>
  <c r="C3274"/>
  <c r="C3275"/>
  <c r="C3276"/>
  <c r="C3277"/>
  <c r="C3278"/>
  <c r="C3279"/>
  <c r="C3280"/>
  <c r="C3281"/>
  <c r="C3282"/>
  <c r="C3283"/>
  <c r="C3284"/>
  <c r="C3285"/>
  <c r="C3286"/>
  <c r="C3287"/>
  <c r="C3288"/>
  <c r="C3289"/>
  <c r="C3290"/>
  <c r="C3291"/>
  <c r="C3292"/>
  <c r="C3293"/>
  <c r="C3294"/>
  <c r="C3295"/>
  <c r="C3296"/>
  <c r="C3297"/>
  <c r="C3298"/>
  <c r="C3299"/>
  <c r="C3300"/>
  <c r="C3301"/>
  <c r="C3302"/>
  <c r="C3303"/>
  <c r="C3304"/>
  <c r="C3305"/>
  <c r="C3306"/>
  <c r="C3307"/>
  <c r="C3308"/>
  <c r="C3309"/>
  <c r="C3310"/>
  <c r="C3311"/>
  <c r="C3312"/>
  <c r="C3313"/>
  <c r="C3314"/>
  <c r="C3315"/>
  <c r="C3316"/>
  <c r="C3317"/>
  <c r="C3318"/>
  <c r="C3319"/>
  <c r="C3320"/>
  <c r="C3321"/>
  <c r="C3322"/>
  <c r="C3323"/>
  <c r="C3324"/>
  <c r="C3325"/>
  <c r="C3326"/>
  <c r="C3327"/>
  <c r="C3328"/>
  <c r="C3329"/>
  <c r="C3330"/>
  <c r="C3331"/>
  <c r="C3332"/>
  <c r="C3333"/>
  <c r="C3334"/>
  <c r="C3335"/>
  <c r="C3336"/>
  <c r="C3337"/>
  <c r="C3338"/>
  <c r="C3339"/>
  <c r="C3340"/>
  <c r="C3341"/>
  <c r="C3342"/>
  <c r="C3343"/>
  <c r="C3344"/>
  <c r="C3345"/>
  <c r="C3346"/>
  <c r="C3347"/>
  <c r="C3348"/>
  <c r="C3349"/>
  <c r="C3350"/>
  <c r="C3351"/>
  <c r="C3352"/>
  <c r="C3353"/>
  <c r="C3354"/>
  <c r="C3355"/>
  <c r="C3356"/>
  <c r="C3357"/>
  <c r="C3358"/>
  <c r="C3359"/>
  <c r="C3360"/>
  <c r="C3361"/>
  <c r="C3362"/>
  <c r="C3363"/>
  <c r="C3364"/>
  <c r="C3365"/>
  <c r="C3366"/>
  <c r="C3367"/>
  <c r="C3368"/>
  <c r="C3369"/>
  <c r="C3370"/>
  <c r="C3371"/>
  <c r="C3372"/>
  <c r="C3373"/>
  <c r="C3374"/>
  <c r="C3375"/>
  <c r="C3376"/>
  <c r="C3377"/>
  <c r="C3378"/>
  <c r="C3379"/>
  <c r="C3380"/>
  <c r="C3381"/>
  <c r="C3382"/>
  <c r="C3383"/>
  <c r="C3384"/>
  <c r="C3385"/>
  <c r="C3386"/>
  <c r="C3387"/>
  <c r="C3388"/>
  <c r="C3389"/>
  <c r="C3390"/>
  <c r="C3391"/>
  <c r="C3392"/>
  <c r="C3393"/>
  <c r="C3394"/>
  <c r="C3395"/>
  <c r="C3396"/>
  <c r="C3397"/>
  <c r="C3398"/>
  <c r="C3399"/>
  <c r="C3400"/>
  <c r="C3401"/>
  <c r="C3402"/>
  <c r="C3403"/>
  <c r="C3404"/>
  <c r="C3405"/>
  <c r="C3406"/>
  <c r="C3407"/>
  <c r="C3408"/>
  <c r="C3409"/>
  <c r="C3410"/>
  <c r="C3411"/>
  <c r="C3412"/>
  <c r="C3413"/>
  <c r="C3414"/>
  <c r="C3415"/>
  <c r="C3416"/>
  <c r="C3417"/>
  <c r="C3418"/>
  <c r="C3419"/>
  <c r="C3420"/>
  <c r="C3421"/>
  <c r="C3422"/>
  <c r="C3423"/>
  <c r="C3424"/>
  <c r="C3425"/>
  <c r="C3426"/>
  <c r="C3427"/>
  <c r="C3428"/>
  <c r="C3429"/>
  <c r="C3430"/>
  <c r="C3431"/>
  <c r="C3432"/>
  <c r="C3433"/>
  <c r="C3434"/>
  <c r="C3435"/>
  <c r="C3436"/>
  <c r="C3437"/>
  <c r="C3438"/>
  <c r="C3439"/>
  <c r="C3440"/>
  <c r="C3441"/>
  <c r="C3442"/>
  <c r="C3443"/>
  <c r="C3444"/>
  <c r="C3445"/>
  <c r="C3446"/>
  <c r="C3447"/>
  <c r="C3448"/>
  <c r="C3449"/>
  <c r="C3450"/>
  <c r="C3451"/>
  <c r="C3452"/>
  <c r="C3453"/>
  <c r="C3454"/>
  <c r="C3455"/>
  <c r="C3456"/>
  <c r="C3457"/>
  <c r="C3458"/>
  <c r="C3459"/>
  <c r="C3460"/>
  <c r="C3461"/>
  <c r="C3462"/>
  <c r="C3463"/>
  <c r="C3464"/>
  <c r="C3465"/>
  <c r="C3466"/>
  <c r="C3467"/>
  <c r="C3468"/>
  <c r="C3469"/>
  <c r="C3470"/>
  <c r="C3471"/>
  <c r="C3472"/>
  <c r="C3473"/>
  <c r="C3474"/>
  <c r="C3475"/>
  <c r="C3476"/>
  <c r="C3477"/>
  <c r="C3478"/>
  <c r="C3479"/>
  <c r="C3480"/>
  <c r="C3481"/>
  <c r="C3482"/>
  <c r="C3483"/>
  <c r="C3484"/>
  <c r="C3485"/>
  <c r="C3486"/>
  <c r="C3487"/>
  <c r="C3488"/>
  <c r="C3489"/>
  <c r="C3490"/>
  <c r="C3491"/>
  <c r="C3492"/>
  <c r="C3493"/>
  <c r="C3494"/>
  <c r="C3495"/>
  <c r="C3496"/>
  <c r="C3497"/>
  <c r="C3498"/>
  <c r="C3499"/>
  <c r="C3500"/>
  <c r="C3501"/>
  <c r="C3502"/>
  <c r="C3503"/>
  <c r="C3504"/>
  <c r="C3505"/>
  <c r="C3506"/>
  <c r="C3507"/>
  <c r="C3508"/>
  <c r="C3509"/>
  <c r="C3510"/>
  <c r="C3511"/>
  <c r="C3512"/>
  <c r="C3513"/>
  <c r="C3514"/>
  <c r="C3515"/>
  <c r="C3516"/>
  <c r="C3517"/>
  <c r="C3518"/>
  <c r="C3519"/>
  <c r="C3520"/>
  <c r="C3521"/>
  <c r="C3522"/>
  <c r="C3523"/>
  <c r="C3524"/>
  <c r="C3525"/>
  <c r="C3526"/>
  <c r="C3527"/>
  <c r="C3528"/>
  <c r="C3529"/>
  <c r="C3530"/>
  <c r="C3531"/>
  <c r="C3532"/>
  <c r="C3533"/>
  <c r="C3534"/>
  <c r="C3535"/>
  <c r="C3536"/>
  <c r="C3537"/>
  <c r="C3538"/>
  <c r="C3539"/>
  <c r="C3540"/>
  <c r="C3541"/>
  <c r="C3542"/>
  <c r="C3543"/>
  <c r="C3544"/>
  <c r="C3545"/>
  <c r="C3546"/>
  <c r="C3547"/>
  <c r="C3548"/>
  <c r="C3549"/>
  <c r="C3550"/>
  <c r="C3551"/>
  <c r="C3552"/>
  <c r="C3553"/>
  <c r="C3554"/>
  <c r="C3555"/>
  <c r="C3556"/>
  <c r="C3557"/>
  <c r="C3558"/>
  <c r="C3559"/>
  <c r="C3560"/>
  <c r="C3561"/>
  <c r="C3562"/>
  <c r="C3563"/>
  <c r="C3564"/>
  <c r="C3565"/>
  <c r="C3566"/>
  <c r="C3567"/>
  <c r="C3568"/>
  <c r="C3569"/>
  <c r="C3570"/>
  <c r="C3571"/>
  <c r="C3572"/>
  <c r="C3573"/>
  <c r="C3574"/>
  <c r="C3575"/>
  <c r="C3576"/>
  <c r="C3577"/>
  <c r="C3578"/>
  <c r="C3579"/>
  <c r="C3580"/>
  <c r="C3581"/>
  <c r="C3582"/>
  <c r="C3583"/>
  <c r="C3584"/>
  <c r="C3585"/>
  <c r="C3586"/>
  <c r="C3587"/>
  <c r="C3588"/>
  <c r="C3589"/>
  <c r="C3590"/>
  <c r="C3591"/>
  <c r="C3592"/>
  <c r="C3593"/>
  <c r="C3594"/>
  <c r="C3595"/>
  <c r="C3596"/>
  <c r="C3597"/>
  <c r="C3598"/>
  <c r="C3599"/>
  <c r="C3600"/>
  <c r="C3601"/>
  <c r="C3602"/>
  <c r="C3603"/>
  <c r="C3604"/>
  <c r="C3605"/>
  <c r="C3606"/>
  <c r="C3607"/>
  <c r="C3608"/>
  <c r="C3609"/>
  <c r="C3610"/>
  <c r="C3611"/>
  <c r="C3612"/>
  <c r="C3613"/>
  <c r="C3614"/>
  <c r="C3615"/>
  <c r="C3616"/>
  <c r="C3617"/>
  <c r="C3618"/>
  <c r="C3619"/>
  <c r="C3620"/>
  <c r="C3621"/>
  <c r="C3622"/>
  <c r="C3623"/>
  <c r="C3624"/>
  <c r="C3625"/>
  <c r="C3626"/>
  <c r="C3627"/>
  <c r="C3628"/>
  <c r="C3629"/>
  <c r="C3630"/>
  <c r="C3631"/>
  <c r="C3632"/>
  <c r="C3633"/>
  <c r="C3634"/>
  <c r="C3635"/>
  <c r="C3636"/>
  <c r="C3637"/>
  <c r="C3638"/>
  <c r="C3639"/>
  <c r="C3640"/>
  <c r="C3641"/>
  <c r="C3642"/>
  <c r="C3643"/>
  <c r="C3644"/>
  <c r="C3645"/>
  <c r="C3646"/>
  <c r="C3647"/>
  <c r="C3648"/>
  <c r="C3649"/>
  <c r="C3650"/>
  <c r="C3651"/>
  <c r="C3652"/>
  <c r="C3653"/>
  <c r="C3654"/>
  <c r="C3655"/>
  <c r="C3656"/>
  <c r="C3657"/>
  <c r="C3658"/>
  <c r="C3659"/>
  <c r="C3660"/>
  <c r="C3661"/>
  <c r="C3662"/>
  <c r="C3663"/>
  <c r="C3664"/>
  <c r="C3665"/>
  <c r="C3666"/>
  <c r="C3667"/>
  <c r="C3668"/>
  <c r="C3669"/>
  <c r="C3670"/>
  <c r="C3671"/>
  <c r="C3672"/>
  <c r="C3673"/>
  <c r="C3674"/>
  <c r="C3675"/>
  <c r="C3676"/>
  <c r="C3677"/>
  <c r="C3678"/>
  <c r="C3679"/>
  <c r="C3680"/>
  <c r="C3681"/>
  <c r="C3682"/>
  <c r="C3683"/>
  <c r="C3684"/>
  <c r="C3685"/>
  <c r="C3686"/>
  <c r="C3687"/>
  <c r="C3688"/>
  <c r="C3689"/>
  <c r="C3690"/>
  <c r="C3691"/>
  <c r="C3692"/>
  <c r="C3693"/>
  <c r="C3694"/>
  <c r="C3695"/>
  <c r="C3696"/>
  <c r="C3697"/>
  <c r="C3698"/>
  <c r="C3699"/>
  <c r="C3700"/>
  <c r="C3701"/>
  <c r="C3702"/>
  <c r="C3703"/>
  <c r="C3704"/>
  <c r="C3705"/>
  <c r="C3706"/>
  <c r="C3707"/>
  <c r="C3708"/>
  <c r="C3709"/>
  <c r="C3710"/>
  <c r="C3711"/>
  <c r="C3712"/>
  <c r="C3713"/>
  <c r="C3714"/>
  <c r="C3715"/>
  <c r="C3716"/>
  <c r="C3717"/>
  <c r="C3718"/>
  <c r="C3719"/>
  <c r="C3720"/>
  <c r="C3721"/>
  <c r="C3722"/>
  <c r="C3723"/>
  <c r="C3724"/>
  <c r="C3725"/>
  <c r="C3726"/>
  <c r="C3727"/>
  <c r="C3728"/>
  <c r="C3729"/>
  <c r="C3730"/>
  <c r="C3731"/>
  <c r="C3732"/>
  <c r="C3733"/>
  <c r="C3734"/>
  <c r="C3735"/>
  <c r="C3736"/>
  <c r="C3737"/>
  <c r="C3738"/>
  <c r="C3739"/>
  <c r="C3740"/>
  <c r="C3741"/>
  <c r="C3742"/>
  <c r="C3743"/>
  <c r="C3744"/>
  <c r="C3745"/>
  <c r="C3746"/>
  <c r="C3747"/>
  <c r="C3748"/>
  <c r="C3749"/>
  <c r="C3750"/>
  <c r="C3751"/>
  <c r="C3752"/>
  <c r="C3753"/>
  <c r="C3754"/>
  <c r="C3755"/>
  <c r="C3756"/>
  <c r="C3757"/>
  <c r="C3758"/>
  <c r="C3759"/>
  <c r="C3760"/>
  <c r="C3761"/>
  <c r="C3762"/>
  <c r="C3763"/>
  <c r="C3764"/>
  <c r="C3765"/>
  <c r="C3766"/>
  <c r="C3767"/>
  <c r="C3768"/>
  <c r="C3769"/>
  <c r="C3770"/>
  <c r="C3771"/>
  <c r="C3772"/>
  <c r="C3773"/>
  <c r="C3774"/>
  <c r="C3775"/>
  <c r="C3776"/>
  <c r="C3777"/>
  <c r="C3778"/>
  <c r="C3779"/>
  <c r="C3780"/>
  <c r="C3781"/>
  <c r="C3782"/>
  <c r="C3783"/>
  <c r="C3784"/>
  <c r="C3785"/>
  <c r="C3786"/>
  <c r="C3787"/>
  <c r="C3788"/>
  <c r="C3789"/>
  <c r="C3790"/>
  <c r="C3791"/>
  <c r="C3792"/>
  <c r="C3793"/>
  <c r="C3794"/>
  <c r="C3795"/>
  <c r="C3796"/>
  <c r="C3797"/>
  <c r="C3798"/>
  <c r="C3799"/>
  <c r="C3800"/>
  <c r="C3801"/>
  <c r="C3802"/>
  <c r="C3803"/>
  <c r="C3804"/>
  <c r="C3805"/>
  <c r="C3806"/>
  <c r="C3807"/>
  <c r="C3808"/>
  <c r="C3809"/>
  <c r="C3810"/>
  <c r="C3811"/>
  <c r="C3812"/>
  <c r="C3813"/>
  <c r="C3814"/>
  <c r="C3815"/>
  <c r="C3816"/>
  <c r="C3817"/>
  <c r="C3818"/>
  <c r="C3819"/>
  <c r="C3820"/>
  <c r="C3821"/>
  <c r="C3822"/>
  <c r="C3823"/>
  <c r="C3824"/>
  <c r="C3825"/>
  <c r="C3826"/>
  <c r="C3827"/>
  <c r="C3828"/>
  <c r="C3829"/>
  <c r="C3830"/>
  <c r="C3831"/>
  <c r="C3832"/>
  <c r="C3833"/>
  <c r="C3834"/>
  <c r="C3835"/>
  <c r="C3836"/>
  <c r="C3837"/>
  <c r="C3838"/>
  <c r="C3839"/>
  <c r="C3840"/>
  <c r="C3841"/>
  <c r="C3842"/>
  <c r="C3843"/>
  <c r="C3844"/>
  <c r="C3845"/>
  <c r="C3846"/>
  <c r="C3847"/>
  <c r="C3848"/>
  <c r="C3849"/>
  <c r="C3850"/>
  <c r="C3851"/>
  <c r="C3852"/>
  <c r="C3853"/>
  <c r="C3854"/>
  <c r="C3855"/>
  <c r="C3856"/>
  <c r="C3857"/>
  <c r="C3858"/>
  <c r="C3859"/>
  <c r="C3860"/>
  <c r="C3861"/>
  <c r="C3862"/>
  <c r="C3863"/>
  <c r="C3864"/>
  <c r="C3865"/>
  <c r="C3866"/>
  <c r="C3867"/>
  <c r="C3868"/>
  <c r="C3869"/>
  <c r="C3870"/>
  <c r="C3871"/>
  <c r="C3872"/>
  <c r="C3873"/>
  <c r="C3874"/>
  <c r="C3875"/>
  <c r="C3876"/>
  <c r="C3877"/>
  <c r="C3878"/>
  <c r="C3879"/>
  <c r="C3880"/>
  <c r="C3881"/>
  <c r="C3882"/>
  <c r="C3883"/>
  <c r="C3884"/>
  <c r="C3885"/>
  <c r="C3886"/>
  <c r="C3887"/>
  <c r="C3888"/>
  <c r="C3889"/>
  <c r="C3890"/>
  <c r="C3891"/>
  <c r="C3892"/>
  <c r="C3893"/>
  <c r="C3894"/>
  <c r="C3895"/>
  <c r="C3896"/>
  <c r="C3897"/>
  <c r="C3898"/>
  <c r="C3899"/>
  <c r="C3900"/>
  <c r="C3901"/>
  <c r="C3902"/>
  <c r="C3903"/>
  <c r="C3904"/>
  <c r="C3905"/>
  <c r="C3906"/>
  <c r="C3907"/>
  <c r="C3908"/>
  <c r="C3909"/>
  <c r="C3910"/>
  <c r="C3911"/>
  <c r="C3912"/>
  <c r="C3913"/>
  <c r="C3914"/>
  <c r="C3915"/>
  <c r="C3916"/>
  <c r="C3917"/>
  <c r="C3918"/>
  <c r="C3919"/>
  <c r="C3920"/>
  <c r="C3921"/>
  <c r="C3922"/>
  <c r="C3923"/>
  <c r="C3924"/>
  <c r="C3925"/>
  <c r="C3926"/>
  <c r="C3927"/>
  <c r="C3928"/>
  <c r="C3929"/>
  <c r="C3930"/>
  <c r="C3931"/>
  <c r="C3932"/>
  <c r="C3933"/>
  <c r="C3934"/>
  <c r="C3935"/>
  <c r="C3936"/>
  <c r="C3937"/>
  <c r="C3938"/>
  <c r="C3939"/>
  <c r="C3940"/>
  <c r="C3941"/>
  <c r="C3942"/>
  <c r="C3943"/>
  <c r="C3944"/>
  <c r="C3945"/>
  <c r="C3946"/>
  <c r="C3947"/>
  <c r="C3948"/>
  <c r="C3949"/>
  <c r="C3950"/>
  <c r="C3951"/>
  <c r="C3952"/>
  <c r="C3953"/>
  <c r="C3954"/>
  <c r="C3955"/>
  <c r="C3956"/>
  <c r="C3957"/>
  <c r="C3958"/>
  <c r="C3959"/>
  <c r="C3960"/>
  <c r="C3961"/>
  <c r="C3962"/>
  <c r="C3963"/>
  <c r="C3964"/>
  <c r="C3965"/>
  <c r="C3966"/>
  <c r="C3967"/>
  <c r="C3968"/>
  <c r="C3969"/>
  <c r="C3970"/>
  <c r="C3971"/>
  <c r="C3972"/>
  <c r="C3973"/>
  <c r="C3974"/>
  <c r="C3975"/>
  <c r="C3976"/>
  <c r="C3977"/>
  <c r="C3978"/>
  <c r="C3979"/>
  <c r="C3980"/>
  <c r="C3981"/>
  <c r="C2394"/>
  <c r="C2395" l="1"/>
  <c r="C2396" s="1"/>
  <c r="C2397" l="1"/>
  <c r="C2398" l="1"/>
  <c r="C2399" l="1"/>
  <c r="C2400" l="1"/>
  <c r="C2401" s="1"/>
  <c r="C2402" s="1"/>
  <c r="C2403" l="1"/>
  <c r="C2404" l="1"/>
  <c r="C2405" l="1"/>
  <c r="C2406" l="1"/>
  <c r="C2407" s="1"/>
  <c r="C2408" s="1"/>
  <c r="C2409" s="1"/>
  <c r="C2410" s="1"/>
  <c r="C2411" s="1"/>
  <c r="C2412" s="1"/>
  <c r="C2413" s="1"/>
  <c r="C2414" s="1"/>
  <c r="C2415" s="1"/>
  <c r="C2416" s="1"/>
  <c r="C2417" s="1"/>
  <c r="C2418" s="1"/>
  <c r="C2419" s="1"/>
  <c r="C2420" s="1"/>
  <c r="C2421" s="1"/>
  <c r="C2422" s="1"/>
  <c r="C2423" s="1"/>
  <c r="C2424" s="1"/>
  <c r="C2425" s="1"/>
  <c r="C2426" s="1"/>
  <c r="C2427" s="1"/>
  <c r="C2428" s="1"/>
  <c r="C2429" s="1"/>
  <c r="C2430" s="1"/>
  <c r="C2431" s="1"/>
  <c r="C2432" s="1"/>
  <c r="C2433" s="1"/>
  <c r="C2434" s="1"/>
  <c r="C2435" s="1"/>
  <c r="C2436" s="1"/>
  <c r="C2437" s="1"/>
  <c r="C2438" s="1"/>
  <c r="C2439" s="1"/>
  <c r="C2440" s="1"/>
  <c r="C2441" s="1"/>
  <c r="C2442" s="1"/>
  <c r="C2443" s="1"/>
  <c r="C2444" s="1"/>
  <c r="C2445" s="1"/>
  <c r="C2446" s="1"/>
  <c r="C2447" s="1"/>
  <c r="C2448" s="1"/>
  <c r="C2449" s="1"/>
  <c r="C2450" s="1"/>
  <c r="C2451" s="1"/>
  <c r="C2452" s="1"/>
  <c r="C2453" s="1"/>
  <c r="C2454" s="1"/>
  <c r="C2455" s="1"/>
  <c r="C2456" s="1"/>
  <c r="C2457" s="1"/>
  <c r="C2458" s="1"/>
  <c r="C2459" s="1"/>
  <c r="C2460" s="1"/>
  <c r="C2461" s="1"/>
  <c r="C2462" s="1"/>
  <c r="C2463" s="1"/>
  <c r="C2464" s="1"/>
  <c r="C2465" s="1"/>
  <c r="C2466" s="1"/>
  <c r="C2467" s="1"/>
  <c r="C2468" s="1"/>
  <c r="C2469" s="1"/>
  <c r="C2470" s="1"/>
  <c r="C2471" s="1"/>
  <c r="C2472" s="1"/>
  <c r="C2473" s="1"/>
  <c r="C2474" s="1"/>
  <c r="C2475" s="1"/>
  <c r="C2476" s="1"/>
  <c r="C2477" s="1"/>
  <c r="C2478" s="1"/>
  <c r="C2479" s="1"/>
  <c r="C2480" s="1"/>
  <c r="C2481" s="1"/>
  <c r="C2482" s="1"/>
  <c r="C2483" s="1"/>
  <c r="C2484" s="1"/>
  <c r="C2485" s="1"/>
  <c r="C2486" s="1"/>
  <c r="C2487" s="1"/>
  <c r="C2488" s="1"/>
  <c r="C2489" s="1"/>
  <c r="C2490" s="1"/>
  <c r="C2491" s="1"/>
  <c r="C2492" s="1"/>
  <c r="C2493" s="1"/>
  <c r="C2494" s="1"/>
  <c r="C2495" s="1"/>
  <c r="C2496" s="1"/>
  <c r="C2497" s="1"/>
  <c r="C2498" s="1"/>
  <c r="C2499" s="1"/>
  <c r="C2500" s="1"/>
  <c r="C2501" s="1"/>
  <c r="C2502" s="1"/>
  <c r="C2503" s="1"/>
  <c r="C2504" s="1"/>
  <c r="C2505" s="1"/>
  <c r="C2506" s="1"/>
  <c r="C2507" s="1"/>
  <c r="C2508" s="1"/>
  <c r="C2509" s="1"/>
  <c r="C2510" s="1"/>
  <c r="C2511" s="1"/>
  <c r="C2512" s="1"/>
  <c r="C2513" s="1"/>
  <c r="C2514" s="1"/>
  <c r="C2515" s="1"/>
  <c r="C2516" s="1"/>
  <c r="C2517" s="1"/>
  <c r="C2518" s="1"/>
  <c r="C2519" s="1"/>
  <c r="C2520" s="1"/>
  <c r="C2521" s="1"/>
  <c r="C2522" s="1"/>
  <c r="C2523" s="1"/>
  <c r="C2524" s="1"/>
  <c r="C2525" s="1"/>
  <c r="C2526" s="1"/>
  <c r="C2527" s="1"/>
  <c r="C2528" s="1"/>
  <c r="C2529" s="1"/>
  <c r="C2530" s="1"/>
  <c r="C2531" s="1"/>
  <c r="C2532" s="1"/>
  <c r="C2533" s="1"/>
  <c r="C2534" s="1"/>
  <c r="C2535" s="1"/>
  <c r="C2536" s="1"/>
  <c r="C2537" s="1"/>
  <c r="C2538" s="1"/>
  <c r="C2539" s="1"/>
  <c r="C2540" s="1"/>
  <c r="C2541" s="1"/>
  <c r="C2542" s="1"/>
  <c r="C2543" s="1"/>
  <c r="C2544" s="1"/>
  <c r="C2545" s="1"/>
  <c r="C2546" s="1"/>
  <c r="C2547" s="1"/>
  <c r="C2548" s="1"/>
  <c r="C2549" s="1"/>
  <c r="C2550" s="1"/>
  <c r="C2551" s="1"/>
  <c r="C2552" s="1"/>
  <c r="C2553" s="1"/>
  <c r="C2554" s="1"/>
  <c r="C2555" s="1"/>
  <c r="C2556" s="1"/>
  <c r="C2557" s="1"/>
  <c r="C2558" s="1"/>
  <c r="C2559" s="1"/>
  <c r="C2560" s="1"/>
  <c r="C2561" s="1"/>
  <c r="C2562" s="1"/>
  <c r="C2563" s="1"/>
  <c r="C2564" s="1"/>
  <c r="C2565" s="1"/>
  <c r="C2566" s="1"/>
  <c r="C2567" s="1"/>
  <c r="C2568" s="1"/>
  <c r="C2569" s="1"/>
  <c r="C2570" s="1"/>
  <c r="C2571" s="1"/>
  <c r="C2572" s="1"/>
  <c r="C2573" s="1"/>
  <c r="C2574" s="1"/>
  <c r="C2575" s="1"/>
  <c r="C2576" s="1"/>
  <c r="C2577" s="1"/>
  <c r="C2578" s="1"/>
  <c r="C2579" s="1"/>
  <c r="C2580" s="1"/>
  <c r="C2581" s="1"/>
  <c r="C2582" s="1"/>
  <c r="C2583" s="1"/>
  <c r="C2584" s="1"/>
  <c r="C2585" s="1"/>
  <c r="C2586" s="1"/>
  <c r="C2587" s="1"/>
  <c r="C2588" s="1"/>
  <c r="C2589" s="1"/>
  <c r="C2590" s="1"/>
  <c r="C2591" s="1"/>
  <c r="C2592" s="1"/>
  <c r="C2593" s="1"/>
  <c r="C2594" s="1"/>
  <c r="C2595" s="1"/>
  <c r="C2596" s="1"/>
  <c r="C2597" s="1"/>
  <c r="C2598" s="1"/>
  <c r="C2599" s="1"/>
  <c r="C2600" s="1"/>
  <c r="C2601" s="1"/>
  <c r="C2602" s="1"/>
  <c r="C2603" s="1"/>
  <c r="C2604" s="1"/>
  <c r="C2605" s="1"/>
  <c r="C2606" s="1"/>
  <c r="C2607" s="1"/>
  <c r="C2608" s="1"/>
  <c r="C2609" s="1"/>
  <c r="C2610" s="1"/>
  <c r="C2611" s="1"/>
  <c r="C2612" s="1"/>
  <c r="C2613" s="1"/>
  <c r="C2614" s="1"/>
  <c r="C2615" s="1"/>
  <c r="C2616" s="1"/>
  <c r="C2617" s="1"/>
  <c r="C2618" s="1"/>
  <c r="C2619" s="1"/>
  <c r="C2620" s="1"/>
  <c r="C2621" s="1"/>
  <c r="C2622" s="1"/>
  <c r="C2623" s="1"/>
  <c r="C2624" s="1"/>
  <c r="C2625" s="1"/>
  <c r="C2626" s="1"/>
  <c r="C2627" s="1"/>
  <c r="C2628" s="1"/>
  <c r="C2629" s="1"/>
  <c r="C2630" s="1"/>
  <c r="C2631" s="1"/>
  <c r="C2632" s="1"/>
  <c r="C2633" s="1"/>
  <c r="C2634" s="1"/>
  <c r="C2635" s="1"/>
  <c r="C2636" s="1"/>
  <c r="C2637" s="1"/>
  <c r="C2638" s="1"/>
  <c r="C2639" s="1"/>
  <c r="C2640" s="1"/>
  <c r="C2641" s="1"/>
  <c r="C2642" s="1"/>
  <c r="C2643" s="1"/>
  <c r="C2644" s="1"/>
  <c r="C2645" s="1"/>
  <c r="C2646" s="1"/>
  <c r="C2647" s="1"/>
  <c r="C2648" s="1"/>
  <c r="C2649" s="1"/>
  <c r="C2650" s="1"/>
  <c r="C2651" s="1"/>
  <c r="C2652" s="1"/>
  <c r="C2653" s="1"/>
  <c r="C2654" s="1"/>
  <c r="C2655" s="1"/>
  <c r="C2656" s="1"/>
  <c r="C2657" s="1"/>
  <c r="C2658" s="1"/>
  <c r="C2659" s="1"/>
  <c r="C2660" s="1"/>
  <c r="C2661" s="1"/>
  <c r="C2662" s="1"/>
  <c r="C2663" s="1"/>
  <c r="C2664" s="1"/>
  <c r="C2665" s="1"/>
  <c r="C2666" s="1"/>
  <c r="C2667" s="1"/>
  <c r="C2668" s="1"/>
  <c r="C2669" s="1"/>
  <c r="C2670" s="1"/>
  <c r="C2671" s="1"/>
  <c r="C2672" s="1"/>
  <c r="C2673" s="1"/>
  <c r="C2674" s="1"/>
  <c r="C2675" s="1"/>
  <c r="C2676" s="1"/>
  <c r="C2677" s="1"/>
  <c r="C2678" s="1"/>
  <c r="C2679" s="1"/>
  <c r="C2680" s="1"/>
  <c r="C2681" s="1"/>
  <c r="C2682" s="1"/>
  <c r="C2683" s="1"/>
  <c r="C2684" s="1"/>
  <c r="C2685" s="1"/>
  <c r="C2686" s="1"/>
  <c r="C2687" s="1"/>
  <c r="C2688" s="1"/>
  <c r="C2689" s="1"/>
  <c r="C2690" s="1"/>
  <c r="B2395" l="1"/>
  <c r="B2394"/>
  <c r="B2396"/>
  <c r="B2398"/>
  <c r="B2397"/>
  <c r="B3851"/>
  <c r="B3835"/>
  <c r="B3878"/>
  <c r="B3867"/>
  <c r="B3894"/>
  <c r="B3968"/>
  <c r="B3954"/>
  <c r="B3920"/>
  <c r="B3936"/>
  <c r="B3922"/>
  <c r="B3952"/>
  <c r="B3686"/>
  <c r="B3558"/>
  <c r="B3430"/>
  <c r="B3302"/>
  <c r="B3174"/>
  <c r="B3046"/>
  <c r="B2918"/>
  <c r="B3815"/>
  <c r="B3687"/>
  <c r="B3559"/>
  <c r="B3431"/>
  <c r="B3303"/>
  <c r="B3866"/>
  <c r="B3738"/>
  <c r="B3610"/>
  <c r="B3482"/>
  <c r="B3354"/>
  <c r="B3226"/>
  <c r="B3098"/>
  <c r="B2970"/>
  <c r="B2842"/>
  <c r="B3739"/>
  <c r="B3611"/>
  <c r="B3854"/>
  <c r="B3726"/>
  <c r="B3598"/>
  <c r="B3470"/>
  <c r="B3342"/>
  <c r="B3214"/>
  <c r="B3086"/>
  <c r="B2958"/>
  <c r="B2820"/>
  <c r="B3727"/>
  <c r="B3599"/>
  <c r="B3471"/>
  <c r="B3343"/>
  <c r="B3215"/>
  <c r="B3778"/>
  <c r="B3650"/>
  <c r="B3522"/>
  <c r="B3394"/>
  <c r="B3266"/>
  <c r="B3138"/>
  <c r="B3010"/>
  <c r="B2882"/>
  <c r="B3779"/>
  <c r="B3651"/>
  <c r="B3523"/>
  <c r="B3881"/>
  <c r="B2498"/>
  <c r="B2626"/>
  <c r="B2754"/>
  <c r="B2525"/>
  <c r="B2653"/>
  <c r="B2781"/>
  <c r="B2873"/>
  <c r="B3001"/>
  <c r="B3129"/>
  <c r="B3257"/>
  <c r="B3385"/>
  <c r="B3513"/>
  <c r="B3641"/>
  <c r="B3769"/>
  <c r="B2872"/>
  <c r="B3000"/>
  <c r="B3128"/>
  <c r="B3256"/>
  <c r="B3384"/>
  <c r="B3512"/>
  <c r="B3640"/>
  <c r="B3768"/>
  <c r="B3971"/>
  <c r="B2412"/>
  <c r="B2540"/>
  <c r="B2668"/>
  <c r="B2427"/>
  <c r="B2555"/>
  <c r="B2683"/>
  <c r="B2811"/>
  <c r="B2903"/>
  <c r="B3031"/>
  <c r="B3159"/>
  <c r="B3379"/>
  <c r="B3905"/>
  <c r="B2474"/>
  <c r="B2602"/>
  <c r="B2730"/>
  <c r="B2485"/>
  <c r="B2613"/>
  <c r="B2741"/>
  <c r="B2826"/>
  <c r="B2961"/>
  <c r="B3089"/>
  <c r="B3217"/>
  <c r="B3345"/>
  <c r="B3473"/>
  <c r="B3601"/>
  <c r="B3729"/>
  <c r="B2824"/>
  <c r="B2960"/>
  <c r="B3088"/>
  <c r="B3216"/>
  <c r="B3344"/>
  <c r="B3472"/>
  <c r="B3600"/>
  <c r="B3728"/>
  <c r="B3856"/>
  <c r="B3883"/>
  <c r="B2500"/>
  <c r="B2628"/>
  <c r="B2756"/>
  <c r="B2515"/>
  <c r="B2643"/>
  <c r="B2771"/>
  <c r="B2863"/>
  <c r="B2991"/>
  <c r="B3119"/>
  <c r="B3299"/>
  <c r="B3956"/>
  <c r="B3930"/>
  <c r="B3896"/>
  <c r="B3938"/>
  <c r="B3734"/>
  <c r="B3606"/>
  <c r="B3478"/>
  <c r="B3350"/>
  <c r="B3222"/>
  <c r="B3094"/>
  <c r="B2966"/>
  <c r="B2836"/>
  <c r="B3735"/>
  <c r="B3607"/>
  <c r="B3479"/>
  <c r="B3351"/>
  <c r="B3223"/>
  <c r="B3754"/>
  <c r="B3626"/>
  <c r="B3498"/>
  <c r="B3370"/>
  <c r="B3242"/>
  <c r="B3114"/>
  <c r="B2858"/>
  <c r="B3627"/>
  <c r="B3742"/>
  <c r="B3486"/>
  <c r="B3230"/>
  <c r="B2974"/>
  <c r="B3743"/>
  <c r="B3487"/>
  <c r="B3231"/>
  <c r="B3666"/>
  <c r="B3410"/>
  <c r="B3154"/>
  <c r="B2898"/>
  <c r="B3667"/>
  <c r="B3897"/>
  <c r="B2610"/>
  <c r="B2509"/>
  <c r="B2765"/>
  <c r="B2985"/>
  <c r="B3241"/>
  <c r="B3497"/>
  <c r="B3753"/>
  <c r="B2984"/>
  <c r="B3240"/>
  <c r="B3496"/>
  <c r="B3752"/>
  <c r="B2428"/>
  <c r="B2684"/>
  <c r="B2571"/>
  <c r="B2827"/>
  <c r="B3047"/>
  <c r="B3411"/>
  <c r="B2490"/>
  <c r="B2746"/>
  <c r="B2629"/>
  <c r="B2849"/>
  <c r="B3105"/>
  <c r="B3361"/>
  <c r="B3617"/>
  <c r="B2848"/>
  <c r="B3104"/>
  <c r="B3360"/>
  <c r="B3616"/>
  <c r="B3872"/>
  <c r="B2516"/>
  <c r="B2403"/>
  <c r="B2659"/>
  <c r="B2879"/>
  <c r="B3135"/>
  <c r="B3940"/>
  <c r="B3976"/>
  <c r="B3831"/>
  <c r="B2502"/>
  <c r="B2758"/>
  <c r="B2641"/>
  <c r="B2861"/>
  <c r="B3117"/>
  <c r="B3373"/>
  <c r="B3629"/>
  <c r="B2860"/>
  <c r="B3116"/>
  <c r="B3372"/>
  <c r="B3628"/>
  <c r="B3964"/>
  <c r="B3590"/>
  <c r="B3334"/>
  <c r="B3078"/>
  <c r="B2804"/>
  <c r="B3591"/>
  <c r="B3335"/>
  <c r="B3770"/>
  <c r="B3514"/>
  <c r="B3258"/>
  <c r="B3002"/>
  <c r="B3771"/>
  <c r="B3515"/>
  <c r="B3630"/>
  <c r="B3374"/>
  <c r="B3118"/>
  <c r="B2862"/>
  <c r="B3631"/>
  <c r="B3375"/>
  <c r="B3746"/>
  <c r="B3490"/>
  <c r="B3234"/>
  <c r="B2978"/>
  <c r="B3747"/>
  <c r="B3977"/>
  <c r="B2594"/>
  <c r="B2493"/>
  <c r="B2749"/>
  <c r="B2969"/>
  <c r="B3225"/>
  <c r="B3481"/>
  <c r="B3737"/>
  <c r="B2968"/>
  <c r="B3224"/>
  <c r="B3480"/>
  <c r="B3736"/>
  <c r="B3875"/>
  <c r="B2636"/>
  <c r="B2523"/>
  <c r="B2779"/>
  <c r="B2999"/>
  <c r="B3315"/>
  <c r="B2442"/>
  <c r="B2698"/>
  <c r="B2581"/>
  <c r="B2837"/>
  <c r="B3057"/>
  <c r="B3313"/>
  <c r="B3569"/>
  <c r="B3825"/>
  <c r="B3056"/>
  <c r="B3312"/>
  <c r="B3568"/>
  <c r="B3824"/>
  <c r="B2468"/>
  <c r="B2724"/>
  <c r="B2611"/>
  <c r="B2822"/>
  <c r="B3087"/>
  <c r="B3491"/>
  <c r="B3898"/>
  <c r="B3863"/>
  <c r="B3702"/>
  <c r="B3446"/>
  <c r="B3190"/>
  <c r="B2934"/>
  <c r="B3703"/>
  <c r="B3447"/>
  <c r="B3850"/>
  <c r="B3594"/>
  <c r="B3338"/>
  <c r="B3082"/>
  <c r="B2812"/>
  <c r="B3595"/>
  <c r="B3710"/>
  <c r="B3454"/>
  <c r="B3198"/>
  <c r="B2942"/>
  <c r="B3711"/>
  <c r="B3455"/>
  <c r="B3199"/>
  <c r="B3634"/>
  <c r="B3378"/>
  <c r="B3122"/>
  <c r="B2866"/>
  <c r="B3635"/>
  <c r="B3849"/>
  <c r="B2642"/>
  <c r="B2541"/>
  <c r="B2797"/>
  <c r="B3017"/>
  <c r="B3273"/>
  <c r="B3529"/>
  <c r="B3785"/>
  <c r="B3016"/>
  <c r="B3272"/>
  <c r="B3528"/>
  <c r="B3784"/>
  <c r="B2460"/>
  <c r="B2716"/>
  <c r="B2603"/>
  <c r="B2806"/>
  <c r="B3079"/>
  <c r="B3475"/>
  <c r="B2522"/>
  <c r="B2405"/>
  <c r="B2661"/>
  <c r="B2881"/>
  <c r="B3137"/>
  <c r="B3393"/>
  <c r="B3649"/>
  <c r="B2880"/>
  <c r="B3136"/>
  <c r="B3392"/>
  <c r="B3648"/>
  <c r="B3963"/>
  <c r="B2548"/>
  <c r="B2435"/>
  <c r="B2691"/>
  <c r="B2911"/>
  <c r="B3167"/>
  <c r="B3908"/>
  <c r="B3880"/>
  <c r="B3909"/>
  <c r="B2598"/>
  <c r="B2481"/>
  <c r="B2737"/>
  <c r="B2957"/>
  <c r="B3213"/>
  <c r="B3661"/>
  <c r="B3148"/>
  <c r="B3660"/>
  <c r="B3115"/>
  <c r="B2639"/>
  <c r="B2496"/>
  <c r="B3604"/>
  <c r="B3092"/>
  <c r="B3605"/>
  <c r="B3093"/>
  <c r="B2617"/>
  <c r="B2478"/>
  <c r="B3091"/>
  <c r="B2615"/>
  <c r="B2472"/>
  <c r="B3580"/>
  <c r="B3068"/>
  <c r="B3581"/>
  <c r="B3069"/>
  <c r="B2593"/>
  <c r="B3841"/>
  <c r="B2907"/>
  <c r="B2431"/>
  <c r="B3959"/>
  <c r="B3396"/>
  <c r="B2884"/>
  <c r="B3397"/>
  <c r="B2885"/>
  <c r="B2409"/>
  <c r="B3846"/>
  <c r="B2851"/>
  <c r="B2744"/>
  <c r="B3829"/>
  <c r="B2955"/>
  <c r="B2479"/>
  <c r="B3975"/>
  <c r="B3380"/>
  <c r="B2868"/>
  <c r="B3381"/>
  <c r="B2869"/>
  <c r="B2766"/>
  <c r="B3798"/>
  <c r="B2931"/>
  <c r="B2455"/>
  <c r="B3935"/>
  <c r="B3420"/>
  <c r="B2908"/>
  <c r="B3421"/>
  <c r="B2909"/>
  <c r="B2433"/>
  <c r="B3957"/>
  <c r="B2875"/>
  <c r="B2704"/>
  <c r="B3748"/>
  <c r="B3236"/>
  <c r="B3749"/>
  <c r="B3237"/>
  <c r="B2761"/>
  <c r="B2622"/>
  <c r="B3339"/>
  <c r="B2791"/>
  <c r="B2648"/>
  <c r="B3950"/>
  <c r="B3926"/>
  <c r="B3918"/>
  <c r="B3942"/>
  <c r="B3934"/>
  <c r="B3904"/>
  <c r="B3890"/>
  <c r="B3839"/>
  <c r="B3871"/>
  <c r="B3843"/>
  <c r="B3888"/>
  <c r="B3750"/>
  <c r="B3622"/>
  <c r="B3494"/>
  <c r="B3366"/>
  <c r="B3238"/>
  <c r="B3110"/>
  <c r="B2982"/>
  <c r="B2854"/>
  <c r="B3751"/>
  <c r="B3623"/>
  <c r="B3495"/>
  <c r="B3367"/>
  <c r="B3239"/>
  <c r="B3802"/>
  <c r="B3674"/>
  <c r="B3546"/>
  <c r="B3418"/>
  <c r="B3290"/>
  <c r="B3162"/>
  <c r="B3034"/>
  <c r="B2906"/>
  <c r="B3803"/>
  <c r="B3675"/>
  <c r="B3547"/>
  <c r="B3790"/>
  <c r="B3662"/>
  <c r="B3534"/>
  <c r="B3406"/>
  <c r="B3278"/>
  <c r="B3150"/>
  <c r="B3022"/>
  <c r="B2894"/>
  <c r="B3791"/>
  <c r="B3663"/>
  <c r="B3535"/>
  <c r="B3407"/>
  <c r="B3279"/>
  <c r="B3842"/>
  <c r="B3714"/>
  <c r="B3586"/>
  <c r="B3458"/>
  <c r="B3330"/>
  <c r="B3202"/>
  <c r="B3074"/>
  <c r="B2946"/>
  <c r="B2796"/>
  <c r="B3715"/>
  <c r="B3587"/>
  <c r="B3945"/>
  <c r="B2434"/>
  <c r="B2562"/>
  <c r="B2690"/>
  <c r="B2461"/>
  <c r="B2589"/>
  <c r="B2717"/>
  <c r="B2778"/>
  <c r="B2937"/>
  <c r="B3065"/>
  <c r="B3193"/>
  <c r="B3321"/>
  <c r="B3449"/>
  <c r="B3577"/>
  <c r="B3705"/>
  <c r="B2776"/>
  <c r="B2936"/>
  <c r="B3064"/>
  <c r="B3192"/>
  <c r="B3320"/>
  <c r="B3448"/>
  <c r="B3576"/>
  <c r="B3704"/>
  <c r="B3832"/>
  <c r="B3907"/>
  <c r="B2476"/>
  <c r="B2604"/>
  <c r="B2732"/>
  <c r="B2491"/>
  <c r="B2619"/>
  <c r="B2747"/>
  <c r="B2838"/>
  <c r="B2967"/>
  <c r="B3095"/>
  <c r="B3251"/>
  <c r="B3969"/>
  <c r="B2410"/>
  <c r="B2538"/>
  <c r="B2666"/>
  <c r="B2421"/>
  <c r="B2549"/>
  <c r="B2677"/>
  <c r="B2805"/>
  <c r="B2897"/>
  <c r="B3025"/>
  <c r="B3153"/>
  <c r="B3281"/>
  <c r="B3409"/>
  <c r="B3537"/>
  <c r="B3665"/>
  <c r="B3793"/>
  <c r="B2896"/>
  <c r="B3024"/>
  <c r="B3152"/>
  <c r="B3280"/>
  <c r="B3408"/>
  <c r="B3536"/>
  <c r="B3664"/>
  <c r="B3792"/>
  <c r="B3947"/>
  <c r="B2436"/>
  <c r="B2564"/>
  <c r="B2692"/>
  <c r="B2451"/>
  <c r="B2579"/>
  <c r="B2707"/>
  <c r="B2835"/>
  <c r="B2927"/>
  <c r="B3055"/>
  <c r="B3183"/>
  <c r="B3427"/>
  <c r="B3892"/>
  <c r="B3859"/>
  <c r="B3900"/>
  <c r="B3874"/>
  <c r="B3670"/>
  <c r="B3542"/>
  <c r="B3414"/>
  <c r="B3286"/>
  <c r="B3158"/>
  <c r="B3030"/>
  <c r="B2902"/>
  <c r="B3799"/>
  <c r="B3671"/>
  <c r="B3543"/>
  <c r="B3415"/>
  <c r="B3287"/>
  <c r="B3818"/>
  <c r="B3690"/>
  <c r="B3562"/>
  <c r="B3434"/>
  <c r="B3306"/>
  <c r="B3178"/>
  <c r="B2986"/>
  <c r="B3755"/>
  <c r="B3870"/>
  <c r="B3614"/>
  <c r="B3358"/>
  <c r="B3102"/>
  <c r="B2846"/>
  <c r="B3615"/>
  <c r="B3359"/>
  <c r="B3794"/>
  <c r="B3538"/>
  <c r="B3282"/>
  <c r="B3026"/>
  <c r="B3795"/>
  <c r="B3539"/>
  <c r="B2482"/>
  <c r="B2738"/>
  <c r="B2637"/>
  <c r="B2857"/>
  <c r="B3113"/>
  <c r="B3369"/>
  <c r="B3625"/>
  <c r="B2856"/>
  <c r="B3112"/>
  <c r="B3368"/>
  <c r="B3624"/>
  <c r="B3955"/>
  <c r="B2556"/>
  <c r="B2443"/>
  <c r="B2699"/>
  <c r="B2919"/>
  <c r="B3175"/>
  <c r="B3889"/>
  <c r="B2618"/>
  <c r="B2501"/>
  <c r="B2757"/>
  <c r="B2977"/>
  <c r="B3233"/>
  <c r="B3489"/>
  <c r="B3745"/>
  <c r="B2976"/>
  <c r="B3232"/>
  <c r="B3488"/>
  <c r="B3744"/>
  <c r="B3861"/>
  <c r="B2644"/>
  <c r="B2531"/>
  <c r="B2787"/>
  <c r="B3007"/>
  <c r="B3331"/>
  <c r="B3978"/>
  <c r="B3980"/>
  <c r="B3877"/>
  <c r="B2630"/>
  <c r="B2513"/>
  <c r="B2769"/>
  <c r="B2989"/>
  <c r="B3245"/>
  <c r="B3501"/>
  <c r="B3757"/>
  <c r="B2988"/>
  <c r="B3244"/>
  <c r="B3500"/>
  <c r="B3756"/>
  <c r="B3718"/>
  <c r="B3462"/>
  <c r="B3206"/>
  <c r="B2950"/>
  <c r="B3719"/>
  <c r="B3463"/>
  <c r="B3207"/>
  <c r="B3642"/>
  <c r="B3386"/>
  <c r="B3130"/>
  <c r="B2874"/>
  <c r="B3643"/>
  <c r="B3758"/>
  <c r="B3502"/>
  <c r="B3246"/>
  <c r="B2990"/>
  <c r="B3759"/>
  <c r="B3503"/>
  <c r="B3247"/>
  <c r="B3618"/>
  <c r="B3362"/>
  <c r="B3106"/>
  <c r="B2850"/>
  <c r="B3619"/>
  <c r="B2466"/>
  <c r="B2722"/>
  <c r="B2621"/>
  <c r="B2841"/>
  <c r="B3097"/>
  <c r="B3353"/>
  <c r="B3609"/>
  <c r="B2840"/>
  <c r="B3096"/>
  <c r="B3352"/>
  <c r="B3608"/>
  <c r="B3864"/>
  <c r="B2508"/>
  <c r="B2764"/>
  <c r="B2651"/>
  <c r="B2871"/>
  <c r="B3127"/>
  <c r="B3937"/>
  <c r="B2570"/>
  <c r="B2453"/>
  <c r="B2709"/>
  <c r="B2929"/>
  <c r="B3185"/>
  <c r="B3441"/>
  <c r="B3697"/>
  <c r="B2928"/>
  <c r="B3184"/>
  <c r="B3440"/>
  <c r="B3696"/>
  <c r="B3915"/>
  <c r="B2596"/>
  <c r="B2483"/>
  <c r="B2739"/>
  <c r="B2959"/>
  <c r="B3235"/>
  <c r="B3847"/>
  <c r="B3855"/>
  <c r="B3906"/>
  <c r="B3574"/>
  <c r="B3318"/>
  <c r="B3062"/>
  <c r="B2772"/>
  <c r="B3575"/>
  <c r="B3319"/>
  <c r="B3722"/>
  <c r="B3466"/>
  <c r="B3210"/>
  <c r="B2954"/>
  <c r="B3723"/>
  <c r="B3838"/>
  <c r="B3582"/>
  <c r="B3326"/>
  <c r="B3070"/>
  <c r="B2788"/>
  <c r="B3583"/>
  <c r="B3327"/>
  <c r="B3762"/>
  <c r="B3506"/>
  <c r="B3250"/>
  <c r="B2994"/>
  <c r="B3763"/>
  <c r="B3507"/>
  <c r="B2514"/>
  <c r="B2413"/>
  <c r="B2669"/>
  <c r="B2889"/>
  <c r="B3145"/>
  <c r="B3401"/>
  <c r="B3657"/>
  <c r="B2888"/>
  <c r="B3144"/>
  <c r="B3400"/>
  <c r="B3656"/>
  <c r="B3923"/>
  <c r="B2588"/>
  <c r="B2475"/>
  <c r="B2731"/>
  <c r="B2951"/>
  <c r="B3219"/>
  <c r="B3833"/>
  <c r="B2650"/>
  <c r="B2533"/>
  <c r="B2789"/>
  <c r="B3009"/>
  <c r="B3265"/>
  <c r="B3521"/>
  <c r="B3777"/>
  <c r="B3008"/>
  <c r="B3264"/>
  <c r="B3520"/>
  <c r="B3776"/>
  <c r="B2420"/>
  <c r="B2676"/>
  <c r="B2563"/>
  <c r="B2819"/>
  <c r="B3039"/>
  <c r="B3395"/>
  <c r="B3882"/>
  <c r="B3884"/>
  <c r="B2470"/>
  <c r="B2726"/>
  <c r="B2609"/>
  <c r="B2818"/>
  <c r="B3085"/>
  <c r="B3405"/>
  <c r="B2892"/>
  <c r="B3404"/>
  <c r="B3960"/>
  <c r="B2859"/>
  <c r="B2752"/>
  <c r="B3860"/>
  <c r="B3348"/>
  <c r="B2832"/>
  <c r="B3349"/>
  <c r="B2834"/>
  <c r="B2734"/>
  <c r="B3830"/>
  <c r="B2830"/>
  <c r="B2728"/>
  <c r="B3836"/>
  <c r="B3324"/>
  <c r="B2784"/>
  <c r="B3325"/>
  <c r="B2786"/>
  <c r="B2646"/>
  <c r="B3163"/>
  <c r="B2687"/>
  <c r="B2544"/>
  <c r="B3652"/>
  <c r="B3140"/>
  <c r="B3653"/>
  <c r="B3141"/>
  <c r="B2665"/>
  <c r="B2526"/>
  <c r="B3107"/>
  <c r="B2631"/>
  <c r="B2488"/>
  <c r="B3227"/>
  <c r="B2735"/>
  <c r="B2592"/>
  <c r="B3636"/>
  <c r="B3124"/>
  <c r="B3637"/>
  <c r="B3125"/>
  <c r="B2649"/>
  <c r="B2510"/>
  <c r="B3187"/>
  <c r="B2711"/>
  <c r="B2568"/>
  <c r="B3676"/>
  <c r="B3164"/>
  <c r="B3677"/>
  <c r="B3165"/>
  <c r="B2689"/>
  <c r="B2550"/>
  <c r="B3131"/>
  <c r="B2655"/>
  <c r="B2448"/>
  <c r="B3492"/>
  <c r="B2980"/>
  <c r="B3493"/>
  <c r="B2981"/>
  <c r="B2505"/>
  <c r="B3917"/>
  <c r="B3011"/>
  <c r="B2535"/>
  <c r="B3837"/>
  <c r="B3910"/>
  <c r="B3050"/>
  <c r="B2922"/>
  <c r="B3819"/>
  <c r="B3691"/>
  <c r="B3563"/>
  <c r="B3806"/>
  <c r="B3678"/>
  <c r="B3550"/>
  <c r="B3422"/>
  <c r="B3294"/>
  <c r="B3166"/>
  <c r="B3038"/>
  <c r="B2910"/>
  <c r="B3807"/>
  <c r="B3679"/>
  <c r="B3551"/>
  <c r="B3423"/>
  <c r="B3295"/>
  <c r="B3858"/>
  <c r="B3730"/>
  <c r="B3602"/>
  <c r="B3474"/>
  <c r="B3346"/>
  <c r="B3218"/>
  <c r="B3090"/>
  <c r="B2962"/>
  <c r="B2828"/>
  <c r="B3731"/>
  <c r="B3603"/>
  <c r="B3961"/>
  <c r="B2418"/>
  <c r="B2546"/>
  <c r="B2674"/>
  <c r="B2445"/>
  <c r="B2573"/>
  <c r="B2701"/>
  <c r="B2829"/>
  <c r="B2921"/>
  <c r="B3049"/>
  <c r="B3177"/>
  <c r="B3305"/>
  <c r="B3433"/>
  <c r="B3561"/>
  <c r="B3689"/>
  <c r="B3817"/>
  <c r="B2920"/>
  <c r="B3048"/>
  <c r="B3176"/>
  <c r="B3304"/>
  <c r="B3432"/>
  <c r="B3560"/>
  <c r="B3688"/>
  <c r="B3816"/>
  <c r="B3891"/>
  <c r="B2492"/>
  <c r="B2620"/>
  <c r="B2748"/>
  <c r="B2507"/>
  <c r="B2635"/>
  <c r="B2763"/>
  <c r="B2855"/>
  <c r="B2983"/>
  <c r="B3111"/>
  <c r="B3283"/>
  <c r="B3953"/>
  <c r="B2426"/>
  <c r="B2554"/>
  <c r="B2682"/>
  <c r="B2437"/>
  <c r="B2565"/>
  <c r="B2693"/>
  <c r="B2821"/>
  <c r="B2913"/>
  <c r="B3041"/>
  <c r="B3169"/>
  <c r="B3297"/>
  <c r="B3425"/>
  <c r="B3553"/>
  <c r="B3681"/>
  <c r="B3809"/>
  <c r="B2912"/>
  <c r="B3040"/>
  <c r="B3168"/>
  <c r="B3296"/>
  <c r="B3424"/>
  <c r="B3552"/>
  <c r="B3680"/>
  <c r="B3808"/>
  <c r="B3931"/>
  <c r="B2452"/>
  <c r="B2580"/>
  <c r="B2708"/>
  <c r="B2467"/>
  <c r="B2595"/>
  <c r="B2723"/>
  <c r="B2790"/>
  <c r="B2943"/>
  <c r="B3071"/>
  <c r="B3203"/>
  <c r="B3459"/>
  <c r="B3876"/>
  <c r="B3914"/>
  <c r="B3912"/>
  <c r="B3916"/>
  <c r="B3941"/>
  <c r="B2438"/>
  <c r="B2566"/>
  <c r="B2694"/>
  <c r="B2449"/>
  <c r="B2577"/>
  <c r="B2705"/>
  <c r="B2833"/>
  <c r="B2925"/>
  <c r="B3053"/>
  <c r="B3181"/>
  <c r="B3309"/>
  <c r="B3437"/>
  <c r="B3565"/>
  <c r="B3693"/>
  <c r="B3821"/>
  <c r="B2924"/>
  <c r="B3052"/>
  <c r="B3180"/>
  <c r="B3308"/>
  <c r="B3436"/>
  <c r="B3564"/>
  <c r="B3692"/>
  <c r="B3820"/>
  <c r="B3782"/>
  <c r="B3654"/>
  <c r="B3526"/>
  <c r="B3398"/>
  <c r="B3270"/>
  <c r="B3142"/>
  <c r="B3014"/>
  <c r="B2886"/>
  <c r="B3783"/>
  <c r="B3655"/>
  <c r="B3527"/>
  <c r="B3399"/>
  <c r="B3271"/>
  <c r="B3834"/>
  <c r="B3706"/>
  <c r="B3578"/>
  <c r="B3450"/>
  <c r="B3322"/>
  <c r="B3194"/>
  <c r="B3066"/>
  <c r="B2938"/>
  <c r="B2780"/>
  <c r="B3707"/>
  <c r="B3579"/>
  <c r="B3822"/>
  <c r="B3694"/>
  <c r="B3566"/>
  <c r="B3438"/>
  <c r="B3310"/>
  <c r="B3182"/>
  <c r="B3054"/>
  <c r="B2926"/>
  <c r="B3823"/>
  <c r="B3695"/>
  <c r="B3567"/>
  <c r="B3439"/>
  <c r="B3311"/>
  <c r="B3810"/>
  <c r="B3682"/>
  <c r="B3554"/>
  <c r="B3426"/>
  <c r="B3298"/>
  <c r="B3170"/>
  <c r="B3042"/>
  <c r="B2914"/>
  <c r="B3811"/>
  <c r="B3683"/>
  <c r="B3555"/>
  <c r="B3913"/>
  <c r="B2530"/>
  <c r="B2658"/>
  <c r="B2429"/>
  <c r="B2557"/>
  <c r="B2685"/>
  <c r="B2813"/>
  <c r="B2905"/>
  <c r="B3033"/>
  <c r="B3161"/>
  <c r="B3289"/>
  <c r="B3417"/>
  <c r="B3545"/>
  <c r="B3673"/>
  <c r="B3801"/>
  <c r="B2904"/>
  <c r="B3032"/>
  <c r="B3160"/>
  <c r="B3288"/>
  <c r="B3416"/>
  <c r="B3544"/>
  <c r="B3672"/>
  <c r="B3800"/>
  <c r="B3939"/>
  <c r="B2444"/>
  <c r="B2572"/>
  <c r="B2700"/>
  <c r="B2459"/>
  <c r="B2587"/>
  <c r="B2715"/>
  <c r="B2774"/>
  <c r="B2935"/>
  <c r="B3063"/>
  <c r="B3191"/>
  <c r="B3443"/>
  <c r="B3873"/>
  <c r="B2506"/>
  <c r="B2634"/>
  <c r="B2762"/>
  <c r="B2517"/>
  <c r="B2645"/>
  <c r="B2773"/>
  <c r="B2865"/>
  <c r="B2993"/>
  <c r="B3121"/>
  <c r="B3249"/>
  <c r="B3377"/>
  <c r="B3505"/>
  <c r="B3633"/>
  <c r="B3761"/>
  <c r="B2864"/>
  <c r="B2992"/>
  <c r="B3120"/>
  <c r="B3248"/>
  <c r="B3376"/>
  <c r="B3504"/>
  <c r="B3632"/>
  <c r="B3760"/>
  <c r="B3979"/>
  <c r="B2404"/>
  <c r="B2532"/>
  <c r="B2660"/>
  <c r="B2419"/>
  <c r="B2547"/>
  <c r="B2675"/>
  <c r="B2803"/>
  <c r="B2895"/>
  <c r="B3023"/>
  <c r="B3151"/>
  <c r="B3363"/>
  <c r="B3924"/>
  <c r="B3962"/>
  <c r="B3928"/>
  <c r="B3932"/>
  <c r="B3970"/>
  <c r="B3766"/>
  <c r="B3638"/>
  <c r="B3510"/>
  <c r="B3382"/>
  <c r="B3254"/>
  <c r="B3126"/>
  <c r="B2998"/>
  <c r="B2870"/>
  <c r="B3767"/>
  <c r="B3639"/>
  <c r="B3511"/>
  <c r="B3383"/>
  <c r="B3255"/>
  <c r="B3786"/>
  <c r="B3658"/>
  <c r="B3530"/>
  <c r="B3402"/>
  <c r="B3274"/>
  <c r="B3146"/>
  <c r="B3018"/>
  <c r="B2890"/>
  <c r="B3787"/>
  <c r="B3659"/>
  <c r="B3531"/>
  <c r="B3774"/>
  <c r="B3646"/>
  <c r="B3518"/>
  <c r="B3390"/>
  <c r="B3262"/>
  <c r="B3134"/>
  <c r="B3006"/>
  <c r="B2878"/>
  <c r="B3775"/>
  <c r="B3647"/>
  <c r="B3519"/>
  <c r="B3391"/>
  <c r="B3263"/>
  <c r="B3826"/>
  <c r="B3698"/>
  <c r="B3570"/>
  <c r="B3442"/>
  <c r="B3314"/>
  <c r="B3186"/>
  <c r="B3058"/>
  <c r="B2930"/>
  <c r="B3827"/>
  <c r="B3699"/>
  <c r="B3571"/>
  <c r="B3929"/>
  <c r="B2450"/>
  <c r="B2578"/>
  <c r="B2706"/>
  <c r="B2477"/>
  <c r="B2605"/>
  <c r="B2733"/>
  <c r="B2810"/>
  <c r="B2953"/>
  <c r="B3081"/>
  <c r="B3209"/>
  <c r="B3337"/>
  <c r="B3465"/>
  <c r="B3593"/>
  <c r="B3721"/>
  <c r="B2808"/>
  <c r="B2952"/>
  <c r="B3080"/>
  <c r="B3208"/>
  <c r="B3336"/>
  <c r="B3464"/>
  <c r="B3592"/>
  <c r="B3720"/>
  <c r="B3848"/>
  <c r="B3845"/>
  <c r="B2524"/>
  <c r="B2652"/>
  <c r="B2411"/>
  <c r="B2539"/>
  <c r="B2667"/>
  <c r="B2795"/>
  <c r="B2887"/>
  <c r="B3015"/>
  <c r="B3143"/>
  <c r="B3347"/>
  <c r="B3921"/>
  <c r="B2458"/>
  <c r="B2586"/>
  <c r="B2714"/>
  <c r="B2469"/>
  <c r="B2597"/>
  <c r="B2725"/>
  <c r="B2794"/>
  <c r="B2945"/>
  <c r="B3073"/>
  <c r="B3201"/>
  <c r="B3329"/>
  <c r="B3457"/>
  <c r="B3585"/>
  <c r="B3713"/>
  <c r="B2792"/>
  <c r="B2944"/>
  <c r="B3072"/>
  <c r="B3200"/>
  <c r="B3328"/>
  <c r="B3456"/>
  <c r="B3584"/>
  <c r="B3712"/>
  <c r="B3840"/>
  <c r="B3899"/>
  <c r="B2484"/>
  <c r="B2612"/>
  <c r="B2740"/>
  <c r="B2499"/>
  <c r="B2627"/>
  <c r="B2755"/>
  <c r="B2847"/>
  <c r="B2975"/>
  <c r="B3103"/>
  <c r="B3267"/>
  <c r="B3972"/>
  <c r="B3946"/>
  <c r="B3944"/>
  <c r="B3948"/>
  <c r="B3973"/>
  <c r="B2406"/>
  <c r="B2534"/>
  <c r="B2662"/>
  <c r="B2417"/>
  <c r="B2545"/>
  <c r="B2673"/>
  <c r="B2801"/>
  <c r="B2893"/>
  <c r="B3021"/>
  <c r="B3149"/>
  <c r="B3277"/>
  <c r="B3533"/>
  <c r="B3789"/>
  <c r="B3020"/>
  <c r="B3276"/>
  <c r="B3532"/>
  <c r="B3788"/>
  <c r="B3291"/>
  <c r="B2987"/>
  <c r="B2767"/>
  <c r="B2511"/>
  <c r="B2624"/>
  <c r="B3879"/>
  <c r="B3732"/>
  <c r="B3476"/>
  <c r="B3220"/>
  <c r="B2964"/>
  <c r="B3733"/>
  <c r="B3477"/>
  <c r="B3221"/>
  <c r="B2965"/>
  <c r="B2745"/>
  <c r="B2489"/>
  <c r="B2606"/>
  <c r="B3901"/>
  <c r="B3243"/>
  <c r="B2963"/>
  <c r="B2743"/>
  <c r="B2487"/>
  <c r="B2600"/>
  <c r="B3903"/>
  <c r="B3708"/>
  <c r="B3452"/>
  <c r="B3196"/>
  <c r="B2940"/>
  <c r="B3709"/>
  <c r="B3453"/>
  <c r="B3197"/>
  <c r="B2941"/>
  <c r="B2721"/>
  <c r="B2465"/>
  <c r="B2518"/>
  <c r="B3387"/>
  <c r="B3035"/>
  <c r="B2815"/>
  <c r="B2559"/>
  <c r="B2672"/>
  <c r="B2416"/>
  <c r="B3780"/>
  <c r="B3524"/>
  <c r="B3268"/>
  <c r="B3012"/>
  <c r="B3781"/>
  <c r="B3525"/>
  <c r="B3269"/>
  <c r="B3013"/>
  <c r="B2793"/>
  <c r="B2537"/>
  <c r="B2654"/>
  <c r="B3885"/>
  <c r="B3275"/>
  <c r="B2979"/>
  <c r="B2759"/>
  <c r="B2503"/>
  <c r="B2616"/>
  <c r="B3887"/>
  <c r="B3483"/>
  <c r="B3083"/>
  <c r="B2814"/>
  <c r="B2607"/>
  <c r="B2720"/>
  <c r="B2464"/>
  <c r="B3764"/>
  <c r="B3508"/>
  <c r="B3252"/>
  <c r="B2996"/>
  <c r="B3765"/>
  <c r="B3509"/>
  <c r="B3253"/>
  <c r="B2997"/>
  <c r="B2777"/>
  <c r="B2521"/>
  <c r="B2638"/>
  <c r="B3857"/>
  <c r="B3435"/>
  <c r="B3059"/>
  <c r="B2839"/>
  <c r="B2583"/>
  <c r="B2696"/>
  <c r="B2440"/>
  <c r="B3804"/>
  <c r="B3548"/>
  <c r="B3292"/>
  <c r="B3036"/>
  <c r="B3805"/>
  <c r="B3549"/>
  <c r="B3293"/>
  <c r="B3037"/>
  <c r="B2817"/>
  <c r="B2561"/>
  <c r="B2678"/>
  <c r="B2422"/>
  <c r="B3323"/>
  <c r="B3003"/>
  <c r="B2783"/>
  <c r="B2527"/>
  <c r="B2576"/>
  <c r="B3927"/>
  <c r="B3620"/>
  <c r="B3364"/>
  <c r="B3108"/>
  <c r="B2852"/>
  <c r="B3621"/>
  <c r="B3365"/>
  <c r="B3109"/>
  <c r="B2853"/>
  <c r="B2633"/>
  <c r="B2750"/>
  <c r="B2494"/>
  <c r="B3814"/>
  <c r="B3139"/>
  <c r="B2883"/>
  <c r="B2663"/>
  <c r="B2407"/>
  <c r="B2520"/>
  <c r="B3499"/>
  <c r="B3966"/>
  <c r="B2400"/>
  <c r="B2402"/>
  <c r="B3341"/>
  <c r="B3469"/>
  <c r="B3597"/>
  <c r="B3725"/>
  <c r="B2816"/>
  <c r="B2956"/>
  <c r="B3084"/>
  <c r="B3212"/>
  <c r="B3340"/>
  <c r="B3468"/>
  <c r="B3596"/>
  <c r="B3724"/>
  <c r="B3852"/>
  <c r="B3419"/>
  <c r="B3179"/>
  <c r="B3051"/>
  <c r="B2923"/>
  <c r="B2831"/>
  <c r="B2703"/>
  <c r="B2575"/>
  <c r="B2447"/>
  <c r="B2688"/>
  <c r="B2560"/>
  <c r="B2432"/>
  <c r="B3943"/>
  <c r="B3796"/>
  <c r="B3668"/>
  <c r="B3540"/>
  <c r="B3412"/>
  <c r="B3284"/>
  <c r="B3156"/>
  <c r="B3028"/>
  <c r="B2900"/>
  <c r="B3797"/>
  <c r="B3669"/>
  <c r="B3541"/>
  <c r="B3413"/>
  <c r="B3285"/>
  <c r="B3157"/>
  <c r="B3029"/>
  <c r="B2901"/>
  <c r="B2809"/>
  <c r="B2681"/>
  <c r="B2553"/>
  <c r="B2425"/>
  <c r="B2670"/>
  <c r="B2542"/>
  <c r="B2414"/>
  <c r="B3965"/>
  <c r="B3371"/>
  <c r="B3155"/>
  <c r="B3027"/>
  <c r="B2899"/>
  <c r="B2807"/>
  <c r="B2679"/>
  <c r="B2551"/>
  <c r="B2423"/>
  <c r="B2664"/>
  <c r="B2536"/>
  <c r="B2408"/>
  <c r="B3967"/>
  <c r="B3772"/>
  <c r="B3644"/>
  <c r="B3516"/>
  <c r="B3388"/>
  <c r="B3260"/>
  <c r="B3132"/>
  <c r="B3004"/>
  <c r="B2876"/>
  <c r="B3773"/>
  <c r="B3645"/>
  <c r="B3517"/>
  <c r="B3389"/>
  <c r="B3261"/>
  <c r="B3133"/>
  <c r="B3005"/>
  <c r="B2877"/>
  <c r="B2785"/>
  <c r="B2657"/>
  <c r="B2529"/>
  <c r="B2710"/>
  <c r="B2582"/>
  <c r="B2454"/>
  <c r="B3925"/>
  <c r="B3259"/>
  <c r="B3099"/>
  <c r="B2971"/>
  <c r="B2843"/>
  <c r="B2751"/>
  <c r="B2623"/>
  <c r="B2495"/>
  <c r="B2736"/>
  <c r="B2608"/>
  <c r="B2480"/>
  <c r="B3895"/>
  <c r="B3844"/>
  <c r="B3716"/>
  <c r="B3588"/>
  <c r="B3460"/>
  <c r="B3332"/>
  <c r="B3204"/>
  <c r="B3076"/>
  <c r="B2948"/>
  <c r="B2800"/>
  <c r="B3717"/>
  <c r="B3589"/>
  <c r="B3461"/>
  <c r="B3333"/>
  <c r="B3205"/>
  <c r="B3077"/>
  <c r="B2949"/>
  <c r="B2802"/>
  <c r="B2729"/>
  <c r="B2601"/>
  <c r="B2473"/>
  <c r="B2718"/>
  <c r="B2590"/>
  <c r="B2462"/>
  <c r="B3949"/>
  <c r="B3403"/>
  <c r="B3171"/>
  <c r="B3043"/>
  <c r="B2915"/>
  <c r="B2823"/>
  <c r="B2695"/>
  <c r="B2567"/>
  <c r="B2439"/>
  <c r="B2680"/>
  <c r="B2552"/>
  <c r="B2424"/>
  <c r="B3951"/>
  <c r="B3865"/>
  <c r="B3355"/>
  <c r="B3147"/>
  <c r="B3019"/>
  <c r="B2891"/>
  <c r="B2799"/>
  <c r="B2671"/>
  <c r="B2543"/>
  <c r="B2415"/>
  <c r="B2656"/>
  <c r="B2528"/>
  <c r="B3911"/>
  <c r="B3828"/>
  <c r="B3700"/>
  <c r="B3572"/>
  <c r="B3444"/>
  <c r="B3316"/>
  <c r="B3188"/>
  <c r="B3060"/>
  <c r="B2932"/>
  <c r="B2768"/>
  <c r="B3701"/>
  <c r="B3573"/>
  <c r="B3445"/>
  <c r="B3317"/>
  <c r="B3189"/>
  <c r="B3061"/>
  <c r="B2933"/>
  <c r="B2770"/>
  <c r="B2713"/>
  <c r="B2585"/>
  <c r="B2457"/>
  <c r="B2702"/>
  <c r="B2574"/>
  <c r="B2446"/>
  <c r="B3933"/>
  <c r="B3862"/>
  <c r="B3307"/>
  <c r="B3123"/>
  <c r="B2995"/>
  <c r="B2867"/>
  <c r="B2775"/>
  <c r="B2647"/>
  <c r="B2519"/>
  <c r="B2760"/>
  <c r="B2632"/>
  <c r="B2504"/>
  <c r="B3869"/>
  <c r="B3868"/>
  <c r="B3740"/>
  <c r="B3612"/>
  <c r="B3484"/>
  <c r="B3356"/>
  <c r="B3228"/>
  <c r="B3100"/>
  <c r="B2972"/>
  <c r="B2844"/>
  <c r="B3741"/>
  <c r="B3613"/>
  <c r="B3485"/>
  <c r="B3357"/>
  <c r="B3229"/>
  <c r="B3101"/>
  <c r="B2973"/>
  <c r="B2845"/>
  <c r="B2753"/>
  <c r="B2625"/>
  <c r="B2497"/>
  <c r="B2742"/>
  <c r="B2614"/>
  <c r="B2486"/>
  <c r="B3893"/>
  <c r="B3451"/>
  <c r="B3195"/>
  <c r="B3067"/>
  <c r="B2939"/>
  <c r="B2782"/>
  <c r="B2719"/>
  <c r="B2591"/>
  <c r="B2463"/>
  <c r="B2640"/>
  <c r="B2512"/>
  <c r="B3853"/>
  <c r="B3812"/>
  <c r="B3684"/>
  <c r="B3556"/>
  <c r="B3428"/>
  <c r="B3300"/>
  <c r="B3172"/>
  <c r="B3044"/>
  <c r="B2916"/>
  <c r="B3813"/>
  <c r="B3685"/>
  <c r="B3557"/>
  <c r="B3429"/>
  <c r="B3301"/>
  <c r="B3173"/>
  <c r="B3045"/>
  <c r="B2917"/>
  <c r="B2825"/>
  <c r="B2697"/>
  <c r="B2569"/>
  <c r="B2441"/>
  <c r="B2686"/>
  <c r="B2558"/>
  <c r="B2430"/>
  <c r="B3981"/>
  <c r="B3467"/>
  <c r="B3211"/>
  <c r="B3075"/>
  <c r="B2947"/>
  <c r="B2798"/>
  <c r="B2727"/>
  <c r="B2599"/>
  <c r="B2471"/>
  <c r="B2712"/>
  <c r="B2584"/>
  <c r="B2456"/>
  <c r="B3919"/>
  <c r="B3958"/>
  <c r="B3974"/>
  <c r="B3886"/>
  <c r="B3902"/>
  <c r="B2401"/>
  <c r="B2399"/>
  <c r="A3667" l="1"/>
  <c r="A3966"/>
  <c r="A3454"/>
  <c r="A3057"/>
  <c r="A2622"/>
  <c r="A3135"/>
  <c r="A3660"/>
  <c r="A2516"/>
  <c r="A2617"/>
  <c r="A3156"/>
  <c r="A3589"/>
  <c r="A3671"/>
  <c r="A3238"/>
  <c r="A3915"/>
  <c r="A2797"/>
  <c r="A3307"/>
  <c r="A3675"/>
  <c r="A3710"/>
  <c r="A3082"/>
  <c r="A2543"/>
  <c r="A2621"/>
  <c r="A3160"/>
  <c r="A3593"/>
  <c r="A2618"/>
  <c r="A3131"/>
  <c r="A3656"/>
  <c r="A2512"/>
  <c r="A3738"/>
  <c r="A3085"/>
  <c r="A2905"/>
  <c r="A3769"/>
  <c r="A3306"/>
  <c r="A3803"/>
  <c r="A3547"/>
  <c r="A3838"/>
  <c r="A3582"/>
  <c r="A3338"/>
  <c r="A3313"/>
  <c r="A2799"/>
  <c r="A2792"/>
  <c r="A2878"/>
  <c r="A2877"/>
  <c r="A3391"/>
  <c r="A3416"/>
  <c r="A3916"/>
  <c r="A3849"/>
  <c r="A2772"/>
  <c r="A2874"/>
  <c r="A2873"/>
  <c r="A3387"/>
  <c r="A3412"/>
  <c r="A3912"/>
  <c r="A3845"/>
  <c r="A3927"/>
  <c r="A3413"/>
  <c r="A3482"/>
  <c r="A2982"/>
  <c r="A2571"/>
  <c r="A3918"/>
  <c r="A2880"/>
  <c r="A3336"/>
  <c r="A2794"/>
  <c r="A2560"/>
  <c r="A3151"/>
  <c r="A3899"/>
  <c r="A3739"/>
  <c r="A3611"/>
  <c r="A3451"/>
  <c r="A3902"/>
  <c r="A3774"/>
  <c r="A3646"/>
  <c r="A3518"/>
  <c r="A3402"/>
  <c r="A3210"/>
  <c r="A2954"/>
  <c r="A3185"/>
  <c r="A2929"/>
  <c r="A2671"/>
  <c r="A2415"/>
  <c r="A2494"/>
  <c r="A2750"/>
  <c r="A2493"/>
  <c r="A2749"/>
  <c r="A3007"/>
  <c r="A3263"/>
  <c r="A3032"/>
  <c r="A3288"/>
  <c r="A3532"/>
  <c r="A3788"/>
  <c r="A3465"/>
  <c r="A3721"/>
  <c r="A3977"/>
  <c r="A2644"/>
  <c r="A2490"/>
  <c r="A2746"/>
  <c r="A2489"/>
  <c r="A2745"/>
  <c r="A3003"/>
  <c r="A3259"/>
  <c r="A3028"/>
  <c r="A3284"/>
  <c r="A3528"/>
  <c r="A3784"/>
  <c r="A3461"/>
  <c r="A3717"/>
  <c r="A3973"/>
  <c r="A2640"/>
  <c r="A3799"/>
  <c r="A3543"/>
  <c r="A3866"/>
  <c r="A3610"/>
  <c r="A3366"/>
  <c r="A3110"/>
  <c r="A3341"/>
  <c r="A2827"/>
  <c r="A2828"/>
  <c r="A3659"/>
  <c r="A3395"/>
  <c r="A2879"/>
  <c r="A2798"/>
  <c r="A3311"/>
  <c r="A3836"/>
  <c r="A2692"/>
  <c r="A2793"/>
  <c r="A3332"/>
  <c r="A3165"/>
  <c r="A3060"/>
  <c r="A2917"/>
  <c r="A3213"/>
  <c r="A2957"/>
  <c r="A2699"/>
  <c r="A2443"/>
  <c r="A3931"/>
  <c r="A3787"/>
  <c r="A3531"/>
  <c r="A3662"/>
  <c r="A3162"/>
  <c r="A3137"/>
  <c r="A2623"/>
  <c r="A2542"/>
  <c r="A2541"/>
  <c r="A3055"/>
  <c r="A3080"/>
  <c r="A3580"/>
  <c r="A3513"/>
  <c r="A2436"/>
  <c r="A2538"/>
  <c r="A2537"/>
  <c r="A3051"/>
  <c r="A3076"/>
  <c r="A3832"/>
  <c r="A3690"/>
  <c r="A3771"/>
  <c r="A3039"/>
  <c r="A2795"/>
  <c r="A2683"/>
  <c r="A3576"/>
  <c r="A3637"/>
  <c r="A3623"/>
  <c r="A3190"/>
  <c r="A2651"/>
  <c r="A3806"/>
  <c r="A2895"/>
  <c r="A2420"/>
  <c r="A3767"/>
  <c r="A3194"/>
  <c r="A3172"/>
  <c r="A3968"/>
  <c r="A3088"/>
  <c r="A3274"/>
  <c r="A3146"/>
  <c r="A3018"/>
  <c r="A3377"/>
  <c r="A3249"/>
  <c r="A3121"/>
  <c r="A2993"/>
  <c r="A2863"/>
  <c r="A2735"/>
  <c r="A2607"/>
  <c r="A2479"/>
  <c r="A2864"/>
  <c r="A2430"/>
  <c r="A2558"/>
  <c r="A2686"/>
  <c r="A2814"/>
  <c r="A2429"/>
  <c r="A2557"/>
  <c r="A2685"/>
  <c r="A2813"/>
  <c r="A2943"/>
  <c r="A3071"/>
  <c r="A3199"/>
  <c r="A3327"/>
  <c r="A2968"/>
  <c r="A3096"/>
  <c r="A3224"/>
  <c r="A3352"/>
  <c r="A3468"/>
  <c r="A3596"/>
  <c r="A3724"/>
  <c r="A3852"/>
  <c r="A3980"/>
  <c r="A3529"/>
  <c r="A3657"/>
  <c r="A3785"/>
  <c r="A3913"/>
  <c r="A2452"/>
  <c r="A2580"/>
  <c r="A2708"/>
  <c r="A2426"/>
  <c r="A2554"/>
  <c r="A2682"/>
  <c r="A2810"/>
  <c r="A2425"/>
  <c r="A2553"/>
  <c r="A2681"/>
  <c r="A2809"/>
  <c r="A2939"/>
  <c r="A3067"/>
  <c r="A3195"/>
  <c r="A3323"/>
  <c r="A2964"/>
  <c r="A3092"/>
  <c r="A3220"/>
  <c r="A3348"/>
  <c r="A3464"/>
  <c r="A3592"/>
  <c r="A3720"/>
  <c r="A3848"/>
  <c r="A3976"/>
  <c r="A3525"/>
  <c r="A3653"/>
  <c r="A3781"/>
  <c r="A3909"/>
  <c r="A2448"/>
  <c r="A2576"/>
  <c r="A2704"/>
  <c r="A3863"/>
  <c r="A3735"/>
  <c r="A3607"/>
  <c r="A3479"/>
  <c r="A3930"/>
  <c r="A3802"/>
  <c r="A3674"/>
  <c r="A3546"/>
  <c r="A3418"/>
  <c r="A3302"/>
  <c r="A3174"/>
  <c r="A3046"/>
  <c r="A2918"/>
  <c r="A3277"/>
  <c r="A3149"/>
  <c r="A3021"/>
  <c r="A2891"/>
  <c r="A2763"/>
  <c r="A2635"/>
  <c r="A2507"/>
  <c r="A2892"/>
  <c r="A2720"/>
  <c r="A3515"/>
  <c r="A3851"/>
  <c r="A3723"/>
  <c r="A3595"/>
  <c r="A3467"/>
  <c r="A3790"/>
  <c r="A3534"/>
  <c r="A3290"/>
  <c r="A3034"/>
  <c r="A3265"/>
  <c r="A3009"/>
  <c r="A2751"/>
  <c r="A2495"/>
  <c r="A2414"/>
  <c r="A2670"/>
  <c r="A2413"/>
  <c r="A2669"/>
  <c r="A2927"/>
  <c r="A3183"/>
  <c r="A2952"/>
  <c r="A3208"/>
  <c r="A3452"/>
  <c r="A3708"/>
  <c r="A3964"/>
  <c r="A3641"/>
  <c r="A3897"/>
  <c r="A2564"/>
  <c r="A2410"/>
  <c r="A2666"/>
  <c r="A2409"/>
  <c r="A2665"/>
  <c r="A2923"/>
  <c r="A3179"/>
  <c r="A2948"/>
  <c r="A3204"/>
  <c r="A3448"/>
  <c r="A3704"/>
  <c r="A3960"/>
  <c r="A3893"/>
  <c r="A3879"/>
  <c r="A3946"/>
  <c r="A3434"/>
  <c r="A2934"/>
  <c r="A2909"/>
  <c r="A2395"/>
  <c r="A3483"/>
  <c r="A3550"/>
  <c r="A2922"/>
  <c r="A2526"/>
  <c r="A3564"/>
  <c r="A2521"/>
  <c r="A3493"/>
  <c r="A3334"/>
  <c r="A3627"/>
  <c r="A2655"/>
  <c r="A2532"/>
  <c r="A3655"/>
  <c r="A3426"/>
  <c r="A2417"/>
  <c r="A3955"/>
  <c r="A2394"/>
  <c r="A3854"/>
  <c r="A3726"/>
  <c r="A3598"/>
  <c r="A3470"/>
  <c r="A3354"/>
  <c r="A3226"/>
  <c r="A3098"/>
  <c r="A2970"/>
  <c r="A3329"/>
  <c r="A3201"/>
  <c r="A3073"/>
  <c r="A2945"/>
  <c r="A2815"/>
  <c r="A2687"/>
  <c r="A2559"/>
  <c r="A2431"/>
  <c r="A2816"/>
  <c r="A2478"/>
  <c r="A2606"/>
  <c r="A2734"/>
  <c r="A2862"/>
  <c r="A2477"/>
  <c r="A2605"/>
  <c r="A2733"/>
  <c r="A2861"/>
  <c r="A2991"/>
  <c r="A3119"/>
  <c r="A3247"/>
  <c r="A3375"/>
  <c r="A3016"/>
  <c r="A3144"/>
  <c r="A3272"/>
  <c r="A3400"/>
  <c r="A3516"/>
  <c r="A3644"/>
  <c r="A3772"/>
  <c r="A3900"/>
  <c r="A3449"/>
  <c r="A3577"/>
  <c r="A3705"/>
  <c r="A3833"/>
  <c r="A3961"/>
  <c r="A2500"/>
  <c r="A2628"/>
  <c r="A2756"/>
  <c r="A2474"/>
  <c r="A2602"/>
  <c r="A2730"/>
  <c r="A2858"/>
  <c r="A2473"/>
  <c r="A2601"/>
  <c r="A2729"/>
  <c r="A2857"/>
  <c r="A2987"/>
  <c r="A3115"/>
  <c r="A3243"/>
  <c r="A3371"/>
  <c r="A3012"/>
  <c r="A3140"/>
  <c r="A3268"/>
  <c r="A3396"/>
  <c r="A3512"/>
  <c r="A3640"/>
  <c r="A3768"/>
  <c r="A3896"/>
  <c r="A3509"/>
  <c r="A3765"/>
  <c r="A2432"/>
  <c r="A2688"/>
  <c r="A3751"/>
  <c r="A3495"/>
  <c r="A3818"/>
  <c r="A3562"/>
  <c r="A3318"/>
  <c r="A3062"/>
  <c r="A3293"/>
  <c r="A3037"/>
  <c r="A2779"/>
  <c r="A2523"/>
  <c r="A2752"/>
  <c r="A3643"/>
  <c r="A3934"/>
  <c r="A3678"/>
  <c r="A3422"/>
  <c r="A3178"/>
  <c r="A3153"/>
  <c r="A2639"/>
  <c r="A2525"/>
  <c r="A3064"/>
  <c r="A3497"/>
  <c r="A2522"/>
  <c r="A3035"/>
  <c r="A3560"/>
  <c r="A2416"/>
  <c r="A3834"/>
  <c r="A3309"/>
  <c r="A2784"/>
  <c r="A3694"/>
  <c r="A3169"/>
  <c r="A2638"/>
  <c r="A3676"/>
  <c r="A2633"/>
  <c r="A3605"/>
  <c r="A3222"/>
  <c r="A2899"/>
  <c r="A3871"/>
  <c r="A2956"/>
  <c r="A3905"/>
  <c r="A2615"/>
  <c r="A2940"/>
  <c r="A3428"/>
  <c r="A3050"/>
  <c r="A3281"/>
  <c r="A3025"/>
  <c r="A2767"/>
  <c r="A2896"/>
  <c r="A2782"/>
  <c r="A2781"/>
  <c r="A3295"/>
  <c r="A3320"/>
  <c r="A3820"/>
  <c r="A3753"/>
  <c r="A2676"/>
  <c r="A2778"/>
  <c r="A2777"/>
  <c r="A3291"/>
  <c r="A3316"/>
  <c r="A3816"/>
  <c r="A3749"/>
  <c r="A2672"/>
  <c r="A3511"/>
  <c r="A3578"/>
  <c r="A3078"/>
  <c r="A3053"/>
  <c r="A2539"/>
  <c r="A3883"/>
  <c r="A3950"/>
  <c r="A3438"/>
  <c r="A2938"/>
  <c r="A2913"/>
  <c r="A2399"/>
  <c r="A2637"/>
  <c r="A3176"/>
  <c r="A3609"/>
  <c r="A2634"/>
  <c r="A3147"/>
  <c r="A3672"/>
  <c r="A2528"/>
  <c r="A3722"/>
  <c r="A3197"/>
  <c r="A2900"/>
  <c r="A2926"/>
  <c r="A3938"/>
  <c r="A3901"/>
  <c r="A3456"/>
  <c r="A2931"/>
  <c r="A2418"/>
  <c r="A3972"/>
  <c r="A2549"/>
  <c r="A3218"/>
  <c r="A3887"/>
  <c r="A3008"/>
  <c r="A3936"/>
  <c r="A3814"/>
  <c r="A3445"/>
  <c r="A3573"/>
  <c r="A3701"/>
  <c r="A3829"/>
  <c r="A3957"/>
  <c r="A2496"/>
  <c r="A2624"/>
  <c r="A3943"/>
  <c r="A3815"/>
  <c r="A3687"/>
  <c r="A3559"/>
  <c r="A3431"/>
  <c r="A3882"/>
  <c r="A3754"/>
  <c r="A3626"/>
  <c r="A3498"/>
  <c r="A3382"/>
  <c r="A3254"/>
  <c r="A3126"/>
  <c r="A2998"/>
  <c r="A3357"/>
  <c r="A3229"/>
  <c r="A3101"/>
  <c r="A2973"/>
  <c r="A2843"/>
  <c r="A2715"/>
  <c r="A2587"/>
  <c r="A2459"/>
  <c r="A2844"/>
  <c r="A3867"/>
  <c r="A3707"/>
  <c r="A3579"/>
  <c r="A3419"/>
  <c r="A3870"/>
  <c r="A3742"/>
  <c r="A3614"/>
  <c r="A3486"/>
  <c r="A3370"/>
  <c r="A3242"/>
  <c r="A3114"/>
  <c r="A2986"/>
  <c r="A3345"/>
  <c r="A3217"/>
  <c r="A3089"/>
  <c r="A2961"/>
  <c r="A2831"/>
  <c r="A2703"/>
  <c r="A2511"/>
  <c r="A2398"/>
  <c r="A2654"/>
  <c r="A2397"/>
  <c r="A2653"/>
  <c r="A2911"/>
  <c r="A3167"/>
  <c r="A2936"/>
  <c r="A3192"/>
  <c r="A3436"/>
  <c r="A3692"/>
  <c r="A3948"/>
  <c r="A3625"/>
  <c r="A3881"/>
  <c r="A2548"/>
  <c r="A2804"/>
  <c r="A2650"/>
  <c r="A2906"/>
  <c r="A2649"/>
  <c r="A2907"/>
  <c r="A3163"/>
  <c r="A2932"/>
  <c r="A3188"/>
  <c r="A3432"/>
  <c r="A3688"/>
  <c r="A3944"/>
  <c r="A3621"/>
  <c r="A3877"/>
  <c r="A2544"/>
  <c r="A3895"/>
  <c r="A3639"/>
  <c r="A3962"/>
  <c r="A3706"/>
  <c r="A3450"/>
  <c r="A3206"/>
  <c r="A2950"/>
  <c r="A3181"/>
  <c r="A2925"/>
  <c r="A2667"/>
  <c r="A2411"/>
  <c r="A3835"/>
  <c r="A3755"/>
  <c r="A3499"/>
  <c r="A3822"/>
  <c r="A3566"/>
  <c r="A3322"/>
  <c r="A3066"/>
  <c r="A3297"/>
  <c r="A3041"/>
  <c r="A2783"/>
  <c r="A2527"/>
  <c r="A2760"/>
  <c r="A2894"/>
  <c r="A2893"/>
  <c r="A2920"/>
  <c r="A3420"/>
  <c r="A3932"/>
  <c r="A3865"/>
  <c r="A2788"/>
  <c r="A2890"/>
  <c r="A2889"/>
  <c r="A2916"/>
  <c r="A3415"/>
  <c r="A3928"/>
  <c r="A3861"/>
  <c r="A3911"/>
  <c r="A3978"/>
  <c r="A3466"/>
  <c r="A2966"/>
  <c r="A2941"/>
  <c r="A2427"/>
  <c r="A2643"/>
  <c r="A3157"/>
  <c r="A3182"/>
  <c r="A3682"/>
  <c r="A3615"/>
  <c r="A2568"/>
  <c r="A3645"/>
  <c r="A3712"/>
  <c r="A3212"/>
  <c r="A3187"/>
  <c r="A2673"/>
  <c r="A2674"/>
  <c r="A2572"/>
  <c r="A3649"/>
  <c r="A3588"/>
  <c r="A3063"/>
  <c r="A2550"/>
  <c r="A3129"/>
  <c r="A3651"/>
  <c r="A3442"/>
  <c r="A3952"/>
  <c r="A2466"/>
  <c r="A2695"/>
  <c r="A3458"/>
  <c r="A2898"/>
  <c r="A2744"/>
  <c r="A3164"/>
  <c r="A2575"/>
  <c r="A2447"/>
  <c r="A2832"/>
  <c r="A2462"/>
  <c r="A2590"/>
  <c r="A2718"/>
  <c r="A2846"/>
  <c r="A2461"/>
  <c r="A2589"/>
  <c r="A2717"/>
  <c r="A2845"/>
  <c r="A2975"/>
  <c r="A3103"/>
  <c r="A3231"/>
  <c r="A3359"/>
  <c r="A3000"/>
  <c r="A3128"/>
  <c r="A3256"/>
  <c r="A3384"/>
  <c r="A3500"/>
  <c r="A3628"/>
  <c r="A3756"/>
  <c r="A3884"/>
  <c r="A3433"/>
  <c r="A3561"/>
  <c r="A3689"/>
  <c r="A3817"/>
  <c r="A3945"/>
  <c r="A2484"/>
  <c r="A2612"/>
  <c r="A2740"/>
  <c r="A2458"/>
  <c r="A2586"/>
  <c r="A2714"/>
  <c r="A2842"/>
  <c r="A2457"/>
  <c r="A2585"/>
  <c r="A2713"/>
  <c r="A2841"/>
  <c r="A2971"/>
  <c r="A3099"/>
  <c r="A3227"/>
  <c r="A3355"/>
  <c r="A2996"/>
  <c r="A3124"/>
  <c r="A3252"/>
  <c r="A3380"/>
  <c r="A3496"/>
  <c r="A3624"/>
  <c r="A3752"/>
  <c r="A3880"/>
  <c r="A3429"/>
  <c r="A3557"/>
  <c r="A3685"/>
  <c r="A3813"/>
  <c r="A3941"/>
  <c r="A2480"/>
  <c r="A2608"/>
  <c r="A3959"/>
  <c r="A3831"/>
  <c r="A3703"/>
  <c r="A3575"/>
  <c r="A3447"/>
  <c r="A3898"/>
  <c r="A3770"/>
  <c r="A3642"/>
  <c r="A3514"/>
  <c r="A3398"/>
  <c r="A3270"/>
  <c r="A3142"/>
  <c r="A3014"/>
  <c r="A3373"/>
  <c r="A3245"/>
  <c r="A3117"/>
  <c r="A2989"/>
  <c r="A2859"/>
  <c r="A2731"/>
  <c r="A2603"/>
  <c r="A2475"/>
  <c r="A2860"/>
  <c r="A3963"/>
  <c r="A3947"/>
  <c r="A3819"/>
  <c r="A3691"/>
  <c r="A3563"/>
  <c r="A3435"/>
  <c r="A3886"/>
  <c r="A3758"/>
  <c r="A3630"/>
  <c r="A3502"/>
  <c r="A3386"/>
  <c r="A3258"/>
  <c r="A3130"/>
  <c r="A3002"/>
  <c r="A3361"/>
  <c r="A3233"/>
  <c r="A3105"/>
  <c r="A2977"/>
  <c r="A2847"/>
  <c r="A2719"/>
  <c r="A2591"/>
  <c r="A2463"/>
  <c r="A2848"/>
  <c r="A2510"/>
  <c r="A2766"/>
  <c r="A2509"/>
  <c r="A2765"/>
  <c r="A3023"/>
  <c r="A3279"/>
  <c r="A3048"/>
  <c r="A3304"/>
  <c r="A3548"/>
  <c r="A3804"/>
  <c r="A3481"/>
  <c r="A3737"/>
  <c r="A2404"/>
  <c r="A2660"/>
  <c r="A2506"/>
  <c r="A2762"/>
  <c r="A2505"/>
  <c r="A2761"/>
  <c r="A3019"/>
  <c r="A3275"/>
  <c r="A3044"/>
  <c r="A3300"/>
  <c r="A3544"/>
  <c r="A3800"/>
  <c r="A3477"/>
  <c r="A3733"/>
  <c r="A2400"/>
  <c r="A2656"/>
  <c r="A3783"/>
  <c r="A3527"/>
  <c r="A3850"/>
  <c r="A3594"/>
  <c r="A3350"/>
  <c r="A3094"/>
  <c r="A3325"/>
  <c r="A3069"/>
  <c r="A2811"/>
  <c r="A2555"/>
  <c r="A2812"/>
  <c r="A2515"/>
  <c r="A2771"/>
  <c r="A3029"/>
  <c r="A3285"/>
  <c r="A3054"/>
  <c r="A3310"/>
  <c r="A3554"/>
  <c r="A3810"/>
  <c r="A3487"/>
  <c r="A3743"/>
  <c r="A2696"/>
  <c r="A2440"/>
  <c r="A3773"/>
  <c r="A3517"/>
  <c r="A3840"/>
  <c r="A3584"/>
  <c r="A3340"/>
  <c r="A3084"/>
  <c r="A3315"/>
  <c r="A3059"/>
  <c r="A2801"/>
  <c r="A2545"/>
  <c r="A2802"/>
  <c r="A2546"/>
  <c r="A2700"/>
  <c r="A2444"/>
  <c r="A3777"/>
  <c r="A3521"/>
  <c r="A3844"/>
  <c r="A3344"/>
  <c r="A3319"/>
  <c r="A2805"/>
  <c r="A2806"/>
  <c r="A2872"/>
  <c r="A2871"/>
  <c r="A3385"/>
  <c r="A3718"/>
  <c r="A2403"/>
  <c r="A2942"/>
  <c r="A3954"/>
  <c r="A3885"/>
  <c r="A3440"/>
  <c r="A2915"/>
  <c r="A3441"/>
  <c r="A2469"/>
  <c r="A3234"/>
  <c r="A2933"/>
  <c r="A3903"/>
  <c r="A2924"/>
  <c r="A3873"/>
  <c r="A2901"/>
  <c r="A3289"/>
  <c r="A3205"/>
  <c r="A3143"/>
  <c r="A2446"/>
  <c r="A2574"/>
  <c r="A2702"/>
  <c r="A2830"/>
  <c r="A2445"/>
  <c r="A2573"/>
  <c r="A2701"/>
  <c r="A2829"/>
  <c r="A2959"/>
  <c r="A3087"/>
  <c r="A3215"/>
  <c r="A3343"/>
  <c r="A2984"/>
  <c r="A3112"/>
  <c r="A3240"/>
  <c r="A3368"/>
  <c r="A3484"/>
  <c r="A3612"/>
  <c r="A3740"/>
  <c r="A3868"/>
  <c r="A3417"/>
  <c r="A3545"/>
  <c r="A3673"/>
  <c r="A3801"/>
  <c r="A3929"/>
  <c r="A2468"/>
  <c r="A2596"/>
  <c r="A2724"/>
  <c r="A2442"/>
  <c r="A2570"/>
  <c r="A2698"/>
  <c r="A2826"/>
  <c r="A2441"/>
  <c r="A2569"/>
  <c r="A2697"/>
  <c r="A2825"/>
  <c r="A2955"/>
  <c r="A3083"/>
  <c r="A3211"/>
  <c r="A3339"/>
  <c r="A2980"/>
  <c r="A3108"/>
  <c r="A3236"/>
  <c r="A3364"/>
  <c r="A3480"/>
  <c r="A3608"/>
  <c r="A3736"/>
  <c r="A3864"/>
  <c r="A3409"/>
  <c r="A3541"/>
  <c r="A3669"/>
  <c r="A3797"/>
  <c r="A3925"/>
  <c r="A2464"/>
  <c r="A2592"/>
  <c r="A3975"/>
  <c r="A3847"/>
  <c r="A3719"/>
  <c r="A3591"/>
  <c r="A3463"/>
  <c r="A3914"/>
  <c r="A3786"/>
  <c r="A3658"/>
  <c r="A3530"/>
  <c r="A3414"/>
  <c r="A3286"/>
  <c r="A3158"/>
  <c r="A3030"/>
  <c r="A3389"/>
  <c r="A3261"/>
  <c r="A3133"/>
  <c r="A3005"/>
  <c r="A2875"/>
  <c r="A2747"/>
  <c r="A2619"/>
  <c r="A2491"/>
  <c r="A2876"/>
  <c r="A2836"/>
  <c r="A2451"/>
  <c r="A2579"/>
  <c r="A2707"/>
  <c r="A2835"/>
  <c r="A2965"/>
  <c r="A3093"/>
  <c r="A3221"/>
  <c r="A3349"/>
  <c r="A2990"/>
  <c r="A3118"/>
  <c r="A3246"/>
  <c r="A3374"/>
  <c r="A3490"/>
  <c r="A3618"/>
  <c r="A3746"/>
  <c r="A3874"/>
  <c r="A3423"/>
  <c r="A3551"/>
  <c r="A3679"/>
  <c r="A3807"/>
  <c r="A3935"/>
  <c r="A2632"/>
  <c r="A2504"/>
  <c r="A3965"/>
  <c r="A3837"/>
  <c r="A3709"/>
  <c r="A3581"/>
  <c r="A3453"/>
  <c r="A3904"/>
  <c r="A3776"/>
  <c r="A3648"/>
  <c r="A3520"/>
  <c r="A3404"/>
  <c r="A3276"/>
  <c r="A3148"/>
  <c r="A3020"/>
  <c r="A3379"/>
  <c r="A3251"/>
  <c r="A3123"/>
  <c r="A2995"/>
  <c r="A2865"/>
  <c r="A2737"/>
  <c r="A2609"/>
  <c r="A2481"/>
  <c r="A2866"/>
  <c r="A2738"/>
  <c r="A2610"/>
  <c r="A2482"/>
  <c r="A2764"/>
  <c r="A2636"/>
  <c r="A2508"/>
  <c r="A3969"/>
  <c r="A3841"/>
  <c r="A3713"/>
  <c r="A3585"/>
  <c r="A3457"/>
  <c r="A3908"/>
  <c r="A3716"/>
  <c r="A3460"/>
  <c r="A3216"/>
  <c r="A2960"/>
  <c r="A3191"/>
  <c r="A2935"/>
  <c r="A2677"/>
  <c r="A2421"/>
  <c r="A2678"/>
  <c r="A2422"/>
  <c r="A2487"/>
  <c r="A2743"/>
  <c r="A3001"/>
  <c r="A3257"/>
  <c r="A3026"/>
  <c r="A3462"/>
  <c r="A3974"/>
  <c r="A3907"/>
  <c r="A2659"/>
  <c r="A3173"/>
  <c r="A3198"/>
  <c r="A3698"/>
  <c r="A3631"/>
  <c r="A2552"/>
  <c r="A3629"/>
  <c r="A3696"/>
  <c r="A3196"/>
  <c r="A3171"/>
  <c r="A2465"/>
  <c r="A3953"/>
  <c r="A3508"/>
  <c r="A2983"/>
  <c r="A2470"/>
  <c r="A3209"/>
  <c r="A3734"/>
  <c r="A2419"/>
  <c r="A2958"/>
  <c r="A3970"/>
  <c r="A3869"/>
  <c r="A3424"/>
  <c r="A2897"/>
  <c r="A2796"/>
  <c r="A3940"/>
  <c r="A2928"/>
  <c r="A2902"/>
  <c r="A2775"/>
  <c r="A3314"/>
  <c r="A3875"/>
  <c r="A3663"/>
  <c r="A2524"/>
  <c r="A3049"/>
  <c r="A3780"/>
  <c r="A3652"/>
  <c r="A3524"/>
  <c r="A3408"/>
  <c r="A3280"/>
  <c r="A3152"/>
  <c r="A3024"/>
  <c r="A3383"/>
  <c r="A3255"/>
  <c r="A3127"/>
  <c r="A2999"/>
  <c r="A2869"/>
  <c r="A2741"/>
  <c r="A2613"/>
  <c r="A2485"/>
  <c r="A2870"/>
  <c r="A2742"/>
  <c r="A2614"/>
  <c r="A2486"/>
  <c r="A2808"/>
  <c r="A2423"/>
  <c r="A2551"/>
  <c r="A2679"/>
  <c r="A2807"/>
  <c r="A2937"/>
  <c r="A3065"/>
  <c r="A3193"/>
  <c r="A3321"/>
  <c r="A2962"/>
  <c r="A3090"/>
  <c r="A3346"/>
  <c r="A3590"/>
  <c r="A3846"/>
  <c r="A3523"/>
  <c r="A3779"/>
  <c r="A2768"/>
  <c r="A2531"/>
  <c r="A2787"/>
  <c r="A3045"/>
  <c r="A3301"/>
  <c r="A3070"/>
  <c r="A3326"/>
  <c r="A3570"/>
  <c r="A3826"/>
  <c r="A3503"/>
  <c r="A3759"/>
  <c r="A2680"/>
  <c r="A2424"/>
  <c r="A3757"/>
  <c r="A3501"/>
  <c r="A3824"/>
  <c r="A3568"/>
  <c r="A3324"/>
  <c r="A3068"/>
  <c r="A3299"/>
  <c r="A3043"/>
  <c r="A2721"/>
  <c r="A2722"/>
  <c r="A2620"/>
  <c r="A3697"/>
  <c r="A3764"/>
  <c r="A3264"/>
  <c r="A3239"/>
  <c r="A2725"/>
  <c r="A2726"/>
  <c r="A2439"/>
  <c r="A2953"/>
  <c r="A2978"/>
  <c r="A3478"/>
  <c r="A3405"/>
  <c r="A3923"/>
  <c r="A2675"/>
  <c r="A3189"/>
  <c r="A3214"/>
  <c r="A3714"/>
  <c r="A3647"/>
  <c r="A2536"/>
  <c r="A3613"/>
  <c r="A3680"/>
  <c r="A3180"/>
  <c r="A3155"/>
  <c r="A2641"/>
  <c r="A2642"/>
  <c r="A2540"/>
  <c r="A3617"/>
  <c r="A3684"/>
  <c r="A3184"/>
  <c r="A3159"/>
  <c r="A2645"/>
  <c r="A2646"/>
  <c r="A2519"/>
  <c r="A3033"/>
  <c r="A3058"/>
  <c r="A3558"/>
  <c r="A3491"/>
  <c r="A2691"/>
  <c r="A3230"/>
  <c r="A3597"/>
  <c r="A2625"/>
  <c r="A3668"/>
  <c r="A2630"/>
  <c r="A3574"/>
  <c r="A3154"/>
  <c r="A3282"/>
  <c r="A3410"/>
  <c r="A3526"/>
  <c r="A3654"/>
  <c r="A3782"/>
  <c r="A3910"/>
  <c r="A3459"/>
  <c r="A3587"/>
  <c r="A3715"/>
  <c r="A3843"/>
  <c r="A3971"/>
  <c r="A2852"/>
  <c r="A2467"/>
  <c r="A2595"/>
  <c r="A2723"/>
  <c r="A2851"/>
  <c r="A2981"/>
  <c r="A3109"/>
  <c r="A3237"/>
  <c r="A3365"/>
  <c r="A3006"/>
  <c r="A3134"/>
  <c r="A3262"/>
  <c r="A3390"/>
  <c r="A3506"/>
  <c r="A3634"/>
  <c r="A3762"/>
  <c r="A3890"/>
  <c r="A3439"/>
  <c r="A3567"/>
  <c r="A3695"/>
  <c r="A3823"/>
  <c r="A3951"/>
  <c r="A2616"/>
  <c r="A2488"/>
  <c r="A3949"/>
  <c r="A3821"/>
  <c r="A3693"/>
  <c r="A3565"/>
  <c r="A3437"/>
  <c r="A3888"/>
  <c r="A3760"/>
  <c r="A3632"/>
  <c r="A3504"/>
  <c r="A3388"/>
  <c r="A3260"/>
  <c r="A3132"/>
  <c r="A3004"/>
  <c r="A3363"/>
  <c r="A3235"/>
  <c r="A3107"/>
  <c r="A2979"/>
  <c r="A2849"/>
  <c r="A2593"/>
  <c r="A2850"/>
  <c r="A2594"/>
  <c r="A2748"/>
  <c r="A2492"/>
  <c r="A3825"/>
  <c r="A3569"/>
  <c r="A3892"/>
  <c r="A3636"/>
  <c r="A3392"/>
  <c r="A3136"/>
  <c r="A3367"/>
  <c r="A3111"/>
  <c r="A2853"/>
  <c r="A2597"/>
  <c r="A2854"/>
  <c r="A2598"/>
  <c r="A2824"/>
  <c r="A2567"/>
  <c r="A2823"/>
  <c r="A3081"/>
  <c r="A3337"/>
  <c r="A3106"/>
  <c r="A3362"/>
  <c r="A3606"/>
  <c r="A3862"/>
  <c r="A3539"/>
  <c r="A3795"/>
  <c r="A2800"/>
  <c r="A2547"/>
  <c r="A2803"/>
  <c r="A3061"/>
  <c r="A3317"/>
  <c r="A3086"/>
  <c r="A3342"/>
  <c r="A3586"/>
  <c r="A3842"/>
  <c r="A3519"/>
  <c r="A3775"/>
  <c r="A2664"/>
  <c r="A2408"/>
  <c r="A3741"/>
  <c r="A3485"/>
  <c r="A3808"/>
  <c r="A3552"/>
  <c r="A3308"/>
  <c r="A3052"/>
  <c r="A3283"/>
  <c r="A3027"/>
  <c r="A2769"/>
  <c r="A2513"/>
  <c r="A2770"/>
  <c r="A2514"/>
  <c r="A2668"/>
  <c r="A2412"/>
  <c r="A3745"/>
  <c r="A3489"/>
  <c r="A3812"/>
  <c r="A3556"/>
  <c r="A3312"/>
  <c r="A3056"/>
  <c r="A3287"/>
  <c r="A3031"/>
  <c r="A2773"/>
  <c r="A2517"/>
  <c r="A2774"/>
  <c r="A2518"/>
  <c r="A2904"/>
  <c r="A2647"/>
  <c r="A2903"/>
  <c r="A3161"/>
  <c r="A2930"/>
  <c r="A3186"/>
  <c r="A3430"/>
  <c r="A3686"/>
  <c r="A3942"/>
  <c r="A3619"/>
  <c r="A2435"/>
  <c r="A2949"/>
  <c r="A2974"/>
  <c r="A3730"/>
  <c r="A2520"/>
  <c r="A3664"/>
  <c r="A3139"/>
  <c r="A2626"/>
  <c r="A3601"/>
  <c r="A3168"/>
  <c r="A2629"/>
  <c r="A2535"/>
  <c r="A3074"/>
  <c r="A3507"/>
  <c r="A3474"/>
  <c r="A3397"/>
  <c r="A3919"/>
  <c r="A3853"/>
  <c r="A3920"/>
  <c r="A3399"/>
  <c r="A2908"/>
  <c r="A2881"/>
  <c r="A2882"/>
  <c r="A2780"/>
  <c r="A3857"/>
  <c r="A3924"/>
  <c r="A3407"/>
  <c r="A2912"/>
  <c r="A2885"/>
  <c r="A2886"/>
  <c r="A2776"/>
  <c r="A2791"/>
  <c r="A3305"/>
  <c r="A3330"/>
  <c r="A3830"/>
  <c r="A3699"/>
  <c r="A3747"/>
  <c r="A2820"/>
  <c r="A2563"/>
  <c r="A2819"/>
  <c r="A3077"/>
  <c r="A3333"/>
  <c r="A3102"/>
  <c r="A3358"/>
  <c r="A3602"/>
  <c r="A3858"/>
  <c r="A3535"/>
  <c r="A3791"/>
  <c r="A2648"/>
  <c r="A3981"/>
  <c r="A3725"/>
  <c r="A3469"/>
  <c r="A3792"/>
  <c r="A3536"/>
  <c r="A3292"/>
  <c r="A3036"/>
  <c r="A3267"/>
  <c r="A3011"/>
  <c r="A2753"/>
  <c r="A2497"/>
  <c r="A2754"/>
  <c r="A2498"/>
  <c r="A2652"/>
  <c r="A2396"/>
  <c r="A3729"/>
  <c r="A3473"/>
  <c r="A3796"/>
  <c r="A3540"/>
  <c r="A3296"/>
  <c r="A3040"/>
  <c r="A3271"/>
  <c r="A3015"/>
  <c r="A2757"/>
  <c r="A2501"/>
  <c r="A2758"/>
  <c r="A2502"/>
  <c r="A2407"/>
  <c r="A2663"/>
  <c r="A2921"/>
  <c r="A3177"/>
  <c r="A2946"/>
  <c r="A3202"/>
  <c r="A3446"/>
  <c r="A3702"/>
  <c r="A3958"/>
  <c r="A3979"/>
  <c r="A3827"/>
  <c r="A3571"/>
  <c r="A3443"/>
  <c r="A3894"/>
  <c r="A3766"/>
  <c r="A3638"/>
  <c r="A3510"/>
  <c r="A3394"/>
  <c r="A3266"/>
  <c r="A3138"/>
  <c r="A3010"/>
  <c r="A3369"/>
  <c r="A3241"/>
  <c r="A3113"/>
  <c r="A2985"/>
  <c r="A2855"/>
  <c r="A2727"/>
  <c r="A2599"/>
  <c r="A2471"/>
  <c r="A2856"/>
  <c r="A2438"/>
  <c r="A2566"/>
  <c r="A2694"/>
  <c r="A2822"/>
  <c r="A2437"/>
  <c r="A2565"/>
  <c r="A2693"/>
  <c r="A2821"/>
  <c r="A2951"/>
  <c r="A3079"/>
  <c r="A3207"/>
  <c r="A3335"/>
  <c r="A2976"/>
  <c r="A3104"/>
  <c r="A3232"/>
  <c r="A3360"/>
  <c r="A3476"/>
  <c r="A3604"/>
  <c r="A3732"/>
  <c r="A3860"/>
  <c r="A3401"/>
  <c r="A3537"/>
  <c r="A3665"/>
  <c r="A3793"/>
  <c r="A3921"/>
  <c r="A2460"/>
  <c r="A2588"/>
  <c r="A2716"/>
  <c r="A2434"/>
  <c r="A2562"/>
  <c r="A2690"/>
  <c r="A2818"/>
  <c r="A2433"/>
  <c r="A2561"/>
  <c r="A2689"/>
  <c r="A2817"/>
  <c r="A2947"/>
  <c r="A3075"/>
  <c r="A3203"/>
  <c r="A3331"/>
  <c r="A2972"/>
  <c r="A3100"/>
  <c r="A3228"/>
  <c r="A3356"/>
  <c r="A3472"/>
  <c r="A3600"/>
  <c r="A3728"/>
  <c r="A3856"/>
  <c r="A3393"/>
  <c r="A3533"/>
  <c r="A3661"/>
  <c r="A3789"/>
  <c r="A3917"/>
  <c r="A2456"/>
  <c r="A2584"/>
  <c r="A2712"/>
  <c r="A3855"/>
  <c r="A3727"/>
  <c r="A3599"/>
  <c r="A3471"/>
  <c r="A3922"/>
  <c r="A3794"/>
  <c r="A3666"/>
  <c r="A3538"/>
  <c r="A3403"/>
  <c r="A3294"/>
  <c r="A3166"/>
  <c r="A3038"/>
  <c r="A2910"/>
  <c r="A3269"/>
  <c r="A3141"/>
  <c r="A3013"/>
  <c r="A2883"/>
  <c r="A2755"/>
  <c r="A2627"/>
  <c r="A2499"/>
  <c r="A2884"/>
  <c r="A3939"/>
  <c r="A3811"/>
  <c r="A3683"/>
  <c r="A3555"/>
  <c r="A3427"/>
  <c r="A3878"/>
  <c r="A3750"/>
  <c r="A3622"/>
  <c r="A3494"/>
  <c r="A3378"/>
  <c r="A3250"/>
  <c r="A3122"/>
  <c r="A2994"/>
  <c r="A3353"/>
  <c r="A3225"/>
  <c r="A3097"/>
  <c r="A2969"/>
  <c r="A2839"/>
  <c r="A2711"/>
  <c r="A2583"/>
  <c r="A2455"/>
  <c r="A2840"/>
  <c r="A2454"/>
  <c r="A2582"/>
  <c r="A2710"/>
  <c r="A2838"/>
  <c r="A2453"/>
  <c r="A2581"/>
  <c r="A2709"/>
  <c r="A2837"/>
  <c r="A2967"/>
  <c r="A3095"/>
  <c r="A3223"/>
  <c r="A3351"/>
  <c r="A2992"/>
  <c r="A3120"/>
  <c r="A3248"/>
  <c r="A3376"/>
  <c r="A3492"/>
  <c r="A3620"/>
  <c r="A3748"/>
  <c r="A3876"/>
  <c r="A3425"/>
  <c r="A3553"/>
  <c r="A3681"/>
  <c r="A3809"/>
  <c r="A3937"/>
  <c r="A2476"/>
  <c r="A2604"/>
  <c r="A2732"/>
  <c r="A2450"/>
  <c r="A2578"/>
  <c r="A2706"/>
  <c r="A2834"/>
  <c r="A2449"/>
  <c r="A2577"/>
  <c r="A2705"/>
  <c r="A2833"/>
  <c r="A2963"/>
  <c r="A3091"/>
  <c r="A3219"/>
  <c r="A3347"/>
  <c r="A2988"/>
  <c r="A3116"/>
  <c r="A3244"/>
  <c r="A3372"/>
  <c r="A3488"/>
  <c r="A3616"/>
  <c r="A3744"/>
  <c r="A3872"/>
  <c r="A3421"/>
  <c r="A3549"/>
  <c r="A3677"/>
  <c r="A3805"/>
  <c r="A3933"/>
  <c r="A2472"/>
  <c r="A2600"/>
  <c r="A3967"/>
  <c r="A3839"/>
  <c r="A3711"/>
  <c r="A3583"/>
  <c r="A3455"/>
  <c r="A3906"/>
  <c r="A3778"/>
  <c r="A3650"/>
  <c r="A3522"/>
  <c r="A3406"/>
  <c r="A3278"/>
  <c r="A3150"/>
  <c r="A3022"/>
  <c r="A3381"/>
  <c r="A3253"/>
  <c r="A3125"/>
  <c r="A2997"/>
  <c r="A2867"/>
  <c r="A2739"/>
  <c r="A2611"/>
  <c r="A2483"/>
  <c r="A2868"/>
  <c r="A2736"/>
  <c r="A3859"/>
  <c r="A3731"/>
  <c r="A3603"/>
  <c r="A3475"/>
  <c r="A3926"/>
  <c r="A3798"/>
  <c r="A3670"/>
  <c r="A3542"/>
  <c r="A3411"/>
  <c r="A3298"/>
  <c r="A3170"/>
  <c r="A3042"/>
  <c r="A2914"/>
  <c r="A3273"/>
  <c r="A3145"/>
  <c r="A3017"/>
  <c r="A2887"/>
  <c r="A2759"/>
  <c r="A2631"/>
  <c r="A2503"/>
  <c r="A2888"/>
  <c r="A2406"/>
  <c r="A2534"/>
  <c r="A2662"/>
  <c r="A2790"/>
  <c r="A2405"/>
  <c r="A2533"/>
  <c r="A2661"/>
  <c r="A2789"/>
  <c r="A2919"/>
  <c r="A3047"/>
  <c r="A3175"/>
  <c r="A3303"/>
  <c r="A2944"/>
  <c r="A3072"/>
  <c r="A3200"/>
  <c r="A3328"/>
  <c r="A3444"/>
  <c r="A3572"/>
  <c r="A3700"/>
  <c r="A3828"/>
  <c r="A3956"/>
  <c r="A3505"/>
  <c r="A3633"/>
  <c r="A3761"/>
  <c r="A3889"/>
  <c r="A2428"/>
  <c r="A2556"/>
  <c r="A2684"/>
  <c r="A2402"/>
  <c r="A2530"/>
  <c r="A2658"/>
  <c r="A2786"/>
  <c r="A2401"/>
  <c r="A2529"/>
  <c r="A2657"/>
  <c r="A2785"/>
  <c r="A2728"/>
  <c r="A3635"/>
  <c r="A3763"/>
  <c r="A3891"/>
  <c r="S4" l="1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3"/>
  <c r="O13"/>
  <c r="O16" l="1"/>
  <c r="O4"/>
  <c r="O5"/>
  <c r="O6"/>
  <c r="O7"/>
  <c r="O8"/>
  <c r="O9"/>
  <c r="O10"/>
  <c r="O11"/>
  <c r="O12"/>
  <c r="O14"/>
  <c r="O15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L3" i="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2"/>
  <c r="I4" i="5"/>
  <c r="J4" s="1"/>
  <c r="I5"/>
  <c r="J5" s="1"/>
  <c r="I6"/>
  <c r="J6" s="1"/>
  <c r="I7"/>
  <c r="J7" s="1"/>
  <c r="I8"/>
  <c r="J8" s="1"/>
  <c r="I9"/>
  <c r="J9" s="1"/>
  <c r="I10"/>
  <c r="J10" s="1"/>
  <c r="I11"/>
  <c r="J11" s="1"/>
  <c r="I12"/>
  <c r="J12" s="1"/>
  <c r="I13"/>
  <c r="J13" s="1"/>
  <c r="I14"/>
  <c r="J14" s="1"/>
  <c r="I15"/>
  <c r="J15" s="1"/>
  <c r="I16"/>
  <c r="J16" s="1"/>
  <c r="I17"/>
  <c r="J17" s="1"/>
  <c r="I18"/>
  <c r="J18" s="1"/>
  <c r="I19"/>
  <c r="J19" s="1"/>
  <c r="I20"/>
  <c r="J20" s="1"/>
  <c r="I21"/>
  <c r="J21" s="1"/>
  <c r="I22"/>
  <c r="J22" s="1"/>
  <c r="I23"/>
  <c r="J23" s="1"/>
  <c r="I24"/>
  <c r="J24" s="1"/>
  <c r="I25"/>
  <c r="J25" s="1"/>
  <c r="I26"/>
  <c r="J26" s="1"/>
  <c r="I27"/>
  <c r="J27" s="1"/>
  <c r="I28"/>
  <c r="J28" s="1"/>
  <c r="I29"/>
  <c r="J29" s="1"/>
  <c r="I30"/>
  <c r="J30" s="1"/>
  <c r="I31"/>
  <c r="J31" s="1"/>
  <c r="I32"/>
  <c r="J32" s="1"/>
  <c r="I33"/>
  <c r="J33" s="1"/>
  <c r="I34"/>
  <c r="J34" s="1"/>
  <c r="I35"/>
  <c r="J35" s="1"/>
  <c r="I36"/>
  <c r="J36" s="1"/>
  <c r="I37"/>
  <c r="J37" s="1"/>
  <c r="I38"/>
  <c r="J38" s="1"/>
  <c r="I39"/>
  <c r="J39" s="1"/>
  <c r="I40"/>
  <c r="J40" s="1"/>
  <c r="I41"/>
  <c r="J41" s="1"/>
  <c r="I42"/>
  <c r="J42" s="1"/>
  <c r="I43"/>
  <c r="J43" s="1"/>
  <c r="I44"/>
  <c r="J44" s="1"/>
  <c r="I45"/>
  <c r="J45" s="1"/>
  <c r="I46"/>
  <c r="J46" s="1"/>
  <c r="I47"/>
  <c r="J47" s="1"/>
  <c r="I48"/>
  <c r="J48" s="1"/>
  <c r="I49"/>
  <c r="J49" s="1"/>
  <c r="I50"/>
  <c r="J50" s="1"/>
  <c r="I51"/>
  <c r="J51" s="1"/>
  <c r="I52"/>
  <c r="J52" s="1"/>
  <c r="I53"/>
  <c r="J53" s="1"/>
  <c r="I54"/>
  <c r="J54" s="1"/>
  <c r="I55"/>
  <c r="J55" s="1"/>
  <c r="I56"/>
  <c r="J56" s="1"/>
  <c r="I57"/>
  <c r="J57" s="1"/>
  <c r="I58"/>
  <c r="J58" s="1"/>
  <c r="I59"/>
  <c r="J59" s="1"/>
  <c r="I60"/>
  <c r="J60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I69"/>
  <c r="J69" s="1"/>
  <c r="I70"/>
  <c r="J70" s="1"/>
  <c r="I71"/>
  <c r="J71" s="1"/>
  <c r="I72"/>
  <c r="J72" s="1"/>
  <c r="I73"/>
  <c r="J73" s="1"/>
  <c r="I74"/>
  <c r="J74" s="1"/>
  <c r="I75"/>
  <c r="J75" s="1"/>
  <c r="I76"/>
  <c r="J76" s="1"/>
  <c r="I77"/>
  <c r="J77" s="1"/>
  <c r="I78"/>
  <c r="J78" s="1"/>
  <c r="I79"/>
  <c r="J79" s="1"/>
  <c r="I80"/>
  <c r="J80" s="1"/>
  <c r="I81"/>
  <c r="J81" s="1"/>
  <c r="I82"/>
  <c r="J82" s="1"/>
  <c r="I83"/>
  <c r="J83" s="1"/>
  <c r="I84"/>
  <c r="J84" s="1"/>
  <c r="I85"/>
  <c r="J85" s="1"/>
  <c r="I86"/>
  <c r="J86" s="1"/>
  <c r="I87"/>
  <c r="J87" s="1"/>
  <c r="I88"/>
  <c r="J88" s="1"/>
  <c r="I89"/>
  <c r="J89" s="1"/>
  <c r="I90"/>
  <c r="J90" s="1"/>
  <c r="I91"/>
  <c r="J91" s="1"/>
  <c r="I92"/>
  <c r="J92" s="1"/>
  <c r="I93"/>
  <c r="J93" s="1"/>
  <c r="I94"/>
  <c r="J94" s="1"/>
  <c r="I95"/>
  <c r="J95" s="1"/>
  <c r="I96"/>
  <c r="J96" s="1"/>
  <c r="I97"/>
  <c r="J97" s="1"/>
  <c r="I98"/>
  <c r="J98" s="1"/>
  <c r="I99"/>
  <c r="J99" s="1"/>
  <c r="I100"/>
  <c r="J100" s="1"/>
  <c r="I101"/>
  <c r="J101" s="1"/>
  <c r="I102"/>
  <c r="J102" s="1"/>
  <c r="I103"/>
  <c r="J103" s="1"/>
  <c r="I104"/>
  <c r="J104" s="1"/>
  <c r="I105"/>
  <c r="J105" s="1"/>
  <c r="I106"/>
  <c r="J106" s="1"/>
  <c r="I107"/>
  <c r="J107" s="1"/>
  <c r="I108"/>
  <c r="J108" s="1"/>
  <c r="I109"/>
  <c r="J109" s="1"/>
  <c r="I110"/>
  <c r="J110" s="1"/>
  <c r="I111"/>
  <c r="J111" s="1"/>
  <c r="I112"/>
  <c r="J112" s="1"/>
  <c r="I113"/>
  <c r="J113" s="1"/>
  <c r="I114"/>
  <c r="J114" s="1"/>
  <c r="I115"/>
  <c r="J115" s="1"/>
  <c r="I116"/>
  <c r="J116" s="1"/>
  <c r="I117"/>
  <c r="J117" s="1"/>
  <c r="I118"/>
  <c r="J118" s="1"/>
  <c r="I119"/>
  <c r="J119" s="1"/>
  <c r="I120"/>
  <c r="J120" s="1"/>
  <c r="I121"/>
  <c r="J121" s="1"/>
  <c r="I122"/>
  <c r="J122" s="1"/>
  <c r="I123"/>
  <c r="J123" s="1"/>
  <c r="I124"/>
  <c r="J124" s="1"/>
  <c r="I125"/>
  <c r="J125" s="1"/>
  <c r="I126"/>
  <c r="J126" s="1"/>
  <c r="I127"/>
  <c r="J127" s="1"/>
  <c r="I128"/>
  <c r="J128" s="1"/>
  <c r="I129"/>
  <c r="J129" s="1"/>
  <c r="I130"/>
  <c r="J130" s="1"/>
  <c r="I131"/>
  <c r="J131" s="1"/>
  <c r="I132"/>
  <c r="J132" s="1"/>
  <c r="I133"/>
  <c r="J133" s="1"/>
  <c r="I134"/>
  <c r="J134" s="1"/>
  <c r="I135"/>
  <c r="J135" s="1"/>
  <c r="I136"/>
  <c r="J136" s="1"/>
  <c r="I137"/>
  <c r="J137" s="1"/>
  <c r="I138"/>
  <c r="J138" s="1"/>
  <c r="I139"/>
  <c r="J139" s="1"/>
  <c r="I140"/>
  <c r="J140" s="1"/>
  <c r="I141"/>
  <c r="J141" s="1"/>
  <c r="I142"/>
  <c r="J142" s="1"/>
  <c r="I143"/>
  <c r="J143" s="1"/>
  <c r="I144"/>
  <c r="J144" s="1"/>
  <c r="I145"/>
  <c r="J145" s="1"/>
  <c r="I146"/>
  <c r="J146" s="1"/>
  <c r="I147"/>
  <c r="J147" s="1"/>
  <c r="I148"/>
  <c r="J148" s="1"/>
  <c r="I149"/>
  <c r="J149" s="1"/>
  <c r="I150"/>
  <c r="J150" s="1"/>
  <c r="I151"/>
  <c r="J151" s="1"/>
  <c r="I152"/>
  <c r="J152" s="1"/>
  <c r="I153"/>
  <c r="J153" s="1"/>
  <c r="I154"/>
  <c r="J154" s="1"/>
  <c r="I155"/>
  <c r="J155" s="1"/>
  <c r="I156"/>
  <c r="J156" s="1"/>
  <c r="I157"/>
  <c r="J157" s="1"/>
  <c r="I158"/>
  <c r="J158" s="1"/>
  <c r="I159"/>
  <c r="J159" s="1"/>
  <c r="I160"/>
  <c r="J160" s="1"/>
  <c r="I161"/>
  <c r="J161" s="1"/>
  <c r="I162"/>
  <c r="J162" s="1"/>
  <c r="I163"/>
  <c r="J163" s="1"/>
  <c r="I164"/>
  <c r="J164" s="1"/>
  <c r="I165"/>
  <c r="J165" s="1"/>
  <c r="I166"/>
  <c r="J166" s="1"/>
  <c r="I167"/>
  <c r="J167" s="1"/>
  <c r="I168"/>
  <c r="J168" s="1"/>
  <c r="I169"/>
  <c r="J169" s="1"/>
  <c r="I170"/>
  <c r="J170" s="1"/>
  <c r="I171"/>
  <c r="J171" s="1"/>
  <c r="I172"/>
  <c r="J172" s="1"/>
  <c r="I173"/>
  <c r="J173" s="1"/>
  <c r="I174"/>
  <c r="J174" s="1"/>
  <c r="I175"/>
  <c r="J175" s="1"/>
  <c r="I176"/>
  <c r="J176" s="1"/>
  <c r="I177"/>
  <c r="J177" s="1"/>
  <c r="I178"/>
  <c r="J178" s="1"/>
  <c r="I179"/>
  <c r="J179" s="1"/>
  <c r="I180"/>
  <c r="J180" s="1"/>
  <c r="I181"/>
  <c r="J181" s="1"/>
  <c r="I182"/>
  <c r="J182" s="1"/>
  <c r="I183"/>
  <c r="J183" s="1"/>
  <c r="I184"/>
  <c r="J184" s="1"/>
  <c r="I185"/>
  <c r="J185" s="1"/>
  <c r="I186"/>
  <c r="J186" s="1"/>
  <c r="I187"/>
  <c r="J187" s="1"/>
  <c r="I188"/>
  <c r="J188" s="1"/>
  <c r="I189"/>
  <c r="J189" s="1"/>
  <c r="I190"/>
  <c r="J190" s="1"/>
  <c r="I191"/>
  <c r="J191" s="1"/>
  <c r="I192"/>
  <c r="J192" s="1"/>
  <c r="I193"/>
  <c r="J193" s="1"/>
  <c r="I194"/>
  <c r="J194" s="1"/>
  <c r="I195"/>
  <c r="J195" s="1"/>
  <c r="I196"/>
  <c r="J196" s="1"/>
  <c r="I197"/>
  <c r="J197" s="1"/>
  <c r="I198"/>
  <c r="J198" s="1"/>
  <c r="I199"/>
  <c r="J199" s="1"/>
  <c r="I200"/>
  <c r="J200" s="1"/>
  <c r="I201"/>
  <c r="J201" s="1"/>
  <c r="I202"/>
  <c r="J202" s="1"/>
  <c r="I203"/>
  <c r="J203" s="1"/>
  <c r="I204"/>
  <c r="J204" s="1"/>
  <c r="I205"/>
  <c r="J205" s="1"/>
  <c r="I206"/>
  <c r="J206" s="1"/>
  <c r="I207"/>
  <c r="J207" s="1"/>
  <c r="I208"/>
  <c r="J208" s="1"/>
  <c r="I209"/>
  <c r="J209" s="1"/>
  <c r="I210"/>
  <c r="J210" s="1"/>
  <c r="I211"/>
  <c r="J211" s="1"/>
  <c r="I212"/>
  <c r="J212" s="1"/>
  <c r="I213"/>
  <c r="J213" s="1"/>
  <c r="I214"/>
  <c r="J214" s="1"/>
  <c r="I215"/>
  <c r="J215" s="1"/>
  <c r="I216"/>
  <c r="J216" s="1"/>
  <c r="I217"/>
  <c r="J217" s="1"/>
  <c r="I218"/>
  <c r="J218" s="1"/>
  <c r="I219"/>
  <c r="J219" s="1"/>
  <c r="I220"/>
  <c r="J220" s="1"/>
  <c r="I221"/>
  <c r="J221" s="1"/>
  <c r="I222"/>
  <c r="J222" s="1"/>
  <c r="I223"/>
  <c r="J223" s="1"/>
  <c r="I224"/>
  <c r="J224" s="1"/>
  <c r="I225"/>
  <c r="J225" s="1"/>
  <c r="I226"/>
  <c r="J226" s="1"/>
  <c r="I227"/>
  <c r="J227" s="1"/>
  <c r="I228"/>
  <c r="J228" s="1"/>
  <c r="I229"/>
  <c r="J229" s="1"/>
  <c r="I230"/>
  <c r="J230" s="1"/>
  <c r="I231"/>
  <c r="J231" s="1"/>
  <c r="I232"/>
  <c r="J232" s="1"/>
  <c r="I233"/>
  <c r="J233" s="1"/>
  <c r="I234"/>
  <c r="J234" s="1"/>
  <c r="I235"/>
  <c r="J235" s="1"/>
  <c r="I236"/>
  <c r="J236" s="1"/>
  <c r="I237"/>
  <c r="J237" s="1"/>
  <c r="I238"/>
  <c r="J238" s="1"/>
  <c r="I239"/>
  <c r="J239" s="1"/>
  <c r="I240"/>
  <c r="J240" s="1"/>
  <c r="I241"/>
  <c r="J241" s="1"/>
  <c r="I242"/>
  <c r="J242" s="1"/>
  <c r="I243"/>
  <c r="J243" s="1"/>
  <c r="I244"/>
  <c r="J244" s="1"/>
  <c r="I245"/>
  <c r="J245" s="1"/>
  <c r="I246"/>
  <c r="J246" s="1"/>
  <c r="I247"/>
  <c r="J247" s="1"/>
  <c r="I248"/>
  <c r="J248" s="1"/>
  <c r="I249"/>
  <c r="J249" s="1"/>
  <c r="I250"/>
  <c r="J250" s="1"/>
  <c r="I251"/>
  <c r="J251" s="1"/>
  <c r="I252"/>
  <c r="J252" s="1"/>
  <c r="I253"/>
  <c r="J253" s="1"/>
  <c r="I254"/>
  <c r="J254" s="1"/>
  <c r="I255"/>
  <c r="J255" s="1"/>
  <c r="I256"/>
  <c r="J256" s="1"/>
  <c r="I257"/>
  <c r="J257" s="1"/>
  <c r="I258"/>
  <c r="J258" s="1"/>
  <c r="I259"/>
  <c r="J259" s="1"/>
  <c r="I260"/>
  <c r="J260" s="1"/>
  <c r="I261"/>
  <c r="J261" s="1"/>
  <c r="I262"/>
  <c r="J262" s="1"/>
  <c r="I263"/>
  <c r="J263" s="1"/>
  <c r="I264"/>
  <c r="J264" s="1"/>
  <c r="I265"/>
  <c r="J265" s="1"/>
  <c r="I266"/>
  <c r="J266" s="1"/>
  <c r="I267"/>
  <c r="J267" s="1"/>
  <c r="I268"/>
  <c r="J268" s="1"/>
  <c r="I269"/>
  <c r="J269" s="1"/>
  <c r="I270"/>
  <c r="J270" s="1"/>
  <c r="I271"/>
  <c r="J271" s="1"/>
  <c r="I272"/>
  <c r="J272" s="1"/>
  <c r="I273"/>
  <c r="J273" s="1"/>
  <c r="I274"/>
  <c r="J274" s="1"/>
  <c r="I275"/>
  <c r="J275" s="1"/>
  <c r="I276"/>
  <c r="J276" s="1"/>
  <c r="I277"/>
  <c r="J277" s="1"/>
  <c r="I278"/>
  <c r="J278" s="1"/>
  <c r="I279"/>
  <c r="J279" s="1"/>
  <c r="I280"/>
  <c r="J280" s="1"/>
  <c r="I281"/>
  <c r="J281" s="1"/>
  <c r="I282"/>
  <c r="J282" s="1"/>
  <c r="I283"/>
  <c r="J283" s="1"/>
  <c r="I284"/>
  <c r="J284" s="1"/>
  <c r="I285"/>
  <c r="J285" s="1"/>
  <c r="I286"/>
  <c r="J286" s="1"/>
  <c r="I287"/>
  <c r="J287" s="1"/>
  <c r="I288"/>
  <c r="J288" s="1"/>
  <c r="I289"/>
  <c r="J289" s="1"/>
  <c r="I290"/>
  <c r="J290" s="1"/>
  <c r="I291"/>
  <c r="J291" s="1"/>
  <c r="I292"/>
  <c r="J292" s="1"/>
  <c r="I293"/>
  <c r="J293" s="1"/>
  <c r="I294"/>
  <c r="J294" s="1"/>
  <c r="I295"/>
  <c r="J295" s="1"/>
  <c r="I296"/>
  <c r="J296" s="1"/>
  <c r="I297"/>
  <c r="J297" s="1"/>
  <c r="I298"/>
  <c r="J298" s="1"/>
  <c r="I299"/>
  <c r="J299" s="1"/>
  <c r="I300"/>
  <c r="J300" s="1"/>
  <c r="I301"/>
  <c r="J301" s="1"/>
  <c r="I302"/>
  <c r="J302" s="1"/>
  <c r="I303"/>
  <c r="J303" s="1"/>
  <c r="I304"/>
  <c r="J304" s="1"/>
  <c r="I305"/>
  <c r="J305" s="1"/>
  <c r="I306"/>
  <c r="J306" s="1"/>
  <c r="I307"/>
  <c r="J307" s="1"/>
  <c r="I308"/>
  <c r="J308" s="1"/>
  <c r="I309"/>
  <c r="J309" s="1"/>
  <c r="I310"/>
  <c r="J310" s="1"/>
  <c r="I311"/>
  <c r="J311" s="1"/>
  <c r="I312"/>
  <c r="J312" s="1"/>
  <c r="I313"/>
  <c r="J313" s="1"/>
  <c r="I314"/>
  <c r="J314" s="1"/>
  <c r="I315"/>
  <c r="J315" s="1"/>
  <c r="I316"/>
  <c r="J316" s="1"/>
  <c r="I317"/>
  <c r="J317" s="1"/>
  <c r="I318"/>
  <c r="J318" s="1"/>
  <c r="I319"/>
  <c r="J319" s="1"/>
  <c r="I320"/>
  <c r="J320" s="1"/>
  <c r="I321"/>
  <c r="J321" s="1"/>
  <c r="I322"/>
  <c r="J322" s="1"/>
  <c r="I323"/>
  <c r="J323" s="1"/>
  <c r="I324"/>
  <c r="J324" s="1"/>
  <c r="I325"/>
  <c r="J325" s="1"/>
  <c r="I326"/>
  <c r="J326" s="1"/>
  <c r="I327"/>
  <c r="J327" s="1"/>
  <c r="I328"/>
  <c r="J328" s="1"/>
  <c r="I329"/>
  <c r="J329" s="1"/>
  <c r="I330"/>
  <c r="J330" s="1"/>
  <c r="I331"/>
  <c r="J331" s="1"/>
  <c r="I332"/>
  <c r="J332" s="1"/>
  <c r="I333"/>
  <c r="J333" s="1"/>
  <c r="I334"/>
  <c r="J334" s="1"/>
  <c r="I335"/>
  <c r="J335" s="1"/>
  <c r="I336"/>
  <c r="J336" s="1"/>
  <c r="I337"/>
  <c r="J337" s="1"/>
  <c r="I338"/>
  <c r="J338" s="1"/>
  <c r="I339"/>
  <c r="J339" s="1"/>
  <c r="I340"/>
  <c r="J340" s="1"/>
  <c r="I341"/>
  <c r="J341" s="1"/>
  <c r="I342"/>
  <c r="J342" s="1"/>
  <c r="I343"/>
  <c r="J343" s="1"/>
  <c r="I344"/>
  <c r="J344" s="1"/>
  <c r="I345"/>
  <c r="J345" s="1"/>
  <c r="I346"/>
  <c r="J346" s="1"/>
  <c r="I347"/>
  <c r="J347" s="1"/>
  <c r="I348"/>
  <c r="J348" s="1"/>
  <c r="I349"/>
  <c r="J349" s="1"/>
  <c r="I350"/>
  <c r="J350" s="1"/>
  <c r="I351"/>
  <c r="J351" s="1"/>
  <c r="I352"/>
  <c r="J352" s="1"/>
  <c r="I353"/>
  <c r="J353" s="1"/>
  <c r="I354"/>
  <c r="J354" s="1"/>
  <c r="I355"/>
  <c r="J355" s="1"/>
  <c r="I356"/>
  <c r="J356" s="1"/>
  <c r="I357"/>
  <c r="J357" s="1"/>
  <c r="I358"/>
  <c r="J358" s="1"/>
  <c r="I359"/>
  <c r="J359" s="1"/>
  <c r="I360"/>
  <c r="J360" s="1"/>
  <c r="I361"/>
  <c r="J361" s="1"/>
  <c r="I362"/>
  <c r="J362" s="1"/>
  <c r="I363"/>
  <c r="J363" s="1"/>
  <c r="I364"/>
  <c r="J364" s="1"/>
  <c r="I365"/>
  <c r="J365" s="1"/>
  <c r="I366"/>
  <c r="J366" s="1"/>
  <c r="I367"/>
  <c r="J367" s="1"/>
  <c r="I368"/>
  <c r="J368" s="1"/>
  <c r="I369"/>
  <c r="J369" s="1"/>
  <c r="I370"/>
  <c r="J370" s="1"/>
  <c r="I371"/>
  <c r="J371" s="1"/>
  <c r="I372"/>
  <c r="J372" s="1"/>
  <c r="I373"/>
  <c r="J373" s="1"/>
  <c r="I374"/>
  <c r="J374" s="1"/>
  <c r="I375"/>
  <c r="J375" s="1"/>
  <c r="I376"/>
  <c r="J376" s="1"/>
  <c r="I377"/>
  <c r="J377" s="1"/>
  <c r="I378"/>
  <c r="J378" s="1"/>
  <c r="I379"/>
  <c r="J379" s="1"/>
  <c r="I380"/>
  <c r="J380" s="1"/>
  <c r="I381"/>
  <c r="J381" s="1"/>
  <c r="I382"/>
  <c r="J382" s="1"/>
  <c r="I383"/>
  <c r="J383" s="1"/>
  <c r="I384"/>
  <c r="J384" s="1"/>
  <c r="I385"/>
  <c r="J385" s="1"/>
  <c r="I386"/>
  <c r="J386" s="1"/>
  <c r="I387"/>
  <c r="J387" s="1"/>
  <c r="I388"/>
  <c r="J388" s="1"/>
  <c r="I389"/>
  <c r="J389" s="1"/>
  <c r="I390"/>
  <c r="J390" s="1"/>
  <c r="I391"/>
  <c r="J391" s="1"/>
  <c r="I392"/>
  <c r="J392" s="1"/>
  <c r="I393"/>
  <c r="J393" s="1"/>
  <c r="I394"/>
  <c r="J394" s="1"/>
  <c r="I395"/>
  <c r="J395" s="1"/>
  <c r="I396"/>
  <c r="J396" s="1"/>
  <c r="I397"/>
  <c r="J397" s="1"/>
  <c r="I398"/>
  <c r="J398" s="1"/>
  <c r="I399"/>
  <c r="J399" s="1"/>
  <c r="I400"/>
  <c r="J400" s="1"/>
  <c r="I401"/>
  <c r="J401" s="1"/>
  <c r="I402"/>
  <c r="J402" s="1"/>
  <c r="I403"/>
  <c r="J403" s="1"/>
  <c r="I404"/>
  <c r="J404" s="1"/>
  <c r="I405"/>
  <c r="J405" s="1"/>
  <c r="I406"/>
  <c r="J406" s="1"/>
  <c r="I407"/>
  <c r="J407" s="1"/>
  <c r="I408"/>
  <c r="J408" s="1"/>
  <c r="I409"/>
  <c r="J409" s="1"/>
  <c r="I410"/>
  <c r="J410" s="1"/>
  <c r="I411"/>
  <c r="J411" s="1"/>
  <c r="I412"/>
  <c r="J412" s="1"/>
  <c r="I413"/>
  <c r="J413" s="1"/>
  <c r="I414"/>
  <c r="J414" s="1"/>
  <c r="I415"/>
  <c r="J415" s="1"/>
  <c r="I416"/>
  <c r="J416" s="1"/>
  <c r="I417"/>
  <c r="J417" s="1"/>
  <c r="I418"/>
  <c r="J418" s="1"/>
  <c r="I419"/>
  <c r="J419" s="1"/>
  <c r="I420"/>
  <c r="J420" s="1"/>
  <c r="I421"/>
  <c r="J421" s="1"/>
  <c r="I422"/>
  <c r="J422" s="1"/>
  <c r="I423"/>
  <c r="J423" s="1"/>
  <c r="I424"/>
  <c r="J424" s="1"/>
  <c r="I425"/>
  <c r="J425" s="1"/>
  <c r="I426"/>
  <c r="J426" s="1"/>
  <c r="I427"/>
  <c r="J427" s="1"/>
  <c r="I428"/>
  <c r="J428" s="1"/>
  <c r="I429"/>
  <c r="J429" s="1"/>
  <c r="I430"/>
  <c r="J430" s="1"/>
  <c r="I431"/>
  <c r="J431" s="1"/>
  <c r="I432"/>
  <c r="J432" s="1"/>
  <c r="I433"/>
  <c r="J433" s="1"/>
  <c r="I434"/>
  <c r="J434" s="1"/>
  <c r="I435"/>
  <c r="J435" s="1"/>
  <c r="I436"/>
  <c r="J436" s="1"/>
  <c r="I437"/>
  <c r="J437" s="1"/>
  <c r="I438"/>
  <c r="J438" s="1"/>
  <c r="I439"/>
  <c r="J439" s="1"/>
  <c r="I440"/>
  <c r="J440" s="1"/>
  <c r="I441"/>
  <c r="J441" s="1"/>
  <c r="I442"/>
  <c r="J442" s="1"/>
  <c r="I443"/>
  <c r="J443" s="1"/>
  <c r="I444"/>
  <c r="J444" s="1"/>
  <c r="I445"/>
  <c r="J445" s="1"/>
  <c r="I446"/>
  <c r="J446" s="1"/>
  <c r="I447"/>
  <c r="J447" s="1"/>
  <c r="I448"/>
  <c r="J448" s="1"/>
  <c r="I449"/>
  <c r="J449" s="1"/>
  <c r="I450"/>
  <c r="J450" s="1"/>
  <c r="I451"/>
  <c r="J451" s="1"/>
  <c r="I452"/>
  <c r="J452" s="1"/>
  <c r="I453"/>
  <c r="J453" s="1"/>
  <c r="I454"/>
  <c r="J454" s="1"/>
  <c r="I455"/>
  <c r="J455" s="1"/>
  <c r="I456"/>
  <c r="J456" s="1"/>
  <c r="I457"/>
  <c r="J457" s="1"/>
  <c r="I458"/>
  <c r="J458" s="1"/>
  <c r="I459"/>
  <c r="J459" s="1"/>
  <c r="I460"/>
  <c r="J460" s="1"/>
  <c r="I461"/>
  <c r="J461" s="1"/>
  <c r="I462"/>
  <c r="J462" s="1"/>
  <c r="I463"/>
  <c r="J463" s="1"/>
  <c r="I464"/>
  <c r="J464" s="1"/>
  <c r="I465"/>
  <c r="J465" s="1"/>
  <c r="I466"/>
  <c r="J466" s="1"/>
  <c r="I467"/>
  <c r="J467" s="1"/>
  <c r="I468"/>
  <c r="J468" s="1"/>
  <c r="I469"/>
  <c r="J469" s="1"/>
  <c r="I470"/>
  <c r="J470" s="1"/>
  <c r="I471"/>
  <c r="J471" s="1"/>
  <c r="I472"/>
  <c r="J472" s="1"/>
  <c r="I473"/>
  <c r="J473" s="1"/>
  <c r="I474"/>
  <c r="J474" s="1"/>
  <c r="I475"/>
  <c r="J475" s="1"/>
  <c r="I476"/>
  <c r="J476" s="1"/>
  <c r="I477"/>
  <c r="J477" s="1"/>
  <c r="I478"/>
  <c r="J478" s="1"/>
  <c r="I479"/>
  <c r="J479" s="1"/>
  <c r="I480"/>
  <c r="J480" s="1"/>
  <c r="I481"/>
  <c r="J481" s="1"/>
  <c r="I482"/>
  <c r="J482" s="1"/>
  <c r="I483"/>
  <c r="J483" s="1"/>
  <c r="I484"/>
  <c r="J484" s="1"/>
  <c r="I485"/>
  <c r="J485" s="1"/>
  <c r="I486"/>
  <c r="J486" s="1"/>
  <c r="I487"/>
  <c r="J487" s="1"/>
  <c r="I488"/>
  <c r="J488" s="1"/>
  <c r="I489"/>
  <c r="J489" s="1"/>
  <c r="I490"/>
  <c r="J490" s="1"/>
  <c r="I491"/>
  <c r="J491" s="1"/>
  <c r="I492"/>
  <c r="J492" s="1"/>
  <c r="I493"/>
  <c r="J493" s="1"/>
  <c r="I494"/>
  <c r="J494" s="1"/>
  <c r="I495"/>
  <c r="J495" s="1"/>
  <c r="I496"/>
  <c r="J496" s="1"/>
  <c r="I497"/>
  <c r="J497" s="1"/>
  <c r="I498"/>
  <c r="J498" s="1"/>
  <c r="I499"/>
  <c r="J499" s="1"/>
  <c r="I500"/>
  <c r="J500" s="1"/>
  <c r="I501"/>
  <c r="J501" s="1"/>
  <c r="I502"/>
  <c r="J502" s="1"/>
  <c r="I503"/>
  <c r="J503" s="1"/>
  <c r="I504"/>
  <c r="J504" s="1"/>
  <c r="I505"/>
  <c r="J505" s="1"/>
  <c r="I506"/>
  <c r="J506" s="1"/>
  <c r="I507"/>
  <c r="J507" s="1"/>
  <c r="I508"/>
  <c r="J508" s="1"/>
  <c r="I509"/>
  <c r="J509" s="1"/>
  <c r="I510"/>
  <c r="J510" s="1"/>
  <c r="I511"/>
  <c r="J511" s="1"/>
  <c r="I512"/>
  <c r="J512" s="1"/>
  <c r="I513"/>
  <c r="J513" s="1"/>
  <c r="I514"/>
  <c r="J514" s="1"/>
  <c r="I515"/>
  <c r="J515" s="1"/>
  <c r="I516"/>
  <c r="J516" s="1"/>
  <c r="I517"/>
  <c r="J517" s="1"/>
  <c r="I518"/>
  <c r="J518" s="1"/>
  <c r="I519"/>
  <c r="J519" s="1"/>
  <c r="I520"/>
  <c r="J520" s="1"/>
  <c r="I521"/>
  <c r="J521" s="1"/>
  <c r="I522"/>
  <c r="J522" s="1"/>
  <c r="I523"/>
  <c r="J523" s="1"/>
  <c r="I524"/>
  <c r="J524" s="1"/>
  <c r="I525"/>
  <c r="J525" s="1"/>
  <c r="I526"/>
  <c r="J526" s="1"/>
  <c r="I527"/>
  <c r="J527" s="1"/>
  <c r="I528"/>
  <c r="J528" s="1"/>
  <c r="I529"/>
  <c r="J529" s="1"/>
  <c r="I530"/>
  <c r="J530" s="1"/>
  <c r="I531"/>
  <c r="J531" s="1"/>
  <c r="I532"/>
  <c r="J532" s="1"/>
  <c r="I533"/>
  <c r="J533" s="1"/>
  <c r="I534"/>
  <c r="J534" s="1"/>
  <c r="I535"/>
  <c r="J535" s="1"/>
  <c r="I536"/>
  <c r="J536" s="1"/>
  <c r="I537"/>
  <c r="J537" s="1"/>
  <c r="I538"/>
  <c r="J538" s="1"/>
  <c r="I539"/>
  <c r="J539" s="1"/>
  <c r="I540"/>
  <c r="J540" s="1"/>
  <c r="I541"/>
  <c r="J541" s="1"/>
  <c r="I542"/>
  <c r="J542" s="1"/>
  <c r="I543"/>
  <c r="J543" s="1"/>
  <c r="I544"/>
  <c r="J544" s="1"/>
  <c r="I545"/>
  <c r="J545" s="1"/>
  <c r="I546"/>
  <c r="J546" s="1"/>
  <c r="I547"/>
  <c r="J547" s="1"/>
  <c r="I548"/>
  <c r="J548" s="1"/>
  <c r="I549"/>
  <c r="J549" s="1"/>
  <c r="I550"/>
  <c r="J550" s="1"/>
  <c r="I551"/>
  <c r="J551" s="1"/>
  <c r="I552"/>
  <c r="J552" s="1"/>
  <c r="I553"/>
  <c r="J553" s="1"/>
  <c r="I554"/>
  <c r="J554" s="1"/>
  <c r="I555"/>
  <c r="J555" s="1"/>
  <c r="I556"/>
  <c r="J556" s="1"/>
  <c r="I557"/>
  <c r="J557" s="1"/>
  <c r="I558"/>
  <c r="J558" s="1"/>
  <c r="I559"/>
  <c r="J559" s="1"/>
  <c r="I560"/>
  <c r="J560" s="1"/>
  <c r="I561"/>
  <c r="J561" s="1"/>
  <c r="I562"/>
  <c r="J562" s="1"/>
  <c r="I563"/>
  <c r="J563" s="1"/>
  <c r="I564"/>
  <c r="J564" s="1"/>
  <c r="I565"/>
  <c r="J565" s="1"/>
  <c r="I566"/>
  <c r="J566" s="1"/>
  <c r="I567"/>
  <c r="J567" s="1"/>
  <c r="I568"/>
  <c r="J568" s="1"/>
  <c r="I569"/>
  <c r="J569" s="1"/>
  <c r="I570"/>
  <c r="J570" s="1"/>
  <c r="I571"/>
  <c r="J571" s="1"/>
  <c r="I572"/>
  <c r="J572" s="1"/>
  <c r="I573"/>
  <c r="J573" s="1"/>
  <c r="I574"/>
  <c r="J574" s="1"/>
  <c r="I575"/>
  <c r="J575" s="1"/>
  <c r="I576"/>
  <c r="J576" s="1"/>
  <c r="I577"/>
  <c r="J577" s="1"/>
  <c r="I578"/>
  <c r="J578" s="1"/>
  <c r="I579"/>
  <c r="J579" s="1"/>
  <c r="I580"/>
  <c r="J580" s="1"/>
  <c r="I581"/>
  <c r="J581" s="1"/>
  <c r="I582"/>
  <c r="J582" s="1"/>
  <c r="I583"/>
  <c r="J583" s="1"/>
  <c r="I584"/>
  <c r="J584" s="1"/>
  <c r="I585"/>
  <c r="J585" s="1"/>
  <c r="I586"/>
  <c r="J586" s="1"/>
  <c r="I587"/>
  <c r="J587" s="1"/>
  <c r="I588"/>
  <c r="J588" s="1"/>
  <c r="I589"/>
  <c r="J589" s="1"/>
  <c r="I590"/>
  <c r="J590" s="1"/>
  <c r="I591"/>
  <c r="J591" s="1"/>
  <c r="I592"/>
  <c r="J592" s="1"/>
  <c r="I593"/>
  <c r="J593" s="1"/>
  <c r="I594"/>
  <c r="J594" s="1"/>
  <c r="I595"/>
  <c r="J595" s="1"/>
  <c r="I596"/>
  <c r="J596" s="1"/>
  <c r="I597"/>
  <c r="J597" s="1"/>
  <c r="I598"/>
  <c r="J598" s="1"/>
  <c r="I599"/>
  <c r="J599" s="1"/>
  <c r="I600"/>
  <c r="J600" s="1"/>
  <c r="I601"/>
  <c r="J601" s="1"/>
  <c r="I602"/>
  <c r="J602" s="1"/>
  <c r="I603"/>
  <c r="J603" s="1"/>
  <c r="I604"/>
  <c r="J604" s="1"/>
  <c r="I605"/>
  <c r="J605" s="1"/>
  <c r="I606"/>
  <c r="J606" s="1"/>
  <c r="I607"/>
  <c r="J607" s="1"/>
  <c r="I608"/>
  <c r="J608" s="1"/>
  <c r="I609"/>
  <c r="J609" s="1"/>
  <c r="I610"/>
  <c r="J610" s="1"/>
  <c r="I611"/>
  <c r="J611" s="1"/>
  <c r="I612"/>
  <c r="J612" s="1"/>
  <c r="I613"/>
  <c r="J613" s="1"/>
  <c r="I614"/>
  <c r="J614" s="1"/>
  <c r="I615"/>
  <c r="J615" s="1"/>
  <c r="I616"/>
  <c r="J616" s="1"/>
  <c r="I617"/>
  <c r="J617" s="1"/>
  <c r="I618"/>
  <c r="J618" s="1"/>
  <c r="I619"/>
  <c r="J619" s="1"/>
  <c r="I620"/>
  <c r="J620" s="1"/>
  <c r="I621"/>
  <c r="J621" s="1"/>
  <c r="I622"/>
  <c r="J622" s="1"/>
  <c r="I623"/>
  <c r="J623" s="1"/>
  <c r="I624"/>
  <c r="J624" s="1"/>
  <c r="I625"/>
  <c r="J625" s="1"/>
  <c r="I626"/>
  <c r="J626" s="1"/>
  <c r="I627"/>
  <c r="J627" s="1"/>
  <c r="I628"/>
  <c r="J628" s="1"/>
  <c r="I629"/>
  <c r="J629" s="1"/>
  <c r="I630"/>
  <c r="J630" s="1"/>
  <c r="I631"/>
  <c r="J631" s="1"/>
  <c r="I632"/>
  <c r="J632" s="1"/>
  <c r="I633"/>
  <c r="J633" s="1"/>
  <c r="I634"/>
  <c r="J634" s="1"/>
  <c r="I635"/>
  <c r="J635" s="1"/>
  <c r="I636"/>
  <c r="J636" s="1"/>
  <c r="I637"/>
  <c r="J637" s="1"/>
  <c r="I638"/>
  <c r="J638" s="1"/>
  <c r="I639"/>
  <c r="J639" s="1"/>
  <c r="I640"/>
  <c r="J640" s="1"/>
  <c r="I641"/>
  <c r="J641" s="1"/>
  <c r="I642"/>
  <c r="J642" s="1"/>
  <c r="I643"/>
  <c r="J643" s="1"/>
  <c r="I644"/>
  <c r="J644" s="1"/>
  <c r="I645"/>
  <c r="J645" s="1"/>
  <c r="I646"/>
  <c r="J646" s="1"/>
  <c r="I647"/>
  <c r="J647" s="1"/>
  <c r="I648"/>
  <c r="J648" s="1"/>
  <c r="I649"/>
  <c r="J649" s="1"/>
  <c r="I650"/>
  <c r="J650" s="1"/>
  <c r="I651"/>
  <c r="J651" s="1"/>
  <c r="I652"/>
  <c r="J652" s="1"/>
  <c r="I653"/>
  <c r="J653" s="1"/>
  <c r="I654"/>
  <c r="J654" s="1"/>
  <c r="I655"/>
  <c r="J655" s="1"/>
  <c r="I656"/>
  <c r="J656" s="1"/>
  <c r="I657"/>
  <c r="J657" s="1"/>
  <c r="I658"/>
  <c r="J658" s="1"/>
  <c r="I659"/>
  <c r="J659" s="1"/>
  <c r="I660"/>
  <c r="J660" s="1"/>
  <c r="I661"/>
  <c r="J661" s="1"/>
  <c r="I662"/>
  <c r="J662" s="1"/>
  <c r="I663"/>
  <c r="J663" s="1"/>
  <c r="I664"/>
  <c r="J664" s="1"/>
  <c r="I665"/>
  <c r="J665" s="1"/>
  <c r="I666"/>
  <c r="J666" s="1"/>
  <c r="I667"/>
  <c r="J667" s="1"/>
  <c r="I668"/>
  <c r="J668" s="1"/>
  <c r="I669"/>
  <c r="J669" s="1"/>
  <c r="I670"/>
  <c r="J670" s="1"/>
  <c r="I671"/>
  <c r="J671" s="1"/>
  <c r="I672"/>
  <c r="J672" s="1"/>
  <c r="I673"/>
  <c r="J673" s="1"/>
  <c r="I674"/>
  <c r="J674" s="1"/>
  <c r="I675"/>
  <c r="J675" s="1"/>
  <c r="I676"/>
  <c r="J676" s="1"/>
  <c r="I677"/>
  <c r="J677" s="1"/>
  <c r="I678"/>
  <c r="J678" s="1"/>
  <c r="I679"/>
  <c r="J679" s="1"/>
  <c r="I680"/>
  <c r="J680" s="1"/>
  <c r="I681"/>
  <c r="J681" s="1"/>
  <c r="I682"/>
  <c r="J682" s="1"/>
  <c r="I683"/>
  <c r="J683" s="1"/>
  <c r="I684"/>
  <c r="J684" s="1"/>
  <c r="I685"/>
  <c r="J685" s="1"/>
  <c r="I686"/>
  <c r="J686" s="1"/>
  <c r="I687"/>
  <c r="J687" s="1"/>
  <c r="I688"/>
  <c r="J688" s="1"/>
  <c r="I689"/>
  <c r="J689" s="1"/>
  <c r="I690"/>
  <c r="J690" s="1"/>
  <c r="I691"/>
  <c r="J691" s="1"/>
  <c r="I692"/>
  <c r="J692" s="1"/>
  <c r="I693"/>
  <c r="J693" s="1"/>
  <c r="I694"/>
  <c r="J694" s="1"/>
  <c r="I695"/>
  <c r="J695" s="1"/>
  <c r="I696"/>
  <c r="J696" s="1"/>
  <c r="I697"/>
  <c r="J697" s="1"/>
  <c r="I698"/>
  <c r="J698" s="1"/>
  <c r="I699"/>
  <c r="J699" s="1"/>
  <c r="I700"/>
  <c r="J700" s="1"/>
  <c r="I701"/>
  <c r="J701" s="1"/>
  <c r="I702"/>
  <c r="J702" s="1"/>
  <c r="I703"/>
  <c r="J703" s="1"/>
  <c r="I704"/>
  <c r="J704" s="1"/>
  <c r="I705"/>
  <c r="J705" s="1"/>
  <c r="I706"/>
  <c r="J706" s="1"/>
  <c r="I707"/>
  <c r="J707" s="1"/>
  <c r="I708"/>
  <c r="J708" s="1"/>
  <c r="I709"/>
  <c r="J709" s="1"/>
  <c r="I710"/>
  <c r="J710" s="1"/>
  <c r="I711"/>
  <c r="J711" s="1"/>
  <c r="I712"/>
  <c r="J712" s="1"/>
  <c r="I713"/>
  <c r="J713" s="1"/>
  <c r="I714"/>
  <c r="J714" s="1"/>
  <c r="I715"/>
  <c r="J715" s="1"/>
  <c r="I716"/>
  <c r="J716" s="1"/>
  <c r="I717"/>
  <c r="J717" s="1"/>
  <c r="I718"/>
  <c r="J718" s="1"/>
  <c r="I719"/>
  <c r="J719" s="1"/>
  <c r="I720"/>
  <c r="J720" s="1"/>
  <c r="I721"/>
  <c r="J721" s="1"/>
  <c r="I722"/>
  <c r="J722" s="1"/>
  <c r="I723"/>
  <c r="J723" s="1"/>
  <c r="I724"/>
  <c r="J724" s="1"/>
  <c r="I725"/>
  <c r="J725" s="1"/>
  <c r="I726"/>
  <c r="J726" s="1"/>
  <c r="I727"/>
  <c r="J727" s="1"/>
  <c r="I728"/>
  <c r="J728" s="1"/>
  <c r="I729"/>
  <c r="J729" s="1"/>
  <c r="I730"/>
  <c r="J730" s="1"/>
  <c r="I731"/>
  <c r="J731" s="1"/>
  <c r="I732"/>
  <c r="J732" s="1"/>
  <c r="I733"/>
  <c r="J733" s="1"/>
  <c r="I734"/>
  <c r="J734" s="1"/>
  <c r="I735"/>
  <c r="J735" s="1"/>
  <c r="I736"/>
  <c r="J736" s="1"/>
  <c r="I737"/>
  <c r="J737" s="1"/>
  <c r="I738"/>
  <c r="J738" s="1"/>
  <c r="I739"/>
  <c r="J739" s="1"/>
  <c r="I740"/>
  <c r="J740" s="1"/>
  <c r="I741"/>
  <c r="J741" s="1"/>
  <c r="I742"/>
  <c r="J742" s="1"/>
  <c r="I743"/>
  <c r="J743" s="1"/>
  <c r="I744"/>
  <c r="J744" s="1"/>
  <c r="I745"/>
  <c r="J745" s="1"/>
  <c r="I746"/>
  <c r="J746" s="1"/>
  <c r="I747"/>
  <c r="J747" s="1"/>
  <c r="I748"/>
  <c r="J748" s="1"/>
  <c r="I749"/>
  <c r="J749" s="1"/>
  <c r="I750"/>
  <c r="J750" s="1"/>
  <c r="I751"/>
  <c r="J751" s="1"/>
  <c r="I752"/>
  <c r="J752" s="1"/>
  <c r="I753"/>
  <c r="J753" s="1"/>
  <c r="I754"/>
  <c r="J754" s="1"/>
  <c r="I755"/>
  <c r="J755" s="1"/>
  <c r="I756"/>
  <c r="J756" s="1"/>
  <c r="I757"/>
  <c r="J757" s="1"/>
  <c r="I758"/>
  <c r="J758" s="1"/>
  <c r="I759"/>
  <c r="J759" s="1"/>
  <c r="I760"/>
  <c r="J760" s="1"/>
  <c r="I761"/>
  <c r="J761" s="1"/>
  <c r="I762"/>
  <c r="J762" s="1"/>
  <c r="I763"/>
  <c r="J763" s="1"/>
  <c r="I764"/>
  <c r="J764" s="1"/>
  <c r="I765"/>
  <c r="J765" s="1"/>
  <c r="I766"/>
  <c r="J766" s="1"/>
  <c r="I767"/>
  <c r="J767" s="1"/>
  <c r="I768"/>
  <c r="J768" s="1"/>
  <c r="I769"/>
  <c r="J769" s="1"/>
  <c r="I770"/>
  <c r="J770" s="1"/>
  <c r="I771"/>
  <c r="J771" s="1"/>
  <c r="I772"/>
  <c r="J772" s="1"/>
  <c r="I773"/>
  <c r="J773" s="1"/>
  <c r="I774"/>
  <c r="J774" s="1"/>
  <c r="I775"/>
  <c r="J775" s="1"/>
  <c r="I776"/>
  <c r="J776" s="1"/>
  <c r="I777"/>
  <c r="J777" s="1"/>
  <c r="I778"/>
  <c r="J778" s="1"/>
  <c r="I779"/>
  <c r="J779" s="1"/>
  <c r="I780"/>
  <c r="J780" s="1"/>
  <c r="I781"/>
  <c r="J781" s="1"/>
  <c r="I782"/>
  <c r="J782" s="1"/>
  <c r="I783"/>
  <c r="J783" s="1"/>
  <c r="I784"/>
  <c r="J784" s="1"/>
  <c r="I785"/>
  <c r="J785" s="1"/>
  <c r="I786"/>
  <c r="J786" s="1"/>
  <c r="I787"/>
  <c r="J787" s="1"/>
  <c r="I788"/>
  <c r="J788" s="1"/>
  <c r="I789"/>
  <c r="J789" s="1"/>
  <c r="I790"/>
  <c r="J790" s="1"/>
  <c r="I791"/>
  <c r="J791" s="1"/>
  <c r="I792"/>
  <c r="J792" s="1"/>
  <c r="I793"/>
  <c r="J793" s="1"/>
  <c r="I794"/>
  <c r="J794" s="1"/>
  <c r="I795"/>
  <c r="J795" s="1"/>
  <c r="I796"/>
  <c r="J796" s="1"/>
  <c r="I797"/>
  <c r="J797" s="1"/>
  <c r="I798"/>
  <c r="J798" s="1"/>
  <c r="I799"/>
  <c r="J799" s="1"/>
  <c r="I800"/>
  <c r="J800" s="1"/>
  <c r="I801"/>
  <c r="J801" s="1"/>
  <c r="I802"/>
  <c r="J802" s="1"/>
  <c r="I803"/>
  <c r="J803" s="1"/>
  <c r="I804"/>
  <c r="J804" s="1"/>
  <c r="I805"/>
  <c r="J805" s="1"/>
  <c r="I806"/>
  <c r="J806" s="1"/>
  <c r="I807"/>
  <c r="J807" s="1"/>
  <c r="I808"/>
  <c r="J808" s="1"/>
  <c r="I809"/>
  <c r="J809" s="1"/>
  <c r="I810"/>
  <c r="J810" s="1"/>
  <c r="I811"/>
  <c r="J811" s="1"/>
  <c r="I812"/>
  <c r="J812" s="1"/>
  <c r="I813"/>
  <c r="J813" s="1"/>
  <c r="I814"/>
  <c r="J814" s="1"/>
  <c r="I815"/>
  <c r="J815" s="1"/>
  <c r="I816"/>
  <c r="J816" s="1"/>
  <c r="I817"/>
  <c r="J817" s="1"/>
  <c r="I818"/>
  <c r="J818" s="1"/>
  <c r="I819"/>
  <c r="J819" s="1"/>
  <c r="I820"/>
  <c r="J820" s="1"/>
  <c r="I821"/>
  <c r="J821" s="1"/>
  <c r="I822"/>
  <c r="J822" s="1"/>
  <c r="I823"/>
  <c r="J823" s="1"/>
  <c r="I824"/>
  <c r="J824" s="1"/>
  <c r="I825"/>
  <c r="J825" s="1"/>
  <c r="I826"/>
  <c r="J826" s="1"/>
  <c r="I827"/>
  <c r="J827" s="1"/>
  <c r="I828"/>
  <c r="J828" s="1"/>
  <c r="I829"/>
  <c r="J829" s="1"/>
  <c r="I830"/>
  <c r="J830" s="1"/>
  <c r="I831"/>
  <c r="J831" s="1"/>
  <c r="I832"/>
  <c r="J832" s="1"/>
  <c r="I833"/>
  <c r="J833" s="1"/>
  <c r="I834"/>
  <c r="J834" s="1"/>
  <c r="I835"/>
  <c r="J835" s="1"/>
  <c r="I836"/>
  <c r="J836" s="1"/>
  <c r="I837"/>
  <c r="J837" s="1"/>
  <c r="I838"/>
  <c r="J838" s="1"/>
  <c r="I839"/>
  <c r="J839" s="1"/>
  <c r="I840"/>
  <c r="J840" s="1"/>
  <c r="I841"/>
  <c r="J841" s="1"/>
  <c r="I842"/>
  <c r="J842" s="1"/>
  <c r="I843"/>
  <c r="J843" s="1"/>
  <c r="I844"/>
  <c r="J844" s="1"/>
  <c r="I845"/>
  <c r="J845" s="1"/>
  <c r="I846"/>
  <c r="J846" s="1"/>
  <c r="I847"/>
  <c r="J847" s="1"/>
  <c r="I848"/>
  <c r="J848" s="1"/>
  <c r="I849"/>
  <c r="J849" s="1"/>
  <c r="I850"/>
  <c r="J850" s="1"/>
  <c r="I851"/>
  <c r="J851" s="1"/>
  <c r="I852"/>
  <c r="J852" s="1"/>
  <c r="I853"/>
  <c r="J853" s="1"/>
  <c r="I854"/>
  <c r="J854" s="1"/>
  <c r="I855"/>
  <c r="J855" s="1"/>
  <c r="I856"/>
  <c r="J856" s="1"/>
  <c r="I857"/>
  <c r="J857" s="1"/>
  <c r="I858"/>
  <c r="J858" s="1"/>
  <c r="I859"/>
  <c r="J859" s="1"/>
  <c r="I860"/>
  <c r="J860" s="1"/>
  <c r="I861"/>
  <c r="J861" s="1"/>
  <c r="I862"/>
  <c r="J862" s="1"/>
  <c r="I863"/>
  <c r="J863" s="1"/>
  <c r="I864"/>
  <c r="J864" s="1"/>
  <c r="I865"/>
  <c r="J865" s="1"/>
  <c r="I866"/>
  <c r="J866" s="1"/>
  <c r="I867"/>
  <c r="J867" s="1"/>
  <c r="I868"/>
  <c r="J868" s="1"/>
  <c r="I869"/>
  <c r="J869" s="1"/>
  <c r="I870"/>
  <c r="J870" s="1"/>
  <c r="I871"/>
  <c r="J871" s="1"/>
  <c r="I872"/>
  <c r="J872" s="1"/>
  <c r="I873"/>
  <c r="J873" s="1"/>
  <c r="I874"/>
  <c r="J874" s="1"/>
  <c r="I875"/>
  <c r="J875" s="1"/>
  <c r="I876"/>
  <c r="J876" s="1"/>
  <c r="I877"/>
  <c r="J877" s="1"/>
  <c r="I878"/>
  <c r="J878" s="1"/>
  <c r="I879"/>
  <c r="J879" s="1"/>
  <c r="I880"/>
  <c r="J880" s="1"/>
  <c r="I881"/>
  <c r="J881" s="1"/>
  <c r="I882"/>
  <c r="J882" s="1"/>
  <c r="I883"/>
  <c r="J883" s="1"/>
  <c r="I884"/>
  <c r="J884" s="1"/>
  <c r="I885"/>
  <c r="J885" s="1"/>
  <c r="I886"/>
  <c r="J886" s="1"/>
  <c r="I887"/>
  <c r="J887" s="1"/>
  <c r="I888"/>
  <c r="J888" s="1"/>
  <c r="I889"/>
  <c r="J889" s="1"/>
  <c r="I890"/>
  <c r="J890" s="1"/>
  <c r="I891"/>
  <c r="J891" s="1"/>
  <c r="I892"/>
  <c r="J892" s="1"/>
  <c r="I893"/>
  <c r="J893" s="1"/>
  <c r="I894"/>
  <c r="J894" s="1"/>
  <c r="I895"/>
  <c r="J895" s="1"/>
  <c r="I896"/>
  <c r="J896" s="1"/>
  <c r="I897"/>
  <c r="J897" s="1"/>
  <c r="I898"/>
  <c r="J898" s="1"/>
  <c r="I899"/>
  <c r="J899" s="1"/>
  <c r="I900"/>
  <c r="J900" s="1"/>
  <c r="I901"/>
  <c r="J901" s="1"/>
  <c r="I902"/>
  <c r="J902" s="1"/>
  <c r="I903"/>
  <c r="J903" s="1"/>
  <c r="I904"/>
  <c r="J904" s="1"/>
  <c r="I905"/>
  <c r="J905" s="1"/>
  <c r="I906"/>
  <c r="J906" s="1"/>
  <c r="I907"/>
  <c r="J907" s="1"/>
  <c r="I908"/>
  <c r="J908" s="1"/>
  <c r="I909"/>
  <c r="J909" s="1"/>
  <c r="I910"/>
  <c r="J910" s="1"/>
  <c r="I911"/>
  <c r="J911" s="1"/>
  <c r="I912"/>
  <c r="J912" s="1"/>
  <c r="I913"/>
  <c r="J913" s="1"/>
  <c r="I914"/>
  <c r="J914" s="1"/>
  <c r="I915"/>
  <c r="J915" s="1"/>
  <c r="I916"/>
  <c r="J916" s="1"/>
  <c r="I917"/>
  <c r="J917" s="1"/>
  <c r="I918"/>
  <c r="J918" s="1"/>
  <c r="I919"/>
  <c r="J919" s="1"/>
  <c r="I920"/>
  <c r="J920" s="1"/>
  <c r="I921"/>
  <c r="J921" s="1"/>
  <c r="I922"/>
  <c r="J922" s="1"/>
  <c r="I923"/>
  <c r="J923" s="1"/>
  <c r="I924"/>
  <c r="J924" s="1"/>
  <c r="I925"/>
  <c r="J925" s="1"/>
  <c r="I926"/>
  <c r="J926" s="1"/>
  <c r="I927"/>
  <c r="J927" s="1"/>
  <c r="I928"/>
  <c r="J928" s="1"/>
  <c r="I929"/>
  <c r="J929" s="1"/>
  <c r="I930"/>
  <c r="J930" s="1"/>
  <c r="I931"/>
  <c r="J931" s="1"/>
  <c r="I932"/>
  <c r="J932" s="1"/>
  <c r="I933"/>
  <c r="J933" s="1"/>
  <c r="I934"/>
  <c r="J934" s="1"/>
  <c r="I935"/>
  <c r="J935" s="1"/>
  <c r="I936"/>
  <c r="J936" s="1"/>
  <c r="I937"/>
  <c r="J937" s="1"/>
  <c r="I938"/>
  <c r="J938" s="1"/>
  <c r="I939"/>
  <c r="J939" s="1"/>
  <c r="I940"/>
  <c r="J940" s="1"/>
  <c r="I941"/>
  <c r="J941" s="1"/>
  <c r="I942"/>
  <c r="J942" s="1"/>
  <c r="I943"/>
  <c r="J943" s="1"/>
  <c r="I944"/>
  <c r="J944" s="1"/>
  <c r="I945"/>
  <c r="J945" s="1"/>
  <c r="I946"/>
  <c r="J946" s="1"/>
  <c r="I947"/>
  <c r="J947" s="1"/>
  <c r="I948"/>
  <c r="J948" s="1"/>
  <c r="I949"/>
  <c r="J949" s="1"/>
  <c r="I950"/>
  <c r="J950" s="1"/>
  <c r="I951"/>
  <c r="J951" s="1"/>
  <c r="I952"/>
  <c r="J952" s="1"/>
  <c r="I953"/>
  <c r="J953" s="1"/>
  <c r="I954"/>
  <c r="J954" s="1"/>
  <c r="I955"/>
  <c r="J955" s="1"/>
  <c r="I956"/>
  <c r="J956" s="1"/>
  <c r="I957"/>
  <c r="J957" s="1"/>
  <c r="I958"/>
  <c r="J958" s="1"/>
  <c r="I959"/>
  <c r="J959" s="1"/>
  <c r="I960"/>
  <c r="J960" s="1"/>
  <c r="I961"/>
  <c r="J961" s="1"/>
  <c r="I962"/>
  <c r="J962" s="1"/>
  <c r="I963"/>
  <c r="J963" s="1"/>
  <c r="I964"/>
  <c r="J964" s="1"/>
  <c r="I965"/>
  <c r="J965" s="1"/>
  <c r="I966"/>
  <c r="J966" s="1"/>
  <c r="I967"/>
  <c r="J967" s="1"/>
  <c r="I968"/>
  <c r="J968" s="1"/>
  <c r="I969"/>
  <c r="J969" s="1"/>
  <c r="I970"/>
  <c r="J970" s="1"/>
  <c r="I971"/>
  <c r="J971" s="1"/>
  <c r="I972"/>
  <c r="J972" s="1"/>
  <c r="I973"/>
  <c r="J973" s="1"/>
  <c r="I974"/>
  <c r="J974" s="1"/>
  <c r="I975"/>
  <c r="J975" s="1"/>
  <c r="I976"/>
  <c r="J976" s="1"/>
  <c r="I977"/>
  <c r="J977" s="1"/>
  <c r="I978"/>
  <c r="J978" s="1"/>
  <c r="I979"/>
  <c r="J979" s="1"/>
  <c r="I980"/>
  <c r="J980" s="1"/>
  <c r="I981"/>
  <c r="J981" s="1"/>
  <c r="I982"/>
  <c r="J982" s="1"/>
  <c r="I983"/>
  <c r="J983" s="1"/>
  <c r="I984"/>
  <c r="J984" s="1"/>
  <c r="I985"/>
  <c r="J985" s="1"/>
  <c r="I986"/>
  <c r="J986" s="1"/>
  <c r="I987"/>
  <c r="J987" s="1"/>
  <c r="I988"/>
  <c r="J988" s="1"/>
  <c r="I989"/>
  <c r="J989" s="1"/>
  <c r="I990"/>
  <c r="J990" s="1"/>
  <c r="I991"/>
  <c r="J991" s="1"/>
  <c r="I992"/>
  <c r="J992" s="1"/>
  <c r="I993"/>
  <c r="J993" s="1"/>
  <c r="I994"/>
  <c r="J994" s="1"/>
  <c r="I995"/>
  <c r="J995" s="1"/>
  <c r="I996"/>
  <c r="J996" s="1"/>
  <c r="I997"/>
  <c r="J997" s="1"/>
  <c r="I998"/>
  <c r="J998" s="1"/>
  <c r="I999"/>
  <c r="J999" s="1"/>
  <c r="I1000"/>
  <c r="J1000" s="1"/>
  <c r="I1001"/>
  <c r="J1001" s="1"/>
  <c r="I1002"/>
  <c r="J1002" s="1"/>
  <c r="I1003"/>
  <c r="J1003" s="1"/>
  <c r="I1004"/>
  <c r="J1004" s="1"/>
  <c r="I1005"/>
  <c r="J1005" s="1"/>
  <c r="I1006"/>
  <c r="J1006" s="1"/>
  <c r="I1007"/>
  <c r="J1007" s="1"/>
  <c r="I1008"/>
  <c r="J1008" s="1"/>
  <c r="I1009"/>
  <c r="J1009" s="1"/>
  <c r="I1010"/>
  <c r="J1010" s="1"/>
  <c r="I1011"/>
  <c r="J1011" s="1"/>
  <c r="I1012"/>
  <c r="J1012" s="1"/>
  <c r="I1013"/>
  <c r="J1013" s="1"/>
  <c r="I1014"/>
  <c r="J1014" s="1"/>
  <c r="I1015"/>
  <c r="J1015" s="1"/>
  <c r="I1016"/>
  <c r="J1016" s="1"/>
  <c r="I1017"/>
  <c r="J1017" s="1"/>
  <c r="I1018"/>
  <c r="J1018" s="1"/>
  <c r="I1019"/>
  <c r="J1019" s="1"/>
  <c r="I1020"/>
  <c r="J1020" s="1"/>
  <c r="I1021"/>
  <c r="J1021" s="1"/>
  <c r="I1022"/>
  <c r="J1022" s="1"/>
  <c r="I1023"/>
  <c r="J1023" s="1"/>
  <c r="I1024"/>
  <c r="J1024" s="1"/>
  <c r="I1025"/>
  <c r="J1025" s="1"/>
  <c r="I1026"/>
  <c r="J1026" s="1"/>
  <c r="I1027"/>
  <c r="J1027" s="1"/>
  <c r="I1028"/>
  <c r="J1028" s="1"/>
  <c r="I1029"/>
  <c r="J1029" s="1"/>
  <c r="I1030"/>
  <c r="J1030" s="1"/>
  <c r="I1031"/>
  <c r="J1031" s="1"/>
  <c r="I1032"/>
  <c r="J1032" s="1"/>
  <c r="I1033"/>
  <c r="J1033" s="1"/>
  <c r="I1034"/>
  <c r="J1034" s="1"/>
  <c r="I1035"/>
  <c r="J1035" s="1"/>
  <c r="I1036"/>
  <c r="J1036" s="1"/>
  <c r="I1037"/>
  <c r="J1037" s="1"/>
  <c r="I1038"/>
  <c r="J1038" s="1"/>
  <c r="I1039"/>
  <c r="J1039" s="1"/>
  <c r="I1040"/>
  <c r="J1040" s="1"/>
  <c r="I1041"/>
  <c r="J1041" s="1"/>
  <c r="I1042"/>
  <c r="J1042" s="1"/>
  <c r="I1043"/>
  <c r="J1043" s="1"/>
  <c r="I1044"/>
  <c r="J1044" s="1"/>
  <c r="I1045"/>
  <c r="J1045" s="1"/>
  <c r="I1046"/>
  <c r="J1046" s="1"/>
  <c r="I1047"/>
  <c r="J1047" s="1"/>
  <c r="I1048"/>
  <c r="J1048" s="1"/>
  <c r="I1049"/>
  <c r="J1049" s="1"/>
  <c r="I1050"/>
  <c r="J1050" s="1"/>
  <c r="I1051"/>
  <c r="J1051" s="1"/>
  <c r="I1052"/>
  <c r="J1052" s="1"/>
  <c r="I1053"/>
  <c r="J1053" s="1"/>
  <c r="I1054"/>
  <c r="J1054" s="1"/>
  <c r="I1055"/>
  <c r="J1055" s="1"/>
  <c r="I1056"/>
  <c r="J1056" s="1"/>
  <c r="I1057"/>
  <c r="J1057" s="1"/>
  <c r="I1058"/>
  <c r="J1058" s="1"/>
  <c r="I1059"/>
  <c r="J1059" s="1"/>
  <c r="I1060"/>
  <c r="J1060" s="1"/>
  <c r="I1061"/>
  <c r="J1061" s="1"/>
  <c r="I1062"/>
  <c r="J1062" s="1"/>
  <c r="I1063"/>
  <c r="J1063" s="1"/>
  <c r="I1064"/>
  <c r="J1064" s="1"/>
  <c r="I1065"/>
  <c r="J1065" s="1"/>
  <c r="I1066"/>
  <c r="J1066" s="1"/>
  <c r="I1067"/>
  <c r="J1067" s="1"/>
  <c r="I1068"/>
  <c r="J1068" s="1"/>
  <c r="I1069"/>
  <c r="J1069" s="1"/>
  <c r="I1070"/>
  <c r="J1070" s="1"/>
  <c r="I1071"/>
  <c r="J1071" s="1"/>
  <c r="I1072"/>
  <c r="J1072" s="1"/>
  <c r="I1073"/>
  <c r="J1073" s="1"/>
  <c r="I1074"/>
  <c r="J1074" s="1"/>
  <c r="I1075"/>
  <c r="J1075" s="1"/>
  <c r="I1076"/>
  <c r="J1076" s="1"/>
  <c r="I1077"/>
  <c r="J1077" s="1"/>
  <c r="I1078"/>
  <c r="J1078" s="1"/>
  <c r="I1079"/>
  <c r="J1079" s="1"/>
  <c r="I1080"/>
  <c r="J1080" s="1"/>
  <c r="I1081"/>
  <c r="J1081" s="1"/>
  <c r="I1082"/>
  <c r="J1082" s="1"/>
  <c r="I1083"/>
  <c r="J1083" s="1"/>
  <c r="I1084"/>
  <c r="J1084" s="1"/>
  <c r="I1085"/>
  <c r="J1085" s="1"/>
  <c r="I1086"/>
  <c r="J1086" s="1"/>
  <c r="I1087"/>
  <c r="J1087" s="1"/>
  <c r="I1088"/>
  <c r="J1088" s="1"/>
  <c r="I1089"/>
  <c r="J1089" s="1"/>
  <c r="I1090"/>
  <c r="J1090" s="1"/>
  <c r="I1091"/>
  <c r="J1091" s="1"/>
  <c r="I1092"/>
  <c r="J1092" s="1"/>
  <c r="I1093"/>
  <c r="J1093" s="1"/>
  <c r="I1094"/>
  <c r="J1094" s="1"/>
  <c r="I1095"/>
  <c r="J1095" s="1"/>
  <c r="I1096"/>
  <c r="J1096" s="1"/>
  <c r="I1097"/>
  <c r="J1097" s="1"/>
  <c r="I1098"/>
  <c r="J1098" s="1"/>
  <c r="I1099"/>
  <c r="J1099" s="1"/>
  <c r="I1100"/>
  <c r="J1100" s="1"/>
  <c r="I1101"/>
  <c r="J1101" s="1"/>
  <c r="I1102"/>
  <c r="J1102" s="1"/>
  <c r="I1103"/>
  <c r="J1103" s="1"/>
  <c r="I3"/>
  <c r="J3" s="1"/>
  <c r="O3"/>
  <c r="L318"/>
  <c r="N318" s="1"/>
  <c r="L320"/>
  <c r="N320" s="1"/>
  <c r="L322"/>
  <c r="N322" s="1"/>
  <c r="L324"/>
  <c r="N324" s="1"/>
  <c r="L326"/>
  <c r="N326" s="1"/>
  <c r="L328"/>
  <c r="N328" s="1"/>
  <c r="L330"/>
  <c r="N330" s="1"/>
  <c r="L332"/>
  <c r="N332" s="1"/>
  <c r="L334"/>
  <c r="N334" s="1"/>
  <c r="L336"/>
  <c r="N336" s="1"/>
  <c r="L338"/>
  <c r="N338" s="1"/>
  <c r="L340"/>
  <c r="N340" s="1"/>
  <c r="L342"/>
  <c r="N342" s="1"/>
  <c r="L344"/>
  <c r="N344" s="1"/>
  <c r="L346"/>
  <c r="N346" s="1"/>
  <c r="L348"/>
  <c r="N348" s="1"/>
  <c r="L350"/>
  <c r="N350" s="1"/>
  <c r="L352"/>
  <c r="N352" s="1"/>
  <c r="L354"/>
  <c r="N354" s="1"/>
  <c r="L356"/>
  <c r="N356" s="1"/>
  <c r="L358"/>
  <c r="N358" s="1"/>
  <c r="L360"/>
  <c r="N360" s="1"/>
  <c r="L362"/>
  <c r="N362" s="1"/>
  <c r="L364"/>
  <c r="N364" s="1"/>
  <c r="L366"/>
  <c r="N366" s="1"/>
  <c r="L368"/>
  <c r="N368" s="1"/>
  <c r="L370"/>
  <c r="N370" s="1"/>
  <c r="L372"/>
  <c r="N372" s="1"/>
  <c r="L374"/>
  <c r="N374" s="1"/>
  <c r="L376"/>
  <c r="N376" s="1"/>
  <c r="L378"/>
  <c r="N378" s="1"/>
  <c r="L380"/>
  <c r="N380" s="1"/>
  <c r="L382"/>
  <c r="N382" s="1"/>
  <c r="L384"/>
  <c r="N384" s="1"/>
  <c r="L386"/>
  <c r="N386" s="1"/>
  <c r="L388"/>
  <c r="N388" s="1"/>
  <c r="L390"/>
  <c r="N390" s="1"/>
  <c r="L392"/>
  <c r="N392" s="1"/>
  <c r="L394"/>
  <c r="N394" s="1"/>
  <c r="L396"/>
  <c r="N396" s="1"/>
  <c r="L398"/>
  <c r="N398" s="1"/>
  <c r="L400"/>
  <c r="N400" s="1"/>
  <c r="L402"/>
  <c r="N402" s="1"/>
  <c r="L404"/>
  <c r="N404" s="1"/>
  <c r="L406"/>
  <c r="N406" s="1"/>
  <c r="L408"/>
  <c r="N408" s="1"/>
  <c r="L410"/>
  <c r="N410" s="1"/>
  <c r="L412"/>
  <c r="N412" s="1"/>
  <c r="L414"/>
  <c r="N414" s="1"/>
  <c r="L416"/>
  <c r="N416" s="1"/>
  <c r="L418"/>
  <c r="N418" s="1"/>
  <c r="L420"/>
  <c r="N420" s="1"/>
  <c r="L422"/>
  <c r="N422" s="1"/>
  <c r="L424"/>
  <c r="N424" s="1"/>
  <c r="L426"/>
  <c r="N426" s="1"/>
  <c r="L428"/>
  <c r="N428" s="1"/>
  <c r="L430"/>
  <c r="N430" s="1"/>
  <c r="L432"/>
  <c r="N432" s="1"/>
  <c r="L434"/>
  <c r="N434" s="1"/>
  <c r="L435"/>
  <c r="N435" s="1"/>
  <c r="L437"/>
  <c r="N437" s="1"/>
  <c r="L438"/>
  <c r="N438" s="1"/>
  <c r="L439"/>
  <c r="N439" s="1"/>
  <c r="L441"/>
  <c r="N441" s="1"/>
  <c r="L442"/>
  <c r="N442" s="1"/>
  <c r="L443"/>
  <c r="N443" s="1"/>
  <c r="L445"/>
  <c r="N445" s="1"/>
  <c r="L446"/>
  <c r="N446" s="1"/>
  <c r="L447"/>
  <c r="N447" s="1"/>
  <c r="L449"/>
  <c r="N449" s="1"/>
  <c r="L450"/>
  <c r="N450" s="1"/>
  <c r="L451"/>
  <c r="N451" s="1"/>
  <c r="L453"/>
  <c r="N453" s="1"/>
  <c r="L454"/>
  <c r="N454" s="1"/>
  <c r="L455"/>
  <c r="N455" s="1"/>
  <c r="L457"/>
  <c r="N457" s="1"/>
  <c r="L458"/>
  <c r="N458" s="1"/>
  <c r="L459"/>
  <c r="N459" s="1"/>
  <c r="L461"/>
  <c r="N461" s="1"/>
  <c r="L462"/>
  <c r="N462" s="1"/>
  <c r="L463"/>
  <c r="N463" s="1"/>
  <c r="L465"/>
  <c r="N465" s="1"/>
  <c r="L466"/>
  <c r="N466" s="1"/>
  <c r="L467"/>
  <c r="N467" s="1"/>
  <c r="L469"/>
  <c r="N469" s="1"/>
  <c r="L470"/>
  <c r="N470" s="1"/>
  <c r="L471"/>
  <c r="N471" s="1"/>
  <c r="L473"/>
  <c r="N473" s="1"/>
  <c r="L474"/>
  <c r="N474" s="1"/>
  <c r="L475"/>
  <c r="N475" s="1"/>
  <c r="L477"/>
  <c r="N477" s="1"/>
  <c r="L478"/>
  <c r="N478" s="1"/>
  <c r="L479"/>
  <c r="N479" s="1"/>
  <c r="L481"/>
  <c r="N481" s="1"/>
  <c r="L482"/>
  <c r="N482" s="1"/>
  <c r="L483"/>
  <c r="N483" s="1"/>
  <c r="L485"/>
  <c r="N485" s="1"/>
  <c r="L486"/>
  <c r="N486" s="1"/>
  <c r="L487"/>
  <c r="N487" s="1"/>
  <c r="L489"/>
  <c r="N489" s="1"/>
  <c r="L490"/>
  <c r="N490" s="1"/>
  <c r="L491"/>
  <c r="N491" s="1"/>
  <c r="L493"/>
  <c r="N493" s="1"/>
  <c r="L494"/>
  <c r="N494" s="1"/>
  <c r="L495"/>
  <c r="N495" s="1"/>
  <c r="L497"/>
  <c r="N497" s="1"/>
  <c r="L498"/>
  <c r="N498" s="1"/>
  <c r="L499"/>
  <c r="N499" s="1"/>
  <c r="L501"/>
  <c r="N501" s="1"/>
  <c r="L502"/>
  <c r="N502" s="1"/>
  <c r="L503"/>
  <c r="N503" s="1"/>
  <c r="L505"/>
  <c r="N505" s="1"/>
  <c r="L506"/>
  <c r="N506" s="1"/>
  <c r="L507"/>
  <c r="N507" s="1"/>
  <c r="L509"/>
  <c r="N509" s="1"/>
  <c r="L510"/>
  <c r="N510" s="1"/>
  <c r="L511"/>
  <c r="N511" s="1"/>
  <c r="L513"/>
  <c r="N513" s="1"/>
  <c r="L514"/>
  <c r="N514" s="1"/>
  <c r="L515"/>
  <c r="N515" s="1"/>
  <c r="L517"/>
  <c r="N517" s="1"/>
  <c r="L518"/>
  <c r="N518" s="1"/>
  <c r="L519"/>
  <c r="N519" s="1"/>
  <c r="L521"/>
  <c r="N521" s="1"/>
  <c r="L522"/>
  <c r="N522" s="1"/>
  <c r="L523"/>
  <c r="N523" s="1"/>
  <c r="L525"/>
  <c r="N525" s="1"/>
  <c r="L526"/>
  <c r="N526" s="1"/>
  <c r="L527"/>
  <c r="N527" s="1"/>
  <c r="L529"/>
  <c r="N529" s="1"/>
  <c r="L530"/>
  <c r="N530" s="1"/>
  <c r="L531"/>
  <c r="N531" s="1"/>
  <c r="L533"/>
  <c r="N533" s="1"/>
  <c r="L534"/>
  <c r="N534" s="1"/>
  <c r="L535"/>
  <c r="N535" s="1"/>
  <c r="L537"/>
  <c r="N537" s="1"/>
  <c r="L538"/>
  <c r="N538" s="1"/>
  <c r="L539"/>
  <c r="N539" s="1"/>
  <c r="L541"/>
  <c r="N541" s="1"/>
  <c r="L542"/>
  <c r="N542" s="1"/>
  <c r="L543"/>
  <c r="N543" s="1"/>
  <c r="L545"/>
  <c r="N545" s="1"/>
  <c r="L546"/>
  <c r="N546" s="1"/>
  <c r="L547"/>
  <c r="N547" s="1"/>
  <c r="L549"/>
  <c r="N549" s="1"/>
  <c r="L550"/>
  <c r="N550" s="1"/>
  <c r="L551"/>
  <c r="N551" s="1"/>
  <c r="L553"/>
  <c r="N553" s="1"/>
  <c r="L554"/>
  <c r="N554" s="1"/>
  <c r="L555"/>
  <c r="N555" s="1"/>
  <c r="L557"/>
  <c r="N557" s="1"/>
  <c r="L558"/>
  <c r="N558" s="1"/>
  <c r="L559"/>
  <c r="N559" s="1"/>
  <c r="L561"/>
  <c r="N561" s="1"/>
  <c r="L562"/>
  <c r="N562" s="1"/>
  <c r="L563"/>
  <c r="N563" s="1"/>
  <c r="L565"/>
  <c r="N565" s="1"/>
  <c r="L566"/>
  <c r="N566" s="1"/>
  <c r="L567"/>
  <c r="N567" s="1"/>
  <c r="L569"/>
  <c r="N569" s="1"/>
  <c r="L570"/>
  <c r="N570" s="1"/>
  <c r="L571"/>
  <c r="N571" s="1"/>
  <c r="L573"/>
  <c r="N573" s="1"/>
  <c r="L574"/>
  <c r="N574" s="1"/>
  <c r="L575"/>
  <c r="N575" s="1"/>
  <c r="L577"/>
  <c r="N577" s="1"/>
  <c r="L578"/>
  <c r="N578" s="1"/>
  <c r="L579"/>
  <c r="N579" s="1"/>
  <c r="L581"/>
  <c r="N581" s="1"/>
  <c r="L582"/>
  <c r="N582" s="1"/>
  <c r="L583"/>
  <c r="N583" s="1"/>
  <c r="L585"/>
  <c r="N585" s="1"/>
  <c r="L586"/>
  <c r="N586" s="1"/>
  <c r="L587"/>
  <c r="N587" s="1"/>
  <c r="L589"/>
  <c r="N589" s="1"/>
  <c r="L590"/>
  <c r="N590" s="1"/>
  <c r="L591"/>
  <c r="N591" s="1"/>
  <c r="L593"/>
  <c r="N593" s="1"/>
  <c r="L594"/>
  <c r="N594" s="1"/>
  <c r="L595"/>
  <c r="N595" s="1"/>
  <c r="L597"/>
  <c r="N597" s="1"/>
  <c r="L598"/>
  <c r="N598" s="1"/>
  <c r="L599"/>
  <c r="N599" s="1"/>
  <c r="L601"/>
  <c r="N601" s="1"/>
  <c r="L602"/>
  <c r="N602" s="1"/>
  <c r="L603"/>
  <c r="N603" s="1"/>
  <c r="L605"/>
  <c r="N605" s="1"/>
  <c r="L606"/>
  <c r="N606" s="1"/>
  <c r="L607"/>
  <c r="N607" s="1"/>
  <c r="L609"/>
  <c r="N609" s="1"/>
  <c r="L610"/>
  <c r="N610" s="1"/>
  <c r="L611"/>
  <c r="N611" s="1"/>
  <c r="L613"/>
  <c r="N613" s="1"/>
  <c r="L614"/>
  <c r="N614" s="1"/>
  <c r="L615"/>
  <c r="N615" s="1"/>
  <c r="L617"/>
  <c r="N617" s="1"/>
  <c r="L618"/>
  <c r="N618" s="1"/>
  <c r="L619"/>
  <c r="N619" s="1"/>
  <c r="L621"/>
  <c r="N621" s="1"/>
  <c r="L622"/>
  <c r="N622" s="1"/>
  <c r="L623"/>
  <c r="N623" s="1"/>
  <c r="L625"/>
  <c r="N625" s="1"/>
  <c r="L626"/>
  <c r="N626" s="1"/>
  <c r="L627"/>
  <c r="N627" s="1"/>
  <c r="L629"/>
  <c r="N629" s="1"/>
  <c r="L630"/>
  <c r="N630" s="1"/>
  <c r="L631"/>
  <c r="N631" s="1"/>
  <c r="L633"/>
  <c r="N633" s="1"/>
  <c r="L634"/>
  <c r="N634" s="1"/>
  <c r="L635"/>
  <c r="N635" s="1"/>
  <c r="L637"/>
  <c r="N637" s="1"/>
  <c r="L638"/>
  <c r="N638" s="1"/>
  <c r="L639"/>
  <c r="N639" s="1"/>
  <c r="L641"/>
  <c r="N641" s="1"/>
  <c r="L642"/>
  <c r="N642" s="1"/>
  <c r="L643"/>
  <c r="N643" s="1"/>
  <c r="L645"/>
  <c r="N645" s="1"/>
  <c r="L646"/>
  <c r="N646" s="1"/>
  <c r="L647"/>
  <c r="N647" s="1"/>
  <c r="L649"/>
  <c r="N649" s="1"/>
  <c r="L650"/>
  <c r="N650" s="1"/>
  <c r="L651"/>
  <c r="N651" s="1"/>
  <c r="L653"/>
  <c r="N653" s="1"/>
  <c r="L654"/>
  <c r="N654" s="1"/>
  <c r="L655"/>
  <c r="N655" s="1"/>
  <c r="L657"/>
  <c r="N657" s="1"/>
  <c r="L658"/>
  <c r="N658" s="1"/>
  <c r="L659"/>
  <c r="N659" s="1"/>
  <c r="L661"/>
  <c r="N661" s="1"/>
  <c r="L662"/>
  <c r="N662" s="1"/>
  <c r="L663"/>
  <c r="N663" s="1"/>
  <c r="L665"/>
  <c r="N665" s="1"/>
  <c r="L666"/>
  <c r="N666" s="1"/>
  <c r="L667"/>
  <c r="N667" s="1"/>
  <c r="L669"/>
  <c r="N669" s="1"/>
  <c r="L670"/>
  <c r="N670" s="1"/>
  <c r="L671"/>
  <c r="N671" s="1"/>
  <c r="L673"/>
  <c r="N673" s="1"/>
  <c r="L674"/>
  <c r="N674" s="1"/>
  <c r="L675"/>
  <c r="N675" s="1"/>
  <c r="L677"/>
  <c r="N677" s="1"/>
  <c r="L678"/>
  <c r="N678" s="1"/>
  <c r="L679"/>
  <c r="N679" s="1"/>
  <c r="L681"/>
  <c r="N681" s="1"/>
  <c r="L682"/>
  <c r="N682" s="1"/>
  <c r="L683"/>
  <c r="N683" s="1"/>
  <c r="L685"/>
  <c r="N685" s="1"/>
  <c r="L686"/>
  <c r="N686" s="1"/>
  <c r="L687"/>
  <c r="N687" s="1"/>
  <c r="L689"/>
  <c r="N689" s="1"/>
  <c r="L690"/>
  <c r="N690" s="1"/>
  <c r="L691"/>
  <c r="N691" s="1"/>
  <c r="L693"/>
  <c r="N693" s="1"/>
  <c r="L694"/>
  <c r="N694" s="1"/>
  <c r="L695"/>
  <c r="N695" s="1"/>
  <c r="L697"/>
  <c r="N697" s="1"/>
  <c r="L698"/>
  <c r="N698" s="1"/>
  <c r="L699"/>
  <c r="N699" s="1"/>
  <c r="L701"/>
  <c r="N701" s="1"/>
  <c r="L702"/>
  <c r="N702" s="1"/>
  <c r="L703"/>
  <c r="N703" s="1"/>
  <c r="L705"/>
  <c r="N705" s="1"/>
  <c r="L706"/>
  <c r="N706" s="1"/>
  <c r="L707"/>
  <c r="N707" s="1"/>
  <c r="L709"/>
  <c r="N709" s="1"/>
  <c r="L710"/>
  <c r="N710" s="1"/>
  <c r="L711"/>
  <c r="N711" s="1"/>
  <c r="L713"/>
  <c r="N713" s="1"/>
  <c r="L714"/>
  <c r="N714" s="1"/>
  <c r="L715"/>
  <c r="N715" s="1"/>
  <c r="L717"/>
  <c r="N717" s="1"/>
  <c r="L718"/>
  <c r="N718" s="1"/>
  <c r="L719"/>
  <c r="N719" s="1"/>
  <c r="L721"/>
  <c r="N721" s="1"/>
  <c r="L722"/>
  <c r="N722" s="1"/>
  <c r="L723"/>
  <c r="N723" s="1"/>
  <c r="L725"/>
  <c r="N725" s="1"/>
  <c r="L726"/>
  <c r="N726" s="1"/>
  <c r="L727"/>
  <c r="N727" s="1"/>
  <c r="L729"/>
  <c r="N729" s="1"/>
  <c r="L730"/>
  <c r="N730" s="1"/>
  <c r="L731"/>
  <c r="N731" s="1"/>
  <c r="L733"/>
  <c r="N733" s="1"/>
  <c r="L734"/>
  <c r="N734" s="1"/>
  <c r="L735"/>
  <c r="N735" s="1"/>
  <c r="L737"/>
  <c r="N737" s="1"/>
  <c r="L738"/>
  <c r="N738" s="1"/>
  <c r="L739"/>
  <c r="N739" s="1"/>
  <c r="L741"/>
  <c r="N741" s="1"/>
  <c r="L742"/>
  <c r="N742" s="1"/>
  <c r="L743"/>
  <c r="N743" s="1"/>
  <c r="L745"/>
  <c r="N745" s="1"/>
  <c r="L746"/>
  <c r="N746" s="1"/>
  <c r="L747"/>
  <c r="N747" s="1"/>
  <c r="L749"/>
  <c r="N749" s="1"/>
  <c r="L750"/>
  <c r="N750" s="1"/>
  <c r="L751"/>
  <c r="N751" s="1"/>
  <c r="L753"/>
  <c r="N753" s="1"/>
  <c r="L754"/>
  <c r="N754" s="1"/>
  <c r="L755"/>
  <c r="N755" s="1"/>
  <c r="L757"/>
  <c r="N757" s="1"/>
  <c r="L758"/>
  <c r="N758" s="1"/>
  <c r="L759"/>
  <c r="N759" s="1"/>
  <c r="L761"/>
  <c r="N761" s="1"/>
  <c r="L762"/>
  <c r="N762" s="1"/>
  <c r="L763"/>
  <c r="N763" s="1"/>
  <c r="L765"/>
  <c r="N765" s="1"/>
  <c r="L766"/>
  <c r="N766" s="1"/>
  <c r="L767"/>
  <c r="N767" s="1"/>
  <c r="L769"/>
  <c r="N769" s="1"/>
  <c r="L770"/>
  <c r="N770" s="1"/>
  <c r="L771"/>
  <c r="N771" s="1"/>
  <c r="L773"/>
  <c r="N773" s="1"/>
  <c r="L774"/>
  <c r="N774" s="1"/>
  <c r="L775"/>
  <c r="N775" s="1"/>
  <c r="L776"/>
  <c r="N776" s="1"/>
  <c r="L777"/>
  <c r="N777" s="1"/>
  <c r="L778"/>
  <c r="N778" s="1"/>
  <c r="L779"/>
  <c r="N779" s="1"/>
  <c r="L781"/>
  <c r="N781" s="1"/>
  <c r="L782"/>
  <c r="N782" s="1"/>
  <c r="L783"/>
  <c r="N783" s="1"/>
  <c r="L784"/>
  <c r="N784" s="1"/>
  <c r="L785"/>
  <c r="N785" s="1"/>
  <c r="L786"/>
  <c r="N786" s="1"/>
  <c r="L787"/>
  <c r="N787" s="1"/>
  <c r="L789"/>
  <c r="N789" s="1"/>
  <c r="L790"/>
  <c r="N790" s="1"/>
  <c r="L791"/>
  <c r="N791" s="1"/>
  <c r="L792"/>
  <c r="N792" s="1"/>
  <c r="L793"/>
  <c r="N793" s="1"/>
  <c r="L794"/>
  <c r="N794" s="1"/>
  <c r="L795"/>
  <c r="N795" s="1"/>
  <c r="L797"/>
  <c r="N797" s="1"/>
  <c r="L798"/>
  <c r="N798" s="1"/>
  <c r="L799"/>
  <c r="N799" s="1"/>
  <c r="L800"/>
  <c r="N800" s="1"/>
  <c r="L801"/>
  <c r="N801" s="1"/>
  <c r="L802"/>
  <c r="N802" s="1"/>
  <c r="L803"/>
  <c r="N803" s="1"/>
  <c r="L805"/>
  <c r="N805" s="1"/>
  <c r="L806"/>
  <c r="N806" s="1"/>
  <c r="L807"/>
  <c r="N807" s="1"/>
  <c r="L808"/>
  <c r="N808" s="1"/>
  <c r="L809"/>
  <c r="N809" s="1"/>
  <c r="L810"/>
  <c r="N810" s="1"/>
  <c r="L811"/>
  <c r="N811" s="1"/>
  <c r="L813"/>
  <c r="N813" s="1"/>
  <c r="L814"/>
  <c r="N814" s="1"/>
  <c r="L815"/>
  <c r="N815" s="1"/>
  <c r="L816"/>
  <c r="N816" s="1"/>
  <c r="L817"/>
  <c r="N817" s="1"/>
  <c r="L818"/>
  <c r="N818" s="1"/>
  <c r="L819"/>
  <c r="N819" s="1"/>
  <c r="L821"/>
  <c r="N821" s="1"/>
  <c r="L822"/>
  <c r="N822" s="1"/>
  <c r="L823"/>
  <c r="N823" s="1"/>
  <c r="L824"/>
  <c r="N824" s="1"/>
  <c r="L825"/>
  <c r="N825" s="1"/>
  <c r="L826"/>
  <c r="N826" s="1"/>
  <c r="L827"/>
  <c r="N827" s="1"/>
  <c r="L829"/>
  <c r="N829" s="1"/>
  <c r="L830"/>
  <c r="N830" s="1"/>
  <c r="L831"/>
  <c r="N831" s="1"/>
  <c r="L832"/>
  <c r="N832" s="1"/>
  <c r="L833"/>
  <c r="N833" s="1"/>
  <c r="L834"/>
  <c r="N834" s="1"/>
  <c r="L835"/>
  <c r="N835" s="1"/>
  <c r="L837"/>
  <c r="N837" s="1"/>
  <c r="L838"/>
  <c r="N838" s="1"/>
  <c r="L839"/>
  <c r="N839" s="1"/>
  <c r="L840"/>
  <c r="N840" s="1"/>
  <c r="L841"/>
  <c r="N841" s="1"/>
  <c r="L842"/>
  <c r="N842" s="1"/>
  <c r="L843"/>
  <c r="N843" s="1"/>
  <c r="L845"/>
  <c r="N845" s="1"/>
  <c r="L846"/>
  <c r="N846" s="1"/>
  <c r="L847"/>
  <c r="N847" s="1"/>
  <c r="L848"/>
  <c r="N848" s="1"/>
  <c r="L849"/>
  <c r="N849" s="1"/>
  <c r="L850"/>
  <c r="N850" s="1"/>
  <c r="L851"/>
  <c r="N851" s="1"/>
  <c r="L853"/>
  <c r="N853" s="1"/>
  <c r="L854"/>
  <c r="N854" s="1"/>
  <c r="L855"/>
  <c r="N855" s="1"/>
  <c r="L856"/>
  <c r="N856" s="1"/>
  <c r="L857"/>
  <c r="N857" s="1"/>
  <c r="L858"/>
  <c r="N858" s="1"/>
  <c r="L859"/>
  <c r="N859" s="1"/>
  <c r="L861"/>
  <c r="N861" s="1"/>
  <c r="L862"/>
  <c r="N862" s="1"/>
  <c r="L863"/>
  <c r="N863" s="1"/>
  <c r="L864"/>
  <c r="N864" s="1"/>
  <c r="L865"/>
  <c r="N865" s="1"/>
  <c r="L866"/>
  <c r="N866" s="1"/>
  <c r="L867"/>
  <c r="N867" s="1"/>
  <c r="L869"/>
  <c r="N869" s="1"/>
  <c r="L870"/>
  <c r="N870" s="1"/>
  <c r="L871"/>
  <c r="N871" s="1"/>
  <c r="L872"/>
  <c r="N872" s="1"/>
  <c r="L873"/>
  <c r="N873" s="1"/>
  <c r="L874"/>
  <c r="N874" s="1"/>
  <c r="L875"/>
  <c r="N875" s="1"/>
  <c r="L877"/>
  <c r="N877" s="1"/>
  <c r="L878"/>
  <c r="N878" s="1"/>
  <c r="L879"/>
  <c r="N879" s="1"/>
  <c r="L880"/>
  <c r="N880" s="1"/>
  <c r="L881"/>
  <c r="N881" s="1"/>
  <c r="L882"/>
  <c r="N882" s="1"/>
  <c r="L883"/>
  <c r="N883" s="1"/>
  <c r="L885"/>
  <c r="N885" s="1"/>
  <c r="L886"/>
  <c r="N886" s="1"/>
  <c r="L887"/>
  <c r="N887" s="1"/>
  <c r="L888"/>
  <c r="N888" s="1"/>
  <c r="L889"/>
  <c r="N889" s="1"/>
  <c r="L890"/>
  <c r="N890" s="1"/>
  <c r="L891"/>
  <c r="N891" s="1"/>
  <c r="L893"/>
  <c r="N893" s="1"/>
  <c r="L894"/>
  <c r="N894" s="1"/>
  <c r="L895"/>
  <c r="N895" s="1"/>
  <c r="L896"/>
  <c r="N896" s="1"/>
  <c r="L897"/>
  <c r="N897" s="1"/>
  <c r="L898"/>
  <c r="N898" s="1"/>
  <c r="L899"/>
  <c r="N899" s="1"/>
  <c r="L901"/>
  <c r="N901" s="1"/>
  <c r="L902"/>
  <c r="N902" s="1"/>
  <c r="L903"/>
  <c r="N903" s="1"/>
  <c r="L904"/>
  <c r="N904" s="1"/>
  <c r="L905"/>
  <c r="N905" s="1"/>
  <c r="L906"/>
  <c r="N906" s="1"/>
  <c r="L907"/>
  <c r="N907" s="1"/>
  <c r="L909"/>
  <c r="N909" s="1"/>
  <c r="L910"/>
  <c r="N910" s="1"/>
  <c r="L911"/>
  <c r="N911" s="1"/>
  <c r="L912"/>
  <c r="N912" s="1"/>
  <c r="L913"/>
  <c r="N913" s="1"/>
  <c r="L914"/>
  <c r="N914" s="1"/>
  <c r="L915"/>
  <c r="N915" s="1"/>
  <c r="L917"/>
  <c r="N917" s="1"/>
  <c r="L918"/>
  <c r="N918" s="1"/>
  <c r="L919"/>
  <c r="N919" s="1"/>
  <c r="L920"/>
  <c r="N920" s="1"/>
  <c r="L921"/>
  <c r="N921" s="1"/>
  <c r="L922"/>
  <c r="N922" s="1"/>
  <c r="L923"/>
  <c r="N923" s="1"/>
  <c r="L925"/>
  <c r="N925" s="1"/>
  <c r="L926"/>
  <c r="N926" s="1"/>
  <c r="L927"/>
  <c r="N927" s="1"/>
  <c r="L928"/>
  <c r="N928" s="1"/>
  <c r="L929"/>
  <c r="N929" s="1"/>
  <c r="L930"/>
  <c r="N930" s="1"/>
  <c r="L931"/>
  <c r="N931" s="1"/>
  <c r="L933"/>
  <c r="N933" s="1"/>
  <c r="L934"/>
  <c r="N934" s="1"/>
  <c r="L935"/>
  <c r="N935" s="1"/>
  <c r="L936"/>
  <c r="N936" s="1"/>
  <c r="L937"/>
  <c r="N937" s="1"/>
  <c r="L938"/>
  <c r="N938" s="1"/>
  <c r="L939"/>
  <c r="N939" s="1"/>
  <c r="L941"/>
  <c r="N941" s="1"/>
  <c r="L942"/>
  <c r="N942" s="1"/>
  <c r="L943"/>
  <c r="N943" s="1"/>
  <c r="L944"/>
  <c r="N944" s="1"/>
  <c r="L945"/>
  <c r="N945" s="1"/>
  <c r="L946"/>
  <c r="N946" s="1"/>
  <c r="L947"/>
  <c r="N947" s="1"/>
  <c r="L949"/>
  <c r="N949" s="1"/>
  <c r="L950"/>
  <c r="N950" s="1"/>
  <c r="L951"/>
  <c r="N951" s="1"/>
  <c r="L952"/>
  <c r="N952" s="1"/>
  <c r="L953"/>
  <c r="N953" s="1"/>
  <c r="L954"/>
  <c r="N954" s="1"/>
  <c r="L955"/>
  <c r="N955" s="1"/>
  <c r="L957"/>
  <c r="N957" s="1"/>
  <c r="L958"/>
  <c r="N958" s="1"/>
  <c r="L959"/>
  <c r="N959" s="1"/>
  <c r="L960"/>
  <c r="N960" s="1"/>
  <c r="L961"/>
  <c r="N961" s="1"/>
  <c r="L962"/>
  <c r="N962" s="1"/>
  <c r="L963"/>
  <c r="N963" s="1"/>
  <c r="L965"/>
  <c r="N965" s="1"/>
  <c r="L966"/>
  <c r="N966" s="1"/>
  <c r="L967"/>
  <c r="N967" s="1"/>
  <c r="L968"/>
  <c r="N968" s="1"/>
  <c r="L969"/>
  <c r="N969" s="1"/>
  <c r="L970"/>
  <c r="N970" s="1"/>
  <c r="L971"/>
  <c r="N971" s="1"/>
  <c r="L973"/>
  <c r="N973" s="1"/>
  <c r="L974"/>
  <c r="N974" s="1"/>
  <c r="L975"/>
  <c r="N975" s="1"/>
  <c r="L976"/>
  <c r="N976" s="1"/>
  <c r="L977"/>
  <c r="N977" s="1"/>
  <c r="L978"/>
  <c r="N978" s="1"/>
  <c r="L979"/>
  <c r="N979" s="1"/>
  <c r="L981"/>
  <c r="N981" s="1"/>
  <c r="L982"/>
  <c r="N982" s="1"/>
  <c r="L983"/>
  <c r="N983" s="1"/>
  <c r="L984"/>
  <c r="N984" s="1"/>
  <c r="L985"/>
  <c r="N985" s="1"/>
  <c r="L986"/>
  <c r="N986" s="1"/>
  <c r="L987"/>
  <c r="N987" s="1"/>
  <c r="L989"/>
  <c r="N989" s="1"/>
  <c r="L990"/>
  <c r="N990" s="1"/>
  <c r="L991"/>
  <c r="N991" s="1"/>
  <c r="L992"/>
  <c r="N992" s="1"/>
  <c r="L993"/>
  <c r="N993" s="1"/>
  <c r="L994"/>
  <c r="N994" s="1"/>
  <c r="L995"/>
  <c r="N995" s="1"/>
  <c r="L997"/>
  <c r="N997" s="1"/>
  <c r="L998"/>
  <c r="N998" s="1"/>
  <c r="L999"/>
  <c r="N999" s="1"/>
  <c r="L1000"/>
  <c r="N1000" s="1"/>
  <c r="L1001"/>
  <c r="N1001" s="1"/>
  <c r="L1002"/>
  <c r="N1002" s="1"/>
  <c r="L1003"/>
  <c r="N1003" s="1"/>
  <c r="L1005"/>
  <c r="N1005" s="1"/>
  <c r="L1006"/>
  <c r="N1006" s="1"/>
  <c r="L1007"/>
  <c r="N1007" s="1"/>
  <c r="L1008"/>
  <c r="N1008" s="1"/>
  <c r="L1009"/>
  <c r="N1009" s="1"/>
  <c r="L1010"/>
  <c r="N1010" s="1"/>
  <c r="L1011"/>
  <c r="N1011" s="1"/>
  <c r="L1013"/>
  <c r="N1013" s="1"/>
  <c r="L1014"/>
  <c r="N1014" s="1"/>
  <c r="L1015"/>
  <c r="N1015" s="1"/>
  <c r="L1016"/>
  <c r="N1016" s="1"/>
  <c r="L1017"/>
  <c r="N1017" s="1"/>
  <c r="L1018"/>
  <c r="N1018" s="1"/>
  <c r="L1019"/>
  <c r="N1019" s="1"/>
  <c r="L1021"/>
  <c r="N1021" s="1"/>
  <c r="L1022"/>
  <c r="N1022" s="1"/>
  <c r="L1023"/>
  <c r="N1023" s="1"/>
  <c r="L1024"/>
  <c r="N1024" s="1"/>
  <c r="L1025"/>
  <c r="N1025" s="1"/>
  <c r="L1026"/>
  <c r="N1026" s="1"/>
  <c r="L1027"/>
  <c r="N1027" s="1"/>
  <c r="L1029"/>
  <c r="N1029" s="1"/>
  <c r="L1030"/>
  <c r="N1030" s="1"/>
  <c r="L1031"/>
  <c r="N1031" s="1"/>
  <c r="L1032"/>
  <c r="N1032" s="1"/>
  <c r="L1033"/>
  <c r="N1033" s="1"/>
  <c r="L1034"/>
  <c r="N1034" s="1"/>
  <c r="L1035"/>
  <c r="N1035" s="1"/>
  <c r="L1037"/>
  <c r="N1037" s="1"/>
  <c r="L1038"/>
  <c r="N1038" s="1"/>
  <c r="L1039"/>
  <c r="N1039" s="1"/>
  <c r="L1040"/>
  <c r="N1040" s="1"/>
  <c r="L1041"/>
  <c r="N1041" s="1"/>
  <c r="L1042"/>
  <c r="N1042" s="1"/>
  <c r="L1043"/>
  <c r="N1043" s="1"/>
  <c r="L1045"/>
  <c r="N1045" s="1"/>
  <c r="L1046"/>
  <c r="N1046" s="1"/>
  <c r="L1047"/>
  <c r="N1047" s="1"/>
  <c r="L1048"/>
  <c r="N1048" s="1"/>
  <c r="L1049"/>
  <c r="N1049" s="1"/>
  <c r="L1050"/>
  <c r="N1050" s="1"/>
  <c r="L1051"/>
  <c r="N1051" s="1"/>
  <c r="L1053"/>
  <c r="N1053" s="1"/>
  <c r="L1054"/>
  <c r="N1054" s="1"/>
  <c r="L1055"/>
  <c r="N1055" s="1"/>
  <c r="L1056"/>
  <c r="N1056" s="1"/>
  <c r="L1057"/>
  <c r="N1057" s="1"/>
  <c r="L1058"/>
  <c r="N1058" s="1"/>
  <c r="L1059"/>
  <c r="N1059" s="1"/>
  <c r="L1061"/>
  <c r="N1061" s="1"/>
  <c r="L1062"/>
  <c r="N1062" s="1"/>
  <c r="L1063"/>
  <c r="N1063" s="1"/>
  <c r="L1064"/>
  <c r="N1064" s="1"/>
  <c r="L1065"/>
  <c r="N1065" s="1"/>
  <c r="L1066"/>
  <c r="N1066" s="1"/>
  <c r="L1067"/>
  <c r="N1067" s="1"/>
  <c r="L1069"/>
  <c r="N1069" s="1"/>
  <c r="L1070"/>
  <c r="N1070" s="1"/>
  <c r="L1071"/>
  <c r="N1071" s="1"/>
  <c r="L1072"/>
  <c r="N1072" s="1"/>
  <c r="L1073"/>
  <c r="N1073" s="1"/>
  <c r="L1074"/>
  <c r="N1074" s="1"/>
  <c r="L1075"/>
  <c r="N1075" s="1"/>
  <c r="L1077"/>
  <c r="N1077" s="1"/>
  <c r="L1078"/>
  <c r="N1078" s="1"/>
  <c r="L1079"/>
  <c r="N1079" s="1"/>
  <c r="L1080"/>
  <c r="N1080" s="1"/>
  <c r="L1081"/>
  <c r="N1081" s="1"/>
  <c r="L1082"/>
  <c r="N1082" s="1"/>
  <c r="L1083"/>
  <c r="N1083" s="1"/>
  <c r="L1085"/>
  <c r="N1085" s="1"/>
  <c r="L1086"/>
  <c r="N1086" s="1"/>
  <c r="L1087"/>
  <c r="N1087" s="1"/>
  <c r="L1088"/>
  <c r="N1088" s="1"/>
  <c r="L1089"/>
  <c r="N1089" s="1"/>
  <c r="L1090"/>
  <c r="N1090" s="1"/>
  <c r="L1094"/>
  <c r="N1094" s="1"/>
  <c r="L1096"/>
  <c r="N1096" s="1"/>
  <c r="L1098"/>
  <c r="N1098" s="1"/>
  <c r="L1100"/>
  <c r="N1100" s="1"/>
  <c r="L319"/>
  <c r="N319" s="1"/>
  <c r="L321"/>
  <c r="N321" s="1"/>
  <c r="L323"/>
  <c r="N323" s="1"/>
  <c r="L325"/>
  <c r="N325" s="1"/>
  <c r="L327"/>
  <c r="N327" s="1"/>
  <c r="L329"/>
  <c r="N329" s="1"/>
  <c r="L331"/>
  <c r="N331" s="1"/>
  <c r="L333"/>
  <c r="N333" s="1"/>
  <c r="L335"/>
  <c r="N335" s="1"/>
  <c r="L337"/>
  <c r="N337" s="1"/>
  <c r="L339"/>
  <c r="N339" s="1"/>
  <c r="L341"/>
  <c r="N341" s="1"/>
  <c r="L343"/>
  <c r="N343" s="1"/>
  <c r="L345"/>
  <c r="N345" s="1"/>
  <c r="L347"/>
  <c r="N347" s="1"/>
  <c r="L349"/>
  <c r="N349" s="1"/>
  <c r="L351"/>
  <c r="N351" s="1"/>
  <c r="L353"/>
  <c r="N353" s="1"/>
  <c r="L355"/>
  <c r="N355" s="1"/>
  <c r="L357"/>
  <c r="N357" s="1"/>
  <c r="L359"/>
  <c r="N359" s="1"/>
  <c r="L361"/>
  <c r="N361" s="1"/>
  <c r="L363"/>
  <c r="N363" s="1"/>
  <c r="L365"/>
  <c r="N365" s="1"/>
  <c r="L367"/>
  <c r="N367" s="1"/>
  <c r="L369"/>
  <c r="N369" s="1"/>
  <c r="L371"/>
  <c r="N371" s="1"/>
  <c r="L373"/>
  <c r="N373" s="1"/>
  <c r="L375"/>
  <c r="N375" s="1"/>
  <c r="L377"/>
  <c r="N377" s="1"/>
  <c r="L379"/>
  <c r="N379" s="1"/>
  <c r="L381"/>
  <c r="N381" s="1"/>
  <c r="L383"/>
  <c r="N383" s="1"/>
  <c r="L385"/>
  <c r="N385" s="1"/>
  <c r="L387"/>
  <c r="N387" s="1"/>
  <c r="L389"/>
  <c r="N389" s="1"/>
  <c r="L391"/>
  <c r="N391" s="1"/>
  <c r="L393"/>
  <c r="N393" s="1"/>
  <c r="L395"/>
  <c r="N395" s="1"/>
  <c r="L397"/>
  <c r="N397" s="1"/>
  <c r="L399"/>
  <c r="N399" s="1"/>
  <c r="L401"/>
  <c r="N401" s="1"/>
  <c r="L403"/>
  <c r="N403" s="1"/>
  <c r="L405"/>
  <c r="N405" s="1"/>
  <c r="L407"/>
  <c r="N407" s="1"/>
  <c r="L409"/>
  <c r="N409" s="1"/>
  <c r="L411"/>
  <c r="N411" s="1"/>
  <c r="L413"/>
  <c r="N413" s="1"/>
  <c r="L415"/>
  <c r="N415" s="1"/>
  <c r="L417"/>
  <c r="N417" s="1"/>
  <c r="L419"/>
  <c r="N419" s="1"/>
  <c r="L421"/>
  <c r="N421" s="1"/>
  <c r="L423"/>
  <c r="N423" s="1"/>
  <c r="L425"/>
  <c r="N425" s="1"/>
  <c r="L427"/>
  <c r="N427" s="1"/>
  <c r="L429"/>
  <c r="N429" s="1"/>
  <c r="L431"/>
  <c r="N431" s="1"/>
  <c r="L433"/>
  <c r="N433" s="1"/>
  <c r="L436"/>
  <c r="N436" s="1"/>
  <c r="L440"/>
  <c r="N440" s="1"/>
  <c r="L444"/>
  <c r="N444" s="1"/>
  <c r="L448"/>
  <c r="N448" s="1"/>
  <c r="L452"/>
  <c r="N452" s="1"/>
  <c r="L456"/>
  <c r="N456" s="1"/>
  <c r="L460"/>
  <c r="N460" s="1"/>
  <c r="L464"/>
  <c r="N464" s="1"/>
  <c r="L468"/>
  <c r="N468" s="1"/>
  <c r="L472"/>
  <c r="N472" s="1"/>
  <c r="L476"/>
  <c r="N476" s="1"/>
  <c r="L480"/>
  <c r="N480" s="1"/>
  <c r="L484"/>
  <c r="N484" s="1"/>
  <c r="L488"/>
  <c r="N488" s="1"/>
  <c r="L492"/>
  <c r="N492" s="1"/>
  <c r="L496"/>
  <c r="N496" s="1"/>
  <c r="L500"/>
  <c r="N500" s="1"/>
  <c r="L504"/>
  <c r="N504" s="1"/>
  <c r="L508"/>
  <c r="N508" s="1"/>
  <c r="L512"/>
  <c r="N512" s="1"/>
  <c r="L516"/>
  <c r="N516" s="1"/>
  <c r="L520"/>
  <c r="N520" s="1"/>
  <c r="L524"/>
  <c r="N524" s="1"/>
  <c r="L528"/>
  <c r="N528" s="1"/>
  <c r="L532"/>
  <c r="N532" s="1"/>
  <c r="L536"/>
  <c r="N536" s="1"/>
  <c r="L540"/>
  <c r="N540" s="1"/>
  <c r="L544"/>
  <c r="N544" s="1"/>
  <c r="L548"/>
  <c r="N548" s="1"/>
  <c r="L552"/>
  <c r="N552" s="1"/>
  <c r="L556"/>
  <c r="N556" s="1"/>
  <c r="L560"/>
  <c r="N560" s="1"/>
  <c r="L564"/>
  <c r="N564" s="1"/>
  <c r="L568"/>
  <c r="N568" s="1"/>
  <c r="L572"/>
  <c r="N572" s="1"/>
  <c r="L576"/>
  <c r="N576" s="1"/>
  <c r="L580"/>
  <c r="N580" s="1"/>
  <c r="L584"/>
  <c r="N584" s="1"/>
  <c r="L588"/>
  <c r="N588" s="1"/>
  <c r="L592"/>
  <c r="N592" s="1"/>
  <c r="L596"/>
  <c r="N596" s="1"/>
  <c r="L600"/>
  <c r="N600" s="1"/>
  <c r="L604"/>
  <c r="N604" s="1"/>
  <c r="L608"/>
  <c r="N608" s="1"/>
  <c r="L612"/>
  <c r="N612" s="1"/>
  <c r="L616"/>
  <c r="N616" s="1"/>
  <c r="L620"/>
  <c r="N620" s="1"/>
  <c r="L624"/>
  <c r="N624" s="1"/>
  <c r="L628"/>
  <c r="N628" s="1"/>
  <c r="L632"/>
  <c r="N632" s="1"/>
  <c r="L636"/>
  <c r="N636" s="1"/>
  <c r="L640"/>
  <c r="N640" s="1"/>
  <c r="L644"/>
  <c r="N644" s="1"/>
  <c r="L648"/>
  <c r="N648" s="1"/>
  <c r="L652"/>
  <c r="N652" s="1"/>
  <c r="L656"/>
  <c r="N656" s="1"/>
  <c r="L660"/>
  <c r="N660" s="1"/>
  <c r="L664"/>
  <c r="N664" s="1"/>
  <c r="L668"/>
  <c r="N668" s="1"/>
  <c r="L672"/>
  <c r="N672" s="1"/>
  <c r="L676"/>
  <c r="N676" s="1"/>
  <c r="L680"/>
  <c r="N680" s="1"/>
  <c r="L684"/>
  <c r="N684" s="1"/>
  <c r="L688"/>
  <c r="N688" s="1"/>
  <c r="L692"/>
  <c r="N692" s="1"/>
  <c r="L696"/>
  <c r="N696" s="1"/>
  <c r="L700"/>
  <c r="N700" s="1"/>
  <c r="L704"/>
  <c r="N704" s="1"/>
  <c r="L708"/>
  <c r="N708" s="1"/>
  <c r="L712"/>
  <c r="N712" s="1"/>
  <c r="L716"/>
  <c r="N716" s="1"/>
  <c r="L720"/>
  <c r="N720" s="1"/>
  <c r="L724"/>
  <c r="N724" s="1"/>
  <c r="L728"/>
  <c r="N728" s="1"/>
  <c r="L732"/>
  <c r="N732" s="1"/>
  <c r="L736"/>
  <c r="N736" s="1"/>
  <c r="L740"/>
  <c r="N740" s="1"/>
  <c r="L744"/>
  <c r="N744" s="1"/>
  <c r="L748"/>
  <c r="N748" s="1"/>
  <c r="L752"/>
  <c r="N752" s="1"/>
  <c r="L756"/>
  <c r="N756" s="1"/>
  <c r="L760"/>
  <c r="N760" s="1"/>
  <c r="L764"/>
  <c r="N764" s="1"/>
  <c r="L768"/>
  <c r="N768" s="1"/>
  <c r="L772"/>
  <c r="N772" s="1"/>
  <c r="L780"/>
  <c r="N780" s="1"/>
  <c r="L788"/>
  <c r="N788" s="1"/>
  <c r="L796"/>
  <c r="N796" s="1"/>
  <c r="L804"/>
  <c r="N804" s="1"/>
  <c r="L812"/>
  <c r="N812" s="1"/>
  <c r="L820"/>
  <c r="N820" s="1"/>
  <c r="L828"/>
  <c r="N828" s="1"/>
  <c r="L836"/>
  <c r="N836" s="1"/>
  <c r="L844"/>
  <c r="N844" s="1"/>
  <c r="L852"/>
  <c r="N852" s="1"/>
  <c r="L860"/>
  <c r="N860" s="1"/>
  <c r="L868"/>
  <c r="N868" s="1"/>
  <c r="L876"/>
  <c r="N876" s="1"/>
  <c r="L884"/>
  <c r="N884" s="1"/>
  <c r="L892"/>
  <c r="N892" s="1"/>
  <c r="L900"/>
  <c r="N900" s="1"/>
  <c r="L908"/>
  <c r="N908" s="1"/>
  <c r="L916"/>
  <c r="N916" s="1"/>
  <c r="L924"/>
  <c r="N924" s="1"/>
  <c r="L932"/>
  <c r="N932" s="1"/>
  <c r="L940"/>
  <c r="N940" s="1"/>
  <c r="L948"/>
  <c r="N948" s="1"/>
  <c r="L956"/>
  <c r="N956" s="1"/>
  <c r="L964"/>
  <c r="N964" s="1"/>
  <c r="L972"/>
  <c r="N972" s="1"/>
  <c r="L980"/>
  <c r="N980" s="1"/>
  <c r="L988"/>
  <c r="N988" s="1"/>
  <c r="L996"/>
  <c r="N996" s="1"/>
  <c r="L1004"/>
  <c r="N1004" s="1"/>
  <c r="L1012"/>
  <c r="N1012" s="1"/>
  <c r="L1020"/>
  <c r="N1020" s="1"/>
  <c r="L1028"/>
  <c r="N1028" s="1"/>
  <c r="L1036"/>
  <c r="N1036" s="1"/>
  <c r="L1044"/>
  <c r="N1044" s="1"/>
  <c r="L1052"/>
  <c r="N1052" s="1"/>
  <c r="L1060"/>
  <c r="N1060" s="1"/>
  <c r="L1068"/>
  <c r="N1068" s="1"/>
  <c r="L1076"/>
  <c r="N1076" s="1"/>
  <c r="L1084"/>
  <c r="N1084" s="1"/>
  <c r="L1092"/>
  <c r="N1092" s="1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3005"/>
  <c r="M3006"/>
  <c r="M3007"/>
  <c r="M3008"/>
  <c r="M3009"/>
  <c r="M3010"/>
  <c r="M3011"/>
  <c r="M3012"/>
  <c r="M3013"/>
  <c r="M3014"/>
  <c r="M3015"/>
  <c r="M3016"/>
  <c r="M3017"/>
  <c r="M3018"/>
  <c r="M3019"/>
  <c r="M3020"/>
  <c r="M3021"/>
  <c r="M3022"/>
  <c r="M3023"/>
  <c r="M3024"/>
  <c r="M3025"/>
  <c r="M3026"/>
  <c r="M3027"/>
  <c r="M3028"/>
  <c r="M3029"/>
  <c r="M3030"/>
  <c r="M3031"/>
  <c r="M3032"/>
  <c r="M3033"/>
  <c r="M3034"/>
  <c r="M3035"/>
  <c r="M3036"/>
  <c r="M3037"/>
  <c r="M3038"/>
  <c r="M3039"/>
  <c r="M3040"/>
  <c r="M3041"/>
  <c r="M3042"/>
  <c r="M3043"/>
  <c r="M3044"/>
  <c r="M3045"/>
  <c r="M3046"/>
  <c r="M3047"/>
  <c r="M3048"/>
  <c r="M3049"/>
  <c r="M3050"/>
  <c r="M3051"/>
  <c r="M3052"/>
  <c r="M3053"/>
  <c r="M3054"/>
  <c r="M3055"/>
  <c r="M3056"/>
  <c r="M3057"/>
  <c r="M3058"/>
  <c r="M3059"/>
  <c r="M3060"/>
  <c r="M3061"/>
  <c r="M3062"/>
  <c r="M3063"/>
  <c r="M3064"/>
  <c r="M3065"/>
  <c r="M3066"/>
  <c r="M3067"/>
  <c r="M3068"/>
  <c r="M3069"/>
  <c r="M3070"/>
  <c r="M3071"/>
  <c r="M3072"/>
  <c r="M3073"/>
  <c r="M3074"/>
  <c r="M3075"/>
  <c r="M3076"/>
  <c r="M3077"/>
  <c r="M3078"/>
  <c r="M3079"/>
  <c r="M3080"/>
  <c r="M3081"/>
  <c r="M3082"/>
  <c r="M3083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2"/>
  <c r="M3103"/>
  <c r="M3104"/>
  <c r="M3105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3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8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1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1"/>
  <c r="M3202"/>
  <c r="M3203"/>
  <c r="M3204"/>
  <c r="M3205"/>
  <c r="M3206"/>
  <c r="M3207"/>
  <c r="M3208"/>
  <c r="M3209"/>
  <c r="M3210"/>
  <c r="M3211"/>
  <c r="M3212"/>
  <c r="M3213"/>
  <c r="M3214"/>
  <c r="M3215"/>
  <c r="M3216"/>
  <c r="M3217"/>
  <c r="M3218"/>
  <c r="M3219"/>
  <c r="M3220"/>
  <c r="M3221"/>
  <c r="M3222"/>
  <c r="M3223"/>
  <c r="M3224"/>
  <c r="M3225"/>
  <c r="M3226"/>
  <c r="M3227"/>
  <c r="M3228"/>
  <c r="M3229"/>
  <c r="M3230"/>
  <c r="M3231"/>
  <c r="M3232"/>
  <c r="M3233"/>
  <c r="M3234"/>
  <c r="M3235"/>
  <c r="M3236"/>
  <c r="M3237"/>
  <c r="M3238"/>
  <c r="M3239"/>
  <c r="M3240"/>
  <c r="M3241"/>
  <c r="M3242"/>
  <c r="M3243"/>
  <c r="M3244"/>
  <c r="M3245"/>
  <c r="M3246"/>
  <c r="M3247"/>
  <c r="M3248"/>
  <c r="M3249"/>
  <c r="M3250"/>
  <c r="M3251"/>
  <c r="M3252"/>
  <c r="M3253"/>
  <c r="M3254"/>
  <c r="M3255"/>
  <c r="M3256"/>
  <c r="M3257"/>
  <c r="M3258"/>
  <c r="M3259"/>
  <c r="M3260"/>
  <c r="M3261"/>
  <c r="M3262"/>
  <c r="M3263"/>
  <c r="M3264"/>
  <c r="M3265"/>
  <c r="M3266"/>
  <c r="M3267"/>
  <c r="M3268"/>
  <c r="M3269"/>
  <c r="M3270"/>
  <c r="M3271"/>
  <c r="M3272"/>
  <c r="M3273"/>
  <c r="M3274"/>
  <c r="M3275"/>
  <c r="M3276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6"/>
  <c r="M3297"/>
  <c r="M3298"/>
  <c r="M3299"/>
  <c r="M3300"/>
  <c r="M3301"/>
  <c r="M3302"/>
  <c r="M3303"/>
  <c r="M3304"/>
  <c r="M3305"/>
  <c r="M3306"/>
  <c r="M3307"/>
  <c r="M3308"/>
  <c r="M3309"/>
  <c r="M3310"/>
  <c r="M3311"/>
  <c r="M3312"/>
  <c r="M3313"/>
  <c r="M3314"/>
  <c r="M3315"/>
  <c r="M3316"/>
  <c r="M3317"/>
  <c r="M3318"/>
  <c r="M3319"/>
  <c r="M3320"/>
  <c r="M3321"/>
  <c r="M3322"/>
  <c r="M3323"/>
  <c r="M3324"/>
  <c r="M3325"/>
  <c r="M3326"/>
  <c r="M3327"/>
  <c r="M3328"/>
  <c r="M3329"/>
  <c r="M3330"/>
  <c r="M3331"/>
  <c r="M3332"/>
  <c r="M3333"/>
  <c r="M3334"/>
  <c r="M3335"/>
  <c r="M3336"/>
  <c r="M3337"/>
  <c r="M3338"/>
  <c r="M3339"/>
  <c r="M3340"/>
  <c r="M3341"/>
  <c r="M3342"/>
  <c r="M3343"/>
  <c r="M3344"/>
  <c r="M3345"/>
  <c r="M3346"/>
  <c r="M3347"/>
  <c r="M3348"/>
  <c r="M3349"/>
  <c r="M3350"/>
  <c r="M3351"/>
  <c r="M3352"/>
  <c r="M3353"/>
  <c r="M3354"/>
  <c r="M3355"/>
  <c r="M3356"/>
  <c r="M3357"/>
  <c r="M3358"/>
  <c r="M3359"/>
  <c r="M3360"/>
  <c r="M3361"/>
  <c r="M3362"/>
  <c r="M3363"/>
  <c r="M3364"/>
  <c r="M3365"/>
  <c r="M3366"/>
  <c r="M3367"/>
  <c r="M3368"/>
  <c r="M3369"/>
  <c r="M3370"/>
  <c r="M3371"/>
  <c r="M3372"/>
  <c r="M3373"/>
  <c r="M3374"/>
  <c r="M3375"/>
  <c r="M3376"/>
  <c r="M3377"/>
  <c r="M3378"/>
  <c r="M3379"/>
  <c r="M3380"/>
  <c r="M3381"/>
  <c r="M3382"/>
  <c r="M3383"/>
  <c r="M3384"/>
  <c r="M3385"/>
  <c r="M3386"/>
  <c r="M3387"/>
  <c r="M3388"/>
  <c r="M3389"/>
  <c r="M3390"/>
  <c r="M3391"/>
  <c r="M3392"/>
  <c r="M3393"/>
  <c r="M3394"/>
  <c r="M3395"/>
  <c r="M3396"/>
  <c r="M3397"/>
  <c r="M3398"/>
  <c r="M3399"/>
  <c r="M3400"/>
  <c r="M3401"/>
  <c r="M3402"/>
  <c r="M3403"/>
  <c r="M3404"/>
  <c r="M3405"/>
  <c r="M3406"/>
  <c r="M3407"/>
  <c r="M3408"/>
  <c r="M3409"/>
  <c r="M3410"/>
  <c r="M3411"/>
  <c r="M3412"/>
  <c r="M3413"/>
  <c r="M3414"/>
  <c r="M3415"/>
  <c r="M3416"/>
  <c r="M3417"/>
  <c r="M3418"/>
  <c r="M3419"/>
  <c r="M3420"/>
  <c r="M3421"/>
  <c r="M3422"/>
  <c r="M3423"/>
  <c r="M3424"/>
  <c r="M3425"/>
  <c r="M3426"/>
  <c r="M3427"/>
  <c r="M3428"/>
  <c r="M3429"/>
  <c r="M3430"/>
  <c r="M3431"/>
  <c r="M3432"/>
  <c r="M3433"/>
  <c r="M3434"/>
  <c r="M3435"/>
  <c r="M3436"/>
  <c r="M3437"/>
  <c r="M3438"/>
  <c r="M3439"/>
  <c r="M3440"/>
  <c r="M3441"/>
  <c r="M3442"/>
  <c r="M3443"/>
  <c r="M3444"/>
  <c r="M3445"/>
  <c r="M3446"/>
  <c r="M3447"/>
  <c r="M3448"/>
  <c r="M3449"/>
  <c r="M3450"/>
  <c r="M3451"/>
  <c r="M3452"/>
  <c r="M3453"/>
  <c r="M3454"/>
  <c r="M3455"/>
  <c r="M3456"/>
  <c r="M3457"/>
  <c r="M3458"/>
  <c r="M3459"/>
  <c r="M3460"/>
  <c r="M3461"/>
  <c r="M3462"/>
  <c r="M3463"/>
  <c r="M3464"/>
  <c r="M3465"/>
  <c r="M3466"/>
  <c r="M3467"/>
  <c r="M3468"/>
  <c r="M3469"/>
  <c r="M3470"/>
  <c r="M3471"/>
  <c r="M3472"/>
  <c r="M3473"/>
  <c r="M3474"/>
  <c r="M3475"/>
  <c r="M3476"/>
  <c r="M3477"/>
  <c r="M3478"/>
  <c r="M3479"/>
  <c r="M3480"/>
  <c r="M3481"/>
  <c r="M3482"/>
  <c r="M3483"/>
  <c r="M3484"/>
  <c r="M3485"/>
  <c r="M3486"/>
  <c r="M3487"/>
  <c r="M3488"/>
  <c r="M3489"/>
  <c r="M3490"/>
  <c r="M3491"/>
  <c r="M3492"/>
  <c r="M3493"/>
  <c r="M3494"/>
  <c r="M3495"/>
  <c r="M3496"/>
  <c r="M3497"/>
  <c r="M3498"/>
  <c r="M3499"/>
  <c r="M3500"/>
  <c r="M3501"/>
  <c r="M3502"/>
  <c r="M3503"/>
  <c r="M3504"/>
  <c r="M3505"/>
  <c r="M3506"/>
  <c r="M3507"/>
  <c r="M3508"/>
  <c r="M3509"/>
  <c r="M3510"/>
  <c r="M3511"/>
  <c r="M3512"/>
  <c r="M3513"/>
  <c r="M3514"/>
  <c r="M3515"/>
  <c r="M3516"/>
  <c r="M3517"/>
  <c r="M3518"/>
  <c r="M3519"/>
  <c r="M3520"/>
  <c r="M3521"/>
  <c r="M3522"/>
  <c r="M3523"/>
  <c r="M3524"/>
  <c r="M3525"/>
  <c r="M3526"/>
  <c r="M3527"/>
  <c r="M3528"/>
  <c r="M3529"/>
  <c r="M3530"/>
  <c r="M3531"/>
  <c r="M3532"/>
  <c r="M3533"/>
  <c r="M3534"/>
  <c r="M3535"/>
  <c r="M3536"/>
  <c r="M3537"/>
  <c r="M3538"/>
  <c r="M3539"/>
  <c r="M3540"/>
  <c r="M3541"/>
  <c r="M3542"/>
  <c r="M3543"/>
  <c r="M3544"/>
  <c r="M3545"/>
  <c r="M3546"/>
  <c r="M3547"/>
  <c r="M3548"/>
  <c r="M3549"/>
  <c r="M3550"/>
  <c r="M3551"/>
  <c r="M3552"/>
  <c r="M3553"/>
  <c r="M3554"/>
  <c r="M3555"/>
  <c r="M3556"/>
  <c r="M3557"/>
  <c r="M3558"/>
  <c r="M3559"/>
  <c r="M3560"/>
  <c r="M3561"/>
  <c r="M3562"/>
  <c r="M3563"/>
  <c r="M3564"/>
  <c r="M3565"/>
  <c r="M3566"/>
  <c r="M3567"/>
  <c r="M3568"/>
  <c r="M3569"/>
  <c r="M3570"/>
  <c r="M3571"/>
  <c r="M3572"/>
  <c r="M3573"/>
  <c r="M3574"/>
  <c r="M3575"/>
  <c r="M3576"/>
  <c r="M3577"/>
  <c r="M3578"/>
  <c r="M3579"/>
  <c r="M3580"/>
  <c r="M3581"/>
  <c r="M3582"/>
  <c r="M3583"/>
  <c r="M3584"/>
  <c r="M3585"/>
  <c r="M3586"/>
  <c r="M3587"/>
  <c r="M3588"/>
  <c r="M3589"/>
  <c r="M3590"/>
  <c r="M3591"/>
  <c r="M3592"/>
  <c r="M3593"/>
  <c r="M3594"/>
  <c r="M3595"/>
  <c r="M3596"/>
  <c r="M3597"/>
  <c r="M3598"/>
  <c r="M3599"/>
  <c r="M3600"/>
  <c r="M3601"/>
  <c r="M3602"/>
  <c r="M3603"/>
  <c r="M3604"/>
  <c r="M3605"/>
  <c r="M3606"/>
  <c r="M3607"/>
  <c r="M3608"/>
  <c r="M3609"/>
  <c r="M3610"/>
  <c r="M3611"/>
  <c r="M3612"/>
  <c r="M3613"/>
  <c r="M3614"/>
  <c r="M3615"/>
  <c r="M3616"/>
  <c r="M3617"/>
  <c r="M3618"/>
  <c r="M3619"/>
  <c r="M3620"/>
  <c r="M3621"/>
  <c r="M3622"/>
  <c r="M3623"/>
  <c r="M3624"/>
  <c r="M3625"/>
  <c r="M3626"/>
  <c r="M3627"/>
  <c r="M3628"/>
  <c r="M3629"/>
  <c r="M3630"/>
  <c r="M3631"/>
  <c r="M3632"/>
  <c r="M3633"/>
  <c r="M3634"/>
  <c r="M3635"/>
  <c r="M3636"/>
  <c r="M3637"/>
  <c r="M3638"/>
  <c r="M3639"/>
  <c r="M3640"/>
  <c r="M3641"/>
  <c r="M3642"/>
  <c r="M3643"/>
  <c r="M3644"/>
  <c r="M3645"/>
  <c r="M3646"/>
  <c r="M3647"/>
  <c r="M3648"/>
  <c r="M3649"/>
  <c r="M3650"/>
  <c r="M3651"/>
  <c r="M3652"/>
  <c r="M3653"/>
  <c r="M3654"/>
  <c r="M3655"/>
  <c r="M3656"/>
  <c r="M3657"/>
  <c r="M3658"/>
  <c r="M3659"/>
  <c r="M3660"/>
  <c r="M3661"/>
  <c r="M3662"/>
  <c r="M3663"/>
  <c r="M3664"/>
  <c r="M3665"/>
  <c r="M3666"/>
  <c r="M3667"/>
  <c r="M3668"/>
  <c r="M3669"/>
  <c r="M3670"/>
  <c r="M3671"/>
  <c r="M3672"/>
  <c r="M3673"/>
  <c r="M3674"/>
  <c r="M3675"/>
  <c r="M3676"/>
  <c r="M3677"/>
  <c r="M3678"/>
  <c r="M3679"/>
  <c r="M3680"/>
  <c r="M3681"/>
  <c r="M3682"/>
  <c r="M3683"/>
  <c r="M3684"/>
  <c r="M3685"/>
  <c r="M3686"/>
  <c r="M3687"/>
  <c r="M3688"/>
  <c r="M3689"/>
  <c r="M3690"/>
  <c r="M3691"/>
  <c r="M3692"/>
  <c r="M3693"/>
  <c r="M3694"/>
  <c r="M3695"/>
  <c r="M3696"/>
  <c r="M3697"/>
  <c r="M3698"/>
  <c r="M3699"/>
  <c r="M3700"/>
  <c r="M3701"/>
  <c r="M3702"/>
  <c r="M3703"/>
  <c r="M3704"/>
  <c r="M3705"/>
  <c r="M3706"/>
  <c r="M3707"/>
  <c r="M3708"/>
  <c r="M3709"/>
  <c r="M3710"/>
  <c r="M3711"/>
  <c r="M3712"/>
  <c r="M3713"/>
  <c r="M3714"/>
  <c r="M3715"/>
  <c r="M3716"/>
  <c r="M3717"/>
  <c r="M3718"/>
  <c r="M3719"/>
  <c r="M3720"/>
  <c r="M3721"/>
  <c r="M3722"/>
  <c r="M3723"/>
  <c r="M3724"/>
  <c r="M3725"/>
  <c r="M3726"/>
  <c r="M3727"/>
  <c r="M3728"/>
  <c r="M3729"/>
  <c r="M3730"/>
  <c r="M3731"/>
  <c r="M3732"/>
  <c r="M3733"/>
  <c r="M3734"/>
  <c r="M3735"/>
  <c r="M3736"/>
  <c r="M3737"/>
  <c r="M3738"/>
  <c r="M3739"/>
  <c r="M3740"/>
  <c r="M3741"/>
  <c r="M3742"/>
  <c r="M3743"/>
  <c r="M3744"/>
  <c r="M3745"/>
  <c r="M3746"/>
  <c r="M3747"/>
  <c r="M3748"/>
  <c r="M3749"/>
  <c r="M3750"/>
  <c r="M3751"/>
  <c r="M3752"/>
  <c r="M3753"/>
  <c r="M3754"/>
  <c r="M3755"/>
  <c r="M3756"/>
  <c r="M3757"/>
  <c r="M3758"/>
  <c r="M3759"/>
  <c r="M3760"/>
  <c r="M3761"/>
  <c r="M3762"/>
  <c r="M3763"/>
  <c r="M3764"/>
  <c r="M3765"/>
  <c r="M3766"/>
  <c r="M3767"/>
  <c r="M3768"/>
  <c r="M3769"/>
  <c r="M3770"/>
  <c r="M3771"/>
  <c r="M3772"/>
  <c r="M3773"/>
  <c r="M3774"/>
  <c r="M3775"/>
  <c r="M3776"/>
  <c r="M3777"/>
  <c r="M3778"/>
  <c r="M3779"/>
  <c r="M3780"/>
  <c r="M3781"/>
  <c r="M3782"/>
  <c r="M3783"/>
  <c r="M3784"/>
  <c r="M3785"/>
  <c r="M3786"/>
  <c r="M3787"/>
  <c r="M3788"/>
  <c r="M3789"/>
  <c r="M3790"/>
  <c r="M3791"/>
  <c r="M3792"/>
  <c r="M3793"/>
  <c r="M3794"/>
  <c r="M3795"/>
  <c r="M3796"/>
  <c r="M3797"/>
  <c r="M3798"/>
  <c r="M3799"/>
  <c r="M3800"/>
  <c r="M3801"/>
  <c r="M3802"/>
  <c r="M3803"/>
  <c r="M3804"/>
  <c r="M3805"/>
  <c r="M3806"/>
  <c r="M3807"/>
  <c r="M3808"/>
  <c r="M3809"/>
  <c r="M3810"/>
  <c r="M3811"/>
  <c r="M3812"/>
  <c r="M3813"/>
  <c r="M3814"/>
  <c r="M3815"/>
  <c r="M3816"/>
  <c r="M3817"/>
  <c r="M3818"/>
  <c r="M3819"/>
  <c r="M3820"/>
  <c r="M3821"/>
  <c r="M3822"/>
  <c r="M3823"/>
  <c r="M3824"/>
  <c r="M3825"/>
  <c r="M3826"/>
  <c r="M3827"/>
  <c r="M3828"/>
  <c r="M3829"/>
  <c r="M3830"/>
  <c r="M3831"/>
  <c r="M3832"/>
  <c r="M3833"/>
  <c r="M3834"/>
  <c r="M3835"/>
  <c r="M3836"/>
  <c r="M3837"/>
  <c r="M3838"/>
  <c r="M3839"/>
  <c r="M3840"/>
  <c r="M3841"/>
  <c r="M3842"/>
  <c r="M3843"/>
  <c r="M3844"/>
  <c r="M3845"/>
  <c r="M3846"/>
  <c r="M3847"/>
  <c r="M3848"/>
  <c r="M3849"/>
  <c r="M3850"/>
  <c r="M3851"/>
  <c r="M3852"/>
  <c r="M3853"/>
  <c r="M3854"/>
  <c r="M3855"/>
  <c r="M3856"/>
  <c r="M3857"/>
  <c r="M3858"/>
  <c r="M3859"/>
  <c r="M3860"/>
  <c r="M3861"/>
  <c r="M3862"/>
  <c r="M3863"/>
  <c r="M3864"/>
  <c r="M3865"/>
  <c r="M3866"/>
  <c r="M3867"/>
  <c r="M3868"/>
  <c r="M3869"/>
  <c r="M3870"/>
  <c r="M3871"/>
  <c r="M3872"/>
  <c r="M3873"/>
  <c r="M3874"/>
  <c r="M3875"/>
  <c r="M3876"/>
  <c r="M3877"/>
  <c r="M3878"/>
  <c r="M3879"/>
  <c r="M3880"/>
  <c r="M3881"/>
  <c r="M3882"/>
  <c r="M3883"/>
  <c r="M3884"/>
  <c r="M3885"/>
  <c r="M3886"/>
  <c r="M3887"/>
  <c r="M3888"/>
  <c r="M3889"/>
  <c r="M3890"/>
  <c r="M3891"/>
  <c r="M3892"/>
  <c r="M3893"/>
  <c r="M3894"/>
  <c r="M3895"/>
  <c r="M3896"/>
  <c r="M3897"/>
  <c r="M3898"/>
  <c r="M3899"/>
  <c r="M3900"/>
  <c r="M3901"/>
  <c r="M3902"/>
  <c r="M3903"/>
  <c r="M3904"/>
  <c r="M3905"/>
  <c r="M3906"/>
  <c r="M3907"/>
  <c r="M3908"/>
  <c r="M3909"/>
  <c r="M3910"/>
  <c r="M3911"/>
  <c r="M3912"/>
  <c r="M3913"/>
  <c r="M3914"/>
  <c r="M3915"/>
  <c r="M3916"/>
  <c r="M3917"/>
  <c r="M3918"/>
  <c r="M3919"/>
  <c r="M3920"/>
  <c r="M3921"/>
  <c r="M3922"/>
  <c r="M3923"/>
  <c r="M3924"/>
  <c r="M3925"/>
  <c r="M3926"/>
  <c r="M3927"/>
  <c r="M3928"/>
  <c r="M3929"/>
  <c r="M3930"/>
  <c r="M3931"/>
  <c r="M3932"/>
  <c r="M3933"/>
  <c r="M3934"/>
  <c r="M3935"/>
  <c r="M3936"/>
  <c r="M3937"/>
  <c r="M3938"/>
  <c r="M3939"/>
  <c r="M3940"/>
  <c r="M3941"/>
  <c r="M3942"/>
  <c r="M3943"/>
  <c r="M3944"/>
  <c r="M3945"/>
  <c r="M3946"/>
  <c r="M3947"/>
  <c r="M3948"/>
  <c r="M3949"/>
  <c r="M3950"/>
  <c r="M3951"/>
  <c r="M3952"/>
  <c r="M3953"/>
  <c r="M3954"/>
  <c r="M3955"/>
  <c r="M3956"/>
  <c r="M3957"/>
  <c r="M3958"/>
  <c r="M3959"/>
  <c r="M3960"/>
  <c r="M3961"/>
  <c r="M3962"/>
  <c r="M3963"/>
  <c r="M3964"/>
  <c r="M3965"/>
  <c r="M3966"/>
  <c r="M3967"/>
  <c r="M3968"/>
  <c r="M3969"/>
  <c r="M3970"/>
  <c r="M3971"/>
  <c r="M3972"/>
  <c r="M3973"/>
  <c r="M3974"/>
  <c r="M3975"/>
  <c r="M3976"/>
  <c r="M3977"/>
  <c r="M3978"/>
  <c r="M3979"/>
  <c r="M3980"/>
  <c r="M3981"/>
  <c r="M3982"/>
  <c r="M3983"/>
  <c r="M3984"/>
  <c r="M3985"/>
  <c r="M3986"/>
  <c r="M3987"/>
  <c r="M3988"/>
  <c r="M3989"/>
  <c r="M3990"/>
  <c r="M3991"/>
  <c r="M3992"/>
  <c r="M3993"/>
  <c r="M3994"/>
  <c r="M3995"/>
  <c r="M3996"/>
  <c r="M3997"/>
  <c r="M3998"/>
  <c r="M3999"/>
  <c r="M4000"/>
  <c r="M4001"/>
  <c r="M4002"/>
  <c r="M4003"/>
  <c r="M4004"/>
  <c r="M4005"/>
  <c r="M4006"/>
  <c r="M4007"/>
  <c r="M4008"/>
  <c r="M4009"/>
  <c r="M4010"/>
  <c r="M4011"/>
  <c r="M4012"/>
  <c r="M4013"/>
  <c r="M4014"/>
  <c r="M4015"/>
  <c r="M4016"/>
  <c r="M4017"/>
  <c r="M4018"/>
  <c r="M4019"/>
  <c r="M4020"/>
  <c r="M4021"/>
  <c r="M4022"/>
  <c r="M4023"/>
  <c r="M4024"/>
  <c r="M4025"/>
  <c r="M4026"/>
  <c r="M4027"/>
  <c r="M4028"/>
  <c r="M4029"/>
  <c r="M4030"/>
  <c r="M4031"/>
  <c r="M4032"/>
  <c r="M4033"/>
  <c r="M4034"/>
  <c r="M4035"/>
  <c r="M4036"/>
  <c r="M4037"/>
  <c r="M4038"/>
  <c r="M4039"/>
  <c r="M4040"/>
  <c r="M4041"/>
  <c r="M4042"/>
  <c r="M4043"/>
  <c r="M4044"/>
  <c r="M4045"/>
  <c r="M4046"/>
  <c r="M4047"/>
  <c r="M4048"/>
  <c r="M4049"/>
  <c r="M4050"/>
  <c r="M4051"/>
  <c r="M4052"/>
  <c r="M4053"/>
  <c r="M4054"/>
  <c r="M4055"/>
  <c r="M4056"/>
  <c r="M4057"/>
  <c r="M4058"/>
  <c r="M4059"/>
  <c r="M4060"/>
  <c r="M4061"/>
  <c r="M4062"/>
  <c r="M4063"/>
  <c r="M4064"/>
  <c r="M4065"/>
  <c r="M4066"/>
  <c r="M4067"/>
  <c r="M4068"/>
  <c r="M4069"/>
  <c r="M4070"/>
  <c r="M4071"/>
  <c r="M4072"/>
  <c r="M4073"/>
  <c r="M4074"/>
  <c r="M4075"/>
  <c r="M4076"/>
  <c r="M4077"/>
  <c r="M4078"/>
  <c r="M4079"/>
  <c r="M4080"/>
  <c r="M4081"/>
  <c r="M4082"/>
  <c r="M4083"/>
  <c r="M4084"/>
  <c r="M4085"/>
  <c r="M4086"/>
  <c r="M4087"/>
  <c r="M4088"/>
  <c r="M4089"/>
  <c r="M4090"/>
  <c r="M4091"/>
  <c r="M4092"/>
  <c r="M4093"/>
  <c r="M4094"/>
  <c r="M4095"/>
  <c r="M4096"/>
  <c r="M4097"/>
  <c r="M4098"/>
  <c r="M4099"/>
  <c r="M4100"/>
  <c r="M4101"/>
  <c r="M4102"/>
  <c r="M4103"/>
  <c r="M4104"/>
  <c r="M4105"/>
  <c r="M4106"/>
  <c r="M4107"/>
  <c r="M4108"/>
  <c r="M4109"/>
  <c r="M4110"/>
  <c r="M4111"/>
  <c r="M4112"/>
  <c r="M4113"/>
  <c r="M4114"/>
  <c r="M4115"/>
  <c r="M4116"/>
  <c r="M4117"/>
  <c r="M4118"/>
  <c r="M4119"/>
  <c r="M4120"/>
  <c r="M4121"/>
  <c r="M4122"/>
  <c r="M4123"/>
  <c r="M4124"/>
  <c r="M4125"/>
  <c r="M4126"/>
  <c r="M4127"/>
  <c r="M4128"/>
  <c r="M4129"/>
  <c r="M4130"/>
  <c r="M4131"/>
  <c r="M4132"/>
  <c r="M4133"/>
  <c r="M4134"/>
  <c r="M4135"/>
  <c r="M4136"/>
  <c r="M4137"/>
  <c r="M4138"/>
  <c r="M4139"/>
  <c r="M4140"/>
  <c r="M4141"/>
  <c r="M4142"/>
  <c r="M4143"/>
  <c r="M4144"/>
  <c r="M4145"/>
  <c r="M4146"/>
  <c r="M4147"/>
  <c r="M4148"/>
  <c r="M4149"/>
  <c r="M4150"/>
  <c r="M4151"/>
  <c r="M4152"/>
  <c r="M4153"/>
  <c r="M4154"/>
  <c r="M4155"/>
  <c r="M4156"/>
  <c r="M4157"/>
  <c r="M4158"/>
  <c r="M4159"/>
  <c r="M4160"/>
  <c r="M4161"/>
  <c r="M4162"/>
  <c r="M4163"/>
  <c r="M4164"/>
  <c r="M4165"/>
  <c r="M4166"/>
  <c r="M4167"/>
  <c r="M4168"/>
  <c r="M4169"/>
  <c r="M4170"/>
  <c r="M4171"/>
  <c r="M4172"/>
  <c r="M4173"/>
  <c r="M4174"/>
  <c r="M4175"/>
  <c r="M4176"/>
  <c r="M4177"/>
  <c r="M4178"/>
  <c r="M4179"/>
  <c r="M4180"/>
  <c r="M4181"/>
  <c r="M4182"/>
  <c r="M4183"/>
  <c r="M4184"/>
  <c r="M4185"/>
  <c r="M4186"/>
  <c r="M4187"/>
  <c r="M4188"/>
  <c r="M4189"/>
  <c r="M4190"/>
  <c r="M4191"/>
  <c r="M4192"/>
  <c r="M4193"/>
  <c r="M4194"/>
  <c r="M4195"/>
  <c r="M4196"/>
  <c r="M4197"/>
  <c r="M4198"/>
  <c r="M4199"/>
  <c r="M4200"/>
  <c r="M4201"/>
  <c r="M4202"/>
  <c r="M4203"/>
  <c r="M4204"/>
  <c r="M4205"/>
  <c r="M4206"/>
  <c r="M4207"/>
  <c r="M4208"/>
  <c r="M4209"/>
  <c r="M4210"/>
  <c r="M4211"/>
  <c r="M4212"/>
  <c r="M4213"/>
  <c r="M4214"/>
  <c r="M4215"/>
  <c r="M4216"/>
  <c r="M4217"/>
  <c r="M4218"/>
  <c r="M4219"/>
  <c r="M4220"/>
  <c r="M4221"/>
  <c r="M4222"/>
  <c r="M4223"/>
  <c r="M4224"/>
  <c r="M4225"/>
  <c r="M4226"/>
  <c r="M4227"/>
  <c r="M4228"/>
  <c r="M4229"/>
  <c r="M4230"/>
  <c r="M4231"/>
  <c r="M4232"/>
  <c r="M4233"/>
  <c r="M4234"/>
  <c r="M4235"/>
  <c r="M4236"/>
  <c r="M4237"/>
  <c r="M4238"/>
  <c r="M4239"/>
  <c r="M4240"/>
  <c r="M4241"/>
  <c r="M4242"/>
  <c r="M4243"/>
  <c r="M4244"/>
  <c r="M4245"/>
  <c r="M4246"/>
  <c r="M4247"/>
  <c r="M4248"/>
  <c r="M4249"/>
  <c r="M4250"/>
  <c r="M4251"/>
  <c r="M4252"/>
  <c r="M4253"/>
  <c r="M4254"/>
  <c r="M4255"/>
  <c r="M4256"/>
  <c r="M4257"/>
  <c r="M4258"/>
  <c r="M4259"/>
  <c r="M4260"/>
  <c r="M4261"/>
  <c r="M4262"/>
  <c r="M4263"/>
  <c r="M4264"/>
  <c r="M4265"/>
  <c r="M4266"/>
  <c r="M4267"/>
  <c r="M4268"/>
  <c r="M4269"/>
  <c r="M4270"/>
  <c r="M4271"/>
  <c r="M4272"/>
  <c r="M4273"/>
  <c r="M4274"/>
  <c r="M4275"/>
  <c r="M4276"/>
  <c r="M4277"/>
  <c r="M4278"/>
  <c r="M4279"/>
  <c r="M4280"/>
  <c r="M4281"/>
  <c r="M4282"/>
  <c r="M4283"/>
  <c r="M4284"/>
  <c r="M4285"/>
  <c r="M4286"/>
  <c r="M4287"/>
  <c r="M4288"/>
  <c r="M4289"/>
  <c r="M4290"/>
  <c r="M4291"/>
  <c r="M4292"/>
  <c r="M4293"/>
  <c r="M4294"/>
  <c r="M4295"/>
  <c r="M4296"/>
  <c r="M4297"/>
  <c r="M4298"/>
  <c r="M4299"/>
  <c r="M4300"/>
  <c r="M4301"/>
  <c r="M4302"/>
  <c r="M4303"/>
  <c r="M4304"/>
  <c r="M4305"/>
  <c r="M4306"/>
  <c r="M4307"/>
  <c r="M4308"/>
  <c r="M4309"/>
  <c r="M4310"/>
  <c r="M4311"/>
  <c r="M4312"/>
  <c r="M4313"/>
  <c r="M4314"/>
  <c r="M4315"/>
  <c r="M4316"/>
  <c r="M4317"/>
  <c r="M4318"/>
  <c r="M4319"/>
  <c r="M4320"/>
  <c r="M4321"/>
  <c r="M4322"/>
  <c r="M4323"/>
  <c r="M4324"/>
  <c r="M4325"/>
  <c r="M4326"/>
  <c r="M4327"/>
  <c r="M4328"/>
  <c r="M4329"/>
  <c r="M4330"/>
  <c r="M4331"/>
  <c r="M4332"/>
  <c r="M4333"/>
  <c r="M4334"/>
  <c r="M4335"/>
  <c r="M4336"/>
  <c r="M4337"/>
  <c r="M4338"/>
  <c r="M4339"/>
  <c r="M4340"/>
  <c r="M4341"/>
  <c r="M4342"/>
  <c r="M4343"/>
  <c r="M4344"/>
  <c r="M4345"/>
  <c r="M4346"/>
  <c r="M4347"/>
  <c r="M4348"/>
  <c r="M4349"/>
  <c r="M4350"/>
  <c r="M4351"/>
  <c r="M4352"/>
  <c r="M4353"/>
  <c r="M4354"/>
  <c r="M4355"/>
  <c r="M4356"/>
  <c r="M4357"/>
  <c r="M4358"/>
  <c r="M4359"/>
  <c r="M4360"/>
  <c r="M4361"/>
  <c r="M4362"/>
  <c r="M4363"/>
  <c r="M4364"/>
  <c r="M4365"/>
  <c r="M4366"/>
  <c r="M4367"/>
  <c r="M4368"/>
  <c r="M4369"/>
  <c r="M4370"/>
  <c r="M4371"/>
  <c r="M4372"/>
  <c r="M4373"/>
  <c r="M4374"/>
  <c r="M4375"/>
  <c r="M4376"/>
  <c r="M4377"/>
  <c r="M4378"/>
  <c r="M4379"/>
  <c r="M4380"/>
  <c r="M4381"/>
  <c r="M4382"/>
  <c r="M4383"/>
  <c r="M4384"/>
  <c r="M4385"/>
  <c r="M4386"/>
  <c r="M4387"/>
  <c r="M4388"/>
  <c r="M4389"/>
  <c r="M4390"/>
  <c r="M4391"/>
  <c r="M4392"/>
  <c r="M4393"/>
  <c r="M4394"/>
  <c r="M4395"/>
  <c r="M4396"/>
  <c r="M4397"/>
  <c r="M4398"/>
  <c r="M4399"/>
  <c r="M4400"/>
  <c r="M4401"/>
  <c r="M4402"/>
  <c r="M4403"/>
  <c r="M4404"/>
  <c r="M4405"/>
  <c r="M4406"/>
  <c r="M4407"/>
  <c r="M4408"/>
  <c r="M4409"/>
  <c r="M4410"/>
  <c r="M4411"/>
  <c r="M4412"/>
  <c r="M4413"/>
  <c r="M4414"/>
  <c r="M4415"/>
  <c r="M4416"/>
  <c r="M4417"/>
  <c r="M4418"/>
  <c r="M4419"/>
  <c r="M4420"/>
  <c r="M4421"/>
  <c r="M4422"/>
  <c r="M4423"/>
  <c r="M4424"/>
  <c r="M4425"/>
  <c r="M4426"/>
  <c r="M4427"/>
  <c r="M4428"/>
  <c r="M4429"/>
  <c r="M4430"/>
  <c r="M4431"/>
  <c r="M4432"/>
  <c r="M4433"/>
  <c r="M4434"/>
  <c r="M4435"/>
  <c r="M4436"/>
  <c r="M4437"/>
  <c r="M4438"/>
  <c r="M4439"/>
  <c r="M4440"/>
  <c r="M4441"/>
  <c r="M4442"/>
  <c r="M4443"/>
  <c r="M4444"/>
  <c r="M4445"/>
  <c r="M4446"/>
  <c r="M4447"/>
  <c r="M4448"/>
  <c r="M4449"/>
  <c r="M4450"/>
  <c r="M4451"/>
  <c r="M4452"/>
  <c r="M4453"/>
  <c r="M4454"/>
  <c r="M4455"/>
  <c r="M4456"/>
  <c r="M4457"/>
  <c r="M4458"/>
  <c r="M4459"/>
  <c r="M4460"/>
  <c r="M4461"/>
  <c r="M4462"/>
  <c r="M4463"/>
  <c r="M4464"/>
  <c r="M4465"/>
  <c r="M4466"/>
  <c r="M4467"/>
  <c r="M4468"/>
  <c r="M4469"/>
  <c r="M4470"/>
  <c r="M4471"/>
  <c r="M4472"/>
  <c r="M4473"/>
  <c r="M4474"/>
  <c r="M4475"/>
  <c r="M4476"/>
  <c r="M4477"/>
  <c r="M4478"/>
  <c r="M4479"/>
  <c r="M4480"/>
  <c r="M4481"/>
  <c r="M4482"/>
  <c r="M4483"/>
  <c r="M4484"/>
  <c r="M4485"/>
  <c r="M4486"/>
  <c r="M4487"/>
  <c r="M4488"/>
  <c r="M4489"/>
  <c r="M4490"/>
  <c r="M4491"/>
  <c r="M4492"/>
  <c r="M4493"/>
  <c r="M4494"/>
  <c r="M4495"/>
  <c r="M4496"/>
  <c r="M4497"/>
  <c r="M4498"/>
  <c r="M4499"/>
  <c r="M4500"/>
  <c r="M4501"/>
  <c r="M4502"/>
  <c r="M4503"/>
  <c r="M4504"/>
  <c r="M4505"/>
  <c r="M4506"/>
  <c r="M4507"/>
  <c r="M4508"/>
  <c r="M4509"/>
  <c r="M4510"/>
  <c r="M4511"/>
  <c r="M4512"/>
  <c r="M4513"/>
  <c r="M4514"/>
  <c r="M4515"/>
  <c r="M4516"/>
  <c r="M4517"/>
  <c r="M4518"/>
  <c r="M4519"/>
  <c r="M4520"/>
  <c r="M4521"/>
  <c r="M4522"/>
  <c r="M4523"/>
  <c r="M4524"/>
  <c r="M4525"/>
  <c r="M4526"/>
  <c r="M4527"/>
  <c r="M4528"/>
  <c r="M4529"/>
  <c r="M4530"/>
  <c r="M4531"/>
  <c r="M4532"/>
  <c r="M4533"/>
  <c r="M4534"/>
  <c r="M4535"/>
  <c r="M4536"/>
  <c r="M4537"/>
  <c r="M4538"/>
  <c r="M4539"/>
  <c r="M4540"/>
  <c r="M4541"/>
  <c r="M4542"/>
  <c r="M4543"/>
  <c r="M4544"/>
  <c r="M4545"/>
  <c r="M4546"/>
  <c r="M4547"/>
  <c r="M4548"/>
  <c r="M4549"/>
  <c r="M4550"/>
  <c r="M4551"/>
  <c r="M4552"/>
  <c r="M4553"/>
  <c r="M4554"/>
  <c r="M4555"/>
  <c r="M4556"/>
  <c r="M4557"/>
  <c r="M4558"/>
  <c r="M4559"/>
  <c r="M4560"/>
  <c r="M4561"/>
  <c r="M4562"/>
  <c r="M4563"/>
  <c r="M4564"/>
  <c r="M4565"/>
  <c r="M4566"/>
  <c r="M4567"/>
  <c r="M4568"/>
  <c r="M4569"/>
  <c r="M4570"/>
  <c r="M4571"/>
  <c r="M4572"/>
  <c r="M4573"/>
  <c r="M4574"/>
  <c r="M4575"/>
  <c r="M4576"/>
  <c r="M4577"/>
  <c r="M4578"/>
  <c r="M4579"/>
  <c r="M4580"/>
  <c r="M4581"/>
  <c r="M4582"/>
  <c r="M4583"/>
  <c r="M4584"/>
  <c r="M4585"/>
  <c r="M4586"/>
  <c r="M4587"/>
  <c r="M4588"/>
  <c r="M4589"/>
  <c r="M4590"/>
  <c r="M4591"/>
  <c r="M4592"/>
  <c r="M4593"/>
  <c r="M4594"/>
  <c r="M4595"/>
  <c r="M4596"/>
  <c r="M4597"/>
  <c r="M4598"/>
  <c r="M4599"/>
  <c r="M4600"/>
  <c r="M4601"/>
  <c r="M4602"/>
  <c r="M4603"/>
  <c r="M4604"/>
  <c r="M4605"/>
  <c r="M4606"/>
  <c r="M4607"/>
  <c r="M4608"/>
  <c r="M4609"/>
  <c r="M4610"/>
  <c r="M4611"/>
  <c r="M4612"/>
  <c r="M4613"/>
  <c r="M4614"/>
  <c r="M4615"/>
  <c r="M4616"/>
  <c r="M4617"/>
  <c r="M4618"/>
  <c r="M4619"/>
  <c r="M4620"/>
  <c r="M4621"/>
  <c r="M4622"/>
  <c r="M4623"/>
  <c r="M4624"/>
  <c r="M4625"/>
  <c r="M4626"/>
  <c r="M4627"/>
  <c r="M4628"/>
  <c r="M4629"/>
  <c r="M4630"/>
  <c r="M4631"/>
  <c r="M4632"/>
  <c r="M4633"/>
  <c r="M4634"/>
  <c r="M4635"/>
  <c r="M4636"/>
  <c r="M4637"/>
  <c r="M4638"/>
  <c r="M4639"/>
  <c r="M4640"/>
  <c r="M4641"/>
  <c r="M4642"/>
  <c r="M4643"/>
  <c r="M4644"/>
  <c r="M4645"/>
  <c r="M4646"/>
  <c r="M4647"/>
  <c r="M4648"/>
  <c r="M4649"/>
  <c r="M4650"/>
  <c r="M4651"/>
  <c r="M4652"/>
  <c r="M4653"/>
  <c r="M4654"/>
  <c r="M4655"/>
  <c r="M4656"/>
  <c r="M4657"/>
  <c r="M4658"/>
  <c r="M4659"/>
  <c r="M4660"/>
  <c r="M4661"/>
  <c r="M4662"/>
  <c r="M4663"/>
  <c r="M4664"/>
  <c r="M4665"/>
  <c r="M4666"/>
  <c r="M4667"/>
  <c r="M4668"/>
  <c r="M4669"/>
  <c r="M4670"/>
  <c r="M4671"/>
  <c r="M4672"/>
  <c r="M4673"/>
  <c r="M4674"/>
  <c r="M4675"/>
  <c r="M4676"/>
  <c r="M4677"/>
  <c r="M4678"/>
  <c r="M4679"/>
  <c r="M4680"/>
  <c r="M4681"/>
  <c r="M4682"/>
  <c r="M4683"/>
  <c r="M4684"/>
  <c r="M4685"/>
  <c r="M4686"/>
  <c r="M4687"/>
  <c r="M4688"/>
  <c r="M4689"/>
  <c r="M4690"/>
  <c r="M4691"/>
  <c r="M4692"/>
  <c r="M4693"/>
  <c r="M4694"/>
  <c r="M4695"/>
  <c r="M4696"/>
  <c r="M4697"/>
  <c r="M4698"/>
  <c r="M4699"/>
  <c r="M4700"/>
  <c r="M4701"/>
  <c r="M4702"/>
  <c r="M4703"/>
  <c r="M4704"/>
  <c r="M4705"/>
  <c r="M4706"/>
  <c r="M4707"/>
  <c r="M4708"/>
  <c r="M4709"/>
  <c r="M4710"/>
  <c r="M4711"/>
  <c r="M4712"/>
  <c r="M4713"/>
  <c r="M4714"/>
  <c r="M4715"/>
  <c r="M4716"/>
  <c r="M4717"/>
  <c r="M4718"/>
  <c r="M4719"/>
  <c r="M4720"/>
  <c r="M4721"/>
  <c r="M4722"/>
  <c r="M4723"/>
  <c r="M4724"/>
  <c r="M4725"/>
  <c r="M4726"/>
  <c r="M4727"/>
  <c r="M4728"/>
  <c r="M4729"/>
  <c r="M4730"/>
  <c r="M4731"/>
  <c r="M4732"/>
  <c r="M4733"/>
  <c r="M4734"/>
  <c r="M4735"/>
  <c r="M4736"/>
  <c r="M4737"/>
  <c r="M4738"/>
  <c r="M4739"/>
  <c r="M4740"/>
  <c r="M4741"/>
  <c r="M4742"/>
  <c r="M4743"/>
  <c r="M4744"/>
  <c r="M4745"/>
  <c r="M4746"/>
  <c r="M4747"/>
  <c r="M4748"/>
  <c r="M4749"/>
  <c r="M4750"/>
  <c r="M4751"/>
  <c r="M4752"/>
  <c r="M4753"/>
  <c r="M4754"/>
  <c r="M4755"/>
  <c r="M4756"/>
  <c r="M4757"/>
  <c r="M4758"/>
  <c r="M4759"/>
  <c r="M4760"/>
  <c r="M4761"/>
  <c r="M4762"/>
  <c r="M4763"/>
  <c r="M4764"/>
  <c r="M4765"/>
  <c r="M4766"/>
  <c r="M4767"/>
  <c r="M4768"/>
  <c r="M4769"/>
  <c r="M4770"/>
  <c r="M4771"/>
  <c r="M4772"/>
  <c r="M4773"/>
  <c r="M4774"/>
  <c r="M4775"/>
  <c r="M4776"/>
  <c r="M4777"/>
  <c r="M4778"/>
  <c r="M4779"/>
  <c r="M4780"/>
  <c r="M4781"/>
  <c r="M4782"/>
  <c r="M4783"/>
  <c r="M4784"/>
  <c r="M4785"/>
  <c r="M4786"/>
  <c r="M4787"/>
  <c r="M4788"/>
  <c r="M4789"/>
  <c r="M4790"/>
  <c r="M4791"/>
  <c r="M4792"/>
  <c r="M4793"/>
  <c r="M4794"/>
  <c r="M4795"/>
  <c r="M4796"/>
  <c r="M4797"/>
  <c r="M4798"/>
  <c r="M4799"/>
  <c r="M4800"/>
  <c r="M4801"/>
  <c r="M4802"/>
  <c r="M4803"/>
  <c r="M4804"/>
  <c r="M4805"/>
  <c r="M4806"/>
  <c r="M4807"/>
  <c r="M4808"/>
  <c r="M4809"/>
  <c r="M4810"/>
  <c r="M4811"/>
  <c r="M4812"/>
  <c r="M4813"/>
  <c r="M4814"/>
  <c r="M4815"/>
  <c r="M4816"/>
  <c r="M4817"/>
  <c r="M4818"/>
  <c r="M4819"/>
  <c r="M4820"/>
  <c r="M4821"/>
  <c r="M4822"/>
  <c r="M4823"/>
  <c r="M4824"/>
  <c r="M4825"/>
  <c r="M4826"/>
  <c r="M4827"/>
  <c r="M4828"/>
  <c r="M4829"/>
  <c r="M4830"/>
  <c r="M4831"/>
  <c r="M4832"/>
  <c r="M4833"/>
  <c r="M4834"/>
  <c r="M4835"/>
  <c r="M4836"/>
  <c r="M4837"/>
  <c r="M4838"/>
  <c r="M4839"/>
  <c r="M4840"/>
  <c r="M4841"/>
  <c r="M4842"/>
  <c r="M4843"/>
  <c r="M4844"/>
  <c r="M4845"/>
  <c r="M4846"/>
  <c r="M4847"/>
  <c r="M4848"/>
  <c r="M4849"/>
  <c r="M4850"/>
  <c r="M4851"/>
  <c r="M4852"/>
  <c r="M4853"/>
  <c r="M4854"/>
  <c r="M4855"/>
  <c r="M4856"/>
  <c r="M4857"/>
  <c r="M4858"/>
  <c r="M4859"/>
  <c r="M4860"/>
  <c r="M4861"/>
  <c r="M4862"/>
  <c r="M4863"/>
  <c r="M4864"/>
  <c r="M4865"/>
  <c r="M4866"/>
  <c r="M4867"/>
  <c r="M4868"/>
  <c r="M4869"/>
  <c r="M4870"/>
  <c r="M4871"/>
  <c r="M4872"/>
  <c r="M4873"/>
  <c r="M4874"/>
  <c r="M4875"/>
  <c r="M4876"/>
  <c r="M4877"/>
  <c r="M4878"/>
  <c r="M4879"/>
  <c r="M4880"/>
  <c r="M4881"/>
  <c r="M4882"/>
  <c r="M4883"/>
  <c r="M4884"/>
  <c r="M4885"/>
  <c r="M4886"/>
  <c r="M4887"/>
  <c r="M4888"/>
  <c r="M4889"/>
  <c r="M4890"/>
  <c r="M4891"/>
  <c r="M4892"/>
  <c r="M4893"/>
  <c r="M4894"/>
  <c r="M4895"/>
  <c r="M4896"/>
  <c r="M4897"/>
  <c r="M4898"/>
  <c r="M4899"/>
  <c r="M4900"/>
  <c r="M4901"/>
  <c r="M4902"/>
  <c r="M4903"/>
  <c r="M4904"/>
  <c r="M4905"/>
  <c r="M4906"/>
  <c r="M4907"/>
  <c r="M4908"/>
  <c r="M4909"/>
  <c r="M4910"/>
  <c r="M4911"/>
  <c r="M4912"/>
  <c r="M4913"/>
  <c r="M4914"/>
  <c r="M4915"/>
  <c r="M4916"/>
  <c r="M4917"/>
  <c r="M4918"/>
  <c r="M4919"/>
  <c r="M4920"/>
  <c r="M4921"/>
  <c r="M4922"/>
  <c r="M4923"/>
  <c r="M4924"/>
  <c r="M4925"/>
  <c r="M4926"/>
  <c r="M4927"/>
  <c r="M4928"/>
  <c r="M4929"/>
  <c r="M4930"/>
  <c r="M4931"/>
  <c r="M4932"/>
  <c r="M4933"/>
  <c r="M4934"/>
  <c r="M4935"/>
  <c r="M4936"/>
  <c r="M4937"/>
  <c r="M4938"/>
  <c r="M4939"/>
  <c r="M4940"/>
  <c r="M4941"/>
  <c r="M4942"/>
  <c r="M4943"/>
  <c r="M4944"/>
  <c r="M4945"/>
  <c r="M4946"/>
  <c r="M4947"/>
  <c r="M4948"/>
  <c r="M4949"/>
  <c r="M4950"/>
  <c r="M4951"/>
  <c r="M4952"/>
  <c r="M4953"/>
  <c r="M4954"/>
  <c r="M4955"/>
  <c r="M4956"/>
  <c r="M4957"/>
  <c r="M4958"/>
  <c r="M4959"/>
  <c r="M4960"/>
  <c r="M4961"/>
  <c r="M4962"/>
  <c r="M4963"/>
  <c r="M4964"/>
  <c r="M4965"/>
  <c r="M4966"/>
  <c r="M4967"/>
  <c r="M4968"/>
  <c r="M4969"/>
  <c r="M4970"/>
  <c r="M4971"/>
  <c r="M4972"/>
  <c r="M4973"/>
  <c r="M4974"/>
  <c r="M4975"/>
  <c r="M4976"/>
  <c r="M4977"/>
  <c r="M4978"/>
  <c r="M4979"/>
  <c r="M4980"/>
  <c r="M4981"/>
  <c r="M4982"/>
  <c r="M4983"/>
  <c r="M4984"/>
  <c r="M4985"/>
  <c r="M4986"/>
  <c r="M4987"/>
  <c r="M4988"/>
  <c r="M4989"/>
  <c r="M4990"/>
  <c r="M4991"/>
  <c r="M4992"/>
  <c r="M4993"/>
  <c r="M4994"/>
  <c r="M4995"/>
  <c r="M4996"/>
  <c r="M4997"/>
  <c r="M4998"/>
  <c r="M4999"/>
  <c r="M5000"/>
  <c r="M5001"/>
  <c r="M5002"/>
  <c r="M5003"/>
  <c r="M5004"/>
  <c r="M5005"/>
  <c r="M5006"/>
  <c r="M5007"/>
  <c r="M5008"/>
  <c r="M5009"/>
  <c r="M5010"/>
  <c r="M5011"/>
  <c r="M5012"/>
  <c r="M5013"/>
  <c r="M5014"/>
  <c r="M5015"/>
  <c r="M5016"/>
  <c r="M5017"/>
  <c r="M5018"/>
  <c r="M5019"/>
  <c r="M5020"/>
  <c r="M5021"/>
  <c r="M5022"/>
  <c r="M5023"/>
  <c r="M5024"/>
  <c r="M5025"/>
  <c r="M5026"/>
  <c r="M5027"/>
  <c r="M5028"/>
  <c r="M5029"/>
  <c r="M5030"/>
  <c r="M5031"/>
  <c r="M5032"/>
  <c r="M5033"/>
  <c r="M5034"/>
  <c r="M5035"/>
  <c r="M5036"/>
  <c r="M5037"/>
  <c r="M5038"/>
  <c r="M5039"/>
  <c r="M5040"/>
  <c r="M5041"/>
  <c r="M5042"/>
  <c r="M5043"/>
  <c r="M5044"/>
  <c r="M5045"/>
  <c r="M5046"/>
  <c r="M5047"/>
  <c r="M5048"/>
  <c r="M5049"/>
  <c r="M5050"/>
  <c r="M5051"/>
  <c r="M5052"/>
  <c r="M5053"/>
  <c r="M5054"/>
  <c r="M5055"/>
  <c r="M5056"/>
  <c r="M5057"/>
  <c r="M5058"/>
  <c r="M5059"/>
  <c r="M5060"/>
  <c r="M5061"/>
  <c r="M5062"/>
  <c r="M5063"/>
  <c r="M5064"/>
  <c r="M5065"/>
  <c r="M5066"/>
  <c r="M5067"/>
  <c r="M5068"/>
  <c r="M5069"/>
  <c r="M5070"/>
  <c r="M5071"/>
  <c r="M5072"/>
  <c r="M5073"/>
  <c r="M5074"/>
  <c r="M5075"/>
  <c r="M5076"/>
  <c r="M5077"/>
  <c r="M5078"/>
  <c r="M5079"/>
  <c r="M5080"/>
  <c r="M5081"/>
  <c r="M5082"/>
  <c r="M5083"/>
  <c r="M5084"/>
  <c r="M5085"/>
  <c r="M5086"/>
  <c r="M5087"/>
  <c r="M5088"/>
  <c r="M5089"/>
  <c r="M5090"/>
  <c r="M5091"/>
  <c r="M5092"/>
  <c r="M5093"/>
  <c r="M5094"/>
  <c r="M5095"/>
  <c r="M5096"/>
  <c r="M5097"/>
  <c r="M5098"/>
  <c r="M5099"/>
  <c r="M5100"/>
  <c r="M5101"/>
  <c r="M5102"/>
  <c r="M5103"/>
  <c r="M5104"/>
  <c r="M5105"/>
  <c r="M5106"/>
  <c r="M5107"/>
  <c r="M5108"/>
  <c r="M5109"/>
  <c r="M5110"/>
  <c r="M5111"/>
  <c r="M5112"/>
  <c r="M5113"/>
  <c r="M5114"/>
  <c r="M5115"/>
  <c r="M5116"/>
  <c r="M5117"/>
  <c r="M5118"/>
  <c r="M5119"/>
  <c r="M5120"/>
  <c r="M5121"/>
  <c r="M5122"/>
  <c r="M5123"/>
  <c r="M5124"/>
  <c r="M5125"/>
  <c r="M5126"/>
  <c r="M5127"/>
  <c r="M5128"/>
  <c r="M5129"/>
  <c r="M5130"/>
  <c r="M5131"/>
  <c r="M5132"/>
  <c r="M5133"/>
  <c r="M5134"/>
  <c r="M5135"/>
  <c r="M5136"/>
  <c r="M5137"/>
  <c r="M5138"/>
  <c r="M5139"/>
  <c r="M5140"/>
  <c r="M5141"/>
  <c r="M5142"/>
  <c r="M5143"/>
  <c r="M5144"/>
  <c r="M5145"/>
  <c r="M5146"/>
  <c r="M5147"/>
  <c r="M5148"/>
  <c r="M5149"/>
  <c r="M5150"/>
  <c r="M5151"/>
  <c r="M5152"/>
  <c r="M5153"/>
  <c r="M5154"/>
  <c r="M5155"/>
  <c r="M5156"/>
  <c r="M5157"/>
  <c r="M5158"/>
  <c r="M5159"/>
  <c r="M5160"/>
  <c r="M5161"/>
  <c r="M5162"/>
  <c r="M5163"/>
  <c r="M5164"/>
  <c r="M5165"/>
  <c r="M5166"/>
  <c r="M5167"/>
  <c r="M5168"/>
  <c r="M5169"/>
  <c r="M5170"/>
  <c r="M5171"/>
  <c r="M5172"/>
  <c r="M5173"/>
  <c r="M5174"/>
  <c r="M5175"/>
  <c r="M5176"/>
  <c r="M5177"/>
  <c r="M5178"/>
  <c r="M5179"/>
  <c r="M5180"/>
  <c r="M5181"/>
  <c r="M5182"/>
  <c r="M5183"/>
  <c r="M5184"/>
  <c r="M5185"/>
  <c r="M5186"/>
  <c r="M5187"/>
  <c r="M5188"/>
  <c r="M5189"/>
  <c r="M5190"/>
  <c r="M5191"/>
  <c r="M5192"/>
  <c r="M5193"/>
  <c r="M5194"/>
  <c r="M5195"/>
  <c r="M5196"/>
  <c r="M5197"/>
  <c r="M5198"/>
  <c r="M5199"/>
  <c r="M5200"/>
  <c r="M5201"/>
  <c r="M5202"/>
  <c r="M5203"/>
  <c r="M5204"/>
  <c r="M5205"/>
  <c r="M5206"/>
  <c r="M5207"/>
  <c r="M5208"/>
  <c r="M5209"/>
  <c r="M5210"/>
  <c r="M5211"/>
  <c r="M5212"/>
  <c r="M5213"/>
  <c r="M5214"/>
  <c r="M5215"/>
  <c r="M5216"/>
  <c r="M5217"/>
  <c r="M5218"/>
  <c r="M5219"/>
  <c r="M5220"/>
  <c r="M5221"/>
  <c r="M5222"/>
  <c r="M5223"/>
  <c r="M5224"/>
  <c r="M5225"/>
  <c r="M5226"/>
  <c r="M5227"/>
  <c r="M5228"/>
  <c r="M5229"/>
  <c r="M5230"/>
  <c r="M5231"/>
  <c r="M5232"/>
  <c r="M5233"/>
  <c r="M5234"/>
  <c r="M5235"/>
  <c r="M5236"/>
  <c r="M5237"/>
  <c r="M5238"/>
  <c r="M5239"/>
  <c r="M5240"/>
  <c r="M5241"/>
  <c r="M5242"/>
  <c r="M5243"/>
  <c r="M5244"/>
  <c r="M5245"/>
  <c r="M5246"/>
  <c r="M5247"/>
  <c r="M5248"/>
  <c r="M5249"/>
  <c r="M5250"/>
  <c r="M5251"/>
  <c r="M5252"/>
  <c r="M5253"/>
  <c r="M5254"/>
  <c r="M5255"/>
  <c r="M5256"/>
  <c r="M5257"/>
  <c r="M5258"/>
  <c r="M5259"/>
  <c r="M5260"/>
  <c r="M5261"/>
  <c r="M5262"/>
  <c r="M5263"/>
  <c r="M5264"/>
  <c r="M5265"/>
  <c r="M5266"/>
  <c r="M5267"/>
  <c r="M5268"/>
  <c r="M5269"/>
  <c r="M5270"/>
  <c r="M5271"/>
  <c r="M5272"/>
  <c r="M5273"/>
  <c r="M5274"/>
  <c r="M5275"/>
  <c r="M5276"/>
  <c r="M5277"/>
  <c r="M5278"/>
  <c r="M5279"/>
  <c r="M5280"/>
  <c r="M5281"/>
  <c r="M5282"/>
  <c r="M5283"/>
  <c r="M5284"/>
  <c r="M5285"/>
  <c r="M5286"/>
  <c r="M5287"/>
  <c r="M5288"/>
  <c r="M5289"/>
  <c r="M5290"/>
  <c r="M5291"/>
  <c r="M5292"/>
  <c r="M5293"/>
  <c r="M5294"/>
  <c r="M5295"/>
  <c r="M5296"/>
  <c r="M5297"/>
  <c r="M5298"/>
  <c r="M5299"/>
  <c r="M5300"/>
  <c r="M5301"/>
  <c r="M5302"/>
  <c r="M5303"/>
  <c r="M5304"/>
  <c r="M5305"/>
  <c r="M5306"/>
  <c r="M5307"/>
  <c r="M5308"/>
  <c r="M5309"/>
  <c r="M5310"/>
  <c r="M5311"/>
  <c r="M5312"/>
  <c r="M5313"/>
  <c r="M5314"/>
  <c r="M5315"/>
  <c r="M5316"/>
  <c r="M5317"/>
  <c r="M5318"/>
  <c r="M5319"/>
  <c r="M5320"/>
  <c r="M5321"/>
  <c r="M5322"/>
  <c r="M5323"/>
  <c r="M5324"/>
  <c r="M5325"/>
  <c r="M5326"/>
  <c r="M5327"/>
  <c r="M5328"/>
  <c r="M5329"/>
  <c r="M5330"/>
  <c r="M5331"/>
  <c r="M5332"/>
  <c r="M5333"/>
  <c r="M5334"/>
  <c r="M5335"/>
  <c r="M5336"/>
  <c r="M5337"/>
  <c r="M5338"/>
  <c r="M5339"/>
  <c r="M5340"/>
  <c r="M5341"/>
  <c r="M5342"/>
  <c r="M5343"/>
  <c r="M5344"/>
  <c r="M5345"/>
  <c r="M5346"/>
  <c r="M5347"/>
  <c r="M5348"/>
  <c r="M5349"/>
  <c r="M5350"/>
  <c r="M5351"/>
  <c r="M5352"/>
  <c r="M5353"/>
  <c r="M5354"/>
  <c r="M5355"/>
  <c r="M5356"/>
  <c r="M5357"/>
  <c r="M5358"/>
  <c r="M5359"/>
  <c r="M5360"/>
  <c r="M5361"/>
  <c r="M5362"/>
  <c r="M5363"/>
  <c r="M5364"/>
  <c r="M5365"/>
  <c r="M5366"/>
  <c r="M5367"/>
  <c r="M5368"/>
  <c r="M5369"/>
  <c r="M5370"/>
  <c r="M5371"/>
  <c r="M5372"/>
  <c r="M5373"/>
  <c r="M5374"/>
  <c r="M5375"/>
  <c r="M5376"/>
  <c r="M5377"/>
  <c r="M5378"/>
  <c r="M5379"/>
  <c r="M5380"/>
  <c r="M5381"/>
  <c r="M5382"/>
  <c r="M5383"/>
  <c r="M5384"/>
  <c r="M5385"/>
  <c r="M5386"/>
  <c r="M5387"/>
  <c r="M5388"/>
  <c r="M5389"/>
  <c r="M5390"/>
  <c r="M5391"/>
  <c r="M5392"/>
  <c r="M5393"/>
  <c r="M5394"/>
  <c r="M5395"/>
  <c r="M5396"/>
  <c r="M5397"/>
  <c r="M5398"/>
  <c r="M5399"/>
  <c r="M5400"/>
  <c r="M5401"/>
  <c r="M5402"/>
  <c r="M5403"/>
  <c r="M5404"/>
  <c r="M5405"/>
  <c r="M5406"/>
  <c r="M5407"/>
  <c r="M5408"/>
  <c r="M5409"/>
  <c r="M5410"/>
  <c r="M5411"/>
  <c r="M5412"/>
  <c r="M5413"/>
  <c r="M5414"/>
  <c r="M5415"/>
  <c r="M5416"/>
  <c r="M5417"/>
  <c r="M5418"/>
  <c r="M5419"/>
  <c r="M5420"/>
  <c r="M5421"/>
  <c r="M5422"/>
  <c r="M5423"/>
  <c r="M5424"/>
  <c r="M5425"/>
  <c r="M5426"/>
  <c r="M5427"/>
  <c r="M5428"/>
  <c r="M5429"/>
  <c r="M5430"/>
  <c r="M5431"/>
  <c r="M5432"/>
  <c r="M5433"/>
  <c r="M5434"/>
  <c r="M5435"/>
  <c r="M5436"/>
  <c r="M5437"/>
  <c r="M5438"/>
  <c r="M5439"/>
  <c r="M5440"/>
  <c r="M5441"/>
  <c r="M5442"/>
  <c r="M5443"/>
  <c r="M5444"/>
  <c r="M5445"/>
  <c r="M5446"/>
  <c r="M5447"/>
  <c r="M5448"/>
  <c r="M5449"/>
  <c r="M5450"/>
  <c r="M5451"/>
  <c r="M5452"/>
  <c r="M5453"/>
  <c r="M5454"/>
  <c r="M5455"/>
  <c r="M5456"/>
  <c r="M5457"/>
  <c r="M5458"/>
  <c r="M5459"/>
  <c r="M5460"/>
  <c r="M5461"/>
  <c r="M5462"/>
  <c r="M5463"/>
  <c r="M5464"/>
  <c r="M5465"/>
  <c r="M5466"/>
  <c r="M5467"/>
  <c r="M5468"/>
  <c r="M5469"/>
  <c r="M5470"/>
  <c r="M5471"/>
  <c r="M5472"/>
  <c r="M5473"/>
  <c r="M5474"/>
  <c r="M5475"/>
  <c r="M5476"/>
  <c r="M5477"/>
  <c r="M5478"/>
  <c r="M5479"/>
  <c r="M5480"/>
  <c r="M5481"/>
  <c r="M5482"/>
  <c r="M5483"/>
  <c r="M5484"/>
  <c r="M5485"/>
  <c r="M5486"/>
  <c r="M5487"/>
  <c r="M5488"/>
  <c r="M5489"/>
  <c r="M5490"/>
  <c r="M5491"/>
  <c r="M5492"/>
  <c r="M5493"/>
  <c r="M5494"/>
  <c r="M5495"/>
  <c r="M5496"/>
  <c r="M5497"/>
  <c r="M5498"/>
  <c r="M5499"/>
  <c r="M5500"/>
  <c r="M5501"/>
  <c r="M5502"/>
  <c r="M5503"/>
  <c r="M5504"/>
  <c r="M5505"/>
  <c r="M5506"/>
  <c r="M5507"/>
  <c r="M5508"/>
  <c r="M5509"/>
  <c r="M5510"/>
  <c r="M5511"/>
  <c r="M5512"/>
  <c r="M5513"/>
  <c r="M5514"/>
  <c r="M5515"/>
  <c r="M5516"/>
  <c r="M5517"/>
  <c r="M5518"/>
  <c r="M5519"/>
  <c r="M5520"/>
  <c r="M5521"/>
  <c r="M5522"/>
  <c r="M5523"/>
  <c r="M5524"/>
  <c r="M5525"/>
  <c r="M5526"/>
  <c r="M5527"/>
  <c r="M5528"/>
  <c r="M5529"/>
  <c r="M5530"/>
  <c r="M5531"/>
  <c r="M5532"/>
  <c r="M5533"/>
  <c r="M5534"/>
  <c r="M5535"/>
  <c r="M5536"/>
  <c r="M5537"/>
  <c r="M5538"/>
  <c r="M5539"/>
  <c r="M5540"/>
  <c r="M5541"/>
  <c r="M5542"/>
  <c r="M5543"/>
  <c r="M5544"/>
  <c r="M5545"/>
  <c r="M5546"/>
  <c r="M5547"/>
  <c r="M5548"/>
  <c r="M5549"/>
  <c r="M5550"/>
  <c r="M5551"/>
  <c r="M5552"/>
  <c r="M5553"/>
  <c r="M5554"/>
  <c r="M5555"/>
  <c r="M5556"/>
  <c r="M5557"/>
  <c r="M5558"/>
  <c r="M5559"/>
  <c r="M5560"/>
  <c r="M5561"/>
  <c r="M5562"/>
  <c r="M5563"/>
  <c r="M5564"/>
  <c r="M5565"/>
  <c r="M5566"/>
  <c r="M5567"/>
  <c r="M5568"/>
  <c r="M5569"/>
  <c r="M5570"/>
  <c r="M5571"/>
  <c r="M5572"/>
  <c r="M5573"/>
  <c r="M5574"/>
  <c r="M5575"/>
  <c r="M5576"/>
  <c r="M5577"/>
  <c r="M5578"/>
  <c r="M5579"/>
  <c r="M5580"/>
  <c r="M5581"/>
  <c r="M5582"/>
  <c r="M5583"/>
  <c r="M5584"/>
  <c r="M5585"/>
  <c r="M5586"/>
  <c r="M5587"/>
  <c r="M5588"/>
  <c r="M5589"/>
  <c r="M5590"/>
  <c r="M5591"/>
  <c r="M5592"/>
  <c r="M5593"/>
  <c r="M5594"/>
  <c r="M5595"/>
  <c r="M5596"/>
  <c r="M5597"/>
  <c r="M5598"/>
  <c r="M5599"/>
  <c r="M5600"/>
  <c r="M5601"/>
  <c r="M5602"/>
  <c r="M5603"/>
  <c r="M5604"/>
  <c r="M5605"/>
  <c r="M5606"/>
  <c r="M5607"/>
  <c r="M5608"/>
  <c r="M5609"/>
  <c r="M5610"/>
  <c r="M5611"/>
  <c r="M5612"/>
  <c r="M5613"/>
  <c r="M5614"/>
  <c r="M5615"/>
  <c r="M5616"/>
  <c r="M5617"/>
  <c r="M5618"/>
  <c r="M5619"/>
  <c r="M5620"/>
  <c r="M5621"/>
  <c r="M5622"/>
  <c r="M5623"/>
  <c r="M5624"/>
  <c r="M5625"/>
  <c r="M5626"/>
  <c r="M5627"/>
  <c r="M5628"/>
  <c r="M5629"/>
  <c r="M5630"/>
  <c r="M5631"/>
  <c r="M5632"/>
  <c r="M5633"/>
  <c r="M5634"/>
  <c r="M5635"/>
  <c r="M5636"/>
  <c r="M5637"/>
  <c r="M5638"/>
  <c r="M5639"/>
  <c r="M5640"/>
  <c r="M5641"/>
  <c r="M5642"/>
  <c r="M5643"/>
  <c r="M5644"/>
  <c r="M5645"/>
  <c r="M5646"/>
  <c r="M5647"/>
  <c r="M5648"/>
  <c r="M5649"/>
  <c r="M5650"/>
  <c r="M5651"/>
  <c r="M5652"/>
  <c r="M5653"/>
  <c r="M5654"/>
  <c r="M5655"/>
  <c r="M5656"/>
  <c r="M5657"/>
  <c r="M5658"/>
  <c r="M5659"/>
  <c r="M5660"/>
  <c r="M5661"/>
  <c r="M5662"/>
  <c r="M5663"/>
  <c r="M5664"/>
  <c r="M5665"/>
  <c r="M5666"/>
  <c r="M5667"/>
  <c r="M5668"/>
  <c r="M5669"/>
  <c r="M5670"/>
  <c r="M5671"/>
  <c r="M5672"/>
  <c r="M5673"/>
  <c r="M5674"/>
  <c r="M5675"/>
  <c r="M5676"/>
  <c r="M5677"/>
  <c r="M5678"/>
  <c r="M5679"/>
  <c r="M5680"/>
  <c r="M5681"/>
  <c r="M5682"/>
  <c r="M5683"/>
  <c r="M5684"/>
  <c r="M5685"/>
  <c r="M5686"/>
  <c r="M5687"/>
  <c r="M5688"/>
  <c r="M5689"/>
  <c r="M5690"/>
  <c r="M5691"/>
  <c r="M5692"/>
  <c r="M5693"/>
  <c r="M5694"/>
  <c r="M5695"/>
  <c r="M5696"/>
  <c r="M5697"/>
  <c r="M5698"/>
  <c r="M5699"/>
  <c r="M5700"/>
  <c r="M5701"/>
  <c r="M5702"/>
  <c r="M5703"/>
  <c r="M5704"/>
  <c r="M5705"/>
  <c r="M5706"/>
  <c r="M5707"/>
  <c r="M5708"/>
  <c r="M5709"/>
  <c r="M5710"/>
  <c r="M5711"/>
  <c r="M5712"/>
  <c r="M5713"/>
  <c r="M5714"/>
  <c r="M5715"/>
  <c r="M5716"/>
  <c r="M5717"/>
  <c r="M5718"/>
  <c r="M5719"/>
  <c r="M5720"/>
  <c r="M5721"/>
  <c r="M5722"/>
  <c r="M5723"/>
  <c r="M5724"/>
  <c r="M5725"/>
  <c r="M5726"/>
  <c r="M5727"/>
  <c r="M5728"/>
  <c r="M5729"/>
  <c r="M5730"/>
  <c r="M5731"/>
  <c r="M5732"/>
  <c r="M5733"/>
  <c r="M5734"/>
  <c r="M5735"/>
  <c r="M5736"/>
  <c r="M5737"/>
  <c r="M5738"/>
  <c r="M5739"/>
  <c r="M5740"/>
  <c r="M5741"/>
  <c r="M5742"/>
  <c r="M5743"/>
  <c r="M5744"/>
  <c r="M5745"/>
  <c r="M5746"/>
  <c r="M5747"/>
  <c r="M5748"/>
  <c r="M5749"/>
  <c r="M5750"/>
  <c r="M5751"/>
  <c r="M5752"/>
  <c r="M5753"/>
  <c r="M5754"/>
  <c r="M5755"/>
  <c r="M5756"/>
  <c r="M5757"/>
  <c r="M5758"/>
  <c r="M5759"/>
  <c r="M5760"/>
  <c r="M5761"/>
  <c r="M5762"/>
  <c r="M5763"/>
  <c r="M5764"/>
  <c r="M5765"/>
  <c r="M5766"/>
  <c r="M5767"/>
  <c r="M5768"/>
  <c r="M5769"/>
  <c r="M5770"/>
  <c r="M5771"/>
  <c r="M5772"/>
  <c r="M5773"/>
  <c r="M5774"/>
  <c r="M5775"/>
  <c r="M5776"/>
  <c r="M5777"/>
  <c r="M5778"/>
  <c r="M5779"/>
  <c r="M5780"/>
  <c r="M5781"/>
  <c r="M5782"/>
  <c r="M5783"/>
  <c r="M5784"/>
  <c r="M5785"/>
  <c r="M5786"/>
  <c r="M5787"/>
  <c r="M5788"/>
  <c r="M5789"/>
  <c r="M5790"/>
  <c r="M5791"/>
  <c r="M5792"/>
  <c r="M5793"/>
  <c r="M5794"/>
  <c r="M5795"/>
  <c r="M5796"/>
  <c r="M5797"/>
  <c r="M5798"/>
  <c r="M5799"/>
  <c r="M5800"/>
  <c r="M5801"/>
  <c r="M5802"/>
  <c r="M5803"/>
  <c r="M5804"/>
  <c r="M5805"/>
  <c r="M5806"/>
  <c r="M5807"/>
  <c r="M5808"/>
  <c r="M5809"/>
  <c r="M5810"/>
  <c r="M5811"/>
  <c r="M5812"/>
  <c r="M5813"/>
  <c r="M5814"/>
  <c r="M5815"/>
  <c r="M5816"/>
  <c r="M5817"/>
  <c r="M5818"/>
  <c r="M5819"/>
  <c r="M5820"/>
  <c r="M5821"/>
  <c r="M5822"/>
  <c r="M5823"/>
  <c r="M5824"/>
  <c r="M5825"/>
  <c r="M5826"/>
  <c r="M5827"/>
  <c r="M5828"/>
  <c r="M5829"/>
  <c r="M5830"/>
  <c r="M5831"/>
  <c r="M5832"/>
  <c r="M5833"/>
  <c r="M5834"/>
  <c r="M5835"/>
  <c r="M5836"/>
  <c r="M5837"/>
  <c r="M5838"/>
  <c r="M5839"/>
  <c r="M5840"/>
  <c r="M5841"/>
  <c r="M5842"/>
  <c r="M5843"/>
  <c r="M5844"/>
  <c r="M5845"/>
  <c r="M5846"/>
  <c r="M5847"/>
  <c r="M5848"/>
  <c r="M5849"/>
  <c r="M5850"/>
  <c r="M5851"/>
  <c r="M5852"/>
  <c r="M5853"/>
  <c r="M5854"/>
  <c r="M5855"/>
  <c r="M5856"/>
  <c r="M5857"/>
  <c r="M5858"/>
  <c r="M5859"/>
  <c r="M5860"/>
  <c r="M5861"/>
  <c r="M5862"/>
  <c r="M5863"/>
  <c r="M5864"/>
  <c r="M5865"/>
  <c r="M5866"/>
  <c r="M5867"/>
  <c r="M5868"/>
  <c r="M5869"/>
  <c r="M5870"/>
  <c r="M5871"/>
  <c r="M5872"/>
  <c r="M5873"/>
  <c r="M5874"/>
  <c r="M5875"/>
  <c r="M5876"/>
  <c r="M5877"/>
  <c r="M5878"/>
  <c r="M5879"/>
  <c r="M5880"/>
  <c r="M5881"/>
  <c r="M5882"/>
  <c r="M5883"/>
  <c r="M5884"/>
  <c r="M5885"/>
  <c r="M5886"/>
  <c r="M5887"/>
  <c r="M5888"/>
  <c r="M5889"/>
  <c r="M5890"/>
  <c r="M5891"/>
  <c r="M5892"/>
  <c r="M5893"/>
  <c r="M5894"/>
  <c r="M5895"/>
  <c r="M5896"/>
  <c r="M5897"/>
  <c r="M5898"/>
  <c r="M5899"/>
  <c r="M5900"/>
  <c r="M5901"/>
  <c r="M5902"/>
  <c r="M5903"/>
  <c r="M5904"/>
  <c r="M5905"/>
  <c r="M5906"/>
  <c r="M5907"/>
  <c r="M5908"/>
  <c r="M5909"/>
  <c r="M5910"/>
  <c r="M5911"/>
  <c r="M5912"/>
  <c r="M5913"/>
  <c r="M5914"/>
  <c r="M5915"/>
  <c r="M5916"/>
  <c r="M5917"/>
  <c r="M5918"/>
  <c r="M5919"/>
  <c r="M5920"/>
  <c r="M5921"/>
  <c r="M5922"/>
  <c r="M5923"/>
  <c r="M5924"/>
  <c r="M5925"/>
  <c r="M5926"/>
  <c r="M5927"/>
  <c r="M5928"/>
  <c r="M5929"/>
  <c r="M5930"/>
  <c r="M5931"/>
  <c r="M5932"/>
  <c r="M5933"/>
  <c r="M5934"/>
  <c r="M5935"/>
  <c r="M5936"/>
  <c r="M5937"/>
  <c r="M5938"/>
  <c r="M5939"/>
  <c r="M5940"/>
  <c r="M5941"/>
  <c r="M5942"/>
  <c r="M5943"/>
  <c r="M5944"/>
  <c r="M5945"/>
  <c r="M5946"/>
  <c r="M5947"/>
  <c r="M5948"/>
  <c r="M5949"/>
  <c r="M5950"/>
  <c r="M5951"/>
  <c r="M5952"/>
  <c r="M5953"/>
  <c r="M5954"/>
  <c r="M5955"/>
  <c r="M5956"/>
  <c r="M5957"/>
  <c r="M5958"/>
  <c r="M5959"/>
  <c r="M5960"/>
  <c r="M5961"/>
  <c r="M5962"/>
  <c r="M5963"/>
  <c r="M5964"/>
  <c r="M5965"/>
  <c r="M5966"/>
  <c r="M5967"/>
  <c r="M5968"/>
  <c r="M5969"/>
  <c r="M5970"/>
  <c r="M5971"/>
  <c r="M5972"/>
  <c r="M5973"/>
  <c r="M5974"/>
  <c r="M5975"/>
  <c r="M5976"/>
  <c r="M5977"/>
  <c r="M5978"/>
  <c r="M5979"/>
  <c r="M5980"/>
  <c r="M5981"/>
  <c r="M5982"/>
  <c r="M5983"/>
  <c r="M5984"/>
  <c r="M5985"/>
  <c r="M5986"/>
  <c r="M5987"/>
  <c r="M5988"/>
  <c r="M5989"/>
  <c r="M5990"/>
  <c r="M5991"/>
  <c r="M5992"/>
  <c r="M5993"/>
  <c r="M5994"/>
  <c r="M5995"/>
  <c r="M5996"/>
  <c r="M5997"/>
  <c r="M5998"/>
  <c r="M5999"/>
  <c r="M6000"/>
  <c r="M6001"/>
  <c r="M6002"/>
  <c r="M6003"/>
  <c r="M6004"/>
  <c r="M6005"/>
  <c r="M6006"/>
  <c r="M6007"/>
  <c r="M6008"/>
  <c r="M6009"/>
  <c r="M6010"/>
  <c r="M6011"/>
  <c r="M6012"/>
  <c r="M6013"/>
  <c r="M6014"/>
  <c r="M6015"/>
  <c r="M6016"/>
  <c r="M6017"/>
  <c r="M6018"/>
  <c r="M6019"/>
  <c r="M6020"/>
  <c r="M6021"/>
  <c r="M6022"/>
  <c r="M6023"/>
  <c r="M6024"/>
  <c r="M6025"/>
  <c r="M6026"/>
  <c r="M6027"/>
  <c r="M6028"/>
  <c r="M6029"/>
  <c r="M6030"/>
  <c r="M6031"/>
  <c r="M6032"/>
  <c r="M6033"/>
  <c r="M6034"/>
  <c r="M6035"/>
  <c r="M6036"/>
  <c r="M6037"/>
  <c r="M6038"/>
  <c r="M6039"/>
  <c r="M6040"/>
  <c r="M6041"/>
  <c r="M6042"/>
  <c r="M6043"/>
  <c r="M6044"/>
  <c r="M6045"/>
  <c r="M6046"/>
  <c r="M6047"/>
  <c r="M6048"/>
  <c r="M6049"/>
  <c r="M6050"/>
  <c r="M6051"/>
  <c r="M6052"/>
  <c r="M6053"/>
  <c r="M6054"/>
  <c r="M6055"/>
  <c r="M6056"/>
  <c r="M6057"/>
  <c r="M6058"/>
  <c r="M6059"/>
  <c r="M6060"/>
  <c r="M6061"/>
  <c r="M6062"/>
  <c r="M6063"/>
  <c r="M6064"/>
  <c r="M6065"/>
  <c r="M6066"/>
  <c r="M6067"/>
  <c r="M6068"/>
  <c r="M6069"/>
  <c r="M6070"/>
  <c r="M6071"/>
  <c r="M6072"/>
  <c r="M6073"/>
  <c r="M6074"/>
  <c r="M6075"/>
  <c r="M6076"/>
  <c r="M6077"/>
  <c r="M6078"/>
  <c r="M6079"/>
  <c r="M6080"/>
  <c r="M6081"/>
  <c r="M6082"/>
  <c r="M6083"/>
  <c r="M6084"/>
  <c r="M6085"/>
  <c r="M6086"/>
  <c r="M6087"/>
  <c r="M6088"/>
  <c r="M6089"/>
  <c r="M6090"/>
  <c r="M6091"/>
  <c r="M6092"/>
  <c r="M6093"/>
  <c r="M6094"/>
  <c r="M6095"/>
  <c r="M6096"/>
  <c r="M6097"/>
  <c r="M6098"/>
  <c r="M6099"/>
  <c r="M6100"/>
  <c r="M6101"/>
  <c r="M6102"/>
  <c r="M6103"/>
  <c r="M6104"/>
  <c r="M6105"/>
  <c r="M6106"/>
  <c r="M6107"/>
  <c r="M6108"/>
  <c r="M6109"/>
  <c r="M6110"/>
  <c r="M6111"/>
  <c r="M6112"/>
  <c r="M6113"/>
  <c r="M6114"/>
  <c r="M6115"/>
  <c r="M6116"/>
  <c r="M6117"/>
  <c r="M6118"/>
  <c r="M6119"/>
  <c r="M6120"/>
  <c r="M6121"/>
  <c r="M6122"/>
  <c r="M6123"/>
  <c r="M6124"/>
  <c r="M6125"/>
  <c r="M6126"/>
  <c r="M6127"/>
  <c r="M6128"/>
  <c r="M6129"/>
  <c r="M6130"/>
  <c r="M6131"/>
  <c r="M6132"/>
  <c r="M6133"/>
  <c r="M6134"/>
  <c r="M6135"/>
  <c r="M6136"/>
  <c r="M6137"/>
  <c r="M6138"/>
  <c r="M6139"/>
  <c r="M6140"/>
  <c r="M6141"/>
  <c r="M6142"/>
  <c r="M6143"/>
  <c r="M6144"/>
  <c r="M6145"/>
  <c r="M6146"/>
  <c r="M6147"/>
  <c r="M6148"/>
  <c r="M6149"/>
  <c r="M6150"/>
  <c r="M6151"/>
  <c r="M6152"/>
  <c r="M6153"/>
  <c r="M6154"/>
  <c r="M6155"/>
  <c r="M6156"/>
  <c r="M6157"/>
  <c r="M6158"/>
  <c r="M6159"/>
  <c r="M6160"/>
  <c r="M6161"/>
  <c r="M6162"/>
  <c r="M6163"/>
  <c r="M6164"/>
  <c r="M6165"/>
  <c r="M6166"/>
  <c r="M6167"/>
  <c r="M6168"/>
  <c r="M6169"/>
  <c r="M6170"/>
  <c r="M6171"/>
  <c r="M6172"/>
  <c r="M6173"/>
  <c r="M6174"/>
  <c r="M6175"/>
  <c r="M6176"/>
  <c r="M6177"/>
  <c r="M6178"/>
  <c r="M6179"/>
  <c r="M6180"/>
  <c r="M6181"/>
  <c r="M6182"/>
  <c r="M6183"/>
  <c r="M6184"/>
  <c r="M6185"/>
  <c r="M6186"/>
  <c r="M6187"/>
  <c r="M6188"/>
  <c r="M6189"/>
  <c r="M6190"/>
  <c r="M6191"/>
  <c r="M6192"/>
  <c r="M6193"/>
  <c r="M6194"/>
  <c r="M6195"/>
  <c r="M6196"/>
  <c r="M6197"/>
  <c r="M6198"/>
  <c r="M6199"/>
  <c r="M6200"/>
  <c r="M6201"/>
  <c r="M6202"/>
  <c r="M6203"/>
  <c r="M6204"/>
  <c r="M6205"/>
  <c r="M6206"/>
  <c r="M6207"/>
  <c r="M6208"/>
  <c r="M6209"/>
  <c r="M6210"/>
  <c r="M6211"/>
  <c r="M6212"/>
  <c r="M6213"/>
  <c r="M6214"/>
  <c r="M6215"/>
  <c r="M6216"/>
  <c r="M6217"/>
  <c r="M6218"/>
  <c r="M6219"/>
  <c r="M6220"/>
  <c r="M6221"/>
  <c r="M6222"/>
  <c r="M6223"/>
  <c r="M6224"/>
  <c r="M6225"/>
  <c r="M6226"/>
  <c r="M6227"/>
  <c r="M6228"/>
  <c r="M6229"/>
  <c r="M6230"/>
  <c r="M6231"/>
  <c r="M6232"/>
  <c r="M6233"/>
  <c r="M6234"/>
  <c r="M6235"/>
  <c r="M6236"/>
  <c r="M6237"/>
  <c r="M6238"/>
  <c r="M6239"/>
  <c r="M6240"/>
  <c r="M6241"/>
  <c r="M6242"/>
  <c r="M6243"/>
  <c r="M6244"/>
  <c r="M6245"/>
  <c r="M6246"/>
  <c r="M6247"/>
  <c r="M6248"/>
  <c r="M6249"/>
  <c r="M6250"/>
  <c r="M6251"/>
  <c r="M6252"/>
  <c r="M6253"/>
  <c r="M6254"/>
  <c r="M6255"/>
  <c r="M6256"/>
  <c r="M6257"/>
  <c r="M6258"/>
  <c r="M6259"/>
  <c r="M6260"/>
  <c r="M6261"/>
  <c r="M6262"/>
  <c r="M6263"/>
  <c r="M6264"/>
  <c r="M6265"/>
  <c r="M6266"/>
  <c r="M6267"/>
  <c r="M6268"/>
  <c r="M6269"/>
  <c r="M6270"/>
  <c r="M6271"/>
  <c r="M6272"/>
  <c r="M6273"/>
  <c r="M6274"/>
  <c r="M6275"/>
  <c r="M6276"/>
  <c r="M6277"/>
  <c r="M6278"/>
  <c r="M6279"/>
  <c r="M6280"/>
  <c r="M6281"/>
  <c r="M6282"/>
  <c r="M6283"/>
  <c r="M6284"/>
  <c r="M6285"/>
  <c r="M6286"/>
  <c r="M6287"/>
  <c r="M6288"/>
  <c r="M6289"/>
  <c r="M6290"/>
  <c r="M6291"/>
  <c r="M6292"/>
  <c r="M6293"/>
  <c r="M6294"/>
  <c r="M6295"/>
  <c r="M6296"/>
  <c r="M6297"/>
  <c r="M6298"/>
  <c r="M6299"/>
  <c r="M6300"/>
  <c r="M6301"/>
  <c r="M6302"/>
  <c r="M6303"/>
  <c r="M6304"/>
  <c r="M6305"/>
  <c r="M6306"/>
  <c r="M6307"/>
  <c r="M6308"/>
  <c r="M6309"/>
  <c r="M6310"/>
  <c r="M6311"/>
  <c r="M6312"/>
  <c r="M6313"/>
  <c r="M6314"/>
  <c r="M6315"/>
  <c r="M6316"/>
  <c r="M6317"/>
  <c r="M6318"/>
  <c r="M6319"/>
  <c r="M6320"/>
  <c r="M6321"/>
  <c r="M6322"/>
  <c r="M6323"/>
  <c r="M6324"/>
  <c r="M6325"/>
  <c r="M6326"/>
  <c r="M6327"/>
  <c r="M6328"/>
  <c r="M6329"/>
  <c r="M6330"/>
  <c r="M6331"/>
  <c r="M6332"/>
  <c r="M6333"/>
  <c r="M6334"/>
  <c r="M6335"/>
  <c r="M6336"/>
  <c r="M6337"/>
  <c r="M6338"/>
  <c r="M6339"/>
  <c r="M6340"/>
  <c r="M6341"/>
  <c r="M6342"/>
  <c r="M6343"/>
  <c r="M6344"/>
  <c r="M6345"/>
  <c r="M6346"/>
  <c r="M6347"/>
  <c r="M6348"/>
  <c r="M6349"/>
  <c r="M6350"/>
  <c r="M6351"/>
  <c r="M6352"/>
  <c r="M6353"/>
  <c r="M6354"/>
  <c r="M6355"/>
  <c r="M6356"/>
  <c r="M6357"/>
  <c r="M6358"/>
  <c r="M6359"/>
  <c r="M6360"/>
  <c r="M6361"/>
  <c r="M6362"/>
  <c r="M6363"/>
  <c r="M6364"/>
  <c r="M6365"/>
  <c r="M6366"/>
  <c r="M6367"/>
  <c r="M6368"/>
  <c r="M6369"/>
  <c r="M6370"/>
  <c r="M6371"/>
  <c r="M6372"/>
  <c r="M6373"/>
  <c r="M6374"/>
  <c r="M6375"/>
  <c r="M6376"/>
  <c r="M6377"/>
  <c r="M6378"/>
  <c r="M6379"/>
  <c r="M6380"/>
  <c r="M6381"/>
  <c r="M6382"/>
  <c r="M6383"/>
  <c r="M6384"/>
  <c r="M6385"/>
  <c r="M6386"/>
  <c r="M6387"/>
  <c r="M6388"/>
  <c r="M6389"/>
  <c r="M6390"/>
  <c r="M6391"/>
  <c r="M6392"/>
  <c r="M6393"/>
  <c r="M6394"/>
  <c r="M6395"/>
  <c r="M6396"/>
  <c r="M6397"/>
  <c r="M6398"/>
  <c r="M6399"/>
  <c r="M6400"/>
  <c r="M6401"/>
  <c r="M6402"/>
  <c r="M6403"/>
  <c r="M6404"/>
  <c r="M6405"/>
  <c r="M6406"/>
  <c r="M6407"/>
  <c r="M6408"/>
  <c r="M6409"/>
  <c r="M6410"/>
  <c r="M6411"/>
  <c r="M6412"/>
  <c r="M6413"/>
  <c r="M6414"/>
  <c r="M6415"/>
  <c r="M6416"/>
  <c r="M6417"/>
  <c r="M6418"/>
  <c r="M6419"/>
  <c r="M6420"/>
  <c r="M6421"/>
  <c r="M6422"/>
  <c r="M6423"/>
  <c r="M6424"/>
  <c r="M6425"/>
  <c r="M6426"/>
  <c r="M6427"/>
  <c r="M6428"/>
  <c r="M6429"/>
  <c r="M6430"/>
  <c r="M6431"/>
  <c r="M6432"/>
  <c r="M6433"/>
  <c r="M6434"/>
  <c r="M6435"/>
  <c r="M6436"/>
  <c r="M6437"/>
  <c r="M6438"/>
  <c r="M6439"/>
  <c r="M6440"/>
  <c r="M6441"/>
  <c r="M6442"/>
  <c r="M6443"/>
  <c r="M6444"/>
  <c r="M6445"/>
  <c r="M6446"/>
  <c r="M6447"/>
  <c r="M6448"/>
  <c r="M6449"/>
  <c r="M6450"/>
  <c r="M6451"/>
  <c r="M6452"/>
  <c r="M6453"/>
  <c r="M6454"/>
  <c r="M6455"/>
  <c r="M6456"/>
  <c r="M6457"/>
  <c r="M6458"/>
  <c r="M6459"/>
  <c r="M6460"/>
  <c r="M6461"/>
  <c r="M6462"/>
  <c r="M6463"/>
  <c r="M6464"/>
  <c r="M6465"/>
  <c r="M6466"/>
  <c r="M6467"/>
  <c r="M6468"/>
  <c r="M6469"/>
  <c r="M6470"/>
  <c r="M6471"/>
  <c r="M6472"/>
  <c r="M6473"/>
  <c r="M6474"/>
  <c r="M6475"/>
  <c r="M6476"/>
  <c r="M6477"/>
  <c r="M6478"/>
  <c r="M6479"/>
  <c r="M6480"/>
  <c r="M6481"/>
  <c r="M6482"/>
  <c r="M6483"/>
  <c r="M6484"/>
  <c r="M6485"/>
  <c r="M6486"/>
  <c r="M6487"/>
  <c r="M6488"/>
  <c r="M6489"/>
  <c r="M6490"/>
  <c r="M6491"/>
  <c r="M6492"/>
  <c r="M6493"/>
  <c r="M6494"/>
  <c r="M6495"/>
  <c r="M6496"/>
  <c r="M6497"/>
  <c r="M6498"/>
  <c r="M6499"/>
  <c r="M6500"/>
  <c r="M6501"/>
  <c r="M6502"/>
  <c r="M6503"/>
  <c r="M6504"/>
  <c r="M6505"/>
  <c r="M6506"/>
  <c r="M6507"/>
  <c r="M6508"/>
  <c r="M6509"/>
  <c r="M6510"/>
  <c r="M6511"/>
  <c r="M6512"/>
  <c r="M6513"/>
  <c r="M6514"/>
  <c r="M6515"/>
  <c r="M6516"/>
  <c r="M6517"/>
  <c r="M6518"/>
  <c r="M6519"/>
  <c r="M6520"/>
  <c r="M6521"/>
  <c r="M6522"/>
  <c r="M6523"/>
  <c r="M6524"/>
  <c r="M6525"/>
  <c r="M6526"/>
  <c r="M6527"/>
  <c r="M6528"/>
  <c r="M6529"/>
  <c r="M6530"/>
  <c r="M6531"/>
  <c r="M6532"/>
  <c r="M6533"/>
  <c r="M6534"/>
  <c r="M6535"/>
  <c r="M6536"/>
  <c r="M6537"/>
  <c r="M6538"/>
  <c r="M6539"/>
  <c r="M6540"/>
  <c r="M6541"/>
  <c r="M6542"/>
  <c r="M6543"/>
  <c r="M6544"/>
  <c r="M6545"/>
  <c r="M6546"/>
  <c r="M6547"/>
  <c r="M6548"/>
  <c r="M6549"/>
  <c r="M6550"/>
  <c r="M6551"/>
  <c r="M6552"/>
  <c r="M6553"/>
  <c r="M6554"/>
  <c r="M6555"/>
  <c r="M6556"/>
  <c r="M6557"/>
  <c r="M6558"/>
  <c r="M6559"/>
  <c r="M6560"/>
  <c r="M6561"/>
  <c r="M6562"/>
  <c r="M6563"/>
  <c r="M6564"/>
  <c r="M6565"/>
  <c r="M6566"/>
  <c r="M6567"/>
  <c r="M6568"/>
  <c r="M6569"/>
  <c r="M6570"/>
  <c r="M6571"/>
  <c r="M6572"/>
  <c r="M6573"/>
  <c r="M6574"/>
  <c r="M6575"/>
  <c r="M6576"/>
  <c r="M6577"/>
  <c r="M6578"/>
  <c r="M6579"/>
  <c r="M6580"/>
  <c r="M6581"/>
  <c r="M6582"/>
  <c r="M6583"/>
  <c r="M6584"/>
  <c r="M6585"/>
  <c r="M6586"/>
  <c r="M6587"/>
  <c r="M6588"/>
  <c r="M6589"/>
  <c r="M6590"/>
  <c r="M6591"/>
  <c r="M6592"/>
  <c r="M6593"/>
  <c r="M6594"/>
  <c r="M6595"/>
  <c r="M6596"/>
  <c r="M6597"/>
  <c r="M6598"/>
  <c r="M6599"/>
  <c r="M6600"/>
  <c r="M6601"/>
  <c r="M6602"/>
  <c r="M6603"/>
  <c r="M6604"/>
  <c r="M6605"/>
  <c r="M6606"/>
  <c r="M6607"/>
  <c r="M6608"/>
  <c r="M6609"/>
  <c r="M6610"/>
  <c r="M6611"/>
  <c r="M6612"/>
  <c r="M6613"/>
  <c r="M6614"/>
  <c r="M6615"/>
  <c r="M6616"/>
  <c r="M6617"/>
  <c r="M6618"/>
  <c r="M6619"/>
  <c r="M6620"/>
  <c r="M6621"/>
  <c r="M6622"/>
  <c r="M6623"/>
  <c r="M6624"/>
  <c r="M6625"/>
  <c r="M6626"/>
  <c r="M6627"/>
  <c r="M6628"/>
  <c r="M6629"/>
  <c r="M6630"/>
  <c r="M6631"/>
  <c r="M6632"/>
  <c r="M6633"/>
  <c r="M6634"/>
  <c r="M6635"/>
  <c r="M6636"/>
  <c r="M6637"/>
  <c r="M6638"/>
  <c r="M6639"/>
  <c r="M6640"/>
  <c r="M6641"/>
  <c r="M6642"/>
  <c r="M6643"/>
  <c r="M6644"/>
  <c r="M6645"/>
  <c r="M6646"/>
  <c r="M6647"/>
  <c r="M6648"/>
  <c r="M6649"/>
  <c r="M6650"/>
  <c r="M6651"/>
  <c r="M6652"/>
  <c r="M6653"/>
  <c r="M6654"/>
  <c r="M6655"/>
  <c r="M6656"/>
  <c r="M6657"/>
  <c r="M6658"/>
  <c r="M6659"/>
  <c r="M6660"/>
  <c r="M6661"/>
  <c r="M6662"/>
  <c r="M6663"/>
  <c r="M6664"/>
  <c r="M6665"/>
  <c r="M6666"/>
  <c r="M6667"/>
  <c r="M6668"/>
  <c r="M6669"/>
  <c r="M6670"/>
  <c r="M6671"/>
  <c r="M6672"/>
  <c r="M6673"/>
  <c r="M6674"/>
  <c r="M6675"/>
  <c r="M6676"/>
  <c r="M6677"/>
  <c r="M6678"/>
  <c r="M6679"/>
  <c r="M6680"/>
  <c r="M6681"/>
  <c r="M6682"/>
  <c r="M6683"/>
  <c r="M6684"/>
  <c r="M6685"/>
  <c r="M6686"/>
  <c r="M6687"/>
  <c r="M6688"/>
  <c r="M6689"/>
  <c r="M6690"/>
  <c r="M6691"/>
  <c r="M6692"/>
  <c r="M6693"/>
  <c r="M6694"/>
  <c r="M6695"/>
  <c r="M6696"/>
  <c r="M6697"/>
  <c r="M6698"/>
  <c r="M6699"/>
  <c r="M6700"/>
  <c r="M6701"/>
  <c r="M6702"/>
  <c r="M6703"/>
  <c r="M6704"/>
  <c r="M6705"/>
  <c r="M6706"/>
  <c r="M6707"/>
  <c r="M6708"/>
  <c r="M6709"/>
  <c r="M6710"/>
  <c r="M6711"/>
  <c r="M6712"/>
  <c r="M6713"/>
  <c r="M6714"/>
  <c r="M6715"/>
  <c r="M6716"/>
  <c r="M6717"/>
  <c r="M6718"/>
  <c r="M6719"/>
  <c r="M6720"/>
  <c r="M6721"/>
  <c r="M6722"/>
  <c r="M6723"/>
  <c r="M6724"/>
  <c r="M6725"/>
  <c r="M6726"/>
  <c r="M6727"/>
  <c r="M6728"/>
  <c r="M6729"/>
  <c r="M6730"/>
  <c r="M6731"/>
  <c r="M6732"/>
  <c r="M6733"/>
  <c r="M6734"/>
  <c r="M6735"/>
  <c r="M6736"/>
  <c r="M6737"/>
  <c r="M6738"/>
  <c r="M6739"/>
  <c r="M6740"/>
  <c r="M6741"/>
  <c r="M6742"/>
  <c r="M6743"/>
  <c r="M6744"/>
  <c r="M6745"/>
  <c r="M6746"/>
  <c r="M6747"/>
  <c r="M6748"/>
  <c r="M6749"/>
  <c r="M6750"/>
  <c r="M6751"/>
  <c r="M6752"/>
  <c r="M6753"/>
  <c r="M6754"/>
  <c r="M6755"/>
  <c r="M6756"/>
  <c r="M6757"/>
  <c r="M6758"/>
  <c r="M6759"/>
  <c r="M6760"/>
  <c r="M6761"/>
  <c r="M6762"/>
  <c r="M6763"/>
  <c r="M6764"/>
  <c r="M6765"/>
  <c r="M6766"/>
  <c r="M6767"/>
  <c r="M6768"/>
  <c r="M6769"/>
  <c r="M6770"/>
  <c r="M6771"/>
  <c r="M6772"/>
  <c r="M6773"/>
  <c r="M6774"/>
  <c r="M6775"/>
  <c r="M6776"/>
  <c r="M6777"/>
  <c r="M6778"/>
  <c r="M6779"/>
  <c r="M6780"/>
  <c r="M6781"/>
  <c r="M6782"/>
  <c r="M6783"/>
  <c r="M6784"/>
  <c r="M6785"/>
  <c r="M6786"/>
  <c r="M6787"/>
  <c r="M6788"/>
  <c r="M6789"/>
  <c r="M6790"/>
  <c r="M6791"/>
  <c r="M6792"/>
  <c r="M6793"/>
  <c r="M6794"/>
  <c r="M6795"/>
  <c r="M6796"/>
  <c r="M6797"/>
  <c r="M6798"/>
  <c r="M6799"/>
  <c r="M6800"/>
  <c r="M6801"/>
  <c r="M6802"/>
  <c r="M6803"/>
  <c r="M6804"/>
  <c r="M6805"/>
  <c r="M6806"/>
  <c r="M6807"/>
  <c r="M6808"/>
  <c r="M6809"/>
  <c r="M6810"/>
  <c r="M6811"/>
  <c r="M6812"/>
  <c r="M6813"/>
  <c r="M6814"/>
  <c r="M6815"/>
  <c r="M6816"/>
  <c r="M6817"/>
  <c r="M6818"/>
  <c r="M6819"/>
  <c r="M6820"/>
  <c r="M6821"/>
  <c r="M6822"/>
  <c r="M6823"/>
  <c r="M6824"/>
  <c r="M6825"/>
  <c r="M6826"/>
  <c r="M6827"/>
  <c r="M6828"/>
  <c r="M6829"/>
  <c r="M6830"/>
  <c r="M6831"/>
  <c r="M6832"/>
  <c r="M6833"/>
  <c r="M6834"/>
  <c r="M6835"/>
  <c r="M6836"/>
  <c r="M6837"/>
  <c r="M6838"/>
  <c r="M6839"/>
  <c r="M6840"/>
  <c r="M6841"/>
  <c r="M6842"/>
  <c r="M6843"/>
  <c r="M6844"/>
  <c r="M6845"/>
  <c r="M6846"/>
  <c r="M6847"/>
  <c r="M6848"/>
  <c r="M6849"/>
  <c r="M6850"/>
  <c r="M6851"/>
  <c r="M6852"/>
  <c r="M6853"/>
  <c r="M6854"/>
  <c r="M6855"/>
  <c r="M6856"/>
  <c r="M6857"/>
  <c r="M6858"/>
  <c r="M6859"/>
  <c r="M6860"/>
  <c r="M6861"/>
  <c r="M6862"/>
  <c r="M6863"/>
  <c r="M6864"/>
  <c r="M6865"/>
  <c r="M6866"/>
  <c r="M6867"/>
  <c r="M6868"/>
  <c r="M6869"/>
  <c r="M6870"/>
  <c r="M6871"/>
  <c r="M6872"/>
  <c r="M6873"/>
  <c r="M6874"/>
  <c r="M6875"/>
  <c r="M6876"/>
  <c r="M6877"/>
  <c r="M6878"/>
  <c r="M6879"/>
  <c r="M6880"/>
  <c r="M6881"/>
  <c r="M6882"/>
  <c r="M6883"/>
  <c r="M6884"/>
  <c r="M6885"/>
  <c r="M6886"/>
  <c r="M6887"/>
  <c r="M6888"/>
  <c r="M6889"/>
  <c r="M6890"/>
  <c r="M6891"/>
  <c r="M6892"/>
  <c r="M6893"/>
  <c r="M6894"/>
  <c r="M6895"/>
  <c r="M6896"/>
  <c r="M6897"/>
  <c r="M6898"/>
  <c r="M6899"/>
  <c r="M6900"/>
  <c r="M6901"/>
  <c r="M6902"/>
  <c r="M6903"/>
  <c r="M6904"/>
  <c r="M6905"/>
  <c r="M6906"/>
  <c r="M6907"/>
  <c r="M6908"/>
  <c r="M6909"/>
  <c r="M6910"/>
  <c r="M6911"/>
  <c r="M6912"/>
  <c r="M6913"/>
  <c r="M6914"/>
  <c r="M6915"/>
  <c r="M6916"/>
  <c r="M6917"/>
  <c r="M6918"/>
  <c r="M6919"/>
  <c r="M6920"/>
  <c r="M6921"/>
  <c r="M6922"/>
  <c r="M6923"/>
  <c r="M6924"/>
  <c r="M6925"/>
  <c r="M6926"/>
  <c r="M6927"/>
  <c r="M6928"/>
  <c r="M6929"/>
  <c r="M6930"/>
  <c r="M6931"/>
  <c r="M6932"/>
  <c r="M6933"/>
  <c r="M6934"/>
  <c r="M6935"/>
  <c r="M6936"/>
  <c r="M6937"/>
  <c r="M6938"/>
  <c r="M6939"/>
  <c r="M6940"/>
  <c r="M6941"/>
  <c r="M6942"/>
  <c r="M6943"/>
  <c r="M6944"/>
  <c r="M6945"/>
  <c r="M6946"/>
  <c r="M6947"/>
  <c r="M6948"/>
  <c r="M6949"/>
  <c r="M6950"/>
  <c r="M6951"/>
  <c r="M6952"/>
  <c r="M6953"/>
  <c r="M6954"/>
  <c r="M6955"/>
  <c r="M6956"/>
  <c r="M6957"/>
  <c r="M6958"/>
  <c r="M6959"/>
  <c r="M6960"/>
  <c r="M6961"/>
  <c r="M6962"/>
  <c r="M6963"/>
  <c r="M6964"/>
  <c r="M6965"/>
  <c r="M6966"/>
  <c r="M6967"/>
  <c r="M6968"/>
  <c r="M6969"/>
  <c r="M6970"/>
  <c r="M6971"/>
  <c r="M6972"/>
  <c r="M6973"/>
  <c r="M6974"/>
  <c r="M6975"/>
  <c r="M6976"/>
  <c r="M6977"/>
  <c r="M6978"/>
  <c r="M6979"/>
  <c r="M6980"/>
  <c r="M6981"/>
  <c r="M6982"/>
  <c r="M6983"/>
  <c r="M6984"/>
  <c r="M6985"/>
  <c r="M6986"/>
  <c r="M6987"/>
  <c r="M6988"/>
  <c r="M6989"/>
  <c r="M6990"/>
  <c r="M6991"/>
  <c r="M6992"/>
  <c r="M6993"/>
  <c r="M6994"/>
  <c r="M6995"/>
  <c r="M6996"/>
  <c r="M6997"/>
  <c r="M6998"/>
  <c r="M6999"/>
  <c r="M7000"/>
  <c r="M7001"/>
  <c r="M7002"/>
  <c r="M7003"/>
  <c r="M7004"/>
  <c r="M7005"/>
  <c r="M7006"/>
  <c r="M7007"/>
  <c r="M7008"/>
  <c r="M7009"/>
  <c r="M7010"/>
  <c r="M7011"/>
  <c r="M7012"/>
  <c r="M7013"/>
  <c r="M7014"/>
  <c r="M7015"/>
  <c r="M7016"/>
  <c r="M7017"/>
  <c r="M7018"/>
  <c r="M7019"/>
  <c r="M7020"/>
  <c r="M7021"/>
  <c r="M7022"/>
  <c r="M7023"/>
  <c r="M7024"/>
  <c r="M7025"/>
  <c r="M7026"/>
  <c r="M7027"/>
  <c r="M7028"/>
  <c r="M7029"/>
  <c r="M7030"/>
  <c r="M7031"/>
  <c r="M7032"/>
  <c r="M7033"/>
  <c r="M7034"/>
  <c r="M7035"/>
  <c r="M7036"/>
  <c r="M7037"/>
  <c r="M7038"/>
  <c r="M7039"/>
  <c r="M7040"/>
  <c r="M7041"/>
  <c r="M7042"/>
  <c r="M7043"/>
  <c r="M7044"/>
  <c r="M7045"/>
  <c r="M7046"/>
  <c r="M7047"/>
  <c r="M7048"/>
  <c r="M7049"/>
  <c r="M7050"/>
  <c r="M7051"/>
  <c r="M7052"/>
  <c r="M7053"/>
  <c r="M7054"/>
  <c r="M7055"/>
  <c r="M7056"/>
  <c r="M7057"/>
  <c r="M7058"/>
  <c r="M7059"/>
  <c r="M7060"/>
  <c r="M7061"/>
  <c r="M7062"/>
  <c r="M7063"/>
  <c r="M7064"/>
  <c r="M7065"/>
  <c r="M7066"/>
  <c r="M7067"/>
  <c r="M7068"/>
  <c r="M7069"/>
  <c r="M7070"/>
  <c r="M7071"/>
  <c r="M7072"/>
  <c r="M7073"/>
  <c r="M7074"/>
  <c r="M7075"/>
  <c r="M7076"/>
  <c r="M7077"/>
  <c r="M7078"/>
  <c r="M7079"/>
  <c r="M7080"/>
  <c r="M7081"/>
  <c r="M7082"/>
  <c r="M7083"/>
  <c r="M7084"/>
  <c r="M7085"/>
  <c r="M7086"/>
  <c r="M7087"/>
  <c r="M7088"/>
  <c r="M7089"/>
  <c r="M7090"/>
  <c r="M7091"/>
  <c r="M7092"/>
  <c r="M7093"/>
  <c r="M7094"/>
  <c r="M7095"/>
  <c r="M7096"/>
  <c r="M7097"/>
  <c r="M7098"/>
  <c r="M7099"/>
  <c r="M7100"/>
  <c r="M7101"/>
  <c r="M7102"/>
  <c r="M7103"/>
  <c r="M7104"/>
  <c r="M7105"/>
  <c r="M7106"/>
  <c r="M7107"/>
  <c r="M7108"/>
  <c r="M7109"/>
  <c r="M7110"/>
  <c r="M7111"/>
  <c r="M7112"/>
  <c r="M7113"/>
  <c r="M7114"/>
  <c r="M7115"/>
  <c r="M7116"/>
  <c r="M7117"/>
  <c r="M7118"/>
  <c r="M7119"/>
  <c r="M7120"/>
  <c r="M7121"/>
  <c r="M7122"/>
  <c r="M7123"/>
  <c r="M7124"/>
  <c r="M7125"/>
  <c r="M7126"/>
  <c r="M7127"/>
  <c r="M7128"/>
  <c r="M7129"/>
  <c r="M7130"/>
  <c r="M7131"/>
  <c r="M7132"/>
  <c r="M7133"/>
  <c r="M7134"/>
  <c r="M7135"/>
  <c r="M7136"/>
  <c r="M7137"/>
  <c r="M7138"/>
  <c r="M7139"/>
  <c r="M7140"/>
  <c r="M7141"/>
  <c r="M7142"/>
  <c r="M7143"/>
  <c r="M7144"/>
  <c r="M7145"/>
  <c r="M7146"/>
  <c r="M7147"/>
  <c r="M7148"/>
  <c r="M7149"/>
  <c r="M7150"/>
  <c r="M7151"/>
  <c r="M7152"/>
  <c r="M7153"/>
  <c r="M7154"/>
  <c r="M7155"/>
  <c r="M7156"/>
  <c r="M7157"/>
  <c r="M7158"/>
  <c r="M7159"/>
  <c r="M7160"/>
  <c r="M7161"/>
  <c r="M7162"/>
  <c r="M7163"/>
  <c r="M7164"/>
  <c r="M7165"/>
  <c r="M7166"/>
  <c r="M7167"/>
  <c r="M7168"/>
  <c r="M7169"/>
  <c r="M7170"/>
  <c r="M7171"/>
  <c r="M7172"/>
  <c r="M7173"/>
  <c r="M7174"/>
  <c r="M7175"/>
  <c r="M7176"/>
  <c r="M7177"/>
  <c r="M7178"/>
  <c r="M7179"/>
  <c r="M7180"/>
  <c r="M7181"/>
  <c r="M7182"/>
  <c r="M7183"/>
  <c r="M7184"/>
  <c r="M7185"/>
  <c r="M7186"/>
  <c r="M7187"/>
  <c r="M7188"/>
  <c r="M7189"/>
  <c r="M7190"/>
  <c r="M7191"/>
  <c r="M7192"/>
  <c r="M7193"/>
  <c r="M7194"/>
  <c r="M7195"/>
  <c r="M7196"/>
  <c r="M7197"/>
  <c r="M7198"/>
  <c r="M7199"/>
  <c r="M7200"/>
  <c r="M7201"/>
  <c r="M7202"/>
  <c r="M7203"/>
  <c r="M7204"/>
  <c r="M7205"/>
  <c r="M7206"/>
  <c r="M7207"/>
  <c r="M7208"/>
  <c r="M7209"/>
  <c r="M7210"/>
  <c r="M7211"/>
  <c r="M7212"/>
  <c r="M7213"/>
  <c r="M7214"/>
  <c r="M7215"/>
  <c r="M7216"/>
  <c r="M7217"/>
  <c r="M7218"/>
  <c r="M7219"/>
  <c r="M7220"/>
  <c r="M7221"/>
  <c r="M7222"/>
  <c r="M7223"/>
  <c r="M7224"/>
  <c r="M7225"/>
  <c r="M7226"/>
  <c r="M7227"/>
  <c r="M7228"/>
  <c r="M7229"/>
  <c r="M7230"/>
  <c r="M7231"/>
  <c r="M7232"/>
  <c r="M7233"/>
  <c r="M7234"/>
  <c r="M7235"/>
  <c r="M7236"/>
  <c r="M7237"/>
  <c r="M7238"/>
  <c r="M7239"/>
  <c r="M7240"/>
  <c r="M7241"/>
  <c r="M7242"/>
  <c r="M7243"/>
  <c r="M7244"/>
  <c r="M7245"/>
  <c r="M7246"/>
  <c r="M7247"/>
  <c r="M7248"/>
  <c r="M7249"/>
  <c r="M7250"/>
  <c r="M7251"/>
  <c r="M7252"/>
  <c r="M7253"/>
  <c r="M7254"/>
  <c r="M7255"/>
  <c r="M7256"/>
  <c r="M7257"/>
  <c r="M7258"/>
  <c r="M7259"/>
  <c r="M7260"/>
  <c r="M7261"/>
  <c r="M7262"/>
  <c r="M7263"/>
  <c r="M7264"/>
  <c r="M7265"/>
  <c r="M7266"/>
  <c r="M7267"/>
  <c r="M7268"/>
  <c r="M7269"/>
  <c r="M7270"/>
  <c r="M7271"/>
  <c r="M7272"/>
  <c r="M7273"/>
  <c r="M7274"/>
  <c r="M7275"/>
  <c r="M7276"/>
  <c r="M7277"/>
  <c r="M7278"/>
  <c r="M7279"/>
  <c r="M7280"/>
  <c r="M7281"/>
  <c r="M7282"/>
  <c r="M7283"/>
  <c r="M7284"/>
  <c r="M7285"/>
  <c r="M7286"/>
  <c r="M7287"/>
  <c r="M7288"/>
  <c r="M7289"/>
  <c r="M7290"/>
  <c r="M7291"/>
  <c r="M7292"/>
  <c r="M7293"/>
  <c r="M7294"/>
  <c r="M7295"/>
  <c r="M7296"/>
  <c r="M7297"/>
  <c r="M7298"/>
  <c r="M7299"/>
  <c r="M7300"/>
  <c r="M7301"/>
  <c r="M7302"/>
  <c r="M7303"/>
  <c r="M7304"/>
  <c r="M7305"/>
  <c r="M7306"/>
  <c r="M7307"/>
  <c r="M7308"/>
  <c r="M7309"/>
  <c r="M7310"/>
  <c r="M7311"/>
  <c r="M7312"/>
  <c r="M7313"/>
  <c r="M7314"/>
  <c r="M7315"/>
  <c r="M7316"/>
  <c r="M7317"/>
  <c r="M7318"/>
  <c r="M7319"/>
  <c r="M7320"/>
  <c r="M7321"/>
  <c r="M7322"/>
  <c r="M7323"/>
  <c r="M7324"/>
  <c r="M7325"/>
  <c r="M7326"/>
  <c r="M7327"/>
  <c r="M7328"/>
  <c r="M7329"/>
  <c r="M7330"/>
  <c r="M7331"/>
  <c r="M7332"/>
  <c r="M7333"/>
  <c r="M7334"/>
  <c r="M7335"/>
  <c r="M7336"/>
  <c r="M7337"/>
  <c r="M7338"/>
  <c r="M7339"/>
  <c r="M7340"/>
  <c r="M7341"/>
  <c r="M7342"/>
  <c r="M7343"/>
  <c r="M7344"/>
  <c r="M7345"/>
  <c r="M7346"/>
  <c r="M7347"/>
  <c r="M7348"/>
  <c r="M7349"/>
  <c r="M7350"/>
  <c r="M7351"/>
  <c r="M7352"/>
  <c r="M7353"/>
  <c r="M7354"/>
  <c r="M7355"/>
  <c r="M7356"/>
  <c r="M7357"/>
  <c r="M7358"/>
  <c r="M7359"/>
  <c r="M7360"/>
  <c r="M7361"/>
  <c r="M7362"/>
  <c r="M7363"/>
  <c r="M7364"/>
  <c r="M7365"/>
  <c r="M7366"/>
  <c r="M7367"/>
  <c r="M7368"/>
  <c r="M7369"/>
  <c r="M7370"/>
  <c r="M7371"/>
  <c r="M7372"/>
  <c r="M7373"/>
  <c r="M7374"/>
  <c r="M7375"/>
  <c r="M7376"/>
  <c r="M7377"/>
  <c r="M7378"/>
  <c r="M7379"/>
  <c r="M7380"/>
  <c r="M7381"/>
  <c r="M7382"/>
  <c r="M7383"/>
  <c r="M7384"/>
  <c r="M7385"/>
  <c r="M7386"/>
  <c r="M7387"/>
  <c r="M7388"/>
  <c r="M7389"/>
  <c r="M7390"/>
  <c r="M7391"/>
  <c r="M7392"/>
  <c r="M7393"/>
  <c r="M7394"/>
  <c r="M7395"/>
  <c r="M7396"/>
  <c r="M7397"/>
  <c r="M7398"/>
  <c r="M7399"/>
  <c r="M7400"/>
  <c r="M7401"/>
  <c r="M7402"/>
  <c r="M7403"/>
  <c r="M7404"/>
  <c r="M7405"/>
  <c r="M7406"/>
  <c r="M7407"/>
  <c r="M7408"/>
  <c r="M7409"/>
  <c r="M7410"/>
  <c r="M7411"/>
  <c r="M7412"/>
  <c r="M7413"/>
  <c r="M7414"/>
  <c r="M7415"/>
  <c r="M7416"/>
  <c r="M7417"/>
  <c r="M7418"/>
  <c r="M7419"/>
  <c r="M7420"/>
  <c r="M7421"/>
  <c r="M7422"/>
  <c r="M7423"/>
  <c r="M7424"/>
  <c r="M7425"/>
  <c r="M7426"/>
  <c r="M7427"/>
  <c r="M7428"/>
  <c r="M7429"/>
  <c r="M7430"/>
  <c r="M7431"/>
  <c r="M7432"/>
  <c r="M7433"/>
  <c r="M7434"/>
  <c r="M7435"/>
  <c r="M7436"/>
  <c r="M7437"/>
  <c r="M7438"/>
  <c r="M7439"/>
  <c r="M7440"/>
  <c r="M7441"/>
  <c r="M7442"/>
  <c r="M7443"/>
  <c r="M7444"/>
  <c r="M7445"/>
  <c r="M7446"/>
  <c r="M7447"/>
  <c r="M7448"/>
  <c r="M7449"/>
  <c r="M7450"/>
  <c r="M7451"/>
  <c r="M7452"/>
  <c r="M7453"/>
  <c r="M7454"/>
  <c r="M7455"/>
  <c r="M7456"/>
  <c r="M7457"/>
  <c r="M7458"/>
  <c r="M7459"/>
  <c r="M7460"/>
  <c r="M7461"/>
  <c r="M7462"/>
  <c r="M7463"/>
  <c r="M7464"/>
  <c r="M7465"/>
  <c r="M7466"/>
  <c r="M7467"/>
  <c r="M7468"/>
  <c r="M7469"/>
  <c r="M7470"/>
  <c r="M7471"/>
  <c r="M7472"/>
  <c r="M7473"/>
  <c r="M7474"/>
  <c r="M7475"/>
  <c r="M7476"/>
  <c r="M7477"/>
  <c r="M7478"/>
  <c r="M7479"/>
  <c r="M7480"/>
  <c r="M7481"/>
  <c r="M7482"/>
  <c r="M7483"/>
  <c r="M7484"/>
  <c r="M7485"/>
  <c r="M7486"/>
  <c r="M7487"/>
  <c r="M7488"/>
  <c r="M7489"/>
  <c r="M7490"/>
  <c r="M7491"/>
  <c r="M7492"/>
  <c r="M7493"/>
  <c r="M7494"/>
  <c r="M7495"/>
  <c r="M7496"/>
  <c r="M7497"/>
  <c r="M7498"/>
  <c r="M7499"/>
  <c r="M7500"/>
  <c r="M7501"/>
  <c r="M7502"/>
  <c r="M7503"/>
  <c r="M7504"/>
  <c r="M7505"/>
  <c r="M7506"/>
  <c r="M7507"/>
  <c r="M7508"/>
  <c r="M7509"/>
  <c r="M7510"/>
  <c r="M7511"/>
  <c r="M7512"/>
  <c r="M7513"/>
  <c r="M7514"/>
  <c r="M7515"/>
  <c r="M7516"/>
  <c r="M7517"/>
  <c r="M7518"/>
  <c r="M7519"/>
  <c r="M7520"/>
  <c r="M7521"/>
  <c r="M7522"/>
  <c r="M7523"/>
  <c r="M7524"/>
  <c r="M7525"/>
  <c r="M7526"/>
  <c r="M7527"/>
  <c r="M7528"/>
  <c r="M7529"/>
  <c r="M7530"/>
  <c r="M7531"/>
  <c r="M7532"/>
  <c r="M7533"/>
  <c r="M7534"/>
  <c r="M7535"/>
  <c r="M7536"/>
  <c r="M7537"/>
  <c r="M7538"/>
  <c r="M7539"/>
  <c r="M7540"/>
  <c r="M7541"/>
  <c r="M7542"/>
  <c r="M7543"/>
  <c r="M7544"/>
  <c r="M7545"/>
  <c r="M7546"/>
  <c r="M7547"/>
  <c r="M7548"/>
  <c r="M7549"/>
  <c r="M7550"/>
  <c r="M7551"/>
  <c r="M7552"/>
  <c r="M7553"/>
  <c r="M7554"/>
  <c r="M7555"/>
  <c r="M7556"/>
  <c r="M7557"/>
  <c r="M7558"/>
  <c r="M7559"/>
  <c r="M7560"/>
  <c r="M7561"/>
  <c r="M7562"/>
  <c r="M7563"/>
  <c r="M7564"/>
  <c r="M7565"/>
  <c r="M7566"/>
  <c r="M7567"/>
  <c r="M7568"/>
  <c r="M7569"/>
  <c r="M7570"/>
  <c r="M7571"/>
  <c r="M7572"/>
  <c r="M7573"/>
  <c r="M7574"/>
  <c r="M7575"/>
  <c r="M7576"/>
  <c r="M7577"/>
  <c r="M7578"/>
  <c r="M7579"/>
  <c r="M7580"/>
  <c r="M7581"/>
  <c r="M7582"/>
  <c r="M7583"/>
  <c r="M7584"/>
  <c r="M7585"/>
  <c r="M7586"/>
  <c r="M7587"/>
  <c r="M7588"/>
  <c r="M7589"/>
  <c r="M7590"/>
  <c r="M7591"/>
  <c r="M7592"/>
  <c r="M7593"/>
  <c r="M7594"/>
  <c r="M7595"/>
  <c r="M7596"/>
  <c r="M7597"/>
  <c r="M7598"/>
  <c r="M7599"/>
  <c r="M7600"/>
  <c r="M7601"/>
  <c r="M7602"/>
  <c r="M7603"/>
  <c r="M7604"/>
  <c r="M7605"/>
  <c r="M7606"/>
  <c r="M7607"/>
  <c r="M7608"/>
  <c r="M7609"/>
  <c r="M7610"/>
  <c r="M7611"/>
  <c r="M7612"/>
  <c r="M7613"/>
  <c r="M7614"/>
  <c r="M7615"/>
  <c r="M7616"/>
  <c r="M7617"/>
  <c r="M7618"/>
  <c r="M7619"/>
  <c r="M7620"/>
  <c r="M7621"/>
  <c r="M7622"/>
  <c r="M7623"/>
  <c r="M7624"/>
  <c r="M7625"/>
  <c r="M7626"/>
  <c r="M7627"/>
  <c r="M7628"/>
  <c r="M7629"/>
  <c r="M7630"/>
  <c r="M7631"/>
  <c r="M7632"/>
  <c r="M7633"/>
  <c r="M7634"/>
  <c r="M7635"/>
  <c r="M7636"/>
  <c r="M7637"/>
  <c r="M7638"/>
  <c r="M7639"/>
  <c r="M7640"/>
  <c r="M7641"/>
  <c r="M7642"/>
  <c r="M7643"/>
  <c r="M7644"/>
  <c r="M7645"/>
  <c r="M7646"/>
  <c r="M7647"/>
  <c r="M7648"/>
  <c r="M7649"/>
  <c r="M7650"/>
  <c r="M7651"/>
  <c r="M7652"/>
  <c r="M7653"/>
  <c r="M7654"/>
  <c r="M7655"/>
  <c r="M7656"/>
  <c r="M7657"/>
  <c r="M7658"/>
  <c r="M7659"/>
  <c r="M7660"/>
  <c r="M7661"/>
  <c r="M7662"/>
  <c r="M7663"/>
  <c r="M7664"/>
  <c r="M7665"/>
  <c r="M7666"/>
  <c r="M7667"/>
  <c r="M7668"/>
  <c r="M7669"/>
  <c r="M7670"/>
  <c r="M7671"/>
  <c r="M7672"/>
  <c r="M7673"/>
  <c r="M7674"/>
  <c r="M7675"/>
  <c r="M7676"/>
  <c r="M7677"/>
  <c r="M7678"/>
  <c r="M7679"/>
  <c r="M7680"/>
  <c r="M7681"/>
  <c r="M7682"/>
  <c r="M7683"/>
  <c r="M7684"/>
  <c r="M7685"/>
  <c r="M7686"/>
  <c r="M7687"/>
  <c r="M7688"/>
  <c r="M7689"/>
  <c r="M7690"/>
  <c r="M7691"/>
  <c r="M7692"/>
  <c r="M7693"/>
  <c r="M7694"/>
  <c r="M7695"/>
  <c r="M7696"/>
  <c r="M7697"/>
  <c r="M7698"/>
  <c r="M7699"/>
  <c r="M7700"/>
  <c r="M7701"/>
  <c r="M7702"/>
  <c r="M7703"/>
  <c r="M7704"/>
  <c r="M7705"/>
  <c r="M7706"/>
  <c r="M7707"/>
  <c r="M7708"/>
  <c r="M7709"/>
  <c r="M7710"/>
  <c r="M7711"/>
  <c r="M7712"/>
  <c r="M7713"/>
  <c r="M7714"/>
  <c r="M7715"/>
  <c r="M7716"/>
  <c r="M7717"/>
  <c r="M7718"/>
  <c r="M7719"/>
  <c r="M7720"/>
  <c r="M7721"/>
  <c r="M7722"/>
  <c r="M7723"/>
  <c r="M7724"/>
  <c r="M7725"/>
  <c r="M7726"/>
  <c r="M7727"/>
  <c r="M7728"/>
  <c r="M7729"/>
  <c r="M7730"/>
  <c r="M7731"/>
  <c r="M7732"/>
  <c r="M7733"/>
  <c r="M7734"/>
  <c r="M7735"/>
  <c r="M7736"/>
  <c r="M7737"/>
  <c r="M7738"/>
  <c r="M7739"/>
  <c r="M7740"/>
  <c r="M7741"/>
  <c r="M7742"/>
  <c r="M7743"/>
  <c r="M7744"/>
  <c r="M7745"/>
  <c r="M7746"/>
  <c r="M7747"/>
  <c r="M7748"/>
  <c r="M7749"/>
  <c r="M7750"/>
  <c r="M7751"/>
  <c r="M7752"/>
  <c r="M7753"/>
  <c r="M7754"/>
  <c r="M7755"/>
  <c r="M7756"/>
  <c r="M7757"/>
  <c r="M7758"/>
  <c r="M7759"/>
  <c r="M7760"/>
  <c r="M7761"/>
  <c r="M7762"/>
  <c r="M7763"/>
  <c r="M7764"/>
  <c r="M7765"/>
  <c r="M7766"/>
  <c r="M7767"/>
  <c r="M7768"/>
  <c r="M7769"/>
  <c r="M7770"/>
  <c r="M7771"/>
  <c r="M7772"/>
  <c r="M7773"/>
  <c r="M7774"/>
  <c r="M7775"/>
  <c r="M7776"/>
  <c r="M7777"/>
  <c r="M7778"/>
  <c r="M7779"/>
  <c r="M7780"/>
  <c r="M7781"/>
  <c r="M7782"/>
  <c r="M7783"/>
  <c r="M7784"/>
  <c r="M7785"/>
  <c r="M7786"/>
  <c r="M7787"/>
  <c r="M7788"/>
  <c r="M7789"/>
  <c r="M7790"/>
  <c r="M7791"/>
  <c r="M7792"/>
  <c r="M7793"/>
  <c r="M7794"/>
  <c r="M7795"/>
  <c r="M7796"/>
  <c r="M7797"/>
  <c r="M7798"/>
  <c r="M7799"/>
  <c r="M7800"/>
  <c r="M7801"/>
  <c r="M7802"/>
  <c r="M7803"/>
  <c r="M7804"/>
  <c r="M7805"/>
  <c r="M7806"/>
  <c r="M7807"/>
  <c r="M7808"/>
  <c r="M7809"/>
  <c r="M7810"/>
  <c r="M7811"/>
  <c r="M7812"/>
  <c r="M7813"/>
  <c r="M7814"/>
  <c r="M7815"/>
  <c r="M7816"/>
  <c r="M7817"/>
  <c r="M7818"/>
  <c r="M7819"/>
  <c r="M7820"/>
  <c r="M7821"/>
  <c r="M7822"/>
  <c r="M7823"/>
  <c r="M7824"/>
  <c r="M7825"/>
  <c r="M7826"/>
  <c r="M7827"/>
  <c r="M7828"/>
  <c r="M7829"/>
  <c r="M7830"/>
  <c r="M7831"/>
  <c r="M7832"/>
  <c r="M7833"/>
  <c r="M7834"/>
  <c r="M7835"/>
  <c r="M7836"/>
  <c r="M7837"/>
  <c r="M7838"/>
  <c r="M7839"/>
  <c r="M7840"/>
  <c r="M7841"/>
  <c r="M7842"/>
  <c r="M7843"/>
  <c r="M7844"/>
  <c r="M7845"/>
  <c r="M7846"/>
  <c r="M7847"/>
  <c r="M7848"/>
  <c r="M7849"/>
  <c r="M7850"/>
  <c r="M7851"/>
  <c r="M7852"/>
  <c r="M7853"/>
  <c r="M7854"/>
  <c r="M7855"/>
  <c r="M7856"/>
  <c r="M7857"/>
  <c r="M7858"/>
  <c r="M7859"/>
  <c r="M7860"/>
  <c r="M7861"/>
  <c r="M7862"/>
  <c r="M7863"/>
  <c r="M7864"/>
  <c r="M7865"/>
  <c r="M7866"/>
  <c r="M7867"/>
  <c r="M7868"/>
  <c r="M7869"/>
  <c r="M7870"/>
  <c r="M7871"/>
  <c r="M7872"/>
  <c r="M7873"/>
  <c r="M7874"/>
  <c r="M7875"/>
  <c r="M7876"/>
  <c r="M7877"/>
  <c r="M7878"/>
  <c r="M7879"/>
  <c r="M7880"/>
  <c r="M7881"/>
  <c r="M7882"/>
  <c r="M7883"/>
  <c r="M7884"/>
  <c r="M7885"/>
  <c r="M7886"/>
  <c r="M7887"/>
  <c r="M7888"/>
  <c r="M7889"/>
  <c r="M7890"/>
  <c r="M7891"/>
  <c r="M7892"/>
  <c r="M7893"/>
  <c r="M7894"/>
  <c r="M7895"/>
  <c r="M7896"/>
  <c r="M7897"/>
  <c r="M7898"/>
  <c r="M7899"/>
  <c r="M7900"/>
  <c r="M7901"/>
  <c r="M7902"/>
  <c r="M7903"/>
  <c r="M7904"/>
  <c r="M7905"/>
  <c r="M7906"/>
  <c r="M7907"/>
  <c r="M7908"/>
  <c r="M7909"/>
  <c r="M7910"/>
  <c r="M7911"/>
  <c r="M7912"/>
  <c r="M7913"/>
  <c r="M7914"/>
  <c r="M7915"/>
  <c r="M7916"/>
  <c r="M7917"/>
  <c r="M7918"/>
  <c r="M7919"/>
  <c r="M7920"/>
  <c r="M7921"/>
  <c r="M7922"/>
  <c r="M7923"/>
  <c r="M7924"/>
  <c r="M7925"/>
  <c r="M7926"/>
  <c r="M7927"/>
  <c r="M7928"/>
  <c r="M7929"/>
  <c r="M7930"/>
  <c r="M7931"/>
  <c r="M7932"/>
  <c r="M7933"/>
  <c r="M7934"/>
  <c r="M7935"/>
  <c r="M7936"/>
  <c r="M7937"/>
  <c r="M7938"/>
  <c r="M7939"/>
  <c r="M7940"/>
  <c r="M7941"/>
  <c r="M7942"/>
  <c r="M7943"/>
  <c r="M7944"/>
  <c r="M7945"/>
  <c r="M7946"/>
  <c r="M7947"/>
  <c r="M7948"/>
  <c r="M7949"/>
  <c r="M7950"/>
  <c r="M7951"/>
  <c r="M7952"/>
  <c r="M7953"/>
  <c r="M7954"/>
  <c r="M7955"/>
  <c r="M7956"/>
  <c r="M7957"/>
  <c r="M7958"/>
  <c r="M7959"/>
  <c r="M7960"/>
  <c r="M7961"/>
  <c r="M7962"/>
  <c r="M7963"/>
  <c r="M7964"/>
  <c r="M7965"/>
  <c r="M7966"/>
  <c r="M7967"/>
  <c r="M7968"/>
  <c r="M7969"/>
  <c r="M7970"/>
  <c r="M7971"/>
  <c r="M7972"/>
  <c r="M7973"/>
  <c r="M7974"/>
  <c r="M7975"/>
  <c r="M7976"/>
  <c r="M7977"/>
  <c r="M7978"/>
  <c r="M7979"/>
  <c r="M7980"/>
  <c r="M7981"/>
  <c r="M7982"/>
  <c r="M7983"/>
  <c r="M7984"/>
  <c r="M7985"/>
  <c r="M7986"/>
  <c r="M7987"/>
  <c r="M7988"/>
  <c r="M7989"/>
  <c r="M7990"/>
  <c r="M7991"/>
  <c r="M7992"/>
  <c r="M7993"/>
  <c r="M7994"/>
  <c r="M7995"/>
  <c r="M7996"/>
  <c r="M7997"/>
  <c r="M7998"/>
  <c r="M7999"/>
  <c r="M8000"/>
  <c r="M8001"/>
  <c r="M8002"/>
  <c r="M8003"/>
  <c r="M8004"/>
  <c r="M8005"/>
  <c r="M8006"/>
  <c r="M8007"/>
  <c r="M8008"/>
  <c r="M8009"/>
  <c r="M8010"/>
  <c r="M8011"/>
  <c r="M8012"/>
  <c r="M8013"/>
  <c r="M8014"/>
  <c r="M8015"/>
  <c r="M8016"/>
  <c r="M8017"/>
  <c r="M8018"/>
  <c r="M8019"/>
  <c r="M8020"/>
  <c r="M8021"/>
  <c r="M8022"/>
  <c r="M8023"/>
  <c r="M8024"/>
  <c r="M8025"/>
  <c r="M8026"/>
  <c r="M8027"/>
  <c r="M8028"/>
  <c r="M8029"/>
  <c r="M8030"/>
  <c r="M8031"/>
  <c r="M8032"/>
  <c r="M8033"/>
  <c r="M8034"/>
  <c r="M8035"/>
  <c r="M8036"/>
  <c r="M8037"/>
  <c r="M8038"/>
  <c r="M8039"/>
  <c r="M8040"/>
  <c r="M8041"/>
  <c r="M8042"/>
  <c r="M8043"/>
  <c r="M8044"/>
  <c r="M8045"/>
  <c r="M8046"/>
  <c r="M8047"/>
  <c r="M8048"/>
  <c r="M8049"/>
  <c r="M8050"/>
  <c r="M8051"/>
  <c r="M8052"/>
  <c r="M8053"/>
  <c r="M8054"/>
  <c r="M8055"/>
  <c r="M8056"/>
  <c r="M8057"/>
  <c r="M8058"/>
  <c r="M8059"/>
  <c r="M8060"/>
  <c r="M8061"/>
  <c r="M8062"/>
  <c r="M8063"/>
  <c r="M8064"/>
  <c r="M8065"/>
  <c r="M8066"/>
  <c r="M8067"/>
  <c r="M8068"/>
  <c r="M8069"/>
  <c r="M8070"/>
  <c r="M8071"/>
  <c r="M8072"/>
  <c r="M8073"/>
  <c r="M8074"/>
  <c r="M8075"/>
  <c r="M8076"/>
  <c r="M8077"/>
  <c r="M8078"/>
  <c r="M8079"/>
  <c r="M8080"/>
  <c r="M8081"/>
  <c r="M8082"/>
  <c r="M8083"/>
  <c r="M8084"/>
  <c r="M8085"/>
  <c r="M8086"/>
  <c r="M8087"/>
  <c r="M8088"/>
  <c r="M8089"/>
  <c r="M8090"/>
  <c r="M8091"/>
  <c r="M8092"/>
  <c r="M8093"/>
  <c r="M8094"/>
  <c r="M8095"/>
  <c r="M8096"/>
  <c r="M8097"/>
  <c r="M8098"/>
  <c r="M8099"/>
  <c r="M8100"/>
  <c r="M8101"/>
  <c r="M8102"/>
  <c r="M8103"/>
  <c r="M8104"/>
  <c r="M8105"/>
  <c r="M8106"/>
  <c r="M8107"/>
  <c r="M8108"/>
  <c r="M8109"/>
  <c r="M8110"/>
  <c r="M8111"/>
  <c r="M8112"/>
  <c r="M8113"/>
  <c r="M8114"/>
  <c r="M8115"/>
  <c r="M8116"/>
  <c r="M8117"/>
  <c r="M8118"/>
  <c r="M8119"/>
  <c r="M8120"/>
  <c r="M8121"/>
  <c r="M8122"/>
  <c r="M8123"/>
  <c r="M8124"/>
  <c r="M8125"/>
  <c r="M8126"/>
  <c r="M8127"/>
  <c r="M8128"/>
  <c r="M8129"/>
  <c r="M8130"/>
  <c r="M8131"/>
  <c r="M8132"/>
  <c r="M8133"/>
  <c r="M8134"/>
  <c r="M8135"/>
  <c r="M8136"/>
  <c r="M8137"/>
  <c r="M8138"/>
  <c r="M8139"/>
  <c r="M8140"/>
  <c r="M8141"/>
  <c r="M8142"/>
  <c r="M8143"/>
  <c r="M8144"/>
  <c r="M8145"/>
  <c r="M8146"/>
  <c r="M8147"/>
  <c r="M8148"/>
  <c r="M8149"/>
  <c r="M8150"/>
  <c r="M8151"/>
  <c r="M8152"/>
  <c r="M8153"/>
  <c r="M8154"/>
  <c r="M8155"/>
  <c r="M8156"/>
  <c r="M8157"/>
  <c r="M8158"/>
  <c r="M8159"/>
  <c r="M8160"/>
  <c r="M8161"/>
  <c r="M8162"/>
  <c r="M8163"/>
  <c r="M8164"/>
  <c r="M8165"/>
  <c r="M8166"/>
  <c r="M8167"/>
  <c r="M8168"/>
  <c r="M8169"/>
  <c r="M8170"/>
  <c r="M8171"/>
  <c r="M8172"/>
  <c r="M8173"/>
  <c r="M8174"/>
  <c r="M8175"/>
  <c r="M8176"/>
  <c r="M8177"/>
  <c r="M8178"/>
  <c r="M8179"/>
  <c r="M8180"/>
  <c r="M8181"/>
  <c r="M8182"/>
  <c r="M8183"/>
  <c r="M8184"/>
  <c r="M8185"/>
  <c r="M8186"/>
  <c r="M8187"/>
  <c r="M8188"/>
  <c r="M8189"/>
  <c r="M8190"/>
  <c r="M8191"/>
  <c r="M8192"/>
  <c r="M8193"/>
  <c r="M8194"/>
  <c r="M8195"/>
  <c r="M8196"/>
  <c r="M8197"/>
  <c r="M8198"/>
  <c r="M8199"/>
  <c r="M8200"/>
  <c r="M8201"/>
  <c r="M8202"/>
  <c r="M8203"/>
  <c r="M8204"/>
  <c r="M8205"/>
  <c r="M8206"/>
  <c r="M8207"/>
  <c r="M8208"/>
  <c r="M8209"/>
  <c r="M8210"/>
  <c r="M8211"/>
  <c r="M8212"/>
  <c r="M8213"/>
  <c r="M8214"/>
  <c r="M8215"/>
  <c r="M8216"/>
  <c r="M8217"/>
  <c r="M8218"/>
  <c r="M8219"/>
  <c r="M8220"/>
  <c r="M8221"/>
  <c r="M8222"/>
  <c r="M8223"/>
  <c r="M8224"/>
  <c r="M8225"/>
  <c r="M8226"/>
  <c r="M8227"/>
  <c r="M8228"/>
  <c r="M8229"/>
  <c r="M8230"/>
  <c r="M8231"/>
  <c r="M8232"/>
  <c r="M8233"/>
  <c r="M8234"/>
  <c r="M8235"/>
  <c r="M8236"/>
  <c r="M8237"/>
  <c r="M8238"/>
  <c r="M8239"/>
  <c r="M8240"/>
  <c r="M8241"/>
  <c r="M8242"/>
  <c r="M8243"/>
  <c r="M8244"/>
  <c r="M8245"/>
  <c r="M8246"/>
  <c r="M8247"/>
  <c r="M8248"/>
  <c r="M8249"/>
  <c r="M8250"/>
  <c r="M8251"/>
  <c r="M8252"/>
  <c r="M8253"/>
  <c r="M8254"/>
  <c r="M8255"/>
  <c r="M8256"/>
  <c r="M8257"/>
  <c r="M8258"/>
  <c r="M8259"/>
  <c r="M8260"/>
  <c r="M8261"/>
  <c r="M8262"/>
  <c r="M8263"/>
  <c r="M8264"/>
  <c r="M8265"/>
  <c r="M8266"/>
  <c r="M8267"/>
  <c r="M8268"/>
  <c r="M8269"/>
  <c r="M8270"/>
  <c r="M8271"/>
  <c r="M8272"/>
  <c r="M8273"/>
  <c r="M8274"/>
  <c r="M8275"/>
  <c r="M8276"/>
  <c r="M8277"/>
  <c r="M8278"/>
  <c r="M8279"/>
  <c r="M8280"/>
  <c r="M8281"/>
  <c r="M8282"/>
  <c r="M8283"/>
  <c r="M8284"/>
  <c r="M8285"/>
  <c r="M8286"/>
  <c r="M8287"/>
  <c r="M8288"/>
  <c r="M8289"/>
  <c r="M8290"/>
  <c r="M8291"/>
  <c r="M8292"/>
  <c r="M8293"/>
  <c r="M8294"/>
  <c r="M8295"/>
  <c r="M8296"/>
  <c r="M8297"/>
  <c r="M8298"/>
  <c r="M8299"/>
  <c r="M8300"/>
  <c r="M8301"/>
  <c r="M8302"/>
  <c r="M8303"/>
  <c r="M8304"/>
  <c r="M8305"/>
  <c r="M8306"/>
  <c r="M8307"/>
  <c r="M8308"/>
  <c r="M8309"/>
  <c r="M8310"/>
  <c r="M8311"/>
  <c r="M8312"/>
  <c r="M8313"/>
  <c r="M8314"/>
  <c r="M8315"/>
  <c r="M8316"/>
  <c r="M8317"/>
  <c r="M8318"/>
  <c r="M8319"/>
  <c r="M8320"/>
  <c r="M8321"/>
  <c r="M8322"/>
  <c r="M8323"/>
  <c r="M8324"/>
  <c r="M8325"/>
  <c r="M8326"/>
  <c r="M8327"/>
  <c r="M8328"/>
  <c r="M8329"/>
  <c r="M8330"/>
  <c r="M8331"/>
  <c r="M8332"/>
  <c r="M8333"/>
  <c r="M8334"/>
  <c r="M8335"/>
  <c r="M8336"/>
  <c r="M8337"/>
  <c r="M8338"/>
  <c r="M8339"/>
  <c r="M8340"/>
  <c r="M8341"/>
  <c r="M8342"/>
  <c r="M8343"/>
  <c r="M8344"/>
  <c r="M8345"/>
  <c r="M8346"/>
  <c r="M8347"/>
  <c r="M8348"/>
  <c r="M8349"/>
  <c r="M8350"/>
  <c r="M8351"/>
  <c r="M8352"/>
  <c r="M8353"/>
  <c r="M8354"/>
  <c r="M8355"/>
  <c r="M8356"/>
  <c r="M8357"/>
  <c r="M8358"/>
  <c r="M8359"/>
  <c r="M8360"/>
  <c r="M8361"/>
  <c r="M8362"/>
  <c r="M8363"/>
  <c r="M8364"/>
  <c r="M8365"/>
  <c r="M8366"/>
  <c r="M8367"/>
  <c r="M8368"/>
  <c r="M8369"/>
  <c r="M8370"/>
  <c r="M8371"/>
  <c r="M8372"/>
  <c r="M8373"/>
  <c r="M8374"/>
  <c r="M8375"/>
  <c r="M8376"/>
  <c r="M8377"/>
  <c r="M8378"/>
  <c r="M8379"/>
  <c r="M8380"/>
  <c r="M8381"/>
  <c r="M8382"/>
  <c r="M8383"/>
  <c r="M8384"/>
  <c r="M8385"/>
  <c r="M8386"/>
  <c r="M8387"/>
  <c r="M8388"/>
  <c r="M8389"/>
  <c r="M8390"/>
  <c r="M8391"/>
  <c r="M8392"/>
  <c r="M8393"/>
  <c r="M8394"/>
  <c r="M8395"/>
  <c r="M8396"/>
  <c r="M8397"/>
  <c r="M8398"/>
  <c r="M8399"/>
  <c r="M8400"/>
  <c r="M8401"/>
  <c r="M8402"/>
  <c r="M8403"/>
  <c r="M8404"/>
  <c r="M8405"/>
  <c r="M8406"/>
  <c r="M8407"/>
  <c r="M8408"/>
  <c r="M8409"/>
  <c r="M8410"/>
  <c r="M8411"/>
  <c r="M8412"/>
  <c r="M8413"/>
  <c r="M8414"/>
  <c r="M8415"/>
  <c r="M8416"/>
  <c r="M8417"/>
  <c r="M8418"/>
  <c r="M8419"/>
  <c r="M8420"/>
  <c r="M8421"/>
  <c r="M8422"/>
  <c r="M8423"/>
  <c r="M8424"/>
  <c r="M8425"/>
  <c r="M8426"/>
  <c r="M8427"/>
  <c r="M8428"/>
  <c r="M8429"/>
  <c r="M8430"/>
  <c r="M8431"/>
  <c r="M8432"/>
  <c r="M8433"/>
  <c r="M8434"/>
  <c r="M8435"/>
  <c r="M8436"/>
  <c r="M8437"/>
  <c r="M8438"/>
  <c r="M8439"/>
  <c r="M8440"/>
  <c r="M8441"/>
  <c r="M8442"/>
  <c r="M8443"/>
  <c r="M8444"/>
  <c r="M8445"/>
  <c r="M8446"/>
  <c r="M8447"/>
  <c r="M8448"/>
  <c r="M8449"/>
  <c r="M8450"/>
  <c r="M8451"/>
  <c r="M8452"/>
  <c r="M8453"/>
  <c r="M8454"/>
  <c r="M8455"/>
  <c r="M8456"/>
  <c r="M8457"/>
  <c r="M8458"/>
  <c r="M8459"/>
  <c r="M8460"/>
  <c r="M8461"/>
  <c r="M8462"/>
  <c r="M8463"/>
  <c r="M8464"/>
  <c r="M8465"/>
  <c r="M8466"/>
  <c r="M8467"/>
  <c r="M8468"/>
  <c r="M8469"/>
  <c r="M8470"/>
  <c r="M8471"/>
  <c r="M8472"/>
  <c r="G2440"/>
  <c r="G2439"/>
  <c r="G2438"/>
  <c r="G2437"/>
  <c r="G2436"/>
  <c r="G2435"/>
  <c r="G2434"/>
  <c r="G2433"/>
  <c r="G2432"/>
  <c r="G2431"/>
  <c r="G2430"/>
  <c r="G2429"/>
  <c r="G2428"/>
  <c r="G2427"/>
  <c r="G2426"/>
  <c r="G2425"/>
  <c r="G2424"/>
  <c r="G2423"/>
  <c r="G2422"/>
  <c r="G2421"/>
  <c r="G2420"/>
  <c r="G2419"/>
  <c r="G2418"/>
  <c r="G2417"/>
  <c r="G2416"/>
  <c r="G2415"/>
  <c r="G2414"/>
  <c r="G2413"/>
  <c r="G2412"/>
  <c r="G2411"/>
  <c r="G2410"/>
  <c r="G2409"/>
  <c r="G2408"/>
  <c r="G2407"/>
  <c r="G2406"/>
  <c r="G2405"/>
  <c r="G2404"/>
  <c r="G2403"/>
  <c r="G2402"/>
  <c r="G2401"/>
  <c r="G2400"/>
  <c r="G2399"/>
  <c r="G2398"/>
  <c r="G2397"/>
  <c r="G2396"/>
  <c r="G2395"/>
  <c r="G2394"/>
  <c r="G2393"/>
  <c r="G2392"/>
  <c r="G2391"/>
  <c r="G2390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L104"/>
  <c r="N104" s="1"/>
  <c r="L105"/>
  <c r="N105" s="1"/>
  <c r="L106"/>
  <c r="N106" s="1"/>
  <c r="L107"/>
  <c r="N107" s="1"/>
  <c r="L108"/>
  <c r="N108" s="1"/>
  <c r="L109"/>
  <c r="N109" s="1"/>
  <c r="L110"/>
  <c r="N110" s="1"/>
  <c r="L111"/>
  <c r="N111" s="1"/>
  <c r="L112"/>
  <c r="N112" s="1"/>
  <c r="L113"/>
  <c r="N113" s="1"/>
  <c r="L114"/>
  <c r="N114" s="1"/>
  <c r="L115"/>
  <c r="N115" s="1"/>
  <c r="L116"/>
  <c r="N116" s="1"/>
  <c r="L117"/>
  <c r="N117" s="1"/>
  <c r="L118"/>
  <c r="N118" s="1"/>
  <c r="L119"/>
  <c r="N119" s="1"/>
  <c r="L120"/>
  <c r="N120" s="1"/>
  <c r="L121"/>
  <c r="N121" s="1"/>
  <c r="L122"/>
  <c r="N122" s="1"/>
  <c r="L123"/>
  <c r="N123" s="1"/>
  <c r="L124"/>
  <c r="N124" s="1"/>
  <c r="L125"/>
  <c r="N125" s="1"/>
  <c r="L126"/>
  <c r="N126" s="1"/>
  <c r="L127"/>
  <c r="N127" s="1"/>
  <c r="L128"/>
  <c r="N128" s="1"/>
  <c r="L129"/>
  <c r="N129" s="1"/>
  <c r="L130"/>
  <c r="N130" s="1"/>
  <c r="L131"/>
  <c r="N131" s="1"/>
  <c r="L132"/>
  <c r="N132" s="1"/>
  <c r="L133"/>
  <c r="N133" s="1"/>
  <c r="L134"/>
  <c r="N134" s="1"/>
  <c r="L135"/>
  <c r="N135" s="1"/>
  <c r="L136"/>
  <c r="N136" s="1"/>
  <c r="L137"/>
  <c r="N137" s="1"/>
  <c r="L138"/>
  <c r="N138" s="1"/>
  <c r="L139"/>
  <c r="N139" s="1"/>
  <c r="L140"/>
  <c r="N140" s="1"/>
  <c r="L141"/>
  <c r="N141" s="1"/>
  <c r="L142"/>
  <c r="N142" s="1"/>
  <c r="L143"/>
  <c r="N143" s="1"/>
  <c r="L144"/>
  <c r="N144" s="1"/>
  <c r="L145"/>
  <c r="N145" s="1"/>
  <c r="L146"/>
  <c r="N146" s="1"/>
  <c r="L147"/>
  <c r="N147" s="1"/>
  <c r="L148"/>
  <c r="N148" s="1"/>
  <c r="L149"/>
  <c r="N149" s="1"/>
  <c r="L150"/>
  <c r="N150" s="1"/>
  <c r="L151"/>
  <c r="N151" s="1"/>
  <c r="L152"/>
  <c r="N152" s="1"/>
  <c r="L153"/>
  <c r="N153" s="1"/>
  <c r="L154"/>
  <c r="N154" s="1"/>
  <c r="L155"/>
  <c r="N155" s="1"/>
  <c r="L156"/>
  <c r="N156" s="1"/>
  <c r="L157"/>
  <c r="N157" s="1"/>
  <c r="L158"/>
  <c r="N158" s="1"/>
  <c r="L159"/>
  <c r="N159" s="1"/>
  <c r="L160"/>
  <c r="N160" s="1"/>
  <c r="L161"/>
  <c r="N161" s="1"/>
  <c r="L162"/>
  <c r="N162" s="1"/>
  <c r="L163"/>
  <c r="N163" s="1"/>
  <c r="L164"/>
  <c r="N164" s="1"/>
  <c r="L165"/>
  <c r="N165" s="1"/>
  <c r="L166"/>
  <c r="N166" s="1"/>
  <c r="L167"/>
  <c r="N167" s="1"/>
  <c r="L168"/>
  <c r="N168" s="1"/>
  <c r="L169"/>
  <c r="N169" s="1"/>
  <c r="L170"/>
  <c r="N170" s="1"/>
  <c r="L171"/>
  <c r="N171" s="1"/>
  <c r="L172"/>
  <c r="N172" s="1"/>
  <c r="L173"/>
  <c r="N173" s="1"/>
  <c r="L174"/>
  <c r="N174" s="1"/>
  <c r="L175"/>
  <c r="N175" s="1"/>
  <c r="L176"/>
  <c r="N176" s="1"/>
  <c r="L177"/>
  <c r="N177" s="1"/>
  <c r="L178"/>
  <c r="N178" s="1"/>
  <c r="L179"/>
  <c r="N179" s="1"/>
  <c r="L180"/>
  <c r="N180" s="1"/>
  <c r="L181"/>
  <c r="N181" s="1"/>
  <c r="L182"/>
  <c r="N182" s="1"/>
  <c r="L183"/>
  <c r="N183" s="1"/>
  <c r="L184"/>
  <c r="N184" s="1"/>
  <c r="L185"/>
  <c r="N185" s="1"/>
  <c r="L186"/>
  <c r="N186" s="1"/>
  <c r="L187"/>
  <c r="N187" s="1"/>
  <c r="L188"/>
  <c r="N188" s="1"/>
  <c r="L189"/>
  <c r="N189" s="1"/>
  <c r="L190"/>
  <c r="N190" s="1"/>
  <c r="L191"/>
  <c r="N191" s="1"/>
  <c r="L192"/>
  <c r="N192" s="1"/>
  <c r="L193"/>
  <c r="N193" s="1"/>
  <c r="L194"/>
  <c r="N194" s="1"/>
  <c r="L195"/>
  <c r="N195" s="1"/>
  <c r="L196"/>
  <c r="N196" s="1"/>
  <c r="L197"/>
  <c r="N197" s="1"/>
  <c r="L198"/>
  <c r="N198" s="1"/>
  <c r="L199"/>
  <c r="N199" s="1"/>
  <c r="L200"/>
  <c r="N200" s="1"/>
  <c r="L201"/>
  <c r="N201" s="1"/>
  <c r="L202"/>
  <c r="N202" s="1"/>
  <c r="L203"/>
  <c r="N203" s="1"/>
  <c r="L204"/>
  <c r="N204" s="1"/>
  <c r="L205"/>
  <c r="N205" s="1"/>
  <c r="L206"/>
  <c r="N206" s="1"/>
  <c r="L207"/>
  <c r="N207" s="1"/>
  <c r="L208"/>
  <c r="N208" s="1"/>
  <c r="L209"/>
  <c r="N209" s="1"/>
  <c r="L210"/>
  <c r="N210" s="1"/>
  <c r="L211"/>
  <c r="N211" s="1"/>
  <c r="L212"/>
  <c r="N212" s="1"/>
  <c r="L213"/>
  <c r="N213" s="1"/>
  <c r="L214"/>
  <c r="N214" s="1"/>
  <c r="L215"/>
  <c r="N215" s="1"/>
  <c r="L216"/>
  <c r="N216" s="1"/>
  <c r="L217"/>
  <c r="N217" s="1"/>
  <c r="L218"/>
  <c r="N218" s="1"/>
  <c r="L219"/>
  <c r="N219" s="1"/>
  <c r="L220"/>
  <c r="N220" s="1"/>
  <c r="L221"/>
  <c r="N221" s="1"/>
  <c r="L222"/>
  <c r="N222" s="1"/>
  <c r="L223"/>
  <c r="N223" s="1"/>
  <c r="L224"/>
  <c r="N224" s="1"/>
  <c r="L225"/>
  <c r="N225" s="1"/>
  <c r="L226"/>
  <c r="N226" s="1"/>
  <c r="L227"/>
  <c r="N227" s="1"/>
  <c r="L228"/>
  <c r="N228" s="1"/>
  <c r="L229"/>
  <c r="N229" s="1"/>
  <c r="L230"/>
  <c r="N230" s="1"/>
  <c r="L231"/>
  <c r="N231" s="1"/>
  <c r="L232"/>
  <c r="N232" s="1"/>
  <c r="L233"/>
  <c r="N233" s="1"/>
  <c r="L234"/>
  <c r="N234" s="1"/>
  <c r="L235"/>
  <c r="N235" s="1"/>
  <c r="L236"/>
  <c r="N236" s="1"/>
  <c r="L237"/>
  <c r="N237" s="1"/>
  <c r="L238"/>
  <c r="N238" s="1"/>
  <c r="L239"/>
  <c r="N239" s="1"/>
  <c r="L240"/>
  <c r="N240" s="1"/>
  <c r="L241"/>
  <c r="N241" s="1"/>
  <c r="L242"/>
  <c r="N242" s="1"/>
  <c r="L243"/>
  <c r="N243" s="1"/>
  <c r="L244"/>
  <c r="N244" s="1"/>
  <c r="L245"/>
  <c r="N245" s="1"/>
  <c r="L246"/>
  <c r="N246" s="1"/>
  <c r="L247"/>
  <c r="N247" s="1"/>
  <c r="L248"/>
  <c r="N248" s="1"/>
  <c r="L249"/>
  <c r="N249" s="1"/>
  <c r="L250"/>
  <c r="N250" s="1"/>
  <c r="L251"/>
  <c r="N251" s="1"/>
  <c r="L252"/>
  <c r="N252" s="1"/>
  <c r="L253"/>
  <c r="N253" s="1"/>
  <c r="L254"/>
  <c r="N254" s="1"/>
  <c r="L255"/>
  <c r="N255" s="1"/>
  <c r="L256"/>
  <c r="N256" s="1"/>
  <c r="L257"/>
  <c r="N257" s="1"/>
  <c r="L258"/>
  <c r="N258" s="1"/>
  <c r="L259"/>
  <c r="N259" s="1"/>
  <c r="L260"/>
  <c r="N260" s="1"/>
  <c r="L261"/>
  <c r="N261" s="1"/>
  <c r="L262"/>
  <c r="N262" s="1"/>
  <c r="L263"/>
  <c r="N263" s="1"/>
  <c r="L264"/>
  <c r="N264" s="1"/>
  <c r="L265"/>
  <c r="N265" s="1"/>
  <c r="L266"/>
  <c r="N266" s="1"/>
  <c r="L267"/>
  <c r="N267" s="1"/>
  <c r="L268"/>
  <c r="N268" s="1"/>
  <c r="L269"/>
  <c r="N269" s="1"/>
  <c r="L270"/>
  <c r="N270" s="1"/>
  <c r="L271"/>
  <c r="N271" s="1"/>
  <c r="L272"/>
  <c r="N272" s="1"/>
  <c r="L273"/>
  <c r="N273" s="1"/>
  <c r="L274"/>
  <c r="N274" s="1"/>
  <c r="L275"/>
  <c r="N275" s="1"/>
  <c r="L276"/>
  <c r="N276" s="1"/>
  <c r="L277"/>
  <c r="N277" s="1"/>
  <c r="L278"/>
  <c r="N278" s="1"/>
  <c r="L279"/>
  <c r="N279" s="1"/>
  <c r="L280"/>
  <c r="N280" s="1"/>
  <c r="L281"/>
  <c r="N281" s="1"/>
  <c r="L282"/>
  <c r="N282" s="1"/>
  <c r="L283"/>
  <c r="N283" s="1"/>
  <c r="L284"/>
  <c r="N284" s="1"/>
  <c r="L285"/>
  <c r="N285" s="1"/>
  <c r="L286"/>
  <c r="N286" s="1"/>
  <c r="L287"/>
  <c r="N287" s="1"/>
  <c r="L288"/>
  <c r="N288" s="1"/>
  <c r="L289"/>
  <c r="N289" s="1"/>
  <c r="L290"/>
  <c r="N290" s="1"/>
  <c r="L291"/>
  <c r="N291" s="1"/>
  <c r="L292"/>
  <c r="N292" s="1"/>
  <c r="L293"/>
  <c r="N293" s="1"/>
  <c r="L294"/>
  <c r="N294" s="1"/>
  <c r="L295"/>
  <c r="N295" s="1"/>
  <c r="L296"/>
  <c r="N296" s="1"/>
  <c r="L297"/>
  <c r="N297" s="1"/>
  <c r="L298"/>
  <c r="N298" s="1"/>
  <c r="L299"/>
  <c r="N299" s="1"/>
  <c r="L300"/>
  <c r="N300" s="1"/>
  <c r="L301"/>
  <c r="N301" s="1"/>
  <c r="L302"/>
  <c r="N302" s="1"/>
  <c r="L303"/>
  <c r="N303" s="1"/>
  <c r="L304"/>
  <c r="N304" s="1"/>
  <c r="L305"/>
  <c r="N305" s="1"/>
  <c r="L306"/>
  <c r="N306" s="1"/>
  <c r="L307"/>
  <c r="N307" s="1"/>
  <c r="L308"/>
  <c r="N308" s="1"/>
  <c r="L309"/>
  <c r="N309" s="1"/>
  <c r="L310"/>
  <c r="N310" s="1"/>
  <c r="L311"/>
  <c r="N311" s="1"/>
  <c r="L312"/>
  <c r="N312" s="1"/>
  <c r="L313"/>
  <c r="N313" s="1"/>
  <c r="L314"/>
  <c r="N314" s="1"/>
  <c r="L315"/>
  <c r="N315" s="1"/>
  <c r="L316"/>
  <c r="N316" s="1"/>
  <c r="L317"/>
  <c r="N317" s="1"/>
  <c r="L1102" l="1"/>
  <c r="N1102" s="1"/>
  <c r="L1101"/>
  <c r="L1099"/>
  <c r="N1099" s="1"/>
  <c r="L1097"/>
  <c r="L1095"/>
  <c r="N1095" s="1"/>
  <c r="P1095" s="1"/>
  <c r="T1095" s="1"/>
  <c r="L1093"/>
  <c r="L1091"/>
  <c r="L1103"/>
  <c r="N1103" s="1"/>
  <c r="P1099"/>
  <c r="T1099" s="1"/>
  <c r="P1087"/>
  <c r="T1087" s="1"/>
  <c r="P1083"/>
  <c r="T1083" s="1"/>
  <c r="P1079"/>
  <c r="T1079" s="1"/>
  <c r="P875"/>
  <c r="T875" s="1"/>
  <c r="P867"/>
  <c r="T867" s="1"/>
  <c r="P859"/>
  <c r="T859" s="1"/>
  <c r="P851"/>
  <c r="T851" s="1"/>
  <c r="P1102"/>
  <c r="T1102" s="1"/>
  <c r="P1098"/>
  <c r="T1098" s="1"/>
  <c r="U1098" s="1"/>
  <c r="V1098" s="1"/>
  <c r="P1094"/>
  <c r="T1094" s="1"/>
  <c r="P1090"/>
  <c r="T1090" s="1"/>
  <c r="P1086"/>
  <c r="T1086" s="1"/>
  <c r="P1082"/>
  <c r="T1082" s="1"/>
  <c r="P1078"/>
  <c r="T1078" s="1"/>
  <c r="P1074"/>
  <c r="T1074" s="1"/>
  <c r="P1070"/>
  <c r="T1070" s="1"/>
  <c r="P1066"/>
  <c r="T1066" s="1"/>
  <c r="P1062"/>
  <c r="T1062" s="1"/>
  <c r="U1062" s="1"/>
  <c r="V1062" s="1"/>
  <c r="P1058"/>
  <c r="T1058" s="1"/>
  <c r="P1054"/>
  <c r="T1054" s="1"/>
  <c r="P1050"/>
  <c r="T1050" s="1"/>
  <c r="U1050" s="1"/>
  <c r="V1050" s="1"/>
  <c r="P1046"/>
  <c r="T1046" s="1"/>
  <c r="P1042"/>
  <c r="T1042" s="1"/>
  <c r="P1038"/>
  <c r="T1038" s="1"/>
  <c r="P1034"/>
  <c r="T1034" s="1"/>
  <c r="P1030"/>
  <c r="T1030" s="1"/>
  <c r="U1030" s="1"/>
  <c r="P1026"/>
  <c r="T1026" s="1"/>
  <c r="P1022"/>
  <c r="T1022" s="1"/>
  <c r="U1022" s="1"/>
  <c r="P1018"/>
  <c r="T1018" s="1"/>
  <c r="P1014"/>
  <c r="T1014" s="1"/>
  <c r="P1010"/>
  <c r="T1010" s="1"/>
  <c r="P1006"/>
  <c r="T1006" s="1"/>
  <c r="P1002"/>
  <c r="T1002" s="1"/>
  <c r="P998"/>
  <c r="T998" s="1"/>
  <c r="P994"/>
  <c r="T994" s="1"/>
  <c r="P990"/>
  <c r="T990" s="1"/>
  <c r="P986"/>
  <c r="T986" s="1"/>
  <c r="P982"/>
  <c r="T982" s="1"/>
  <c r="P978"/>
  <c r="T978" s="1"/>
  <c r="P974"/>
  <c r="T974" s="1"/>
  <c r="P970"/>
  <c r="T970" s="1"/>
  <c r="P966"/>
  <c r="T966" s="1"/>
  <c r="P962"/>
  <c r="T962" s="1"/>
  <c r="P958"/>
  <c r="T958" s="1"/>
  <c r="P954"/>
  <c r="T954" s="1"/>
  <c r="P950"/>
  <c r="T950" s="1"/>
  <c r="P946"/>
  <c r="T946" s="1"/>
  <c r="P942"/>
  <c r="T942" s="1"/>
  <c r="P938"/>
  <c r="T938" s="1"/>
  <c r="P934"/>
  <c r="T934" s="1"/>
  <c r="P930"/>
  <c r="T930" s="1"/>
  <c r="P926"/>
  <c r="T926" s="1"/>
  <c r="P922"/>
  <c r="T922" s="1"/>
  <c r="P918"/>
  <c r="T918" s="1"/>
  <c r="P914"/>
  <c r="T914" s="1"/>
  <c r="P910"/>
  <c r="T910" s="1"/>
  <c r="P906"/>
  <c r="T906" s="1"/>
  <c r="P902"/>
  <c r="T902" s="1"/>
  <c r="P898"/>
  <c r="T898" s="1"/>
  <c r="P894"/>
  <c r="T894" s="1"/>
  <c r="P890"/>
  <c r="T890" s="1"/>
  <c r="P886"/>
  <c r="T886" s="1"/>
  <c r="P882"/>
  <c r="T882" s="1"/>
  <c r="P878"/>
  <c r="T878" s="1"/>
  <c r="P874"/>
  <c r="T874" s="1"/>
  <c r="P870"/>
  <c r="T870" s="1"/>
  <c r="P866"/>
  <c r="T866" s="1"/>
  <c r="P862"/>
  <c r="T862" s="1"/>
  <c r="P858"/>
  <c r="T858" s="1"/>
  <c r="P854"/>
  <c r="T854" s="1"/>
  <c r="P850"/>
  <c r="T850" s="1"/>
  <c r="P846"/>
  <c r="T846" s="1"/>
  <c r="P842"/>
  <c r="T842" s="1"/>
  <c r="P838"/>
  <c r="T838" s="1"/>
  <c r="P834"/>
  <c r="T834" s="1"/>
  <c r="U834" s="1"/>
  <c r="V834" s="1"/>
  <c r="P830"/>
  <c r="T830" s="1"/>
  <c r="P826"/>
  <c r="T826" s="1"/>
  <c r="P822"/>
  <c r="T822" s="1"/>
  <c r="P818"/>
  <c r="T818" s="1"/>
  <c r="P814"/>
  <c r="T814" s="1"/>
  <c r="P810"/>
  <c r="T810" s="1"/>
  <c r="P806"/>
  <c r="T806" s="1"/>
  <c r="P802"/>
  <c r="T802" s="1"/>
  <c r="P798"/>
  <c r="T798" s="1"/>
  <c r="P794"/>
  <c r="T794" s="1"/>
  <c r="P790"/>
  <c r="T790" s="1"/>
  <c r="P786"/>
  <c r="T786" s="1"/>
  <c r="P782"/>
  <c r="T782" s="1"/>
  <c r="P778"/>
  <c r="T778" s="1"/>
  <c r="P774"/>
  <c r="T774" s="1"/>
  <c r="P770"/>
  <c r="T770" s="1"/>
  <c r="P766"/>
  <c r="T766" s="1"/>
  <c r="P762"/>
  <c r="T762" s="1"/>
  <c r="P758"/>
  <c r="T758" s="1"/>
  <c r="P787"/>
  <c r="T787" s="1"/>
  <c r="U787" s="1"/>
  <c r="P783"/>
  <c r="T783" s="1"/>
  <c r="U783" s="1"/>
  <c r="P779"/>
  <c r="P775"/>
  <c r="P771"/>
  <c r="P767"/>
  <c r="T767" s="1"/>
  <c r="U767" s="1"/>
  <c r="P763"/>
  <c r="T763" s="1"/>
  <c r="P759"/>
  <c r="P755"/>
  <c r="P751"/>
  <c r="P747"/>
  <c r="P743"/>
  <c r="P739"/>
  <c r="P735"/>
  <c r="P731"/>
  <c r="P727"/>
  <c r="T727" s="1"/>
  <c r="P723"/>
  <c r="T723" s="1"/>
  <c r="P719"/>
  <c r="T719" s="1"/>
  <c r="P715"/>
  <c r="T715" s="1"/>
  <c r="P711"/>
  <c r="T711" s="1"/>
  <c r="P707"/>
  <c r="T707" s="1"/>
  <c r="P703"/>
  <c r="T703" s="1"/>
  <c r="P699"/>
  <c r="T699" s="1"/>
  <c r="P695"/>
  <c r="T695" s="1"/>
  <c r="P691"/>
  <c r="T691" s="1"/>
  <c r="P687"/>
  <c r="T687" s="1"/>
  <c r="P683"/>
  <c r="P679"/>
  <c r="P675"/>
  <c r="P671"/>
  <c r="P667"/>
  <c r="P663"/>
  <c r="P659"/>
  <c r="T659" s="1"/>
  <c r="P655"/>
  <c r="T655" s="1"/>
  <c r="P651"/>
  <c r="T651" s="1"/>
  <c r="P647"/>
  <c r="T647" s="1"/>
  <c r="P643"/>
  <c r="T643" s="1"/>
  <c r="P639"/>
  <c r="T639" s="1"/>
  <c r="U639" s="1"/>
  <c r="P635"/>
  <c r="T635" s="1"/>
  <c r="U635" s="1"/>
  <c r="P631"/>
  <c r="T631" s="1"/>
  <c r="U631" s="1"/>
  <c r="P627"/>
  <c r="T627" s="1"/>
  <c r="U627" s="1"/>
  <c r="P623"/>
  <c r="T623" s="1"/>
  <c r="U623" s="1"/>
  <c r="P619"/>
  <c r="T619" s="1"/>
  <c r="U619" s="1"/>
  <c r="P615"/>
  <c r="T615" s="1"/>
  <c r="U615" s="1"/>
  <c r="P611"/>
  <c r="T611" s="1"/>
  <c r="U611" s="1"/>
  <c r="P607"/>
  <c r="T607" s="1"/>
  <c r="U607" s="1"/>
  <c r="P603"/>
  <c r="T603" s="1"/>
  <c r="U603" s="1"/>
  <c r="P599"/>
  <c r="T599" s="1"/>
  <c r="U599" s="1"/>
  <c r="P595"/>
  <c r="T595" s="1"/>
  <c r="U595" s="1"/>
  <c r="P591"/>
  <c r="T591" s="1"/>
  <c r="U591" s="1"/>
  <c r="P587"/>
  <c r="T587" s="1"/>
  <c r="U587" s="1"/>
  <c r="P583"/>
  <c r="T583" s="1"/>
  <c r="U583" s="1"/>
  <c r="P579"/>
  <c r="T579" s="1"/>
  <c r="U579" s="1"/>
  <c r="P575"/>
  <c r="T575" s="1"/>
  <c r="U575" s="1"/>
  <c r="P571"/>
  <c r="T571" s="1"/>
  <c r="P567"/>
  <c r="T567" s="1"/>
  <c r="P563"/>
  <c r="T563" s="1"/>
  <c r="P559"/>
  <c r="T559" s="1"/>
  <c r="P555"/>
  <c r="T555" s="1"/>
  <c r="P551"/>
  <c r="T551" s="1"/>
  <c r="P547"/>
  <c r="T547" s="1"/>
  <c r="P543"/>
  <c r="T543" s="1"/>
  <c r="P539"/>
  <c r="T539" s="1"/>
  <c r="P535"/>
  <c r="T535" s="1"/>
  <c r="P531"/>
  <c r="T531" s="1"/>
  <c r="P527"/>
  <c r="T527" s="1"/>
  <c r="P523"/>
  <c r="T523" s="1"/>
  <c r="P519"/>
  <c r="T519" s="1"/>
  <c r="P515"/>
  <c r="T515" s="1"/>
  <c r="P511"/>
  <c r="T511" s="1"/>
  <c r="P507"/>
  <c r="T507" s="1"/>
  <c r="P503"/>
  <c r="T503" s="1"/>
  <c r="P499"/>
  <c r="T499" s="1"/>
  <c r="P495"/>
  <c r="T495" s="1"/>
  <c r="P491"/>
  <c r="T491" s="1"/>
  <c r="P487"/>
  <c r="T487" s="1"/>
  <c r="P483"/>
  <c r="T483" s="1"/>
  <c r="P479"/>
  <c r="T479" s="1"/>
  <c r="P475"/>
  <c r="T475" s="1"/>
  <c r="P471"/>
  <c r="T471" s="1"/>
  <c r="P467"/>
  <c r="T467" s="1"/>
  <c r="P463"/>
  <c r="T463" s="1"/>
  <c r="P459"/>
  <c r="T459" s="1"/>
  <c r="P455"/>
  <c r="T455" s="1"/>
  <c r="P451"/>
  <c r="T451" s="1"/>
  <c r="P447"/>
  <c r="T447" s="1"/>
  <c r="P443"/>
  <c r="T443" s="1"/>
  <c r="P439"/>
  <c r="T439" s="1"/>
  <c r="P435"/>
  <c r="T435" s="1"/>
  <c r="P431"/>
  <c r="T431" s="1"/>
  <c r="P427"/>
  <c r="T427" s="1"/>
  <c r="P423"/>
  <c r="T423" s="1"/>
  <c r="P419"/>
  <c r="T419" s="1"/>
  <c r="P415"/>
  <c r="T415" s="1"/>
  <c r="P411"/>
  <c r="T411" s="1"/>
  <c r="P407"/>
  <c r="T407" s="1"/>
  <c r="P403"/>
  <c r="T403" s="1"/>
  <c r="P399"/>
  <c r="T399" s="1"/>
  <c r="P395"/>
  <c r="T395" s="1"/>
  <c r="P391"/>
  <c r="P387"/>
  <c r="P383"/>
  <c r="P379"/>
  <c r="P375"/>
  <c r="P371"/>
  <c r="P367"/>
  <c r="P363"/>
  <c r="P359"/>
  <c r="P355"/>
  <c r="P351"/>
  <c r="P347"/>
  <c r="P343"/>
  <c r="P339"/>
  <c r="P335"/>
  <c r="P331"/>
  <c r="P327"/>
  <c r="P323"/>
  <c r="P319"/>
  <c r="P318"/>
  <c r="P1103"/>
  <c r="T1103" s="1"/>
  <c r="P754"/>
  <c r="T754" s="1"/>
  <c r="P750"/>
  <c r="T750" s="1"/>
  <c r="P746"/>
  <c r="T746" s="1"/>
  <c r="P742"/>
  <c r="T742" s="1"/>
  <c r="P738"/>
  <c r="T738" s="1"/>
  <c r="P734"/>
  <c r="T734" s="1"/>
  <c r="P730"/>
  <c r="T730" s="1"/>
  <c r="P726"/>
  <c r="T726" s="1"/>
  <c r="P722"/>
  <c r="T722" s="1"/>
  <c r="P718"/>
  <c r="T718" s="1"/>
  <c r="P714"/>
  <c r="T714" s="1"/>
  <c r="P710"/>
  <c r="T710" s="1"/>
  <c r="P706"/>
  <c r="T706" s="1"/>
  <c r="P702"/>
  <c r="T702" s="1"/>
  <c r="P698"/>
  <c r="T698" s="1"/>
  <c r="P694"/>
  <c r="T694" s="1"/>
  <c r="P690"/>
  <c r="T690" s="1"/>
  <c r="P686"/>
  <c r="T686" s="1"/>
  <c r="P682"/>
  <c r="T682" s="1"/>
  <c r="P678"/>
  <c r="T678" s="1"/>
  <c r="P674"/>
  <c r="T674" s="1"/>
  <c r="P670"/>
  <c r="T670" s="1"/>
  <c r="P666"/>
  <c r="T666" s="1"/>
  <c r="P662"/>
  <c r="T662" s="1"/>
  <c r="P658"/>
  <c r="T658" s="1"/>
  <c r="P654"/>
  <c r="T654" s="1"/>
  <c r="P650"/>
  <c r="T650" s="1"/>
  <c r="P646"/>
  <c r="T646" s="1"/>
  <c r="P642"/>
  <c r="T642" s="1"/>
  <c r="P638"/>
  <c r="T638" s="1"/>
  <c r="P634"/>
  <c r="T634" s="1"/>
  <c r="P630"/>
  <c r="T630" s="1"/>
  <c r="P626"/>
  <c r="T626" s="1"/>
  <c r="P622"/>
  <c r="T622" s="1"/>
  <c r="P618"/>
  <c r="T618" s="1"/>
  <c r="P614"/>
  <c r="T614" s="1"/>
  <c r="P610"/>
  <c r="T610" s="1"/>
  <c r="P606"/>
  <c r="T606" s="1"/>
  <c r="P602"/>
  <c r="T602" s="1"/>
  <c r="P598"/>
  <c r="T598" s="1"/>
  <c r="P594"/>
  <c r="T594" s="1"/>
  <c r="P590"/>
  <c r="T590" s="1"/>
  <c r="P586"/>
  <c r="T586" s="1"/>
  <c r="P582"/>
  <c r="T582" s="1"/>
  <c r="P578"/>
  <c r="T578" s="1"/>
  <c r="P574"/>
  <c r="T574" s="1"/>
  <c r="P570"/>
  <c r="T570" s="1"/>
  <c r="P566"/>
  <c r="T566" s="1"/>
  <c r="P562"/>
  <c r="T562" s="1"/>
  <c r="P558"/>
  <c r="T558" s="1"/>
  <c r="P554"/>
  <c r="T554" s="1"/>
  <c r="P550"/>
  <c r="T550" s="1"/>
  <c r="P546"/>
  <c r="T546" s="1"/>
  <c r="P542"/>
  <c r="T542" s="1"/>
  <c r="P538"/>
  <c r="T538" s="1"/>
  <c r="P534"/>
  <c r="T534" s="1"/>
  <c r="P530"/>
  <c r="T530" s="1"/>
  <c r="P526"/>
  <c r="T526" s="1"/>
  <c r="P522"/>
  <c r="T522" s="1"/>
  <c r="P518"/>
  <c r="T518" s="1"/>
  <c r="P514"/>
  <c r="T514" s="1"/>
  <c r="P510"/>
  <c r="T510" s="1"/>
  <c r="P506"/>
  <c r="T506" s="1"/>
  <c r="P502"/>
  <c r="T502" s="1"/>
  <c r="P498"/>
  <c r="T498" s="1"/>
  <c r="P494"/>
  <c r="T494" s="1"/>
  <c r="P490"/>
  <c r="T490" s="1"/>
  <c r="P486"/>
  <c r="T486" s="1"/>
  <c r="P482"/>
  <c r="T482" s="1"/>
  <c r="P478"/>
  <c r="T478" s="1"/>
  <c r="P474"/>
  <c r="T474" s="1"/>
  <c r="P470"/>
  <c r="T470" s="1"/>
  <c r="P466"/>
  <c r="T466" s="1"/>
  <c r="P462"/>
  <c r="T462" s="1"/>
  <c r="P458"/>
  <c r="T458" s="1"/>
  <c r="P454"/>
  <c r="T454" s="1"/>
  <c r="P450"/>
  <c r="T450" s="1"/>
  <c r="P446"/>
  <c r="T446" s="1"/>
  <c r="P442"/>
  <c r="T442" s="1"/>
  <c r="P438"/>
  <c r="T438" s="1"/>
  <c r="P434"/>
  <c r="T434" s="1"/>
  <c r="P430"/>
  <c r="T430" s="1"/>
  <c r="P426"/>
  <c r="T426" s="1"/>
  <c r="P422"/>
  <c r="T422" s="1"/>
  <c r="P418"/>
  <c r="T418" s="1"/>
  <c r="P414"/>
  <c r="T414" s="1"/>
  <c r="P410"/>
  <c r="T410" s="1"/>
  <c r="P406"/>
  <c r="T406" s="1"/>
  <c r="P402"/>
  <c r="T402" s="1"/>
  <c r="P398"/>
  <c r="T398" s="1"/>
  <c r="P394"/>
  <c r="T394" s="1"/>
  <c r="P390"/>
  <c r="P386"/>
  <c r="P382"/>
  <c r="P378"/>
  <c r="P374"/>
  <c r="P370"/>
  <c r="P366"/>
  <c r="P362"/>
  <c r="P358"/>
  <c r="P354"/>
  <c r="P350"/>
  <c r="P346"/>
  <c r="P342"/>
  <c r="P338"/>
  <c r="P334"/>
  <c r="P330"/>
  <c r="P326"/>
  <c r="P322"/>
  <c r="P316"/>
  <c r="P314"/>
  <c r="P312"/>
  <c r="P310"/>
  <c r="P308"/>
  <c r="P306"/>
  <c r="P304"/>
  <c r="P302"/>
  <c r="P300"/>
  <c r="P298"/>
  <c r="P296"/>
  <c r="P294"/>
  <c r="P292"/>
  <c r="P290"/>
  <c r="P288"/>
  <c r="P286"/>
  <c r="P284"/>
  <c r="P282"/>
  <c r="P280"/>
  <c r="T280" s="1"/>
  <c r="P278"/>
  <c r="T278" s="1"/>
  <c r="P276"/>
  <c r="T276" s="1"/>
  <c r="P274"/>
  <c r="T274" s="1"/>
  <c r="P272"/>
  <c r="T272" s="1"/>
  <c r="P270"/>
  <c r="T270" s="1"/>
  <c r="P268"/>
  <c r="T268" s="1"/>
  <c r="P266"/>
  <c r="T266" s="1"/>
  <c r="P264"/>
  <c r="T264" s="1"/>
  <c r="P262"/>
  <c r="T262" s="1"/>
  <c r="P260"/>
  <c r="T260" s="1"/>
  <c r="P258"/>
  <c r="T258" s="1"/>
  <c r="P256"/>
  <c r="T256" s="1"/>
  <c r="P254"/>
  <c r="T254" s="1"/>
  <c r="P252"/>
  <c r="T252" s="1"/>
  <c r="P250"/>
  <c r="T250" s="1"/>
  <c r="P248"/>
  <c r="T248" s="1"/>
  <c r="P246"/>
  <c r="T246" s="1"/>
  <c r="P244"/>
  <c r="T244" s="1"/>
  <c r="P242"/>
  <c r="T242" s="1"/>
  <c r="P240"/>
  <c r="T240" s="1"/>
  <c r="P238"/>
  <c r="T238" s="1"/>
  <c r="P236"/>
  <c r="T236" s="1"/>
  <c r="P234"/>
  <c r="T234" s="1"/>
  <c r="P232"/>
  <c r="T232" s="1"/>
  <c r="P230"/>
  <c r="T230" s="1"/>
  <c r="P228"/>
  <c r="T228" s="1"/>
  <c r="P226"/>
  <c r="T226" s="1"/>
  <c r="P224"/>
  <c r="T224" s="1"/>
  <c r="P222"/>
  <c r="T222" s="1"/>
  <c r="P220"/>
  <c r="T220" s="1"/>
  <c r="P218"/>
  <c r="T218" s="1"/>
  <c r="P216"/>
  <c r="T216" s="1"/>
  <c r="P214"/>
  <c r="T214" s="1"/>
  <c r="P212"/>
  <c r="T212" s="1"/>
  <c r="P210"/>
  <c r="T210" s="1"/>
  <c r="P208"/>
  <c r="T208" s="1"/>
  <c r="P206"/>
  <c r="T206" s="1"/>
  <c r="P204"/>
  <c r="T204" s="1"/>
  <c r="P202"/>
  <c r="T202" s="1"/>
  <c r="P200"/>
  <c r="T200" s="1"/>
  <c r="P198"/>
  <c r="T198" s="1"/>
  <c r="P196"/>
  <c r="T196" s="1"/>
  <c r="P194"/>
  <c r="T194" s="1"/>
  <c r="P192"/>
  <c r="T192" s="1"/>
  <c r="P190"/>
  <c r="T190" s="1"/>
  <c r="P188"/>
  <c r="T188" s="1"/>
  <c r="P186"/>
  <c r="T186" s="1"/>
  <c r="P184"/>
  <c r="T184" s="1"/>
  <c r="P182"/>
  <c r="T182" s="1"/>
  <c r="P180"/>
  <c r="T180" s="1"/>
  <c r="P178"/>
  <c r="T178" s="1"/>
  <c r="P176"/>
  <c r="T176" s="1"/>
  <c r="P174"/>
  <c r="T174" s="1"/>
  <c r="P172"/>
  <c r="T172" s="1"/>
  <c r="P170"/>
  <c r="T170" s="1"/>
  <c r="P168"/>
  <c r="T168" s="1"/>
  <c r="P166"/>
  <c r="T166" s="1"/>
  <c r="P164"/>
  <c r="T164" s="1"/>
  <c r="P162"/>
  <c r="T162" s="1"/>
  <c r="P160"/>
  <c r="T160" s="1"/>
  <c r="P158"/>
  <c r="T158" s="1"/>
  <c r="P156"/>
  <c r="T156" s="1"/>
  <c r="P154"/>
  <c r="T154" s="1"/>
  <c r="P152"/>
  <c r="T152" s="1"/>
  <c r="P150"/>
  <c r="T150" s="1"/>
  <c r="P148"/>
  <c r="T148" s="1"/>
  <c r="P146"/>
  <c r="T146" s="1"/>
  <c r="P144"/>
  <c r="T144" s="1"/>
  <c r="P142"/>
  <c r="T142" s="1"/>
  <c r="P140"/>
  <c r="T140" s="1"/>
  <c r="P138"/>
  <c r="T138" s="1"/>
  <c r="U138" s="1"/>
  <c r="P136"/>
  <c r="T136" s="1"/>
  <c r="P134"/>
  <c r="T134" s="1"/>
  <c r="U134" s="1"/>
  <c r="P132"/>
  <c r="T132" s="1"/>
  <c r="P130"/>
  <c r="T130" s="1"/>
  <c r="P128"/>
  <c r="T128" s="1"/>
  <c r="P126"/>
  <c r="T126" s="1"/>
  <c r="P124"/>
  <c r="T124" s="1"/>
  <c r="P122"/>
  <c r="T122" s="1"/>
  <c r="P120"/>
  <c r="T120" s="1"/>
  <c r="P118"/>
  <c r="T118" s="1"/>
  <c r="P116"/>
  <c r="P114"/>
  <c r="T114" s="1"/>
  <c r="P112"/>
  <c r="T112" s="1"/>
  <c r="P110"/>
  <c r="T110" s="1"/>
  <c r="P108"/>
  <c r="P106"/>
  <c r="T106" s="1"/>
  <c r="P104"/>
  <c r="P1089"/>
  <c r="T1089" s="1"/>
  <c r="U1089" s="1"/>
  <c r="V1089" s="1"/>
  <c r="P1085"/>
  <c r="T1085" s="1"/>
  <c r="P1081"/>
  <c r="T1081" s="1"/>
  <c r="P1077"/>
  <c r="T1077" s="1"/>
  <c r="P315"/>
  <c r="P313"/>
  <c r="P311"/>
  <c r="P309"/>
  <c r="T309" s="1"/>
  <c r="P307"/>
  <c r="P305"/>
  <c r="P303"/>
  <c r="P301"/>
  <c r="T301" s="1"/>
  <c r="P299"/>
  <c r="P297"/>
  <c r="P295"/>
  <c r="P293"/>
  <c r="T293" s="1"/>
  <c r="P291"/>
  <c r="P289"/>
  <c r="P287"/>
  <c r="P285"/>
  <c r="T285" s="1"/>
  <c r="P283"/>
  <c r="P281"/>
  <c r="P279"/>
  <c r="T279" s="1"/>
  <c r="P277"/>
  <c r="P275"/>
  <c r="T275" s="1"/>
  <c r="P273"/>
  <c r="P271"/>
  <c r="T271" s="1"/>
  <c r="P269"/>
  <c r="P267"/>
  <c r="T267" s="1"/>
  <c r="P265"/>
  <c r="P263"/>
  <c r="T263" s="1"/>
  <c r="P261"/>
  <c r="P259"/>
  <c r="T259" s="1"/>
  <c r="P257"/>
  <c r="P255"/>
  <c r="T255" s="1"/>
  <c r="P253"/>
  <c r="P251"/>
  <c r="T251" s="1"/>
  <c r="P249"/>
  <c r="P247"/>
  <c r="T247" s="1"/>
  <c r="P245"/>
  <c r="P243"/>
  <c r="T243" s="1"/>
  <c r="P241"/>
  <c r="P239"/>
  <c r="T239" s="1"/>
  <c r="P237"/>
  <c r="P235"/>
  <c r="T235" s="1"/>
  <c r="P233"/>
  <c r="P231"/>
  <c r="T231" s="1"/>
  <c r="P229"/>
  <c r="P227"/>
  <c r="T227" s="1"/>
  <c r="P225"/>
  <c r="P223"/>
  <c r="T223" s="1"/>
  <c r="P221"/>
  <c r="P219"/>
  <c r="T219" s="1"/>
  <c r="P217"/>
  <c r="P215"/>
  <c r="T215" s="1"/>
  <c r="P213"/>
  <c r="P211"/>
  <c r="T211" s="1"/>
  <c r="P209"/>
  <c r="P207"/>
  <c r="T207" s="1"/>
  <c r="P205"/>
  <c r="P203"/>
  <c r="T203" s="1"/>
  <c r="P201"/>
  <c r="P199"/>
  <c r="T199" s="1"/>
  <c r="P197"/>
  <c r="P195"/>
  <c r="T195" s="1"/>
  <c r="P193"/>
  <c r="P191"/>
  <c r="T191" s="1"/>
  <c r="P189"/>
  <c r="P187"/>
  <c r="T187" s="1"/>
  <c r="P185"/>
  <c r="P183"/>
  <c r="T183" s="1"/>
  <c r="P181"/>
  <c r="P179"/>
  <c r="T179" s="1"/>
  <c r="P177"/>
  <c r="P175"/>
  <c r="T175" s="1"/>
  <c r="P173"/>
  <c r="P171"/>
  <c r="T171" s="1"/>
  <c r="P169"/>
  <c r="P167"/>
  <c r="T167" s="1"/>
  <c r="P165"/>
  <c r="P163"/>
  <c r="T163" s="1"/>
  <c r="P161"/>
  <c r="P159"/>
  <c r="T159" s="1"/>
  <c r="P157"/>
  <c r="P155"/>
  <c r="T155" s="1"/>
  <c r="P153"/>
  <c r="P151"/>
  <c r="T151" s="1"/>
  <c r="P149"/>
  <c r="P147"/>
  <c r="T147" s="1"/>
  <c r="P145"/>
  <c r="P143"/>
  <c r="T143" s="1"/>
  <c r="P141"/>
  <c r="P139"/>
  <c r="T139" s="1"/>
  <c r="P137"/>
  <c r="P135"/>
  <c r="T135" s="1"/>
  <c r="U135" s="1"/>
  <c r="P133"/>
  <c r="P131"/>
  <c r="T131" s="1"/>
  <c r="P129"/>
  <c r="P127"/>
  <c r="T127" s="1"/>
  <c r="P125"/>
  <c r="P123"/>
  <c r="T123" s="1"/>
  <c r="P121"/>
  <c r="P119"/>
  <c r="T119" s="1"/>
  <c r="P117"/>
  <c r="P115"/>
  <c r="T115" s="1"/>
  <c r="P113"/>
  <c r="P111"/>
  <c r="T111" s="1"/>
  <c r="P109"/>
  <c r="P107"/>
  <c r="T107" s="1"/>
  <c r="P105"/>
  <c r="P317"/>
  <c r="T317" s="1"/>
  <c r="P1100"/>
  <c r="T1100" s="1"/>
  <c r="P1096"/>
  <c r="T1096" s="1"/>
  <c r="P1092"/>
  <c r="T1092" s="1"/>
  <c r="P1088"/>
  <c r="T1088" s="1"/>
  <c r="P1084"/>
  <c r="T1084" s="1"/>
  <c r="U1084" s="1"/>
  <c r="P1080"/>
  <c r="T1080" s="1"/>
  <c r="P1076"/>
  <c r="T1076" s="1"/>
  <c r="P1072"/>
  <c r="T1072" s="1"/>
  <c r="P1068"/>
  <c r="T1068" s="1"/>
  <c r="U1068" s="1"/>
  <c r="P1064"/>
  <c r="T1064" s="1"/>
  <c r="P1060"/>
  <c r="T1060" s="1"/>
  <c r="P1056"/>
  <c r="T1056" s="1"/>
  <c r="U1056" s="1"/>
  <c r="P1052"/>
  <c r="T1052" s="1"/>
  <c r="U1052" s="1"/>
  <c r="V1052" s="1"/>
  <c r="P1048"/>
  <c r="T1048" s="1"/>
  <c r="P1044"/>
  <c r="T1044" s="1"/>
  <c r="P1040"/>
  <c r="T1040" s="1"/>
  <c r="U1040" s="1"/>
  <c r="P1036"/>
  <c r="T1036" s="1"/>
  <c r="U1036" s="1"/>
  <c r="P1032"/>
  <c r="T1032" s="1"/>
  <c r="P1028"/>
  <c r="T1028" s="1"/>
  <c r="P1024"/>
  <c r="T1024" s="1"/>
  <c r="P1020"/>
  <c r="T1020" s="1"/>
  <c r="P1016"/>
  <c r="T1016" s="1"/>
  <c r="P1012"/>
  <c r="T1012" s="1"/>
  <c r="P1008"/>
  <c r="T1008" s="1"/>
  <c r="P1004"/>
  <c r="T1004" s="1"/>
  <c r="P1000"/>
  <c r="T1000" s="1"/>
  <c r="P996"/>
  <c r="T996" s="1"/>
  <c r="P992"/>
  <c r="T992" s="1"/>
  <c r="P988"/>
  <c r="T988" s="1"/>
  <c r="P984"/>
  <c r="T984" s="1"/>
  <c r="P980"/>
  <c r="T980" s="1"/>
  <c r="P976"/>
  <c r="T976" s="1"/>
  <c r="P972"/>
  <c r="T972" s="1"/>
  <c r="P968"/>
  <c r="T968" s="1"/>
  <c r="P964"/>
  <c r="T964" s="1"/>
  <c r="P960"/>
  <c r="T960" s="1"/>
  <c r="P956"/>
  <c r="T956" s="1"/>
  <c r="P952"/>
  <c r="T952" s="1"/>
  <c r="P948"/>
  <c r="T948" s="1"/>
  <c r="P944"/>
  <c r="T944" s="1"/>
  <c r="P940"/>
  <c r="T940" s="1"/>
  <c r="P936"/>
  <c r="T936" s="1"/>
  <c r="P932"/>
  <c r="T932" s="1"/>
  <c r="P928"/>
  <c r="T928" s="1"/>
  <c r="P924"/>
  <c r="T924" s="1"/>
  <c r="P920"/>
  <c r="T920" s="1"/>
  <c r="P916"/>
  <c r="T916" s="1"/>
  <c r="P912"/>
  <c r="T912" s="1"/>
  <c r="P908"/>
  <c r="T908" s="1"/>
  <c r="P904"/>
  <c r="T904" s="1"/>
  <c r="P900"/>
  <c r="T900" s="1"/>
  <c r="P896"/>
  <c r="T896" s="1"/>
  <c r="P892"/>
  <c r="T892" s="1"/>
  <c r="P888"/>
  <c r="T888" s="1"/>
  <c r="P884"/>
  <c r="T884" s="1"/>
  <c r="P880"/>
  <c r="T880" s="1"/>
  <c r="P876"/>
  <c r="T876" s="1"/>
  <c r="P872"/>
  <c r="T872" s="1"/>
  <c r="P868"/>
  <c r="T868" s="1"/>
  <c r="P864"/>
  <c r="T864" s="1"/>
  <c r="P860"/>
  <c r="T860" s="1"/>
  <c r="P856"/>
  <c r="T856" s="1"/>
  <c r="P852"/>
  <c r="T852" s="1"/>
  <c r="P848"/>
  <c r="T848" s="1"/>
  <c r="P844"/>
  <c r="T844" s="1"/>
  <c r="P840"/>
  <c r="T840" s="1"/>
  <c r="P836"/>
  <c r="T836" s="1"/>
  <c r="P832"/>
  <c r="T832" s="1"/>
  <c r="U832" s="1"/>
  <c r="P789"/>
  <c r="T789" s="1"/>
  <c r="U789" s="1"/>
  <c r="V789" s="1"/>
  <c r="P785"/>
  <c r="T785" s="1"/>
  <c r="U785" s="1"/>
  <c r="V785" s="1"/>
  <c r="P781"/>
  <c r="T781" s="1"/>
  <c r="U781" s="1"/>
  <c r="V781" s="1"/>
  <c r="P777"/>
  <c r="P773"/>
  <c r="P769"/>
  <c r="T769" s="1"/>
  <c r="U769" s="1"/>
  <c r="V769" s="1"/>
  <c r="P765"/>
  <c r="P761"/>
  <c r="P757"/>
  <c r="P753"/>
  <c r="P749"/>
  <c r="P745"/>
  <c r="P741"/>
  <c r="P737"/>
  <c r="P733"/>
  <c r="P729"/>
  <c r="T729" s="1"/>
  <c r="P725"/>
  <c r="T725" s="1"/>
  <c r="P721"/>
  <c r="T721" s="1"/>
  <c r="P717"/>
  <c r="T717" s="1"/>
  <c r="P713"/>
  <c r="T713" s="1"/>
  <c r="P709"/>
  <c r="T709" s="1"/>
  <c r="P705"/>
  <c r="T705" s="1"/>
  <c r="P701"/>
  <c r="T701" s="1"/>
  <c r="P697"/>
  <c r="T697" s="1"/>
  <c r="P693"/>
  <c r="T693" s="1"/>
  <c r="P689"/>
  <c r="T689" s="1"/>
  <c r="P685"/>
  <c r="P681"/>
  <c r="P677"/>
  <c r="P673"/>
  <c r="P669"/>
  <c r="P665"/>
  <c r="P661"/>
  <c r="T661" s="1"/>
  <c r="P657"/>
  <c r="T657" s="1"/>
  <c r="P653"/>
  <c r="T653" s="1"/>
  <c r="P649"/>
  <c r="T649" s="1"/>
  <c r="P645"/>
  <c r="T645" s="1"/>
  <c r="P641"/>
  <c r="T641" s="1"/>
  <c r="P637"/>
  <c r="T637" s="1"/>
  <c r="U637" s="1"/>
  <c r="P633"/>
  <c r="T633" s="1"/>
  <c r="U633" s="1"/>
  <c r="P629"/>
  <c r="T629" s="1"/>
  <c r="U629" s="1"/>
  <c r="P625"/>
  <c r="T625" s="1"/>
  <c r="U625" s="1"/>
  <c r="P621"/>
  <c r="T621" s="1"/>
  <c r="U621" s="1"/>
  <c r="P617"/>
  <c r="T617" s="1"/>
  <c r="U617" s="1"/>
  <c r="P613"/>
  <c r="T613" s="1"/>
  <c r="U613" s="1"/>
  <c r="P609"/>
  <c r="T609" s="1"/>
  <c r="U609" s="1"/>
  <c r="P605"/>
  <c r="T605" s="1"/>
  <c r="U605" s="1"/>
  <c r="P601"/>
  <c r="T601" s="1"/>
  <c r="U601" s="1"/>
  <c r="P597"/>
  <c r="T597" s="1"/>
  <c r="U597" s="1"/>
  <c r="P593"/>
  <c r="T593" s="1"/>
  <c r="U593" s="1"/>
  <c r="P589"/>
  <c r="T589" s="1"/>
  <c r="U589" s="1"/>
  <c r="P585"/>
  <c r="T585" s="1"/>
  <c r="U585" s="1"/>
  <c r="P581"/>
  <c r="T581" s="1"/>
  <c r="U581" s="1"/>
  <c r="P577"/>
  <c r="T577" s="1"/>
  <c r="U577" s="1"/>
  <c r="P573"/>
  <c r="T573" s="1"/>
  <c r="P569"/>
  <c r="T569" s="1"/>
  <c r="P565"/>
  <c r="T565" s="1"/>
  <c r="P561"/>
  <c r="T561" s="1"/>
  <c r="P557"/>
  <c r="T557" s="1"/>
  <c r="P553"/>
  <c r="T553" s="1"/>
  <c r="P549"/>
  <c r="T549" s="1"/>
  <c r="P545"/>
  <c r="T545" s="1"/>
  <c r="P541"/>
  <c r="T541" s="1"/>
  <c r="P537"/>
  <c r="T537" s="1"/>
  <c r="P533"/>
  <c r="T533" s="1"/>
  <c r="P529"/>
  <c r="T529" s="1"/>
  <c r="P525"/>
  <c r="T525" s="1"/>
  <c r="P521"/>
  <c r="T521" s="1"/>
  <c r="P517"/>
  <c r="T517" s="1"/>
  <c r="P513"/>
  <c r="T513" s="1"/>
  <c r="P509"/>
  <c r="T509" s="1"/>
  <c r="P505"/>
  <c r="T505" s="1"/>
  <c r="P501"/>
  <c r="T501" s="1"/>
  <c r="P497"/>
  <c r="T497" s="1"/>
  <c r="P493"/>
  <c r="T493" s="1"/>
  <c r="P489"/>
  <c r="T489" s="1"/>
  <c r="P485"/>
  <c r="T485" s="1"/>
  <c r="P481"/>
  <c r="T481" s="1"/>
  <c r="P477"/>
  <c r="T477" s="1"/>
  <c r="P473"/>
  <c r="T473" s="1"/>
  <c r="P469"/>
  <c r="T469" s="1"/>
  <c r="P465"/>
  <c r="T465" s="1"/>
  <c r="P461"/>
  <c r="T461" s="1"/>
  <c r="P457"/>
  <c r="T457" s="1"/>
  <c r="P453"/>
  <c r="T453" s="1"/>
  <c r="P449"/>
  <c r="T449" s="1"/>
  <c r="P445"/>
  <c r="T445" s="1"/>
  <c r="P441"/>
  <c r="T441" s="1"/>
  <c r="P437"/>
  <c r="T437" s="1"/>
  <c r="P433"/>
  <c r="T433" s="1"/>
  <c r="P429"/>
  <c r="T429" s="1"/>
  <c r="P425"/>
  <c r="T425" s="1"/>
  <c r="P421"/>
  <c r="T421" s="1"/>
  <c r="P417"/>
  <c r="T417" s="1"/>
  <c r="P413"/>
  <c r="T413" s="1"/>
  <c r="P409"/>
  <c r="T409" s="1"/>
  <c r="P405"/>
  <c r="T405" s="1"/>
  <c r="P401"/>
  <c r="T401" s="1"/>
  <c r="P397"/>
  <c r="T397" s="1"/>
  <c r="P393"/>
  <c r="T393" s="1"/>
  <c r="P389"/>
  <c r="T389" s="1"/>
  <c r="P385"/>
  <c r="T385" s="1"/>
  <c r="P381"/>
  <c r="T381" s="1"/>
  <c r="P377"/>
  <c r="T377" s="1"/>
  <c r="P373"/>
  <c r="T373" s="1"/>
  <c r="P369"/>
  <c r="T369" s="1"/>
  <c r="P365"/>
  <c r="T365" s="1"/>
  <c r="P361"/>
  <c r="T361" s="1"/>
  <c r="P357"/>
  <c r="T357" s="1"/>
  <c r="P353"/>
  <c r="T353" s="1"/>
  <c r="P349"/>
  <c r="T349" s="1"/>
  <c r="P345"/>
  <c r="T345" s="1"/>
  <c r="P341"/>
  <c r="T341" s="1"/>
  <c r="P337"/>
  <c r="T337" s="1"/>
  <c r="P333"/>
  <c r="T333" s="1"/>
  <c r="P329"/>
  <c r="T329" s="1"/>
  <c r="P325"/>
  <c r="T325" s="1"/>
  <c r="P321"/>
  <c r="T321" s="1"/>
  <c r="P1075"/>
  <c r="T1075" s="1"/>
  <c r="P1073"/>
  <c r="T1073" s="1"/>
  <c r="P1071"/>
  <c r="T1071" s="1"/>
  <c r="P1069"/>
  <c r="T1069" s="1"/>
  <c r="P1067"/>
  <c r="T1067" s="1"/>
  <c r="P1065"/>
  <c r="T1065" s="1"/>
  <c r="P1063"/>
  <c r="T1063" s="1"/>
  <c r="P1061"/>
  <c r="T1061" s="1"/>
  <c r="P1059"/>
  <c r="T1059" s="1"/>
  <c r="P1057"/>
  <c r="T1057" s="1"/>
  <c r="P1055"/>
  <c r="T1055" s="1"/>
  <c r="P1053"/>
  <c r="T1053" s="1"/>
  <c r="P1051"/>
  <c r="T1051" s="1"/>
  <c r="P1049"/>
  <c r="T1049" s="1"/>
  <c r="P1047"/>
  <c r="T1047" s="1"/>
  <c r="P1045"/>
  <c r="T1045" s="1"/>
  <c r="P1043"/>
  <c r="T1043" s="1"/>
  <c r="P1041"/>
  <c r="T1041" s="1"/>
  <c r="P1039"/>
  <c r="T1039" s="1"/>
  <c r="P1037"/>
  <c r="T1037" s="1"/>
  <c r="P1035"/>
  <c r="T1035" s="1"/>
  <c r="P1033"/>
  <c r="T1033" s="1"/>
  <c r="P1031"/>
  <c r="T1031" s="1"/>
  <c r="P1029"/>
  <c r="T1029" s="1"/>
  <c r="P1027"/>
  <c r="T1027" s="1"/>
  <c r="P1025"/>
  <c r="T1025" s="1"/>
  <c r="P1023"/>
  <c r="T1023" s="1"/>
  <c r="P1021"/>
  <c r="T1021" s="1"/>
  <c r="P1019"/>
  <c r="T1019" s="1"/>
  <c r="P1017"/>
  <c r="T1017" s="1"/>
  <c r="P1015"/>
  <c r="T1015" s="1"/>
  <c r="P1013"/>
  <c r="T1013" s="1"/>
  <c r="P1011"/>
  <c r="T1011" s="1"/>
  <c r="P1009"/>
  <c r="T1009" s="1"/>
  <c r="P1007"/>
  <c r="T1007" s="1"/>
  <c r="P1005"/>
  <c r="T1005" s="1"/>
  <c r="P1003"/>
  <c r="T1003" s="1"/>
  <c r="P1001"/>
  <c r="T1001" s="1"/>
  <c r="P999"/>
  <c r="T999" s="1"/>
  <c r="P997"/>
  <c r="T997" s="1"/>
  <c r="P995"/>
  <c r="T995" s="1"/>
  <c r="P993"/>
  <c r="T993" s="1"/>
  <c r="P991"/>
  <c r="T991" s="1"/>
  <c r="P989"/>
  <c r="T989" s="1"/>
  <c r="P987"/>
  <c r="T987" s="1"/>
  <c r="P985"/>
  <c r="T985" s="1"/>
  <c r="P983"/>
  <c r="T983" s="1"/>
  <c r="P981"/>
  <c r="T981" s="1"/>
  <c r="P979"/>
  <c r="T979" s="1"/>
  <c r="P977"/>
  <c r="T977" s="1"/>
  <c r="P975"/>
  <c r="T975" s="1"/>
  <c r="P973"/>
  <c r="T973" s="1"/>
  <c r="P971"/>
  <c r="T971" s="1"/>
  <c r="P969"/>
  <c r="T969" s="1"/>
  <c r="P967"/>
  <c r="T967" s="1"/>
  <c r="P965"/>
  <c r="T965" s="1"/>
  <c r="P963"/>
  <c r="T963" s="1"/>
  <c r="P961"/>
  <c r="T961" s="1"/>
  <c r="P959"/>
  <c r="T959" s="1"/>
  <c r="P957"/>
  <c r="T957" s="1"/>
  <c r="P955"/>
  <c r="T955" s="1"/>
  <c r="P953"/>
  <c r="T953" s="1"/>
  <c r="P951"/>
  <c r="T951" s="1"/>
  <c r="P949"/>
  <c r="T949" s="1"/>
  <c r="P947"/>
  <c r="T947" s="1"/>
  <c r="P945"/>
  <c r="T945" s="1"/>
  <c r="P943"/>
  <c r="T943" s="1"/>
  <c r="P941"/>
  <c r="T941" s="1"/>
  <c r="P939"/>
  <c r="T939" s="1"/>
  <c r="P937"/>
  <c r="T937" s="1"/>
  <c r="P935"/>
  <c r="T935" s="1"/>
  <c r="P933"/>
  <c r="T933" s="1"/>
  <c r="P931"/>
  <c r="T931" s="1"/>
  <c r="P929"/>
  <c r="T929" s="1"/>
  <c r="P927"/>
  <c r="T927" s="1"/>
  <c r="P925"/>
  <c r="T925" s="1"/>
  <c r="P923"/>
  <c r="T923" s="1"/>
  <c r="P921"/>
  <c r="T921" s="1"/>
  <c r="P919"/>
  <c r="T919" s="1"/>
  <c r="P917"/>
  <c r="T917" s="1"/>
  <c r="P915"/>
  <c r="T915" s="1"/>
  <c r="P913"/>
  <c r="T913" s="1"/>
  <c r="P911"/>
  <c r="T911" s="1"/>
  <c r="P909"/>
  <c r="T909" s="1"/>
  <c r="P907"/>
  <c r="T907" s="1"/>
  <c r="P905"/>
  <c r="T905" s="1"/>
  <c r="P903"/>
  <c r="T903" s="1"/>
  <c r="P901"/>
  <c r="T901" s="1"/>
  <c r="P899"/>
  <c r="T899" s="1"/>
  <c r="P897"/>
  <c r="T897" s="1"/>
  <c r="P895"/>
  <c r="T895" s="1"/>
  <c r="P893"/>
  <c r="T893" s="1"/>
  <c r="P891"/>
  <c r="T891" s="1"/>
  <c r="P889"/>
  <c r="T889" s="1"/>
  <c r="P887"/>
  <c r="T887" s="1"/>
  <c r="P885"/>
  <c r="T885" s="1"/>
  <c r="P883"/>
  <c r="T883" s="1"/>
  <c r="P881"/>
  <c r="T881" s="1"/>
  <c r="P879"/>
  <c r="T879" s="1"/>
  <c r="P877"/>
  <c r="T877" s="1"/>
  <c r="P873"/>
  <c r="T873" s="1"/>
  <c r="P869"/>
  <c r="T869" s="1"/>
  <c r="P865"/>
  <c r="T865" s="1"/>
  <c r="P861"/>
  <c r="T861" s="1"/>
  <c r="P857"/>
  <c r="T857" s="1"/>
  <c r="P853"/>
  <c r="T853" s="1"/>
  <c r="P849"/>
  <c r="T849" s="1"/>
  <c r="P845"/>
  <c r="T845" s="1"/>
  <c r="P841"/>
  <c r="T841" s="1"/>
  <c r="P837"/>
  <c r="T837" s="1"/>
  <c r="P833"/>
  <c r="T833" s="1"/>
  <c r="P829"/>
  <c r="T829" s="1"/>
  <c r="P825"/>
  <c r="T825" s="1"/>
  <c r="P821"/>
  <c r="T821" s="1"/>
  <c r="P817"/>
  <c r="T817" s="1"/>
  <c r="P813"/>
  <c r="T813" s="1"/>
  <c r="P809"/>
  <c r="T809" s="1"/>
  <c r="P805"/>
  <c r="T805" s="1"/>
  <c r="P801"/>
  <c r="T801" s="1"/>
  <c r="P797"/>
  <c r="T797" s="1"/>
  <c r="P793"/>
  <c r="T793" s="1"/>
  <c r="P828"/>
  <c r="T828" s="1"/>
  <c r="P824"/>
  <c r="T824" s="1"/>
  <c r="P820"/>
  <c r="T820" s="1"/>
  <c r="P816"/>
  <c r="T816" s="1"/>
  <c r="P812"/>
  <c r="T812" s="1"/>
  <c r="P808"/>
  <c r="T808" s="1"/>
  <c r="P804"/>
  <c r="T804" s="1"/>
  <c r="P800"/>
  <c r="T800" s="1"/>
  <c r="P796"/>
  <c r="T796" s="1"/>
  <c r="P792"/>
  <c r="T792" s="1"/>
  <c r="P788"/>
  <c r="T788" s="1"/>
  <c r="P784"/>
  <c r="T784" s="1"/>
  <c r="P780"/>
  <c r="T780" s="1"/>
  <c r="P776"/>
  <c r="T776" s="1"/>
  <c r="P772"/>
  <c r="T772" s="1"/>
  <c r="P768"/>
  <c r="T768" s="1"/>
  <c r="P764"/>
  <c r="T764" s="1"/>
  <c r="P760"/>
  <c r="T760" s="1"/>
  <c r="P756"/>
  <c r="T756" s="1"/>
  <c r="P752"/>
  <c r="T752" s="1"/>
  <c r="P748"/>
  <c r="T748" s="1"/>
  <c r="P744"/>
  <c r="T744" s="1"/>
  <c r="P740"/>
  <c r="T740" s="1"/>
  <c r="P736"/>
  <c r="T736" s="1"/>
  <c r="P732"/>
  <c r="T732" s="1"/>
  <c r="P728"/>
  <c r="T728" s="1"/>
  <c r="P724"/>
  <c r="T724" s="1"/>
  <c r="P720"/>
  <c r="T720" s="1"/>
  <c r="P716"/>
  <c r="T716" s="1"/>
  <c r="P712"/>
  <c r="T712" s="1"/>
  <c r="P708"/>
  <c r="T708" s="1"/>
  <c r="P704"/>
  <c r="T704" s="1"/>
  <c r="P700"/>
  <c r="T700" s="1"/>
  <c r="P696"/>
  <c r="T696" s="1"/>
  <c r="P692"/>
  <c r="T692" s="1"/>
  <c r="P688"/>
  <c r="T688" s="1"/>
  <c r="P684"/>
  <c r="T684" s="1"/>
  <c r="P680"/>
  <c r="T680" s="1"/>
  <c r="P676"/>
  <c r="T676" s="1"/>
  <c r="P672"/>
  <c r="T672" s="1"/>
  <c r="P668"/>
  <c r="T668" s="1"/>
  <c r="P664"/>
  <c r="T664" s="1"/>
  <c r="P660"/>
  <c r="T660" s="1"/>
  <c r="P656"/>
  <c r="T656" s="1"/>
  <c r="P652"/>
  <c r="T652" s="1"/>
  <c r="P648"/>
  <c r="T648" s="1"/>
  <c r="P644"/>
  <c r="T644" s="1"/>
  <c r="P640"/>
  <c r="T640" s="1"/>
  <c r="P636"/>
  <c r="T636" s="1"/>
  <c r="P632"/>
  <c r="T632" s="1"/>
  <c r="P628"/>
  <c r="T628" s="1"/>
  <c r="P624"/>
  <c r="T624" s="1"/>
  <c r="P620"/>
  <c r="T620" s="1"/>
  <c r="P616"/>
  <c r="T616" s="1"/>
  <c r="P612"/>
  <c r="T612" s="1"/>
  <c r="P608"/>
  <c r="T608" s="1"/>
  <c r="P604"/>
  <c r="T604" s="1"/>
  <c r="P600"/>
  <c r="T600" s="1"/>
  <c r="P596"/>
  <c r="T596" s="1"/>
  <c r="P592"/>
  <c r="T592" s="1"/>
  <c r="P588"/>
  <c r="T588" s="1"/>
  <c r="P584"/>
  <c r="T584" s="1"/>
  <c r="P580"/>
  <c r="T580" s="1"/>
  <c r="P576"/>
  <c r="T576" s="1"/>
  <c r="P572"/>
  <c r="T572" s="1"/>
  <c r="P568"/>
  <c r="T568" s="1"/>
  <c r="P564"/>
  <c r="T564" s="1"/>
  <c r="P560"/>
  <c r="T560" s="1"/>
  <c r="P556"/>
  <c r="T556" s="1"/>
  <c r="P552"/>
  <c r="T552" s="1"/>
  <c r="P548"/>
  <c r="T548" s="1"/>
  <c r="P544"/>
  <c r="T544" s="1"/>
  <c r="P540"/>
  <c r="T540" s="1"/>
  <c r="P536"/>
  <c r="T536" s="1"/>
  <c r="P532"/>
  <c r="T532" s="1"/>
  <c r="P528"/>
  <c r="T528" s="1"/>
  <c r="P524"/>
  <c r="T524" s="1"/>
  <c r="P520"/>
  <c r="T520" s="1"/>
  <c r="P516"/>
  <c r="T516" s="1"/>
  <c r="P512"/>
  <c r="T512" s="1"/>
  <c r="P508"/>
  <c r="T508" s="1"/>
  <c r="P504"/>
  <c r="T504" s="1"/>
  <c r="P500"/>
  <c r="T500" s="1"/>
  <c r="P496"/>
  <c r="T496" s="1"/>
  <c r="P492"/>
  <c r="T492" s="1"/>
  <c r="P488"/>
  <c r="T488" s="1"/>
  <c r="P484"/>
  <c r="T484" s="1"/>
  <c r="P480"/>
  <c r="T480" s="1"/>
  <c r="P476"/>
  <c r="T476" s="1"/>
  <c r="P472"/>
  <c r="T472" s="1"/>
  <c r="P468"/>
  <c r="T468" s="1"/>
  <c r="P464"/>
  <c r="T464" s="1"/>
  <c r="P460"/>
  <c r="T460" s="1"/>
  <c r="P456"/>
  <c r="T456" s="1"/>
  <c r="P452"/>
  <c r="T452" s="1"/>
  <c r="P448"/>
  <c r="T448" s="1"/>
  <c r="P444"/>
  <c r="T444" s="1"/>
  <c r="P440"/>
  <c r="T440" s="1"/>
  <c r="P436"/>
  <c r="T436" s="1"/>
  <c r="P432"/>
  <c r="T432" s="1"/>
  <c r="P428"/>
  <c r="T428" s="1"/>
  <c r="P424"/>
  <c r="T424" s="1"/>
  <c r="P420"/>
  <c r="T420" s="1"/>
  <c r="P416"/>
  <c r="T416" s="1"/>
  <c r="P412"/>
  <c r="T412" s="1"/>
  <c r="P408"/>
  <c r="T408" s="1"/>
  <c r="P404"/>
  <c r="T404" s="1"/>
  <c r="P400"/>
  <c r="T400" s="1"/>
  <c r="P396"/>
  <c r="T396" s="1"/>
  <c r="P392"/>
  <c r="P388"/>
  <c r="P384"/>
  <c r="P380"/>
  <c r="P376"/>
  <c r="P372"/>
  <c r="P368"/>
  <c r="P364"/>
  <c r="P360"/>
  <c r="P356"/>
  <c r="P352"/>
  <c r="P348"/>
  <c r="P344"/>
  <c r="P340"/>
  <c r="P336"/>
  <c r="P332"/>
  <c r="P328"/>
  <c r="P324"/>
  <c r="P320"/>
  <c r="P871"/>
  <c r="T871" s="1"/>
  <c r="P863"/>
  <c r="T863" s="1"/>
  <c r="P855"/>
  <c r="T855" s="1"/>
  <c r="P847"/>
  <c r="T847" s="1"/>
  <c r="P843"/>
  <c r="T843" s="1"/>
  <c r="P839"/>
  <c r="T839" s="1"/>
  <c r="P835"/>
  <c r="T835" s="1"/>
  <c r="P831"/>
  <c r="T831" s="1"/>
  <c r="P827"/>
  <c r="T827" s="1"/>
  <c r="P823"/>
  <c r="T823" s="1"/>
  <c r="P819"/>
  <c r="T819" s="1"/>
  <c r="P815"/>
  <c r="T815" s="1"/>
  <c r="P811"/>
  <c r="T811" s="1"/>
  <c r="P807"/>
  <c r="T807" s="1"/>
  <c r="P803"/>
  <c r="T803" s="1"/>
  <c r="P799"/>
  <c r="T799" s="1"/>
  <c r="P795"/>
  <c r="T795" s="1"/>
  <c r="P791"/>
  <c r="T791" s="1"/>
  <c r="N1091" l="1"/>
  <c r="P1091" s="1"/>
  <c r="N1093"/>
  <c r="P1093" s="1"/>
  <c r="N1097"/>
  <c r="P1097" s="1"/>
  <c r="N1101"/>
  <c r="P1101" s="1"/>
  <c r="U807"/>
  <c r="V807" s="1"/>
  <c r="U815"/>
  <c r="V815" s="1"/>
  <c r="U839"/>
  <c r="V839" s="1"/>
  <c r="W839" s="1"/>
  <c r="U855"/>
  <c r="V855" s="1"/>
  <c r="U863"/>
  <c r="V863" s="1"/>
  <c r="Q332"/>
  <c r="T332"/>
  <c r="Q340"/>
  <c r="T340"/>
  <c r="Q344"/>
  <c r="T344"/>
  <c r="Q348"/>
  <c r="T348"/>
  <c r="Q352"/>
  <c r="T352"/>
  <c r="Q356"/>
  <c r="T356"/>
  <c r="Q364"/>
  <c r="T364"/>
  <c r="Q388"/>
  <c r="T388"/>
  <c r="Q392"/>
  <c r="T392"/>
  <c r="U396"/>
  <c r="V396" s="1"/>
  <c r="W396" s="1"/>
  <c r="X396" s="1"/>
  <c r="U400"/>
  <c r="V400" s="1"/>
  <c r="U404"/>
  <c r="V404" s="1"/>
  <c r="W404" s="1"/>
  <c r="U408"/>
  <c r="V408" s="1"/>
  <c r="W408" s="1"/>
  <c r="U412"/>
  <c r="V412" s="1"/>
  <c r="W412" s="1"/>
  <c r="U416"/>
  <c r="V416" s="1"/>
  <c r="U420"/>
  <c r="V420" s="1"/>
  <c r="W420" s="1"/>
  <c r="X420" s="1"/>
  <c r="U424"/>
  <c r="V424" s="1"/>
  <c r="W424" s="1"/>
  <c r="X424" s="1"/>
  <c r="U428"/>
  <c r="V428" s="1"/>
  <c r="W428" s="1"/>
  <c r="X428" s="1"/>
  <c r="U432"/>
  <c r="V432" s="1"/>
  <c r="U436"/>
  <c r="V436" s="1"/>
  <c r="W436" s="1"/>
  <c r="U440"/>
  <c r="V440" s="1"/>
  <c r="W440" s="1"/>
  <c r="U444"/>
  <c r="V444" s="1"/>
  <c r="W444" s="1"/>
  <c r="U448"/>
  <c r="V448" s="1"/>
  <c r="W448" s="1"/>
  <c r="U452"/>
  <c r="V452" s="1"/>
  <c r="W452" s="1"/>
  <c r="U456"/>
  <c r="V456" s="1"/>
  <c r="W456" s="1"/>
  <c r="U460"/>
  <c r="V460" s="1"/>
  <c r="W460" s="1"/>
  <c r="U464"/>
  <c r="V464" s="1"/>
  <c r="W464" s="1"/>
  <c r="U468"/>
  <c r="V468" s="1"/>
  <c r="W468" s="1"/>
  <c r="U472"/>
  <c r="V472" s="1"/>
  <c r="W472" s="1"/>
  <c r="U476"/>
  <c r="V476" s="1"/>
  <c r="W476" s="1"/>
  <c r="U480"/>
  <c r="V480" s="1"/>
  <c r="W480" s="1"/>
  <c r="U484"/>
  <c r="V484" s="1"/>
  <c r="W484" s="1"/>
  <c r="U488"/>
  <c r="V488" s="1"/>
  <c r="W488" s="1"/>
  <c r="U492"/>
  <c r="V492" s="1"/>
  <c r="W492" s="1"/>
  <c r="U496"/>
  <c r="V496" s="1"/>
  <c r="W496" s="1"/>
  <c r="U500"/>
  <c r="V500" s="1"/>
  <c r="W500" s="1"/>
  <c r="U504"/>
  <c r="V504" s="1"/>
  <c r="W504" s="1"/>
  <c r="U508"/>
  <c r="V508" s="1"/>
  <c r="W508" s="1"/>
  <c r="U512"/>
  <c r="V512" s="1"/>
  <c r="W512" s="1"/>
  <c r="U516"/>
  <c r="V516" s="1"/>
  <c r="W516" s="1"/>
  <c r="U520"/>
  <c r="V520" s="1"/>
  <c r="W520" s="1"/>
  <c r="U524"/>
  <c r="V524" s="1"/>
  <c r="W524" s="1"/>
  <c r="U528"/>
  <c r="V528" s="1"/>
  <c r="W528" s="1"/>
  <c r="U532"/>
  <c r="V532" s="1"/>
  <c r="W532" s="1"/>
  <c r="U536"/>
  <c r="V536" s="1"/>
  <c r="W536" s="1"/>
  <c r="U540"/>
  <c r="V540" s="1"/>
  <c r="W540" s="1"/>
  <c r="U544"/>
  <c r="V544" s="1"/>
  <c r="W544" s="1"/>
  <c r="U548"/>
  <c r="V548" s="1"/>
  <c r="W548" s="1"/>
  <c r="U552"/>
  <c r="V552" s="1"/>
  <c r="W552" s="1"/>
  <c r="U556"/>
  <c r="V556" s="1"/>
  <c r="W556" s="1"/>
  <c r="U560"/>
  <c r="V560" s="1"/>
  <c r="W560" s="1"/>
  <c r="U564"/>
  <c r="V564" s="1"/>
  <c r="W564" s="1"/>
  <c r="U568"/>
  <c r="V568" s="1"/>
  <c r="W568" s="1"/>
  <c r="U572"/>
  <c r="V572" s="1"/>
  <c r="W572" s="1"/>
  <c r="U576"/>
  <c r="V576" s="1"/>
  <c r="U580"/>
  <c r="V580" s="1"/>
  <c r="U584"/>
  <c r="V584" s="1"/>
  <c r="U588"/>
  <c r="V588" s="1"/>
  <c r="U592"/>
  <c r="V592" s="1"/>
  <c r="U596"/>
  <c r="V596" s="1"/>
  <c r="U600"/>
  <c r="V600" s="1"/>
  <c r="U604"/>
  <c r="V604" s="1"/>
  <c r="U608"/>
  <c r="V608" s="1"/>
  <c r="U612"/>
  <c r="V612" s="1"/>
  <c r="U616"/>
  <c r="U620"/>
  <c r="V620" s="1"/>
  <c r="W620" s="1"/>
  <c r="U624"/>
  <c r="V624" s="1"/>
  <c r="U628"/>
  <c r="V628" s="1"/>
  <c r="U632"/>
  <c r="V632" s="1"/>
  <c r="U636"/>
  <c r="V636" s="1"/>
  <c r="U640"/>
  <c r="V640" s="1"/>
  <c r="U644"/>
  <c r="V644" s="1"/>
  <c r="U648"/>
  <c r="V648" s="1"/>
  <c r="W648" s="1"/>
  <c r="X648" s="1"/>
  <c r="U652"/>
  <c r="V652" s="1"/>
  <c r="W652" s="1"/>
  <c r="X652" s="1"/>
  <c r="U656"/>
  <c r="V656" s="1"/>
  <c r="W656" s="1"/>
  <c r="X656" s="1"/>
  <c r="U660"/>
  <c r="V660" s="1"/>
  <c r="W660" s="1"/>
  <c r="X660" s="1"/>
  <c r="U664"/>
  <c r="V664" s="1"/>
  <c r="W664" s="1"/>
  <c r="X664" s="1"/>
  <c r="U668"/>
  <c r="V668" s="1"/>
  <c r="W668" s="1"/>
  <c r="X668" s="1"/>
  <c r="U672"/>
  <c r="V672" s="1"/>
  <c r="W672" s="1"/>
  <c r="X672" s="1"/>
  <c r="U676"/>
  <c r="V676" s="1"/>
  <c r="W676" s="1"/>
  <c r="X676" s="1"/>
  <c r="U680"/>
  <c r="V680" s="1"/>
  <c r="W680" s="1"/>
  <c r="X680" s="1"/>
  <c r="U684"/>
  <c r="V684" s="1"/>
  <c r="W684" s="1"/>
  <c r="X684" s="1"/>
  <c r="U688"/>
  <c r="V688" s="1"/>
  <c r="W688" s="1"/>
  <c r="X688" s="1"/>
  <c r="U692"/>
  <c r="V692" s="1"/>
  <c r="W692" s="1"/>
  <c r="X692" s="1"/>
  <c r="U696"/>
  <c r="V696" s="1"/>
  <c r="W696" s="1"/>
  <c r="X696" s="1"/>
  <c r="U700"/>
  <c r="V700" s="1"/>
  <c r="W700" s="1"/>
  <c r="X700" s="1"/>
  <c r="U704"/>
  <c r="V704" s="1"/>
  <c r="W704" s="1"/>
  <c r="X704" s="1"/>
  <c r="U708"/>
  <c r="V708" s="1"/>
  <c r="W708" s="1"/>
  <c r="X708" s="1"/>
  <c r="U712"/>
  <c r="V712" s="1"/>
  <c r="W712" s="1"/>
  <c r="X712" s="1"/>
  <c r="U716"/>
  <c r="V716" s="1"/>
  <c r="W716" s="1"/>
  <c r="X716" s="1"/>
  <c r="U720"/>
  <c r="V720" s="1"/>
  <c r="W720" s="1"/>
  <c r="X720" s="1"/>
  <c r="U724"/>
  <c r="V724" s="1"/>
  <c r="W724" s="1"/>
  <c r="X724" s="1"/>
  <c r="U728"/>
  <c r="V728" s="1"/>
  <c r="W728" s="1"/>
  <c r="X728" s="1"/>
  <c r="U732"/>
  <c r="V732" s="1"/>
  <c r="W732" s="1"/>
  <c r="X732" s="1"/>
  <c r="U736"/>
  <c r="V736" s="1"/>
  <c r="W736" s="1"/>
  <c r="X736" s="1"/>
  <c r="U740"/>
  <c r="V740" s="1"/>
  <c r="W740" s="1"/>
  <c r="X740" s="1"/>
  <c r="U744"/>
  <c r="V744" s="1"/>
  <c r="W744" s="1"/>
  <c r="X744" s="1"/>
  <c r="U748"/>
  <c r="V748" s="1"/>
  <c r="W748" s="1"/>
  <c r="X748" s="1"/>
  <c r="U752"/>
  <c r="V752" s="1"/>
  <c r="W752" s="1"/>
  <c r="X752" s="1"/>
  <c r="U756"/>
  <c r="V756" s="1"/>
  <c r="W756" s="1"/>
  <c r="X756" s="1"/>
  <c r="U760"/>
  <c r="V760" s="1"/>
  <c r="W760" s="1"/>
  <c r="X760" s="1"/>
  <c r="U764"/>
  <c r="V764" s="1"/>
  <c r="W764" s="1"/>
  <c r="X764" s="1"/>
  <c r="U768"/>
  <c r="V768" s="1"/>
  <c r="U772"/>
  <c r="V772" s="1"/>
  <c r="U776"/>
  <c r="V776" s="1"/>
  <c r="U780"/>
  <c r="V780" s="1"/>
  <c r="U784"/>
  <c r="V784" s="1"/>
  <c r="U788"/>
  <c r="V788" s="1"/>
  <c r="U792"/>
  <c r="V792" s="1"/>
  <c r="U796"/>
  <c r="V796" s="1"/>
  <c r="U800"/>
  <c r="V800" s="1"/>
  <c r="U804"/>
  <c r="V804" s="1"/>
  <c r="U808"/>
  <c r="V808" s="1"/>
  <c r="U812"/>
  <c r="V812" s="1"/>
  <c r="U816"/>
  <c r="V816" s="1"/>
  <c r="U820"/>
  <c r="V820" s="1"/>
  <c r="U824"/>
  <c r="V824" s="1"/>
  <c r="U828"/>
  <c r="V828" s="1"/>
  <c r="U793"/>
  <c r="V793" s="1"/>
  <c r="U801"/>
  <c r="V801" s="1"/>
  <c r="U809"/>
  <c r="V809" s="1"/>
  <c r="U817"/>
  <c r="V817" s="1"/>
  <c r="U825"/>
  <c r="V825" s="1"/>
  <c r="U833"/>
  <c r="V833" s="1"/>
  <c r="U841"/>
  <c r="V841" s="1"/>
  <c r="U849"/>
  <c r="V849" s="1"/>
  <c r="U857"/>
  <c r="V857" s="1"/>
  <c r="W857" s="1"/>
  <c r="X857" s="1"/>
  <c r="U865"/>
  <c r="V865" s="1"/>
  <c r="U873"/>
  <c r="V873" s="1"/>
  <c r="W873" s="1"/>
  <c r="X873" s="1"/>
  <c r="U879"/>
  <c r="V879" s="1"/>
  <c r="U883"/>
  <c r="V883" s="1"/>
  <c r="W883" s="1"/>
  <c r="U887"/>
  <c r="V887" s="1"/>
  <c r="W887" s="1"/>
  <c r="U891"/>
  <c r="V891" s="1"/>
  <c r="W891" s="1"/>
  <c r="U895"/>
  <c r="V895" s="1"/>
  <c r="W895" s="1"/>
  <c r="U899"/>
  <c r="V899" s="1"/>
  <c r="W899" s="1"/>
  <c r="U903"/>
  <c r="V903" s="1"/>
  <c r="W903" s="1"/>
  <c r="U907"/>
  <c r="V907" s="1"/>
  <c r="U911"/>
  <c r="V911" s="1"/>
  <c r="U915"/>
  <c r="V915" s="1"/>
  <c r="W915" s="1"/>
  <c r="U919"/>
  <c r="V919" s="1"/>
  <c r="W919" s="1"/>
  <c r="U923"/>
  <c r="V923" s="1"/>
  <c r="W923" s="1"/>
  <c r="U927"/>
  <c r="V927" s="1"/>
  <c r="W927" s="1"/>
  <c r="U931"/>
  <c r="V931" s="1"/>
  <c r="W931" s="1"/>
  <c r="U935"/>
  <c r="V935" s="1"/>
  <c r="U939"/>
  <c r="V939" s="1"/>
  <c r="U943"/>
  <c r="V943" s="1"/>
  <c r="W943" s="1"/>
  <c r="U947"/>
  <c r="V947" s="1"/>
  <c r="W947" s="1"/>
  <c r="U951"/>
  <c r="V951" s="1"/>
  <c r="W951" s="1"/>
  <c r="U955"/>
  <c r="V955" s="1"/>
  <c r="W955" s="1"/>
  <c r="U959"/>
  <c r="V959" s="1"/>
  <c r="W959" s="1"/>
  <c r="U963"/>
  <c r="V963" s="1"/>
  <c r="W963" s="1"/>
  <c r="U967"/>
  <c r="V967" s="1"/>
  <c r="W967" s="1"/>
  <c r="U971"/>
  <c r="V971" s="1"/>
  <c r="W971" s="1"/>
  <c r="U975"/>
  <c r="V975" s="1"/>
  <c r="W975" s="1"/>
  <c r="U979"/>
  <c r="V979" s="1"/>
  <c r="W979" s="1"/>
  <c r="U983"/>
  <c r="V983" s="1"/>
  <c r="W983" s="1"/>
  <c r="U987"/>
  <c r="V987" s="1"/>
  <c r="W987" s="1"/>
  <c r="U991"/>
  <c r="V991" s="1"/>
  <c r="W991" s="1"/>
  <c r="U995"/>
  <c r="V995" s="1"/>
  <c r="W995" s="1"/>
  <c r="U999"/>
  <c r="V999" s="1"/>
  <c r="W999" s="1"/>
  <c r="U1003"/>
  <c r="V1003" s="1"/>
  <c r="W1003" s="1"/>
  <c r="U1007"/>
  <c r="V1007" s="1"/>
  <c r="W1007" s="1"/>
  <c r="U1011"/>
  <c r="V1011" s="1"/>
  <c r="W1011" s="1"/>
  <c r="U1015"/>
  <c r="V1015" s="1"/>
  <c r="W1015" s="1"/>
  <c r="U1019"/>
  <c r="V1019" s="1"/>
  <c r="W1019" s="1"/>
  <c r="U1023"/>
  <c r="V1023" s="1"/>
  <c r="U1027"/>
  <c r="V1027" s="1"/>
  <c r="U1031"/>
  <c r="V1031" s="1"/>
  <c r="W1031" s="1"/>
  <c r="X1031" s="1"/>
  <c r="U1035"/>
  <c r="V1035" s="1"/>
  <c r="U1039"/>
  <c r="V1039" s="1"/>
  <c r="W1039" s="1"/>
  <c r="X1039" s="1"/>
  <c r="U1043"/>
  <c r="V1043" s="1"/>
  <c r="W1043" s="1"/>
  <c r="U1047"/>
  <c r="V1047" s="1"/>
  <c r="W1047" s="1"/>
  <c r="U1051"/>
  <c r="V1051" s="1"/>
  <c r="U1055"/>
  <c r="V1055" s="1"/>
  <c r="W1055" s="1"/>
  <c r="X1055" s="1"/>
  <c r="U1059"/>
  <c r="V1059" s="1"/>
  <c r="W1059" s="1"/>
  <c r="X1059" s="1"/>
  <c r="U1063"/>
  <c r="V1063" s="1"/>
  <c r="W1063" s="1"/>
  <c r="X1063" s="1"/>
  <c r="U1067"/>
  <c r="V1067" s="1"/>
  <c r="W1067" s="1"/>
  <c r="U1071"/>
  <c r="V1071" s="1"/>
  <c r="W1071" s="1"/>
  <c r="U1075"/>
  <c r="V1075" s="1"/>
  <c r="U321"/>
  <c r="V321" s="1"/>
  <c r="W321" s="1"/>
  <c r="X321" s="1"/>
  <c r="U325"/>
  <c r="V325" s="1"/>
  <c r="U329"/>
  <c r="V329" s="1"/>
  <c r="W329" s="1"/>
  <c r="U333"/>
  <c r="V333" s="1"/>
  <c r="U337"/>
  <c r="V337" s="1"/>
  <c r="W337" s="1"/>
  <c r="U341"/>
  <c r="V341" s="1"/>
  <c r="U345"/>
  <c r="V345" s="1"/>
  <c r="U349"/>
  <c r="V349" s="1"/>
  <c r="W349" s="1"/>
  <c r="U353"/>
  <c r="V353" s="1"/>
  <c r="W353" s="1"/>
  <c r="U357"/>
  <c r="V357" s="1"/>
  <c r="U361"/>
  <c r="V361" s="1"/>
  <c r="W361" s="1"/>
  <c r="U365"/>
  <c r="V365" s="1"/>
  <c r="U369"/>
  <c r="V369" s="1"/>
  <c r="W369" s="1"/>
  <c r="U373"/>
  <c r="V373" s="1"/>
  <c r="U377"/>
  <c r="V377" s="1"/>
  <c r="W377" s="1"/>
  <c r="U381"/>
  <c r="V381" s="1"/>
  <c r="U385"/>
  <c r="V385" s="1"/>
  <c r="W385" s="1"/>
  <c r="U389"/>
  <c r="V389" s="1"/>
  <c r="U393"/>
  <c r="V393" s="1"/>
  <c r="U397"/>
  <c r="V397" s="1"/>
  <c r="W397" s="1"/>
  <c r="U401"/>
  <c r="V401" s="1"/>
  <c r="W401" s="1"/>
  <c r="U405"/>
  <c r="V405" s="1"/>
  <c r="W405" s="1"/>
  <c r="U409"/>
  <c r="V409" s="1"/>
  <c r="U413"/>
  <c r="V413" s="1"/>
  <c r="W413" s="1"/>
  <c r="U417"/>
  <c r="V417" s="1"/>
  <c r="W417" s="1"/>
  <c r="U421"/>
  <c r="V421" s="1"/>
  <c r="W421" s="1"/>
  <c r="U425"/>
  <c r="V425" s="1"/>
  <c r="U429"/>
  <c r="V429" s="1"/>
  <c r="W429" s="1"/>
  <c r="U433"/>
  <c r="V433" s="1"/>
  <c r="W433" s="1"/>
  <c r="U437"/>
  <c r="U441"/>
  <c r="V441" s="1"/>
  <c r="U445"/>
  <c r="V445" s="1"/>
  <c r="U449"/>
  <c r="U453"/>
  <c r="U457"/>
  <c r="V457" s="1"/>
  <c r="U461"/>
  <c r="V461" s="1"/>
  <c r="U465"/>
  <c r="V465" s="1"/>
  <c r="U469"/>
  <c r="U473"/>
  <c r="U791"/>
  <c r="V791" s="1"/>
  <c r="U799"/>
  <c r="V799" s="1"/>
  <c r="U823"/>
  <c r="V823" s="1"/>
  <c r="U831"/>
  <c r="V831" s="1"/>
  <c r="U847"/>
  <c r="V847" s="1"/>
  <c r="U871"/>
  <c r="V871" s="1"/>
  <c r="Q320"/>
  <c r="T320"/>
  <c r="Q324"/>
  <c r="T324"/>
  <c r="Q328"/>
  <c r="T328"/>
  <c r="Q336"/>
  <c r="T336"/>
  <c r="Q360"/>
  <c r="T360"/>
  <c r="Q368"/>
  <c r="T368"/>
  <c r="Q372"/>
  <c r="T372"/>
  <c r="Q376"/>
  <c r="T376"/>
  <c r="Q380"/>
  <c r="T380"/>
  <c r="Q384"/>
  <c r="T384"/>
  <c r="U795"/>
  <c r="V795" s="1"/>
  <c r="U803"/>
  <c r="V803" s="1"/>
  <c r="U811"/>
  <c r="V811" s="1"/>
  <c r="U819"/>
  <c r="V819" s="1"/>
  <c r="U827"/>
  <c r="V827" s="1"/>
  <c r="U835"/>
  <c r="V835" s="1"/>
  <c r="U843"/>
  <c r="V843" s="1"/>
  <c r="U851"/>
  <c r="V851" s="1"/>
  <c r="U859"/>
  <c r="V859" s="1"/>
  <c r="U867"/>
  <c r="V867" s="1"/>
  <c r="W867" s="1"/>
  <c r="U875"/>
  <c r="V875" s="1"/>
  <c r="Q322"/>
  <c r="T322"/>
  <c r="Q326"/>
  <c r="T326"/>
  <c r="Q330"/>
  <c r="T330"/>
  <c r="Q334"/>
  <c r="T334"/>
  <c r="Q338"/>
  <c r="T338"/>
  <c r="Q342"/>
  <c r="T342"/>
  <c r="Q346"/>
  <c r="T346"/>
  <c r="Q350"/>
  <c r="T350"/>
  <c r="Q354"/>
  <c r="T354"/>
  <c r="Q358"/>
  <c r="T358"/>
  <c r="Q362"/>
  <c r="T362"/>
  <c r="Q366"/>
  <c r="T366"/>
  <c r="Q370"/>
  <c r="T370"/>
  <c r="Q374"/>
  <c r="T374"/>
  <c r="Q378"/>
  <c r="T378"/>
  <c r="Q382"/>
  <c r="T382"/>
  <c r="Q386"/>
  <c r="T386"/>
  <c r="Q390"/>
  <c r="T390"/>
  <c r="U394"/>
  <c r="V394" s="1"/>
  <c r="W394" s="1"/>
  <c r="U398"/>
  <c r="V398" s="1"/>
  <c r="U402"/>
  <c r="V402" s="1"/>
  <c r="W402" s="1"/>
  <c r="U406"/>
  <c r="V406" s="1"/>
  <c r="W406" s="1"/>
  <c r="U410"/>
  <c r="V410" s="1"/>
  <c r="W410" s="1"/>
  <c r="U414"/>
  <c r="V414" s="1"/>
  <c r="U418"/>
  <c r="V418" s="1"/>
  <c r="W418" s="1"/>
  <c r="U422"/>
  <c r="V422" s="1"/>
  <c r="W422" s="1"/>
  <c r="U426"/>
  <c r="V426" s="1"/>
  <c r="W426" s="1"/>
  <c r="U430"/>
  <c r="V430" s="1"/>
  <c r="U434"/>
  <c r="V434" s="1"/>
  <c r="W434" s="1"/>
  <c r="U438"/>
  <c r="V438" s="1"/>
  <c r="W438" s="1"/>
  <c r="X438" s="1"/>
  <c r="Y438" s="1"/>
  <c r="U442"/>
  <c r="V442" s="1"/>
  <c r="W442" s="1"/>
  <c r="X442" s="1"/>
  <c r="Y442" s="1"/>
  <c r="U446"/>
  <c r="V446" s="1"/>
  <c r="W446" s="1"/>
  <c r="X446" s="1"/>
  <c r="Y446" s="1"/>
  <c r="U450"/>
  <c r="V450" s="1"/>
  <c r="W450" s="1"/>
  <c r="X450" s="1"/>
  <c r="Y450" s="1"/>
  <c r="U454"/>
  <c r="V454" s="1"/>
  <c r="W454" s="1"/>
  <c r="X454" s="1"/>
  <c r="Y454" s="1"/>
  <c r="U458"/>
  <c r="V458" s="1"/>
  <c r="W458" s="1"/>
  <c r="X458" s="1"/>
  <c r="Y458" s="1"/>
  <c r="U462"/>
  <c r="V462" s="1"/>
  <c r="W462" s="1"/>
  <c r="X462" s="1"/>
  <c r="Y462" s="1"/>
  <c r="U466"/>
  <c r="V466" s="1"/>
  <c r="W466" s="1"/>
  <c r="X466" s="1"/>
  <c r="Y466" s="1"/>
  <c r="U470"/>
  <c r="V470" s="1"/>
  <c r="W470" s="1"/>
  <c r="X470" s="1"/>
  <c r="Y470" s="1"/>
  <c r="U474"/>
  <c r="V474" s="1"/>
  <c r="W474" s="1"/>
  <c r="X474" s="1"/>
  <c r="Y474" s="1"/>
  <c r="U478"/>
  <c r="V478" s="1"/>
  <c r="W478" s="1"/>
  <c r="X478" s="1"/>
  <c r="Y478" s="1"/>
  <c r="U482"/>
  <c r="V482" s="1"/>
  <c r="W482" s="1"/>
  <c r="X482" s="1"/>
  <c r="Y482" s="1"/>
  <c r="U486"/>
  <c r="V486" s="1"/>
  <c r="W486" s="1"/>
  <c r="X486" s="1"/>
  <c r="Y486" s="1"/>
  <c r="U490"/>
  <c r="V490" s="1"/>
  <c r="W490" s="1"/>
  <c r="X490" s="1"/>
  <c r="Y490" s="1"/>
  <c r="U494"/>
  <c r="V494" s="1"/>
  <c r="W494" s="1"/>
  <c r="X494" s="1"/>
  <c r="Y494" s="1"/>
  <c r="U498"/>
  <c r="V498" s="1"/>
  <c r="W498" s="1"/>
  <c r="X498" s="1"/>
  <c r="Y498" s="1"/>
  <c r="U502"/>
  <c r="V502" s="1"/>
  <c r="W502" s="1"/>
  <c r="X502" s="1"/>
  <c r="Y502" s="1"/>
  <c r="U506"/>
  <c r="V506" s="1"/>
  <c r="W506" s="1"/>
  <c r="X506" s="1"/>
  <c r="Y506" s="1"/>
  <c r="U510"/>
  <c r="V510" s="1"/>
  <c r="W510" s="1"/>
  <c r="X510" s="1"/>
  <c r="Y510" s="1"/>
  <c r="U514"/>
  <c r="V514" s="1"/>
  <c r="W514" s="1"/>
  <c r="X514" s="1"/>
  <c r="Y514" s="1"/>
  <c r="U518"/>
  <c r="V518" s="1"/>
  <c r="W518" s="1"/>
  <c r="X518" s="1"/>
  <c r="Y518" s="1"/>
  <c r="U522"/>
  <c r="V522" s="1"/>
  <c r="W522" s="1"/>
  <c r="X522" s="1"/>
  <c r="Y522" s="1"/>
  <c r="U526"/>
  <c r="V526" s="1"/>
  <c r="W526" s="1"/>
  <c r="X526" s="1"/>
  <c r="Y526" s="1"/>
  <c r="U530"/>
  <c r="V530" s="1"/>
  <c r="W530" s="1"/>
  <c r="X530" s="1"/>
  <c r="Y530" s="1"/>
  <c r="U534"/>
  <c r="V534" s="1"/>
  <c r="W534" s="1"/>
  <c r="X534" s="1"/>
  <c r="Y534" s="1"/>
  <c r="U538"/>
  <c r="V538" s="1"/>
  <c r="W538" s="1"/>
  <c r="X538" s="1"/>
  <c r="Y538" s="1"/>
  <c r="U542"/>
  <c r="V542" s="1"/>
  <c r="W542" s="1"/>
  <c r="X542" s="1"/>
  <c r="Y542" s="1"/>
  <c r="U546"/>
  <c r="V546" s="1"/>
  <c r="W546" s="1"/>
  <c r="X546" s="1"/>
  <c r="Y546" s="1"/>
  <c r="U550"/>
  <c r="V550" s="1"/>
  <c r="W550" s="1"/>
  <c r="X550" s="1"/>
  <c r="Y550" s="1"/>
  <c r="U554"/>
  <c r="V554" s="1"/>
  <c r="W554" s="1"/>
  <c r="X554" s="1"/>
  <c r="Y554" s="1"/>
  <c r="U558"/>
  <c r="V558" s="1"/>
  <c r="W558" s="1"/>
  <c r="X558" s="1"/>
  <c r="U562"/>
  <c r="V562" s="1"/>
  <c r="W562" s="1"/>
  <c r="X562" s="1"/>
  <c r="Y562" s="1"/>
  <c r="U566"/>
  <c r="V566" s="1"/>
  <c r="W566" s="1"/>
  <c r="X566" s="1"/>
  <c r="U570"/>
  <c r="V570" s="1"/>
  <c r="W570" s="1"/>
  <c r="X570" s="1"/>
  <c r="U574"/>
  <c r="V574" s="1"/>
  <c r="U578"/>
  <c r="V578" s="1"/>
  <c r="U582"/>
  <c r="V582" s="1"/>
  <c r="U586"/>
  <c r="V586" s="1"/>
  <c r="U590"/>
  <c r="V590" s="1"/>
  <c r="U594"/>
  <c r="V594" s="1"/>
  <c r="U598"/>
  <c r="V598" s="1"/>
  <c r="U602"/>
  <c r="V602" s="1"/>
  <c r="U606"/>
  <c r="V606" s="1"/>
  <c r="U610"/>
  <c r="V610" s="1"/>
  <c r="U614"/>
  <c r="V614" s="1"/>
  <c r="U618"/>
  <c r="V618" s="1"/>
  <c r="U622"/>
  <c r="V622" s="1"/>
  <c r="U626"/>
  <c r="V626" s="1"/>
  <c r="W626" s="1"/>
  <c r="U630"/>
  <c r="V630" s="1"/>
  <c r="U634"/>
  <c r="V634" s="1"/>
  <c r="W634" s="1"/>
  <c r="U638"/>
  <c r="V638" s="1"/>
  <c r="W638" s="1"/>
  <c r="U642"/>
  <c r="U646"/>
  <c r="V646" s="1"/>
  <c r="U650"/>
  <c r="V650" s="1"/>
  <c r="U654"/>
  <c r="V654" s="1"/>
  <c r="U658"/>
  <c r="U662"/>
  <c r="V662" s="1"/>
  <c r="U666"/>
  <c r="V666" s="1"/>
  <c r="U670"/>
  <c r="V670" s="1"/>
  <c r="U674"/>
  <c r="U678"/>
  <c r="V678" s="1"/>
  <c r="U682"/>
  <c r="V682" s="1"/>
  <c r="U686"/>
  <c r="V686" s="1"/>
  <c r="U690"/>
  <c r="U694"/>
  <c r="V694" s="1"/>
  <c r="U698"/>
  <c r="V698" s="1"/>
  <c r="U702"/>
  <c r="V702" s="1"/>
  <c r="U706"/>
  <c r="U710"/>
  <c r="V710" s="1"/>
  <c r="U714"/>
  <c r="V714" s="1"/>
  <c r="U718"/>
  <c r="V718" s="1"/>
  <c r="U722"/>
  <c r="U726"/>
  <c r="V726" s="1"/>
  <c r="U730"/>
  <c r="V730" s="1"/>
  <c r="U734"/>
  <c r="V734" s="1"/>
  <c r="U738"/>
  <c r="U742"/>
  <c r="V742" s="1"/>
  <c r="U746"/>
  <c r="V746" s="1"/>
  <c r="U750"/>
  <c r="V750" s="1"/>
  <c r="U754"/>
  <c r="U758"/>
  <c r="V758" s="1"/>
  <c r="U762"/>
  <c r="V762" s="1"/>
  <c r="U766"/>
  <c r="V766" s="1"/>
  <c r="U770"/>
  <c r="V770" s="1"/>
  <c r="U774"/>
  <c r="V774" s="1"/>
  <c r="U778"/>
  <c r="V778" s="1"/>
  <c r="U782"/>
  <c r="V782" s="1"/>
  <c r="U786"/>
  <c r="V786" s="1"/>
  <c r="U790"/>
  <c r="V790" s="1"/>
  <c r="U794"/>
  <c r="V794" s="1"/>
  <c r="U798"/>
  <c r="V798" s="1"/>
  <c r="U802"/>
  <c r="V802" s="1"/>
  <c r="U806"/>
  <c r="V806" s="1"/>
  <c r="U810"/>
  <c r="V810" s="1"/>
  <c r="U814"/>
  <c r="V814" s="1"/>
  <c r="U818"/>
  <c r="V818" s="1"/>
  <c r="U822"/>
  <c r="V822" s="1"/>
  <c r="U826"/>
  <c r="V826" s="1"/>
  <c r="U830"/>
  <c r="V830" s="1"/>
  <c r="U797"/>
  <c r="V797" s="1"/>
  <c r="U805"/>
  <c r="V805" s="1"/>
  <c r="U813"/>
  <c r="V813" s="1"/>
  <c r="U821"/>
  <c r="V821" s="1"/>
  <c r="U829"/>
  <c r="V829" s="1"/>
  <c r="U837"/>
  <c r="V837" s="1"/>
  <c r="W837" s="1"/>
  <c r="U845"/>
  <c r="V845" s="1"/>
  <c r="U853"/>
  <c r="V853" s="1"/>
  <c r="W853" s="1"/>
  <c r="U861"/>
  <c r="V861" s="1"/>
  <c r="W861" s="1"/>
  <c r="U869"/>
  <c r="V869" s="1"/>
  <c r="W869" s="1"/>
  <c r="U877"/>
  <c r="V877" s="1"/>
  <c r="W877" s="1"/>
  <c r="U881"/>
  <c r="V881" s="1"/>
  <c r="U885"/>
  <c r="V885" s="1"/>
  <c r="U889"/>
  <c r="V889" s="1"/>
  <c r="W889" s="1"/>
  <c r="X889" s="1"/>
  <c r="U893"/>
  <c r="V893" s="1"/>
  <c r="W893" s="1"/>
  <c r="U897"/>
  <c r="V897" s="1"/>
  <c r="W897" s="1"/>
  <c r="U901"/>
  <c r="V901" s="1"/>
  <c r="U905"/>
  <c r="V905" s="1"/>
  <c r="W905" s="1"/>
  <c r="X905" s="1"/>
  <c r="U909"/>
  <c r="V909" s="1"/>
  <c r="W909" s="1"/>
  <c r="X909" s="1"/>
  <c r="U913"/>
  <c r="V913" s="1"/>
  <c r="W913" s="1"/>
  <c r="U917"/>
  <c r="V917" s="1"/>
  <c r="U921"/>
  <c r="V921" s="1"/>
  <c r="W921" s="1"/>
  <c r="X921" s="1"/>
  <c r="U925"/>
  <c r="V925" s="1"/>
  <c r="W925" s="1"/>
  <c r="X925" s="1"/>
  <c r="U929"/>
  <c r="V929" s="1"/>
  <c r="W929" s="1"/>
  <c r="U933"/>
  <c r="V933" s="1"/>
  <c r="U937"/>
  <c r="V937" s="1"/>
  <c r="W937" s="1"/>
  <c r="X937" s="1"/>
  <c r="U941"/>
  <c r="V941" s="1"/>
  <c r="U945"/>
  <c r="V945" s="1"/>
  <c r="W945" s="1"/>
  <c r="U949"/>
  <c r="V949" s="1"/>
  <c r="U953"/>
  <c r="V953" s="1"/>
  <c r="W953" s="1"/>
  <c r="U957"/>
  <c r="V957" s="1"/>
  <c r="U961"/>
  <c r="V961" s="1"/>
  <c r="W961" s="1"/>
  <c r="X961" s="1"/>
  <c r="U965"/>
  <c r="V965" s="1"/>
  <c r="U969"/>
  <c r="V969" s="1"/>
  <c r="W969" s="1"/>
  <c r="X969" s="1"/>
  <c r="U973"/>
  <c r="V973" s="1"/>
  <c r="U977"/>
  <c r="V977" s="1"/>
  <c r="W977" s="1"/>
  <c r="X977" s="1"/>
  <c r="U981"/>
  <c r="V981" s="1"/>
  <c r="U985"/>
  <c r="V985" s="1"/>
  <c r="W985" s="1"/>
  <c r="X985" s="1"/>
  <c r="U989"/>
  <c r="V989" s="1"/>
  <c r="U993"/>
  <c r="V993" s="1"/>
  <c r="W993" s="1"/>
  <c r="X993" s="1"/>
  <c r="U997"/>
  <c r="V997" s="1"/>
  <c r="U1001"/>
  <c r="V1001" s="1"/>
  <c r="W1001" s="1"/>
  <c r="X1001" s="1"/>
  <c r="U1005"/>
  <c r="V1005" s="1"/>
  <c r="U1009"/>
  <c r="V1009" s="1"/>
  <c r="W1009" s="1"/>
  <c r="X1009" s="1"/>
  <c r="U1013"/>
  <c r="V1013" s="1"/>
  <c r="U1017"/>
  <c r="V1017" s="1"/>
  <c r="W1017" s="1"/>
  <c r="X1017" s="1"/>
  <c r="U1021"/>
  <c r="V1021" s="1"/>
  <c r="U1025"/>
  <c r="V1025" s="1"/>
  <c r="W1025" s="1"/>
  <c r="U1029"/>
  <c r="V1029" s="1"/>
  <c r="W1029" s="1"/>
  <c r="U1033"/>
  <c r="V1033" s="1"/>
  <c r="U1037"/>
  <c r="V1037" s="1"/>
  <c r="W1037" s="1"/>
  <c r="X1037" s="1"/>
  <c r="U1041"/>
  <c r="V1041" s="1"/>
  <c r="W1041" s="1"/>
  <c r="X1041" s="1"/>
  <c r="U1045"/>
  <c r="V1045" s="1"/>
  <c r="U1049"/>
  <c r="V1049" s="1"/>
  <c r="W1049" s="1"/>
  <c r="U1053"/>
  <c r="V1053" s="1"/>
  <c r="W1053" s="1"/>
  <c r="U1057"/>
  <c r="V1057" s="1"/>
  <c r="W1057" s="1"/>
  <c r="U1061"/>
  <c r="V1061" s="1"/>
  <c r="U1065"/>
  <c r="V1065" s="1"/>
  <c r="W1065" s="1"/>
  <c r="X1065" s="1"/>
  <c r="U1069"/>
  <c r="U1073"/>
  <c r="V1073" s="1"/>
  <c r="W1073" s="1"/>
  <c r="Q319"/>
  <c r="T319"/>
  <c r="Q323"/>
  <c r="T323"/>
  <c r="Q327"/>
  <c r="T327"/>
  <c r="Q331"/>
  <c r="T331"/>
  <c r="Q335"/>
  <c r="T335"/>
  <c r="Q339"/>
  <c r="T339"/>
  <c r="Q343"/>
  <c r="T343"/>
  <c r="Q347"/>
  <c r="T347"/>
  <c r="Q351"/>
  <c r="T351"/>
  <c r="Q355"/>
  <c r="T355"/>
  <c r="Q359"/>
  <c r="T359"/>
  <c r="Q363"/>
  <c r="T363"/>
  <c r="Q367"/>
  <c r="T367"/>
  <c r="Q371"/>
  <c r="T371"/>
  <c r="Q375"/>
  <c r="T375"/>
  <c r="Q379"/>
  <c r="T379"/>
  <c r="U477"/>
  <c r="U481"/>
  <c r="V481" s="1"/>
  <c r="W481" s="1"/>
  <c r="U485"/>
  <c r="V485" s="1"/>
  <c r="U489"/>
  <c r="V489" s="1"/>
  <c r="U493"/>
  <c r="V493" s="1"/>
  <c r="U497"/>
  <c r="V497" s="1"/>
  <c r="W497" s="1"/>
  <c r="U501"/>
  <c r="V501" s="1"/>
  <c r="U505"/>
  <c r="V505" s="1"/>
  <c r="W505" s="1"/>
  <c r="U509"/>
  <c r="V509" s="1"/>
  <c r="U513"/>
  <c r="V513" s="1"/>
  <c r="W513" s="1"/>
  <c r="U517"/>
  <c r="V517" s="1"/>
  <c r="W517" s="1"/>
  <c r="U521"/>
  <c r="V521" s="1"/>
  <c r="W521" s="1"/>
  <c r="U525"/>
  <c r="V525" s="1"/>
  <c r="U529"/>
  <c r="V529" s="1"/>
  <c r="W529" s="1"/>
  <c r="U533"/>
  <c r="V533" s="1"/>
  <c r="U537"/>
  <c r="V537" s="1"/>
  <c r="W537" s="1"/>
  <c r="U541"/>
  <c r="V541" s="1"/>
  <c r="U545"/>
  <c r="V545" s="1"/>
  <c r="W545" s="1"/>
  <c r="U549"/>
  <c r="V549" s="1"/>
  <c r="U553"/>
  <c r="V553" s="1"/>
  <c r="W553" s="1"/>
  <c r="U557"/>
  <c r="V557" s="1"/>
  <c r="U561"/>
  <c r="V561" s="1"/>
  <c r="W561" s="1"/>
  <c r="U565"/>
  <c r="V565" s="1"/>
  <c r="U569"/>
  <c r="V569" s="1"/>
  <c r="W569" s="1"/>
  <c r="U573"/>
  <c r="V573" s="1"/>
  <c r="W573" s="1"/>
  <c r="X573" s="1"/>
  <c r="U641"/>
  <c r="V641" s="1"/>
  <c r="W641" s="1"/>
  <c r="U645"/>
  <c r="V645" s="1"/>
  <c r="U649"/>
  <c r="V649" s="1"/>
  <c r="W649" s="1"/>
  <c r="U653"/>
  <c r="V653" s="1"/>
  <c r="U657"/>
  <c r="V657" s="1"/>
  <c r="W657" s="1"/>
  <c r="U661"/>
  <c r="V661" s="1"/>
  <c r="Q665"/>
  <c r="T665"/>
  <c r="Q669"/>
  <c r="T669"/>
  <c r="Q673"/>
  <c r="T673"/>
  <c r="Q677"/>
  <c r="T677"/>
  <c r="Q681"/>
  <c r="T681"/>
  <c r="Q685"/>
  <c r="T685"/>
  <c r="U689"/>
  <c r="V689" s="1"/>
  <c r="W689" s="1"/>
  <c r="U693"/>
  <c r="V693" s="1"/>
  <c r="U697"/>
  <c r="V697" s="1"/>
  <c r="W697" s="1"/>
  <c r="U701"/>
  <c r="V701" s="1"/>
  <c r="U705"/>
  <c r="V705" s="1"/>
  <c r="W705" s="1"/>
  <c r="U709"/>
  <c r="V709" s="1"/>
  <c r="U713"/>
  <c r="V713" s="1"/>
  <c r="W713" s="1"/>
  <c r="U717"/>
  <c r="V717" s="1"/>
  <c r="U721"/>
  <c r="V721" s="1"/>
  <c r="W721" s="1"/>
  <c r="U725"/>
  <c r="V725" s="1"/>
  <c r="U729"/>
  <c r="V729" s="1"/>
  <c r="W729" s="1"/>
  <c r="Q733"/>
  <c r="T733"/>
  <c r="Q737"/>
  <c r="T737"/>
  <c r="Q741"/>
  <c r="T741"/>
  <c r="Q745"/>
  <c r="T745"/>
  <c r="Q749"/>
  <c r="T749"/>
  <c r="Q753"/>
  <c r="T753"/>
  <c r="Q757"/>
  <c r="T757"/>
  <c r="Q761"/>
  <c r="T761"/>
  <c r="Q765"/>
  <c r="T765"/>
  <c r="Q773"/>
  <c r="T773"/>
  <c r="Q777"/>
  <c r="T777"/>
  <c r="U838"/>
  <c r="U842"/>
  <c r="V842" s="1"/>
  <c r="U846"/>
  <c r="V846" s="1"/>
  <c r="U850"/>
  <c r="V850" s="1"/>
  <c r="U854"/>
  <c r="U858"/>
  <c r="V858" s="1"/>
  <c r="U862"/>
  <c r="V862" s="1"/>
  <c r="U866"/>
  <c r="V866" s="1"/>
  <c r="U870"/>
  <c r="U874"/>
  <c r="V874" s="1"/>
  <c r="U878"/>
  <c r="V878" s="1"/>
  <c r="U882"/>
  <c r="V882" s="1"/>
  <c r="U886"/>
  <c r="U890"/>
  <c r="V890" s="1"/>
  <c r="U894"/>
  <c r="V894" s="1"/>
  <c r="U898"/>
  <c r="V898" s="1"/>
  <c r="U902"/>
  <c r="U906"/>
  <c r="V906" s="1"/>
  <c r="U910"/>
  <c r="V910" s="1"/>
  <c r="U914"/>
  <c r="V914" s="1"/>
  <c r="U918"/>
  <c r="U922"/>
  <c r="V922" s="1"/>
  <c r="U926"/>
  <c r="V926" s="1"/>
  <c r="U930"/>
  <c r="V930" s="1"/>
  <c r="U934"/>
  <c r="U938"/>
  <c r="V938" s="1"/>
  <c r="U942"/>
  <c r="V942" s="1"/>
  <c r="U946"/>
  <c r="V946" s="1"/>
  <c r="U950"/>
  <c r="U954"/>
  <c r="V954" s="1"/>
  <c r="U958"/>
  <c r="V958" s="1"/>
  <c r="U962"/>
  <c r="V962" s="1"/>
  <c r="U966"/>
  <c r="U970"/>
  <c r="V970" s="1"/>
  <c r="U974"/>
  <c r="V974" s="1"/>
  <c r="U978"/>
  <c r="V978" s="1"/>
  <c r="U982"/>
  <c r="U986"/>
  <c r="V986" s="1"/>
  <c r="U990"/>
  <c r="V990" s="1"/>
  <c r="U994"/>
  <c r="V994" s="1"/>
  <c r="U998"/>
  <c r="U1002"/>
  <c r="V1002" s="1"/>
  <c r="U1006"/>
  <c r="V1006" s="1"/>
  <c r="U1010"/>
  <c r="V1010" s="1"/>
  <c r="U1014"/>
  <c r="U1018"/>
  <c r="V1018" s="1"/>
  <c r="U1026"/>
  <c r="V1026" s="1"/>
  <c r="U1034"/>
  <c r="V1034" s="1"/>
  <c r="U1038"/>
  <c r="V1038" s="1"/>
  <c r="W1038" s="1"/>
  <c r="U1042"/>
  <c r="V1042" s="1"/>
  <c r="U1046"/>
  <c r="U1054"/>
  <c r="V1054" s="1"/>
  <c r="U1058"/>
  <c r="V1058" s="1"/>
  <c r="W1058" s="1"/>
  <c r="U1066"/>
  <c r="V1066" s="1"/>
  <c r="U1070"/>
  <c r="V1070" s="1"/>
  <c r="W1070" s="1"/>
  <c r="U1074"/>
  <c r="V1074" s="1"/>
  <c r="W1074" s="1"/>
  <c r="X1074" s="1"/>
  <c r="U1078"/>
  <c r="U1082"/>
  <c r="V1082" s="1"/>
  <c r="W1082" s="1"/>
  <c r="U1086"/>
  <c r="U1090"/>
  <c r="V1090" s="1"/>
  <c r="U1094"/>
  <c r="V1094" s="1"/>
  <c r="U1102"/>
  <c r="V1102" s="1"/>
  <c r="U317"/>
  <c r="V317" s="1"/>
  <c r="U107"/>
  <c r="V107" s="1"/>
  <c r="U111"/>
  <c r="V111" s="1"/>
  <c r="U115"/>
  <c r="V115" s="1"/>
  <c r="U119"/>
  <c r="U123"/>
  <c r="V123" s="1"/>
  <c r="U127"/>
  <c r="V127" s="1"/>
  <c r="U131"/>
  <c r="V131" s="1"/>
  <c r="U139"/>
  <c r="V139" s="1"/>
  <c r="U143"/>
  <c r="V143" s="1"/>
  <c r="W143" s="1"/>
  <c r="U147"/>
  <c r="V147" s="1"/>
  <c r="W147" s="1"/>
  <c r="U151"/>
  <c r="V151" s="1"/>
  <c r="W151" s="1"/>
  <c r="U155"/>
  <c r="V155" s="1"/>
  <c r="U159"/>
  <c r="V159" s="1"/>
  <c r="U163"/>
  <c r="V163" s="1"/>
  <c r="W163" s="1"/>
  <c r="U167"/>
  <c r="V167" s="1"/>
  <c r="U171"/>
  <c r="V171" s="1"/>
  <c r="U175"/>
  <c r="V175" s="1"/>
  <c r="U179"/>
  <c r="V179" s="1"/>
  <c r="W179" s="1"/>
  <c r="X179" s="1"/>
  <c r="Y179" s="1"/>
  <c r="U183"/>
  <c r="V183" s="1"/>
  <c r="W183" s="1"/>
  <c r="U187"/>
  <c r="V187" s="1"/>
  <c r="W187" s="1"/>
  <c r="U191"/>
  <c r="V191" s="1"/>
  <c r="U195"/>
  <c r="V195" s="1"/>
  <c r="W195" s="1"/>
  <c r="U199"/>
  <c r="V199" s="1"/>
  <c r="U203"/>
  <c r="V203" s="1"/>
  <c r="U207"/>
  <c r="V207" s="1"/>
  <c r="U211"/>
  <c r="V211" s="1"/>
  <c r="U215"/>
  <c r="V215" s="1"/>
  <c r="U219"/>
  <c r="U223"/>
  <c r="V223" s="1"/>
  <c r="U227"/>
  <c r="V227" s="1"/>
  <c r="U231"/>
  <c r="V231" s="1"/>
  <c r="U235"/>
  <c r="U239"/>
  <c r="V239" s="1"/>
  <c r="U243"/>
  <c r="V243" s="1"/>
  <c r="U247"/>
  <c r="V247" s="1"/>
  <c r="U251"/>
  <c r="U255"/>
  <c r="V255" s="1"/>
  <c r="U259"/>
  <c r="V259" s="1"/>
  <c r="U263"/>
  <c r="V263" s="1"/>
  <c r="U267"/>
  <c r="U271"/>
  <c r="V271" s="1"/>
  <c r="U275"/>
  <c r="V275" s="1"/>
  <c r="U279"/>
  <c r="V279" s="1"/>
  <c r="Q283"/>
  <c r="T283"/>
  <c r="Q287"/>
  <c r="T287"/>
  <c r="Q291"/>
  <c r="T291"/>
  <c r="Q295"/>
  <c r="T295"/>
  <c r="Q299"/>
  <c r="T299"/>
  <c r="Q303"/>
  <c r="T303"/>
  <c r="Q307"/>
  <c r="T307"/>
  <c r="Q311"/>
  <c r="T311"/>
  <c r="Q315"/>
  <c r="T315"/>
  <c r="U1079"/>
  <c r="V1079" s="1"/>
  <c r="W1079" s="1"/>
  <c r="U1083"/>
  <c r="V1083" s="1"/>
  <c r="W1083" s="1"/>
  <c r="U1087"/>
  <c r="V1087" s="1"/>
  <c r="W1087" s="1"/>
  <c r="U1099"/>
  <c r="V1099" s="1"/>
  <c r="W1099" s="1"/>
  <c r="U106"/>
  <c r="V106" s="1"/>
  <c r="W106" s="1"/>
  <c r="U110"/>
  <c r="V110" s="1"/>
  <c r="U114"/>
  <c r="V114" s="1"/>
  <c r="U118"/>
  <c r="V118" s="1"/>
  <c r="U122"/>
  <c r="V122" s="1"/>
  <c r="W122" s="1"/>
  <c r="U126"/>
  <c r="V126" s="1"/>
  <c r="U130"/>
  <c r="V130" s="1"/>
  <c r="U142"/>
  <c r="V142" s="1"/>
  <c r="U146"/>
  <c r="U150"/>
  <c r="V150" s="1"/>
  <c r="U154"/>
  <c r="V154" s="1"/>
  <c r="U158"/>
  <c r="V158" s="1"/>
  <c r="U162"/>
  <c r="V162" s="1"/>
  <c r="U166"/>
  <c r="V166" s="1"/>
  <c r="U170"/>
  <c r="V170" s="1"/>
  <c r="U174"/>
  <c r="V174" s="1"/>
  <c r="U178"/>
  <c r="V178" s="1"/>
  <c r="U182"/>
  <c r="V182" s="1"/>
  <c r="U186"/>
  <c r="V186" s="1"/>
  <c r="U190"/>
  <c r="U194"/>
  <c r="V194" s="1"/>
  <c r="U198"/>
  <c r="V198" s="1"/>
  <c r="U202"/>
  <c r="V202" s="1"/>
  <c r="U206"/>
  <c r="U210"/>
  <c r="V210" s="1"/>
  <c r="U214"/>
  <c r="U218"/>
  <c r="U222"/>
  <c r="U226"/>
  <c r="V226" s="1"/>
  <c r="U230"/>
  <c r="U234"/>
  <c r="U238"/>
  <c r="U242"/>
  <c r="V242" s="1"/>
  <c r="U246"/>
  <c r="U250"/>
  <c r="U254"/>
  <c r="U258"/>
  <c r="V258" s="1"/>
  <c r="U262"/>
  <c r="U266"/>
  <c r="V266" s="1"/>
  <c r="U270"/>
  <c r="U274"/>
  <c r="V274" s="1"/>
  <c r="U278"/>
  <c r="Q282"/>
  <c r="T282"/>
  <c r="Q286"/>
  <c r="T286"/>
  <c r="Q290"/>
  <c r="T290"/>
  <c r="Q294"/>
  <c r="T294"/>
  <c r="Q298"/>
  <c r="T298"/>
  <c r="Q302"/>
  <c r="T302"/>
  <c r="Q306"/>
  <c r="T306"/>
  <c r="Q310"/>
  <c r="T310"/>
  <c r="Q314"/>
  <c r="T314"/>
  <c r="V1056"/>
  <c r="V1022"/>
  <c r="V783"/>
  <c r="V767"/>
  <c r="W1089"/>
  <c r="V639"/>
  <c r="V631"/>
  <c r="V623"/>
  <c r="X1058"/>
  <c r="Y1058" s="1"/>
  <c r="Z1058" s="1"/>
  <c r="AA1058" s="1"/>
  <c r="V1084"/>
  <c r="V1030"/>
  <c r="W1030" s="1"/>
  <c r="V633"/>
  <c r="W633" s="1"/>
  <c r="V625"/>
  <c r="W625" s="1"/>
  <c r="W1062"/>
  <c r="V138"/>
  <c r="V134"/>
  <c r="V619"/>
  <c r="V615"/>
  <c r="Q383"/>
  <c r="T383"/>
  <c r="Q387"/>
  <c r="T387"/>
  <c r="Q391"/>
  <c r="T391"/>
  <c r="U395"/>
  <c r="V395" s="1"/>
  <c r="U399"/>
  <c r="V399" s="1"/>
  <c r="U403"/>
  <c r="V403" s="1"/>
  <c r="U407"/>
  <c r="V407" s="1"/>
  <c r="U411"/>
  <c r="V411" s="1"/>
  <c r="U415"/>
  <c r="V415" s="1"/>
  <c r="U419"/>
  <c r="V419" s="1"/>
  <c r="U423"/>
  <c r="V423" s="1"/>
  <c r="U427"/>
  <c r="V427" s="1"/>
  <c r="U431"/>
  <c r="V431" s="1"/>
  <c r="U435"/>
  <c r="V435" s="1"/>
  <c r="U439"/>
  <c r="U443"/>
  <c r="V443" s="1"/>
  <c r="U447"/>
  <c r="U451"/>
  <c r="V451" s="1"/>
  <c r="U455"/>
  <c r="U459"/>
  <c r="V459" s="1"/>
  <c r="U463"/>
  <c r="U467"/>
  <c r="V467" s="1"/>
  <c r="W467" s="1"/>
  <c r="X467" s="1"/>
  <c r="U471"/>
  <c r="U475"/>
  <c r="V475" s="1"/>
  <c r="U479"/>
  <c r="U483"/>
  <c r="V483" s="1"/>
  <c r="U487"/>
  <c r="U491"/>
  <c r="V491" s="1"/>
  <c r="U495"/>
  <c r="V495" s="1"/>
  <c r="U499"/>
  <c r="V499" s="1"/>
  <c r="W499" s="1"/>
  <c r="X499" s="1"/>
  <c r="U503"/>
  <c r="U507"/>
  <c r="V507" s="1"/>
  <c r="U511"/>
  <c r="V511" s="1"/>
  <c r="U515"/>
  <c r="V515" s="1"/>
  <c r="U519"/>
  <c r="U523"/>
  <c r="V523" s="1"/>
  <c r="U527"/>
  <c r="U531"/>
  <c r="V531" s="1"/>
  <c r="U535"/>
  <c r="V535" s="1"/>
  <c r="U539"/>
  <c r="V539" s="1"/>
  <c r="U543"/>
  <c r="V543" s="1"/>
  <c r="U547"/>
  <c r="V547" s="1"/>
  <c r="U551"/>
  <c r="U555"/>
  <c r="V555" s="1"/>
  <c r="U559"/>
  <c r="U563"/>
  <c r="V563" s="1"/>
  <c r="U567"/>
  <c r="V567" s="1"/>
  <c r="U571"/>
  <c r="V571" s="1"/>
  <c r="U643"/>
  <c r="U647"/>
  <c r="V647" s="1"/>
  <c r="U651"/>
  <c r="U655"/>
  <c r="V655" s="1"/>
  <c r="U659"/>
  <c r="Q663"/>
  <c r="T663"/>
  <c r="Q667"/>
  <c r="T667"/>
  <c r="Q671"/>
  <c r="T671"/>
  <c r="Q675"/>
  <c r="T675"/>
  <c r="Q679"/>
  <c r="T679"/>
  <c r="Q683"/>
  <c r="T683"/>
  <c r="U687"/>
  <c r="V687" s="1"/>
  <c r="U691"/>
  <c r="U695"/>
  <c r="V695" s="1"/>
  <c r="U699"/>
  <c r="U703"/>
  <c r="V703" s="1"/>
  <c r="U707"/>
  <c r="U711"/>
  <c r="V711" s="1"/>
  <c r="U715"/>
  <c r="U719"/>
  <c r="V719" s="1"/>
  <c r="U723"/>
  <c r="U727"/>
  <c r="V727" s="1"/>
  <c r="Q731"/>
  <c r="T731"/>
  <c r="Q735"/>
  <c r="T735"/>
  <c r="Q739"/>
  <c r="T739"/>
  <c r="Q743"/>
  <c r="T743"/>
  <c r="Q747"/>
  <c r="T747"/>
  <c r="Q751"/>
  <c r="T751"/>
  <c r="Q755"/>
  <c r="T755"/>
  <c r="Q759"/>
  <c r="T759"/>
  <c r="U763"/>
  <c r="Q771"/>
  <c r="T771"/>
  <c r="Q775"/>
  <c r="T775"/>
  <c r="Q779"/>
  <c r="T779"/>
  <c r="U836"/>
  <c r="V836" s="1"/>
  <c r="U840"/>
  <c r="U844"/>
  <c r="V844" s="1"/>
  <c r="U848"/>
  <c r="U852"/>
  <c r="V852" s="1"/>
  <c r="U856"/>
  <c r="U860"/>
  <c r="V860" s="1"/>
  <c r="U864"/>
  <c r="V864" s="1"/>
  <c r="U868"/>
  <c r="V868" s="1"/>
  <c r="U872"/>
  <c r="U876"/>
  <c r="V876" s="1"/>
  <c r="U880"/>
  <c r="U884"/>
  <c r="V884" s="1"/>
  <c r="U888"/>
  <c r="U892"/>
  <c r="V892" s="1"/>
  <c r="U896"/>
  <c r="U900"/>
  <c r="V900" s="1"/>
  <c r="U904"/>
  <c r="U908"/>
  <c r="V908" s="1"/>
  <c r="U912"/>
  <c r="U916"/>
  <c r="V916" s="1"/>
  <c r="U920"/>
  <c r="U924"/>
  <c r="V924" s="1"/>
  <c r="U928"/>
  <c r="V928" s="1"/>
  <c r="U932"/>
  <c r="V932" s="1"/>
  <c r="U936"/>
  <c r="U940"/>
  <c r="V940" s="1"/>
  <c r="U944"/>
  <c r="U948"/>
  <c r="V948" s="1"/>
  <c r="U952"/>
  <c r="U956"/>
  <c r="V956" s="1"/>
  <c r="U960"/>
  <c r="V960" s="1"/>
  <c r="U964"/>
  <c r="V964" s="1"/>
  <c r="U968"/>
  <c r="V968" s="1"/>
  <c r="U972"/>
  <c r="V972" s="1"/>
  <c r="U976"/>
  <c r="U980"/>
  <c r="V980" s="1"/>
  <c r="U984"/>
  <c r="U988"/>
  <c r="V988" s="1"/>
  <c r="U992"/>
  <c r="V992" s="1"/>
  <c r="W992" s="1"/>
  <c r="U996"/>
  <c r="V996" s="1"/>
  <c r="U1000"/>
  <c r="V1000" s="1"/>
  <c r="W1000" s="1"/>
  <c r="U1004"/>
  <c r="V1004" s="1"/>
  <c r="U1008"/>
  <c r="V1008" s="1"/>
  <c r="W1008" s="1"/>
  <c r="U1012"/>
  <c r="U1016"/>
  <c r="V1016" s="1"/>
  <c r="W1016" s="1"/>
  <c r="U1020"/>
  <c r="V1020" s="1"/>
  <c r="U1024"/>
  <c r="V1024" s="1"/>
  <c r="W1024" s="1"/>
  <c r="U1028"/>
  <c r="V1028" s="1"/>
  <c r="U1032"/>
  <c r="V1032" s="1"/>
  <c r="W1032" s="1"/>
  <c r="U1044"/>
  <c r="V1044" s="1"/>
  <c r="U1048"/>
  <c r="V1048" s="1"/>
  <c r="W1048" s="1"/>
  <c r="U1060"/>
  <c r="V1060" s="1"/>
  <c r="U1064"/>
  <c r="V1064" s="1"/>
  <c r="W1064" s="1"/>
  <c r="U1072"/>
  <c r="V1072" s="1"/>
  <c r="U1076"/>
  <c r="V1076" s="1"/>
  <c r="U1080"/>
  <c r="V1080" s="1"/>
  <c r="U1088"/>
  <c r="V1088" s="1"/>
  <c r="W1088" s="1"/>
  <c r="U1092"/>
  <c r="V1092" s="1"/>
  <c r="U1096"/>
  <c r="V1096" s="1"/>
  <c r="W1096" s="1"/>
  <c r="U1100"/>
  <c r="V1100" s="1"/>
  <c r="Q318"/>
  <c r="T318"/>
  <c r="Q105"/>
  <c r="T105"/>
  <c r="Q109"/>
  <c r="T109"/>
  <c r="Q113"/>
  <c r="T113"/>
  <c r="Q117"/>
  <c r="T117"/>
  <c r="Q121"/>
  <c r="T121"/>
  <c r="Q125"/>
  <c r="T125"/>
  <c r="Q129"/>
  <c r="T129"/>
  <c r="Q133"/>
  <c r="T133"/>
  <c r="Q137"/>
  <c r="T137"/>
  <c r="Q141"/>
  <c r="T141"/>
  <c r="Q145"/>
  <c r="T145"/>
  <c r="Q149"/>
  <c r="T149"/>
  <c r="Q153"/>
  <c r="T153"/>
  <c r="Q157"/>
  <c r="T157"/>
  <c r="Q161"/>
  <c r="T161"/>
  <c r="Q165"/>
  <c r="T165"/>
  <c r="Q169"/>
  <c r="T169"/>
  <c r="Q173"/>
  <c r="T173"/>
  <c r="Q177"/>
  <c r="T177"/>
  <c r="Q181"/>
  <c r="T181"/>
  <c r="Q185"/>
  <c r="T185"/>
  <c r="Q189"/>
  <c r="T189"/>
  <c r="Q193"/>
  <c r="T193"/>
  <c r="Q197"/>
  <c r="T197"/>
  <c r="Q201"/>
  <c r="T201"/>
  <c r="Q205"/>
  <c r="T205"/>
  <c r="Q209"/>
  <c r="T209"/>
  <c r="Q213"/>
  <c r="T213"/>
  <c r="Q217"/>
  <c r="T217"/>
  <c r="Q221"/>
  <c r="T221"/>
  <c r="Q225"/>
  <c r="T225"/>
  <c r="Q229"/>
  <c r="T229"/>
  <c r="Q233"/>
  <c r="T233"/>
  <c r="Q237"/>
  <c r="T237"/>
  <c r="Q241"/>
  <c r="T241"/>
  <c r="Q245"/>
  <c r="T245"/>
  <c r="Q249"/>
  <c r="T249"/>
  <c r="Q253"/>
  <c r="T253"/>
  <c r="Q257"/>
  <c r="T257"/>
  <c r="Q261"/>
  <c r="T261"/>
  <c r="Q265"/>
  <c r="T265"/>
  <c r="Q269"/>
  <c r="T269"/>
  <c r="Q273"/>
  <c r="T273"/>
  <c r="Q277"/>
  <c r="T277"/>
  <c r="Q281"/>
  <c r="T281"/>
  <c r="U285"/>
  <c r="V285" s="1"/>
  <c r="Q289"/>
  <c r="T289"/>
  <c r="U293"/>
  <c r="V293" s="1"/>
  <c r="Q297"/>
  <c r="T297"/>
  <c r="U301"/>
  <c r="V301" s="1"/>
  <c r="Q305"/>
  <c r="T305"/>
  <c r="U309"/>
  <c r="V309" s="1"/>
  <c r="Q313"/>
  <c r="T313"/>
  <c r="U1077"/>
  <c r="V1077" s="1"/>
  <c r="W1077" s="1"/>
  <c r="U1081"/>
  <c r="V1081" s="1"/>
  <c r="U1085"/>
  <c r="V1085" s="1"/>
  <c r="W1085" s="1"/>
  <c r="U1095"/>
  <c r="V1095" s="1"/>
  <c r="Q104"/>
  <c r="T104"/>
  <c r="Q108"/>
  <c r="T108"/>
  <c r="U112"/>
  <c r="V112" s="1"/>
  <c r="W112" s="1"/>
  <c r="Q116"/>
  <c r="T116"/>
  <c r="U120"/>
  <c r="V120" s="1"/>
  <c r="U124"/>
  <c r="V124" s="1"/>
  <c r="W124" s="1"/>
  <c r="U128"/>
  <c r="V128" s="1"/>
  <c r="U132"/>
  <c r="V132" s="1"/>
  <c r="W132" s="1"/>
  <c r="U136"/>
  <c r="V136" s="1"/>
  <c r="U140"/>
  <c r="V140" s="1"/>
  <c r="U144"/>
  <c r="U148"/>
  <c r="V148" s="1"/>
  <c r="W148" s="1"/>
  <c r="U152"/>
  <c r="V152" s="1"/>
  <c r="U156"/>
  <c r="V156" s="1"/>
  <c r="W156" s="1"/>
  <c r="U160"/>
  <c r="V160" s="1"/>
  <c r="U164"/>
  <c r="V164" s="1"/>
  <c r="W164" s="1"/>
  <c r="U168"/>
  <c r="V168" s="1"/>
  <c r="U172"/>
  <c r="V172" s="1"/>
  <c r="W172" s="1"/>
  <c r="U176"/>
  <c r="V176" s="1"/>
  <c r="U180"/>
  <c r="V180" s="1"/>
  <c r="W180" s="1"/>
  <c r="U184"/>
  <c r="V184" s="1"/>
  <c r="U188"/>
  <c r="V188" s="1"/>
  <c r="W188" s="1"/>
  <c r="U192"/>
  <c r="V192" s="1"/>
  <c r="U196"/>
  <c r="V196" s="1"/>
  <c r="W196" s="1"/>
  <c r="U200"/>
  <c r="V200" s="1"/>
  <c r="U204"/>
  <c r="V204" s="1"/>
  <c r="U208"/>
  <c r="U212"/>
  <c r="U216"/>
  <c r="U220"/>
  <c r="U224"/>
  <c r="U228"/>
  <c r="U232"/>
  <c r="U236"/>
  <c r="U240"/>
  <c r="U244"/>
  <c r="U248"/>
  <c r="U252"/>
  <c r="U256"/>
  <c r="U260"/>
  <c r="U264"/>
  <c r="U268"/>
  <c r="U272"/>
  <c r="U276"/>
  <c r="U280"/>
  <c r="Q284"/>
  <c r="T284"/>
  <c r="Q288"/>
  <c r="T288"/>
  <c r="Q292"/>
  <c r="T292"/>
  <c r="Q296"/>
  <c r="T296"/>
  <c r="Q300"/>
  <c r="T300"/>
  <c r="Q304"/>
  <c r="T304"/>
  <c r="Q308"/>
  <c r="T308"/>
  <c r="Q312"/>
  <c r="T312"/>
  <c r="Q316"/>
  <c r="T316"/>
  <c r="U1103"/>
  <c r="V1103" s="1"/>
  <c r="W1103" s="1"/>
  <c r="V1068"/>
  <c r="V1036"/>
  <c r="W1036" s="1"/>
  <c r="V832"/>
  <c r="X1083"/>
  <c r="V787"/>
  <c r="W1084"/>
  <c r="X1084" s="1"/>
  <c r="Y1084" s="1"/>
  <c r="W1050"/>
  <c r="V635"/>
  <c r="V627"/>
  <c r="X1038"/>
  <c r="V1040"/>
  <c r="W1040" s="1"/>
  <c r="X1079"/>
  <c r="Y1079" s="1"/>
  <c r="Z1079" s="1"/>
  <c r="W789"/>
  <c r="X789" s="1"/>
  <c r="W785"/>
  <c r="X785" s="1"/>
  <c r="W781"/>
  <c r="X781" s="1"/>
  <c r="W769"/>
  <c r="X769" s="1"/>
  <c r="V637"/>
  <c r="V629"/>
  <c r="W202"/>
  <c r="W198"/>
  <c r="X147"/>
  <c r="W1098"/>
  <c r="X1098" s="1"/>
  <c r="W1052"/>
  <c r="X1052" s="1"/>
  <c r="W834"/>
  <c r="X834" s="1"/>
  <c r="V135"/>
  <c r="X517"/>
  <c r="Y517" s="1"/>
  <c r="X513"/>
  <c r="Y513" s="1"/>
  <c r="X151"/>
  <c r="Y151" s="1"/>
  <c r="Z151" s="1"/>
  <c r="AA151" s="1"/>
  <c r="W139"/>
  <c r="X139" s="1"/>
  <c r="Y139" s="1"/>
  <c r="X122"/>
  <c r="Y122" s="1"/>
  <c r="X106"/>
  <c r="V621"/>
  <c r="W621" s="1"/>
  <c r="V617"/>
  <c r="V613"/>
  <c r="W613" s="1"/>
  <c r="X613" s="1"/>
  <c r="V611"/>
  <c r="V609"/>
  <c r="W609" s="1"/>
  <c r="X609" s="1"/>
  <c r="V607"/>
  <c r="V605"/>
  <c r="W605" s="1"/>
  <c r="X605" s="1"/>
  <c r="V603"/>
  <c r="V601"/>
  <c r="W601" s="1"/>
  <c r="X601" s="1"/>
  <c r="V599"/>
  <c r="V597"/>
  <c r="W597" s="1"/>
  <c r="X597" s="1"/>
  <c r="V595"/>
  <c r="V593"/>
  <c r="W593" s="1"/>
  <c r="X593" s="1"/>
  <c r="V591"/>
  <c r="V589"/>
  <c r="W589" s="1"/>
  <c r="X589" s="1"/>
  <c r="V587"/>
  <c r="V585"/>
  <c r="W585" s="1"/>
  <c r="X585" s="1"/>
  <c r="V583"/>
  <c r="V581"/>
  <c r="W581" s="1"/>
  <c r="X581" s="1"/>
  <c r="V579"/>
  <c r="V577"/>
  <c r="W577" s="1"/>
  <c r="X577" s="1"/>
  <c r="V575"/>
  <c r="Z562"/>
  <c r="AA562" s="1"/>
  <c r="AB562" s="1"/>
  <c r="Z554"/>
  <c r="AA554" s="1"/>
  <c r="AB554" s="1"/>
  <c r="AC554" s="1"/>
  <c r="Z546"/>
  <c r="AA546" s="1"/>
  <c r="AB546" s="1"/>
  <c r="AC546" s="1"/>
  <c r="Z538"/>
  <c r="AA538" s="1"/>
  <c r="AB538" s="1"/>
  <c r="AC538" s="1"/>
  <c r="Z530"/>
  <c r="AA530" s="1"/>
  <c r="AB530" s="1"/>
  <c r="AC530" s="1"/>
  <c r="Z522"/>
  <c r="AA522" s="1"/>
  <c r="AB522" s="1"/>
  <c r="AC522" s="1"/>
  <c r="Z514"/>
  <c r="AA514" s="1"/>
  <c r="AB514" s="1"/>
  <c r="AC514" s="1"/>
  <c r="Z506"/>
  <c r="AA506" s="1"/>
  <c r="AB506" s="1"/>
  <c r="AC506" s="1"/>
  <c r="Z498"/>
  <c r="AA498" s="1"/>
  <c r="AB498" s="1"/>
  <c r="AC498" s="1"/>
  <c r="Z490"/>
  <c r="AA490" s="1"/>
  <c r="AB490" s="1"/>
  <c r="AC490" s="1"/>
  <c r="Z482"/>
  <c r="AA482" s="1"/>
  <c r="AB482" s="1"/>
  <c r="AC482" s="1"/>
  <c r="Z474"/>
  <c r="AA474" s="1"/>
  <c r="AB474" s="1"/>
  <c r="AC474" s="1"/>
  <c r="Z466"/>
  <c r="AA466" s="1"/>
  <c r="AB466" s="1"/>
  <c r="AC466" s="1"/>
  <c r="Z458"/>
  <c r="AA458" s="1"/>
  <c r="AB458" s="1"/>
  <c r="AC458" s="1"/>
  <c r="Z450"/>
  <c r="AA450" s="1"/>
  <c r="AB450" s="1"/>
  <c r="AC450" s="1"/>
  <c r="Z442"/>
  <c r="Y321"/>
  <c r="Z321" s="1"/>
  <c r="Z550"/>
  <c r="AA550" s="1"/>
  <c r="Z542"/>
  <c r="AA542" s="1"/>
  <c r="AB542" s="1"/>
  <c r="Z534"/>
  <c r="AA534" s="1"/>
  <c r="AB534" s="1"/>
  <c r="Z526"/>
  <c r="AA526" s="1"/>
  <c r="AB526" s="1"/>
  <c r="Z518"/>
  <c r="AA518" s="1"/>
  <c r="AB518" s="1"/>
  <c r="Z510"/>
  <c r="AA510" s="1"/>
  <c r="Z502"/>
  <c r="AA502" s="1"/>
  <c r="AB502" s="1"/>
  <c r="Z494"/>
  <c r="AA494" s="1"/>
  <c r="Z486"/>
  <c r="AA486" s="1"/>
  <c r="Z478"/>
  <c r="AA478" s="1"/>
  <c r="Z470"/>
  <c r="AA470" s="1"/>
  <c r="Z462"/>
  <c r="AA462" s="1"/>
  <c r="AB462" s="1"/>
  <c r="Z454"/>
  <c r="AA454" s="1"/>
  <c r="AB454" s="1"/>
  <c r="Z446"/>
  <c r="AA446" s="1"/>
  <c r="AB446" s="1"/>
  <c r="Z438"/>
  <c r="AA438" s="1"/>
  <c r="Y1039"/>
  <c r="W1061"/>
  <c r="Y1063"/>
  <c r="Z1063" s="1"/>
  <c r="W640"/>
  <c r="X640" s="1"/>
  <c r="W639"/>
  <c r="X639" s="1"/>
  <c r="Y1059"/>
  <c r="Y1055"/>
  <c r="Z1055" s="1"/>
  <c r="Y1037"/>
  <c r="X1057"/>
  <c r="Y764"/>
  <c r="Y756"/>
  <c r="Y748"/>
  <c r="Y740"/>
  <c r="Y732"/>
  <c r="Y724"/>
  <c r="Y716"/>
  <c r="Y708"/>
  <c r="Y700"/>
  <c r="Y692"/>
  <c r="Y684"/>
  <c r="Y676"/>
  <c r="Y668"/>
  <c r="Y660"/>
  <c r="Y652"/>
  <c r="W138"/>
  <c r="W134"/>
  <c r="W612"/>
  <c r="X612" s="1"/>
  <c r="W610"/>
  <c r="X610" s="1"/>
  <c r="W608"/>
  <c r="X608" s="1"/>
  <c r="W606"/>
  <c r="X606" s="1"/>
  <c r="W604"/>
  <c r="X604" s="1"/>
  <c r="W602"/>
  <c r="X602" s="1"/>
  <c r="W600"/>
  <c r="X600" s="1"/>
  <c r="W598"/>
  <c r="X598" s="1"/>
  <c r="W596"/>
  <c r="X596" s="1"/>
  <c r="W594"/>
  <c r="X594" s="1"/>
  <c r="W592"/>
  <c r="X592" s="1"/>
  <c r="W590"/>
  <c r="X590" s="1"/>
  <c r="W588"/>
  <c r="X588" s="1"/>
  <c r="W586"/>
  <c r="X586" s="1"/>
  <c r="W584"/>
  <c r="X584" s="1"/>
  <c r="W582"/>
  <c r="X582" s="1"/>
  <c r="W580"/>
  <c r="X580" s="1"/>
  <c r="W578"/>
  <c r="X578" s="1"/>
  <c r="W576"/>
  <c r="X576" s="1"/>
  <c r="W574"/>
  <c r="X574" s="1"/>
  <c r="W1068"/>
  <c r="X1068" s="1"/>
  <c r="W635"/>
  <c r="W632"/>
  <c r="X632" s="1"/>
  <c r="W628"/>
  <c r="X628" s="1"/>
  <c r="W624"/>
  <c r="X624" s="1"/>
  <c r="W831"/>
  <c r="X831" s="1"/>
  <c r="W827"/>
  <c r="X827" s="1"/>
  <c r="W823"/>
  <c r="X823" s="1"/>
  <c r="W819"/>
  <c r="X819" s="1"/>
  <c r="W815"/>
  <c r="W811"/>
  <c r="X811" s="1"/>
  <c r="W807"/>
  <c r="X807" s="1"/>
  <c r="W803"/>
  <c r="X803" s="1"/>
  <c r="W799"/>
  <c r="X799" s="1"/>
  <c r="W795"/>
  <c r="X795" s="1"/>
  <c r="W791"/>
  <c r="X791" s="1"/>
  <c r="W787"/>
  <c r="X787" s="1"/>
  <c r="W783"/>
  <c r="X783" s="1"/>
  <c r="W767"/>
  <c r="X767" s="1"/>
  <c r="X634"/>
  <c r="X633"/>
  <c r="X626"/>
  <c r="X625"/>
  <c r="X1062"/>
  <c r="X1050"/>
  <c r="Y1050" s="1"/>
  <c r="X620"/>
  <c r="Y620" s="1"/>
  <c r="W618"/>
  <c r="X618" s="1"/>
  <c r="Y618" s="1"/>
  <c r="W614"/>
  <c r="X614" s="1"/>
  <c r="Y614" s="1"/>
  <c r="Y789"/>
  <c r="Z789" s="1"/>
  <c r="AA789" s="1"/>
  <c r="Y781"/>
  <c r="Z781" s="1"/>
  <c r="AA781" s="1"/>
  <c r="W617"/>
  <c r="X434"/>
  <c r="X433"/>
  <c r="Y433" s="1"/>
  <c r="X429"/>
  <c r="Y429" s="1"/>
  <c r="Z429" s="1"/>
  <c r="X426"/>
  <c r="Y426" s="1"/>
  <c r="X422"/>
  <c r="X421"/>
  <c r="Y421" s="1"/>
  <c r="X418"/>
  <c r="X417"/>
  <c r="Y417" s="1"/>
  <c r="X413"/>
  <c r="X412"/>
  <c r="X410"/>
  <c r="X408"/>
  <c r="Y408" s="1"/>
  <c r="X406"/>
  <c r="X405"/>
  <c r="X404"/>
  <c r="X402"/>
  <c r="X401"/>
  <c r="Y401" s="1"/>
  <c r="Z401" s="1"/>
  <c r="X397"/>
  <c r="X394"/>
  <c r="Y394" s="1"/>
  <c r="W1022"/>
  <c r="X1022" s="1"/>
  <c r="Y1022" s="1"/>
  <c r="Y1083"/>
  <c r="Y921"/>
  <c r="Y905"/>
  <c r="Y760"/>
  <c r="Z760" s="1"/>
  <c r="Y752"/>
  <c r="Y744"/>
  <c r="Z744" s="1"/>
  <c r="Y736"/>
  <c r="Z736" s="1"/>
  <c r="Y728"/>
  <c r="Z728" s="1"/>
  <c r="Y720"/>
  <c r="Y712"/>
  <c r="Z712" s="1"/>
  <c r="Y704"/>
  <c r="Z704" s="1"/>
  <c r="Y696"/>
  <c r="Z696" s="1"/>
  <c r="Y688"/>
  <c r="Y680"/>
  <c r="Z680" s="1"/>
  <c r="Y672"/>
  <c r="Z672" s="1"/>
  <c r="Y664"/>
  <c r="Z664" s="1"/>
  <c r="Y656"/>
  <c r="Y648"/>
  <c r="Z648" s="1"/>
  <c r="Y1065"/>
  <c r="W637"/>
  <c r="Y570"/>
  <c r="Y566"/>
  <c r="Y558"/>
  <c r="W135"/>
  <c r="Y106"/>
  <c r="Z106" s="1"/>
  <c r="W611"/>
  <c r="X611" s="1"/>
  <c r="W607"/>
  <c r="X607" s="1"/>
  <c r="W603"/>
  <c r="X603" s="1"/>
  <c r="W599"/>
  <c r="X599" s="1"/>
  <c r="Y599" s="1"/>
  <c r="W595"/>
  <c r="X595" s="1"/>
  <c r="W591"/>
  <c r="X591" s="1"/>
  <c r="W587"/>
  <c r="X587" s="1"/>
  <c r="W583"/>
  <c r="X583" s="1"/>
  <c r="W579"/>
  <c r="X579" s="1"/>
  <c r="W575"/>
  <c r="X575" s="1"/>
  <c r="W1056"/>
  <c r="X1056" s="1"/>
  <c r="W636"/>
  <c r="W631"/>
  <c r="W627"/>
  <c r="W623"/>
  <c r="X815"/>
  <c r="Z1039"/>
  <c r="Y1057"/>
  <c r="W832"/>
  <c r="W828"/>
  <c r="W824"/>
  <c r="W820"/>
  <c r="W816"/>
  <c r="W812"/>
  <c r="W808"/>
  <c r="W804"/>
  <c r="W800"/>
  <c r="W796"/>
  <c r="W792"/>
  <c r="W788"/>
  <c r="W784"/>
  <c r="W780"/>
  <c r="W776"/>
  <c r="W772"/>
  <c r="W768"/>
  <c r="Z764"/>
  <c r="Z756"/>
  <c r="Z752"/>
  <c r="Z748"/>
  <c r="Z740"/>
  <c r="Z732"/>
  <c r="Z724"/>
  <c r="Z720"/>
  <c r="Z716"/>
  <c r="Z708"/>
  <c r="Z700"/>
  <c r="Z692"/>
  <c r="Z688"/>
  <c r="Z684"/>
  <c r="Z676"/>
  <c r="Z668"/>
  <c r="Z660"/>
  <c r="Z656"/>
  <c r="Z652"/>
  <c r="Y147"/>
  <c r="X138"/>
  <c r="Z1059"/>
  <c r="X1089"/>
  <c r="W619"/>
  <c r="W615"/>
  <c r="X202"/>
  <c r="X198"/>
  <c r="Z513"/>
  <c r="Y428"/>
  <c r="Y424"/>
  <c r="Y420"/>
  <c r="Y396"/>
  <c r="Q791"/>
  <c r="Q799"/>
  <c r="Q664"/>
  <c r="Q668"/>
  <c r="Q672"/>
  <c r="Q676"/>
  <c r="Q680"/>
  <c r="Q684"/>
  <c r="Q688"/>
  <c r="Q692"/>
  <c r="Q696"/>
  <c r="Q700"/>
  <c r="Q708"/>
  <c r="Q712"/>
  <c r="Q716"/>
  <c r="Q720"/>
  <c r="Q724"/>
  <c r="Q728"/>
  <c r="Q808"/>
  <c r="Q812"/>
  <c r="Q816"/>
  <c r="Q820"/>
  <c r="Q824"/>
  <c r="Q828"/>
  <c r="Q793"/>
  <c r="Q801"/>
  <c r="Q857"/>
  <c r="Q887"/>
  <c r="Q891"/>
  <c r="Q895"/>
  <c r="Q899"/>
  <c r="Q903"/>
  <c r="Q907"/>
  <c r="Q911"/>
  <c r="Q915"/>
  <c r="Q919"/>
  <c r="Q923"/>
  <c r="Q927"/>
  <c r="Q931"/>
  <c r="Q935"/>
  <c r="Q939"/>
  <c r="Q943"/>
  <c r="Q947"/>
  <c r="Q951"/>
  <c r="Q955"/>
  <c r="Q959"/>
  <c r="Q963"/>
  <c r="Q967"/>
  <c r="Q971"/>
  <c r="Q975"/>
  <c r="Q979"/>
  <c r="Q983"/>
  <c r="Q987"/>
  <c r="Q991"/>
  <c r="Q995"/>
  <c r="Q999"/>
  <c r="Q1003"/>
  <c r="Q1007"/>
  <c r="Q1011"/>
  <c r="Q1015"/>
  <c r="Q1019"/>
  <c r="Q1023"/>
  <c r="Q1027"/>
  <c r="Q1031"/>
  <c r="Q1035"/>
  <c r="Q1039"/>
  <c r="Q1043"/>
  <c r="Q1047"/>
  <c r="Q1051"/>
  <c r="Q1055"/>
  <c r="Q1059"/>
  <c r="Q1063"/>
  <c r="Q1067"/>
  <c r="Q1071"/>
  <c r="Q1075"/>
  <c r="Q781"/>
  <c r="Q785"/>
  <c r="Q789"/>
  <c r="Q838"/>
  <c r="Q842"/>
  <c r="Q846"/>
  <c r="Q850"/>
  <c r="Q854"/>
  <c r="Q858"/>
  <c r="Q862"/>
  <c r="Q866"/>
  <c r="Q870"/>
  <c r="Q874"/>
  <c r="Q878"/>
  <c r="Q882"/>
  <c r="Q918"/>
  <c r="Q922"/>
  <c r="Q926"/>
  <c r="Q930"/>
  <c r="Q934"/>
  <c r="Q938"/>
  <c r="Q942"/>
  <c r="Q946"/>
  <c r="Q950"/>
  <c r="Q954"/>
  <c r="Q958"/>
  <c r="Q962"/>
  <c r="Q966"/>
  <c r="Q970"/>
  <c r="Q974"/>
  <c r="Q978"/>
  <c r="Q982"/>
  <c r="Q986"/>
  <c r="Q990"/>
  <c r="Q994"/>
  <c r="Q998"/>
  <c r="Q1002"/>
  <c r="Q1006"/>
  <c r="Q1010"/>
  <c r="Q1014"/>
  <c r="Q1018"/>
  <c r="Q1022"/>
  <c r="Q1026"/>
  <c r="Q1030"/>
  <c r="Q1034"/>
  <c r="Q1038"/>
  <c r="Q1042"/>
  <c r="Q1046"/>
  <c r="Q1050"/>
  <c r="Q1054"/>
  <c r="Q1058"/>
  <c r="Q1062"/>
  <c r="Q1066"/>
  <c r="Q1070"/>
  <c r="Q1074"/>
  <c r="Q1078"/>
  <c r="Q1082"/>
  <c r="Q1086"/>
  <c r="Q1090"/>
  <c r="Q1094"/>
  <c r="Q1098"/>
  <c r="Q1102"/>
  <c r="Q1079"/>
  <c r="Q1083"/>
  <c r="Q1087"/>
  <c r="Q1095"/>
  <c r="Q1099"/>
  <c r="Q795"/>
  <c r="Q803"/>
  <c r="Q875"/>
  <c r="Q662"/>
  <c r="Q666"/>
  <c r="Q670"/>
  <c r="Q674"/>
  <c r="Q678"/>
  <c r="Q682"/>
  <c r="Q686"/>
  <c r="Q690"/>
  <c r="Q694"/>
  <c r="Q698"/>
  <c r="Q706"/>
  <c r="Q710"/>
  <c r="Q714"/>
  <c r="Q718"/>
  <c r="Q722"/>
  <c r="Q726"/>
  <c r="Q730"/>
  <c r="Q797"/>
  <c r="Q881"/>
  <c r="Q885"/>
  <c r="Q889"/>
  <c r="Q893"/>
  <c r="Q897"/>
  <c r="Q901"/>
  <c r="Q905"/>
  <c r="Q917"/>
  <c r="Q921"/>
  <c r="Q925"/>
  <c r="Q929"/>
  <c r="Q933"/>
  <c r="Q937"/>
  <c r="Q941"/>
  <c r="Q945"/>
  <c r="Q949"/>
  <c r="Q953"/>
  <c r="Q957"/>
  <c r="Q961"/>
  <c r="Q965"/>
  <c r="Q969"/>
  <c r="Q973"/>
  <c r="Q977"/>
  <c r="Q981"/>
  <c r="Q985"/>
  <c r="Q989"/>
  <c r="Q993"/>
  <c r="Q997"/>
  <c r="Q1001"/>
  <c r="Q1005"/>
  <c r="Q1009"/>
  <c r="Q1013"/>
  <c r="Q1017"/>
  <c r="Q1021"/>
  <c r="Q1025"/>
  <c r="Q1029"/>
  <c r="Q1037"/>
  <c r="Q1041"/>
  <c r="Q1045"/>
  <c r="Q1049"/>
  <c r="Q1053"/>
  <c r="Q1057"/>
  <c r="Q1061"/>
  <c r="Q1065"/>
  <c r="Q1069"/>
  <c r="Q1073"/>
  <c r="Q783"/>
  <c r="Q787"/>
  <c r="Q832"/>
  <c r="Q836"/>
  <c r="Q840"/>
  <c r="Q844"/>
  <c r="Q848"/>
  <c r="Q852"/>
  <c r="Q856"/>
  <c r="Q860"/>
  <c r="Q864"/>
  <c r="Q868"/>
  <c r="Q872"/>
  <c r="Q876"/>
  <c r="Q880"/>
  <c r="Q920"/>
  <c r="Q924"/>
  <c r="Q928"/>
  <c r="Q932"/>
  <c r="Q936"/>
  <c r="Q940"/>
  <c r="Q944"/>
  <c r="Q948"/>
  <c r="Q952"/>
  <c r="Q956"/>
  <c r="Q960"/>
  <c r="Q964"/>
  <c r="Q968"/>
  <c r="Q972"/>
  <c r="Q976"/>
  <c r="Q980"/>
  <c r="Q984"/>
  <c r="Q988"/>
  <c r="Q992"/>
  <c r="Q996"/>
  <c r="Q1000"/>
  <c r="Q1004"/>
  <c r="Q1008"/>
  <c r="Q1012"/>
  <c r="Q1016"/>
  <c r="Q1020"/>
  <c r="Q1024"/>
  <c r="Q1028"/>
  <c r="Q1032"/>
  <c r="Q1036"/>
  <c r="Q1040"/>
  <c r="Q1044"/>
  <c r="Q1048"/>
  <c r="Q1052"/>
  <c r="Q1056"/>
  <c r="Q1060"/>
  <c r="Q1064"/>
  <c r="Q1068"/>
  <c r="Q1072"/>
  <c r="Q1076"/>
  <c r="Q1080"/>
  <c r="Q1084"/>
  <c r="Q1088"/>
  <c r="Q1092"/>
  <c r="Q1096"/>
  <c r="Q1100"/>
  <c r="Q1077"/>
  <c r="Q1081"/>
  <c r="Q1085"/>
  <c r="Q1089"/>
  <c r="Q1103"/>
  <c r="Q255"/>
  <c r="Q127"/>
  <c r="Q136"/>
  <c r="Q191"/>
  <c r="Q216"/>
  <c r="Q159"/>
  <c r="Q223"/>
  <c r="Q168"/>
  <c r="Q248"/>
  <c r="Q111"/>
  <c r="Q143"/>
  <c r="Q175"/>
  <c r="Q207"/>
  <c r="Q239"/>
  <c r="Q271"/>
  <c r="Q120"/>
  <c r="Q152"/>
  <c r="Q200"/>
  <c r="Q232"/>
  <c r="Q264"/>
  <c r="Q810"/>
  <c r="Q814"/>
  <c r="Q818"/>
  <c r="Q822"/>
  <c r="Q826"/>
  <c r="Q830"/>
  <c r="Q914"/>
  <c r="Q916"/>
  <c r="Q317"/>
  <c r="Q119"/>
  <c r="Q135"/>
  <c r="Q151"/>
  <c r="Q167"/>
  <c r="Q183"/>
  <c r="Q199"/>
  <c r="Q215"/>
  <c r="Q231"/>
  <c r="Q247"/>
  <c r="Q263"/>
  <c r="Q279"/>
  <c r="Q184"/>
  <c r="Q128"/>
  <c r="Q144"/>
  <c r="Q160"/>
  <c r="Q176"/>
  <c r="Q192"/>
  <c r="Q208"/>
  <c r="Q224"/>
  <c r="Q240"/>
  <c r="Q256"/>
  <c r="Q272"/>
  <c r="Q394"/>
  <c r="Q396"/>
  <c r="Q398"/>
  <c r="Q400"/>
  <c r="Q402"/>
  <c r="Q404"/>
  <c r="Q406"/>
  <c r="Q408"/>
  <c r="Q410"/>
  <c r="Q412"/>
  <c r="Q414"/>
  <c r="Q416"/>
  <c r="Q418"/>
  <c r="Q420"/>
  <c r="Q422"/>
  <c r="Q424"/>
  <c r="Q426"/>
  <c r="Q428"/>
  <c r="Q430"/>
  <c r="Q432"/>
  <c r="Q434"/>
  <c r="Q436"/>
  <c r="Q438"/>
  <c r="Q440"/>
  <c r="Q442"/>
  <c r="Q444"/>
  <c r="Q446"/>
  <c r="Q448"/>
  <c r="Q450"/>
  <c r="Q452"/>
  <c r="Q454"/>
  <c r="Q456"/>
  <c r="Q458"/>
  <c r="Q460"/>
  <c r="Q462"/>
  <c r="Q464"/>
  <c r="Q466"/>
  <c r="Q468"/>
  <c r="Q470"/>
  <c r="Q472"/>
  <c r="Q474"/>
  <c r="Q476"/>
  <c r="Q478"/>
  <c r="Q480"/>
  <c r="Q482"/>
  <c r="Q484"/>
  <c r="Q486"/>
  <c r="Q488"/>
  <c r="Q490"/>
  <c r="Q492"/>
  <c r="Q494"/>
  <c r="Q496"/>
  <c r="Q498"/>
  <c r="Q500"/>
  <c r="Q502"/>
  <c r="Q504"/>
  <c r="Q506"/>
  <c r="Q508"/>
  <c r="Q510"/>
  <c r="Q512"/>
  <c r="Q514"/>
  <c r="Q516"/>
  <c r="Q518"/>
  <c r="Q520"/>
  <c r="Q522"/>
  <c r="Q524"/>
  <c r="Q526"/>
  <c r="Q528"/>
  <c r="Q530"/>
  <c r="Q532"/>
  <c r="Q534"/>
  <c r="Q536"/>
  <c r="Q538"/>
  <c r="Q540"/>
  <c r="Q542"/>
  <c r="Q544"/>
  <c r="Q546"/>
  <c r="Q548"/>
  <c r="Q550"/>
  <c r="Q552"/>
  <c r="Q554"/>
  <c r="Q556"/>
  <c r="Q558"/>
  <c r="Q560"/>
  <c r="Q562"/>
  <c r="Q564"/>
  <c r="Q566"/>
  <c r="Q568"/>
  <c r="Q570"/>
  <c r="Q572"/>
  <c r="Q574"/>
  <c r="Q576"/>
  <c r="Q578"/>
  <c r="Q580"/>
  <c r="Q582"/>
  <c r="Q584"/>
  <c r="Q586"/>
  <c r="Q588"/>
  <c r="Q590"/>
  <c r="Q592"/>
  <c r="Q594"/>
  <c r="Q596"/>
  <c r="Q598"/>
  <c r="Q600"/>
  <c r="Q602"/>
  <c r="Q604"/>
  <c r="Q606"/>
  <c r="Q608"/>
  <c r="Q610"/>
  <c r="Q612"/>
  <c r="Q614"/>
  <c r="Q616"/>
  <c r="Q618"/>
  <c r="Q620"/>
  <c r="Q622"/>
  <c r="Q624"/>
  <c r="Q626"/>
  <c r="Q628"/>
  <c r="Q630"/>
  <c r="Q632"/>
  <c r="Q634"/>
  <c r="Q636"/>
  <c r="Q638"/>
  <c r="Q640"/>
  <c r="Q642"/>
  <c r="Q644"/>
  <c r="Q646"/>
  <c r="Q648"/>
  <c r="Q650"/>
  <c r="Q652"/>
  <c r="Q654"/>
  <c r="Q656"/>
  <c r="Q658"/>
  <c r="Q660"/>
  <c r="Q702"/>
  <c r="Q704"/>
  <c r="Q732"/>
  <c r="Q734"/>
  <c r="Q736"/>
  <c r="Q738"/>
  <c r="Q740"/>
  <c r="Q742"/>
  <c r="Q744"/>
  <c r="Q746"/>
  <c r="Q748"/>
  <c r="Q750"/>
  <c r="Q752"/>
  <c r="Q754"/>
  <c r="Q756"/>
  <c r="Q758"/>
  <c r="Q760"/>
  <c r="Q762"/>
  <c r="Q764"/>
  <c r="Q766"/>
  <c r="Q768"/>
  <c r="Q770"/>
  <c r="Q772"/>
  <c r="Q774"/>
  <c r="Q776"/>
  <c r="Q778"/>
  <c r="Q780"/>
  <c r="Q782"/>
  <c r="Q784"/>
  <c r="Q786"/>
  <c r="Q788"/>
  <c r="Q790"/>
  <c r="Q792"/>
  <c r="Q794"/>
  <c r="Q796"/>
  <c r="Q798"/>
  <c r="Q800"/>
  <c r="Q802"/>
  <c r="Q804"/>
  <c r="Q806"/>
  <c r="Q879"/>
  <c r="Q107"/>
  <c r="Q115"/>
  <c r="Q123"/>
  <c r="Q131"/>
  <c r="Q139"/>
  <c r="Q147"/>
  <c r="Q155"/>
  <c r="Q163"/>
  <c r="Q171"/>
  <c r="Q179"/>
  <c r="Q187"/>
  <c r="Q195"/>
  <c r="Q203"/>
  <c r="Q211"/>
  <c r="Q219"/>
  <c r="Q227"/>
  <c r="Q235"/>
  <c r="Q243"/>
  <c r="Q251"/>
  <c r="Q259"/>
  <c r="Q267"/>
  <c r="Q275"/>
  <c r="Q285"/>
  <c r="Q293"/>
  <c r="Q301"/>
  <c r="Q309"/>
  <c r="Q112"/>
  <c r="Q124"/>
  <c r="Q132"/>
  <c r="Q140"/>
  <c r="Q148"/>
  <c r="Q156"/>
  <c r="Q164"/>
  <c r="Q172"/>
  <c r="Q180"/>
  <c r="Q188"/>
  <c r="Q196"/>
  <c r="Q204"/>
  <c r="Q212"/>
  <c r="Q220"/>
  <c r="Q228"/>
  <c r="Q236"/>
  <c r="Q244"/>
  <c r="Q252"/>
  <c r="Q260"/>
  <c r="Q268"/>
  <c r="Q276"/>
  <c r="Q883"/>
  <c r="Q280"/>
  <c r="Q805"/>
  <c r="Q809"/>
  <c r="Q813"/>
  <c r="Q817"/>
  <c r="Q821"/>
  <c r="Q825"/>
  <c r="Q829"/>
  <c r="Q833"/>
  <c r="Q837"/>
  <c r="Q841"/>
  <c r="Q845"/>
  <c r="Q849"/>
  <c r="Q853"/>
  <c r="Q861"/>
  <c r="Q865"/>
  <c r="Q869"/>
  <c r="Q873"/>
  <c r="Q877"/>
  <c r="Q909"/>
  <c r="Q913"/>
  <c r="Q1033"/>
  <c r="Q321"/>
  <c r="Q325"/>
  <c r="Q329"/>
  <c r="Q333"/>
  <c r="Q337"/>
  <c r="Q341"/>
  <c r="Q345"/>
  <c r="Q349"/>
  <c r="Q353"/>
  <c r="Q357"/>
  <c r="Q361"/>
  <c r="Q365"/>
  <c r="Q369"/>
  <c r="Q373"/>
  <c r="Q377"/>
  <c r="Q381"/>
  <c r="Q385"/>
  <c r="Q389"/>
  <c r="Q393"/>
  <c r="Q395"/>
  <c r="Q397"/>
  <c r="Q399"/>
  <c r="Q401"/>
  <c r="Q403"/>
  <c r="Q405"/>
  <c r="Q407"/>
  <c r="Q409"/>
  <c r="Q411"/>
  <c r="Q413"/>
  <c r="Q415"/>
  <c r="Q417"/>
  <c r="Q419"/>
  <c r="Q421"/>
  <c r="Q423"/>
  <c r="Q425"/>
  <c r="Q427"/>
  <c r="Q429"/>
  <c r="Q431"/>
  <c r="Q433"/>
  <c r="Q435"/>
  <c r="Q437"/>
  <c r="Q439"/>
  <c r="Q441"/>
  <c r="Q443"/>
  <c r="Q445"/>
  <c r="Q447"/>
  <c r="Q449"/>
  <c r="Q451"/>
  <c r="Q453"/>
  <c r="Q455"/>
  <c r="Q457"/>
  <c r="Q459"/>
  <c r="Q461"/>
  <c r="Q463"/>
  <c r="Q465"/>
  <c r="Q467"/>
  <c r="Q469"/>
  <c r="Q471"/>
  <c r="Q473"/>
  <c r="Q475"/>
  <c r="Q477"/>
  <c r="Q479"/>
  <c r="Q481"/>
  <c r="Q483"/>
  <c r="Q485"/>
  <c r="Q487"/>
  <c r="Q489"/>
  <c r="Q491"/>
  <c r="Q493"/>
  <c r="Q495"/>
  <c r="Q497"/>
  <c r="Q499"/>
  <c r="Q501"/>
  <c r="Q503"/>
  <c r="Q505"/>
  <c r="Q507"/>
  <c r="Q509"/>
  <c r="Q511"/>
  <c r="Q513"/>
  <c r="Q515"/>
  <c r="Q517"/>
  <c r="Q519"/>
  <c r="Q521"/>
  <c r="Q523"/>
  <c r="Q525"/>
  <c r="Q527"/>
  <c r="Q529"/>
  <c r="Q531"/>
  <c r="Q533"/>
  <c r="Q535"/>
  <c r="Q537"/>
  <c r="Q539"/>
  <c r="Q541"/>
  <c r="Q543"/>
  <c r="Q545"/>
  <c r="Q547"/>
  <c r="Q549"/>
  <c r="Q551"/>
  <c r="Q553"/>
  <c r="Q555"/>
  <c r="Q557"/>
  <c r="Q559"/>
  <c r="Q561"/>
  <c r="Q563"/>
  <c r="Q565"/>
  <c r="Q567"/>
  <c r="Q569"/>
  <c r="Q571"/>
  <c r="Q573"/>
  <c r="Q575"/>
  <c r="Q577"/>
  <c r="Q579"/>
  <c r="Q581"/>
  <c r="Q583"/>
  <c r="Q585"/>
  <c r="Q587"/>
  <c r="Q589"/>
  <c r="Q591"/>
  <c r="Q593"/>
  <c r="Q595"/>
  <c r="Q597"/>
  <c r="Q599"/>
  <c r="Q601"/>
  <c r="Q603"/>
  <c r="Q605"/>
  <c r="Q607"/>
  <c r="Q609"/>
  <c r="Q611"/>
  <c r="Q613"/>
  <c r="Q615"/>
  <c r="Q617"/>
  <c r="Q619"/>
  <c r="Q621"/>
  <c r="Q623"/>
  <c r="Q625"/>
  <c r="Q627"/>
  <c r="Q629"/>
  <c r="Q631"/>
  <c r="Q633"/>
  <c r="Q635"/>
  <c r="Q637"/>
  <c r="Q639"/>
  <c r="Q641"/>
  <c r="Q643"/>
  <c r="Q645"/>
  <c r="Q647"/>
  <c r="Q649"/>
  <c r="Q651"/>
  <c r="Q653"/>
  <c r="Q655"/>
  <c r="Q657"/>
  <c r="Q659"/>
  <c r="Q661"/>
  <c r="Q687"/>
  <c r="Q689"/>
  <c r="Q691"/>
  <c r="Q693"/>
  <c r="Q695"/>
  <c r="Q697"/>
  <c r="Q699"/>
  <c r="Q701"/>
  <c r="Q703"/>
  <c r="Q705"/>
  <c r="Q707"/>
  <c r="Q709"/>
  <c r="Q711"/>
  <c r="Q713"/>
  <c r="Q715"/>
  <c r="Q717"/>
  <c r="Q719"/>
  <c r="Q721"/>
  <c r="Q723"/>
  <c r="Q725"/>
  <c r="Q727"/>
  <c r="Q729"/>
  <c r="Q763"/>
  <c r="Q767"/>
  <c r="Q769"/>
  <c r="Q834"/>
  <c r="Q884"/>
  <c r="Q886"/>
  <c r="Q888"/>
  <c r="Q890"/>
  <c r="Q892"/>
  <c r="Q894"/>
  <c r="Q896"/>
  <c r="Q898"/>
  <c r="Q900"/>
  <c r="Q902"/>
  <c r="Q904"/>
  <c r="Q906"/>
  <c r="Q908"/>
  <c r="Q910"/>
  <c r="Q912"/>
  <c r="Q106"/>
  <c r="Q110"/>
  <c r="Q114"/>
  <c r="Q118"/>
  <c r="Q122"/>
  <c r="Q126"/>
  <c r="Q130"/>
  <c r="Q134"/>
  <c r="Q138"/>
  <c r="Q142"/>
  <c r="Q146"/>
  <c r="Q150"/>
  <c r="Q154"/>
  <c r="Q158"/>
  <c r="Q162"/>
  <c r="Q166"/>
  <c r="Q170"/>
  <c r="Q174"/>
  <c r="Q178"/>
  <c r="Q182"/>
  <c r="Q186"/>
  <c r="Q190"/>
  <c r="Q194"/>
  <c r="Q198"/>
  <c r="Q202"/>
  <c r="Q206"/>
  <c r="Q210"/>
  <c r="Q214"/>
  <c r="Q218"/>
  <c r="Q222"/>
  <c r="Q226"/>
  <c r="Q230"/>
  <c r="Q234"/>
  <c r="Q238"/>
  <c r="Q242"/>
  <c r="Q246"/>
  <c r="Q250"/>
  <c r="Q254"/>
  <c r="Q258"/>
  <c r="Q262"/>
  <c r="Q266"/>
  <c r="Q270"/>
  <c r="Q274"/>
  <c r="Q278"/>
  <c r="Q807"/>
  <c r="Q811"/>
  <c r="Q815"/>
  <c r="Q819"/>
  <c r="Q823"/>
  <c r="Q827"/>
  <c r="Q831"/>
  <c r="Q835"/>
  <c r="Q839"/>
  <c r="Q843"/>
  <c r="Q847"/>
  <c r="Q851"/>
  <c r="Q855"/>
  <c r="Q859"/>
  <c r="Q863"/>
  <c r="Q867"/>
  <c r="Q871"/>
  <c r="T1097" l="1"/>
  <c r="Q1097"/>
  <c r="T1091"/>
  <c r="Q1091"/>
  <c r="T1101"/>
  <c r="U1101" s="1"/>
  <c r="Q1101"/>
  <c r="T1093"/>
  <c r="U1093" s="1"/>
  <c r="V1093" s="1"/>
  <c r="Q1093"/>
  <c r="W818"/>
  <c r="X818" s="1"/>
  <c r="W115"/>
  <c r="W563"/>
  <c r="X563" s="1"/>
  <c r="W435"/>
  <c r="X435" s="1"/>
  <c r="Y435" s="1"/>
  <c r="W427"/>
  <c r="X427" s="1"/>
  <c r="Y427" s="1"/>
  <c r="W419"/>
  <c r="X419" s="1"/>
  <c r="Y419" s="1"/>
  <c r="W411"/>
  <c r="X411" s="1"/>
  <c r="Y411" s="1"/>
  <c r="W403"/>
  <c r="X403" s="1"/>
  <c r="Y403" s="1"/>
  <c r="W395"/>
  <c r="X395" s="1"/>
  <c r="W432"/>
  <c r="X432" s="1"/>
  <c r="W431"/>
  <c r="X431" s="1"/>
  <c r="Y431" s="1"/>
  <c r="W423"/>
  <c r="X423" s="1"/>
  <c r="Y423" s="1"/>
  <c r="W415"/>
  <c r="X415" s="1"/>
  <c r="W407"/>
  <c r="X407" s="1"/>
  <c r="Y407" s="1"/>
  <c r="W399"/>
  <c r="X399" s="1"/>
  <c r="W155"/>
  <c r="X155" s="1"/>
  <c r="Y155" s="1"/>
  <c r="Z155" s="1"/>
  <c r="W1102"/>
  <c r="X1102" s="1"/>
  <c r="W409"/>
  <c r="X409" s="1"/>
  <c r="W786"/>
  <c r="X786" s="1"/>
  <c r="W849"/>
  <c r="X849" s="1"/>
  <c r="W400"/>
  <c r="X400" s="1"/>
  <c r="W719"/>
  <c r="X719" s="1"/>
  <c r="W841"/>
  <c r="X841" s="1"/>
  <c r="W226"/>
  <c r="W227"/>
  <c r="W802"/>
  <c r="W770"/>
  <c r="X770" s="1"/>
  <c r="W750"/>
  <c r="W718"/>
  <c r="W686"/>
  <c r="W654"/>
  <c r="W766"/>
  <c r="X766" s="1"/>
  <c r="W734"/>
  <c r="W702"/>
  <c r="W670"/>
  <c r="V469"/>
  <c r="W469" s="1"/>
  <c r="X469" s="1"/>
  <c r="V449"/>
  <c r="W449" s="1"/>
  <c r="X449" s="1"/>
  <c r="W687"/>
  <c r="X687" s="1"/>
  <c r="Y687" s="1"/>
  <c r="W178"/>
  <c r="X178" s="1"/>
  <c r="W162"/>
  <c r="X162" s="1"/>
  <c r="W130"/>
  <c r="X130" s="1"/>
  <c r="Y130" s="1"/>
  <c r="Z130" s="1"/>
  <c r="W414"/>
  <c r="X414" s="1"/>
  <c r="Y414" s="1"/>
  <c r="Z421"/>
  <c r="W285"/>
  <c r="X285" s="1"/>
  <c r="W266"/>
  <c r="W182"/>
  <c r="W174"/>
  <c r="W166"/>
  <c r="X166" s="1"/>
  <c r="W158"/>
  <c r="W150"/>
  <c r="W259"/>
  <c r="X259" s="1"/>
  <c r="W131"/>
  <c r="W1034"/>
  <c r="X1034" s="1"/>
  <c r="Y1034" s="1"/>
  <c r="W994"/>
  <c r="W962"/>
  <c r="X962" s="1"/>
  <c r="Y962" s="1"/>
  <c r="W930"/>
  <c r="X930" s="1"/>
  <c r="W898"/>
  <c r="X898" s="1"/>
  <c r="Y898" s="1"/>
  <c r="Z898" s="1"/>
  <c r="W866"/>
  <c r="X866" s="1"/>
  <c r="Y866" s="1"/>
  <c r="Z866" s="1"/>
  <c r="W797"/>
  <c r="W830"/>
  <c r="W826"/>
  <c r="W814"/>
  <c r="W810"/>
  <c r="X802"/>
  <c r="Y802" s="1"/>
  <c r="W798"/>
  <c r="W794"/>
  <c r="W782"/>
  <c r="W778"/>
  <c r="W1042"/>
  <c r="X1042" s="1"/>
  <c r="Y1042" s="1"/>
  <c r="W1010"/>
  <c r="W978"/>
  <c r="X978" s="1"/>
  <c r="Y978" s="1"/>
  <c r="W946"/>
  <c r="X946" s="1"/>
  <c r="Y946" s="1"/>
  <c r="Z946" s="1"/>
  <c r="AA946" s="1"/>
  <c r="W914"/>
  <c r="W882"/>
  <c r="X882" s="1"/>
  <c r="Y882" s="1"/>
  <c r="Z882" s="1"/>
  <c r="W850"/>
  <c r="X850" s="1"/>
  <c r="Y850" s="1"/>
  <c r="W703"/>
  <c r="X703" s="1"/>
  <c r="W547"/>
  <c r="X547" s="1"/>
  <c r="W203"/>
  <c r="X203" s="1"/>
  <c r="X994"/>
  <c r="Y994" s="1"/>
  <c r="Z994" s="1"/>
  <c r="AA994" s="1"/>
  <c r="W489"/>
  <c r="X489" s="1"/>
  <c r="W885"/>
  <c r="X885" s="1"/>
  <c r="W430"/>
  <c r="X430" s="1"/>
  <c r="Y430" s="1"/>
  <c r="W393"/>
  <c r="X393" s="1"/>
  <c r="W1023"/>
  <c r="X1023" s="1"/>
  <c r="W647"/>
  <c r="X647" s="1"/>
  <c r="W515"/>
  <c r="X515" s="1"/>
  <c r="W451"/>
  <c r="X451" s="1"/>
  <c r="W114"/>
  <c r="X114" s="1"/>
  <c r="Y114" s="1"/>
  <c r="Z114" s="1"/>
  <c r="W199"/>
  <c r="X199" s="1"/>
  <c r="Y199" s="1"/>
  <c r="W171"/>
  <c r="X171" s="1"/>
  <c r="Y171" s="1"/>
  <c r="X1010"/>
  <c r="X914"/>
  <c r="Y914" s="1"/>
  <c r="W398"/>
  <c r="X398" s="1"/>
  <c r="Y398" s="1"/>
  <c r="W425"/>
  <c r="X425" s="1"/>
  <c r="W1027"/>
  <c r="X1027" s="1"/>
  <c r="W416"/>
  <c r="X416" s="1"/>
  <c r="Z417"/>
  <c r="Z433"/>
  <c r="X187"/>
  <c r="W242"/>
  <c r="W210"/>
  <c r="W275"/>
  <c r="W243"/>
  <c r="W211"/>
  <c r="X211" s="1"/>
  <c r="W829"/>
  <c r="W758"/>
  <c r="W742"/>
  <c r="W726"/>
  <c r="W710"/>
  <c r="W694"/>
  <c r="W678"/>
  <c r="W662"/>
  <c r="W646"/>
  <c r="W622"/>
  <c r="W457"/>
  <c r="W441"/>
  <c r="W809"/>
  <c r="W1076"/>
  <c r="X1076" s="1"/>
  <c r="W630"/>
  <c r="X1036"/>
  <c r="Y1036" s="1"/>
  <c r="Z1036" s="1"/>
  <c r="W711"/>
  <c r="X711" s="1"/>
  <c r="W655"/>
  <c r="X655" s="1"/>
  <c r="W555"/>
  <c r="X555" s="1"/>
  <c r="W491"/>
  <c r="X491" s="1"/>
  <c r="W459"/>
  <c r="X459" s="1"/>
  <c r="W727"/>
  <c r="X727" s="1"/>
  <c r="W695"/>
  <c r="X695" s="1"/>
  <c r="W571"/>
  <c r="X571" s="1"/>
  <c r="W539"/>
  <c r="X539" s="1"/>
  <c r="X1030"/>
  <c r="Y1030" s="1"/>
  <c r="V234"/>
  <c r="W234" s="1"/>
  <c r="X234" s="1"/>
  <c r="V251"/>
  <c r="W251" s="1"/>
  <c r="X251" s="1"/>
  <c r="Y251" s="1"/>
  <c r="V219"/>
  <c r="W219" s="1"/>
  <c r="V119"/>
  <c r="W119" s="1"/>
  <c r="X119" s="1"/>
  <c r="AC562"/>
  <c r="W301"/>
  <c r="X301" s="1"/>
  <c r="W1100"/>
  <c r="W1028"/>
  <c r="Y499"/>
  <c r="Y467"/>
  <c r="W274"/>
  <c r="W258"/>
  <c r="W1090"/>
  <c r="W1054"/>
  <c r="X1054" s="1"/>
  <c r="W1018"/>
  <c r="W1002"/>
  <c r="W986"/>
  <c r="W970"/>
  <c r="W954"/>
  <c r="W938"/>
  <c r="W922"/>
  <c r="W906"/>
  <c r="W890"/>
  <c r="W874"/>
  <c r="W858"/>
  <c r="W842"/>
  <c r="V250"/>
  <c r="W250" s="1"/>
  <c r="X250" s="1"/>
  <c r="V218"/>
  <c r="W218" s="1"/>
  <c r="X218" s="1"/>
  <c r="Y218" s="1"/>
  <c r="V146"/>
  <c r="W146" s="1"/>
  <c r="V267"/>
  <c r="W267" s="1"/>
  <c r="V235"/>
  <c r="W235" s="1"/>
  <c r="X235" s="1"/>
  <c r="Y235" s="1"/>
  <c r="V1086"/>
  <c r="W1086" s="1"/>
  <c r="X1086" s="1"/>
  <c r="V1078"/>
  <c r="W1078" s="1"/>
  <c r="V1046"/>
  <c r="V1014"/>
  <c r="V998"/>
  <c r="V982"/>
  <c r="V966"/>
  <c r="V950"/>
  <c r="V934"/>
  <c r="V918"/>
  <c r="V902"/>
  <c r="V886"/>
  <c r="V870"/>
  <c r="V854"/>
  <c r="V838"/>
  <c r="V477"/>
  <c r="W477" s="1"/>
  <c r="X477" s="1"/>
  <c r="W1072"/>
  <c r="W1060"/>
  <c r="W123"/>
  <c r="W107"/>
  <c r="W1066"/>
  <c r="X1066" s="1"/>
  <c r="V1069"/>
  <c r="W1069" s="1"/>
  <c r="W127"/>
  <c r="W111"/>
  <c r="W1094"/>
  <c r="W1026"/>
  <c r="X1026" s="1"/>
  <c r="W1006"/>
  <c r="X1006" s="1"/>
  <c r="W990"/>
  <c r="X990" s="1"/>
  <c r="W974"/>
  <c r="X974" s="1"/>
  <c r="W958"/>
  <c r="X958" s="1"/>
  <c r="Y958" s="1"/>
  <c r="W942"/>
  <c r="X942" s="1"/>
  <c r="Y942" s="1"/>
  <c r="Z942" s="1"/>
  <c r="W926"/>
  <c r="X926" s="1"/>
  <c r="Y926" s="1"/>
  <c r="Z926" s="1"/>
  <c r="W910"/>
  <c r="X910" s="1"/>
  <c r="Y910" s="1"/>
  <c r="W894"/>
  <c r="X894" s="1"/>
  <c r="W878"/>
  <c r="X878" s="1"/>
  <c r="W862"/>
  <c r="X862" s="1"/>
  <c r="Y862" s="1"/>
  <c r="W846"/>
  <c r="X846" s="1"/>
  <c r="Y846" s="1"/>
  <c r="W813"/>
  <c r="X826"/>
  <c r="Y826" s="1"/>
  <c r="W822"/>
  <c r="X810"/>
  <c r="Y810" s="1"/>
  <c r="W806"/>
  <c r="X794"/>
  <c r="Y794" s="1"/>
  <c r="W790"/>
  <c r="X778"/>
  <c r="Y778" s="1"/>
  <c r="W774"/>
  <c r="W762"/>
  <c r="V754"/>
  <c r="W754" s="1"/>
  <c r="X754" s="1"/>
  <c r="W746"/>
  <c r="V738"/>
  <c r="W738" s="1"/>
  <c r="X738" s="1"/>
  <c r="W730"/>
  <c r="V722"/>
  <c r="W722" s="1"/>
  <c r="X722" s="1"/>
  <c r="W714"/>
  <c r="V706"/>
  <c r="W706" s="1"/>
  <c r="X706" s="1"/>
  <c r="W698"/>
  <c r="V690"/>
  <c r="W690" s="1"/>
  <c r="X690" s="1"/>
  <c r="W682"/>
  <c r="V674"/>
  <c r="W674" s="1"/>
  <c r="X674" s="1"/>
  <c r="W666"/>
  <c r="V658"/>
  <c r="W658" s="1"/>
  <c r="X658" s="1"/>
  <c r="W650"/>
  <c r="V642"/>
  <c r="W642" s="1"/>
  <c r="X642" s="1"/>
  <c r="V473"/>
  <c r="W473" s="1"/>
  <c r="X473" s="1"/>
  <c r="W465"/>
  <c r="W461"/>
  <c r="V453"/>
  <c r="W453" s="1"/>
  <c r="X453" s="1"/>
  <c r="W445"/>
  <c r="V437"/>
  <c r="W437" s="1"/>
  <c r="X437" s="1"/>
  <c r="W825"/>
  <c r="W793"/>
  <c r="V616"/>
  <c r="AB478"/>
  <c r="AC478" s="1"/>
  <c r="AB494"/>
  <c r="AC494" s="1"/>
  <c r="AB510"/>
  <c r="AC510" s="1"/>
  <c r="X1040"/>
  <c r="Y1040" s="1"/>
  <c r="Z1040" s="1"/>
  <c r="W192"/>
  <c r="W176"/>
  <c r="W160"/>
  <c r="W120"/>
  <c r="X120" s="1"/>
  <c r="W1081"/>
  <c r="X1081" s="1"/>
  <c r="Y301"/>
  <c r="Z301" s="1"/>
  <c r="AA301" s="1"/>
  <c r="AB301" s="1"/>
  <c r="W1080"/>
  <c r="W1044"/>
  <c r="X1044" s="1"/>
  <c r="W996"/>
  <c r="X996" s="1"/>
  <c r="AB470"/>
  <c r="AC470" s="1"/>
  <c r="AB486"/>
  <c r="AC486" s="1"/>
  <c r="AB550"/>
  <c r="AC550" s="1"/>
  <c r="Y769"/>
  <c r="Y785"/>
  <c r="Z785" s="1"/>
  <c r="X188"/>
  <c r="Y188" s="1"/>
  <c r="W184"/>
  <c r="X184" s="1"/>
  <c r="Y184" s="1"/>
  <c r="Z184" s="1"/>
  <c r="W168"/>
  <c r="X168" s="1"/>
  <c r="Y168" s="1"/>
  <c r="W152"/>
  <c r="X132"/>
  <c r="Y132" s="1"/>
  <c r="W128"/>
  <c r="X128" s="1"/>
  <c r="W1095"/>
  <c r="W1092"/>
  <c r="X1092" s="1"/>
  <c r="W1020"/>
  <c r="W1004"/>
  <c r="X1004" s="1"/>
  <c r="W988"/>
  <c r="X988" s="1"/>
  <c r="X1099"/>
  <c r="Y990"/>
  <c r="Z990" s="1"/>
  <c r="V276"/>
  <c r="V268"/>
  <c r="V260"/>
  <c r="V252"/>
  <c r="V244"/>
  <c r="V236"/>
  <c r="V228"/>
  <c r="V220"/>
  <c r="V212"/>
  <c r="X164"/>
  <c r="U116"/>
  <c r="U305"/>
  <c r="U289"/>
  <c r="X1064"/>
  <c r="Y1064" s="1"/>
  <c r="W980"/>
  <c r="W972"/>
  <c r="W964"/>
  <c r="W956"/>
  <c r="W948"/>
  <c r="W940"/>
  <c r="W932"/>
  <c r="W924"/>
  <c r="W916"/>
  <c r="W908"/>
  <c r="W900"/>
  <c r="W892"/>
  <c r="W884"/>
  <c r="W876"/>
  <c r="W868"/>
  <c r="W860"/>
  <c r="W852"/>
  <c r="W844"/>
  <c r="W836"/>
  <c r="U779"/>
  <c r="V779" s="1"/>
  <c r="U775"/>
  <c r="V775" s="1"/>
  <c r="U771"/>
  <c r="V771" s="1"/>
  <c r="U683"/>
  <c r="V683" s="1"/>
  <c r="W683" s="1"/>
  <c r="U679"/>
  <c r="U675"/>
  <c r="V675" s="1"/>
  <c r="W675" s="1"/>
  <c r="U671"/>
  <c r="U667"/>
  <c r="V667" s="1"/>
  <c r="W667" s="1"/>
  <c r="U663"/>
  <c r="W531"/>
  <c r="W523"/>
  <c r="W507"/>
  <c r="W483"/>
  <c r="W475"/>
  <c r="W443"/>
  <c r="U391"/>
  <c r="V391" s="1"/>
  <c r="W391" s="1"/>
  <c r="X391" s="1"/>
  <c r="U387"/>
  <c r="V387" s="1"/>
  <c r="W387" s="1"/>
  <c r="X387" s="1"/>
  <c r="U383"/>
  <c r="V383" s="1"/>
  <c r="W383" s="1"/>
  <c r="X383" s="1"/>
  <c r="V1101"/>
  <c r="V278"/>
  <c r="W278" s="1"/>
  <c r="V270"/>
  <c r="W270" s="1"/>
  <c r="V262"/>
  <c r="V254"/>
  <c r="W254" s="1"/>
  <c r="V246"/>
  <c r="V238"/>
  <c r="W238" s="1"/>
  <c r="V230"/>
  <c r="W230" s="1"/>
  <c r="V222"/>
  <c r="V214"/>
  <c r="V206"/>
  <c r="W206" s="1"/>
  <c r="V190"/>
  <c r="W167"/>
  <c r="W717"/>
  <c r="W701"/>
  <c r="W661"/>
  <c r="W645"/>
  <c r="W565"/>
  <c r="W549"/>
  <c r="W533"/>
  <c r="W501"/>
  <c r="X501" s="1"/>
  <c r="W485"/>
  <c r="X485" s="1"/>
  <c r="W1021"/>
  <c r="W1005"/>
  <c r="W989"/>
  <c r="W973"/>
  <c r="W957"/>
  <c r="W941"/>
  <c r="W881"/>
  <c r="W845"/>
  <c r="W859"/>
  <c r="X859" s="1"/>
  <c r="Y859" s="1"/>
  <c r="Z859" s="1"/>
  <c r="W843"/>
  <c r="W847"/>
  <c r="W389"/>
  <c r="W373"/>
  <c r="W357"/>
  <c r="W341"/>
  <c r="W325"/>
  <c r="X325" s="1"/>
  <c r="Y325" s="1"/>
  <c r="Z325" s="1"/>
  <c r="W939"/>
  <c r="X939" s="1"/>
  <c r="Y939" s="1"/>
  <c r="Z939" s="1"/>
  <c r="W911"/>
  <c r="W879"/>
  <c r="X879" s="1"/>
  <c r="Y879" s="1"/>
  <c r="Z879" s="1"/>
  <c r="W855"/>
  <c r="AC446"/>
  <c r="AC454"/>
  <c r="AC462"/>
  <c r="AC502"/>
  <c r="AC518"/>
  <c r="AC526"/>
  <c r="AC534"/>
  <c r="AC542"/>
  <c r="AB438"/>
  <c r="AC438" s="1"/>
  <c r="Y624"/>
  <c r="Y632"/>
  <c r="X176"/>
  <c r="Y834"/>
  <c r="Y176"/>
  <c r="X196"/>
  <c r="Y196" s="1"/>
  <c r="W200"/>
  <c r="X200" s="1"/>
  <c r="Y1098"/>
  <c r="Z1098" s="1"/>
  <c r="X1103"/>
  <c r="Y1103" s="1"/>
  <c r="X1024"/>
  <c r="Y1024" s="1"/>
  <c r="X1060"/>
  <c r="Y1060" s="1"/>
  <c r="X1072"/>
  <c r="X1088"/>
  <c r="X1100"/>
  <c r="Y1100" s="1"/>
  <c r="X180"/>
  <c r="W140"/>
  <c r="W136"/>
  <c r="X136" s="1"/>
  <c r="Z132"/>
  <c r="X1077"/>
  <c r="Y1077" s="1"/>
  <c r="W309"/>
  <c r="W293"/>
  <c r="X1048"/>
  <c r="Y1048" s="1"/>
  <c r="V1012"/>
  <c r="W968"/>
  <c r="W960"/>
  <c r="W928"/>
  <c r="W864"/>
  <c r="W567"/>
  <c r="W543"/>
  <c r="W535"/>
  <c r="W511"/>
  <c r="W495"/>
  <c r="Z467"/>
  <c r="AA467" s="1"/>
  <c r="Y573"/>
  <c r="X174"/>
  <c r="X158"/>
  <c r="W142"/>
  <c r="W126"/>
  <c r="W118"/>
  <c r="W110"/>
  <c r="U316"/>
  <c r="U312"/>
  <c r="U308"/>
  <c r="U304"/>
  <c r="U300"/>
  <c r="U296"/>
  <c r="U292"/>
  <c r="U288"/>
  <c r="U284"/>
  <c r="V280"/>
  <c r="W280" s="1"/>
  <c r="V272"/>
  <c r="V264"/>
  <c r="W264" s="1"/>
  <c r="V256"/>
  <c r="V248"/>
  <c r="W248" s="1"/>
  <c r="V240"/>
  <c r="V232"/>
  <c r="W232" s="1"/>
  <c r="V224"/>
  <c r="V216"/>
  <c r="W216" s="1"/>
  <c r="V208"/>
  <c r="V144"/>
  <c r="U108"/>
  <c r="U104"/>
  <c r="V104" s="1"/>
  <c r="U313"/>
  <c r="U297"/>
  <c r="U281"/>
  <c r="U277"/>
  <c r="U273"/>
  <c r="U269"/>
  <c r="U265"/>
  <c r="U261"/>
  <c r="U257"/>
  <c r="U253"/>
  <c r="U249"/>
  <c r="U245"/>
  <c r="U241"/>
  <c r="U237"/>
  <c r="U233"/>
  <c r="U229"/>
  <c r="U225"/>
  <c r="U221"/>
  <c r="U217"/>
  <c r="U213"/>
  <c r="U209"/>
  <c r="U205"/>
  <c r="U201"/>
  <c r="U197"/>
  <c r="V197" s="1"/>
  <c r="U193"/>
  <c r="U189"/>
  <c r="V189" s="1"/>
  <c r="U185"/>
  <c r="V185" s="1"/>
  <c r="U181"/>
  <c r="V181" s="1"/>
  <c r="U177"/>
  <c r="V177" s="1"/>
  <c r="U173"/>
  <c r="U169"/>
  <c r="V169" s="1"/>
  <c r="U165"/>
  <c r="V165" s="1"/>
  <c r="U161"/>
  <c r="V161" s="1"/>
  <c r="U157"/>
  <c r="U153"/>
  <c r="V153" s="1"/>
  <c r="U149"/>
  <c r="V149" s="1"/>
  <c r="U145"/>
  <c r="V145" s="1"/>
  <c r="W145" s="1"/>
  <c r="U141"/>
  <c r="U137"/>
  <c r="V137" s="1"/>
  <c r="U133"/>
  <c r="V133" s="1"/>
  <c r="U129"/>
  <c r="V129" s="1"/>
  <c r="W129" s="1"/>
  <c r="U125"/>
  <c r="U121"/>
  <c r="U117"/>
  <c r="U113"/>
  <c r="V113" s="1"/>
  <c r="W113" s="1"/>
  <c r="X113" s="1"/>
  <c r="U109"/>
  <c r="V109" s="1"/>
  <c r="U105"/>
  <c r="V105" s="1"/>
  <c r="W105" s="1"/>
  <c r="X105" s="1"/>
  <c r="U318"/>
  <c r="V984"/>
  <c r="V976"/>
  <c r="V952"/>
  <c r="W952" s="1"/>
  <c r="V944"/>
  <c r="W944" s="1"/>
  <c r="V936"/>
  <c r="V920"/>
  <c r="W920" s="1"/>
  <c r="V912"/>
  <c r="V904"/>
  <c r="V896"/>
  <c r="W896" s="1"/>
  <c r="V888"/>
  <c r="V880"/>
  <c r="V872"/>
  <c r="V856"/>
  <c r="V848"/>
  <c r="V840"/>
  <c r="V763"/>
  <c r="V723"/>
  <c r="W723" s="1"/>
  <c r="V715"/>
  <c r="W715" s="1"/>
  <c r="V707"/>
  <c r="V699"/>
  <c r="V691"/>
  <c r="W691" s="1"/>
  <c r="V659"/>
  <c r="W659" s="1"/>
  <c r="V651"/>
  <c r="V643"/>
  <c r="V559"/>
  <c r="V551"/>
  <c r="V527"/>
  <c r="V519"/>
  <c r="V503"/>
  <c r="W503" s="1"/>
  <c r="V487"/>
  <c r="V479"/>
  <c r="W479" s="1"/>
  <c r="V471"/>
  <c r="W471" s="1"/>
  <c r="V463"/>
  <c r="V455"/>
  <c r="V447"/>
  <c r="V439"/>
  <c r="W439" s="1"/>
  <c r="W1093"/>
  <c r="U314"/>
  <c r="U310"/>
  <c r="U306"/>
  <c r="U302"/>
  <c r="U298"/>
  <c r="U294"/>
  <c r="U290"/>
  <c r="U286"/>
  <c r="U282"/>
  <c r="X274"/>
  <c r="Y274" s="1"/>
  <c r="X266"/>
  <c r="X258"/>
  <c r="X242"/>
  <c r="X226"/>
  <c r="X210"/>
  <c r="Y210" s="1"/>
  <c r="W194"/>
  <c r="X194" s="1"/>
  <c r="W186"/>
  <c r="X186" s="1"/>
  <c r="W170"/>
  <c r="X170" s="1"/>
  <c r="W154"/>
  <c r="W191"/>
  <c r="X191" s="1"/>
  <c r="W175"/>
  <c r="X175" s="1"/>
  <c r="W159"/>
  <c r="X159" s="1"/>
  <c r="W725"/>
  <c r="X725" s="1"/>
  <c r="W709"/>
  <c r="X709" s="1"/>
  <c r="W693"/>
  <c r="X693" s="1"/>
  <c r="W653"/>
  <c r="X653" s="1"/>
  <c r="W557"/>
  <c r="X557" s="1"/>
  <c r="W541"/>
  <c r="X541" s="1"/>
  <c r="W525"/>
  <c r="X525" s="1"/>
  <c r="W509"/>
  <c r="X509" s="1"/>
  <c r="W493"/>
  <c r="X493" s="1"/>
  <c r="W1033"/>
  <c r="X1033" s="1"/>
  <c r="W1013"/>
  <c r="W997"/>
  <c r="W981"/>
  <c r="W965"/>
  <c r="W949"/>
  <c r="W933"/>
  <c r="W917"/>
  <c r="W901"/>
  <c r="W875"/>
  <c r="X875" s="1"/>
  <c r="W851"/>
  <c r="X851" s="1"/>
  <c r="Y851" s="1"/>
  <c r="Z851" s="1"/>
  <c r="W835"/>
  <c r="X835" s="1"/>
  <c r="Y835" s="1"/>
  <c r="W871"/>
  <c r="X871" s="1"/>
  <c r="Y871" s="1"/>
  <c r="W381"/>
  <c r="X381" s="1"/>
  <c r="Y381" s="1"/>
  <c r="W365"/>
  <c r="X365" s="1"/>
  <c r="Y365" s="1"/>
  <c r="W345"/>
  <c r="X345" s="1"/>
  <c r="Y345" s="1"/>
  <c r="Z345" s="1"/>
  <c r="W333"/>
  <c r="X333" s="1"/>
  <c r="Y333" s="1"/>
  <c r="W1075"/>
  <c r="X1075" s="1"/>
  <c r="Y1075" s="1"/>
  <c r="Z1075" s="1"/>
  <c r="W1051"/>
  <c r="W1035"/>
  <c r="W935"/>
  <c r="W907"/>
  <c r="W865"/>
  <c r="W644"/>
  <c r="W863"/>
  <c r="AA421"/>
  <c r="AA429"/>
  <c r="AB429" s="1"/>
  <c r="Y1052"/>
  <c r="Y1076"/>
  <c r="W204"/>
  <c r="X204" s="1"/>
  <c r="X192"/>
  <c r="X172"/>
  <c r="X160"/>
  <c r="Y160" s="1"/>
  <c r="X156"/>
  <c r="Y156" s="1"/>
  <c r="Z156" s="1"/>
  <c r="X152"/>
  <c r="X148"/>
  <c r="Y148" s="1"/>
  <c r="X124"/>
  <c r="Y124" s="1"/>
  <c r="X112"/>
  <c r="X1095"/>
  <c r="X1085"/>
  <c r="Y285"/>
  <c r="Z285" s="1"/>
  <c r="X1096"/>
  <c r="X1080"/>
  <c r="X1032"/>
  <c r="X1028"/>
  <c r="Y1028" s="1"/>
  <c r="X1020"/>
  <c r="Y1020" s="1"/>
  <c r="X1016"/>
  <c r="X1008"/>
  <c r="X1000"/>
  <c r="X992"/>
  <c r="X968"/>
  <c r="Y968" s="1"/>
  <c r="X960"/>
  <c r="X928"/>
  <c r="X864"/>
  <c r="W629"/>
  <c r="Y1054"/>
  <c r="U759"/>
  <c r="V759" s="1"/>
  <c r="W759" s="1"/>
  <c r="U755"/>
  <c r="U751"/>
  <c r="V751" s="1"/>
  <c r="W751" s="1"/>
  <c r="U747"/>
  <c r="U743"/>
  <c r="V743" s="1"/>
  <c r="W743" s="1"/>
  <c r="U739"/>
  <c r="U735"/>
  <c r="V735" s="1"/>
  <c r="W735" s="1"/>
  <c r="U731"/>
  <c r="U777"/>
  <c r="U773"/>
  <c r="U765"/>
  <c r="V765" s="1"/>
  <c r="U761"/>
  <c r="V761" s="1"/>
  <c r="U757"/>
  <c r="V757" s="1"/>
  <c r="U753"/>
  <c r="V753" s="1"/>
  <c r="U749"/>
  <c r="V749" s="1"/>
  <c r="U745"/>
  <c r="V745" s="1"/>
  <c r="U741"/>
  <c r="V741" s="1"/>
  <c r="U737"/>
  <c r="V737" s="1"/>
  <c r="U733"/>
  <c r="V733" s="1"/>
  <c r="U379"/>
  <c r="V379" s="1"/>
  <c r="W379" s="1"/>
  <c r="X379" s="1"/>
  <c r="U375"/>
  <c r="V375" s="1"/>
  <c r="W375" s="1"/>
  <c r="U371"/>
  <c r="V371" s="1"/>
  <c r="W371" s="1"/>
  <c r="X371" s="1"/>
  <c r="U367"/>
  <c r="V367" s="1"/>
  <c r="W367" s="1"/>
  <c r="X367" s="1"/>
  <c r="U363"/>
  <c r="V363" s="1"/>
  <c r="W363" s="1"/>
  <c r="X363" s="1"/>
  <c r="U359"/>
  <c r="V359" s="1"/>
  <c r="W359" s="1"/>
  <c r="X359" s="1"/>
  <c r="Y359" s="1"/>
  <c r="U355"/>
  <c r="V355" s="1"/>
  <c r="W355" s="1"/>
  <c r="X355" s="1"/>
  <c r="Y355" s="1"/>
  <c r="U351"/>
  <c r="V351" s="1"/>
  <c r="W351" s="1"/>
  <c r="X351" s="1"/>
  <c r="U347"/>
  <c r="V347" s="1"/>
  <c r="W347" s="1"/>
  <c r="X347" s="1"/>
  <c r="Y347" s="1"/>
  <c r="U343"/>
  <c r="V343" s="1"/>
  <c r="W343" s="1"/>
  <c r="X343" s="1"/>
  <c r="Y343" s="1"/>
  <c r="U339"/>
  <c r="V339" s="1"/>
  <c r="W339" s="1"/>
  <c r="X339" s="1"/>
  <c r="U335"/>
  <c r="V335" s="1"/>
  <c r="W335" s="1"/>
  <c r="X335" s="1"/>
  <c r="U331"/>
  <c r="V331" s="1"/>
  <c r="W331" s="1"/>
  <c r="X331" s="1"/>
  <c r="U327"/>
  <c r="V327" s="1"/>
  <c r="W327" s="1"/>
  <c r="X327" s="1"/>
  <c r="U323"/>
  <c r="V323" s="1"/>
  <c r="W323" s="1"/>
  <c r="X323" s="1"/>
  <c r="U319"/>
  <c r="U390"/>
  <c r="V390" s="1"/>
  <c r="U386"/>
  <c r="V386" s="1"/>
  <c r="U382"/>
  <c r="U378"/>
  <c r="U374"/>
  <c r="V374" s="1"/>
  <c r="U370"/>
  <c r="V370" s="1"/>
  <c r="U366"/>
  <c r="U362"/>
  <c r="U358"/>
  <c r="V358" s="1"/>
  <c r="U354"/>
  <c r="V354" s="1"/>
  <c r="U350"/>
  <c r="V350" s="1"/>
  <c r="U346"/>
  <c r="U342"/>
  <c r="U338"/>
  <c r="V338" s="1"/>
  <c r="U334"/>
  <c r="V334" s="1"/>
  <c r="U330"/>
  <c r="U326"/>
  <c r="V326" s="1"/>
  <c r="U322"/>
  <c r="V322" s="1"/>
  <c r="U384"/>
  <c r="V384" s="1"/>
  <c r="U380"/>
  <c r="V380" s="1"/>
  <c r="U376"/>
  <c r="V376" s="1"/>
  <c r="U372"/>
  <c r="V372" s="1"/>
  <c r="U368"/>
  <c r="U360"/>
  <c r="U336"/>
  <c r="U328"/>
  <c r="V328" s="1"/>
  <c r="U324"/>
  <c r="V324" s="1"/>
  <c r="U320"/>
  <c r="V320" s="1"/>
  <c r="W320" s="1"/>
  <c r="U392"/>
  <c r="U388"/>
  <c r="U364"/>
  <c r="U356"/>
  <c r="V356" s="1"/>
  <c r="U352"/>
  <c r="V352" s="1"/>
  <c r="U348"/>
  <c r="V348" s="1"/>
  <c r="U344"/>
  <c r="V344" s="1"/>
  <c r="U340"/>
  <c r="V340" s="1"/>
  <c r="U332"/>
  <c r="V332" s="1"/>
  <c r="X163"/>
  <c r="Y163" s="1"/>
  <c r="X183"/>
  <c r="Y183" s="1"/>
  <c r="X143"/>
  <c r="Y143" s="1"/>
  <c r="X1070"/>
  <c r="X1082"/>
  <c r="Y1082" s="1"/>
  <c r="Y1026"/>
  <c r="Z1026" s="1"/>
  <c r="Y1038"/>
  <c r="Y1074"/>
  <c r="Z1074" s="1"/>
  <c r="Y1099"/>
  <c r="Z1099" s="1"/>
  <c r="AA1099" s="1"/>
  <c r="W279"/>
  <c r="W271"/>
  <c r="W263"/>
  <c r="W255"/>
  <c r="W247"/>
  <c r="W239"/>
  <c r="W231"/>
  <c r="W223"/>
  <c r="W215"/>
  <c r="W207"/>
  <c r="X131"/>
  <c r="X123"/>
  <c r="X115"/>
  <c r="X107"/>
  <c r="W317"/>
  <c r="X1073"/>
  <c r="Y1073" s="1"/>
  <c r="X1053"/>
  <c r="X1049"/>
  <c r="W1045"/>
  <c r="X1045" s="1"/>
  <c r="Y1041"/>
  <c r="Z1041" s="1"/>
  <c r="X1029"/>
  <c r="X1025"/>
  <c r="Y1017"/>
  <c r="Z1017" s="1"/>
  <c r="Y1009"/>
  <c r="Z1009" s="1"/>
  <c r="Y1001"/>
  <c r="Z1001" s="1"/>
  <c r="Y993"/>
  <c r="Z993" s="1"/>
  <c r="Y985"/>
  <c r="Z985" s="1"/>
  <c r="Y977"/>
  <c r="Z977" s="1"/>
  <c r="Y969"/>
  <c r="Z969" s="1"/>
  <c r="Y961"/>
  <c r="Z961" s="1"/>
  <c r="X953"/>
  <c r="Y953" s="1"/>
  <c r="X949"/>
  <c r="X945"/>
  <c r="Y945" s="1"/>
  <c r="X941"/>
  <c r="Y937"/>
  <c r="Z937" s="1"/>
  <c r="X929"/>
  <c r="Y929" s="1"/>
  <c r="Y925"/>
  <c r="Z925" s="1"/>
  <c r="X913"/>
  <c r="Y913" s="1"/>
  <c r="Y909"/>
  <c r="Z909" s="1"/>
  <c r="X897"/>
  <c r="X893"/>
  <c r="Y889"/>
  <c r="Z889" s="1"/>
  <c r="X881"/>
  <c r="X877"/>
  <c r="Y877" s="1"/>
  <c r="X869"/>
  <c r="X861"/>
  <c r="X853"/>
  <c r="X837"/>
  <c r="W821"/>
  <c r="W805"/>
  <c r="X830"/>
  <c r="Y830" s="1"/>
  <c r="X822"/>
  <c r="Y822" s="1"/>
  <c r="X814"/>
  <c r="Y814" s="1"/>
  <c r="X806"/>
  <c r="Y806" s="1"/>
  <c r="X798"/>
  <c r="Y798" s="1"/>
  <c r="X790"/>
  <c r="Y790" s="1"/>
  <c r="X782"/>
  <c r="Y782" s="1"/>
  <c r="X774"/>
  <c r="Y774" s="1"/>
  <c r="X758"/>
  <c r="X750"/>
  <c r="X742"/>
  <c r="X734"/>
  <c r="X726"/>
  <c r="X718"/>
  <c r="X710"/>
  <c r="X702"/>
  <c r="X694"/>
  <c r="X686"/>
  <c r="X678"/>
  <c r="X670"/>
  <c r="X662"/>
  <c r="X654"/>
  <c r="X646"/>
  <c r="X630"/>
  <c r="Y630" s="1"/>
  <c r="X622"/>
  <c r="Y622" s="1"/>
  <c r="X457"/>
  <c r="X441"/>
  <c r="X1071"/>
  <c r="X1051"/>
  <c r="Y1051" s="1"/>
  <c r="X1047"/>
  <c r="Y1047" s="1"/>
  <c r="X1043"/>
  <c r="X1035"/>
  <c r="Y1035" s="1"/>
  <c r="Y1031"/>
  <c r="Y873"/>
  <c r="Z873" s="1"/>
  <c r="X865"/>
  <c r="Y865" s="1"/>
  <c r="Y857"/>
  <c r="Z857" s="1"/>
  <c r="W833"/>
  <c r="W817"/>
  <c r="W801"/>
  <c r="X572"/>
  <c r="Y572" s="1"/>
  <c r="X568"/>
  <c r="Y568" s="1"/>
  <c r="X564"/>
  <c r="Y564" s="1"/>
  <c r="X560"/>
  <c r="Y560" s="1"/>
  <c r="X556"/>
  <c r="Y556" s="1"/>
  <c r="X552"/>
  <c r="Y552" s="1"/>
  <c r="X548"/>
  <c r="Y548" s="1"/>
  <c r="X544"/>
  <c r="Y544" s="1"/>
  <c r="X540"/>
  <c r="Y540" s="1"/>
  <c r="X536"/>
  <c r="Y536" s="1"/>
  <c r="X532"/>
  <c r="Y532" s="1"/>
  <c r="X528"/>
  <c r="Y528" s="1"/>
  <c r="X524"/>
  <c r="Y524" s="1"/>
  <c r="X520"/>
  <c r="Y520" s="1"/>
  <c r="X516"/>
  <c r="Y516" s="1"/>
  <c r="X512"/>
  <c r="Y512" s="1"/>
  <c r="X508"/>
  <c r="Y508" s="1"/>
  <c r="X504"/>
  <c r="Y504" s="1"/>
  <c r="X500"/>
  <c r="Y500" s="1"/>
  <c r="X496"/>
  <c r="Y496" s="1"/>
  <c r="X492"/>
  <c r="Y492" s="1"/>
  <c r="X488"/>
  <c r="Y488" s="1"/>
  <c r="X484"/>
  <c r="Y484" s="1"/>
  <c r="X480"/>
  <c r="Y480" s="1"/>
  <c r="X476"/>
  <c r="Y476" s="1"/>
  <c r="X472"/>
  <c r="Y472" s="1"/>
  <c r="X468"/>
  <c r="Y468" s="1"/>
  <c r="X464"/>
  <c r="Y464" s="1"/>
  <c r="X460"/>
  <c r="Y460" s="1"/>
  <c r="X456"/>
  <c r="Y456" s="1"/>
  <c r="X452"/>
  <c r="Y452" s="1"/>
  <c r="X448"/>
  <c r="Y448" s="1"/>
  <c r="X444"/>
  <c r="Y444" s="1"/>
  <c r="X440"/>
  <c r="Y440" s="1"/>
  <c r="X436"/>
  <c r="Y436" s="1"/>
  <c r="U315"/>
  <c r="U311"/>
  <c r="U307"/>
  <c r="U303"/>
  <c r="U299"/>
  <c r="U295"/>
  <c r="U291"/>
  <c r="U287"/>
  <c r="U283"/>
  <c r="U685"/>
  <c r="U681"/>
  <c r="U677"/>
  <c r="U673"/>
  <c r="U669"/>
  <c r="U665"/>
  <c r="X1087"/>
  <c r="Y259"/>
  <c r="Y211"/>
  <c r="X195"/>
  <c r="X127"/>
  <c r="X111"/>
  <c r="X1094"/>
  <c r="X729"/>
  <c r="X721"/>
  <c r="Y721" s="1"/>
  <c r="Z721" s="1"/>
  <c r="X713"/>
  <c r="X705"/>
  <c r="X697"/>
  <c r="X689"/>
  <c r="Y689" s="1"/>
  <c r="Z689" s="1"/>
  <c r="X657"/>
  <c r="X649"/>
  <c r="X641"/>
  <c r="X569"/>
  <c r="Y569" s="1"/>
  <c r="X561"/>
  <c r="X553"/>
  <c r="X545"/>
  <c r="X537"/>
  <c r="X529"/>
  <c r="X521"/>
  <c r="X505"/>
  <c r="X497"/>
  <c r="X481"/>
  <c r="X762"/>
  <c r="X746"/>
  <c r="X730"/>
  <c r="X714"/>
  <c r="X698"/>
  <c r="X682"/>
  <c r="X666"/>
  <c r="X650"/>
  <c r="X638"/>
  <c r="Y638" s="1"/>
  <c r="X867"/>
  <c r="Y867" s="1"/>
  <c r="X465"/>
  <c r="Y465" s="1"/>
  <c r="X461"/>
  <c r="X445"/>
  <c r="X385"/>
  <c r="X377"/>
  <c r="X369"/>
  <c r="X361"/>
  <c r="X353"/>
  <c r="X349"/>
  <c r="X337"/>
  <c r="X329"/>
  <c r="Y329" s="1"/>
  <c r="X1067"/>
  <c r="X1019"/>
  <c r="Y1019" s="1"/>
  <c r="X1015"/>
  <c r="X1011"/>
  <c r="Y1011" s="1"/>
  <c r="X1007"/>
  <c r="X1003"/>
  <c r="Y1003" s="1"/>
  <c r="X999"/>
  <c r="X995"/>
  <c r="Y995" s="1"/>
  <c r="X991"/>
  <c r="X987"/>
  <c r="Y987" s="1"/>
  <c r="X983"/>
  <c r="X979"/>
  <c r="Y979" s="1"/>
  <c r="X975"/>
  <c r="X971"/>
  <c r="Y971" s="1"/>
  <c r="X967"/>
  <c r="X963"/>
  <c r="Y963" s="1"/>
  <c r="X959"/>
  <c r="X955"/>
  <c r="X951"/>
  <c r="X947"/>
  <c r="Y947" s="1"/>
  <c r="X943"/>
  <c r="X931"/>
  <c r="X927"/>
  <c r="X923"/>
  <c r="Y923" s="1"/>
  <c r="X919"/>
  <c r="X915"/>
  <c r="Y915" s="1"/>
  <c r="X903"/>
  <c r="X899"/>
  <c r="Y899" s="1"/>
  <c r="X895"/>
  <c r="X891"/>
  <c r="Y891" s="1"/>
  <c r="X887"/>
  <c r="X883"/>
  <c r="Y883" s="1"/>
  <c r="X839"/>
  <c r="Y1056"/>
  <c r="Z424"/>
  <c r="X619"/>
  <c r="AA1098"/>
  <c r="Z1084"/>
  <c r="AA1084" s="1"/>
  <c r="AA1063"/>
  <c r="AA1039"/>
  <c r="AA1041"/>
  <c r="Y767"/>
  <c r="X623"/>
  <c r="X631"/>
  <c r="Z599"/>
  <c r="AA599" s="1"/>
  <c r="Z426"/>
  <c r="Y628"/>
  <c r="AB151"/>
  <c r="AA513"/>
  <c r="AB513" s="1"/>
  <c r="AC513" s="1"/>
  <c r="Z614"/>
  <c r="AA614" s="1"/>
  <c r="Z618"/>
  <c r="AA618" s="1"/>
  <c r="Z408"/>
  <c r="AA401"/>
  <c r="AA417"/>
  <c r="Y1045"/>
  <c r="Y1089"/>
  <c r="Z1089" s="1"/>
  <c r="X768"/>
  <c r="Y577"/>
  <c r="Z577" s="1"/>
  <c r="Y581"/>
  <c r="Z581" s="1"/>
  <c r="Y585"/>
  <c r="Z585" s="1"/>
  <c r="Y589"/>
  <c r="Z589" s="1"/>
  <c r="Y593"/>
  <c r="Z593" s="1"/>
  <c r="Y597"/>
  <c r="Z597" s="1"/>
  <c r="Z139"/>
  <c r="Z396"/>
  <c r="AA396" s="1"/>
  <c r="Z420"/>
  <c r="Z428"/>
  <c r="Y609"/>
  <c r="Z609" s="1"/>
  <c r="Y613"/>
  <c r="X615"/>
  <c r="Z163"/>
  <c r="Z394"/>
  <c r="Z147"/>
  <c r="AA147" s="1"/>
  <c r="AB147" s="1"/>
  <c r="Z862"/>
  <c r="Z958"/>
  <c r="Z1077"/>
  <c r="Y783"/>
  <c r="Y791"/>
  <c r="Y799"/>
  <c r="Y807"/>
  <c r="Y815"/>
  <c r="Y823"/>
  <c r="Y831"/>
  <c r="X627"/>
  <c r="X636"/>
  <c r="AB1058"/>
  <c r="Y1068"/>
  <c r="Y198"/>
  <c r="Y202"/>
  <c r="AA648"/>
  <c r="AA652"/>
  <c r="AA656"/>
  <c r="AA660"/>
  <c r="AB660" s="1"/>
  <c r="AC660" s="1"/>
  <c r="AA664"/>
  <c r="AA668"/>
  <c r="AB668" s="1"/>
  <c r="AC668" s="1"/>
  <c r="AA672"/>
  <c r="AA676"/>
  <c r="AB676" s="1"/>
  <c r="AC676" s="1"/>
  <c r="AA680"/>
  <c r="AA684"/>
  <c r="AB684" s="1"/>
  <c r="AC684" s="1"/>
  <c r="AA688"/>
  <c r="AA692"/>
  <c r="AB692" s="1"/>
  <c r="AC692" s="1"/>
  <c r="AA696"/>
  <c r="AA700"/>
  <c r="AB700" s="1"/>
  <c r="AC700" s="1"/>
  <c r="AA704"/>
  <c r="AA708"/>
  <c r="AB708" s="1"/>
  <c r="AC708" s="1"/>
  <c r="AA712"/>
  <c r="AA716"/>
  <c r="AB716" s="1"/>
  <c r="AC716" s="1"/>
  <c r="AA720"/>
  <c r="AA724"/>
  <c r="AB724" s="1"/>
  <c r="AC724" s="1"/>
  <c r="AA728"/>
  <c r="AA732"/>
  <c r="AB732" s="1"/>
  <c r="AA736"/>
  <c r="AA740"/>
  <c r="AB740" s="1"/>
  <c r="AC740" s="1"/>
  <c r="AA744"/>
  <c r="AA748"/>
  <c r="AA752"/>
  <c r="AA756"/>
  <c r="AB756" s="1"/>
  <c r="AA760"/>
  <c r="AA764"/>
  <c r="AB764" s="1"/>
  <c r="X772"/>
  <c r="X776"/>
  <c r="Y776" s="1"/>
  <c r="X780"/>
  <c r="X784"/>
  <c r="Y784" s="1"/>
  <c r="X788"/>
  <c r="X792"/>
  <c r="Y792" s="1"/>
  <c r="X796"/>
  <c r="X800"/>
  <c r="Y800" s="1"/>
  <c r="X804"/>
  <c r="X808"/>
  <c r="Y808" s="1"/>
  <c r="X812"/>
  <c r="X816"/>
  <c r="Y816" s="1"/>
  <c r="X820"/>
  <c r="X824"/>
  <c r="Y824" s="1"/>
  <c r="X828"/>
  <c r="X832"/>
  <c r="Y832" s="1"/>
  <c r="AB1039"/>
  <c r="Y575"/>
  <c r="Y579"/>
  <c r="Y583"/>
  <c r="Y587"/>
  <c r="Z587" s="1"/>
  <c r="Y591"/>
  <c r="Y595"/>
  <c r="AA106"/>
  <c r="X135"/>
  <c r="Z558"/>
  <c r="AA558" s="1"/>
  <c r="Z566"/>
  <c r="AA566" s="1"/>
  <c r="Z570"/>
  <c r="AA570" s="1"/>
  <c r="Z1047"/>
  <c r="AA1079"/>
  <c r="AA1040"/>
  <c r="AB1040" s="1"/>
  <c r="AA408"/>
  <c r="AB467"/>
  <c r="Z468"/>
  <c r="AA468" s="1"/>
  <c r="Z472"/>
  <c r="Z484"/>
  <c r="AA484" s="1"/>
  <c r="Z488"/>
  <c r="Z492"/>
  <c r="Z500"/>
  <c r="Z516"/>
  <c r="AA516" s="1"/>
  <c r="Z524"/>
  <c r="AA524" s="1"/>
  <c r="Z532"/>
  <c r="AA532" s="1"/>
  <c r="AB532" s="1"/>
  <c r="Z548"/>
  <c r="AA548" s="1"/>
  <c r="Z564"/>
  <c r="AA564" s="1"/>
  <c r="AB564" s="1"/>
  <c r="Y1062"/>
  <c r="Z1062" s="1"/>
  <c r="Z1073"/>
  <c r="Y601"/>
  <c r="Z601" s="1"/>
  <c r="Y605"/>
  <c r="Y135"/>
  <c r="Z613"/>
  <c r="Z196"/>
  <c r="Y397"/>
  <c r="Y412"/>
  <c r="Z412" s="1"/>
  <c r="Y413"/>
  <c r="Y434"/>
  <c r="AD446"/>
  <c r="AE446" s="1"/>
  <c r="AF446" s="1"/>
  <c r="AD450"/>
  <c r="AD454"/>
  <c r="AE454" s="1"/>
  <c r="AD458"/>
  <c r="AD462"/>
  <c r="AD466"/>
  <c r="AE466" s="1"/>
  <c r="AD474"/>
  <c r="AE474" s="1"/>
  <c r="AD478"/>
  <c r="AE478" s="1"/>
  <c r="AF478" s="1"/>
  <c r="AD482"/>
  <c r="AD490"/>
  <c r="AE490" s="1"/>
  <c r="AF490" s="1"/>
  <c r="AD494"/>
  <c r="AE494" s="1"/>
  <c r="AF494" s="1"/>
  <c r="AD498"/>
  <c r="AE498" s="1"/>
  <c r="AD502"/>
  <c r="AD506"/>
  <c r="AE506" s="1"/>
  <c r="AD510"/>
  <c r="AE510" s="1"/>
  <c r="AF510" s="1"/>
  <c r="AD514"/>
  <c r="AE514" s="1"/>
  <c r="AD518"/>
  <c r="AE518" s="1"/>
  <c r="AD522"/>
  <c r="AE522" s="1"/>
  <c r="AD526"/>
  <c r="AE526" s="1"/>
  <c r="AF526" s="1"/>
  <c r="AD530"/>
  <c r="AD534"/>
  <c r="AD538"/>
  <c r="AE538" s="1"/>
  <c r="AF538" s="1"/>
  <c r="AD542"/>
  <c r="AE542" s="1"/>
  <c r="AF542" s="1"/>
  <c r="AD546"/>
  <c r="AE546" s="1"/>
  <c r="AD554"/>
  <c r="AE554" s="1"/>
  <c r="AF554" s="1"/>
  <c r="AD562"/>
  <c r="AE562" s="1"/>
  <c r="Z1050"/>
  <c r="AA937"/>
  <c r="Y574"/>
  <c r="Y578"/>
  <c r="Y582"/>
  <c r="Y586"/>
  <c r="Z586" s="1"/>
  <c r="Y590"/>
  <c r="Z590" s="1"/>
  <c r="Y594"/>
  <c r="Y598"/>
  <c r="Y602"/>
  <c r="Y606"/>
  <c r="Z606" s="1"/>
  <c r="Y610"/>
  <c r="AC151"/>
  <c r="AD151" s="1"/>
  <c r="Y138"/>
  <c r="Z1057"/>
  <c r="AA1057" s="1"/>
  <c r="Y639"/>
  <c r="Y787"/>
  <c r="Y795"/>
  <c r="Y803"/>
  <c r="Y811"/>
  <c r="Y819"/>
  <c r="Y827"/>
  <c r="Z1068"/>
  <c r="X617"/>
  <c r="Z122"/>
  <c r="Z517"/>
  <c r="AB401"/>
  <c r="AC401" s="1"/>
  <c r="AB417"/>
  <c r="AC417" s="1"/>
  <c r="AB421"/>
  <c r="X637"/>
  <c r="AA873"/>
  <c r="AA1001"/>
  <c r="Z1103"/>
  <c r="Z778"/>
  <c r="Z794"/>
  <c r="Z802"/>
  <c r="Z810"/>
  <c r="Z826"/>
  <c r="X635"/>
  <c r="AE462"/>
  <c r="AF462" s="1"/>
  <c r="Z179"/>
  <c r="Y402"/>
  <c r="Y406"/>
  <c r="Y410"/>
  <c r="Y422"/>
  <c r="Z921"/>
  <c r="Z846"/>
  <c r="AA321"/>
  <c r="AE458"/>
  <c r="Z630"/>
  <c r="Z638"/>
  <c r="Z605"/>
  <c r="Z1020"/>
  <c r="Z1065"/>
  <c r="AA1065" s="1"/>
  <c r="AB680"/>
  <c r="AB720"/>
  <c r="AB728"/>
  <c r="AB736"/>
  <c r="AA394"/>
  <c r="AA433"/>
  <c r="AB781"/>
  <c r="AC781" s="1"/>
  <c r="AB789"/>
  <c r="AC789" s="1"/>
  <c r="Z436"/>
  <c r="AA436" s="1"/>
  <c r="Z440"/>
  <c r="Z444"/>
  <c r="Z448"/>
  <c r="Z452"/>
  <c r="AA452" s="1"/>
  <c r="Z456"/>
  <c r="Z460"/>
  <c r="AA460" s="1"/>
  <c r="Z476"/>
  <c r="AA476" s="1"/>
  <c r="Z496"/>
  <c r="AA496" s="1"/>
  <c r="Z508"/>
  <c r="AA508" s="1"/>
  <c r="AB508" s="1"/>
  <c r="Z520"/>
  <c r="AA520" s="1"/>
  <c r="AB520" s="1"/>
  <c r="Z540"/>
  <c r="AA540" s="1"/>
  <c r="Z556"/>
  <c r="AA556" s="1"/>
  <c r="AB556" s="1"/>
  <c r="Z560"/>
  <c r="AA560" s="1"/>
  <c r="AB560" s="1"/>
  <c r="Z572"/>
  <c r="AA572" s="1"/>
  <c r="AA926"/>
  <c r="AA942"/>
  <c r="Z1100"/>
  <c r="AC1058"/>
  <c r="Z602"/>
  <c r="X134"/>
  <c r="Y134" s="1"/>
  <c r="Z1037"/>
  <c r="AA1055"/>
  <c r="AA1059"/>
  <c r="AA990"/>
  <c r="Y603"/>
  <c r="Y607"/>
  <c r="Y611"/>
  <c r="Z1022"/>
  <c r="Y404"/>
  <c r="Y405"/>
  <c r="AD438"/>
  <c r="AE438" s="1"/>
  <c r="Z620"/>
  <c r="Z404"/>
  <c r="AA426"/>
  <c r="Z767"/>
  <c r="AA889"/>
  <c r="AA925"/>
  <c r="AB648"/>
  <c r="AB656"/>
  <c r="AB664"/>
  <c r="AB672"/>
  <c r="AB688"/>
  <c r="AB696"/>
  <c r="AB704"/>
  <c r="AB712"/>
  <c r="AB744"/>
  <c r="AB752"/>
  <c r="AB760"/>
  <c r="Z1083"/>
  <c r="Y576"/>
  <c r="Y580"/>
  <c r="Y584"/>
  <c r="Y588"/>
  <c r="Y592"/>
  <c r="Y596"/>
  <c r="Y600"/>
  <c r="Y604"/>
  <c r="Y608"/>
  <c r="Y612"/>
  <c r="Y625"/>
  <c r="Y633"/>
  <c r="Y626"/>
  <c r="Y634"/>
  <c r="Y640"/>
  <c r="X1061"/>
  <c r="AC1039"/>
  <c r="X621"/>
  <c r="AA857"/>
  <c r="Z877"/>
  <c r="Z913"/>
  <c r="AA961"/>
  <c r="AA977"/>
  <c r="AA993"/>
  <c r="AA1009"/>
  <c r="Z774"/>
  <c r="Z782"/>
  <c r="Z790"/>
  <c r="AA790" s="1"/>
  <c r="Z798"/>
  <c r="Z806"/>
  <c r="AA806" s="1"/>
  <c r="Z814"/>
  <c r="Z822"/>
  <c r="AA822" s="1"/>
  <c r="Z830"/>
  <c r="AE502"/>
  <c r="AE534"/>
  <c r="Z183"/>
  <c r="Y418"/>
  <c r="Z905"/>
  <c r="Z929"/>
  <c r="Z910"/>
  <c r="AA1074"/>
  <c r="AA442"/>
  <c r="AE450"/>
  <c r="AE482"/>
  <c r="AE530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A14"/>
  <c r="L13"/>
  <c r="A13"/>
  <c r="L12"/>
  <c r="A12"/>
  <c r="L11"/>
  <c r="A11"/>
  <c r="L10"/>
  <c r="A10"/>
  <c r="L9"/>
  <c r="A9"/>
  <c r="L8"/>
  <c r="A8"/>
  <c r="L7"/>
  <c r="A7"/>
  <c r="L6"/>
  <c r="A6"/>
  <c r="L5"/>
  <c r="A5"/>
  <c r="L4"/>
  <c r="N4" s="1"/>
  <c r="A4"/>
  <c r="L3"/>
  <c r="A3"/>
  <c r="AA985" l="1"/>
  <c r="AA909"/>
  <c r="Z568"/>
  <c r="AA568" s="1"/>
  <c r="AB568" s="1"/>
  <c r="Z536"/>
  <c r="AA536" s="1"/>
  <c r="AB536" s="1"/>
  <c r="Z512"/>
  <c r="AA512" s="1"/>
  <c r="AB512" s="1"/>
  <c r="Z504"/>
  <c r="AA504" s="1"/>
  <c r="AB504" s="1"/>
  <c r="Z480"/>
  <c r="AA480" s="1"/>
  <c r="AB480" s="1"/>
  <c r="Z622"/>
  <c r="AA1017"/>
  <c r="AA969"/>
  <c r="AB969" s="1"/>
  <c r="Z143"/>
  <c r="AA143" s="1"/>
  <c r="Z552"/>
  <c r="AA552" s="1"/>
  <c r="AB552" s="1"/>
  <c r="Z544"/>
  <c r="AA544" s="1"/>
  <c r="AB544" s="1"/>
  <c r="Z528"/>
  <c r="AA528" s="1"/>
  <c r="AB528" s="1"/>
  <c r="Z464"/>
  <c r="AA464" s="1"/>
  <c r="AB464" s="1"/>
  <c r="Y166"/>
  <c r="N15"/>
  <c r="P15" s="1"/>
  <c r="N17"/>
  <c r="P17" s="1"/>
  <c r="N19"/>
  <c r="P19" s="1"/>
  <c r="N21"/>
  <c r="P21" s="1"/>
  <c r="N23"/>
  <c r="P23" s="1"/>
  <c r="N25"/>
  <c r="P25" s="1"/>
  <c r="N27"/>
  <c r="P27" s="1"/>
  <c r="N29"/>
  <c r="P29" s="1"/>
  <c r="N31"/>
  <c r="P31" s="1"/>
  <c r="N33"/>
  <c r="P33" s="1"/>
  <c r="N35"/>
  <c r="P35" s="1"/>
  <c r="N37"/>
  <c r="P37" s="1"/>
  <c r="N39"/>
  <c r="P39" s="1"/>
  <c r="N41"/>
  <c r="P41" s="1"/>
  <c r="N43"/>
  <c r="P43" s="1"/>
  <c r="N45"/>
  <c r="P45" s="1"/>
  <c r="N47"/>
  <c r="P47" s="1"/>
  <c r="N49"/>
  <c r="P49" s="1"/>
  <c r="N51"/>
  <c r="P51" s="1"/>
  <c r="N53"/>
  <c r="P53" s="1"/>
  <c r="N55"/>
  <c r="P55" s="1"/>
  <c r="N57"/>
  <c r="P57" s="1"/>
  <c r="N59"/>
  <c r="P59" s="1"/>
  <c r="N61"/>
  <c r="P61" s="1"/>
  <c r="N63"/>
  <c r="P63" s="1"/>
  <c r="N65"/>
  <c r="P65" s="1"/>
  <c r="N67"/>
  <c r="P67" s="1"/>
  <c r="N69"/>
  <c r="P69" s="1"/>
  <c r="N71"/>
  <c r="P71" s="1"/>
  <c r="N73"/>
  <c r="P73" s="1"/>
  <c r="N75"/>
  <c r="P75" s="1"/>
  <c r="N77"/>
  <c r="P77" s="1"/>
  <c r="N79"/>
  <c r="P79" s="1"/>
  <c r="N81"/>
  <c r="P81" s="1"/>
  <c r="N83"/>
  <c r="P83" s="1"/>
  <c r="N85"/>
  <c r="P85" s="1"/>
  <c r="N87"/>
  <c r="P87" s="1"/>
  <c r="N89"/>
  <c r="P89" s="1"/>
  <c r="N91"/>
  <c r="P91" s="1"/>
  <c r="N93"/>
  <c r="P93" s="1"/>
  <c r="N95"/>
  <c r="P95" s="1"/>
  <c r="N97"/>
  <c r="P97" s="1"/>
  <c r="N99"/>
  <c r="P99" s="1"/>
  <c r="N101"/>
  <c r="P101" s="1"/>
  <c r="N103"/>
  <c r="P103" s="1"/>
  <c r="U1091"/>
  <c r="U1097"/>
  <c r="V1097" s="1"/>
  <c r="W1097" s="1"/>
  <c r="N5"/>
  <c r="P5" s="1"/>
  <c r="N6"/>
  <c r="P6" s="1"/>
  <c r="N7"/>
  <c r="P7" s="1"/>
  <c r="N8"/>
  <c r="P8" s="1"/>
  <c r="N9"/>
  <c r="P9" s="1"/>
  <c r="N10"/>
  <c r="P10" s="1"/>
  <c r="N11"/>
  <c r="P11" s="1"/>
  <c r="N12"/>
  <c r="P12" s="1"/>
  <c r="N13"/>
  <c r="P13" s="1"/>
  <c r="N14"/>
  <c r="P14" s="1"/>
  <c r="N16"/>
  <c r="P16" s="1"/>
  <c r="N18"/>
  <c r="P18" s="1"/>
  <c r="N20"/>
  <c r="P20" s="1"/>
  <c r="N22"/>
  <c r="P22" s="1"/>
  <c r="N24"/>
  <c r="P24" s="1"/>
  <c r="N26"/>
  <c r="P26" s="1"/>
  <c r="N28"/>
  <c r="P28" s="1"/>
  <c r="N30"/>
  <c r="P30" s="1"/>
  <c r="N32"/>
  <c r="P32" s="1"/>
  <c r="N34"/>
  <c r="P34" s="1"/>
  <c r="N36"/>
  <c r="P36" s="1"/>
  <c r="N38"/>
  <c r="P38" s="1"/>
  <c r="N40"/>
  <c r="P40" s="1"/>
  <c r="N42"/>
  <c r="P42" s="1"/>
  <c r="N44"/>
  <c r="P44" s="1"/>
  <c r="N46"/>
  <c r="P46" s="1"/>
  <c r="N48"/>
  <c r="P48" s="1"/>
  <c r="N50"/>
  <c r="P50" s="1"/>
  <c r="N52"/>
  <c r="P52" s="1"/>
  <c r="N54"/>
  <c r="P54" s="1"/>
  <c r="N56"/>
  <c r="P56" s="1"/>
  <c r="N58"/>
  <c r="P58" s="1"/>
  <c r="N60"/>
  <c r="P60" s="1"/>
  <c r="N62"/>
  <c r="P62" s="1"/>
  <c r="N64"/>
  <c r="P64" s="1"/>
  <c r="N66"/>
  <c r="P66" s="1"/>
  <c r="N68"/>
  <c r="P68" s="1"/>
  <c r="N70"/>
  <c r="P70" s="1"/>
  <c r="N72"/>
  <c r="P72" s="1"/>
  <c r="N74"/>
  <c r="P74" s="1"/>
  <c r="N76"/>
  <c r="P76" s="1"/>
  <c r="N78"/>
  <c r="P78" s="1"/>
  <c r="N80"/>
  <c r="P80" s="1"/>
  <c r="N82"/>
  <c r="P82" s="1"/>
  <c r="N84"/>
  <c r="P84" s="1"/>
  <c r="N86"/>
  <c r="P86" s="1"/>
  <c r="N88"/>
  <c r="P88" s="1"/>
  <c r="N90"/>
  <c r="P90" s="1"/>
  <c r="N92"/>
  <c r="P92" s="1"/>
  <c r="N94"/>
  <c r="P94" s="1"/>
  <c r="N96"/>
  <c r="P96" s="1"/>
  <c r="N98"/>
  <c r="P98" s="1"/>
  <c r="N100"/>
  <c r="P100" s="1"/>
  <c r="N102"/>
  <c r="P102" s="1"/>
  <c r="N3"/>
  <c r="P3" s="1"/>
  <c r="Y786"/>
  <c r="Z786" s="1"/>
  <c r="AA786" s="1"/>
  <c r="AB786" s="1"/>
  <c r="Y818"/>
  <c r="Z818" s="1"/>
  <c r="AA818" s="1"/>
  <c r="Y894"/>
  <c r="Z894" s="1"/>
  <c r="Y415"/>
  <c r="Z415" s="1"/>
  <c r="Y409"/>
  <c r="Z409" s="1"/>
  <c r="AA409" s="1"/>
  <c r="Y563"/>
  <c r="Y1102"/>
  <c r="Z1102" s="1"/>
  <c r="Z407"/>
  <c r="AA407" s="1"/>
  <c r="AB407" s="1"/>
  <c r="Z435"/>
  <c r="AA435" s="1"/>
  <c r="Y399"/>
  <c r="Z399" s="1"/>
  <c r="AA399" s="1"/>
  <c r="AB399" s="1"/>
  <c r="Y395"/>
  <c r="Z395" s="1"/>
  <c r="Y1010"/>
  <c r="Z1010" s="1"/>
  <c r="AA1010" s="1"/>
  <c r="Y841"/>
  <c r="Y719"/>
  <c r="Y432"/>
  <c r="Z432" s="1"/>
  <c r="Y930"/>
  <c r="Z930" s="1"/>
  <c r="AA930" s="1"/>
  <c r="Z563"/>
  <c r="Z1042"/>
  <c r="AA1042" s="1"/>
  <c r="Y875"/>
  <c r="Z875" s="1"/>
  <c r="Y770"/>
  <c r="Z770" s="1"/>
  <c r="AA770" s="1"/>
  <c r="Y400"/>
  <c r="Z400" s="1"/>
  <c r="X227"/>
  <c r="V336"/>
  <c r="W336" s="1"/>
  <c r="V360"/>
  <c r="W360" s="1"/>
  <c r="V368"/>
  <c r="W368" s="1"/>
  <c r="Y878"/>
  <c r="Z878" s="1"/>
  <c r="AA878" s="1"/>
  <c r="Y974"/>
  <c r="Y1006"/>
  <c r="Y539"/>
  <c r="Y162"/>
  <c r="Y178"/>
  <c r="Y849"/>
  <c r="AC969"/>
  <c r="AD969" s="1"/>
  <c r="AD486"/>
  <c r="AE486" s="1"/>
  <c r="Z687"/>
  <c r="AA687" s="1"/>
  <c r="AD550"/>
  <c r="AE550" s="1"/>
  <c r="AD470"/>
  <c r="AE470" s="1"/>
  <c r="Z1030"/>
  <c r="AA1030" s="1"/>
  <c r="X797"/>
  <c r="Y797" s="1"/>
  <c r="Z797" s="1"/>
  <c r="AA797" s="1"/>
  <c r="AE151"/>
  <c r="AF151" s="1"/>
  <c r="W149"/>
  <c r="W185"/>
  <c r="Y996"/>
  <c r="Y555"/>
  <c r="Z171"/>
  <c r="AA171" s="1"/>
  <c r="Y451"/>
  <c r="Y515"/>
  <c r="Y647"/>
  <c r="Y766"/>
  <c r="X150"/>
  <c r="X182"/>
  <c r="Y182" s="1"/>
  <c r="Z182" s="1"/>
  <c r="W344"/>
  <c r="W348"/>
  <c r="W352"/>
  <c r="W165"/>
  <c r="Z178"/>
  <c r="Y425"/>
  <c r="Z914"/>
  <c r="AA914" s="1"/>
  <c r="AB914" s="1"/>
  <c r="AC914" s="1"/>
  <c r="Y393"/>
  <c r="Z962"/>
  <c r="AA962" s="1"/>
  <c r="Y203"/>
  <c r="Z203" s="1"/>
  <c r="X267"/>
  <c r="Y267" s="1"/>
  <c r="X219"/>
  <c r="Y219" s="1"/>
  <c r="Z978"/>
  <c r="AA978" s="1"/>
  <c r="AB978" s="1"/>
  <c r="AC978" s="1"/>
  <c r="Y489"/>
  <c r="Z1034"/>
  <c r="AA1034" s="1"/>
  <c r="AB1034" s="1"/>
  <c r="AC1034" s="1"/>
  <c r="AD1034" s="1"/>
  <c r="X275"/>
  <c r="Y187"/>
  <c r="Z187" s="1"/>
  <c r="X809"/>
  <c r="Y809" s="1"/>
  <c r="X829"/>
  <c r="Y829" s="1"/>
  <c r="X243"/>
  <c r="AA500"/>
  <c r="AB500" s="1"/>
  <c r="AC500" s="1"/>
  <c r="AD500" s="1"/>
  <c r="AE500" s="1"/>
  <c r="AF500" s="1"/>
  <c r="AA492"/>
  <c r="AB492" s="1"/>
  <c r="AC492" s="1"/>
  <c r="AD492" s="1"/>
  <c r="X344"/>
  <c r="X348"/>
  <c r="X352"/>
  <c r="V364"/>
  <c r="W364" s="1"/>
  <c r="V388"/>
  <c r="W388" s="1"/>
  <c r="W380"/>
  <c r="X380" s="1"/>
  <c r="Y493"/>
  <c r="Z274"/>
  <c r="AA274" s="1"/>
  <c r="X149"/>
  <c r="V157"/>
  <c r="W157" s="1"/>
  <c r="X157" s="1"/>
  <c r="V173"/>
  <c r="W173" s="1"/>
  <c r="X173" s="1"/>
  <c r="W181"/>
  <c r="X181" s="1"/>
  <c r="V193"/>
  <c r="W193" s="1"/>
  <c r="X193" s="1"/>
  <c r="Y1004"/>
  <c r="Z188"/>
  <c r="Y571"/>
  <c r="Y459"/>
  <c r="Y416"/>
  <c r="Y1027"/>
  <c r="Z425"/>
  <c r="Z850"/>
  <c r="AA850" s="1"/>
  <c r="Y1023"/>
  <c r="Z393"/>
  <c r="Y885"/>
  <c r="Z885" s="1"/>
  <c r="Z489"/>
  <c r="Y547"/>
  <c r="Y703"/>
  <c r="AB570"/>
  <c r="AC570" s="1"/>
  <c r="AB558"/>
  <c r="AC558" s="1"/>
  <c r="AA785"/>
  <c r="AB785" s="1"/>
  <c r="AC785" s="1"/>
  <c r="AB566"/>
  <c r="AC566" s="1"/>
  <c r="AA894"/>
  <c r="AB894" s="1"/>
  <c r="AA188"/>
  <c r="AB188" s="1"/>
  <c r="AC188" s="1"/>
  <c r="Y1066"/>
  <c r="Z1066" s="1"/>
  <c r="X1078"/>
  <c r="Y1078" s="1"/>
  <c r="X146"/>
  <c r="Y146" s="1"/>
  <c r="X825"/>
  <c r="X858"/>
  <c r="X890"/>
  <c r="Y890" s="1"/>
  <c r="X922"/>
  <c r="Y922" s="1"/>
  <c r="Z922" s="1"/>
  <c r="X954"/>
  <c r="Y954" s="1"/>
  <c r="Z954" s="1"/>
  <c r="X986"/>
  <c r="Y986" s="1"/>
  <c r="X1018"/>
  <c r="X1090"/>
  <c r="Y1090" s="1"/>
  <c r="Z1090" s="1"/>
  <c r="Z499"/>
  <c r="Z1048"/>
  <c r="AA1048" s="1"/>
  <c r="Y152"/>
  <c r="P4"/>
  <c r="X793"/>
  <c r="X813"/>
  <c r="Y813" s="1"/>
  <c r="Z235"/>
  <c r="AA235" s="1"/>
  <c r="X842"/>
  <c r="Y842" s="1"/>
  <c r="X874"/>
  <c r="Y874" s="1"/>
  <c r="X906"/>
  <c r="Y906" s="1"/>
  <c r="X938"/>
  <c r="Y938" s="1"/>
  <c r="X970"/>
  <c r="Y970" s="1"/>
  <c r="Z970" s="1"/>
  <c r="X1002"/>
  <c r="Y1002" s="1"/>
  <c r="Z251"/>
  <c r="AA251" s="1"/>
  <c r="AB251" s="1"/>
  <c r="AA444"/>
  <c r="AB444" s="1"/>
  <c r="Y509"/>
  <c r="Y181"/>
  <c r="W197"/>
  <c r="Y988"/>
  <c r="Y1044"/>
  <c r="Z1044" s="1"/>
  <c r="Y192"/>
  <c r="W616"/>
  <c r="X616" s="1"/>
  <c r="X1069"/>
  <c r="Y1069" s="1"/>
  <c r="Z1069" s="1"/>
  <c r="W838"/>
  <c r="X838" s="1"/>
  <c r="W854"/>
  <c r="W870"/>
  <c r="W886"/>
  <c r="W902"/>
  <c r="W918"/>
  <c r="W934"/>
  <c r="W950"/>
  <c r="W966"/>
  <c r="W982"/>
  <c r="W998"/>
  <c r="W1014"/>
  <c r="W1046"/>
  <c r="Y234"/>
  <c r="Z234" s="1"/>
  <c r="Z539"/>
  <c r="Z571"/>
  <c r="AA571" s="1"/>
  <c r="Y695"/>
  <c r="Y727"/>
  <c r="Y491"/>
  <c r="Z555"/>
  <c r="AA555" s="1"/>
  <c r="Y655"/>
  <c r="Y711"/>
  <c r="Y380"/>
  <c r="Z380" s="1"/>
  <c r="AA380" s="1"/>
  <c r="AB380" s="1"/>
  <c r="X375"/>
  <c r="X743"/>
  <c r="Y743" s="1"/>
  <c r="X759"/>
  <c r="Y759" s="1"/>
  <c r="Z759" s="1"/>
  <c r="X439"/>
  <c r="X471"/>
  <c r="X659"/>
  <c r="Y659" s="1"/>
  <c r="X715"/>
  <c r="Y715" s="1"/>
  <c r="X667"/>
  <c r="Y667" s="1"/>
  <c r="Z667" s="1"/>
  <c r="X683"/>
  <c r="Y1081"/>
  <c r="Z1081" s="1"/>
  <c r="AA1081" s="1"/>
  <c r="AA325"/>
  <c r="Z160"/>
  <c r="AA160" s="1"/>
  <c r="X735"/>
  <c r="Y735" s="1"/>
  <c r="X751"/>
  <c r="Y751" s="1"/>
  <c r="Z333"/>
  <c r="AA333" s="1"/>
  <c r="AB333" s="1"/>
  <c r="X691"/>
  <c r="X723"/>
  <c r="X145"/>
  <c r="X675"/>
  <c r="Y675" s="1"/>
  <c r="Z675" s="1"/>
  <c r="Y1092"/>
  <c r="Y128"/>
  <c r="Z128" s="1"/>
  <c r="Z152"/>
  <c r="AA152" s="1"/>
  <c r="Y120"/>
  <c r="Z120" s="1"/>
  <c r="AA120" s="1"/>
  <c r="Y919"/>
  <c r="Y505"/>
  <c r="Z505" s="1"/>
  <c r="Y529"/>
  <c r="Y545"/>
  <c r="Z545" s="1"/>
  <c r="Y641"/>
  <c r="Y657"/>
  <c r="Y713"/>
  <c r="Z211"/>
  <c r="AA211" s="1"/>
  <c r="Z259"/>
  <c r="AA259" s="1"/>
  <c r="Y1087"/>
  <c r="Z1087" s="1"/>
  <c r="V283"/>
  <c r="V287"/>
  <c r="V291"/>
  <c r="V295"/>
  <c r="V299"/>
  <c r="V303"/>
  <c r="V307"/>
  <c r="V311"/>
  <c r="V315"/>
  <c r="X817"/>
  <c r="Y817" s="1"/>
  <c r="Z1031"/>
  <c r="AA1031" s="1"/>
  <c r="Y441"/>
  <c r="Y449"/>
  <c r="Y457"/>
  <c r="Y646"/>
  <c r="Z646" s="1"/>
  <c r="Y654"/>
  <c r="Z654" s="1"/>
  <c r="AA654" s="1"/>
  <c r="Y662"/>
  <c r="Z662" s="1"/>
  <c r="Y670"/>
  <c r="Z670" s="1"/>
  <c r="Y678"/>
  <c r="Z678" s="1"/>
  <c r="Y686"/>
  <c r="Z686" s="1"/>
  <c r="AA686" s="1"/>
  <c r="Y694"/>
  <c r="Z694" s="1"/>
  <c r="Y702"/>
  <c r="Z702" s="1"/>
  <c r="Y710"/>
  <c r="Z710" s="1"/>
  <c r="Y718"/>
  <c r="Z718" s="1"/>
  <c r="AA718" s="1"/>
  <c r="Y726"/>
  <c r="Z726" s="1"/>
  <c r="Y734"/>
  <c r="Z734" s="1"/>
  <c r="Y742"/>
  <c r="Z742" s="1"/>
  <c r="Y750"/>
  <c r="Z750" s="1"/>
  <c r="AA750" s="1"/>
  <c r="Y758"/>
  <c r="Z758" s="1"/>
  <c r="X805"/>
  <c r="Y805" s="1"/>
  <c r="Y837"/>
  <c r="Z837" s="1"/>
  <c r="Y869"/>
  <c r="Y893"/>
  <c r="Z893" s="1"/>
  <c r="Y1025"/>
  <c r="Z1025" s="1"/>
  <c r="Y1053"/>
  <c r="Z1053" s="1"/>
  <c r="X317"/>
  <c r="Y317" s="1"/>
  <c r="Y115"/>
  <c r="X215"/>
  <c r="X231"/>
  <c r="Y231" s="1"/>
  <c r="X247"/>
  <c r="X263"/>
  <c r="X279"/>
  <c r="Y279" s="1"/>
  <c r="Y1086"/>
  <c r="V773"/>
  <c r="Z1052"/>
  <c r="AA1052" s="1"/>
  <c r="X154"/>
  <c r="V290"/>
  <c r="V294"/>
  <c r="V298"/>
  <c r="V302"/>
  <c r="V310"/>
  <c r="V314"/>
  <c r="V209"/>
  <c r="V213"/>
  <c r="V217"/>
  <c r="V221"/>
  <c r="V225"/>
  <c r="V229"/>
  <c r="V233"/>
  <c r="V237"/>
  <c r="V241"/>
  <c r="V245"/>
  <c r="V249"/>
  <c r="V253"/>
  <c r="V257"/>
  <c r="V261"/>
  <c r="V265"/>
  <c r="V269"/>
  <c r="V273"/>
  <c r="V277"/>
  <c r="V281"/>
  <c r="V297"/>
  <c r="V313"/>
  <c r="V304"/>
  <c r="V308"/>
  <c r="X110"/>
  <c r="Y110" s="1"/>
  <c r="X126"/>
  <c r="Y158"/>
  <c r="X495"/>
  <c r="X535"/>
  <c r="Y535" s="1"/>
  <c r="Y864"/>
  <c r="Z864" s="1"/>
  <c r="Y928"/>
  <c r="Z928" s="1"/>
  <c r="Z968"/>
  <c r="W1012"/>
  <c r="X1012" s="1"/>
  <c r="X309"/>
  <c r="Y309" s="1"/>
  <c r="Z309" s="1"/>
  <c r="AA309" s="1"/>
  <c r="Z624"/>
  <c r="AA624" s="1"/>
  <c r="W212"/>
  <c r="X212" s="1"/>
  <c r="W236"/>
  <c r="X236" s="1"/>
  <c r="W244"/>
  <c r="X244" s="1"/>
  <c r="Y244" s="1"/>
  <c r="W252"/>
  <c r="X252" s="1"/>
  <c r="W260"/>
  <c r="W268"/>
  <c r="X268" s="1"/>
  <c r="W276"/>
  <c r="Y903"/>
  <c r="Y369"/>
  <c r="Z369" s="1"/>
  <c r="AA369" s="1"/>
  <c r="AB369" s="1"/>
  <c r="Y461"/>
  <c r="Z465"/>
  <c r="Y642"/>
  <c r="Y650"/>
  <c r="Y658"/>
  <c r="Y666"/>
  <c r="Y674"/>
  <c r="Y682"/>
  <c r="Y690"/>
  <c r="Y698"/>
  <c r="Y706"/>
  <c r="Y714"/>
  <c r="Y722"/>
  <c r="Y730"/>
  <c r="Y738"/>
  <c r="Y746"/>
  <c r="Y754"/>
  <c r="Y762"/>
  <c r="Y127"/>
  <c r="Y839"/>
  <c r="Z441"/>
  <c r="Y561"/>
  <c r="Z192"/>
  <c r="Z1038"/>
  <c r="AA1038" s="1"/>
  <c r="AA234"/>
  <c r="AB234" s="1"/>
  <c r="AA345"/>
  <c r="Y353"/>
  <c r="Z365"/>
  <c r="Z381"/>
  <c r="Y445"/>
  <c r="Y1070"/>
  <c r="W551"/>
  <c r="W699"/>
  <c r="Y1000"/>
  <c r="Y1096"/>
  <c r="Y172"/>
  <c r="Z176"/>
  <c r="AB325"/>
  <c r="Z124"/>
  <c r="Z529"/>
  <c r="Y729"/>
  <c r="Y111"/>
  <c r="W447"/>
  <c r="W559"/>
  <c r="W848"/>
  <c r="AA156"/>
  <c r="AB156" s="1"/>
  <c r="Y200"/>
  <c r="Z200" s="1"/>
  <c r="Y1032"/>
  <c r="Z1032" s="1"/>
  <c r="AA285"/>
  <c r="AB285" s="1"/>
  <c r="Y1095"/>
  <c r="Z1095" s="1"/>
  <c r="AA184"/>
  <c r="W856"/>
  <c r="W888"/>
  <c r="X888" s="1"/>
  <c r="Z148"/>
  <c r="AA148" s="1"/>
  <c r="Z1028"/>
  <c r="Z1064"/>
  <c r="Y1088"/>
  <c r="Y1085"/>
  <c r="AA176"/>
  <c r="Y180"/>
  <c r="AA192"/>
  <c r="Z891"/>
  <c r="AA891" s="1"/>
  <c r="Z899"/>
  <c r="AA899" s="1"/>
  <c r="Z947"/>
  <c r="AA947" s="1"/>
  <c r="Y955"/>
  <c r="Z963"/>
  <c r="AA963" s="1"/>
  <c r="Z971"/>
  <c r="Z987"/>
  <c r="Z995"/>
  <c r="Z1003"/>
  <c r="Z1011"/>
  <c r="Z1019"/>
  <c r="Y349"/>
  <c r="Y521"/>
  <c r="Y537"/>
  <c r="Z537" s="1"/>
  <c r="Y553"/>
  <c r="AA689"/>
  <c r="AA721"/>
  <c r="Y1094"/>
  <c r="Y119"/>
  <c r="Y195"/>
  <c r="Z195" s="1"/>
  <c r="AA195" s="1"/>
  <c r="X801"/>
  <c r="Y801" s="1"/>
  <c r="Z801" s="1"/>
  <c r="AA801" s="1"/>
  <c r="X833"/>
  <c r="Y833" s="1"/>
  <c r="Z833" s="1"/>
  <c r="AA833" s="1"/>
  <c r="Y1071"/>
  <c r="Z1071" s="1"/>
  <c r="Y469"/>
  <c r="X821"/>
  <c r="Y861"/>
  <c r="Y897"/>
  <c r="Y1029"/>
  <c r="Z1029" s="1"/>
  <c r="AA1029" s="1"/>
  <c r="Y1049"/>
  <c r="Z1049" s="1"/>
  <c r="Y107"/>
  <c r="Z107" s="1"/>
  <c r="X207"/>
  <c r="X223"/>
  <c r="X239"/>
  <c r="X255"/>
  <c r="X271"/>
  <c r="Y348"/>
  <c r="Y352"/>
  <c r="X320"/>
  <c r="V319"/>
  <c r="Y323"/>
  <c r="Y327"/>
  <c r="Z327" s="1"/>
  <c r="Y331"/>
  <c r="Z331" s="1"/>
  <c r="Y335"/>
  <c r="Z335" s="1"/>
  <c r="Y339"/>
  <c r="Z339" s="1"/>
  <c r="Y351"/>
  <c r="Z351" s="1"/>
  <c r="Y363"/>
  <c r="Z363" s="1"/>
  <c r="Y367"/>
  <c r="Z367" s="1"/>
  <c r="Y371"/>
  <c r="Z371" s="1"/>
  <c r="Y375"/>
  <c r="Z375" s="1"/>
  <c r="Y379"/>
  <c r="V777"/>
  <c r="Z1035"/>
  <c r="AA1035" s="1"/>
  <c r="AA1075"/>
  <c r="AB1075" s="1"/>
  <c r="AC1075" s="1"/>
  <c r="Z871"/>
  <c r="AA871" s="1"/>
  <c r="Y525"/>
  <c r="Y557"/>
  <c r="Z557" s="1"/>
  <c r="Y653"/>
  <c r="Y693"/>
  <c r="Y709"/>
  <c r="Y725"/>
  <c r="Y159"/>
  <c r="Y175"/>
  <c r="Y191"/>
  <c r="Y170"/>
  <c r="Z170" s="1"/>
  <c r="Y194"/>
  <c r="Z194" s="1"/>
  <c r="AA194" s="1"/>
  <c r="Z210"/>
  <c r="Y242"/>
  <c r="V282"/>
  <c r="V286"/>
  <c r="V306"/>
  <c r="Y471"/>
  <c r="Z471" s="1"/>
  <c r="X479"/>
  <c r="Y479" s="1"/>
  <c r="X503"/>
  <c r="Y503" s="1"/>
  <c r="X896"/>
  <c r="X920"/>
  <c r="Y920" s="1"/>
  <c r="Z920" s="1"/>
  <c r="X944"/>
  <c r="Y944" s="1"/>
  <c r="X952"/>
  <c r="V318"/>
  <c r="Y113"/>
  <c r="V141"/>
  <c r="Y145"/>
  <c r="Z145" s="1"/>
  <c r="Y149"/>
  <c r="X216"/>
  <c r="X232"/>
  <c r="Y232" s="1"/>
  <c r="X248"/>
  <c r="Y248" s="1"/>
  <c r="X264"/>
  <c r="X280"/>
  <c r="V284"/>
  <c r="V288"/>
  <c r="V292"/>
  <c r="V296"/>
  <c r="V300"/>
  <c r="V312"/>
  <c r="V316"/>
  <c r="X118"/>
  <c r="X142"/>
  <c r="Y174"/>
  <c r="Z573"/>
  <c r="X511"/>
  <c r="Y511" s="1"/>
  <c r="Z511" s="1"/>
  <c r="X543"/>
  <c r="Y543" s="1"/>
  <c r="X567"/>
  <c r="Y567" s="1"/>
  <c r="Z567" s="1"/>
  <c r="Y960"/>
  <c r="Z960" s="1"/>
  <c r="AA960" s="1"/>
  <c r="X293"/>
  <c r="Y293" s="1"/>
  <c r="Z834"/>
  <c r="AA834" s="1"/>
  <c r="Z632"/>
  <c r="Y485"/>
  <c r="Z485" s="1"/>
  <c r="Y501"/>
  <c r="Z501" s="1"/>
  <c r="W190"/>
  <c r="X206"/>
  <c r="X230"/>
  <c r="X238"/>
  <c r="X254"/>
  <c r="Y254" s="1"/>
  <c r="X270"/>
  <c r="X278"/>
  <c r="W1101"/>
  <c r="Y383"/>
  <c r="Y387"/>
  <c r="Z387" s="1"/>
  <c r="Y391"/>
  <c r="W771"/>
  <c r="W775"/>
  <c r="X775" s="1"/>
  <c r="W779"/>
  <c r="V289"/>
  <c r="V305"/>
  <c r="W220"/>
  <c r="W228"/>
  <c r="X228" s="1"/>
  <c r="Z883"/>
  <c r="AA883" s="1"/>
  <c r="Z915"/>
  <c r="AA915" s="1"/>
  <c r="AB915" s="1"/>
  <c r="Z923"/>
  <c r="AA923" s="1"/>
  <c r="Z979"/>
  <c r="AA979" s="1"/>
  <c r="AB979" s="1"/>
  <c r="Z569"/>
  <c r="V665"/>
  <c r="V669"/>
  <c r="V673"/>
  <c r="V677"/>
  <c r="V681"/>
  <c r="V685"/>
  <c r="W283"/>
  <c r="W287"/>
  <c r="W291"/>
  <c r="W295"/>
  <c r="W299"/>
  <c r="W303"/>
  <c r="W307"/>
  <c r="W311"/>
  <c r="W315"/>
  <c r="Z839"/>
  <c r="Y931"/>
  <c r="Y1067"/>
  <c r="Z329"/>
  <c r="Z445"/>
  <c r="Y473"/>
  <c r="Z650"/>
  <c r="AA650" s="1"/>
  <c r="Z658"/>
  <c r="Z666"/>
  <c r="AA666" s="1"/>
  <c r="Z674"/>
  <c r="Z682"/>
  <c r="AA682" s="1"/>
  <c r="Z690"/>
  <c r="Z698"/>
  <c r="AA698" s="1"/>
  <c r="Z706"/>
  <c r="Z714"/>
  <c r="AA714" s="1"/>
  <c r="Z722"/>
  <c r="Z730"/>
  <c r="AA730" s="1"/>
  <c r="Z738"/>
  <c r="Z746"/>
  <c r="AA746" s="1"/>
  <c r="Z754"/>
  <c r="Z762"/>
  <c r="AA762" s="1"/>
  <c r="Z945"/>
  <c r="Z953"/>
  <c r="AA953" s="1"/>
  <c r="AA1026"/>
  <c r="AB1026" s="1"/>
  <c r="Z1082"/>
  <c r="AA1082" s="1"/>
  <c r="W332"/>
  <c r="W340"/>
  <c r="W356"/>
  <c r="X356" s="1"/>
  <c r="V392"/>
  <c r="W324"/>
  <c r="W328"/>
  <c r="W372"/>
  <c r="W376"/>
  <c r="W384"/>
  <c r="W322"/>
  <c r="X322" s="1"/>
  <c r="W326"/>
  <c r="V330"/>
  <c r="W334"/>
  <c r="W338"/>
  <c r="X338" s="1"/>
  <c r="V342"/>
  <c r="V346"/>
  <c r="W350"/>
  <c r="W354"/>
  <c r="W358"/>
  <c r="V362"/>
  <c r="V366"/>
  <c r="W370"/>
  <c r="X370" s="1"/>
  <c r="W374"/>
  <c r="V378"/>
  <c r="V382"/>
  <c r="W386"/>
  <c r="W390"/>
  <c r="X390" s="1"/>
  <c r="Z343"/>
  <c r="AA343" s="1"/>
  <c r="Z347"/>
  <c r="AA347" s="1"/>
  <c r="Z355"/>
  <c r="AA355" s="1"/>
  <c r="Z359"/>
  <c r="AA359" s="1"/>
  <c r="W733"/>
  <c r="W737"/>
  <c r="W741"/>
  <c r="W745"/>
  <c r="X745" s="1"/>
  <c r="W749"/>
  <c r="W753"/>
  <c r="X753" s="1"/>
  <c r="W757"/>
  <c r="W761"/>
  <c r="W765"/>
  <c r="W773"/>
  <c r="V731"/>
  <c r="V739"/>
  <c r="V747"/>
  <c r="V755"/>
  <c r="Y1043"/>
  <c r="Z457"/>
  <c r="Y123"/>
  <c r="Z123" s="1"/>
  <c r="Y1080"/>
  <c r="Z1076"/>
  <c r="Z1054"/>
  <c r="AA1054" s="1"/>
  <c r="X629"/>
  <c r="X863"/>
  <c r="X644"/>
  <c r="Z865"/>
  <c r="AA865" s="1"/>
  <c r="X907"/>
  <c r="X935"/>
  <c r="Z1051"/>
  <c r="Y337"/>
  <c r="Z337" s="1"/>
  <c r="Y385"/>
  <c r="AA445"/>
  <c r="AA465"/>
  <c r="Z835"/>
  <c r="AA835" s="1"/>
  <c r="AA851"/>
  <c r="AB851" s="1"/>
  <c r="X901"/>
  <c r="X917"/>
  <c r="X933"/>
  <c r="Y949"/>
  <c r="Z949" s="1"/>
  <c r="X965"/>
  <c r="X981"/>
  <c r="X997"/>
  <c r="X1013"/>
  <c r="Y1033"/>
  <c r="Z493"/>
  <c r="AA493" s="1"/>
  <c r="Y541"/>
  <c r="Y226"/>
  <c r="Z226" s="1"/>
  <c r="AA226" s="1"/>
  <c r="Y250"/>
  <c r="Y258"/>
  <c r="Z258" s="1"/>
  <c r="Y266"/>
  <c r="AB274"/>
  <c r="W290"/>
  <c r="W294"/>
  <c r="W298"/>
  <c r="W302"/>
  <c r="W310"/>
  <c r="W314"/>
  <c r="X1093"/>
  <c r="Y439"/>
  <c r="Y691"/>
  <c r="Y723"/>
  <c r="Y952"/>
  <c r="Z952" s="1"/>
  <c r="Y105"/>
  <c r="Z105" s="1"/>
  <c r="W109"/>
  <c r="V117"/>
  <c r="V121"/>
  <c r="V125"/>
  <c r="X129"/>
  <c r="W133"/>
  <c r="W137"/>
  <c r="X137" s="1"/>
  <c r="W153"/>
  <c r="W161"/>
  <c r="X165"/>
  <c r="W169"/>
  <c r="W177"/>
  <c r="Z181"/>
  <c r="X185"/>
  <c r="W189"/>
  <c r="X197"/>
  <c r="Y197" s="1"/>
  <c r="V201"/>
  <c r="W201" s="1"/>
  <c r="V205"/>
  <c r="W209"/>
  <c r="W213"/>
  <c r="W217"/>
  <c r="W221"/>
  <c r="W225"/>
  <c r="W229"/>
  <c r="W233"/>
  <c r="W237"/>
  <c r="W241"/>
  <c r="W245"/>
  <c r="W249"/>
  <c r="W253"/>
  <c r="W257"/>
  <c r="W261"/>
  <c r="W265"/>
  <c r="W269"/>
  <c r="W273"/>
  <c r="W277"/>
  <c r="W281"/>
  <c r="W297"/>
  <c r="W313"/>
  <c r="W104"/>
  <c r="V108"/>
  <c r="W304"/>
  <c r="W308"/>
  <c r="Y887"/>
  <c r="Y895"/>
  <c r="Z903"/>
  <c r="Z919"/>
  <c r="AA919" s="1"/>
  <c r="Y927"/>
  <c r="Z927" s="1"/>
  <c r="Y943"/>
  <c r="Z943" s="1"/>
  <c r="Y951"/>
  <c r="Z951" s="1"/>
  <c r="Y959"/>
  <c r="Y967"/>
  <c r="Z967" s="1"/>
  <c r="Y975"/>
  <c r="Y983"/>
  <c r="Z983" s="1"/>
  <c r="Y991"/>
  <c r="Y999"/>
  <c r="Z999" s="1"/>
  <c r="Y1007"/>
  <c r="Y1015"/>
  <c r="Z1015" s="1"/>
  <c r="Z449"/>
  <c r="AA449" s="1"/>
  <c r="Z867"/>
  <c r="AA867" s="1"/>
  <c r="Y853"/>
  <c r="Y649"/>
  <c r="Y705"/>
  <c r="Y131"/>
  <c r="X140"/>
  <c r="Y497"/>
  <c r="W763"/>
  <c r="W912"/>
  <c r="X912" s="1"/>
  <c r="Y992"/>
  <c r="Y1008"/>
  <c r="Z1008" s="1"/>
  <c r="Y1016"/>
  <c r="Y136"/>
  <c r="Z136" s="1"/>
  <c r="AA136" s="1"/>
  <c r="Y1072"/>
  <c r="Z1060"/>
  <c r="AA1060" s="1"/>
  <c r="AB1060" s="1"/>
  <c r="Z1024"/>
  <c r="Z1085"/>
  <c r="AA1085" s="1"/>
  <c r="AA124"/>
  <c r="X855"/>
  <c r="AA879"/>
  <c r="AB879" s="1"/>
  <c r="X911"/>
  <c r="AA939"/>
  <c r="AB939" s="1"/>
  <c r="AC325"/>
  <c r="AA329"/>
  <c r="X341"/>
  <c r="X357"/>
  <c r="Y361"/>
  <c r="Z361" s="1"/>
  <c r="X373"/>
  <c r="Y377"/>
  <c r="X389"/>
  <c r="Y437"/>
  <c r="Y453"/>
  <c r="X847"/>
  <c r="X843"/>
  <c r="AA859"/>
  <c r="AB859" s="1"/>
  <c r="X845"/>
  <c r="Y881"/>
  <c r="Y941"/>
  <c r="X957"/>
  <c r="X973"/>
  <c r="X989"/>
  <c r="X1005"/>
  <c r="X1021"/>
  <c r="Y477"/>
  <c r="X533"/>
  <c r="Y533" s="1"/>
  <c r="Z533" s="1"/>
  <c r="X549"/>
  <c r="X565"/>
  <c r="Y565" s="1"/>
  <c r="X645"/>
  <c r="X661"/>
  <c r="Y661" s="1"/>
  <c r="X701"/>
  <c r="X717"/>
  <c r="Y717" s="1"/>
  <c r="X167"/>
  <c r="W214"/>
  <c r="X214" s="1"/>
  <c r="W222"/>
  <c r="W246"/>
  <c r="W262"/>
  <c r="X443"/>
  <c r="X475"/>
  <c r="X483"/>
  <c r="X507"/>
  <c r="X523"/>
  <c r="X531"/>
  <c r="V663"/>
  <c r="V671"/>
  <c r="V679"/>
  <c r="X836"/>
  <c r="X844"/>
  <c r="X852"/>
  <c r="X860"/>
  <c r="X868"/>
  <c r="X876"/>
  <c r="X884"/>
  <c r="X892"/>
  <c r="X900"/>
  <c r="X908"/>
  <c r="X916"/>
  <c r="X924"/>
  <c r="X932"/>
  <c r="X940"/>
  <c r="Y940" s="1"/>
  <c r="X948"/>
  <c r="X956"/>
  <c r="X964"/>
  <c r="X972"/>
  <c r="X980"/>
  <c r="Y112"/>
  <c r="V116"/>
  <c r="AB124"/>
  <c r="Y164"/>
  <c r="Y481"/>
  <c r="Y697"/>
  <c r="Z218"/>
  <c r="Z266"/>
  <c r="AA266" s="1"/>
  <c r="W463"/>
  <c r="W527"/>
  <c r="X527" s="1"/>
  <c r="W643"/>
  <c r="W880"/>
  <c r="W976"/>
  <c r="X976" s="1"/>
  <c r="W208"/>
  <c r="X208" s="1"/>
  <c r="W224"/>
  <c r="W240"/>
  <c r="W256"/>
  <c r="W272"/>
  <c r="X272" s="1"/>
  <c r="Z1092"/>
  <c r="AA1092" s="1"/>
  <c r="AA132"/>
  <c r="Z168"/>
  <c r="Z769"/>
  <c r="Y186"/>
  <c r="W455"/>
  <c r="W487"/>
  <c r="W519"/>
  <c r="W651"/>
  <c r="W707"/>
  <c r="W840"/>
  <c r="W872"/>
  <c r="W904"/>
  <c r="W936"/>
  <c r="X936" s="1"/>
  <c r="W984"/>
  <c r="W144"/>
  <c r="Y204"/>
  <c r="Z1000"/>
  <c r="AA1000" s="1"/>
  <c r="AA1028"/>
  <c r="AB176"/>
  <c r="AC851"/>
  <c r="AB347"/>
  <c r="AA885"/>
  <c r="AB885" s="1"/>
  <c r="Z418"/>
  <c r="AA183"/>
  <c r="AB183" s="1"/>
  <c r="AB993"/>
  <c r="AC993" s="1"/>
  <c r="AB961"/>
  <c r="AC961" s="1"/>
  <c r="AA877"/>
  <c r="AB877" s="1"/>
  <c r="AC877" s="1"/>
  <c r="AD877" s="1"/>
  <c r="Y621"/>
  <c r="Z621" s="1"/>
  <c r="Z600"/>
  <c r="Z596"/>
  <c r="Z588"/>
  <c r="Z584"/>
  <c r="Z580"/>
  <c r="AA580" s="1"/>
  <c r="Z576"/>
  <c r="AC744"/>
  <c r="AC712"/>
  <c r="AC704"/>
  <c r="AC696"/>
  <c r="AC688"/>
  <c r="AD688" s="1"/>
  <c r="AB985"/>
  <c r="AB925"/>
  <c r="AB889"/>
  <c r="AA620"/>
  <c r="Z405"/>
  <c r="AA404"/>
  <c r="Z403"/>
  <c r="Z607"/>
  <c r="Z603"/>
  <c r="AB990"/>
  <c r="AC990" s="1"/>
  <c r="AD990" s="1"/>
  <c r="AB946"/>
  <c r="AC946" s="1"/>
  <c r="AB878"/>
  <c r="AD1058"/>
  <c r="AC939"/>
  <c r="AC879"/>
  <c r="AD879" s="1"/>
  <c r="AC560"/>
  <c r="AC556"/>
  <c r="AD556" s="1"/>
  <c r="AC508"/>
  <c r="AD508" s="1"/>
  <c r="AC480"/>
  <c r="AB359"/>
  <c r="AC720"/>
  <c r="AB1065"/>
  <c r="AC1065" s="1"/>
  <c r="AA605"/>
  <c r="AF522"/>
  <c r="AF506"/>
  <c r="AB343"/>
  <c r="AA882"/>
  <c r="Z430"/>
  <c r="AA430" s="1"/>
  <c r="Z414"/>
  <c r="AA414" s="1"/>
  <c r="Z406"/>
  <c r="AA406" s="1"/>
  <c r="Z398"/>
  <c r="AA179"/>
  <c r="AB179" s="1"/>
  <c r="AA826"/>
  <c r="AA810"/>
  <c r="AA794"/>
  <c r="AA778"/>
  <c r="AB1017"/>
  <c r="Y637"/>
  <c r="Z637" s="1"/>
  <c r="AD417"/>
  <c r="AD401"/>
  <c r="AD513"/>
  <c r="AA913"/>
  <c r="AA830"/>
  <c r="AA814"/>
  <c r="AA798"/>
  <c r="AA782"/>
  <c r="AA774"/>
  <c r="AB774" s="1"/>
  <c r="AC774" s="1"/>
  <c r="Z134"/>
  <c r="AA1100"/>
  <c r="AA910"/>
  <c r="Z625"/>
  <c r="AB572"/>
  <c r="AB540"/>
  <c r="AB496"/>
  <c r="AB476"/>
  <c r="AB460"/>
  <c r="AC460" s="1"/>
  <c r="AD460" s="1"/>
  <c r="AE460" s="1"/>
  <c r="AA456"/>
  <c r="AB452"/>
  <c r="AA448"/>
  <c r="AA440"/>
  <c r="AB436"/>
  <c r="AD789"/>
  <c r="AD781"/>
  <c r="AD704"/>
  <c r="AE704" s="1"/>
  <c r="AF562"/>
  <c r="AF546"/>
  <c r="AF530"/>
  <c r="AF514"/>
  <c r="AF498"/>
  <c r="AF482"/>
  <c r="AF466"/>
  <c r="AF450"/>
  <c r="AF534"/>
  <c r="AF518"/>
  <c r="AF502"/>
  <c r="AF454"/>
  <c r="AF438"/>
  <c r="AG438" s="1"/>
  <c r="AH438" s="1"/>
  <c r="AB442"/>
  <c r="AC442" s="1"/>
  <c r="AC156"/>
  <c r="AB1074"/>
  <c r="AC1074" s="1"/>
  <c r="AB1048"/>
  <c r="AC1048" s="1"/>
  <c r="AB953"/>
  <c r="AA929"/>
  <c r="AB929" s="1"/>
  <c r="AC929" s="1"/>
  <c r="AA905"/>
  <c r="AB905" s="1"/>
  <c r="AC905" s="1"/>
  <c r="AB865"/>
  <c r="AC865" s="1"/>
  <c r="AB493"/>
  <c r="AC493" s="1"/>
  <c r="AB822"/>
  <c r="AC822" s="1"/>
  <c r="AB806"/>
  <c r="AC806" s="1"/>
  <c r="AB790"/>
  <c r="AC790" s="1"/>
  <c r="AB1009"/>
  <c r="AC1009" s="1"/>
  <c r="AB977"/>
  <c r="AC977" s="1"/>
  <c r="AB857"/>
  <c r="AC857" s="1"/>
  <c r="AC285"/>
  <c r="Y1061"/>
  <c r="Z1061" s="1"/>
  <c r="Z640"/>
  <c r="AD724"/>
  <c r="AD708"/>
  <c r="AD700"/>
  <c r="AD692"/>
  <c r="AD676"/>
  <c r="AD668"/>
  <c r="Z612"/>
  <c r="AA612" s="1"/>
  <c r="Z608"/>
  <c r="Z604"/>
  <c r="Z592"/>
  <c r="AA1083"/>
  <c r="AB1083" s="1"/>
  <c r="AC672"/>
  <c r="AC664"/>
  <c r="AC656"/>
  <c r="AC648"/>
  <c r="AD648" s="1"/>
  <c r="AE648" s="1"/>
  <c r="AF648" s="1"/>
  <c r="AA1069"/>
  <c r="AB909"/>
  <c r="AC909" s="1"/>
  <c r="Z427"/>
  <c r="Z419"/>
  <c r="AA1022"/>
  <c r="AC1040"/>
  <c r="AD1040" s="1"/>
  <c r="AE1040" s="1"/>
  <c r="Z611"/>
  <c r="AB1010"/>
  <c r="AC1010" s="1"/>
  <c r="AB994"/>
  <c r="AB930"/>
  <c r="AC930" s="1"/>
  <c r="AC568"/>
  <c r="AA606"/>
  <c r="AA586"/>
  <c r="AB1100"/>
  <c r="AC1100" s="1"/>
  <c r="AB942"/>
  <c r="AC942" s="1"/>
  <c r="AB926"/>
  <c r="AC859"/>
  <c r="AD859" s="1"/>
  <c r="AE859" s="1"/>
  <c r="AC572"/>
  <c r="AC540"/>
  <c r="AC536"/>
  <c r="AC520"/>
  <c r="AC512"/>
  <c r="AC504"/>
  <c r="AC476"/>
  <c r="AC452"/>
  <c r="AD452" s="1"/>
  <c r="AE452" s="1"/>
  <c r="AC436"/>
  <c r="AD436" s="1"/>
  <c r="AE436" s="1"/>
  <c r="AB433"/>
  <c r="AC680"/>
  <c r="AA638"/>
  <c r="AA630"/>
  <c r="AB630" s="1"/>
  <c r="AA622"/>
  <c r="AF474"/>
  <c r="AF458"/>
  <c r="AB321"/>
  <c r="AB355"/>
  <c r="AC355" s="1"/>
  <c r="AB1082"/>
  <c r="AA846"/>
  <c r="AA921"/>
  <c r="Z422"/>
  <c r="AA422" s="1"/>
  <c r="Z410"/>
  <c r="Z402"/>
  <c r="AA402" s="1"/>
  <c r="AB171"/>
  <c r="Y635"/>
  <c r="Z635" s="1"/>
  <c r="AA635" s="1"/>
  <c r="AA802"/>
  <c r="AA1103"/>
  <c r="AB1103" s="1"/>
  <c r="AB1001"/>
  <c r="AB873"/>
  <c r="AC429"/>
  <c r="AA587"/>
  <c r="AB136"/>
  <c r="AD851"/>
  <c r="AE851" s="1"/>
  <c r="AA105"/>
  <c r="Y137"/>
  <c r="Z137" s="1"/>
  <c r="AB1059"/>
  <c r="AB1055"/>
  <c r="AA1037"/>
  <c r="Z634"/>
  <c r="Z633"/>
  <c r="Z626"/>
  <c r="AD1009"/>
  <c r="AE1009" s="1"/>
  <c r="AD993"/>
  <c r="AD977"/>
  <c r="AD961"/>
  <c r="AC953"/>
  <c r="AD865"/>
  <c r="AA427"/>
  <c r="AB427" s="1"/>
  <c r="AA418"/>
  <c r="AD493"/>
  <c r="AE493" s="1"/>
  <c r="AD744"/>
  <c r="AE744" s="1"/>
  <c r="AF744" s="1"/>
  <c r="AD712"/>
  <c r="AE712" s="1"/>
  <c r="AD696"/>
  <c r="AE696" s="1"/>
  <c r="AD664"/>
  <c r="AE664" s="1"/>
  <c r="AF664" s="1"/>
  <c r="AA1020"/>
  <c r="AB1069"/>
  <c r="AB620"/>
  <c r="AC728"/>
  <c r="AA517"/>
  <c r="Y617"/>
  <c r="Z617" s="1"/>
  <c r="AA617" s="1"/>
  <c r="Z827"/>
  <c r="Z819"/>
  <c r="AA819" s="1"/>
  <c r="Z811"/>
  <c r="Z803"/>
  <c r="AA803" s="1"/>
  <c r="Z795"/>
  <c r="Z787"/>
  <c r="AA787" s="1"/>
  <c r="AG562"/>
  <c r="AH562" s="1"/>
  <c r="AG542"/>
  <c r="AG534"/>
  <c r="AH534" s="1"/>
  <c r="AI534" s="1"/>
  <c r="AJ534" s="1"/>
  <c r="AG526"/>
  <c r="AG518"/>
  <c r="AH518" s="1"/>
  <c r="AG510"/>
  <c r="AG502"/>
  <c r="AH502" s="1"/>
  <c r="AI502" s="1"/>
  <c r="AJ502" s="1"/>
  <c r="AK502" s="1"/>
  <c r="AL502" s="1"/>
  <c r="AM502" s="1"/>
  <c r="AN502" s="1"/>
  <c r="AG494"/>
  <c r="AG478"/>
  <c r="AG462"/>
  <c r="AG454"/>
  <c r="AH454" s="1"/>
  <c r="AG446"/>
  <c r="Z431"/>
  <c r="AA431" s="1"/>
  <c r="Z423"/>
  <c r="AA423" s="1"/>
  <c r="Z413"/>
  <c r="Z411"/>
  <c r="AB143"/>
  <c r="AC564"/>
  <c r="AD564" s="1"/>
  <c r="AC532"/>
  <c r="AD532" s="1"/>
  <c r="AC467"/>
  <c r="AD467" s="1"/>
  <c r="AC464"/>
  <c r="AD464" s="1"/>
  <c r="Z831"/>
  <c r="AA831" s="1"/>
  <c r="Z823"/>
  <c r="AA823" s="1"/>
  <c r="Z815"/>
  <c r="AA815" s="1"/>
  <c r="Z807"/>
  <c r="AA807" s="1"/>
  <c r="AB394"/>
  <c r="Z628"/>
  <c r="AA628" s="1"/>
  <c r="AA1036"/>
  <c r="AC421"/>
  <c r="AB548"/>
  <c r="AA122"/>
  <c r="AA412"/>
  <c r="Z135"/>
  <c r="AB106"/>
  <c r="AB1057"/>
  <c r="AA602"/>
  <c r="AB937"/>
  <c r="AB618"/>
  <c r="AC618" s="1"/>
  <c r="AB614"/>
  <c r="AC614" s="1"/>
  <c r="Y627"/>
  <c r="AB923"/>
  <c r="AA1077"/>
  <c r="AA958"/>
  <c r="AA862"/>
  <c r="AB862" s="1"/>
  <c r="AC764"/>
  <c r="AC732"/>
  <c r="AE724"/>
  <c r="AE708"/>
  <c r="AE692"/>
  <c r="AF692" s="1"/>
  <c r="AE676"/>
  <c r="AA200"/>
  <c r="AA163"/>
  <c r="AA1089"/>
  <c r="AB1089" s="1"/>
  <c r="Y615"/>
  <c r="AA613"/>
  <c r="AA428"/>
  <c r="AA597"/>
  <c r="AA577"/>
  <c r="AC923"/>
  <c r="AB428"/>
  <c r="AB396"/>
  <c r="Z595"/>
  <c r="Z591"/>
  <c r="Z583"/>
  <c r="Z579"/>
  <c r="Z575"/>
  <c r="AA575" s="1"/>
  <c r="AB575" s="1"/>
  <c r="AB1041"/>
  <c r="AC1041" s="1"/>
  <c r="AD1041" s="1"/>
  <c r="AD1039"/>
  <c r="AA898"/>
  <c r="Y828"/>
  <c r="Y820"/>
  <c r="Y812"/>
  <c r="Y804"/>
  <c r="Y796"/>
  <c r="Y788"/>
  <c r="Y780"/>
  <c r="Y772"/>
  <c r="Z197"/>
  <c r="AA432"/>
  <c r="AB748"/>
  <c r="AB652"/>
  <c r="AA589"/>
  <c r="AA581"/>
  <c r="AB581" s="1"/>
  <c r="Z639"/>
  <c r="Z138"/>
  <c r="Z610"/>
  <c r="AB606"/>
  <c r="Z598"/>
  <c r="AA598" s="1"/>
  <c r="Z594"/>
  <c r="AB586"/>
  <c r="Z582"/>
  <c r="Z578"/>
  <c r="Z574"/>
  <c r="AG554"/>
  <c r="AG546"/>
  <c r="AH546" s="1"/>
  <c r="AI546" s="1"/>
  <c r="AJ546" s="1"/>
  <c r="AG538"/>
  <c r="AG530"/>
  <c r="AH530" s="1"/>
  <c r="AI530" s="1"/>
  <c r="AJ530" s="1"/>
  <c r="AG522"/>
  <c r="AG514"/>
  <c r="AH514" s="1"/>
  <c r="AG506"/>
  <c r="AG498"/>
  <c r="AG490"/>
  <c r="AG482"/>
  <c r="AH482" s="1"/>
  <c r="AI482" s="1"/>
  <c r="AJ482" s="1"/>
  <c r="AG474"/>
  <c r="AG466"/>
  <c r="AG458"/>
  <c r="AG450"/>
  <c r="AH450" s="1"/>
  <c r="Z434"/>
  <c r="Z397"/>
  <c r="AA196"/>
  <c r="AA1062"/>
  <c r="AC552"/>
  <c r="AC548"/>
  <c r="AC544"/>
  <c r="AC528"/>
  <c r="AB1079"/>
  <c r="AA1068"/>
  <c r="AB1068" s="1"/>
  <c r="Z799"/>
  <c r="Z791"/>
  <c r="Z783"/>
  <c r="AB408"/>
  <c r="AB426"/>
  <c r="AA767"/>
  <c r="AB1063"/>
  <c r="AA609"/>
  <c r="AD740"/>
  <c r="AD716"/>
  <c r="AE716" s="1"/>
  <c r="AF716" s="1"/>
  <c r="AD684"/>
  <c r="AE684" s="1"/>
  <c r="AF684" s="1"/>
  <c r="AD660"/>
  <c r="AA1073"/>
  <c r="AB1073" s="1"/>
  <c r="AB524"/>
  <c r="AB516"/>
  <c r="AC516" s="1"/>
  <c r="AA488"/>
  <c r="AB484"/>
  <c r="AA472"/>
  <c r="AB468"/>
  <c r="AB148"/>
  <c r="AA1047"/>
  <c r="AA590"/>
  <c r="AA1050"/>
  <c r="AB589"/>
  <c r="Y636"/>
  <c r="AB883"/>
  <c r="AC883" s="1"/>
  <c r="AD883" s="1"/>
  <c r="AB835"/>
  <c r="AB1077"/>
  <c r="AB850"/>
  <c r="AC756"/>
  <c r="AF724"/>
  <c r="AF708"/>
  <c r="AE700"/>
  <c r="AF676"/>
  <c r="AE668"/>
  <c r="AC147"/>
  <c r="AC301"/>
  <c r="AB163"/>
  <c r="AA155"/>
  <c r="AA114"/>
  <c r="Z615"/>
  <c r="AC136"/>
  <c r="AA420"/>
  <c r="AA139"/>
  <c r="AB1036"/>
  <c r="AC1036" s="1"/>
  <c r="AD1036" s="1"/>
  <c r="AA601"/>
  <c r="AE1039"/>
  <c r="AF1039" s="1"/>
  <c r="AF712"/>
  <c r="AF704"/>
  <c r="AF696"/>
  <c r="AD421"/>
  <c r="AE421" s="1"/>
  <c r="Z202"/>
  <c r="Z1045"/>
  <c r="AB599"/>
  <c r="AB587"/>
  <c r="Y631"/>
  <c r="Y623"/>
  <c r="AB1084"/>
  <c r="AC1057"/>
  <c r="AA866"/>
  <c r="AB866" s="1"/>
  <c r="Z832"/>
  <c r="Z828"/>
  <c r="Z824"/>
  <c r="Z820"/>
  <c r="Z816"/>
  <c r="Z812"/>
  <c r="Z808"/>
  <c r="Z804"/>
  <c r="Z800"/>
  <c r="Z796"/>
  <c r="Z792"/>
  <c r="AA792" s="1"/>
  <c r="Z788"/>
  <c r="Z784"/>
  <c r="Z780"/>
  <c r="Z776"/>
  <c r="AA776" s="1"/>
  <c r="Z772"/>
  <c r="Y768"/>
  <c r="AC760"/>
  <c r="AC752"/>
  <c r="AC736"/>
  <c r="AB1098"/>
  <c r="AB1099"/>
  <c r="AA130"/>
  <c r="Y619"/>
  <c r="Z199"/>
  <c r="Z198"/>
  <c r="AA424"/>
  <c r="Z1056"/>
  <c r="AA593"/>
  <c r="AB593" s="1"/>
  <c r="AA585"/>
  <c r="Z166" l="1"/>
  <c r="T100"/>
  <c r="U100" s="1"/>
  <c r="V100" s="1"/>
  <c r="W100" s="1"/>
  <c r="Q100"/>
  <c r="T96"/>
  <c r="U96" s="1"/>
  <c r="V96" s="1"/>
  <c r="W96" s="1"/>
  <c r="Q96"/>
  <c r="T92"/>
  <c r="U92" s="1"/>
  <c r="V92" s="1"/>
  <c r="W92" s="1"/>
  <c r="Q92"/>
  <c r="T88"/>
  <c r="U88" s="1"/>
  <c r="V88" s="1"/>
  <c r="W88" s="1"/>
  <c r="Q88"/>
  <c r="T84"/>
  <c r="U84" s="1"/>
  <c r="V84" s="1"/>
  <c r="Q84"/>
  <c r="T80"/>
  <c r="U80" s="1"/>
  <c r="V80" s="1"/>
  <c r="Q80"/>
  <c r="T76"/>
  <c r="U76" s="1"/>
  <c r="Q76"/>
  <c r="T72"/>
  <c r="U72" s="1"/>
  <c r="V72" s="1"/>
  <c r="Q72"/>
  <c r="T68"/>
  <c r="U68" s="1"/>
  <c r="V68" s="1"/>
  <c r="Q68"/>
  <c r="T64"/>
  <c r="U64" s="1"/>
  <c r="V64" s="1"/>
  <c r="Q64"/>
  <c r="T60"/>
  <c r="U60" s="1"/>
  <c r="V60" s="1"/>
  <c r="Q60"/>
  <c r="T56"/>
  <c r="U56" s="1"/>
  <c r="V56" s="1"/>
  <c r="Q56"/>
  <c r="T52"/>
  <c r="U52" s="1"/>
  <c r="V52" s="1"/>
  <c r="W52" s="1"/>
  <c r="Q52"/>
  <c r="T48"/>
  <c r="U48" s="1"/>
  <c r="V48" s="1"/>
  <c r="Q48"/>
  <c r="T44"/>
  <c r="U44" s="1"/>
  <c r="V44" s="1"/>
  <c r="Q44"/>
  <c r="T40"/>
  <c r="U40" s="1"/>
  <c r="V40" s="1"/>
  <c r="Q40"/>
  <c r="T36"/>
  <c r="U36" s="1"/>
  <c r="V36" s="1"/>
  <c r="W36" s="1"/>
  <c r="Q36"/>
  <c r="T32"/>
  <c r="U32" s="1"/>
  <c r="V32" s="1"/>
  <c r="Q32"/>
  <c r="T28"/>
  <c r="U28" s="1"/>
  <c r="V28" s="1"/>
  <c r="W28" s="1"/>
  <c r="Q28"/>
  <c r="T24"/>
  <c r="U24" s="1"/>
  <c r="V24" s="1"/>
  <c r="Q24"/>
  <c r="T20"/>
  <c r="U20" s="1"/>
  <c r="V20" s="1"/>
  <c r="W20" s="1"/>
  <c r="Q20"/>
  <c r="T16"/>
  <c r="U16" s="1"/>
  <c r="V16" s="1"/>
  <c r="Q16"/>
  <c r="Q13"/>
  <c r="T13"/>
  <c r="U13" s="1"/>
  <c r="V13" s="1"/>
  <c r="T11"/>
  <c r="U11" s="1"/>
  <c r="V11" s="1"/>
  <c r="Q11"/>
  <c r="T9"/>
  <c r="U9" s="1"/>
  <c r="V9" s="1"/>
  <c r="Q9"/>
  <c r="T7"/>
  <c r="U7" s="1"/>
  <c r="V7" s="1"/>
  <c r="Q7"/>
  <c r="T5"/>
  <c r="U5" s="1"/>
  <c r="V5" s="1"/>
  <c r="Q5"/>
  <c r="T102"/>
  <c r="U102" s="1"/>
  <c r="V102" s="1"/>
  <c r="W102" s="1"/>
  <c r="Q102"/>
  <c r="T98"/>
  <c r="U98" s="1"/>
  <c r="V98" s="1"/>
  <c r="W98" s="1"/>
  <c r="Q98"/>
  <c r="T94"/>
  <c r="U94" s="1"/>
  <c r="V94" s="1"/>
  <c r="W94" s="1"/>
  <c r="Q94"/>
  <c r="T90"/>
  <c r="U90" s="1"/>
  <c r="V90" s="1"/>
  <c r="Q90"/>
  <c r="T86"/>
  <c r="U86" s="1"/>
  <c r="V86" s="1"/>
  <c r="W86" s="1"/>
  <c r="Q86"/>
  <c r="T82"/>
  <c r="U82" s="1"/>
  <c r="V82" s="1"/>
  <c r="W82" s="1"/>
  <c r="Q82"/>
  <c r="T78"/>
  <c r="U78" s="1"/>
  <c r="V78" s="1"/>
  <c r="Q78"/>
  <c r="T74"/>
  <c r="U74" s="1"/>
  <c r="V74" s="1"/>
  <c r="Q74"/>
  <c r="T70"/>
  <c r="U70" s="1"/>
  <c r="V70" s="1"/>
  <c r="W70" s="1"/>
  <c r="Q70"/>
  <c r="T66"/>
  <c r="U66" s="1"/>
  <c r="V66" s="1"/>
  <c r="W66" s="1"/>
  <c r="Q66"/>
  <c r="T62"/>
  <c r="U62" s="1"/>
  <c r="V62" s="1"/>
  <c r="W62" s="1"/>
  <c r="Q62"/>
  <c r="T58"/>
  <c r="U58" s="1"/>
  <c r="V58" s="1"/>
  <c r="W58" s="1"/>
  <c r="Q58"/>
  <c r="T54"/>
  <c r="U54" s="1"/>
  <c r="V54" s="1"/>
  <c r="Q54"/>
  <c r="T50"/>
  <c r="U50" s="1"/>
  <c r="V50" s="1"/>
  <c r="W50" s="1"/>
  <c r="Q50"/>
  <c r="T46"/>
  <c r="U46" s="1"/>
  <c r="V46" s="1"/>
  <c r="Q46"/>
  <c r="T42"/>
  <c r="U42" s="1"/>
  <c r="V42" s="1"/>
  <c r="W42" s="1"/>
  <c r="Q42"/>
  <c r="T38"/>
  <c r="U38" s="1"/>
  <c r="V38" s="1"/>
  <c r="Q38"/>
  <c r="T34"/>
  <c r="U34" s="1"/>
  <c r="V34" s="1"/>
  <c r="W34" s="1"/>
  <c r="Q34"/>
  <c r="T30"/>
  <c r="U30" s="1"/>
  <c r="V30" s="1"/>
  <c r="Q30"/>
  <c r="T26"/>
  <c r="U26" s="1"/>
  <c r="V26" s="1"/>
  <c r="W26" s="1"/>
  <c r="Q26"/>
  <c r="T22"/>
  <c r="U22" s="1"/>
  <c r="V22" s="1"/>
  <c r="Q22"/>
  <c r="T18"/>
  <c r="U18" s="1"/>
  <c r="V18" s="1"/>
  <c r="W18" s="1"/>
  <c r="Q18"/>
  <c r="T14"/>
  <c r="U14" s="1"/>
  <c r="V14" s="1"/>
  <c r="Q14"/>
  <c r="T12"/>
  <c r="U12" s="1"/>
  <c r="V12" s="1"/>
  <c r="W12" s="1"/>
  <c r="Q12"/>
  <c r="T10"/>
  <c r="U10" s="1"/>
  <c r="V10" s="1"/>
  <c r="Q10"/>
  <c r="T8"/>
  <c r="U8" s="1"/>
  <c r="V8" s="1"/>
  <c r="Q8"/>
  <c r="T6"/>
  <c r="U6" s="1"/>
  <c r="V6" s="1"/>
  <c r="Q6"/>
  <c r="AD923"/>
  <c r="Y344"/>
  <c r="AA400"/>
  <c r="AB400" s="1"/>
  <c r="AC400" s="1"/>
  <c r="AA875"/>
  <c r="AB875" s="1"/>
  <c r="T103"/>
  <c r="U103" s="1"/>
  <c r="V103" s="1"/>
  <c r="Q103"/>
  <c r="T99"/>
  <c r="U99" s="1"/>
  <c r="V99" s="1"/>
  <c r="Q99"/>
  <c r="T95"/>
  <c r="U95" s="1"/>
  <c r="V95" s="1"/>
  <c r="Q95"/>
  <c r="T91"/>
  <c r="U91" s="1"/>
  <c r="V91" s="1"/>
  <c r="Q91"/>
  <c r="T87"/>
  <c r="U87" s="1"/>
  <c r="V87" s="1"/>
  <c r="Q87"/>
  <c r="T83"/>
  <c r="U83" s="1"/>
  <c r="V83" s="1"/>
  <c r="Q83"/>
  <c r="T79"/>
  <c r="U79" s="1"/>
  <c r="V79" s="1"/>
  <c r="W79" s="1"/>
  <c r="Q79"/>
  <c r="T75"/>
  <c r="U75" s="1"/>
  <c r="V75" s="1"/>
  <c r="W75" s="1"/>
  <c r="Q75"/>
  <c r="T71"/>
  <c r="U71" s="1"/>
  <c r="V71" s="1"/>
  <c r="W71" s="1"/>
  <c r="Q71"/>
  <c r="T67"/>
  <c r="U67" s="1"/>
  <c r="V67" s="1"/>
  <c r="W67" s="1"/>
  <c r="Q67"/>
  <c r="T63"/>
  <c r="U63" s="1"/>
  <c r="V63" s="1"/>
  <c r="W63" s="1"/>
  <c r="Q63"/>
  <c r="T59"/>
  <c r="U59" s="1"/>
  <c r="V59" s="1"/>
  <c r="W59" s="1"/>
  <c r="Q59"/>
  <c r="T55"/>
  <c r="U55" s="1"/>
  <c r="V55" s="1"/>
  <c r="Q55"/>
  <c r="T51"/>
  <c r="U51" s="1"/>
  <c r="V51" s="1"/>
  <c r="Q51"/>
  <c r="T47"/>
  <c r="U47" s="1"/>
  <c r="V47" s="1"/>
  <c r="Q47"/>
  <c r="T43"/>
  <c r="U43" s="1"/>
  <c r="V43" s="1"/>
  <c r="Q43"/>
  <c r="T39"/>
  <c r="U39" s="1"/>
  <c r="V39" s="1"/>
  <c r="Q39"/>
  <c r="T35"/>
  <c r="U35" s="1"/>
  <c r="V35" s="1"/>
  <c r="Q35"/>
  <c r="T31"/>
  <c r="U31" s="1"/>
  <c r="V31" s="1"/>
  <c r="Q31"/>
  <c r="T27"/>
  <c r="U27" s="1"/>
  <c r="V27" s="1"/>
  <c r="W27" s="1"/>
  <c r="Q27"/>
  <c r="T23"/>
  <c r="U23" s="1"/>
  <c r="Q23"/>
  <c r="T19"/>
  <c r="U19" s="1"/>
  <c r="V19" s="1"/>
  <c r="W19" s="1"/>
  <c r="Q19"/>
  <c r="T15"/>
  <c r="U15" s="1"/>
  <c r="V15" s="1"/>
  <c r="Q15"/>
  <c r="Z344"/>
  <c r="AA344" s="1"/>
  <c r="T101"/>
  <c r="U101" s="1"/>
  <c r="Q101"/>
  <c r="T97"/>
  <c r="U97" s="1"/>
  <c r="V97" s="1"/>
  <c r="W97" s="1"/>
  <c r="Q97"/>
  <c r="T93"/>
  <c r="U93" s="1"/>
  <c r="V93" s="1"/>
  <c r="W93" s="1"/>
  <c r="Q93"/>
  <c r="T89"/>
  <c r="U89" s="1"/>
  <c r="V89" s="1"/>
  <c r="Q89"/>
  <c r="T85"/>
  <c r="U85" s="1"/>
  <c r="V85" s="1"/>
  <c r="Q85"/>
  <c r="T81"/>
  <c r="U81" s="1"/>
  <c r="Q81"/>
  <c r="T77"/>
  <c r="U77" s="1"/>
  <c r="V77" s="1"/>
  <c r="Q77"/>
  <c r="T73"/>
  <c r="U73" s="1"/>
  <c r="V73" s="1"/>
  <c r="W73" s="1"/>
  <c r="Q73"/>
  <c r="T69"/>
  <c r="U69" s="1"/>
  <c r="V69" s="1"/>
  <c r="Q69"/>
  <c r="T65"/>
  <c r="U65" s="1"/>
  <c r="V65" s="1"/>
  <c r="Q65"/>
  <c r="T61"/>
  <c r="U61" s="1"/>
  <c r="V61" s="1"/>
  <c r="W61" s="1"/>
  <c r="Q61"/>
  <c r="T57"/>
  <c r="U57" s="1"/>
  <c r="V57" s="1"/>
  <c r="W57" s="1"/>
  <c r="Q57"/>
  <c r="T53"/>
  <c r="U53" s="1"/>
  <c r="V53" s="1"/>
  <c r="Q53"/>
  <c r="T49"/>
  <c r="U49" s="1"/>
  <c r="V49" s="1"/>
  <c r="W49" s="1"/>
  <c r="Q49"/>
  <c r="T45"/>
  <c r="U45" s="1"/>
  <c r="V45" s="1"/>
  <c r="Q45"/>
  <c r="T41"/>
  <c r="U41" s="1"/>
  <c r="V41" s="1"/>
  <c r="Q41"/>
  <c r="T37"/>
  <c r="U37" s="1"/>
  <c r="V37" s="1"/>
  <c r="W37" s="1"/>
  <c r="Q37"/>
  <c r="T33"/>
  <c r="U33" s="1"/>
  <c r="V33" s="1"/>
  <c r="Q33"/>
  <c r="T29"/>
  <c r="U29" s="1"/>
  <c r="V29" s="1"/>
  <c r="W29" s="1"/>
  <c r="Q29"/>
  <c r="T25"/>
  <c r="U25" s="1"/>
  <c r="V25" s="1"/>
  <c r="W25" s="1"/>
  <c r="Q25"/>
  <c r="T21"/>
  <c r="U21" s="1"/>
  <c r="V21" s="1"/>
  <c r="Q21"/>
  <c r="T17"/>
  <c r="U17" s="1"/>
  <c r="V17" s="1"/>
  <c r="W17" s="1"/>
  <c r="Q17"/>
  <c r="V1091"/>
  <c r="X1097"/>
  <c r="Y1097" s="1"/>
  <c r="Z1097" s="1"/>
  <c r="AA1097" s="1"/>
  <c r="T3"/>
  <c r="U3" s="1"/>
  <c r="V3" s="1"/>
  <c r="Q3"/>
  <c r="AE688"/>
  <c r="AF688" s="1"/>
  <c r="AG688" s="1"/>
  <c r="AH688" s="1"/>
  <c r="AI688" s="1"/>
  <c r="AJ688" s="1"/>
  <c r="AK688" s="1"/>
  <c r="AL688" s="1"/>
  <c r="AM688" s="1"/>
  <c r="AN688" s="1"/>
  <c r="AO688" s="1"/>
  <c r="AP688" s="1"/>
  <c r="AQ688" s="1"/>
  <c r="AR688" s="1"/>
  <c r="AS688" s="1"/>
  <c r="AT688" s="1"/>
  <c r="AU688" s="1"/>
  <c r="AV688" s="1"/>
  <c r="AW688" s="1"/>
  <c r="AX688" s="1"/>
  <c r="AY688" s="1"/>
  <c r="AZ688" s="1"/>
  <c r="BA688" s="1"/>
  <c r="BB688" s="1"/>
  <c r="BC688" s="1"/>
  <c r="W38"/>
  <c r="X38" s="1"/>
  <c r="W32"/>
  <c r="X32" s="1"/>
  <c r="AA395"/>
  <c r="AB395" s="1"/>
  <c r="AC395" s="1"/>
  <c r="AA415"/>
  <c r="AB415" s="1"/>
  <c r="X368"/>
  <c r="Y368" s="1"/>
  <c r="X336"/>
  <c r="Y336" s="1"/>
  <c r="AA1102"/>
  <c r="AB1102" s="1"/>
  <c r="AF486"/>
  <c r="AG486" s="1"/>
  <c r="AB409"/>
  <c r="AC409" s="1"/>
  <c r="AD409" s="1"/>
  <c r="AE409" s="1"/>
  <c r="AA563"/>
  <c r="AB563" s="1"/>
  <c r="Z841"/>
  <c r="AB435"/>
  <c r="AC435" s="1"/>
  <c r="AD435" s="1"/>
  <c r="AE435" s="1"/>
  <c r="Z719"/>
  <c r="AA719" s="1"/>
  <c r="AB719" s="1"/>
  <c r="Z659"/>
  <c r="AA659" s="1"/>
  <c r="AB659" s="1"/>
  <c r="AB1042"/>
  <c r="AA702"/>
  <c r="AB702" s="1"/>
  <c r="AC894"/>
  <c r="AD894" s="1"/>
  <c r="AF470"/>
  <c r="AG470" s="1"/>
  <c r="AH470" s="1"/>
  <c r="AI470" s="1"/>
  <c r="AJ470" s="1"/>
  <c r="AK470" s="1"/>
  <c r="AL470" s="1"/>
  <c r="AM470" s="1"/>
  <c r="AN470" s="1"/>
  <c r="AO470" s="1"/>
  <c r="AP470" s="1"/>
  <c r="AQ470" s="1"/>
  <c r="AR470" s="1"/>
  <c r="AS470" s="1"/>
  <c r="AT470" s="1"/>
  <c r="AU470" s="1"/>
  <c r="AV470" s="1"/>
  <c r="AW470" s="1"/>
  <c r="AX470" s="1"/>
  <c r="AY470" s="1"/>
  <c r="AZ470" s="1"/>
  <c r="BA470" s="1"/>
  <c r="BB470" s="1"/>
  <c r="BC470" s="1"/>
  <c r="X360"/>
  <c r="Y360" s="1"/>
  <c r="Z360" s="1"/>
  <c r="Z849"/>
  <c r="Z162"/>
  <c r="Z1006"/>
  <c r="Z974"/>
  <c r="AA974" s="1"/>
  <c r="Y227"/>
  <c r="V76"/>
  <c r="W76" s="1"/>
  <c r="X76" s="1"/>
  <c r="AB962"/>
  <c r="AC962" s="1"/>
  <c r="AF550"/>
  <c r="AG550" s="1"/>
  <c r="AE969"/>
  <c r="AF969" s="1"/>
  <c r="AA182"/>
  <c r="AB182" s="1"/>
  <c r="AC182" s="1"/>
  <c r="AB1030"/>
  <c r="AC1030" s="1"/>
  <c r="AD1030" s="1"/>
  <c r="AB687"/>
  <c r="AC687" s="1"/>
  <c r="AD687" s="1"/>
  <c r="AA178"/>
  <c r="AB178" s="1"/>
  <c r="AC178" s="1"/>
  <c r="Z515"/>
  <c r="W99"/>
  <c r="W60"/>
  <c r="X60" s="1"/>
  <c r="Y60" s="1"/>
  <c r="AA393"/>
  <c r="AB393" s="1"/>
  <c r="Z766"/>
  <c r="Z996"/>
  <c r="AA996" s="1"/>
  <c r="Y150"/>
  <c r="Z647"/>
  <c r="AA647" s="1"/>
  <c r="Z451"/>
  <c r="AB797"/>
  <c r="AC797" s="1"/>
  <c r="W103"/>
  <c r="AG151"/>
  <c r="AA670"/>
  <c r="AB670" s="1"/>
  <c r="AB152"/>
  <c r="AC152" s="1"/>
  <c r="X364"/>
  <c r="Y364" s="1"/>
  <c r="Z809"/>
  <c r="AA809" s="1"/>
  <c r="AB809" s="1"/>
  <c r="Z219"/>
  <c r="AA219" s="1"/>
  <c r="AB219" s="1"/>
  <c r="AC219" s="1"/>
  <c r="AA734"/>
  <c r="AB734" s="1"/>
  <c r="X388"/>
  <c r="Y388" s="1"/>
  <c r="Z388" s="1"/>
  <c r="AA388" s="1"/>
  <c r="Z829"/>
  <c r="AA829" s="1"/>
  <c r="Z267"/>
  <c r="AA267" s="1"/>
  <c r="Z703"/>
  <c r="AA703" s="1"/>
  <c r="AB703" s="1"/>
  <c r="Z1027"/>
  <c r="AA1027" s="1"/>
  <c r="Z459"/>
  <c r="Z944"/>
  <c r="AA944" s="1"/>
  <c r="W22"/>
  <c r="AA187"/>
  <c r="AA489"/>
  <c r="AB489" s="1"/>
  <c r="AA203"/>
  <c r="AA425"/>
  <c r="Z1004"/>
  <c r="Z547"/>
  <c r="Z1023"/>
  <c r="AA1023" s="1"/>
  <c r="Z416"/>
  <c r="AA416" s="1"/>
  <c r="Y243"/>
  <c r="Z243" s="1"/>
  <c r="Y275"/>
  <c r="AB624"/>
  <c r="W95"/>
  <c r="W51"/>
  <c r="X51" s="1"/>
  <c r="Y51" s="1"/>
  <c r="AC333"/>
  <c r="AD333" s="1"/>
  <c r="AC444"/>
  <c r="AD444" s="1"/>
  <c r="AE444" s="1"/>
  <c r="AF444" s="1"/>
  <c r="Z938"/>
  <c r="AA938" s="1"/>
  <c r="Z986"/>
  <c r="AD570"/>
  <c r="AE570" s="1"/>
  <c r="AA128"/>
  <c r="AB128" s="1"/>
  <c r="AC128" s="1"/>
  <c r="AD128" s="1"/>
  <c r="Z735"/>
  <c r="AA735" s="1"/>
  <c r="Z1002"/>
  <c r="AA1002" s="1"/>
  <c r="AB1002" s="1"/>
  <c r="AC1002" s="1"/>
  <c r="T4"/>
  <c r="U4" s="1"/>
  <c r="V4" s="1"/>
  <c r="Q4"/>
  <c r="Z146"/>
  <c r="AA146" s="1"/>
  <c r="AA1066"/>
  <c r="AB1066" s="1"/>
  <c r="AD566"/>
  <c r="AE566" s="1"/>
  <c r="AF566" s="1"/>
  <c r="AD558"/>
  <c r="AE558" s="1"/>
  <c r="AF558" s="1"/>
  <c r="AG558" s="1"/>
  <c r="AH558" s="1"/>
  <c r="AI558" s="1"/>
  <c r="AJ558" s="1"/>
  <c r="AK558" s="1"/>
  <c r="AL558" s="1"/>
  <c r="AM558" s="1"/>
  <c r="AN558" s="1"/>
  <c r="AO558" s="1"/>
  <c r="AP558" s="1"/>
  <c r="AQ558" s="1"/>
  <c r="AR558" s="1"/>
  <c r="AS558" s="1"/>
  <c r="AT558" s="1"/>
  <c r="AU558" s="1"/>
  <c r="AV558" s="1"/>
  <c r="AW558" s="1"/>
  <c r="AX558" s="1"/>
  <c r="AY558" s="1"/>
  <c r="AZ558" s="1"/>
  <c r="BA558" s="1"/>
  <c r="BB558" s="1"/>
  <c r="BC558" s="1"/>
  <c r="Z655"/>
  <c r="AA655" s="1"/>
  <c r="AB555"/>
  <c r="AC555" s="1"/>
  <c r="Z727"/>
  <c r="AA727" s="1"/>
  <c r="AC885"/>
  <c r="X201"/>
  <c r="AB194"/>
  <c r="AC194" s="1"/>
  <c r="AC124"/>
  <c r="AD124" s="1"/>
  <c r="AB192"/>
  <c r="AC192" s="1"/>
  <c r="AD192" s="1"/>
  <c r="Y1012"/>
  <c r="Z1012" s="1"/>
  <c r="AA1012" s="1"/>
  <c r="Z317"/>
  <c r="AA317" s="1"/>
  <c r="AA457"/>
  <c r="AA441"/>
  <c r="AB441" s="1"/>
  <c r="W87"/>
  <c r="Z439"/>
  <c r="AA439" s="1"/>
  <c r="AB439" s="1"/>
  <c r="AC439" s="1"/>
  <c r="AD439" s="1"/>
  <c r="W80"/>
  <c r="X22"/>
  <c r="Y22" s="1"/>
  <c r="W11"/>
  <c r="AC251"/>
  <c r="AD251" s="1"/>
  <c r="AA970"/>
  <c r="AB970" s="1"/>
  <c r="Z813"/>
  <c r="Y793"/>
  <c r="AA954"/>
  <c r="X998"/>
  <c r="X966"/>
  <c r="X886"/>
  <c r="Y886" s="1"/>
  <c r="Z886" s="1"/>
  <c r="AA539"/>
  <c r="Z509"/>
  <c r="Z988"/>
  <c r="AA988" s="1"/>
  <c r="AB988" s="1"/>
  <c r="Z711"/>
  <c r="AA711" s="1"/>
  <c r="Z491"/>
  <c r="AA491" s="1"/>
  <c r="Z695"/>
  <c r="AA695" s="1"/>
  <c r="AB571"/>
  <c r="AA1044"/>
  <c r="AA1090"/>
  <c r="AB1090" s="1"/>
  <c r="AB226"/>
  <c r="AB960"/>
  <c r="AC960" s="1"/>
  <c r="AB1035"/>
  <c r="AC1035" s="1"/>
  <c r="AA375"/>
  <c r="AB375" s="1"/>
  <c r="AA754"/>
  <c r="AB754" s="1"/>
  <c r="AC754" s="1"/>
  <c r="AD754" s="1"/>
  <c r="AA722"/>
  <c r="AB722" s="1"/>
  <c r="AC722" s="1"/>
  <c r="AD722" s="1"/>
  <c r="AA690"/>
  <c r="AA658"/>
  <c r="AB658" s="1"/>
  <c r="AC658" s="1"/>
  <c r="AD658" s="1"/>
  <c r="AA903"/>
  <c r="AB903" s="1"/>
  <c r="AA529"/>
  <c r="AB529" s="1"/>
  <c r="AA675"/>
  <c r="W91"/>
  <c r="W39"/>
  <c r="X29"/>
  <c r="Y29" s="1"/>
  <c r="Z29" s="1"/>
  <c r="AA29" s="1"/>
  <c r="AA667"/>
  <c r="AB667" s="1"/>
  <c r="AC667" s="1"/>
  <c r="AA759"/>
  <c r="AB759" s="1"/>
  <c r="AC759" s="1"/>
  <c r="W72"/>
  <c r="W68"/>
  <c r="W64"/>
  <c r="X28"/>
  <c r="W7"/>
  <c r="Z906"/>
  <c r="AA906" s="1"/>
  <c r="AB906" s="1"/>
  <c r="Z874"/>
  <c r="AA874" s="1"/>
  <c r="AB874" s="1"/>
  <c r="Z842"/>
  <c r="AA842" s="1"/>
  <c r="AB235"/>
  <c r="AC235" s="1"/>
  <c r="AA499"/>
  <c r="Y1018"/>
  <c r="AA986"/>
  <c r="AA922"/>
  <c r="AB922" s="1"/>
  <c r="Z890"/>
  <c r="Y858"/>
  <c r="X1046"/>
  <c r="Y1046" s="1"/>
  <c r="X1014"/>
  <c r="X982"/>
  <c r="X950"/>
  <c r="X934"/>
  <c r="X918"/>
  <c r="Y918" s="1"/>
  <c r="X902"/>
  <c r="X870"/>
  <c r="X854"/>
  <c r="Y838"/>
  <c r="Z838" s="1"/>
  <c r="Y825"/>
  <c r="Y616"/>
  <c r="Z1078"/>
  <c r="AE492"/>
  <c r="AF492" s="1"/>
  <c r="AE467"/>
  <c r="AF467" s="1"/>
  <c r="AG467" s="1"/>
  <c r="AC786"/>
  <c r="AD786" s="1"/>
  <c r="AE786" s="1"/>
  <c r="Y322"/>
  <c r="AB762"/>
  <c r="AB730"/>
  <c r="AB698"/>
  <c r="AB666"/>
  <c r="AA145"/>
  <c r="AB145" s="1"/>
  <c r="AA920"/>
  <c r="AA471"/>
  <c r="AA107"/>
  <c r="Y212"/>
  <c r="Z212" s="1"/>
  <c r="AA758"/>
  <c r="AB758" s="1"/>
  <c r="AA726"/>
  <c r="AB726" s="1"/>
  <c r="AA694"/>
  <c r="AB694" s="1"/>
  <c r="AA662"/>
  <c r="AB662" s="1"/>
  <c r="X93"/>
  <c r="W89"/>
  <c r="X89" s="1"/>
  <c r="W83"/>
  <c r="W77"/>
  <c r="X77" s="1"/>
  <c r="Y77" s="1"/>
  <c r="Z77" s="1"/>
  <c r="X67"/>
  <c r="W65"/>
  <c r="X49"/>
  <c r="W45"/>
  <c r="X37"/>
  <c r="X27"/>
  <c r="Y27" s="1"/>
  <c r="Z27" s="1"/>
  <c r="X25"/>
  <c r="X17"/>
  <c r="Y17" s="1"/>
  <c r="Z17" s="1"/>
  <c r="X70"/>
  <c r="X66"/>
  <c r="Y66" s="1"/>
  <c r="X62"/>
  <c r="W46"/>
  <c r="X42"/>
  <c r="W40"/>
  <c r="X20"/>
  <c r="Y20" s="1"/>
  <c r="Z20" s="1"/>
  <c r="X18"/>
  <c r="Y18" s="1"/>
  <c r="Z18" s="1"/>
  <c r="W16"/>
  <c r="X16" s="1"/>
  <c r="W13"/>
  <c r="X13" s="1"/>
  <c r="Y13" s="1"/>
  <c r="W9"/>
  <c r="X9" s="1"/>
  <c r="W6"/>
  <c r="W4"/>
  <c r="AB1000"/>
  <c r="AE879"/>
  <c r="AF879" s="1"/>
  <c r="AG879" s="1"/>
  <c r="Z717"/>
  <c r="Z661"/>
  <c r="Z565"/>
  <c r="AA258"/>
  <c r="AB746"/>
  <c r="AB714"/>
  <c r="AB682"/>
  <c r="AB650"/>
  <c r="AC650" s="1"/>
  <c r="Z254"/>
  <c r="AA254" s="1"/>
  <c r="Z479"/>
  <c r="AA479" s="1"/>
  <c r="AB479" s="1"/>
  <c r="AC479" s="1"/>
  <c r="AD479" s="1"/>
  <c r="AB195"/>
  <c r="AA1032"/>
  <c r="AB690"/>
  <c r="Y236"/>
  <c r="Z805"/>
  <c r="AA742"/>
  <c r="AB742" s="1"/>
  <c r="AA710"/>
  <c r="AB710" s="1"/>
  <c r="AA678"/>
  <c r="AB678" s="1"/>
  <c r="AA646"/>
  <c r="AB646" s="1"/>
  <c r="AA1087"/>
  <c r="AB1087" s="1"/>
  <c r="AB675"/>
  <c r="Z751"/>
  <c r="W85"/>
  <c r="X75"/>
  <c r="X73"/>
  <c r="Y73" s="1"/>
  <c r="X71"/>
  <c r="W69"/>
  <c r="X57"/>
  <c r="W41"/>
  <c r="W31"/>
  <c r="W21"/>
  <c r="X21" s="1"/>
  <c r="Z743"/>
  <c r="AA743" s="1"/>
  <c r="X102"/>
  <c r="X98"/>
  <c r="X94"/>
  <c r="W90"/>
  <c r="X90" s="1"/>
  <c r="W78"/>
  <c r="X78" s="1"/>
  <c r="W74"/>
  <c r="X72"/>
  <c r="Y72" s="1"/>
  <c r="Z72" s="1"/>
  <c r="AA72" s="1"/>
  <c r="X52"/>
  <c r="X50"/>
  <c r="W48"/>
  <c r="W44"/>
  <c r="Y38"/>
  <c r="Z38" s="1"/>
  <c r="X36"/>
  <c r="Y36" s="1"/>
  <c r="X34"/>
  <c r="Y34" s="1"/>
  <c r="Y32"/>
  <c r="W30"/>
  <c r="X30" s="1"/>
  <c r="X26"/>
  <c r="Y26" s="1"/>
  <c r="Z26" s="1"/>
  <c r="W24"/>
  <c r="W14"/>
  <c r="X12"/>
  <c r="Y12" s="1"/>
  <c r="W10"/>
  <c r="X10" s="1"/>
  <c r="Y10" s="1"/>
  <c r="W8"/>
  <c r="W5"/>
  <c r="AB309"/>
  <c r="AB471"/>
  <c r="Z204"/>
  <c r="AA204" s="1"/>
  <c r="X651"/>
  <c r="Y651" s="1"/>
  <c r="X487"/>
  <c r="AA168"/>
  <c r="X643"/>
  <c r="X463"/>
  <c r="Y463" s="1"/>
  <c r="Z463" s="1"/>
  <c r="AA218"/>
  <c r="Z697"/>
  <c r="AA697" s="1"/>
  <c r="W116"/>
  <c r="X116" s="1"/>
  <c r="Y964"/>
  <c r="Y948"/>
  <c r="Y932"/>
  <c r="Z932" s="1"/>
  <c r="Y884"/>
  <c r="W679"/>
  <c r="W671"/>
  <c r="W663"/>
  <c r="Y167"/>
  <c r="Y1005"/>
  <c r="Z1005" s="1"/>
  <c r="Y973"/>
  <c r="Z973" s="1"/>
  <c r="Y845"/>
  <c r="Z845" s="1"/>
  <c r="Y843"/>
  <c r="Y389"/>
  <c r="Y357"/>
  <c r="Y341"/>
  <c r="Z341" s="1"/>
  <c r="Y855"/>
  <c r="X763"/>
  <c r="Y763" s="1"/>
  <c r="Z705"/>
  <c r="AA705" s="1"/>
  <c r="Z895"/>
  <c r="W205"/>
  <c r="Y193"/>
  <c r="Z193" s="1"/>
  <c r="Y185"/>
  <c r="Z185" s="1"/>
  <c r="AA185" s="1"/>
  <c r="AA181"/>
  <c r="Y173"/>
  <c r="Z173" s="1"/>
  <c r="AA173" s="1"/>
  <c r="X169"/>
  <c r="Y169" s="1"/>
  <c r="Z169" s="1"/>
  <c r="Y165"/>
  <c r="Z165" s="1"/>
  <c r="W125"/>
  <c r="W121"/>
  <c r="W117"/>
  <c r="Z541"/>
  <c r="Y997"/>
  <c r="Y965"/>
  <c r="Y933"/>
  <c r="Y901"/>
  <c r="Y935"/>
  <c r="W747"/>
  <c r="W739"/>
  <c r="W366"/>
  <c r="X366" s="1"/>
  <c r="W362"/>
  <c r="X362" s="1"/>
  <c r="W346"/>
  <c r="X346" s="1"/>
  <c r="W342"/>
  <c r="X342" s="1"/>
  <c r="W330"/>
  <c r="X372"/>
  <c r="W392"/>
  <c r="W685"/>
  <c r="X685" s="1"/>
  <c r="W681"/>
  <c r="X681" s="1"/>
  <c r="W677"/>
  <c r="X677" s="1"/>
  <c r="W673"/>
  <c r="X673" s="1"/>
  <c r="Y673" s="1"/>
  <c r="Z673" s="1"/>
  <c r="W669"/>
  <c r="X669" s="1"/>
  <c r="W665"/>
  <c r="X665" s="1"/>
  <c r="W305"/>
  <c r="X305" s="1"/>
  <c r="W289"/>
  <c r="X289" s="1"/>
  <c r="Y118"/>
  <c r="W316"/>
  <c r="X316" s="1"/>
  <c r="W312"/>
  <c r="W300"/>
  <c r="X300" s="1"/>
  <c r="W296"/>
  <c r="X296" s="1"/>
  <c r="W292"/>
  <c r="X292" s="1"/>
  <c r="W288"/>
  <c r="X288" s="1"/>
  <c r="W284"/>
  <c r="X284" s="1"/>
  <c r="W318"/>
  <c r="X318" s="1"/>
  <c r="W306"/>
  <c r="X306" s="1"/>
  <c r="Z242"/>
  <c r="AA242" s="1"/>
  <c r="Z191"/>
  <c r="Z159"/>
  <c r="W319"/>
  <c r="Y271"/>
  <c r="Y223"/>
  <c r="Z897"/>
  <c r="Z861"/>
  <c r="Z521"/>
  <c r="Z172"/>
  <c r="X699"/>
  <c r="AC234"/>
  <c r="AD234" s="1"/>
  <c r="Z244"/>
  <c r="X308"/>
  <c r="X304"/>
  <c r="X269"/>
  <c r="Y269" s="1"/>
  <c r="Z269" s="1"/>
  <c r="AA269" s="1"/>
  <c r="X265"/>
  <c r="X245"/>
  <c r="Y245" s="1"/>
  <c r="X241"/>
  <c r="X225"/>
  <c r="Y225" s="1"/>
  <c r="X221"/>
  <c r="X209"/>
  <c r="Y209" s="1"/>
  <c r="X314"/>
  <c r="X310"/>
  <c r="X302"/>
  <c r="X298"/>
  <c r="X294"/>
  <c r="Y154"/>
  <c r="X773"/>
  <c r="Y247"/>
  <c r="AA1025"/>
  <c r="X295"/>
  <c r="Y295" s="1"/>
  <c r="X291"/>
  <c r="Z641"/>
  <c r="AB1081"/>
  <c r="AC380"/>
  <c r="AB430"/>
  <c r="AC430" s="1"/>
  <c r="Y308"/>
  <c r="Y976"/>
  <c r="AB465"/>
  <c r="Z453"/>
  <c r="AA453" s="1"/>
  <c r="AB453" s="1"/>
  <c r="Z437"/>
  <c r="Z113"/>
  <c r="AA113" s="1"/>
  <c r="X904"/>
  <c r="Z497"/>
  <c r="AB947"/>
  <c r="AC947" s="1"/>
  <c r="AB891"/>
  <c r="AC1000"/>
  <c r="Y278"/>
  <c r="Y230"/>
  <c r="Z477"/>
  <c r="Z941"/>
  <c r="AC176"/>
  <c r="AD176" s="1"/>
  <c r="Z1072"/>
  <c r="AA1008"/>
  <c r="AB750"/>
  <c r="AB686"/>
  <c r="X189"/>
  <c r="X177"/>
  <c r="Y888"/>
  <c r="Z888" s="1"/>
  <c r="Z1067"/>
  <c r="AA1076"/>
  <c r="X761"/>
  <c r="Y761" s="1"/>
  <c r="X737"/>
  <c r="X358"/>
  <c r="X350"/>
  <c r="Z377"/>
  <c r="AA377" s="1"/>
  <c r="Z481"/>
  <c r="AA481" s="1"/>
  <c r="AC746"/>
  <c r="AD746" s="1"/>
  <c r="AC714"/>
  <c r="AD714" s="1"/>
  <c r="AC682"/>
  <c r="AD682" s="1"/>
  <c r="Y980"/>
  <c r="Y956"/>
  <c r="Z940"/>
  <c r="Y916"/>
  <c r="Y900"/>
  <c r="X262"/>
  <c r="X246"/>
  <c r="X222"/>
  <c r="Y701"/>
  <c r="Y645"/>
  <c r="AC309"/>
  <c r="AA928"/>
  <c r="AA864"/>
  <c r="Y126"/>
  <c r="X205"/>
  <c r="X984"/>
  <c r="X848"/>
  <c r="Y1093"/>
  <c r="AB1052"/>
  <c r="Z279"/>
  <c r="Z231"/>
  <c r="Z115"/>
  <c r="AA805"/>
  <c r="AB805" s="1"/>
  <c r="AC805" s="1"/>
  <c r="Z817"/>
  <c r="AA545"/>
  <c r="AA505"/>
  <c r="Z1007"/>
  <c r="Z991"/>
  <c r="Z975"/>
  <c r="Z959"/>
  <c r="AB919"/>
  <c r="AC919" s="1"/>
  <c r="AA1024"/>
  <c r="AB1024" s="1"/>
  <c r="AA381"/>
  <c r="AB345"/>
  <c r="Z1080"/>
  <c r="AB867"/>
  <c r="AC867" s="1"/>
  <c r="AD867" s="1"/>
  <c r="Z349"/>
  <c r="Z931"/>
  <c r="AB120"/>
  <c r="Y280"/>
  <c r="Y264"/>
  <c r="Y896"/>
  <c r="AB963"/>
  <c r="AB899"/>
  <c r="AC899" s="1"/>
  <c r="X103"/>
  <c r="V101"/>
  <c r="X99"/>
  <c r="X97"/>
  <c r="X95"/>
  <c r="Y93"/>
  <c r="Z93" s="1"/>
  <c r="X85"/>
  <c r="X83"/>
  <c r="V81"/>
  <c r="Y75"/>
  <c r="Z75" s="1"/>
  <c r="Y71"/>
  <c r="X69"/>
  <c r="Y69" s="1"/>
  <c r="Y67"/>
  <c r="X65"/>
  <c r="Y65" s="1"/>
  <c r="Y57"/>
  <c r="Z57" s="1"/>
  <c r="W55"/>
  <c r="Y49"/>
  <c r="Z49" s="1"/>
  <c r="X45"/>
  <c r="Y45" s="1"/>
  <c r="X41"/>
  <c r="Y41" s="1"/>
  <c r="X39"/>
  <c r="Y39" s="1"/>
  <c r="Y37"/>
  <c r="W35"/>
  <c r="X31"/>
  <c r="Y31" s="1"/>
  <c r="Y25"/>
  <c r="V23"/>
  <c r="Y21"/>
  <c r="AB160"/>
  <c r="AC160" s="1"/>
  <c r="AB184"/>
  <c r="AA1064"/>
  <c r="AB1064" s="1"/>
  <c r="Z180"/>
  <c r="Y683"/>
  <c r="Z715"/>
  <c r="AC659"/>
  <c r="AC1026"/>
  <c r="AD1026" s="1"/>
  <c r="Y102"/>
  <c r="Z102" s="1"/>
  <c r="Y98"/>
  <c r="Y94"/>
  <c r="W84"/>
  <c r="X74"/>
  <c r="Y74" s="1"/>
  <c r="Y70"/>
  <c r="X68"/>
  <c r="Y68" s="1"/>
  <c r="X64"/>
  <c r="Y64" s="1"/>
  <c r="Y62"/>
  <c r="Z62" s="1"/>
  <c r="Y52"/>
  <c r="Y50"/>
  <c r="Z50" s="1"/>
  <c r="X48"/>
  <c r="X46"/>
  <c r="Y46" s="1"/>
  <c r="X44"/>
  <c r="Y42"/>
  <c r="Z42" s="1"/>
  <c r="X40"/>
  <c r="Y40" s="1"/>
  <c r="Z36"/>
  <c r="AA36" s="1"/>
  <c r="Z32"/>
  <c r="AA32" s="1"/>
  <c r="X24"/>
  <c r="Y24" s="1"/>
  <c r="X14"/>
  <c r="Z12"/>
  <c r="X11"/>
  <c r="X7"/>
  <c r="X6"/>
  <c r="Y6" s="1"/>
  <c r="X5"/>
  <c r="X4"/>
  <c r="W3"/>
  <c r="Y936"/>
  <c r="X707"/>
  <c r="X519"/>
  <c r="X455"/>
  <c r="Y455" s="1"/>
  <c r="AB132"/>
  <c r="Y272"/>
  <c r="Y208"/>
  <c r="Z208" s="1"/>
  <c r="AA208" s="1"/>
  <c r="Y924"/>
  <c r="Y908"/>
  <c r="Y876"/>
  <c r="Y860"/>
  <c r="Y507"/>
  <c r="Y1021"/>
  <c r="Z1021" s="1"/>
  <c r="AA1021" s="1"/>
  <c r="Y989"/>
  <c r="Y957"/>
  <c r="Y847"/>
  <c r="Y373"/>
  <c r="Y911"/>
  <c r="Y912"/>
  <c r="Z649"/>
  <c r="Z887"/>
  <c r="AA887" s="1"/>
  <c r="W108"/>
  <c r="X108" s="1"/>
  <c r="Y157"/>
  <c r="Z157" s="1"/>
  <c r="AA157" s="1"/>
  <c r="X153"/>
  <c r="Y153" s="1"/>
  <c r="X133"/>
  <c r="Y133" s="1"/>
  <c r="AC274"/>
  <c r="AD274" s="1"/>
  <c r="Y1013"/>
  <c r="Y981"/>
  <c r="Z981" s="1"/>
  <c r="Y917"/>
  <c r="Z917" s="1"/>
  <c r="AA1051"/>
  <c r="AB1051" s="1"/>
  <c r="Y907"/>
  <c r="Y644"/>
  <c r="Y863"/>
  <c r="Z863" s="1"/>
  <c r="AB1054"/>
  <c r="AC1054" s="1"/>
  <c r="W755"/>
  <c r="W731"/>
  <c r="Y753"/>
  <c r="Z753" s="1"/>
  <c r="Y745"/>
  <c r="Z745" s="1"/>
  <c r="Y390"/>
  <c r="W382"/>
  <c r="X382" s="1"/>
  <c r="W378"/>
  <c r="Y370"/>
  <c r="Z370" s="1"/>
  <c r="Y338"/>
  <c r="Z322"/>
  <c r="Y356"/>
  <c r="AA945"/>
  <c r="AB945" s="1"/>
  <c r="AC945" s="1"/>
  <c r="AA569"/>
  <c r="AB569" s="1"/>
  <c r="Y228"/>
  <c r="Z228" s="1"/>
  <c r="X1101"/>
  <c r="AB834"/>
  <c r="AC834" s="1"/>
  <c r="Z293"/>
  <c r="W141"/>
  <c r="X141" s="1"/>
  <c r="W286"/>
  <c r="W282"/>
  <c r="AA210"/>
  <c r="Z725"/>
  <c r="Z709"/>
  <c r="Z693"/>
  <c r="Z653"/>
  <c r="AB871"/>
  <c r="AC871" s="1"/>
  <c r="W777"/>
  <c r="X777" s="1"/>
  <c r="Y255"/>
  <c r="Y207"/>
  <c r="AA1049"/>
  <c r="AB1049" s="1"/>
  <c r="AB1029"/>
  <c r="X559"/>
  <c r="Z729"/>
  <c r="Z1096"/>
  <c r="X551"/>
  <c r="Z461"/>
  <c r="AA461" s="1"/>
  <c r="Y268"/>
  <c r="Y252"/>
  <c r="Z236"/>
  <c r="X313"/>
  <c r="X297"/>
  <c r="X281"/>
  <c r="X277"/>
  <c r="X273"/>
  <c r="X261"/>
  <c r="X257"/>
  <c r="X253"/>
  <c r="X249"/>
  <c r="X237"/>
  <c r="X233"/>
  <c r="X229"/>
  <c r="X217"/>
  <c r="X213"/>
  <c r="X290"/>
  <c r="Y263"/>
  <c r="Y215"/>
  <c r="AA1053"/>
  <c r="AB1053" s="1"/>
  <c r="AA893"/>
  <c r="AB893" s="1"/>
  <c r="Z869"/>
  <c r="AA837"/>
  <c r="AB837" s="1"/>
  <c r="AB1031"/>
  <c r="AC1031" s="1"/>
  <c r="X315"/>
  <c r="X311"/>
  <c r="X307"/>
  <c r="X303"/>
  <c r="X299"/>
  <c r="X287"/>
  <c r="X283"/>
  <c r="Z713"/>
  <c r="AA713" s="1"/>
  <c r="Z657"/>
  <c r="AB622"/>
  <c r="AC622" s="1"/>
  <c r="AC630"/>
  <c r="AD630" s="1"/>
  <c r="AF859"/>
  <c r="AD1100"/>
  <c r="AE1100" s="1"/>
  <c r="AD774"/>
  <c r="AD790"/>
  <c r="AD806"/>
  <c r="AD822"/>
  <c r="AD1000"/>
  <c r="AA477"/>
  <c r="Z389"/>
  <c r="AC1060"/>
  <c r="AD1060" s="1"/>
  <c r="AA983"/>
  <c r="AB983" s="1"/>
  <c r="AC983" s="1"/>
  <c r="AA927"/>
  <c r="AB927" s="1"/>
  <c r="AC927" s="1"/>
  <c r="Z308"/>
  <c r="Y304"/>
  <c r="Z304" s="1"/>
  <c r="Y201"/>
  <c r="Z201" s="1"/>
  <c r="AB181"/>
  <c r="Y177"/>
  <c r="X125"/>
  <c r="X121"/>
  <c r="Y121" s="1"/>
  <c r="X117"/>
  <c r="Y984"/>
  <c r="Y527"/>
  <c r="Y314"/>
  <c r="Y302"/>
  <c r="Y298"/>
  <c r="Y294"/>
  <c r="Z186"/>
  <c r="AA186" s="1"/>
  <c r="AA949"/>
  <c r="AB949" s="1"/>
  <c r="AC949" s="1"/>
  <c r="AD949" s="1"/>
  <c r="AE949" s="1"/>
  <c r="AF949" s="1"/>
  <c r="AG949" s="1"/>
  <c r="AH949" s="1"/>
  <c r="AI949" s="1"/>
  <c r="AJ949" s="1"/>
  <c r="AK949" s="1"/>
  <c r="AL949" s="1"/>
  <c r="AM949" s="1"/>
  <c r="AN949" s="1"/>
  <c r="AO949" s="1"/>
  <c r="AP949" s="1"/>
  <c r="AQ949" s="1"/>
  <c r="AR949" s="1"/>
  <c r="AS949" s="1"/>
  <c r="AT949" s="1"/>
  <c r="AU949" s="1"/>
  <c r="AV949" s="1"/>
  <c r="AW949" s="1"/>
  <c r="AX949" s="1"/>
  <c r="AY949" s="1"/>
  <c r="AZ949" s="1"/>
  <c r="BA949" s="1"/>
  <c r="BB949" s="1"/>
  <c r="BC949" s="1"/>
  <c r="Y629"/>
  <c r="Y350"/>
  <c r="X384"/>
  <c r="X376"/>
  <c r="Y372"/>
  <c r="X328"/>
  <c r="X324"/>
  <c r="Y324" s="1"/>
  <c r="X340"/>
  <c r="X332"/>
  <c r="AB457"/>
  <c r="AB449"/>
  <c r="AA337"/>
  <c r="AA931"/>
  <c r="AA943"/>
  <c r="X220"/>
  <c r="X779"/>
  <c r="Y779" s="1"/>
  <c r="Y775"/>
  <c r="Z775" s="1"/>
  <c r="X771"/>
  <c r="Z391"/>
  <c r="AA387"/>
  <c r="AB387" s="1"/>
  <c r="Z383"/>
  <c r="Z278"/>
  <c r="AA278" s="1"/>
  <c r="Y206"/>
  <c r="X190"/>
  <c r="Y190" s="1"/>
  <c r="AA501"/>
  <c r="AB501" s="1"/>
  <c r="AA485"/>
  <c r="AA632"/>
  <c r="AB632" s="1"/>
  <c r="AA567"/>
  <c r="AB567" s="1"/>
  <c r="AC567" s="1"/>
  <c r="Z543"/>
  <c r="AA511"/>
  <c r="AA573"/>
  <c r="Y142"/>
  <c r="Z118"/>
  <c r="X256"/>
  <c r="X240"/>
  <c r="X224"/>
  <c r="Y216"/>
  <c r="Z149"/>
  <c r="Z936"/>
  <c r="AB920"/>
  <c r="AC920" s="1"/>
  <c r="Z912"/>
  <c r="AA912" s="1"/>
  <c r="Y904"/>
  <c r="Z904" s="1"/>
  <c r="Z896"/>
  <c r="Z503"/>
  <c r="AB218"/>
  <c r="AD194"/>
  <c r="AA170"/>
  <c r="AB170" s="1"/>
  <c r="AA191"/>
  <c r="AB191" s="1"/>
  <c r="AA557"/>
  <c r="Z525"/>
  <c r="AD1075"/>
  <c r="AE1075" s="1"/>
  <c r="AF1075" s="1"/>
  <c r="AG1075" s="1"/>
  <c r="AH1075" s="1"/>
  <c r="AI1075" s="1"/>
  <c r="AJ1075" s="1"/>
  <c r="AK1075" s="1"/>
  <c r="AL1075" s="1"/>
  <c r="AM1075" s="1"/>
  <c r="AN1075" s="1"/>
  <c r="AO1075" s="1"/>
  <c r="AP1075" s="1"/>
  <c r="AQ1075" s="1"/>
  <c r="AR1075" s="1"/>
  <c r="AS1075" s="1"/>
  <c r="AT1075" s="1"/>
  <c r="AU1075" s="1"/>
  <c r="AV1075" s="1"/>
  <c r="AW1075" s="1"/>
  <c r="AX1075" s="1"/>
  <c r="AY1075" s="1"/>
  <c r="AZ1075" s="1"/>
  <c r="BA1075" s="1"/>
  <c r="BB1075" s="1"/>
  <c r="BC1075" s="1"/>
  <c r="AA753"/>
  <c r="Z379"/>
  <c r="AA371"/>
  <c r="AB371" s="1"/>
  <c r="AA367"/>
  <c r="AB367" s="1"/>
  <c r="AA363"/>
  <c r="AB363" s="1"/>
  <c r="AA351"/>
  <c r="AA339"/>
  <c r="AB339" s="1"/>
  <c r="AA335"/>
  <c r="AB335" s="1"/>
  <c r="AA331"/>
  <c r="AB331" s="1"/>
  <c r="AA327"/>
  <c r="AB327" s="1"/>
  <c r="Z323"/>
  <c r="AA323" s="1"/>
  <c r="Z390"/>
  <c r="Y320"/>
  <c r="Z352"/>
  <c r="Z348"/>
  <c r="AA348" s="1"/>
  <c r="Y239"/>
  <c r="Z223"/>
  <c r="AA123"/>
  <c r="AB123" s="1"/>
  <c r="AB107"/>
  <c r="AC107" s="1"/>
  <c r="AA897"/>
  <c r="AB897" s="1"/>
  <c r="AA861"/>
  <c r="AB861" s="1"/>
  <c r="Y821"/>
  <c r="AA1071"/>
  <c r="AB1071" s="1"/>
  <c r="AB833"/>
  <c r="AC833" s="1"/>
  <c r="AD833" s="1"/>
  <c r="AB801"/>
  <c r="AC801" s="1"/>
  <c r="AD801" s="1"/>
  <c r="AC195"/>
  <c r="AD195" s="1"/>
  <c r="AE195" s="1"/>
  <c r="Z119"/>
  <c r="AA119" s="1"/>
  <c r="AB721"/>
  <c r="AB689"/>
  <c r="AC689" s="1"/>
  <c r="Z553"/>
  <c r="AA553" s="1"/>
  <c r="AA537"/>
  <c r="AA521"/>
  <c r="AB521" s="1"/>
  <c r="AA1019"/>
  <c r="AA1011"/>
  <c r="AA1003"/>
  <c r="AA995"/>
  <c r="AA987"/>
  <c r="AA971"/>
  <c r="AB971" s="1"/>
  <c r="AB1028"/>
  <c r="AC1028" s="1"/>
  <c r="Z1016"/>
  <c r="AA1016" s="1"/>
  <c r="AA1072"/>
  <c r="Z250"/>
  <c r="Z112"/>
  <c r="AA112" s="1"/>
  <c r="AB112" s="1"/>
  <c r="Y270"/>
  <c r="Y238"/>
  <c r="AA533"/>
  <c r="Z989"/>
  <c r="Z957"/>
  <c r="Z881"/>
  <c r="Y140"/>
  <c r="Z140" s="1"/>
  <c r="AB718"/>
  <c r="AB654"/>
  <c r="X104"/>
  <c r="X161"/>
  <c r="Y161" s="1"/>
  <c r="X109"/>
  <c r="Y707"/>
  <c r="Z1033"/>
  <c r="Z997"/>
  <c r="AA997" s="1"/>
  <c r="Z965"/>
  <c r="AA965" s="1"/>
  <c r="Z933"/>
  <c r="AA933" s="1"/>
  <c r="Z901"/>
  <c r="AA901" s="1"/>
  <c r="Z385"/>
  <c r="AA385" s="1"/>
  <c r="Z935"/>
  <c r="AB1038"/>
  <c r="AC1038" s="1"/>
  <c r="AD1038" s="1"/>
  <c r="AE1038" s="1"/>
  <c r="AF1038" s="1"/>
  <c r="AG1038" s="1"/>
  <c r="AH1038" s="1"/>
  <c r="AI1038" s="1"/>
  <c r="AJ1038" s="1"/>
  <c r="AK1038" s="1"/>
  <c r="AL1038" s="1"/>
  <c r="AM1038" s="1"/>
  <c r="AN1038" s="1"/>
  <c r="AO1038" s="1"/>
  <c r="AP1038" s="1"/>
  <c r="AQ1038" s="1"/>
  <c r="AR1038" s="1"/>
  <c r="AS1038" s="1"/>
  <c r="AT1038" s="1"/>
  <c r="AU1038" s="1"/>
  <c r="AV1038" s="1"/>
  <c r="AW1038" s="1"/>
  <c r="AX1038" s="1"/>
  <c r="AY1038" s="1"/>
  <c r="AZ1038" s="1"/>
  <c r="BA1038" s="1"/>
  <c r="BB1038" s="1"/>
  <c r="BC1038" s="1"/>
  <c r="X765"/>
  <c r="X757"/>
  <c r="Y757" s="1"/>
  <c r="X749"/>
  <c r="X741"/>
  <c r="X733"/>
  <c r="X386"/>
  <c r="Y386" s="1"/>
  <c r="X374"/>
  <c r="X354"/>
  <c r="X334"/>
  <c r="X326"/>
  <c r="Z853"/>
  <c r="AB445"/>
  <c r="AC445" s="1"/>
  <c r="Z353"/>
  <c r="AB329"/>
  <c r="AA729"/>
  <c r="Z561"/>
  <c r="AC762"/>
  <c r="AD762" s="1"/>
  <c r="AC730"/>
  <c r="AD730" s="1"/>
  <c r="AC698"/>
  <c r="AD698" s="1"/>
  <c r="AC666"/>
  <c r="AD666" s="1"/>
  <c r="Z473"/>
  <c r="AC369"/>
  <c r="AA839"/>
  <c r="X276"/>
  <c r="X260"/>
  <c r="Z980"/>
  <c r="AA980" s="1"/>
  <c r="Y972"/>
  <c r="Z964"/>
  <c r="Z956"/>
  <c r="Z948"/>
  <c r="AA940"/>
  <c r="AB940" s="1"/>
  <c r="Z924"/>
  <c r="Z916"/>
  <c r="AA916" s="1"/>
  <c r="Z908"/>
  <c r="Z900"/>
  <c r="Y892"/>
  <c r="Z884"/>
  <c r="Z876"/>
  <c r="AA876" s="1"/>
  <c r="Y868"/>
  <c r="Y852"/>
  <c r="Y844"/>
  <c r="Y836"/>
  <c r="Y531"/>
  <c r="Y523"/>
  <c r="Z523" s="1"/>
  <c r="Z507"/>
  <c r="Y483"/>
  <c r="Y475"/>
  <c r="Y443"/>
  <c r="Y214"/>
  <c r="Z167"/>
  <c r="AA717"/>
  <c r="AA661"/>
  <c r="AA565"/>
  <c r="Y549"/>
  <c r="Z847"/>
  <c r="Z855"/>
  <c r="AC624"/>
  <c r="AD624" s="1"/>
  <c r="AA968"/>
  <c r="AB864"/>
  <c r="AC864" s="1"/>
  <c r="Z535"/>
  <c r="Y495"/>
  <c r="Z495" s="1"/>
  <c r="Z158"/>
  <c r="Z110"/>
  <c r="AA308"/>
  <c r="X144"/>
  <c r="Y144" s="1"/>
  <c r="Y205"/>
  <c r="Y125"/>
  <c r="Z984"/>
  <c r="Z976"/>
  <c r="X880"/>
  <c r="Y880" s="1"/>
  <c r="X872"/>
  <c r="X856"/>
  <c r="X840"/>
  <c r="Y643"/>
  <c r="Y559"/>
  <c r="X447"/>
  <c r="Z1093"/>
  <c r="AB266"/>
  <c r="AB258"/>
  <c r="AC258" s="1"/>
  <c r="AC226"/>
  <c r="Z1070"/>
  <c r="Z1086"/>
  <c r="Z131"/>
  <c r="AA131" s="1"/>
  <c r="Z1043"/>
  <c r="AB259"/>
  <c r="AB211"/>
  <c r="AC211" s="1"/>
  <c r="Z127"/>
  <c r="Z111"/>
  <c r="AA111" s="1"/>
  <c r="AA1015"/>
  <c r="AA1007"/>
  <c r="AA999"/>
  <c r="AA991"/>
  <c r="AA975"/>
  <c r="AA967"/>
  <c r="AA959"/>
  <c r="AB959" s="1"/>
  <c r="AA951"/>
  <c r="AA895"/>
  <c r="AB895" s="1"/>
  <c r="Z1088"/>
  <c r="AA952"/>
  <c r="AB952" s="1"/>
  <c r="Z175"/>
  <c r="AA365"/>
  <c r="AB365" s="1"/>
  <c r="AA1095"/>
  <c r="Z992"/>
  <c r="Z469"/>
  <c r="Z1094"/>
  <c r="AB477"/>
  <c r="AA738"/>
  <c r="AA706"/>
  <c r="AA674"/>
  <c r="Z642"/>
  <c r="AA437"/>
  <c r="AB437" s="1"/>
  <c r="AA361"/>
  <c r="AB361" s="1"/>
  <c r="Z955"/>
  <c r="AB1092"/>
  <c r="AC675"/>
  <c r="Z280"/>
  <c r="Z264"/>
  <c r="Z248"/>
  <c r="Z232"/>
  <c r="AA896"/>
  <c r="AB896" s="1"/>
  <c r="Z723"/>
  <c r="Z691"/>
  <c r="X91"/>
  <c r="X87"/>
  <c r="X79"/>
  <c r="X63"/>
  <c r="X61"/>
  <c r="Y61" s="1"/>
  <c r="X59"/>
  <c r="Y59" s="1"/>
  <c r="W53"/>
  <c r="X53" s="1"/>
  <c r="X19"/>
  <c r="Y19" s="1"/>
  <c r="AA769"/>
  <c r="Z164"/>
  <c r="AA164" s="1"/>
  <c r="AD325"/>
  <c r="AE325" s="1"/>
  <c r="AF325" s="1"/>
  <c r="AG325" s="1"/>
  <c r="AH325" s="1"/>
  <c r="AI325" s="1"/>
  <c r="AJ325" s="1"/>
  <c r="AK325" s="1"/>
  <c r="AL325" s="1"/>
  <c r="AM325" s="1"/>
  <c r="AN325" s="1"/>
  <c r="AO325" s="1"/>
  <c r="AP325" s="1"/>
  <c r="AQ325" s="1"/>
  <c r="AR325" s="1"/>
  <c r="AS325" s="1"/>
  <c r="AT325" s="1"/>
  <c r="AU325" s="1"/>
  <c r="Z174"/>
  <c r="Y129"/>
  <c r="AA541"/>
  <c r="AA172"/>
  <c r="AB1085"/>
  <c r="AB1032"/>
  <c r="X100"/>
  <c r="Y100" s="1"/>
  <c r="X96"/>
  <c r="X92"/>
  <c r="X88"/>
  <c r="Y88" s="1"/>
  <c r="X86"/>
  <c r="Y86" s="1"/>
  <c r="X82"/>
  <c r="X80"/>
  <c r="X58"/>
  <c r="Y58" s="1"/>
  <c r="W56"/>
  <c r="W54"/>
  <c r="Y28"/>
  <c r="X8"/>
  <c r="X3"/>
  <c r="AI562"/>
  <c r="AJ562" s="1"/>
  <c r="AK562" s="1"/>
  <c r="AL562" s="1"/>
  <c r="AM562" s="1"/>
  <c r="AN562" s="1"/>
  <c r="AF1100"/>
  <c r="AG1100" s="1"/>
  <c r="AE877"/>
  <c r="AI450"/>
  <c r="AJ450" s="1"/>
  <c r="AI514"/>
  <c r="AJ514" s="1"/>
  <c r="AK514" s="1"/>
  <c r="AL514" s="1"/>
  <c r="AM514" s="1"/>
  <c r="AN514" s="1"/>
  <c r="AI454"/>
  <c r="AJ454" s="1"/>
  <c r="AK454" s="1"/>
  <c r="AL454" s="1"/>
  <c r="AM454" s="1"/>
  <c r="AN454" s="1"/>
  <c r="AI518"/>
  <c r="AJ518" s="1"/>
  <c r="AK518" s="1"/>
  <c r="AL518" s="1"/>
  <c r="AM518" s="1"/>
  <c r="AN518" s="1"/>
  <c r="AI438"/>
  <c r="AJ438" s="1"/>
  <c r="AC1099"/>
  <c r="AD1099" s="1"/>
  <c r="Z768"/>
  <c r="Z623"/>
  <c r="Z631"/>
  <c r="AA1045"/>
  <c r="AB139"/>
  <c r="AB155"/>
  <c r="AC155" s="1"/>
  <c r="AD301"/>
  <c r="AE1060"/>
  <c r="AF1060" s="1"/>
  <c r="AG1060" s="1"/>
  <c r="AH1060" s="1"/>
  <c r="AI1060" s="1"/>
  <c r="AJ1060" s="1"/>
  <c r="AK1060" s="1"/>
  <c r="AL1060" s="1"/>
  <c r="AM1060" s="1"/>
  <c r="AN1060" s="1"/>
  <c r="AO1060" s="1"/>
  <c r="AP1060" s="1"/>
  <c r="AQ1060" s="1"/>
  <c r="AR1060" s="1"/>
  <c r="AS1060" s="1"/>
  <c r="AT1060" s="1"/>
  <c r="AU1060" s="1"/>
  <c r="AV1060" s="1"/>
  <c r="AW1060" s="1"/>
  <c r="AX1060" s="1"/>
  <c r="AY1060" s="1"/>
  <c r="AZ1060" s="1"/>
  <c r="BA1060" s="1"/>
  <c r="BB1060" s="1"/>
  <c r="BC1060" s="1"/>
  <c r="Z636"/>
  <c r="AC1073"/>
  <c r="AD1073" s="1"/>
  <c r="AC408"/>
  <c r="AC399"/>
  <c r="AD399" s="1"/>
  <c r="AE399" s="1"/>
  <c r="AA574"/>
  <c r="AC589"/>
  <c r="AE1041"/>
  <c r="AA583"/>
  <c r="AC396"/>
  <c r="AB597"/>
  <c r="AD188"/>
  <c r="AB200"/>
  <c r="AC200" s="1"/>
  <c r="AD200" s="1"/>
  <c r="AE200" s="1"/>
  <c r="AD732"/>
  <c r="AD764"/>
  <c r="AC862"/>
  <c r="AB958"/>
  <c r="AC958" s="1"/>
  <c r="AC1077"/>
  <c r="Z627"/>
  <c r="AA627" s="1"/>
  <c r="AC937"/>
  <c r="AD937" s="1"/>
  <c r="AA135"/>
  <c r="AD548"/>
  <c r="AE548" s="1"/>
  <c r="AF548" s="1"/>
  <c r="AE624"/>
  <c r="AC394"/>
  <c r="AC335"/>
  <c r="AD335" s="1"/>
  <c r="AC363"/>
  <c r="AD363" s="1"/>
  <c r="AH446"/>
  <c r="AH462"/>
  <c r="AH478"/>
  <c r="AD728"/>
  <c r="AB1020"/>
  <c r="AC873"/>
  <c r="AC1001"/>
  <c r="AD1001" s="1"/>
  <c r="AE1001" s="1"/>
  <c r="AC1103"/>
  <c r="AD355"/>
  <c r="AH458"/>
  <c r="AD680"/>
  <c r="AC433"/>
  <c r="AD785"/>
  <c r="AC371"/>
  <c r="AD914"/>
  <c r="AE914" s="1"/>
  <c r="AF914" s="1"/>
  <c r="AD942"/>
  <c r="AE942" s="1"/>
  <c r="AF942" s="1"/>
  <c r="AC586"/>
  <c r="AA611"/>
  <c r="AA592"/>
  <c r="AB592" s="1"/>
  <c r="AF436"/>
  <c r="AG436" s="1"/>
  <c r="AH436" s="1"/>
  <c r="AF452"/>
  <c r="AF460"/>
  <c r="AD476"/>
  <c r="AE476" s="1"/>
  <c r="AD540"/>
  <c r="AE540" s="1"/>
  <c r="AF540" s="1"/>
  <c r="AC1017"/>
  <c r="AD1017" s="1"/>
  <c r="AC179"/>
  <c r="AH522"/>
  <c r="AI522" s="1"/>
  <c r="AJ522" s="1"/>
  <c r="AK522" s="1"/>
  <c r="AL522" s="1"/>
  <c r="AM522" s="1"/>
  <c r="AN522" s="1"/>
  <c r="AO522" s="1"/>
  <c r="AP522" s="1"/>
  <c r="AQ522" s="1"/>
  <c r="AR522" s="1"/>
  <c r="AS522" s="1"/>
  <c r="AT522" s="1"/>
  <c r="AU522" s="1"/>
  <c r="AV522" s="1"/>
  <c r="AW522" s="1"/>
  <c r="AX522" s="1"/>
  <c r="AY522" s="1"/>
  <c r="AZ522" s="1"/>
  <c r="BA522" s="1"/>
  <c r="BB522" s="1"/>
  <c r="BC522" s="1"/>
  <c r="AB605"/>
  <c r="AD720"/>
  <c r="AC327"/>
  <c r="AD327" s="1"/>
  <c r="AC367"/>
  <c r="AD480"/>
  <c r="AE480" s="1"/>
  <c r="AD560"/>
  <c r="AE560" s="1"/>
  <c r="AD939"/>
  <c r="AA603"/>
  <c r="AA607"/>
  <c r="AC985"/>
  <c r="AA588"/>
  <c r="AA600"/>
  <c r="AD147"/>
  <c r="AE883"/>
  <c r="AF883" s="1"/>
  <c r="AC1068"/>
  <c r="AD1068" s="1"/>
  <c r="AO514"/>
  <c r="AP514" s="1"/>
  <c r="AQ514" s="1"/>
  <c r="AR514" s="1"/>
  <c r="AS514" s="1"/>
  <c r="AT514" s="1"/>
  <c r="AK530"/>
  <c r="AL530" s="1"/>
  <c r="AM530" s="1"/>
  <c r="AN530" s="1"/>
  <c r="AB1050"/>
  <c r="AC1050" s="1"/>
  <c r="AD1050" s="1"/>
  <c r="AE1050" s="1"/>
  <c r="AF1050" s="1"/>
  <c r="AG1050" s="1"/>
  <c r="AH1050" s="1"/>
  <c r="AI1050" s="1"/>
  <c r="AJ1050" s="1"/>
  <c r="AK1050" s="1"/>
  <c r="AL1050" s="1"/>
  <c r="AM1050" s="1"/>
  <c r="AN1050" s="1"/>
  <c r="AO1050" s="1"/>
  <c r="AP1050" s="1"/>
  <c r="AQ1050" s="1"/>
  <c r="AR1050" s="1"/>
  <c r="AS1050" s="1"/>
  <c r="AT1050" s="1"/>
  <c r="AU1050" s="1"/>
  <c r="AV1050" s="1"/>
  <c r="AW1050" s="1"/>
  <c r="AX1050" s="1"/>
  <c r="AY1050" s="1"/>
  <c r="AZ1050" s="1"/>
  <c r="BA1050" s="1"/>
  <c r="BB1050" s="1"/>
  <c r="BC1050" s="1"/>
  <c r="AB574"/>
  <c r="AB598"/>
  <c r="Z619"/>
  <c r="AV325"/>
  <c r="AW325" s="1"/>
  <c r="AX325" s="1"/>
  <c r="AY325" s="1"/>
  <c r="AZ325" s="1"/>
  <c r="BA325" s="1"/>
  <c r="BB325" s="1"/>
  <c r="BC325" s="1"/>
  <c r="AA780"/>
  <c r="AA784"/>
  <c r="AA796"/>
  <c r="AA800"/>
  <c r="AA812"/>
  <c r="AA816"/>
  <c r="AA828"/>
  <c r="AA832"/>
  <c r="AD1057"/>
  <c r="AC575"/>
  <c r="AC599"/>
  <c r="AA202"/>
  <c r="AB202" s="1"/>
  <c r="AC202" s="1"/>
  <c r="AD202" s="1"/>
  <c r="AE202" s="1"/>
  <c r="AF202" s="1"/>
  <c r="AG202" s="1"/>
  <c r="AH202" s="1"/>
  <c r="AI202" s="1"/>
  <c r="AJ202" s="1"/>
  <c r="AK202" s="1"/>
  <c r="AL202" s="1"/>
  <c r="AM202" s="1"/>
  <c r="AN202" s="1"/>
  <c r="AO202" s="1"/>
  <c r="AP202" s="1"/>
  <c r="AQ202" s="1"/>
  <c r="AR202" s="1"/>
  <c r="AS202" s="1"/>
  <c r="AT202" s="1"/>
  <c r="AU202" s="1"/>
  <c r="AV202" s="1"/>
  <c r="AW202" s="1"/>
  <c r="AX202" s="1"/>
  <c r="AY202" s="1"/>
  <c r="AZ202" s="1"/>
  <c r="BA202" s="1"/>
  <c r="BB202" s="1"/>
  <c r="BC202" s="1"/>
  <c r="AA615"/>
  <c r="AC1089"/>
  <c r="AC170"/>
  <c r="AE660"/>
  <c r="AF668"/>
  <c r="AF700"/>
  <c r="AB577"/>
  <c r="AE464"/>
  <c r="AD544"/>
  <c r="AE564"/>
  <c r="AB122"/>
  <c r="AC122" s="1"/>
  <c r="AB602"/>
  <c r="AB628"/>
  <c r="AC628" s="1"/>
  <c r="AD394"/>
  <c r="AE394" s="1"/>
  <c r="AE923"/>
  <c r="AC468"/>
  <c r="AC524"/>
  <c r="AC143"/>
  <c r="AA411"/>
  <c r="AB423"/>
  <c r="AO454"/>
  <c r="AP454" s="1"/>
  <c r="AQ454" s="1"/>
  <c r="AR454" s="1"/>
  <c r="AS454" s="1"/>
  <c r="AT454" s="1"/>
  <c r="AU454" s="1"/>
  <c r="AV454" s="1"/>
  <c r="AW454" s="1"/>
  <c r="AX454" s="1"/>
  <c r="AY454" s="1"/>
  <c r="AZ454" s="1"/>
  <c r="BA454" s="1"/>
  <c r="BB454" s="1"/>
  <c r="BC454" s="1"/>
  <c r="AO502"/>
  <c r="AP502" s="1"/>
  <c r="AQ502" s="1"/>
  <c r="AR502" s="1"/>
  <c r="AS502" s="1"/>
  <c r="AT502" s="1"/>
  <c r="AO562"/>
  <c r="AP562" s="1"/>
  <c r="AQ562" s="1"/>
  <c r="AR562" s="1"/>
  <c r="AS562" s="1"/>
  <c r="AT562" s="1"/>
  <c r="AU562" s="1"/>
  <c r="AV562" s="1"/>
  <c r="AW562" s="1"/>
  <c r="AX562" s="1"/>
  <c r="AY562" s="1"/>
  <c r="AZ562" s="1"/>
  <c r="BA562" s="1"/>
  <c r="BB562" s="1"/>
  <c r="BC562" s="1"/>
  <c r="AC1084"/>
  <c r="AD760"/>
  <c r="AE760" s="1"/>
  <c r="AF760" s="1"/>
  <c r="AG664"/>
  <c r="AH664" s="1"/>
  <c r="AI664" s="1"/>
  <c r="AJ664" s="1"/>
  <c r="AG696"/>
  <c r="AH696" s="1"/>
  <c r="AI696" s="1"/>
  <c r="AJ696" s="1"/>
  <c r="AK696" s="1"/>
  <c r="AL696" s="1"/>
  <c r="AM696" s="1"/>
  <c r="AN696" s="1"/>
  <c r="AO696" s="1"/>
  <c r="AP696" s="1"/>
  <c r="AQ696" s="1"/>
  <c r="AR696" s="1"/>
  <c r="AS696" s="1"/>
  <c r="AT696" s="1"/>
  <c r="AU696" s="1"/>
  <c r="AV696" s="1"/>
  <c r="AW696" s="1"/>
  <c r="AX696" s="1"/>
  <c r="AY696" s="1"/>
  <c r="AZ696" s="1"/>
  <c r="BA696" s="1"/>
  <c r="BB696" s="1"/>
  <c r="BC696" s="1"/>
  <c r="AB105"/>
  <c r="AC105" s="1"/>
  <c r="AC426"/>
  <c r="AD426" s="1"/>
  <c r="AE426" s="1"/>
  <c r="AD136"/>
  <c r="AD1103"/>
  <c r="AB770"/>
  <c r="AC770" s="1"/>
  <c r="AD770" s="1"/>
  <c r="AB802"/>
  <c r="AC802" s="1"/>
  <c r="AD802" s="1"/>
  <c r="AB818"/>
  <c r="AB635"/>
  <c r="AA410"/>
  <c r="AB410" s="1"/>
  <c r="AC410" s="1"/>
  <c r="AD410" s="1"/>
  <c r="AB422"/>
  <c r="AC422" s="1"/>
  <c r="AB921"/>
  <c r="AB638"/>
  <c r="AC638" s="1"/>
  <c r="AD638" s="1"/>
  <c r="AG460"/>
  <c r="AH460" s="1"/>
  <c r="AC926"/>
  <c r="AC994"/>
  <c r="AB1022"/>
  <c r="AK438"/>
  <c r="AL438" s="1"/>
  <c r="AM438" s="1"/>
  <c r="AN438" s="1"/>
  <c r="AO438" s="1"/>
  <c r="AP438" s="1"/>
  <c r="AQ438" s="1"/>
  <c r="AR438" s="1"/>
  <c r="AS438" s="1"/>
  <c r="AT438" s="1"/>
  <c r="AU438" s="1"/>
  <c r="AV438" s="1"/>
  <c r="AW438" s="1"/>
  <c r="AX438" s="1"/>
  <c r="AY438" s="1"/>
  <c r="AZ438" s="1"/>
  <c r="BA438" s="1"/>
  <c r="BB438" s="1"/>
  <c r="BC438" s="1"/>
  <c r="AB767"/>
  <c r="AC1069"/>
  <c r="AD1069" s="1"/>
  <c r="AE1069" s="1"/>
  <c r="AA604"/>
  <c r="AA608"/>
  <c r="AB612"/>
  <c r="AG668"/>
  <c r="AG684"/>
  <c r="AH684" s="1"/>
  <c r="AI684" s="1"/>
  <c r="AJ684" s="1"/>
  <c r="AK684" s="1"/>
  <c r="AL684" s="1"/>
  <c r="AM684" s="1"/>
  <c r="AN684" s="1"/>
  <c r="AO684" s="1"/>
  <c r="AP684" s="1"/>
  <c r="AQ684" s="1"/>
  <c r="AR684" s="1"/>
  <c r="AS684" s="1"/>
  <c r="AT684" s="1"/>
  <c r="AU684" s="1"/>
  <c r="AV684" s="1"/>
  <c r="AW684" s="1"/>
  <c r="AX684" s="1"/>
  <c r="AY684" s="1"/>
  <c r="AZ684" s="1"/>
  <c r="BA684" s="1"/>
  <c r="BB684" s="1"/>
  <c r="BC684" s="1"/>
  <c r="AG692"/>
  <c r="AA640"/>
  <c r="AD285"/>
  <c r="AD857"/>
  <c r="AE977"/>
  <c r="AF977" s="1"/>
  <c r="AG977" s="1"/>
  <c r="AH977" s="1"/>
  <c r="AI977" s="1"/>
  <c r="AJ977" s="1"/>
  <c r="AK977" s="1"/>
  <c r="AL977" s="1"/>
  <c r="AM977" s="1"/>
  <c r="AN977" s="1"/>
  <c r="AO977" s="1"/>
  <c r="AP977" s="1"/>
  <c r="AQ977" s="1"/>
  <c r="AR977" s="1"/>
  <c r="AS977" s="1"/>
  <c r="AT977" s="1"/>
  <c r="AU977" s="1"/>
  <c r="AV977" s="1"/>
  <c r="AW977" s="1"/>
  <c r="AX977" s="1"/>
  <c r="AY977" s="1"/>
  <c r="AZ977" s="1"/>
  <c r="BA977" s="1"/>
  <c r="BB977" s="1"/>
  <c r="BC977" s="1"/>
  <c r="AE790"/>
  <c r="AE822"/>
  <c r="AF493"/>
  <c r="AG493" s="1"/>
  <c r="AH493" s="1"/>
  <c r="AI493" s="1"/>
  <c r="AJ493" s="1"/>
  <c r="AK493" s="1"/>
  <c r="AL493" s="1"/>
  <c r="AM493" s="1"/>
  <c r="AN493" s="1"/>
  <c r="AO493" s="1"/>
  <c r="AP493" s="1"/>
  <c r="AQ493" s="1"/>
  <c r="AR493" s="1"/>
  <c r="AS493" s="1"/>
  <c r="AT493" s="1"/>
  <c r="AU493" s="1"/>
  <c r="AV493" s="1"/>
  <c r="AW493" s="1"/>
  <c r="AX493" s="1"/>
  <c r="AY493" s="1"/>
  <c r="AZ493" s="1"/>
  <c r="BA493" s="1"/>
  <c r="BB493" s="1"/>
  <c r="BC493" s="1"/>
  <c r="AE865"/>
  <c r="AF865" s="1"/>
  <c r="AD1048"/>
  <c r="AH466"/>
  <c r="AI466" s="1"/>
  <c r="AJ466" s="1"/>
  <c r="AK466" s="1"/>
  <c r="AL466" s="1"/>
  <c r="AM466" s="1"/>
  <c r="AN466" s="1"/>
  <c r="AO466" s="1"/>
  <c r="AP466" s="1"/>
  <c r="AQ466" s="1"/>
  <c r="AR466" s="1"/>
  <c r="AS466" s="1"/>
  <c r="AT466" s="1"/>
  <c r="AU466" s="1"/>
  <c r="AV466" s="1"/>
  <c r="AW466" s="1"/>
  <c r="AX466" s="1"/>
  <c r="AY466" s="1"/>
  <c r="AZ466" s="1"/>
  <c r="BA466" s="1"/>
  <c r="BB466" s="1"/>
  <c r="BC466" s="1"/>
  <c r="AH498"/>
  <c r="AI498" s="1"/>
  <c r="AJ498" s="1"/>
  <c r="AK498" s="1"/>
  <c r="AL498" s="1"/>
  <c r="AM498" s="1"/>
  <c r="AN498" s="1"/>
  <c r="AB601"/>
  <c r="AC601" s="1"/>
  <c r="AD601" s="1"/>
  <c r="AD672"/>
  <c r="AD752"/>
  <c r="AE752" s="1"/>
  <c r="AF752" s="1"/>
  <c r="AG752" s="1"/>
  <c r="AH752" s="1"/>
  <c r="AI752" s="1"/>
  <c r="AJ752" s="1"/>
  <c r="AK752" s="1"/>
  <c r="AL752" s="1"/>
  <c r="AM752" s="1"/>
  <c r="AN752" s="1"/>
  <c r="AO752" s="1"/>
  <c r="AP752" s="1"/>
  <c r="AQ752" s="1"/>
  <c r="AR752" s="1"/>
  <c r="AS752" s="1"/>
  <c r="AT752" s="1"/>
  <c r="AU752" s="1"/>
  <c r="AV752" s="1"/>
  <c r="AW752" s="1"/>
  <c r="AX752" s="1"/>
  <c r="AY752" s="1"/>
  <c r="AZ752" s="1"/>
  <c r="BA752" s="1"/>
  <c r="BB752" s="1"/>
  <c r="BC752" s="1"/>
  <c r="AD504"/>
  <c r="AE504" s="1"/>
  <c r="AD520"/>
  <c r="AE520" s="1"/>
  <c r="AD536"/>
  <c r="AE536" s="1"/>
  <c r="AD568"/>
  <c r="AE781"/>
  <c r="AE789"/>
  <c r="AF789" s="1"/>
  <c r="AG789" s="1"/>
  <c r="AH789" s="1"/>
  <c r="AI789" s="1"/>
  <c r="AD1074"/>
  <c r="AD756"/>
  <c r="AE756" s="1"/>
  <c r="AF756" s="1"/>
  <c r="AG756" s="1"/>
  <c r="AH756" s="1"/>
  <c r="AI756" s="1"/>
  <c r="AJ756" s="1"/>
  <c r="AK756" s="1"/>
  <c r="AL756" s="1"/>
  <c r="AM756" s="1"/>
  <c r="AN756" s="1"/>
  <c r="AO756" s="1"/>
  <c r="AP756" s="1"/>
  <c r="AQ756" s="1"/>
  <c r="AR756" s="1"/>
  <c r="AS756" s="1"/>
  <c r="AT756" s="1"/>
  <c r="AU756" s="1"/>
  <c r="AV756" s="1"/>
  <c r="AW756" s="1"/>
  <c r="AX756" s="1"/>
  <c r="AY756" s="1"/>
  <c r="AZ756" s="1"/>
  <c r="BA756" s="1"/>
  <c r="BB756" s="1"/>
  <c r="BC756" s="1"/>
  <c r="AB794"/>
  <c r="AC794" s="1"/>
  <c r="AB826"/>
  <c r="AA398"/>
  <c r="AB398" s="1"/>
  <c r="AB406"/>
  <c r="AC406" s="1"/>
  <c r="AE251"/>
  <c r="AC496"/>
  <c r="AB1037"/>
  <c r="AC1055"/>
  <c r="AA403"/>
  <c r="AB404"/>
  <c r="AC404" s="1"/>
  <c r="AA137"/>
  <c r="AA621"/>
  <c r="AE176"/>
  <c r="AF176" s="1"/>
  <c r="AF877"/>
  <c r="AE993"/>
  <c r="AF993" s="1"/>
  <c r="AG993" s="1"/>
  <c r="AH993" s="1"/>
  <c r="AI993" s="1"/>
  <c r="AJ993" s="1"/>
  <c r="AK993" s="1"/>
  <c r="AL993" s="1"/>
  <c r="AM993" s="1"/>
  <c r="AN993" s="1"/>
  <c r="AO993" s="1"/>
  <c r="AP993" s="1"/>
  <c r="AQ993" s="1"/>
  <c r="AR993" s="1"/>
  <c r="AS993" s="1"/>
  <c r="AT993" s="1"/>
  <c r="AU993" s="1"/>
  <c r="AV993" s="1"/>
  <c r="AW993" s="1"/>
  <c r="AX993" s="1"/>
  <c r="AY993" s="1"/>
  <c r="AZ993" s="1"/>
  <c r="BA993" s="1"/>
  <c r="BB993" s="1"/>
  <c r="BC993" s="1"/>
  <c r="AB782"/>
  <c r="AC782" s="1"/>
  <c r="AD782" s="1"/>
  <c r="AB814"/>
  <c r="AC814" s="1"/>
  <c r="AD814" s="1"/>
  <c r="AC183"/>
  <c r="AD885"/>
  <c r="AB910"/>
  <c r="AF851"/>
  <c r="AC593"/>
  <c r="AA1056"/>
  <c r="AB1056" s="1"/>
  <c r="AB424"/>
  <c r="AC1098"/>
  <c r="AD736"/>
  <c r="AE736" s="1"/>
  <c r="AF736" s="1"/>
  <c r="AC866"/>
  <c r="AC850"/>
  <c r="AD947"/>
  <c r="AC148"/>
  <c r="AB472"/>
  <c r="AB488"/>
  <c r="AD516"/>
  <c r="AE516" s="1"/>
  <c r="AB609"/>
  <c r="AC1063"/>
  <c r="AD1063" s="1"/>
  <c r="AE1063" s="1"/>
  <c r="AC407"/>
  <c r="AC1079"/>
  <c r="AD1079" s="1"/>
  <c r="AC375"/>
  <c r="AC387"/>
  <c r="AB196"/>
  <c r="AA434"/>
  <c r="AH490"/>
  <c r="AH538"/>
  <c r="AI538" s="1"/>
  <c r="AJ538" s="1"/>
  <c r="AK538" s="1"/>
  <c r="AL538" s="1"/>
  <c r="AM538" s="1"/>
  <c r="AN538" s="1"/>
  <c r="AO538" s="1"/>
  <c r="AP538" s="1"/>
  <c r="AQ538" s="1"/>
  <c r="AR538" s="1"/>
  <c r="AS538" s="1"/>
  <c r="AT538" s="1"/>
  <c r="AU538" s="1"/>
  <c r="AV538" s="1"/>
  <c r="AW538" s="1"/>
  <c r="AX538" s="1"/>
  <c r="AY538" s="1"/>
  <c r="AZ538" s="1"/>
  <c r="BA538" s="1"/>
  <c r="BB538" s="1"/>
  <c r="BC538" s="1"/>
  <c r="AH554"/>
  <c r="AI554" s="1"/>
  <c r="AJ554" s="1"/>
  <c r="AK554" s="1"/>
  <c r="AL554" s="1"/>
  <c r="AM554" s="1"/>
  <c r="AN554" s="1"/>
  <c r="AO554" s="1"/>
  <c r="AP554" s="1"/>
  <c r="AQ554" s="1"/>
  <c r="AR554" s="1"/>
  <c r="AS554" s="1"/>
  <c r="AT554" s="1"/>
  <c r="AU554" s="1"/>
  <c r="AV554" s="1"/>
  <c r="AA578"/>
  <c r="AB578" s="1"/>
  <c r="AA582"/>
  <c r="AB582" s="1"/>
  <c r="AA610"/>
  <c r="AB610" s="1"/>
  <c r="AA138"/>
  <c r="AC581"/>
  <c r="AD581" s="1"/>
  <c r="AC652"/>
  <c r="AB432"/>
  <c r="AB898"/>
  <c r="AC979"/>
  <c r="AA591"/>
  <c r="AA595"/>
  <c r="AD1035"/>
  <c r="AE1035" s="1"/>
  <c r="AF1035" s="1"/>
  <c r="AD160"/>
  <c r="AC428"/>
  <c r="AB613"/>
  <c r="AC163"/>
  <c r="AD614"/>
  <c r="AD618"/>
  <c r="AC106"/>
  <c r="AF421"/>
  <c r="AG421" s="1"/>
  <c r="AH421" s="1"/>
  <c r="AI421" s="1"/>
  <c r="AE1036"/>
  <c r="AC415"/>
  <c r="AB807"/>
  <c r="AC807" s="1"/>
  <c r="AD807" s="1"/>
  <c r="AE807" s="1"/>
  <c r="AF807" s="1"/>
  <c r="AB815"/>
  <c r="AC815" s="1"/>
  <c r="AB823"/>
  <c r="AB831"/>
  <c r="AE532"/>
  <c r="AF532" s="1"/>
  <c r="AH494"/>
  <c r="AI494" s="1"/>
  <c r="AJ494" s="1"/>
  <c r="AK494" s="1"/>
  <c r="AL494" s="1"/>
  <c r="AM494" s="1"/>
  <c r="AN494" s="1"/>
  <c r="AO494" s="1"/>
  <c r="AP494" s="1"/>
  <c r="AQ494" s="1"/>
  <c r="AR494" s="1"/>
  <c r="AS494" s="1"/>
  <c r="AT494" s="1"/>
  <c r="AU494" s="1"/>
  <c r="AV494" s="1"/>
  <c r="AW494" s="1"/>
  <c r="AX494" s="1"/>
  <c r="AY494" s="1"/>
  <c r="AZ494" s="1"/>
  <c r="BA494" s="1"/>
  <c r="BB494" s="1"/>
  <c r="BC494" s="1"/>
  <c r="AH510"/>
  <c r="AI510" s="1"/>
  <c r="AJ510" s="1"/>
  <c r="AK510" s="1"/>
  <c r="AL510" s="1"/>
  <c r="AM510" s="1"/>
  <c r="AN510" s="1"/>
  <c r="AO510" s="1"/>
  <c r="AP510" s="1"/>
  <c r="AQ510" s="1"/>
  <c r="AR510" s="1"/>
  <c r="AS510" s="1"/>
  <c r="AT510" s="1"/>
  <c r="AU510" s="1"/>
  <c r="AV510" s="1"/>
  <c r="AW510" s="1"/>
  <c r="AX510" s="1"/>
  <c r="AY510" s="1"/>
  <c r="AZ510" s="1"/>
  <c r="BA510" s="1"/>
  <c r="BB510" s="1"/>
  <c r="BC510" s="1"/>
  <c r="AH526"/>
  <c r="AI526" s="1"/>
  <c r="AJ526" s="1"/>
  <c r="AK526" s="1"/>
  <c r="AL526" s="1"/>
  <c r="AM526" s="1"/>
  <c r="AN526" s="1"/>
  <c r="AO526" s="1"/>
  <c r="AP526" s="1"/>
  <c r="AQ526" s="1"/>
  <c r="AR526" s="1"/>
  <c r="AS526" s="1"/>
  <c r="AT526" s="1"/>
  <c r="AU526" s="1"/>
  <c r="AV526" s="1"/>
  <c r="AW526" s="1"/>
  <c r="AX526" s="1"/>
  <c r="AY526" s="1"/>
  <c r="AZ526" s="1"/>
  <c r="BA526" s="1"/>
  <c r="BB526" s="1"/>
  <c r="BC526" s="1"/>
  <c r="AH542"/>
  <c r="AI542" s="1"/>
  <c r="AJ542" s="1"/>
  <c r="AK542" s="1"/>
  <c r="AL542" s="1"/>
  <c r="AM542" s="1"/>
  <c r="AN542" s="1"/>
  <c r="AO542" s="1"/>
  <c r="AP542" s="1"/>
  <c r="AQ542" s="1"/>
  <c r="AR542" s="1"/>
  <c r="AS542" s="1"/>
  <c r="AT542" s="1"/>
  <c r="AU542" s="1"/>
  <c r="AV542" s="1"/>
  <c r="AW542" s="1"/>
  <c r="AX542" s="1"/>
  <c r="AY542" s="1"/>
  <c r="AZ542" s="1"/>
  <c r="BA542" s="1"/>
  <c r="BB542" s="1"/>
  <c r="BC542" s="1"/>
  <c r="AB787"/>
  <c r="AB803"/>
  <c r="AB819"/>
  <c r="AB517"/>
  <c r="AC517" s="1"/>
  <c r="AC171"/>
  <c r="AD171" s="1"/>
  <c r="AE171" s="1"/>
  <c r="AF171" s="1"/>
  <c r="AC921"/>
  <c r="AC1082"/>
  <c r="AC321"/>
  <c r="AH474"/>
  <c r="AE630"/>
  <c r="AC339"/>
  <c r="AD339" s="1"/>
  <c r="AC606"/>
  <c r="AD978"/>
  <c r="AD1010"/>
  <c r="AD442"/>
  <c r="AB440"/>
  <c r="AB448"/>
  <c r="AB456"/>
  <c r="AD572"/>
  <c r="AE572" s="1"/>
  <c r="AF572" s="1"/>
  <c r="AG572" s="1"/>
  <c r="AH572" s="1"/>
  <c r="AI572" s="1"/>
  <c r="AC1071"/>
  <c r="AE401"/>
  <c r="AE417"/>
  <c r="AH506"/>
  <c r="AI506" s="1"/>
  <c r="AJ506" s="1"/>
  <c r="AK506" s="1"/>
  <c r="AL506" s="1"/>
  <c r="AM506" s="1"/>
  <c r="AN506" s="1"/>
  <c r="AD1065"/>
  <c r="AD946"/>
  <c r="AC925"/>
  <c r="AA596"/>
  <c r="AA199"/>
  <c r="AB114"/>
  <c r="AC835"/>
  <c r="AB585"/>
  <c r="AD408"/>
  <c r="AE408" s="1"/>
  <c r="AA775"/>
  <c r="AA783"/>
  <c r="AA791"/>
  <c r="AA799"/>
  <c r="AG500"/>
  <c r="AH500" s="1"/>
  <c r="AA397"/>
  <c r="AK450"/>
  <c r="AL450" s="1"/>
  <c r="AM450" s="1"/>
  <c r="AN450" s="1"/>
  <c r="AO450" s="1"/>
  <c r="AP450" s="1"/>
  <c r="AQ450" s="1"/>
  <c r="AR450" s="1"/>
  <c r="AS450" s="1"/>
  <c r="AT450" s="1"/>
  <c r="AU450" s="1"/>
  <c r="AV450" s="1"/>
  <c r="AW450" s="1"/>
  <c r="AX450" s="1"/>
  <c r="AY450" s="1"/>
  <c r="AZ450" s="1"/>
  <c r="BA450" s="1"/>
  <c r="BB450" s="1"/>
  <c r="BC450" s="1"/>
  <c r="AK482"/>
  <c r="AL482" s="1"/>
  <c r="AM482" s="1"/>
  <c r="AN482" s="1"/>
  <c r="AO482" s="1"/>
  <c r="AP482" s="1"/>
  <c r="AQ482" s="1"/>
  <c r="AR482" s="1"/>
  <c r="AS482" s="1"/>
  <c r="AT482" s="1"/>
  <c r="AU482" s="1"/>
  <c r="AV482" s="1"/>
  <c r="AW482" s="1"/>
  <c r="AX482" s="1"/>
  <c r="AY482" s="1"/>
  <c r="AZ482" s="1"/>
  <c r="BA482" s="1"/>
  <c r="BB482" s="1"/>
  <c r="BC482" s="1"/>
  <c r="AO498"/>
  <c r="AP498" s="1"/>
  <c r="AQ498" s="1"/>
  <c r="AR498" s="1"/>
  <c r="AS498" s="1"/>
  <c r="AT498" s="1"/>
  <c r="AU498" s="1"/>
  <c r="AV498" s="1"/>
  <c r="AW498" s="1"/>
  <c r="AX498" s="1"/>
  <c r="AY498" s="1"/>
  <c r="AZ498" s="1"/>
  <c r="BA498" s="1"/>
  <c r="BB498" s="1"/>
  <c r="BC498" s="1"/>
  <c r="AO530"/>
  <c r="AP530" s="1"/>
  <c r="AQ530" s="1"/>
  <c r="AR530" s="1"/>
  <c r="AS530" s="1"/>
  <c r="AT530" s="1"/>
  <c r="AU530" s="1"/>
  <c r="AV530" s="1"/>
  <c r="AW530" s="1"/>
  <c r="AX530" s="1"/>
  <c r="AY530" s="1"/>
  <c r="AZ530" s="1"/>
  <c r="BA530" s="1"/>
  <c r="BB530" s="1"/>
  <c r="BC530" s="1"/>
  <c r="AK546"/>
  <c r="AL546" s="1"/>
  <c r="AM546" s="1"/>
  <c r="AN546" s="1"/>
  <c r="AO546" s="1"/>
  <c r="AP546" s="1"/>
  <c r="AQ546" s="1"/>
  <c r="AR546" s="1"/>
  <c r="AS546" s="1"/>
  <c r="AT546" s="1"/>
  <c r="AU546" s="1"/>
  <c r="AV546" s="1"/>
  <c r="AW546" s="1"/>
  <c r="AX546" s="1"/>
  <c r="AY546" s="1"/>
  <c r="AZ546" s="1"/>
  <c r="BA546" s="1"/>
  <c r="BB546" s="1"/>
  <c r="BC546" s="1"/>
  <c r="AB590"/>
  <c r="AC501"/>
  <c r="AA197"/>
  <c r="AB197" s="1"/>
  <c r="AC197" s="1"/>
  <c r="AD197" s="1"/>
  <c r="AE197" s="1"/>
  <c r="AF197" s="1"/>
  <c r="AG197" s="1"/>
  <c r="AA198"/>
  <c r="AB198" s="1"/>
  <c r="AC198" s="1"/>
  <c r="AD198" s="1"/>
  <c r="AE198" s="1"/>
  <c r="AF198" s="1"/>
  <c r="AG198" s="1"/>
  <c r="AH198" s="1"/>
  <c r="AI198" s="1"/>
  <c r="AJ198" s="1"/>
  <c r="AK198" s="1"/>
  <c r="AL198" s="1"/>
  <c r="AB130"/>
  <c r="AA772"/>
  <c r="AB776"/>
  <c r="AC776" s="1"/>
  <c r="AD776" s="1"/>
  <c r="AE776" s="1"/>
  <c r="AF776" s="1"/>
  <c r="AG776" s="1"/>
  <c r="AH776" s="1"/>
  <c r="AI776" s="1"/>
  <c r="AJ776" s="1"/>
  <c r="AK776" s="1"/>
  <c r="AL776" s="1"/>
  <c r="AM776" s="1"/>
  <c r="AN776" s="1"/>
  <c r="AO776" s="1"/>
  <c r="AP776" s="1"/>
  <c r="AQ776" s="1"/>
  <c r="AR776" s="1"/>
  <c r="AS776" s="1"/>
  <c r="AT776" s="1"/>
  <c r="AU776" s="1"/>
  <c r="AV776" s="1"/>
  <c r="AW776" s="1"/>
  <c r="AX776" s="1"/>
  <c r="AY776" s="1"/>
  <c r="AZ776" s="1"/>
  <c r="BA776" s="1"/>
  <c r="BB776" s="1"/>
  <c r="BC776" s="1"/>
  <c r="AB780"/>
  <c r="AC780" s="1"/>
  <c r="AD780" s="1"/>
  <c r="AE780" s="1"/>
  <c r="AF780" s="1"/>
  <c r="AG780" s="1"/>
  <c r="AH780" s="1"/>
  <c r="AI780" s="1"/>
  <c r="AJ780" s="1"/>
  <c r="AK780" s="1"/>
  <c r="AL780" s="1"/>
  <c r="AM780" s="1"/>
  <c r="AA788"/>
  <c r="AB788" s="1"/>
  <c r="AC788" s="1"/>
  <c r="AD788" s="1"/>
  <c r="AE788" s="1"/>
  <c r="AF788" s="1"/>
  <c r="AG788" s="1"/>
  <c r="AH788" s="1"/>
  <c r="AI788" s="1"/>
  <c r="AJ788" s="1"/>
  <c r="AK788" s="1"/>
  <c r="AL788" s="1"/>
  <c r="AM788" s="1"/>
  <c r="AN788" s="1"/>
  <c r="AO788" s="1"/>
  <c r="AP788" s="1"/>
  <c r="AQ788" s="1"/>
  <c r="AR788" s="1"/>
  <c r="AS788" s="1"/>
  <c r="AT788" s="1"/>
  <c r="AU788" s="1"/>
  <c r="AV788" s="1"/>
  <c r="AW788" s="1"/>
  <c r="AX788" s="1"/>
  <c r="AY788" s="1"/>
  <c r="AZ788" s="1"/>
  <c r="BA788" s="1"/>
  <c r="BB788" s="1"/>
  <c r="BC788" s="1"/>
  <c r="AB792"/>
  <c r="AC792" s="1"/>
  <c r="AD792" s="1"/>
  <c r="AE792" s="1"/>
  <c r="AF792" s="1"/>
  <c r="AG792" s="1"/>
  <c r="AH792" s="1"/>
  <c r="AI792" s="1"/>
  <c r="AJ792" s="1"/>
  <c r="AK792" s="1"/>
  <c r="AL792" s="1"/>
  <c r="AM792" s="1"/>
  <c r="AN792" s="1"/>
  <c r="AO792" s="1"/>
  <c r="AP792" s="1"/>
  <c r="AQ792" s="1"/>
  <c r="AR792" s="1"/>
  <c r="AS792" s="1"/>
  <c r="AT792" s="1"/>
  <c r="AU792" s="1"/>
  <c r="AV792" s="1"/>
  <c r="AW792" s="1"/>
  <c r="AX792" s="1"/>
  <c r="AY792" s="1"/>
  <c r="AZ792" s="1"/>
  <c r="BA792" s="1"/>
  <c r="BB792" s="1"/>
  <c r="BC792" s="1"/>
  <c r="AB796"/>
  <c r="AC796" s="1"/>
  <c r="AD796" s="1"/>
  <c r="AE796" s="1"/>
  <c r="AF796" s="1"/>
  <c r="AG796" s="1"/>
  <c r="AH796" s="1"/>
  <c r="AI796" s="1"/>
  <c r="AJ796" s="1"/>
  <c r="AK796" s="1"/>
  <c r="AL796" s="1"/>
  <c r="AM796" s="1"/>
  <c r="AN796" s="1"/>
  <c r="AO796" s="1"/>
  <c r="AP796" s="1"/>
  <c r="AQ796" s="1"/>
  <c r="AA804"/>
  <c r="AB804" s="1"/>
  <c r="AC804" s="1"/>
  <c r="AD804" s="1"/>
  <c r="AE804" s="1"/>
  <c r="AF804" s="1"/>
  <c r="AG804" s="1"/>
  <c r="AH804" s="1"/>
  <c r="AI804" s="1"/>
  <c r="AJ804" s="1"/>
  <c r="AK804" s="1"/>
  <c r="AL804" s="1"/>
  <c r="AM804" s="1"/>
  <c r="AA808"/>
  <c r="AB812"/>
  <c r="AC812" s="1"/>
  <c r="AD812" s="1"/>
  <c r="AE812" s="1"/>
  <c r="AF812" s="1"/>
  <c r="AG812" s="1"/>
  <c r="AH812" s="1"/>
  <c r="AI812" s="1"/>
  <c r="AJ812" s="1"/>
  <c r="AK812" s="1"/>
  <c r="AL812" s="1"/>
  <c r="AM812" s="1"/>
  <c r="AN812" s="1"/>
  <c r="AO812" s="1"/>
  <c r="AP812" s="1"/>
  <c r="AQ812" s="1"/>
  <c r="AR812" s="1"/>
  <c r="AS812" s="1"/>
  <c r="AT812" s="1"/>
  <c r="AU812" s="1"/>
  <c r="AV812" s="1"/>
  <c r="AW812" s="1"/>
  <c r="AX812" s="1"/>
  <c r="AY812" s="1"/>
  <c r="AZ812" s="1"/>
  <c r="BA812" s="1"/>
  <c r="BB812" s="1"/>
  <c r="BC812" s="1"/>
  <c r="AA820"/>
  <c r="AB820" s="1"/>
  <c r="AC820" s="1"/>
  <c r="AD820" s="1"/>
  <c r="AE820" s="1"/>
  <c r="AF820" s="1"/>
  <c r="AG820" s="1"/>
  <c r="AH820" s="1"/>
  <c r="AI820" s="1"/>
  <c r="AJ820" s="1"/>
  <c r="AK820" s="1"/>
  <c r="AL820" s="1"/>
  <c r="AM820" s="1"/>
  <c r="AN820" s="1"/>
  <c r="AO820" s="1"/>
  <c r="AP820" s="1"/>
  <c r="AQ820" s="1"/>
  <c r="AR820" s="1"/>
  <c r="AS820" s="1"/>
  <c r="AT820" s="1"/>
  <c r="AU820" s="1"/>
  <c r="AV820" s="1"/>
  <c r="AW820" s="1"/>
  <c r="AX820" s="1"/>
  <c r="AY820" s="1"/>
  <c r="AZ820" s="1"/>
  <c r="BA820" s="1"/>
  <c r="BB820" s="1"/>
  <c r="BC820" s="1"/>
  <c r="AA824"/>
  <c r="AB828"/>
  <c r="AC828" s="1"/>
  <c r="AD828" s="1"/>
  <c r="AE828" s="1"/>
  <c r="AF828" s="1"/>
  <c r="AG828" s="1"/>
  <c r="AH828" s="1"/>
  <c r="AI828" s="1"/>
  <c r="AJ828" s="1"/>
  <c r="AK828" s="1"/>
  <c r="AL828" s="1"/>
  <c r="AM828" s="1"/>
  <c r="AC915"/>
  <c r="AD575"/>
  <c r="AE575" s="1"/>
  <c r="AF575" s="1"/>
  <c r="AG575" s="1"/>
  <c r="AH575" s="1"/>
  <c r="AI575" s="1"/>
  <c r="AJ575" s="1"/>
  <c r="AK575" s="1"/>
  <c r="AD599"/>
  <c r="AE599" s="1"/>
  <c r="AF599" s="1"/>
  <c r="AG599" s="1"/>
  <c r="AH599" s="1"/>
  <c r="AI599" s="1"/>
  <c r="AB420"/>
  <c r="AC587"/>
  <c r="AE740"/>
  <c r="AC748"/>
  <c r="AA594"/>
  <c r="AD106"/>
  <c r="AF464"/>
  <c r="AG464" s="1"/>
  <c r="AH464" s="1"/>
  <c r="AI464" s="1"/>
  <c r="AD468"/>
  <c r="AE468" s="1"/>
  <c r="AD528"/>
  <c r="AE528" s="1"/>
  <c r="AD552"/>
  <c r="AE552" s="1"/>
  <c r="AB1062"/>
  <c r="AD1028"/>
  <c r="AE1028" s="1"/>
  <c r="AF1028" s="1"/>
  <c r="AG1028" s="1"/>
  <c r="AH1028" s="1"/>
  <c r="AI1028" s="1"/>
  <c r="AJ1028" s="1"/>
  <c r="AK1028" s="1"/>
  <c r="AL1028" s="1"/>
  <c r="AM1028" s="1"/>
  <c r="AN1028" s="1"/>
  <c r="AO1028" s="1"/>
  <c r="AP1028" s="1"/>
  <c r="AQ1028" s="1"/>
  <c r="AR1028" s="1"/>
  <c r="AS1028" s="1"/>
  <c r="AT1028" s="1"/>
  <c r="AU1028" s="1"/>
  <c r="AV1028" s="1"/>
  <c r="AW1028" s="1"/>
  <c r="AX1028" s="1"/>
  <c r="AY1028" s="1"/>
  <c r="AZ1028" s="1"/>
  <c r="BA1028" s="1"/>
  <c r="BB1028" s="1"/>
  <c r="BC1028" s="1"/>
  <c r="AF624"/>
  <c r="AB1047"/>
  <c r="AC484"/>
  <c r="AC488"/>
  <c r="AB412"/>
  <c r="AA413"/>
  <c r="AB431"/>
  <c r="AC431" s="1"/>
  <c r="AD431" s="1"/>
  <c r="AK534"/>
  <c r="AL534" s="1"/>
  <c r="AM534" s="1"/>
  <c r="AN534" s="1"/>
  <c r="AO534" s="1"/>
  <c r="AP534" s="1"/>
  <c r="AQ534" s="1"/>
  <c r="AR534" s="1"/>
  <c r="AS534" s="1"/>
  <c r="AT534" s="1"/>
  <c r="AU534" s="1"/>
  <c r="AV534" s="1"/>
  <c r="AW534" s="1"/>
  <c r="AX534" s="1"/>
  <c r="AY534" s="1"/>
  <c r="AZ534" s="1"/>
  <c r="BA534" s="1"/>
  <c r="BB534" s="1"/>
  <c r="BC534" s="1"/>
  <c r="AA795"/>
  <c r="AB795" s="1"/>
  <c r="AC795" s="1"/>
  <c r="AD795" s="1"/>
  <c r="AE795" s="1"/>
  <c r="AA811"/>
  <c r="AA827"/>
  <c r="AB827" s="1"/>
  <c r="AC827" s="1"/>
  <c r="AD827" s="1"/>
  <c r="AE827" s="1"/>
  <c r="AB617"/>
  <c r="AA579"/>
  <c r="AD1055"/>
  <c r="AE990"/>
  <c r="AE1034"/>
  <c r="AG648"/>
  <c r="AG712"/>
  <c r="AH712" s="1"/>
  <c r="AI712" s="1"/>
  <c r="AJ712" s="1"/>
  <c r="AK712" s="1"/>
  <c r="AL712" s="1"/>
  <c r="AM712" s="1"/>
  <c r="AN712" s="1"/>
  <c r="AO712" s="1"/>
  <c r="AP712" s="1"/>
  <c r="AQ712" s="1"/>
  <c r="AR712" s="1"/>
  <c r="AS712" s="1"/>
  <c r="AT712" s="1"/>
  <c r="AU712" s="1"/>
  <c r="AV712" s="1"/>
  <c r="AW712" s="1"/>
  <c r="AX712" s="1"/>
  <c r="AY712" s="1"/>
  <c r="AZ712" s="1"/>
  <c r="BA712" s="1"/>
  <c r="BB712" s="1"/>
  <c r="BC712" s="1"/>
  <c r="AG744"/>
  <c r="AH744" s="1"/>
  <c r="AI744" s="1"/>
  <c r="AJ744" s="1"/>
  <c r="AD429"/>
  <c r="AE429" s="1"/>
  <c r="AD873"/>
  <c r="AE873" s="1"/>
  <c r="AC635"/>
  <c r="AB402"/>
  <c r="AD422"/>
  <c r="AE422" s="1"/>
  <c r="AD921"/>
  <c r="AE921" s="1"/>
  <c r="AF921" s="1"/>
  <c r="AG921" s="1"/>
  <c r="AH921" s="1"/>
  <c r="AI921" s="1"/>
  <c r="AJ921" s="1"/>
  <c r="AB846"/>
  <c r="AC846" s="1"/>
  <c r="AD846" s="1"/>
  <c r="AE846" s="1"/>
  <c r="AF846" s="1"/>
  <c r="AG846" s="1"/>
  <c r="AH846" s="1"/>
  <c r="AI846" s="1"/>
  <c r="AJ846" s="1"/>
  <c r="AK846" s="1"/>
  <c r="AL846" s="1"/>
  <c r="AC1020"/>
  <c r="AG859"/>
  <c r="AH859" s="1"/>
  <c r="AI859" s="1"/>
  <c r="AF1040"/>
  <c r="AA419"/>
  <c r="AC427"/>
  <c r="AD427" s="1"/>
  <c r="AE427" s="1"/>
  <c r="AF427" s="1"/>
  <c r="AG427" s="1"/>
  <c r="AH427" s="1"/>
  <c r="AI427" s="1"/>
  <c r="AC1083"/>
  <c r="AH668"/>
  <c r="AI668" s="1"/>
  <c r="AJ668" s="1"/>
  <c r="AG676"/>
  <c r="AH676" s="1"/>
  <c r="AI676" s="1"/>
  <c r="AJ676" s="1"/>
  <c r="AK676" s="1"/>
  <c r="AL676" s="1"/>
  <c r="AM676" s="1"/>
  <c r="AN676" s="1"/>
  <c r="AO676" s="1"/>
  <c r="AP676" s="1"/>
  <c r="AQ676" s="1"/>
  <c r="AR676" s="1"/>
  <c r="AS676" s="1"/>
  <c r="AT676" s="1"/>
  <c r="AU676" s="1"/>
  <c r="AV676" s="1"/>
  <c r="AW676" s="1"/>
  <c r="AX676" s="1"/>
  <c r="AY676" s="1"/>
  <c r="AZ676" s="1"/>
  <c r="BA676" s="1"/>
  <c r="BB676" s="1"/>
  <c r="BC676" s="1"/>
  <c r="AH692"/>
  <c r="AI692" s="1"/>
  <c r="AJ692" s="1"/>
  <c r="AK692" s="1"/>
  <c r="AL692" s="1"/>
  <c r="AM692" s="1"/>
  <c r="AN692" s="1"/>
  <c r="AO692" s="1"/>
  <c r="AP692" s="1"/>
  <c r="AQ692" s="1"/>
  <c r="AR692" s="1"/>
  <c r="AS692" s="1"/>
  <c r="AT692" s="1"/>
  <c r="AU692" s="1"/>
  <c r="AV692" s="1"/>
  <c r="AW692" s="1"/>
  <c r="AX692" s="1"/>
  <c r="AY692" s="1"/>
  <c r="AZ692" s="1"/>
  <c r="BA692" s="1"/>
  <c r="BB692" s="1"/>
  <c r="BC692" s="1"/>
  <c r="AG700"/>
  <c r="AH700" s="1"/>
  <c r="AI700" s="1"/>
  <c r="AJ700" s="1"/>
  <c r="AK700" s="1"/>
  <c r="AL700" s="1"/>
  <c r="AM700" s="1"/>
  <c r="AN700" s="1"/>
  <c r="AO700" s="1"/>
  <c r="AP700" s="1"/>
  <c r="AQ700" s="1"/>
  <c r="AR700" s="1"/>
  <c r="AS700" s="1"/>
  <c r="AT700" s="1"/>
  <c r="AU700" s="1"/>
  <c r="AV700" s="1"/>
  <c r="AW700" s="1"/>
  <c r="AX700" s="1"/>
  <c r="AY700" s="1"/>
  <c r="AZ700" s="1"/>
  <c r="BA700" s="1"/>
  <c r="BB700" s="1"/>
  <c r="BC700" s="1"/>
  <c r="AG708"/>
  <c r="AH708" s="1"/>
  <c r="AI708" s="1"/>
  <c r="AJ708" s="1"/>
  <c r="AK708" s="1"/>
  <c r="AL708" s="1"/>
  <c r="AM708" s="1"/>
  <c r="AN708" s="1"/>
  <c r="AO708" s="1"/>
  <c r="AP708" s="1"/>
  <c r="AQ708" s="1"/>
  <c r="AR708" s="1"/>
  <c r="AS708" s="1"/>
  <c r="AT708" s="1"/>
  <c r="AU708" s="1"/>
  <c r="AV708" s="1"/>
  <c r="AW708" s="1"/>
  <c r="AX708" s="1"/>
  <c r="AY708" s="1"/>
  <c r="AZ708" s="1"/>
  <c r="BA708" s="1"/>
  <c r="BB708" s="1"/>
  <c r="BC708" s="1"/>
  <c r="AG716"/>
  <c r="AH716" s="1"/>
  <c r="AI716" s="1"/>
  <c r="AJ716" s="1"/>
  <c r="AK716" s="1"/>
  <c r="AL716" s="1"/>
  <c r="AM716" s="1"/>
  <c r="AN716" s="1"/>
  <c r="AO716" s="1"/>
  <c r="AP716" s="1"/>
  <c r="AQ716" s="1"/>
  <c r="AR716" s="1"/>
  <c r="AS716" s="1"/>
  <c r="AT716" s="1"/>
  <c r="AU716" s="1"/>
  <c r="AV716" s="1"/>
  <c r="AW716" s="1"/>
  <c r="AX716" s="1"/>
  <c r="AY716" s="1"/>
  <c r="AZ716" s="1"/>
  <c r="BA716" s="1"/>
  <c r="BB716" s="1"/>
  <c r="BC716" s="1"/>
  <c r="AG724"/>
  <c r="AH724" s="1"/>
  <c r="AI724" s="1"/>
  <c r="AJ724" s="1"/>
  <c r="AK724" s="1"/>
  <c r="AL724" s="1"/>
  <c r="AM724" s="1"/>
  <c r="AN724" s="1"/>
  <c r="AO724" s="1"/>
  <c r="AP724" s="1"/>
  <c r="AQ724" s="1"/>
  <c r="AR724" s="1"/>
  <c r="AS724" s="1"/>
  <c r="AT724" s="1"/>
  <c r="AU724" s="1"/>
  <c r="AV724" s="1"/>
  <c r="AW724" s="1"/>
  <c r="AX724" s="1"/>
  <c r="AY724" s="1"/>
  <c r="AZ724" s="1"/>
  <c r="BA724" s="1"/>
  <c r="BB724" s="1"/>
  <c r="BC724" s="1"/>
  <c r="AA1061"/>
  <c r="AB1061" s="1"/>
  <c r="AC1061" s="1"/>
  <c r="AF1009"/>
  <c r="AG1009" s="1"/>
  <c r="AH1009" s="1"/>
  <c r="AI1009" s="1"/>
  <c r="AJ1009" s="1"/>
  <c r="AK1009" s="1"/>
  <c r="AL1009" s="1"/>
  <c r="AM1009" s="1"/>
  <c r="AN1009" s="1"/>
  <c r="AO1009" s="1"/>
  <c r="AP1009" s="1"/>
  <c r="AQ1009" s="1"/>
  <c r="AR1009" s="1"/>
  <c r="AS1009" s="1"/>
  <c r="AT1009" s="1"/>
  <c r="AU1009" s="1"/>
  <c r="AV1009" s="1"/>
  <c r="AW1009" s="1"/>
  <c r="AX1009" s="1"/>
  <c r="AY1009" s="1"/>
  <c r="AZ1009" s="1"/>
  <c r="BA1009" s="1"/>
  <c r="BB1009" s="1"/>
  <c r="BC1009" s="1"/>
  <c r="AE774"/>
  <c r="AE806"/>
  <c r="AD905"/>
  <c r="AE905" s="1"/>
  <c r="AF905" s="1"/>
  <c r="AG905" s="1"/>
  <c r="AH905" s="1"/>
  <c r="AI905" s="1"/>
  <c r="AJ905" s="1"/>
  <c r="AK905" s="1"/>
  <c r="AL905" s="1"/>
  <c r="AM905" s="1"/>
  <c r="AN905" s="1"/>
  <c r="AO905" s="1"/>
  <c r="AP905" s="1"/>
  <c r="AQ905" s="1"/>
  <c r="AR905" s="1"/>
  <c r="AS905" s="1"/>
  <c r="AT905" s="1"/>
  <c r="AU905" s="1"/>
  <c r="AV905" s="1"/>
  <c r="AW905" s="1"/>
  <c r="AX905" s="1"/>
  <c r="AY905" s="1"/>
  <c r="AZ905" s="1"/>
  <c r="BA905" s="1"/>
  <c r="BB905" s="1"/>
  <c r="BC905" s="1"/>
  <c r="AD929"/>
  <c r="AE929" s="1"/>
  <c r="AF929" s="1"/>
  <c r="AG929" s="1"/>
  <c r="AH929" s="1"/>
  <c r="AI929" s="1"/>
  <c r="AJ929" s="1"/>
  <c r="AK929" s="1"/>
  <c r="AL929" s="1"/>
  <c r="AM929" s="1"/>
  <c r="AN929" s="1"/>
  <c r="AO929" s="1"/>
  <c r="AP929" s="1"/>
  <c r="AQ929" s="1"/>
  <c r="AR929" s="1"/>
  <c r="AS929" s="1"/>
  <c r="AT929" s="1"/>
  <c r="AU929" s="1"/>
  <c r="AV929" s="1"/>
  <c r="AW929" s="1"/>
  <c r="AX929" s="1"/>
  <c r="AY929" s="1"/>
  <c r="AZ929" s="1"/>
  <c r="BA929" s="1"/>
  <c r="BB929" s="1"/>
  <c r="BC929" s="1"/>
  <c r="AD156"/>
  <c r="AA639"/>
  <c r="AU502"/>
  <c r="AV502" s="1"/>
  <c r="AW502" s="1"/>
  <c r="AX502" s="1"/>
  <c r="AY502" s="1"/>
  <c r="AZ502" s="1"/>
  <c r="BA502" s="1"/>
  <c r="BB502" s="1"/>
  <c r="BC502" s="1"/>
  <c r="AU514"/>
  <c r="AV514" s="1"/>
  <c r="AW514" s="1"/>
  <c r="AX514" s="1"/>
  <c r="AY514" s="1"/>
  <c r="AZ514" s="1"/>
  <c r="BA514" s="1"/>
  <c r="BB514" s="1"/>
  <c r="BC514" s="1"/>
  <c r="AD656"/>
  <c r="AF435"/>
  <c r="AI436"/>
  <c r="AJ436" s="1"/>
  <c r="AK436" s="1"/>
  <c r="AL436" s="1"/>
  <c r="AM436" s="1"/>
  <c r="AN436" s="1"/>
  <c r="AO436" s="1"/>
  <c r="AP436" s="1"/>
  <c r="AI460"/>
  <c r="AJ460" s="1"/>
  <c r="AK460" s="1"/>
  <c r="AL460" s="1"/>
  <c r="AM460" s="1"/>
  <c r="AN460" s="1"/>
  <c r="AO460" s="1"/>
  <c r="AP460" s="1"/>
  <c r="AE508"/>
  <c r="AD512"/>
  <c r="AE512" s="1"/>
  <c r="AE556"/>
  <c r="AD909"/>
  <c r="AD953"/>
  <c r="AD1071"/>
  <c r="AA625"/>
  <c r="AB625" s="1"/>
  <c r="AC625" s="1"/>
  <c r="AD625" s="1"/>
  <c r="AE625" s="1"/>
  <c r="AD930"/>
  <c r="AD994"/>
  <c r="AE994" s="1"/>
  <c r="AF994" s="1"/>
  <c r="AG704"/>
  <c r="AH704" s="1"/>
  <c r="AI704" s="1"/>
  <c r="AJ704" s="1"/>
  <c r="AK704" s="1"/>
  <c r="AL704" s="1"/>
  <c r="AM704" s="1"/>
  <c r="AN704" s="1"/>
  <c r="AO704" s="1"/>
  <c r="AP704" s="1"/>
  <c r="AQ704" s="1"/>
  <c r="AR704" s="1"/>
  <c r="AS704" s="1"/>
  <c r="AT704" s="1"/>
  <c r="AU704" s="1"/>
  <c r="AV704" s="1"/>
  <c r="AW704" s="1"/>
  <c r="AX704" s="1"/>
  <c r="AY704" s="1"/>
  <c r="AZ704" s="1"/>
  <c r="BA704" s="1"/>
  <c r="BB704" s="1"/>
  <c r="BC704" s="1"/>
  <c r="AE513"/>
  <c r="AA637"/>
  <c r="AB778"/>
  <c r="AC778" s="1"/>
  <c r="AB810"/>
  <c r="AB414"/>
  <c r="AB882"/>
  <c r="AC882" s="1"/>
  <c r="AD882" s="1"/>
  <c r="AE882" s="1"/>
  <c r="AF882" s="1"/>
  <c r="AG882" s="1"/>
  <c r="AH882" s="1"/>
  <c r="AI882" s="1"/>
  <c r="AJ882" s="1"/>
  <c r="AK882" s="1"/>
  <c r="AL882" s="1"/>
  <c r="AM882" s="1"/>
  <c r="AN882" s="1"/>
  <c r="AO882" s="1"/>
  <c r="AP882" s="1"/>
  <c r="AQ882" s="1"/>
  <c r="AR882" s="1"/>
  <c r="AS882" s="1"/>
  <c r="AT882" s="1"/>
  <c r="AU882" s="1"/>
  <c r="AV882" s="1"/>
  <c r="AW882" s="1"/>
  <c r="AX882" s="1"/>
  <c r="AY882" s="1"/>
  <c r="AZ882" s="1"/>
  <c r="BA882" s="1"/>
  <c r="AC343"/>
  <c r="AC359"/>
  <c r="AE1058"/>
  <c r="AC331"/>
  <c r="AA134"/>
  <c r="AC1037"/>
  <c r="AC1059"/>
  <c r="AC878"/>
  <c r="AA405"/>
  <c r="AC620"/>
  <c r="AC889"/>
  <c r="AK744"/>
  <c r="AL744" s="1"/>
  <c r="AM744" s="1"/>
  <c r="AN744" s="1"/>
  <c r="AO744" s="1"/>
  <c r="AP744" s="1"/>
  <c r="AQ744" s="1"/>
  <c r="AR744" s="1"/>
  <c r="AS744" s="1"/>
  <c r="AT744" s="1"/>
  <c r="AU744" s="1"/>
  <c r="AV744" s="1"/>
  <c r="AW744" s="1"/>
  <c r="AX744" s="1"/>
  <c r="AY744" s="1"/>
  <c r="AZ744" s="1"/>
  <c r="BA744" s="1"/>
  <c r="BB744" s="1"/>
  <c r="BC744" s="1"/>
  <c r="AA576"/>
  <c r="AB580"/>
  <c r="AA584"/>
  <c r="AB600"/>
  <c r="AA633"/>
  <c r="AB633" s="1"/>
  <c r="AC633" s="1"/>
  <c r="AD633" s="1"/>
  <c r="AE633" s="1"/>
  <c r="AF633" s="1"/>
  <c r="AG633" s="1"/>
  <c r="AH633" s="1"/>
  <c r="AI633" s="1"/>
  <c r="AA626"/>
  <c r="AB626" s="1"/>
  <c r="AA634"/>
  <c r="AG1039"/>
  <c r="AH1039" s="1"/>
  <c r="AI1039" s="1"/>
  <c r="AJ1039" s="1"/>
  <c r="AK1039" s="1"/>
  <c r="AL1039" s="1"/>
  <c r="AM1039" s="1"/>
  <c r="AN1039" s="1"/>
  <c r="AO1039" s="1"/>
  <c r="AP1039" s="1"/>
  <c r="AQ1039" s="1"/>
  <c r="AR1039" s="1"/>
  <c r="AS1039" s="1"/>
  <c r="AT1039" s="1"/>
  <c r="AU1039" s="1"/>
  <c r="AV1039" s="1"/>
  <c r="AW1039" s="1"/>
  <c r="AX1039" s="1"/>
  <c r="AY1039" s="1"/>
  <c r="AZ1039" s="1"/>
  <c r="BA1039" s="1"/>
  <c r="BB1039" s="1"/>
  <c r="BC1039" s="1"/>
  <c r="AB621"/>
  <c r="AC621" s="1"/>
  <c r="AG877"/>
  <c r="AH877" s="1"/>
  <c r="AI877" s="1"/>
  <c r="AJ877" s="1"/>
  <c r="AK877" s="1"/>
  <c r="AL877" s="1"/>
  <c r="AM877" s="1"/>
  <c r="AN877" s="1"/>
  <c r="AO877" s="1"/>
  <c r="AP877" s="1"/>
  <c r="AQ877" s="1"/>
  <c r="AR877" s="1"/>
  <c r="AS877" s="1"/>
  <c r="AT877" s="1"/>
  <c r="AU877" s="1"/>
  <c r="AV877" s="1"/>
  <c r="AW877" s="1"/>
  <c r="AX877" s="1"/>
  <c r="AY877" s="1"/>
  <c r="AZ877" s="1"/>
  <c r="BA877" s="1"/>
  <c r="BB877" s="1"/>
  <c r="BC877" s="1"/>
  <c r="AB913"/>
  <c r="AE961"/>
  <c r="AF961" s="1"/>
  <c r="AG961" s="1"/>
  <c r="AH961" s="1"/>
  <c r="AI961" s="1"/>
  <c r="AJ961" s="1"/>
  <c r="AK961" s="1"/>
  <c r="AL961" s="1"/>
  <c r="AM961" s="1"/>
  <c r="AN961" s="1"/>
  <c r="AO961" s="1"/>
  <c r="AP961" s="1"/>
  <c r="AQ961" s="1"/>
  <c r="AR961" s="1"/>
  <c r="AS961" s="1"/>
  <c r="AT961" s="1"/>
  <c r="AU961" s="1"/>
  <c r="AV961" s="1"/>
  <c r="AW961" s="1"/>
  <c r="AX961" s="1"/>
  <c r="AY961" s="1"/>
  <c r="AZ961" s="1"/>
  <c r="BA961" s="1"/>
  <c r="BB961" s="1"/>
  <c r="BC961" s="1"/>
  <c r="AB798"/>
  <c r="AC798" s="1"/>
  <c r="AB830"/>
  <c r="AC830" s="1"/>
  <c r="AD830" s="1"/>
  <c r="AB418"/>
  <c r="AC910"/>
  <c r="AC347"/>
  <c r="AG851"/>
  <c r="AH851" s="1"/>
  <c r="AI851" s="1"/>
  <c r="AJ851" s="1"/>
  <c r="AK851" s="1"/>
  <c r="AL851" s="1"/>
  <c r="AM851" s="1"/>
  <c r="AN851" s="1"/>
  <c r="AO851" s="1"/>
  <c r="AP851" s="1"/>
  <c r="AQ851" s="1"/>
  <c r="AR851" s="1"/>
  <c r="AS851" s="1"/>
  <c r="AT851" s="1"/>
  <c r="AU851" s="1"/>
  <c r="AV851" s="1"/>
  <c r="AW851" s="1"/>
  <c r="AX851" s="1"/>
  <c r="AY851" s="1"/>
  <c r="AZ851" s="1"/>
  <c r="BA851" s="1"/>
  <c r="BB851" s="1"/>
  <c r="BC851" s="1"/>
  <c r="AD105" l="1"/>
  <c r="AE105" s="1"/>
  <c r="AF105" s="1"/>
  <c r="AG105" s="1"/>
  <c r="AH105" s="1"/>
  <c r="AI105" s="1"/>
  <c r="AJ105" s="1"/>
  <c r="AK105" s="1"/>
  <c r="AL105" s="1"/>
  <c r="AM105" s="1"/>
  <c r="AN105" s="1"/>
  <c r="AO105" s="1"/>
  <c r="AP105" s="1"/>
  <c r="AQ105" s="1"/>
  <c r="AR105" s="1"/>
  <c r="AS105" s="1"/>
  <c r="AT105" s="1"/>
  <c r="AU105" s="1"/>
  <c r="AV105" s="1"/>
  <c r="AW105" s="1"/>
  <c r="AX105" s="1"/>
  <c r="AY105" s="1"/>
  <c r="AZ105" s="1"/>
  <c r="BA105" s="1"/>
  <c r="BB105" s="1"/>
  <c r="BC105" s="1"/>
  <c r="AA166"/>
  <c r="AK664"/>
  <c r="AL664" s="1"/>
  <c r="AM664" s="1"/>
  <c r="AN664" s="1"/>
  <c r="AO664" s="1"/>
  <c r="AP664" s="1"/>
  <c r="AQ664" s="1"/>
  <c r="AR664" s="1"/>
  <c r="AS664" s="1"/>
  <c r="AT664" s="1"/>
  <c r="AU664" s="1"/>
  <c r="AV664" s="1"/>
  <c r="AW664" s="1"/>
  <c r="AX664" s="1"/>
  <c r="AY664" s="1"/>
  <c r="AZ664" s="1"/>
  <c r="BA664" s="1"/>
  <c r="BB664" s="1"/>
  <c r="BC664" s="1"/>
  <c r="AC441"/>
  <c r="AD441" s="1"/>
  <c r="AB944"/>
  <c r="AC944" s="1"/>
  <c r="Z651"/>
  <c r="AA651" s="1"/>
  <c r="AC529"/>
  <c r="AD529" s="1"/>
  <c r="AO518"/>
  <c r="AC690"/>
  <c r="AD690" s="1"/>
  <c r="W15"/>
  <c r="X15" s="1"/>
  <c r="Y15" s="1"/>
  <c r="W47"/>
  <c r="X47" s="1"/>
  <c r="Y47" s="1"/>
  <c r="W43"/>
  <c r="X43" s="1"/>
  <c r="AB344"/>
  <c r="AC344" s="1"/>
  <c r="AJ421"/>
  <c r="AK421" s="1"/>
  <c r="AL421" s="1"/>
  <c r="AM421" s="1"/>
  <c r="AN421" s="1"/>
  <c r="AO421" s="1"/>
  <c r="AP421" s="1"/>
  <c r="AQ421" s="1"/>
  <c r="AR421" s="1"/>
  <c r="AS421" s="1"/>
  <c r="AT421" s="1"/>
  <c r="AU421" s="1"/>
  <c r="W1091"/>
  <c r="W33"/>
  <c r="X33" s="1"/>
  <c r="AC875"/>
  <c r="AB829"/>
  <c r="AC829" s="1"/>
  <c r="Z209"/>
  <c r="AA209" s="1"/>
  <c r="AE124"/>
  <c r="AF124" s="1"/>
  <c r="AG124" s="1"/>
  <c r="AH124" s="1"/>
  <c r="AI124" s="1"/>
  <c r="AJ124" s="1"/>
  <c r="AK124" s="1"/>
  <c r="AL124" s="1"/>
  <c r="AM124" s="1"/>
  <c r="AN124" s="1"/>
  <c r="AO124" s="1"/>
  <c r="AP124" s="1"/>
  <c r="AQ124" s="1"/>
  <c r="AR124" s="1"/>
  <c r="AS124" s="1"/>
  <c r="AT124" s="1"/>
  <c r="AU124" s="1"/>
  <c r="AV124" s="1"/>
  <c r="AW124" s="1"/>
  <c r="AX124" s="1"/>
  <c r="AY124" s="1"/>
  <c r="AZ124" s="1"/>
  <c r="BA124" s="1"/>
  <c r="BB124" s="1"/>
  <c r="BC124" s="1"/>
  <c r="Y487"/>
  <c r="Z487" s="1"/>
  <c r="AH550"/>
  <c r="AI550" s="1"/>
  <c r="AJ550" s="1"/>
  <c r="AK550" s="1"/>
  <c r="AL550" s="1"/>
  <c r="AM550" s="1"/>
  <c r="AN550" s="1"/>
  <c r="AB267"/>
  <c r="AC267" s="1"/>
  <c r="AC1102"/>
  <c r="AD1102" s="1"/>
  <c r="AC563"/>
  <c r="AD563" s="1"/>
  <c r="AE563" s="1"/>
  <c r="AH486"/>
  <c r="AI486" s="1"/>
  <c r="AJ486" s="1"/>
  <c r="AK486" s="1"/>
  <c r="AL486" s="1"/>
  <c r="AM486" s="1"/>
  <c r="AN486" s="1"/>
  <c r="AO486" s="1"/>
  <c r="AP486" s="1"/>
  <c r="AQ486" s="1"/>
  <c r="AR486" s="1"/>
  <c r="AS486" s="1"/>
  <c r="AT486" s="1"/>
  <c r="AU486" s="1"/>
  <c r="AV486" s="1"/>
  <c r="AW486" s="1"/>
  <c r="AX486" s="1"/>
  <c r="AY486" s="1"/>
  <c r="AZ486" s="1"/>
  <c r="BA486" s="1"/>
  <c r="BB486" s="1"/>
  <c r="BC486" s="1"/>
  <c r="Z368"/>
  <c r="AA368" s="1"/>
  <c r="AG883"/>
  <c r="AH883" s="1"/>
  <c r="AI883" s="1"/>
  <c r="Z336"/>
  <c r="AA336" s="1"/>
  <c r="AB336" s="1"/>
  <c r="AC719"/>
  <c r="AD719" s="1"/>
  <c r="AE719" s="1"/>
  <c r="AD395"/>
  <c r="AA841"/>
  <c r="AE894"/>
  <c r="AF894" s="1"/>
  <c r="AC702"/>
  <c r="AD702" s="1"/>
  <c r="AA162"/>
  <c r="AB162" s="1"/>
  <c r="Z227"/>
  <c r="AA227" s="1"/>
  <c r="AB1097"/>
  <c r="AC1097" s="1"/>
  <c r="AG176"/>
  <c r="AF570"/>
  <c r="AG570" s="1"/>
  <c r="AH570" s="1"/>
  <c r="AI570" s="1"/>
  <c r="AJ570" s="1"/>
  <c r="AK570" s="1"/>
  <c r="AL570" s="1"/>
  <c r="AM570" s="1"/>
  <c r="AN570" s="1"/>
  <c r="AO570" s="1"/>
  <c r="AP570" s="1"/>
  <c r="AQ570" s="1"/>
  <c r="AR570" s="1"/>
  <c r="AS570" s="1"/>
  <c r="AT570" s="1"/>
  <c r="AU570" s="1"/>
  <c r="AV570" s="1"/>
  <c r="AW570" s="1"/>
  <c r="AX570" s="1"/>
  <c r="AY570" s="1"/>
  <c r="AZ570" s="1"/>
  <c r="BA570" s="1"/>
  <c r="BB570" s="1"/>
  <c r="BC570" s="1"/>
  <c r="AB974"/>
  <c r="AA1006"/>
  <c r="AB1006" s="1"/>
  <c r="AA849"/>
  <c r="AC1042"/>
  <c r="Z295"/>
  <c r="AA295" s="1"/>
  <c r="Z245"/>
  <c r="AA245" s="1"/>
  <c r="Y346"/>
  <c r="Z346" s="1"/>
  <c r="AC742"/>
  <c r="AD742" s="1"/>
  <c r="AE742" s="1"/>
  <c r="AF742" s="1"/>
  <c r="AG742" s="1"/>
  <c r="AH742" s="1"/>
  <c r="AI742" s="1"/>
  <c r="AJ742" s="1"/>
  <c r="AK742" s="1"/>
  <c r="AL742" s="1"/>
  <c r="AM742" s="1"/>
  <c r="AN742" s="1"/>
  <c r="AO742" s="1"/>
  <c r="AP742" s="1"/>
  <c r="AQ742" s="1"/>
  <c r="AR742" s="1"/>
  <c r="AS742" s="1"/>
  <c r="AT742" s="1"/>
  <c r="AU742" s="1"/>
  <c r="AV742" s="1"/>
  <c r="AW742" s="1"/>
  <c r="AX742" s="1"/>
  <c r="AY742" s="1"/>
  <c r="AZ742" s="1"/>
  <c r="BA742" s="1"/>
  <c r="BB742" s="1"/>
  <c r="BC742" s="1"/>
  <c r="AB647"/>
  <c r="AC647" s="1"/>
  <c r="AC393"/>
  <c r="AD393" s="1"/>
  <c r="AD962"/>
  <c r="AE962" s="1"/>
  <c r="AF962" s="1"/>
  <c r="AG962" s="1"/>
  <c r="AC758"/>
  <c r="AD758" s="1"/>
  <c r="AE758" s="1"/>
  <c r="AF758" s="1"/>
  <c r="AG758" s="1"/>
  <c r="AH758" s="1"/>
  <c r="AI758" s="1"/>
  <c r="AJ758" s="1"/>
  <c r="AK758" s="1"/>
  <c r="AL758" s="1"/>
  <c r="AM758" s="1"/>
  <c r="AN758" s="1"/>
  <c r="AO758" s="1"/>
  <c r="AP758" s="1"/>
  <c r="AQ758" s="1"/>
  <c r="AR758" s="1"/>
  <c r="AS758" s="1"/>
  <c r="AT758" s="1"/>
  <c r="AU758" s="1"/>
  <c r="AV758" s="1"/>
  <c r="AW758" s="1"/>
  <c r="AX758" s="1"/>
  <c r="AY758" s="1"/>
  <c r="AZ758" s="1"/>
  <c r="BA758" s="1"/>
  <c r="BB758" s="1"/>
  <c r="BC758" s="1"/>
  <c r="AE192"/>
  <c r="AF192" s="1"/>
  <c r="Z15"/>
  <c r="AD182"/>
  <c r="AE182" s="1"/>
  <c r="AG969"/>
  <c r="AH969" s="1"/>
  <c r="AH151"/>
  <c r="AI151" s="1"/>
  <c r="AJ151" s="1"/>
  <c r="Z150"/>
  <c r="AF394"/>
  <c r="AG394" s="1"/>
  <c r="AH394" s="1"/>
  <c r="AI394" s="1"/>
  <c r="AE1099"/>
  <c r="AF1099" s="1"/>
  <c r="AB254"/>
  <c r="AC254" s="1"/>
  <c r="AC809"/>
  <c r="AD809" s="1"/>
  <c r="AD797"/>
  <c r="AE797" s="1"/>
  <c r="AD178"/>
  <c r="AE178" s="1"/>
  <c r="AF178" s="1"/>
  <c r="AG178" s="1"/>
  <c r="AH178" s="1"/>
  <c r="AI178" s="1"/>
  <c r="AJ178" s="1"/>
  <c r="AK178" s="1"/>
  <c r="AL178" s="1"/>
  <c r="AM178" s="1"/>
  <c r="AN178" s="1"/>
  <c r="AO178" s="1"/>
  <c r="AP178" s="1"/>
  <c r="AQ178" s="1"/>
  <c r="AR178" s="1"/>
  <c r="AS178" s="1"/>
  <c r="AT178" s="1"/>
  <c r="AU178" s="1"/>
  <c r="AV178" s="1"/>
  <c r="AW178" s="1"/>
  <c r="AX178" s="1"/>
  <c r="AY178" s="1"/>
  <c r="AZ178" s="1"/>
  <c r="BA178" s="1"/>
  <c r="BB178" s="1"/>
  <c r="BC178" s="1"/>
  <c r="AA451"/>
  <c r="AA766"/>
  <c r="AA515"/>
  <c r="AB996"/>
  <c r="AC678"/>
  <c r="AD678" s="1"/>
  <c r="Z364"/>
  <c r="AA364" s="1"/>
  <c r="AC670"/>
  <c r="AD670" s="1"/>
  <c r="AE937"/>
  <c r="AF937" s="1"/>
  <c r="Y669"/>
  <c r="Z669" s="1"/>
  <c r="AC489"/>
  <c r="AD489" s="1"/>
  <c r="AE489" s="1"/>
  <c r="AF489" s="1"/>
  <c r="AG489" s="1"/>
  <c r="AH489" s="1"/>
  <c r="AI489" s="1"/>
  <c r="AJ489" s="1"/>
  <c r="AK489" s="1"/>
  <c r="AL489" s="1"/>
  <c r="AM489" s="1"/>
  <c r="AN489" s="1"/>
  <c r="AO489" s="1"/>
  <c r="AP489" s="1"/>
  <c r="AQ489" s="1"/>
  <c r="AR489" s="1"/>
  <c r="AS489" s="1"/>
  <c r="AT489" s="1"/>
  <c r="AU489" s="1"/>
  <c r="AV489" s="1"/>
  <c r="AW489" s="1"/>
  <c r="AX489" s="1"/>
  <c r="AY489" s="1"/>
  <c r="AZ489" s="1"/>
  <c r="BA489" s="1"/>
  <c r="BB489" s="1"/>
  <c r="BC489" s="1"/>
  <c r="Z60"/>
  <c r="AA60" s="1"/>
  <c r="AB1027"/>
  <c r="AC1027" s="1"/>
  <c r="AC734"/>
  <c r="AD734" s="1"/>
  <c r="AE734" s="1"/>
  <c r="AF734" s="1"/>
  <c r="AG734" s="1"/>
  <c r="AH734" s="1"/>
  <c r="AI734" s="1"/>
  <c r="AJ734" s="1"/>
  <c r="AK734" s="1"/>
  <c r="AL734" s="1"/>
  <c r="AM734" s="1"/>
  <c r="AN734" s="1"/>
  <c r="AO734" s="1"/>
  <c r="AP734" s="1"/>
  <c r="AQ734" s="1"/>
  <c r="AR734" s="1"/>
  <c r="AS734" s="1"/>
  <c r="AT734" s="1"/>
  <c r="AU734" s="1"/>
  <c r="AV734" s="1"/>
  <c r="AW734" s="1"/>
  <c r="AX734" s="1"/>
  <c r="AY734" s="1"/>
  <c r="AZ734" s="1"/>
  <c r="BA734" s="1"/>
  <c r="BB734" s="1"/>
  <c r="BC734" s="1"/>
  <c r="AD152"/>
  <c r="AE152" s="1"/>
  <c r="AB187"/>
  <c r="AA459"/>
  <c r="AB459" s="1"/>
  <c r="Y116"/>
  <c r="AA838"/>
  <c r="AB838" s="1"/>
  <c r="AC838" s="1"/>
  <c r="AD838" s="1"/>
  <c r="AE838" s="1"/>
  <c r="AF838" s="1"/>
  <c r="AG838" s="1"/>
  <c r="AH838" s="1"/>
  <c r="AI838" s="1"/>
  <c r="AJ838" s="1"/>
  <c r="AK838" s="1"/>
  <c r="AL838" s="1"/>
  <c r="AM838" s="1"/>
  <c r="AN838" s="1"/>
  <c r="AO838" s="1"/>
  <c r="AP838" s="1"/>
  <c r="AQ838" s="1"/>
  <c r="AR838" s="1"/>
  <c r="AS838" s="1"/>
  <c r="AT838" s="1"/>
  <c r="AU838" s="1"/>
  <c r="AV838" s="1"/>
  <c r="AW838" s="1"/>
  <c r="AX838" s="1"/>
  <c r="AY838" s="1"/>
  <c r="AZ838" s="1"/>
  <c r="BA838" s="1"/>
  <c r="BB838" s="1"/>
  <c r="BC838" s="1"/>
  <c r="AB986"/>
  <c r="AC986" s="1"/>
  <c r="AD986" s="1"/>
  <c r="AB416"/>
  <c r="AC416" s="1"/>
  <c r="AB1023"/>
  <c r="AC1023" s="1"/>
  <c r="AD1023" s="1"/>
  <c r="AC703"/>
  <c r="AD703" s="1"/>
  <c r="AE703" s="1"/>
  <c r="AB425"/>
  <c r="AA243"/>
  <c r="AA547"/>
  <c r="AB203"/>
  <c r="AE1023"/>
  <c r="AF1023" s="1"/>
  <c r="Z275"/>
  <c r="AA275" s="1"/>
  <c r="AC425"/>
  <c r="AA1004"/>
  <c r="Z225"/>
  <c r="AA225" s="1"/>
  <c r="Y681"/>
  <c r="Z681" s="1"/>
  <c r="AC646"/>
  <c r="AD646" s="1"/>
  <c r="AE646" s="1"/>
  <c r="AC903"/>
  <c r="AD903" s="1"/>
  <c r="AD960"/>
  <c r="AE960" s="1"/>
  <c r="AC970"/>
  <c r="AD970" s="1"/>
  <c r="AE970" s="1"/>
  <c r="AB317"/>
  <c r="AC317" s="1"/>
  <c r="AB655"/>
  <c r="AB146"/>
  <c r="AC146" s="1"/>
  <c r="AB735"/>
  <c r="AC735" s="1"/>
  <c r="AD735" s="1"/>
  <c r="AE333"/>
  <c r="Y366"/>
  <c r="Z366" s="1"/>
  <c r="AA366" s="1"/>
  <c r="AA38"/>
  <c r="AB38" s="1"/>
  <c r="AC38" s="1"/>
  <c r="AC710"/>
  <c r="AC694"/>
  <c r="AD694" s="1"/>
  <c r="AE694" s="1"/>
  <c r="AF694" s="1"/>
  <c r="AG694" s="1"/>
  <c r="AH694" s="1"/>
  <c r="AI694" s="1"/>
  <c r="AJ694" s="1"/>
  <c r="AK694" s="1"/>
  <c r="AL694" s="1"/>
  <c r="AM694" s="1"/>
  <c r="AN694" s="1"/>
  <c r="AO694" s="1"/>
  <c r="AP694" s="1"/>
  <c r="AQ694" s="1"/>
  <c r="AR694" s="1"/>
  <c r="AS694" s="1"/>
  <c r="AT694" s="1"/>
  <c r="AU694" s="1"/>
  <c r="AV694" s="1"/>
  <c r="AW694" s="1"/>
  <c r="AX694" s="1"/>
  <c r="AY694" s="1"/>
  <c r="AZ694" s="1"/>
  <c r="BA694" s="1"/>
  <c r="BB694" s="1"/>
  <c r="BC694" s="1"/>
  <c r="AA212"/>
  <c r="AB695"/>
  <c r="AB711"/>
  <c r="Z22"/>
  <c r="AA22" s="1"/>
  <c r="AB22" s="1"/>
  <c r="Z47"/>
  <c r="AA47" s="1"/>
  <c r="AB727"/>
  <c r="AC727" s="1"/>
  <c r="AD727" s="1"/>
  <c r="AC1066"/>
  <c r="AD1066" s="1"/>
  <c r="Z858"/>
  <c r="AA858" s="1"/>
  <c r="AB858" s="1"/>
  <c r="Z1018"/>
  <c r="AD555"/>
  <c r="AH1100"/>
  <c r="Z125"/>
  <c r="AA125" s="1"/>
  <c r="AB125" s="1"/>
  <c r="AC893"/>
  <c r="AD893" s="1"/>
  <c r="AC1053"/>
  <c r="AB729"/>
  <c r="AA989"/>
  <c r="AA118"/>
  <c r="AA193"/>
  <c r="AB193" s="1"/>
  <c r="AC193" s="1"/>
  <c r="AD193" s="1"/>
  <c r="AA845"/>
  <c r="AA1005"/>
  <c r="AA964"/>
  <c r="AB964" s="1"/>
  <c r="AC964" s="1"/>
  <c r="AD964" s="1"/>
  <c r="AB697"/>
  <c r="AC697" s="1"/>
  <c r="AD697" s="1"/>
  <c r="AE658"/>
  <c r="Y5"/>
  <c r="Z10"/>
  <c r="AA10" s="1"/>
  <c r="AB10" s="1"/>
  <c r="AC10" s="1"/>
  <c r="Y14"/>
  <c r="Z34"/>
  <c r="Y48"/>
  <c r="Z48" s="1"/>
  <c r="Z52"/>
  <c r="AA52" s="1"/>
  <c r="AB52" s="1"/>
  <c r="AC52" s="1"/>
  <c r="AD52" s="1"/>
  <c r="Z94"/>
  <c r="AA94" s="1"/>
  <c r="AD759"/>
  <c r="Z71"/>
  <c r="AE722"/>
  <c r="AF722" s="1"/>
  <c r="AG722" s="1"/>
  <c r="AH722" s="1"/>
  <c r="AI722" s="1"/>
  <c r="AJ722" s="1"/>
  <c r="Z70"/>
  <c r="AA70" s="1"/>
  <c r="AB70" s="1"/>
  <c r="AC70" s="1"/>
  <c r="Z25"/>
  <c r="Y83"/>
  <c r="Z825"/>
  <c r="AA825" s="1"/>
  <c r="AC1090"/>
  <c r="AD1090" s="1"/>
  <c r="AE1090" s="1"/>
  <c r="AF1090" s="1"/>
  <c r="AB1044"/>
  <c r="Z1046"/>
  <c r="AA1046" s="1"/>
  <c r="AC571"/>
  <c r="AD571" s="1"/>
  <c r="AE571" s="1"/>
  <c r="AA509"/>
  <c r="AA886"/>
  <c r="Y902"/>
  <c r="Y966"/>
  <c r="AC922"/>
  <c r="AD922" s="1"/>
  <c r="AB954"/>
  <c r="AA813"/>
  <c r="AB842"/>
  <c r="AC842" s="1"/>
  <c r="Z793"/>
  <c r="Z51"/>
  <c r="AD235"/>
  <c r="AA1078"/>
  <c r="AB1078" s="1"/>
  <c r="AA890"/>
  <c r="AB890" s="1"/>
  <c r="AC412"/>
  <c r="AD412" s="1"/>
  <c r="AG760"/>
  <c r="AH760" s="1"/>
  <c r="AI760" s="1"/>
  <c r="AJ760" s="1"/>
  <c r="AK760" s="1"/>
  <c r="AL760" s="1"/>
  <c r="AM760" s="1"/>
  <c r="AN760" s="1"/>
  <c r="AO760" s="1"/>
  <c r="AP760" s="1"/>
  <c r="AQ760" s="1"/>
  <c r="AR760" s="1"/>
  <c r="AS760" s="1"/>
  <c r="AT760" s="1"/>
  <c r="AU760" s="1"/>
  <c r="AV760" s="1"/>
  <c r="AW760" s="1"/>
  <c r="AX760" s="1"/>
  <c r="AY760" s="1"/>
  <c r="AZ760" s="1"/>
  <c r="BA760" s="1"/>
  <c r="BB760" s="1"/>
  <c r="BC760" s="1"/>
  <c r="AD1031"/>
  <c r="AC837"/>
  <c r="AA957"/>
  <c r="AB208"/>
  <c r="Z39"/>
  <c r="AB931"/>
  <c r="AC931" s="1"/>
  <c r="AD931" s="1"/>
  <c r="Z177"/>
  <c r="AB308"/>
  <c r="AB172"/>
  <c r="AA935"/>
  <c r="AB935" s="1"/>
  <c r="AC935" s="1"/>
  <c r="Y117"/>
  <c r="AA169"/>
  <c r="AB169" s="1"/>
  <c r="AC169" s="1"/>
  <c r="Z205"/>
  <c r="AA973"/>
  <c r="AA463"/>
  <c r="AD309"/>
  <c r="AE309" s="1"/>
  <c r="AF309" s="1"/>
  <c r="AG309" s="1"/>
  <c r="AH309" s="1"/>
  <c r="AI309" s="1"/>
  <c r="AJ309" s="1"/>
  <c r="AK309" s="1"/>
  <c r="AL309" s="1"/>
  <c r="AM309" s="1"/>
  <c r="AN309" s="1"/>
  <c r="AO309" s="1"/>
  <c r="AP309" s="1"/>
  <c r="AQ309" s="1"/>
  <c r="AR309" s="1"/>
  <c r="AS309" s="1"/>
  <c r="AT309" s="1"/>
  <c r="AU309" s="1"/>
  <c r="AV309" s="1"/>
  <c r="AW309" s="1"/>
  <c r="AX309" s="1"/>
  <c r="AY309" s="1"/>
  <c r="AZ309" s="1"/>
  <c r="BA309" s="1"/>
  <c r="BB309" s="1"/>
  <c r="BC309" s="1"/>
  <c r="Y8"/>
  <c r="Z8" s="1"/>
  <c r="Y44"/>
  <c r="AB72"/>
  <c r="AC72" s="1"/>
  <c r="AD72" s="1"/>
  <c r="AE72" s="1"/>
  <c r="Z98"/>
  <c r="AA98" s="1"/>
  <c r="AB98" s="1"/>
  <c r="AC98" s="1"/>
  <c r="AD98" s="1"/>
  <c r="AD667"/>
  <c r="Z31"/>
  <c r="Y85"/>
  <c r="Z85" s="1"/>
  <c r="AD675"/>
  <c r="AA236"/>
  <c r="AB236" s="1"/>
  <c r="AE690"/>
  <c r="AF690" s="1"/>
  <c r="AG690" s="1"/>
  <c r="AH690" s="1"/>
  <c r="AE754"/>
  <c r="AF754" s="1"/>
  <c r="AG754" s="1"/>
  <c r="AH754" s="1"/>
  <c r="AI754" s="1"/>
  <c r="AJ754" s="1"/>
  <c r="AK754" s="1"/>
  <c r="AL754" s="1"/>
  <c r="AM754" s="1"/>
  <c r="AN754" s="1"/>
  <c r="AO754" s="1"/>
  <c r="AP754" s="1"/>
  <c r="AQ754" s="1"/>
  <c r="AR754" s="1"/>
  <c r="AS754" s="1"/>
  <c r="AT754" s="1"/>
  <c r="AU754" s="1"/>
  <c r="AV754" s="1"/>
  <c r="AW754" s="1"/>
  <c r="AX754" s="1"/>
  <c r="AY754" s="1"/>
  <c r="AZ754" s="1"/>
  <c r="BA754" s="1"/>
  <c r="BB754" s="1"/>
  <c r="BC754" s="1"/>
  <c r="AA20"/>
  <c r="Z40"/>
  <c r="AA40" s="1"/>
  <c r="Z67"/>
  <c r="AC471"/>
  <c r="AD471" s="1"/>
  <c r="Z616"/>
  <c r="AB491"/>
  <c r="AC491" s="1"/>
  <c r="AD491" s="1"/>
  <c r="AE491" s="1"/>
  <c r="AF491" s="1"/>
  <c r="AG491" s="1"/>
  <c r="AH491" s="1"/>
  <c r="AI491" s="1"/>
  <c r="AJ491" s="1"/>
  <c r="AK491" s="1"/>
  <c r="AL491" s="1"/>
  <c r="AM491" s="1"/>
  <c r="AN491" s="1"/>
  <c r="AO491" s="1"/>
  <c r="AP491" s="1"/>
  <c r="AQ491" s="1"/>
  <c r="AR491" s="1"/>
  <c r="AS491" s="1"/>
  <c r="AT491" s="1"/>
  <c r="AU491" s="1"/>
  <c r="AV491" s="1"/>
  <c r="AW491" s="1"/>
  <c r="AX491" s="1"/>
  <c r="AY491" s="1"/>
  <c r="AZ491" s="1"/>
  <c r="BA491" s="1"/>
  <c r="BB491" s="1"/>
  <c r="BC491" s="1"/>
  <c r="AC711"/>
  <c r="AD711" s="1"/>
  <c r="Y854"/>
  <c r="Z854" s="1"/>
  <c r="Y950"/>
  <c r="Y982"/>
  <c r="Y1014"/>
  <c r="AB499"/>
  <c r="Z918"/>
  <c r="AB539"/>
  <c r="AC539" s="1"/>
  <c r="AC655"/>
  <c r="AD655" s="1"/>
  <c r="Y870"/>
  <c r="Y934"/>
  <c r="Y998"/>
  <c r="AC988"/>
  <c r="AB938"/>
  <c r="Y4"/>
  <c r="Z4" s="1"/>
  <c r="AA4" s="1"/>
  <c r="AB4" s="1"/>
  <c r="AE1017"/>
  <c r="AF1017" s="1"/>
  <c r="AG1017" s="1"/>
  <c r="AH1017" s="1"/>
  <c r="AI1017" s="1"/>
  <c r="AJ1017" s="1"/>
  <c r="AK1017" s="1"/>
  <c r="AL1017" s="1"/>
  <c r="AM1017" s="1"/>
  <c r="AN1017" s="1"/>
  <c r="AO1017" s="1"/>
  <c r="AP1017" s="1"/>
  <c r="AQ1017" s="1"/>
  <c r="AR1017" s="1"/>
  <c r="AS1017" s="1"/>
  <c r="AT1017" s="1"/>
  <c r="AU1017" s="1"/>
  <c r="AV1017" s="1"/>
  <c r="AW1017" s="1"/>
  <c r="AX1017" s="1"/>
  <c r="AY1017" s="1"/>
  <c r="AZ1017" s="1"/>
  <c r="BA1017" s="1"/>
  <c r="BB1017" s="1"/>
  <c r="BC1017" s="1"/>
  <c r="Z86"/>
  <c r="Z19"/>
  <c r="AA19" s="1"/>
  <c r="AB19" s="1"/>
  <c r="AC19" s="1"/>
  <c r="AC895"/>
  <c r="AD895" s="1"/>
  <c r="AE895" s="1"/>
  <c r="AF895" s="1"/>
  <c r="AD107"/>
  <c r="AE107" s="1"/>
  <c r="AF107" s="1"/>
  <c r="AG107" s="1"/>
  <c r="AH107" s="1"/>
  <c r="AI107" s="1"/>
  <c r="AJ107" s="1"/>
  <c r="AK107" s="1"/>
  <c r="AL107" s="1"/>
  <c r="AM107" s="1"/>
  <c r="AN107" s="1"/>
  <c r="AO107" s="1"/>
  <c r="AP107" s="1"/>
  <c r="AQ107" s="1"/>
  <c r="AR107" s="1"/>
  <c r="AS107" s="1"/>
  <c r="AT107" s="1"/>
  <c r="AU107" s="1"/>
  <c r="AV107" s="1"/>
  <c r="AW107" s="1"/>
  <c r="AX107" s="1"/>
  <c r="AY107" s="1"/>
  <c r="AZ107" s="1"/>
  <c r="BA107" s="1"/>
  <c r="BB107" s="1"/>
  <c r="BC107" s="1"/>
  <c r="AG444"/>
  <c r="AH444" s="1"/>
  <c r="AD622"/>
  <c r="AE622" s="1"/>
  <c r="AB461"/>
  <c r="Z153"/>
  <c r="AA153" s="1"/>
  <c r="AB481"/>
  <c r="AC481" s="1"/>
  <c r="AD481" s="1"/>
  <c r="AE481" s="1"/>
  <c r="AF481" s="1"/>
  <c r="AG481" s="1"/>
  <c r="AH481" s="1"/>
  <c r="AI481" s="1"/>
  <c r="AJ481" s="1"/>
  <c r="AK481" s="1"/>
  <c r="AL481" s="1"/>
  <c r="AM481" s="1"/>
  <c r="AN481" s="1"/>
  <c r="AO481" s="1"/>
  <c r="AP481" s="1"/>
  <c r="AQ481" s="1"/>
  <c r="AR481" s="1"/>
  <c r="AS481" s="1"/>
  <c r="AT481" s="1"/>
  <c r="AU481" s="1"/>
  <c r="AV481" s="1"/>
  <c r="AW481" s="1"/>
  <c r="AX481" s="1"/>
  <c r="AY481" s="1"/>
  <c r="AZ481" s="1"/>
  <c r="BA481" s="1"/>
  <c r="BB481" s="1"/>
  <c r="BC481" s="1"/>
  <c r="Z761"/>
  <c r="AA761" s="1"/>
  <c r="Y289"/>
  <c r="Z289" s="1"/>
  <c r="AA289" s="1"/>
  <c r="Y665"/>
  <c r="Z665" s="1"/>
  <c r="Y685"/>
  <c r="Z685" s="1"/>
  <c r="Y342"/>
  <c r="Y90"/>
  <c r="Z90" s="1"/>
  <c r="Z73"/>
  <c r="AA73" s="1"/>
  <c r="AC1087"/>
  <c r="AD1087" s="1"/>
  <c r="AE1087" s="1"/>
  <c r="AD650"/>
  <c r="AE650" s="1"/>
  <c r="Y16"/>
  <c r="Z16" s="1"/>
  <c r="AA16" s="1"/>
  <c r="AA25"/>
  <c r="AC726"/>
  <c r="AD726" s="1"/>
  <c r="AG492"/>
  <c r="AH492" s="1"/>
  <c r="AI492" s="1"/>
  <c r="AJ492" s="1"/>
  <c r="AK492" s="1"/>
  <c r="AL492" s="1"/>
  <c r="AM492" s="1"/>
  <c r="AN492" s="1"/>
  <c r="AO492" s="1"/>
  <c r="AP492" s="1"/>
  <c r="AQ492" s="1"/>
  <c r="AR492" s="1"/>
  <c r="AS492" s="1"/>
  <c r="AT492" s="1"/>
  <c r="AU492" s="1"/>
  <c r="AV492" s="1"/>
  <c r="AW492" s="1"/>
  <c r="AX492" s="1"/>
  <c r="AY492" s="1"/>
  <c r="AZ492" s="1"/>
  <c r="BA492" s="1"/>
  <c r="BB492" s="1"/>
  <c r="BC492" s="1"/>
  <c r="AE714"/>
  <c r="AF714" s="1"/>
  <c r="AG714" s="1"/>
  <c r="AH714" s="1"/>
  <c r="AI714" s="1"/>
  <c r="AJ714" s="1"/>
  <c r="AK714" s="1"/>
  <c r="AL714" s="1"/>
  <c r="AM714" s="1"/>
  <c r="AN714" s="1"/>
  <c r="AO714" s="1"/>
  <c r="AP714" s="1"/>
  <c r="AQ714" s="1"/>
  <c r="AR714" s="1"/>
  <c r="AS714" s="1"/>
  <c r="AT714" s="1"/>
  <c r="AU714" s="1"/>
  <c r="AV714" s="1"/>
  <c r="AW714" s="1"/>
  <c r="AX714" s="1"/>
  <c r="AY714" s="1"/>
  <c r="AZ714" s="1"/>
  <c r="BA714" s="1"/>
  <c r="BB714" s="1"/>
  <c r="BC714" s="1"/>
  <c r="AE666"/>
  <c r="AF666" s="1"/>
  <c r="AE730"/>
  <c r="AF730" s="1"/>
  <c r="AG730" s="1"/>
  <c r="AH730" s="1"/>
  <c r="AI730" s="1"/>
  <c r="AJ730" s="1"/>
  <c r="AK730" s="1"/>
  <c r="AL730" s="1"/>
  <c r="AM730" s="1"/>
  <c r="AN730" s="1"/>
  <c r="AO730" s="1"/>
  <c r="AP730" s="1"/>
  <c r="AQ730" s="1"/>
  <c r="AR730" s="1"/>
  <c r="AS730" s="1"/>
  <c r="AT730" s="1"/>
  <c r="AU730" s="1"/>
  <c r="AV730" s="1"/>
  <c r="AW730" s="1"/>
  <c r="AX730" s="1"/>
  <c r="AY730" s="1"/>
  <c r="AZ730" s="1"/>
  <c r="BA730" s="1"/>
  <c r="BB730" s="1"/>
  <c r="BC730" s="1"/>
  <c r="AD406"/>
  <c r="AE406" s="1"/>
  <c r="AF406" s="1"/>
  <c r="AG406" s="1"/>
  <c r="AH406" s="1"/>
  <c r="AI406" s="1"/>
  <c r="AJ406" s="1"/>
  <c r="AK406" s="1"/>
  <c r="AL406" s="1"/>
  <c r="AM406" s="1"/>
  <c r="AN406" s="1"/>
  <c r="AO406" s="1"/>
  <c r="AP406" s="1"/>
  <c r="AQ406" s="1"/>
  <c r="AR406" s="1"/>
  <c r="AS406" s="1"/>
  <c r="AT406" s="1"/>
  <c r="AU406" s="1"/>
  <c r="AV406" s="1"/>
  <c r="AW406" s="1"/>
  <c r="AX406" s="1"/>
  <c r="AY406" s="1"/>
  <c r="AZ406" s="1"/>
  <c r="BA406" s="1"/>
  <c r="BB406" s="1"/>
  <c r="BC406" s="1"/>
  <c r="AE1068"/>
  <c r="AF1068" s="1"/>
  <c r="AG540"/>
  <c r="AH540" s="1"/>
  <c r="AF476"/>
  <c r="AG476" s="1"/>
  <c r="AH476" s="1"/>
  <c r="Y53"/>
  <c r="Z61"/>
  <c r="Z757"/>
  <c r="Z121"/>
  <c r="AA121" s="1"/>
  <c r="AB121" s="1"/>
  <c r="AC121" s="1"/>
  <c r="AB269"/>
  <c r="AC269" s="1"/>
  <c r="AD269" s="1"/>
  <c r="AE269" s="1"/>
  <c r="AC569"/>
  <c r="AA863"/>
  <c r="AB1021"/>
  <c r="AC1021" s="1"/>
  <c r="AD1021" s="1"/>
  <c r="Z6"/>
  <c r="AA42"/>
  <c r="AB42" s="1"/>
  <c r="Z46"/>
  <c r="Z65"/>
  <c r="AA65" s="1"/>
  <c r="AB65" s="1"/>
  <c r="AA75"/>
  <c r="AB75" s="1"/>
  <c r="AC453"/>
  <c r="AD919"/>
  <c r="AE919" s="1"/>
  <c r="AB113"/>
  <c r="AC113" s="1"/>
  <c r="AD430"/>
  <c r="AE430" s="1"/>
  <c r="AB242"/>
  <c r="AC242" s="1"/>
  <c r="Y305"/>
  <c r="Y677"/>
  <c r="Z677" s="1"/>
  <c r="Y362"/>
  <c r="AA165"/>
  <c r="AA341"/>
  <c r="AB341" s="1"/>
  <c r="Z5"/>
  <c r="Y30"/>
  <c r="Z30" s="1"/>
  <c r="Y78"/>
  <c r="Y9"/>
  <c r="AA18"/>
  <c r="AB18" s="1"/>
  <c r="Z66"/>
  <c r="AA66" s="1"/>
  <c r="AA67"/>
  <c r="AB67" s="1"/>
  <c r="AC67" s="1"/>
  <c r="AD67" s="1"/>
  <c r="AE67" s="1"/>
  <c r="AF67" s="1"/>
  <c r="AG67" s="1"/>
  <c r="AH67" s="1"/>
  <c r="AI67" s="1"/>
  <c r="AJ67" s="1"/>
  <c r="AK67" s="1"/>
  <c r="AL67" s="1"/>
  <c r="AM67" s="1"/>
  <c r="AN67" s="1"/>
  <c r="AO67" s="1"/>
  <c r="AP67" s="1"/>
  <c r="AQ67" s="1"/>
  <c r="AR67" s="1"/>
  <c r="AS67" s="1"/>
  <c r="AT67" s="1"/>
  <c r="AU67" s="1"/>
  <c r="AV67" s="1"/>
  <c r="AW67" s="1"/>
  <c r="AX67" s="1"/>
  <c r="AY67" s="1"/>
  <c r="AZ67" s="1"/>
  <c r="BA67" s="1"/>
  <c r="BB67" s="1"/>
  <c r="BC67" s="1"/>
  <c r="Y89"/>
  <c r="Z89" s="1"/>
  <c r="AC662"/>
  <c r="AC145"/>
  <c r="AB916"/>
  <c r="AB980"/>
  <c r="AC980" s="1"/>
  <c r="AD980" s="1"/>
  <c r="AC437"/>
  <c r="AD805"/>
  <c r="AE805" s="1"/>
  <c r="AE682"/>
  <c r="AF682" s="1"/>
  <c r="AG682" s="1"/>
  <c r="AH682" s="1"/>
  <c r="AI682" s="1"/>
  <c r="AJ682" s="1"/>
  <c r="AK682" s="1"/>
  <c r="AL682" s="1"/>
  <c r="AM682" s="1"/>
  <c r="AN682" s="1"/>
  <c r="AO682" s="1"/>
  <c r="AP682" s="1"/>
  <c r="AQ682" s="1"/>
  <c r="AR682" s="1"/>
  <c r="AS682" s="1"/>
  <c r="AT682" s="1"/>
  <c r="AU682" s="1"/>
  <c r="AV682" s="1"/>
  <c r="AW682" s="1"/>
  <c r="AX682" s="1"/>
  <c r="AY682" s="1"/>
  <c r="AZ682" s="1"/>
  <c r="BA682" s="1"/>
  <c r="BB682" s="1"/>
  <c r="BC682" s="1"/>
  <c r="AE746"/>
  <c r="AF746" s="1"/>
  <c r="AG746" s="1"/>
  <c r="AH746" s="1"/>
  <c r="AI746" s="1"/>
  <c r="AJ746" s="1"/>
  <c r="AK746" s="1"/>
  <c r="AL746" s="1"/>
  <c r="AM746" s="1"/>
  <c r="AN746" s="1"/>
  <c r="AO746" s="1"/>
  <c r="AP746" s="1"/>
  <c r="AQ746" s="1"/>
  <c r="AR746" s="1"/>
  <c r="AS746" s="1"/>
  <c r="AT746" s="1"/>
  <c r="AU746" s="1"/>
  <c r="AV746" s="1"/>
  <c r="AW746" s="1"/>
  <c r="AX746" s="1"/>
  <c r="AY746" s="1"/>
  <c r="AZ746" s="1"/>
  <c r="BA746" s="1"/>
  <c r="BB746" s="1"/>
  <c r="BC746" s="1"/>
  <c r="AE698"/>
  <c r="AF698" s="1"/>
  <c r="AG698" s="1"/>
  <c r="AH698" s="1"/>
  <c r="AI698" s="1"/>
  <c r="AJ698" s="1"/>
  <c r="AK698" s="1"/>
  <c r="AL698" s="1"/>
  <c r="AM698" s="1"/>
  <c r="AN698" s="1"/>
  <c r="AO698" s="1"/>
  <c r="AP698" s="1"/>
  <c r="AQ698" s="1"/>
  <c r="AR698" s="1"/>
  <c r="AS698" s="1"/>
  <c r="AT698" s="1"/>
  <c r="AU698" s="1"/>
  <c r="AV698" s="1"/>
  <c r="AW698" s="1"/>
  <c r="AX698" s="1"/>
  <c r="AY698" s="1"/>
  <c r="AZ698" s="1"/>
  <c r="BA698" s="1"/>
  <c r="BB698" s="1"/>
  <c r="BC698" s="1"/>
  <c r="AE762"/>
  <c r="AF762" s="1"/>
  <c r="AG762" s="1"/>
  <c r="AH762" s="1"/>
  <c r="AI762" s="1"/>
  <c r="AJ762" s="1"/>
  <c r="AK762" s="1"/>
  <c r="AL762" s="1"/>
  <c r="AM762" s="1"/>
  <c r="AN762" s="1"/>
  <c r="AO762" s="1"/>
  <c r="AP762" s="1"/>
  <c r="AQ762" s="1"/>
  <c r="AR762" s="1"/>
  <c r="AS762" s="1"/>
  <c r="AT762" s="1"/>
  <c r="AU762" s="1"/>
  <c r="AV762" s="1"/>
  <c r="AW762" s="1"/>
  <c r="AX762" s="1"/>
  <c r="AY762" s="1"/>
  <c r="AZ762" s="1"/>
  <c r="BA762" s="1"/>
  <c r="BB762" s="1"/>
  <c r="BC762" s="1"/>
  <c r="AB674"/>
  <c r="AC674" s="1"/>
  <c r="AD674" s="1"/>
  <c r="AE674" s="1"/>
  <c r="AB738"/>
  <c r="AA1094"/>
  <c r="AB1094" s="1"/>
  <c r="AC1094" s="1"/>
  <c r="Y856"/>
  <c r="Z270"/>
  <c r="AA250"/>
  <c r="Z239"/>
  <c r="AB351"/>
  <c r="Z216"/>
  <c r="Y328"/>
  <c r="Y376"/>
  <c r="Y283"/>
  <c r="Y299"/>
  <c r="Y303"/>
  <c r="Z215"/>
  <c r="AA215" s="1"/>
  <c r="Z263"/>
  <c r="Y213"/>
  <c r="Z213" s="1"/>
  <c r="AA213" s="1"/>
  <c r="Y229"/>
  <c r="Y273"/>
  <c r="Y281"/>
  <c r="Z268"/>
  <c r="AA268" s="1"/>
  <c r="Y777"/>
  <c r="Y382"/>
  <c r="Z382" s="1"/>
  <c r="X731"/>
  <c r="X755"/>
  <c r="Z644"/>
  <c r="AC1051"/>
  <c r="AD1051" s="1"/>
  <c r="AB157"/>
  <c r="AC157" s="1"/>
  <c r="Y108"/>
  <c r="Z911"/>
  <c r="Z373"/>
  <c r="AA715"/>
  <c r="AB715" s="1"/>
  <c r="W81"/>
  <c r="Y95"/>
  <c r="W101"/>
  <c r="Y103"/>
  <c r="Z103" s="1"/>
  <c r="AA264"/>
  <c r="AB264" s="1"/>
  <c r="AC264" s="1"/>
  <c r="AC120"/>
  <c r="AA349"/>
  <c r="AB349" s="1"/>
  <c r="AC345"/>
  <c r="AD345" s="1"/>
  <c r="AE345" s="1"/>
  <c r="AF345" s="1"/>
  <c r="AA115"/>
  <c r="AB115" s="1"/>
  <c r="AC1052"/>
  <c r="Y848"/>
  <c r="Z645"/>
  <c r="AB278"/>
  <c r="AC278" s="1"/>
  <c r="AC891"/>
  <c r="AC1081"/>
  <c r="Z154"/>
  <c r="Z294"/>
  <c r="Z298"/>
  <c r="Z302"/>
  <c r="Y221"/>
  <c r="Y241"/>
  <c r="Y265"/>
  <c r="AA223"/>
  <c r="AA159"/>
  <c r="Y318"/>
  <c r="Y288"/>
  <c r="Y292"/>
  <c r="Y296"/>
  <c r="Y300"/>
  <c r="Y316"/>
  <c r="Z372"/>
  <c r="AA372" s="1"/>
  <c r="AB185"/>
  <c r="Z763"/>
  <c r="X663"/>
  <c r="X671"/>
  <c r="X679"/>
  <c r="AD798"/>
  <c r="AD778"/>
  <c r="AE778" s="1"/>
  <c r="AF778" s="1"/>
  <c r="AG778" s="1"/>
  <c r="AH778" s="1"/>
  <c r="AI778" s="1"/>
  <c r="AJ778" s="1"/>
  <c r="AK778" s="1"/>
  <c r="AL778" s="1"/>
  <c r="AM778" s="1"/>
  <c r="AN778" s="1"/>
  <c r="AO778" s="1"/>
  <c r="AP778" s="1"/>
  <c r="AQ778" s="1"/>
  <c r="AR778" s="1"/>
  <c r="AS778" s="1"/>
  <c r="AT778" s="1"/>
  <c r="AU778" s="1"/>
  <c r="AV778" s="1"/>
  <c r="AW778" s="1"/>
  <c r="AX778" s="1"/>
  <c r="AY778" s="1"/>
  <c r="AZ778" s="1"/>
  <c r="BA778" s="1"/>
  <c r="BB778" s="1"/>
  <c r="BC778" s="1"/>
  <c r="AJ859"/>
  <c r="AK859" s="1"/>
  <c r="AL859" s="1"/>
  <c r="AM859" s="1"/>
  <c r="AN859" s="1"/>
  <c r="AO859" s="1"/>
  <c r="AP859" s="1"/>
  <c r="AQ859" s="1"/>
  <c r="AR859" s="1"/>
  <c r="AS859" s="1"/>
  <c r="AT859" s="1"/>
  <c r="AU859" s="1"/>
  <c r="AV859" s="1"/>
  <c r="AW859" s="1"/>
  <c r="AX859" s="1"/>
  <c r="AY859" s="1"/>
  <c r="AZ859" s="1"/>
  <c r="BA859" s="1"/>
  <c r="BB859" s="1"/>
  <c r="BC859" s="1"/>
  <c r="AF873"/>
  <c r="AG865"/>
  <c r="AE638"/>
  <c r="AI1100"/>
  <c r="AJ1100" s="1"/>
  <c r="AK1100" s="1"/>
  <c r="AL1100" s="1"/>
  <c r="AM1100" s="1"/>
  <c r="AN1100" s="1"/>
  <c r="AO1100" s="1"/>
  <c r="AP1100" s="1"/>
  <c r="AQ1100" s="1"/>
  <c r="AR1100" s="1"/>
  <c r="AS1100" s="1"/>
  <c r="AT1100" s="1"/>
  <c r="AU1100" s="1"/>
  <c r="AV1100" s="1"/>
  <c r="AW1100" s="1"/>
  <c r="AX1100" s="1"/>
  <c r="AY1100" s="1"/>
  <c r="AZ1100" s="1"/>
  <c r="BA1100" s="1"/>
  <c r="BB1100" s="1"/>
  <c r="BC1100" s="1"/>
  <c r="Y3"/>
  <c r="Z3" s="1"/>
  <c r="AE675"/>
  <c r="AF675" s="1"/>
  <c r="AA1070"/>
  <c r="AA535"/>
  <c r="Z549"/>
  <c r="AA549" s="1"/>
  <c r="AB549" s="1"/>
  <c r="Z475"/>
  <c r="AA475" s="1"/>
  <c r="AC940"/>
  <c r="AD940" s="1"/>
  <c r="AE940" s="1"/>
  <c r="AA948"/>
  <c r="AB948" s="1"/>
  <c r="AD369"/>
  <c r="AA976"/>
  <c r="AC721"/>
  <c r="AD920"/>
  <c r="AE920" s="1"/>
  <c r="Z190"/>
  <c r="Z238"/>
  <c r="Y334"/>
  <c r="Z334" s="1"/>
  <c r="AA757"/>
  <c r="AB757" s="1"/>
  <c r="AD258"/>
  <c r="AE258" s="1"/>
  <c r="Y840"/>
  <c r="Z161"/>
  <c r="AB173"/>
  <c r="AC181"/>
  <c r="AB131"/>
  <c r="AC131" s="1"/>
  <c r="AA992"/>
  <c r="AB533"/>
  <c r="AB661"/>
  <c r="AB769"/>
  <c r="AB713"/>
  <c r="AC461"/>
  <c r="AE1000"/>
  <c r="AD219"/>
  <c r="AC1029"/>
  <c r="X282"/>
  <c r="AD254"/>
  <c r="AD945"/>
  <c r="AE945" s="1"/>
  <c r="AF945" s="1"/>
  <c r="AA322"/>
  <c r="AA370"/>
  <c r="X378"/>
  <c r="Y378" s="1"/>
  <c r="AB863"/>
  <c r="AC863" s="1"/>
  <c r="AA917"/>
  <c r="AB917" s="1"/>
  <c r="AA981"/>
  <c r="AB981" s="1"/>
  <c r="AE274"/>
  <c r="Z133"/>
  <c r="AA133" s="1"/>
  <c r="AB887"/>
  <c r="AD437"/>
  <c r="AE437" s="1"/>
  <c r="AF437" s="1"/>
  <c r="Z214"/>
  <c r="AA214" s="1"/>
  <c r="AA908"/>
  <c r="AA956"/>
  <c r="Y240"/>
  <c r="Z272"/>
  <c r="AB20"/>
  <c r="Z24"/>
  <c r="AA24" s="1"/>
  <c r="AB24" s="1"/>
  <c r="AC24" s="1"/>
  <c r="Z44"/>
  <c r="X56"/>
  <c r="Z58"/>
  <c r="AA58" s="1"/>
  <c r="AB58" s="1"/>
  <c r="AC58" s="1"/>
  <c r="AA62"/>
  <c r="Z64"/>
  <c r="AA64" s="1"/>
  <c r="AB64" s="1"/>
  <c r="AC64" s="1"/>
  <c r="AE667"/>
  <c r="AF667" s="1"/>
  <c r="AB25"/>
  <c r="AA31"/>
  <c r="Z59"/>
  <c r="AA59" s="1"/>
  <c r="AB59" s="1"/>
  <c r="AA71"/>
  <c r="Y87"/>
  <c r="Z87" s="1"/>
  <c r="AA87" s="1"/>
  <c r="AA503"/>
  <c r="AB503" s="1"/>
  <c r="AB381"/>
  <c r="AC381" s="1"/>
  <c r="AA1080"/>
  <c r="AC449"/>
  <c r="AA1086"/>
  <c r="Y340"/>
  <c r="AC266"/>
  <c r="AA1093"/>
  <c r="Z527"/>
  <c r="AA984"/>
  <c r="AD864"/>
  <c r="AA167"/>
  <c r="AB167" s="1"/>
  <c r="Y222"/>
  <c r="Z836"/>
  <c r="Z852"/>
  <c r="AA884"/>
  <c r="AA932"/>
  <c r="AA561"/>
  <c r="AB250"/>
  <c r="AB1095"/>
  <c r="AB705"/>
  <c r="Z320"/>
  <c r="Z338"/>
  <c r="AA525"/>
  <c r="AD659"/>
  <c r="AC952"/>
  <c r="AD952" s="1"/>
  <c r="AA232"/>
  <c r="Y256"/>
  <c r="AA543"/>
  <c r="AA391"/>
  <c r="Y287"/>
  <c r="Y307"/>
  <c r="AB377"/>
  <c r="AB1076"/>
  <c r="AC1076" s="1"/>
  <c r="Y217"/>
  <c r="Y237"/>
  <c r="Y261"/>
  <c r="Y277"/>
  <c r="AD380"/>
  <c r="AE380" s="1"/>
  <c r="AF380" s="1"/>
  <c r="AG380" s="1"/>
  <c r="AE128"/>
  <c r="AC308"/>
  <c r="AD308" s="1"/>
  <c r="AE308" s="1"/>
  <c r="AC521"/>
  <c r="AD521" s="1"/>
  <c r="AD689"/>
  <c r="AC861"/>
  <c r="AD861" s="1"/>
  <c r="AE861" s="1"/>
  <c r="AC897"/>
  <c r="AD897" s="1"/>
  <c r="AE897" s="1"/>
  <c r="AC191"/>
  <c r="AD191" s="1"/>
  <c r="AE191" s="1"/>
  <c r="Y306"/>
  <c r="Z306" s="1"/>
  <c r="AA149"/>
  <c r="AB118"/>
  <c r="AC118" s="1"/>
  <c r="Z305"/>
  <c r="AA305" s="1"/>
  <c r="Y220"/>
  <c r="Z350"/>
  <c r="Y354"/>
  <c r="Z362"/>
  <c r="Y737"/>
  <c r="Y765"/>
  <c r="AB901"/>
  <c r="AC901" s="1"/>
  <c r="AB933"/>
  <c r="AC933" s="1"/>
  <c r="AB965"/>
  <c r="AC965" s="1"/>
  <c r="AB997"/>
  <c r="AC997" s="1"/>
  <c r="AB541"/>
  <c r="Y189"/>
  <c r="Z357"/>
  <c r="AA900"/>
  <c r="AB900" s="1"/>
  <c r="AB168"/>
  <c r="AC168" s="1"/>
  <c r="AA904"/>
  <c r="AB904" s="1"/>
  <c r="AB204"/>
  <c r="AC204" s="1"/>
  <c r="X55"/>
  <c r="Y55" s="1"/>
  <c r="Y99"/>
  <c r="AA817"/>
  <c r="AA263"/>
  <c r="AA228"/>
  <c r="AC123"/>
  <c r="AD123" s="1"/>
  <c r="AE123" s="1"/>
  <c r="AF123" s="1"/>
  <c r="AG123" s="1"/>
  <c r="AH123" s="1"/>
  <c r="AI123" s="1"/>
  <c r="AJ123" s="1"/>
  <c r="AK123" s="1"/>
  <c r="AL123" s="1"/>
  <c r="AM123" s="1"/>
  <c r="AN123" s="1"/>
  <c r="AO123" s="1"/>
  <c r="AP123" s="1"/>
  <c r="AQ123" s="1"/>
  <c r="AR123" s="1"/>
  <c r="AS123" s="1"/>
  <c r="AT123" s="1"/>
  <c r="AU123" s="1"/>
  <c r="AV123" s="1"/>
  <c r="AW123" s="1"/>
  <c r="AX123" s="1"/>
  <c r="AY123" s="1"/>
  <c r="AZ123" s="1"/>
  <c r="BA123" s="1"/>
  <c r="BB123" s="1"/>
  <c r="BC123" s="1"/>
  <c r="Z229"/>
  <c r="AA229" s="1"/>
  <c r="Z860"/>
  <c r="Z880"/>
  <c r="Y7"/>
  <c r="AA12"/>
  <c r="AA26"/>
  <c r="AB32"/>
  <c r="AC32" s="1"/>
  <c r="AB36"/>
  <c r="AC36" s="1"/>
  <c r="AA50"/>
  <c r="Z68"/>
  <c r="Y82"/>
  <c r="Y96"/>
  <c r="AA102"/>
  <c r="AB102" s="1"/>
  <c r="AB743"/>
  <c r="AC743" s="1"/>
  <c r="AD743" s="1"/>
  <c r="Z21"/>
  <c r="AA39"/>
  <c r="Z41"/>
  <c r="Z53"/>
  <c r="AA57"/>
  <c r="AB57" s="1"/>
  <c r="AA61"/>
  <c r="Y63"/>
  <c r="Z69"/>
  <c r="AA69" s="1"/>
  <c r="Y97"/>
  <c r="Z97" s="1"/>
  <c r="AA751"/>
  <c r="AD211"/>
  <c r="AE1031"/>
  <c r="AF1031" s="1"/>
  <c r="AG1031" s="1"/>
  <c r="AD1053"/>
  <c r="AE1053" s="1"/>
  <c r="AA231"/>
  <c r="AA110"/>
  <c r="AF658"/>
  <c r="AA888"/>
  <c r="AB511"/>
  <c r="AC1092"/>
  <c r="AB1003"/>
  <c r="AC738"/>
  <c r="AD738" s="1"/>
  <c r="Z281"/>
  <c r="AA847"/>
  <c r="AA507"/>
  <c r="AA6"/>
  <c r="Z9"/>
  <c r="AA9" s="1"/>
  <c r="Y11"/>
  <c r="X84"/>
  <c r="AA86"/>
  <c r="Z37"/>
  <c r="Z45"/>
  <c r="AA49"/>
  <c r="AB49" s="1"/>
  <c r="AC259"/>
  <c r="AD259" s="1"/>
  <c r="AD837"/>
  <c r="AA279"/>
  <c r="AE194"/>
  <c r="AF194" s="1"/>
  <c r="AG194" s="1"/>
  <c r="AA201"/>
  <c r="AB201" s="1"/>
  <c r="AB943"/>
  <c r="AC943" s="1"/>
  <c r="AD943" s="1"/>
  <c r="AB912"/>
  <c r="AB1008"/>
  <c r="Z129"/>
  <c r="AA174"/>
  <c r="AB174" s="1"/>
  <c r="AB164"/>
  <c r="AA955"/>
  <c r="AA642"/>
  <c r="AB642" s="1"/>
  <c r="AB706"/>
  <c r="AC706" s="1"/>
  <c r="AA469"/>
  <c r="AB469" s="1"/>
  <c r="AC365"/>
  <c r="AE687"/>
  <c r="AF687" s="1"/>
  <c r="Y447"/>
  <c r="AA158"/>
  <c r="AA495"/>
  <c r="AA473"/>
  <c r="AB473" s="1"/>
  <c r="AA353"/>
  <c r="Z386"/>
  <c r="AA386" s="1"/>
  <c r="Y104"/>
  <c r="Z104" s="1"/>
  <c r="Z821"/>
  <c r="Z206"/>
  <c r="Z324"/>
  <c r="AA324" s="1"/>
  <c r="AA657"/>
  <c r="Y311"/>
  <c r="Y290"/>
  <c r="Y233"/>
  <c r="Y249"/>
  <c r="Z249" s="1"/>
  <c r="Y253"/>
  <c r="Y257"/>
  <c r="Y297"/>
  <c r="Y313"/>
  <c r="AB1012"/>
  <c r="Y551"/>
  <c r="AA1096"/>
  <c r="Z559"/>
  <c r="AC1049"/>
  <c r="Z207"/>
  <c r="Z255"/>
  <c r="AD871"/>
  <c r="AA653"/>
  <c r="AA693"/>
  <c r="AA709"/>
  <c r="AA725"/>
  <c r="AB725" s="1"/>
  <c r="AB210"/>
  <c r="Y141"/>
  <c r="Z141" s="1"/>
  <c r="AA293"/>
  <c r="Y1101"/>
  <c r="Y76"/>
  <c r="Z683"/>
  <c r="AA683" s="1"/>
  <c r="AB683" s="1"/>
  <c r="W23"/>
  <c r="X35"/>
  <c r="AD899"/>
  <c r="AE899" s="1"/>
  <c r="AC896"/>
  <c r="AA280"/>
  <c r="AB280" s="1"/>
  <c r="AC1024"/>
  <c r="AB505"/>
  <c r="AC505" s="1"/>
  <c r="AD505" s="1"/>
  <c r="Z126"/>
  <c r="Z701"/>
  <c r="Y358"/>
  <c r="Z358" s="1"/>
  <c r="AA358" s="1"/>
  <c r="Z230"/>
  <c r="AA641"/>
  <c r="Y291"/>
  <c r="AB1025"/>
  <c r="Z247"/>
  <c r="AA247" s="1"/>
  <c r="Y310"/>
  <c r="Z310" s="1"/>
  <c r="Z314"/>
  <c r="Y699"/>
  <c r="Z699" s="1"/>
  <c r="Z271"/>
  <c r="Y284"/>
  <c r="X392"/>
  <c r="X739"/>
  <c r="X747"/>
  <c r="Z843"/>
  <c r="AE1073"/>
  <c r="AF1073" s="1"/>
  <c r="AC916"/>
  <c r="AD916" s="1"/>
  <c r="AA140"/>
  <c r="AB140" s="1"/>
  <c r="AC140" s="1"/>
  <c r="AA1088"/>
  <c r="AB1088" s="1"/>
  <c r="AB323"/>
  <c r="AC323" s="1"/>
  <c r="AA691"/>
  <c r="AB691" s="1"/>
  <c r="AA723"/>
  <c r="Z779"/>
  <c r="AA779" s="1"/>
  <c r="AB779" s="1"/>
  <c r="AC779" s="1"/>
  <c r="AD779" s="1"/>
  <c r="AE779" s="1"/>
  <c r="AF779" s="1"/>
  <c r="AG779" s="1"/>
  <c r="AH779" s="1"/>
  <c r="AI779" s="1"/>
  <c r="AJ779" s="1"/>
  <c r="AK779" s="1"/>
  <c r="AL779" s="1"/>
  <c r="AM779" s="1"/>
  <c r="AN779" s="1"/>
  <c r="AO779" s="1"/>
  <c r="AP779" s="1"/>
  <c r="AQ779" s="1"/>
  <c r="AR779" s="1"/>
  <c r="AS779" s="1"/>
  <c r="AT779" s="1"/>
  <c r="AU779" s="1"/>
  <c r="AV779" s="1"/>
  <c r="AW779" s="1"/>
  <c r="AX779" s="1"/>
  <c r="AY779" s="1"/>
  <c r="AZ779" s="1"/>
  <c r="BA779" s="1"/>
  <c r="BB779" s="1"/>
  <c r="BC779" s="1"/>
  <c r="AC329"/>
  <c r="AB385"/>
  <c r="Z354"/>
  <c r="AB186"/>
  <c r="AC186" s="1"/>
  <c r="AD186" s="1"/>
  <c r="AE186" s="1"/>
  <c r="AF186" s="1"/>
  <c r="AG186" s="1"/>
  <c r="AH186" s="1"/>
  <c r="AI186" s="1"/>
  <c r="AJ186" s="1"/>
  <c r="AK186" s="1"/>
  <c r="AL186" s="1"/>
  <c r="AM186" s="1"/>
  <c r="AN186" s="1"/>
  <c r="AO186" s="1"/>
  <c r="AP186" s="1"/>
  <c r="AQ186" s="1"/>
  <c r="AR186" s="1"/>
  <c r="AS186" s="1"/>
  <c r="AT186" s="1"/>
  <c r="AU186" s="1"/>
  <c r="AV186" s="1"/>
  <c r="AW186" s="1"/>
  <c r="AX186" s="1"/>
  <c r="AY186" s="1"/>
  <c r="AZ186" s="1"/>
  <c r="BA186" s="1"/>
  <c r="BB186" s="1"/>
  <c r="BC186" s="1"/>
  <c r="AB951"/>
  <c r="AA853"/>
  <c r="AB853" s="1"/>
  <c r="AC853" s="1"/>
  <c r="AB976"/>
  <c r="AB565"/>
  <c r="AC565" s="1"/>
  <c r="AB717"/>
  <c r="AC713"/>
  <c r="AD461"/>
  <c r="AE461" s="1"/>
  <c r="AF461" s="1"/>
  <c r="AG461" s="1"/>
  <c r="AH461" s="1"/>
  <c r="AI461" s="1"/>
  <c r="AJ461" s="1"/>
  <c r="AK461" s="1"/>
  <c r="AL461" s="1"/>
  <c r="AM461" s="1"/>
  <c r="AN461" s="1"/>
  <c r="AO461" s="1"/>
  <c r="AP461" s="1"/>
  <c r="AQ461" s="1"/>
  <c r="AR461" s="1"/>
  <c r="AC729"/>
  <c r="AD729" s="1"/>
  <c r="AE729" s="1"/>
  <c r="AC1032"/>
  <c r="AA175"/>
  <c r="AB175" s="1"/>
  <c r="X286"/>
  <c r="AD834"/>
  <c r="AE834" s="1"/>
  <c r="AD569"/>
  <c r="AE569" s="1"/>
  <c r="Y326"/>
  <c r="Y374"/>
  <c r="Z374" s="1"/>
  <c r="Y741"/>
  <c r="Y749"/>
  <c r="AD1054"/>
  <c r="AE1054" s="1"/>
  <c r="AF1054" s="1"/>
  <c r="AG1054" s="1"/>
  <c r="AH1054" s="1"/>
  <c r="AI1054" s="1"/>
  <c r="AJ1054" s="1"/>
  <c r="AK1054" s="1"/>
  <c r="AL1054" s="1"/>
  <c r="AM1054" s="1"/>
  <c r="AN1054" s="1"/>
  <c r="AO1054" s="1"/>
  <c r="AP1054" s="1"/>
  <c r="AQ1054" s="1"/>
  <c r="AR1054" s="1"/>
  <c r="AS1054" s="1"/>
  <c r="AT1054" s="1"/>
  <c r="AU1054" s="1"/>
  <c r="AV1054" s="1"/>
  <c r="AW1054" s="1"/>
  <c r="AX1054" s="1"/>
  <c r="AY1054" s="1"/>
  <c r="AZ1054" s="1"/>
  <c r="BA1054" s="1"/>
  <c r="BB1054" s="1"/>
  <c r="BC1054" s="1"/>
  <c r="AD226"/>
  <c r="AF274"/>
  <c r="Y109"/>
  <c r="AC887"/>
  <c r="AB967"/>
  <c r="AB999"/>
  <c r="AB1015"/>
  <c r="AA881"/>
  <c r="AB881" s="1"/>
  <c r="AB957"/>
  <c r="AC957" s="1"/>
  <c r="AD957" s="1"/>
  <c r="AE957" s="1"/>
  <c r="AF957" s="1"/>
  <c r="AG957" s="1"/>
  <c r="AH957" s="1"/>
  <c r="AI957" s="1"/>
  <c r="AJ957" s="1"/>
  <c r="AK957" s="1"/>
  <c r="AL957" s="1"/>
  <c r="AM957" s="1"/>
  <c r="AN957" s="1"/>
  <c r="AO957" s="1"/>
  <c r="AP957" s="1"/>
  <c r="AQ957" s="1"/>
  <c r="AR957" s="1"/>
  <c r="AS957" s="1"/>
  <c r="AT957" s="1"/>
  <c r="AU957" s="1"/>
  <c r="AV957" s="1"/>
  <c r="AW957" s="1"/>
  <c r="AX957" s="1"/>
  <c r="AY957" s="1"/>
  <c r="AZ957" s="1"/>
  <c r="BA957" s="1"/>
  <c r="BB957" s="1"/>
  <c r="BC957" s="1"/>
  <c r="AB989"/>
  <c r="AC989" s="1"/>
  <c r="AD989" s="1"/>
  <c r="AE989" s="1"/>
  <c r="AF989" s="1"/>
  <c r="AG989" s="1"/>
  <c r="AH989" s="1"/>
  <c r="AI989" s="1"/>
  <c r="AJ989" s="1"/>
  <c r="AK989" s="1"/>
  <c r="AL989" s="1"/>
  <c r="AM989" s="1"/>
  <c r="AN989" s="1"/>
  <c r="AO989" s="1"/>
  <c r="AP989" s="1"/>
  <c r="AQ989" s="1"/>
  <c r="AR989" s="1"/>
  <c r="AS989" s="1"/>
  <c r="AT989" s="1"/>
  <c r="AU989" s="1"/>
  <c r="AV989" s="1"/>
  <c r="AW989" s="1"/>
  <c r="AX989" s="1"/>
  <c r="AY989" s="1"/>
  <c r="AZ989" s="1"/>
  <c r="BA989" s="1"/>
  <c r="BB989" s="1"/>
  <c r="BC989" s="1"/>
  <c r="AB908"/>
  <c r="AA924"/>
  <c r="Z240"/>
  <c r="AA240" s="1"/>
  <c r="Z14"/>
  <c r="AA14" s="1"/>
  <c r="Z28"/>
  <c r="AA28" s="1"/>
  <c r="X54"/>
  <c r="Y80"/>
  <c r="Z88"/>
  <c r="Y92"/>
  <c r="Z92" s="1"/>
  <c r="Z100"/>
  <c r="AE759"/>
  <c r="AF759" s="1"/>
  <c r="AC1064"/>
  <c r="AD1064" s="1"/>
  <c r="AE1064" s="1"/>
  <c r="AF1064" s="1"/>
  <c r="AG1064" s="1"/>
  <c r="AH1064" s="1"/>
  <c r="AI1064" s="1"/>
  <c r="AJ1064" s="1"/>
  <c r="AK1064" s="1"/>
  <c r="AL1064" s="1"/>
  <c r="AM1064" s="1"/>
  <c r="AN1064" s="1"/>
  <c r="AO1064" s="1"/>
  <c r="AP1064" s="1"/>
  <c r="AQ1064" s="1"/>
  <c r="AR1064" s="1"/>
  <c r="AS1064" s="1"/>
  <c r="AT1064" s="1"/>
  <c r="AU1064" s="1"/>
  <c r="AV1064" s="1"/>
  <c r="AW1064" s="1"/>
  <c r="AX1064" s="1"/>
  <c r="AY1064" s="1"/>
  <c r="AZ1064" s="1"/>
  <c r="BA1064" s="1"/>
  <c r="BB1064" s="1"/>
  <c r="BC1064" s="1"/>
  <c r="Y79"/>
  <c r="Z83"/>
  <c r="Y91"/>
  <c r="AC971"/>
  <c r="AB995"/>
  <c r="AC995" s="1"/>
  <c r="AB1011"/>
  <c r="AA673"/>
  <c r="Y332"/>
  <c r="AB495"/>
  <c r="AB968"/>
  <c r="AC968" s="1"/>
  <c r="AA855"/>
  <c r="AA523"/>
  <c r="AB523" s="1"/>
  <c r="Z868"/>
  <c r="AA868" s="1"/>
  <c r="Z892"/>
  <c r="Z972"/>
  <c r="AB337"/>
  <c r="Z328"/>
  <c r="AB839"/>
  <c r="AC839" s="1"/>
  <c r="AD365"/>
  <c r="AE365" s="1"/>
  <c r="AD445"/>
  <c r="Z117"/>
  <c r="AA117" s="1"/>
  <c r="AB111"/>
  <c r="AC112"/>
  <c r="AB1016"/>
  <c r="AA180"/>
  <c r="AB119"/>
  <c r="AA360"/>
  <c r="AA390"/>
  <c r="AA379"/>
  <c r="AB753"/>
  <c r="AC218"/>
  <c r="AC912"/>
  <c r="AA936"/>
  <c r="AA248"/>
  <c r="AC632"/>
  <c r="AA383"/>
  <c r="Y771"/>
  <c r="Z771" s="1"/>
  <c r="AC361"/>
  <c r="AC477"/>
  <c r="AD477" s="1"/>
  <c r="Y315"/>
  <c r="Z356"/>
  <c r="Z629"/>
  <c r="AA1033"/>
  <c r="AB1033" s="1"/>
  <c r="AC1033" s="1"/>
  <c r="Z455"/>
  <c r="AA455" s="1"/>
  <c r="Z643"/>
  <c r="AA643" s="1"/>
  <c r="Z707"/>
  <c r="Y872"/>
  <c r="AC959"/>
  <c r="AB1072"/>
  <c r="AC1072" s="1"/>
  <c r="AA941"/>
  <c r="AD120"/>
  <c r="AE120" s="1"/>
  <c r="Y260"/>
  <c r="Z260" s="1"/>
  <c r="Y276"/>
  <c r="AE234"/>
  <c r="AF234" s="1"/>
  <c r="AG234" s="1"/>
  <c r="AH234" s="1"/>
  <c r="AI234" s="1"/>
  <c r="AJ234" s="1"/>
  <c r="AK234" s="1"/>
  <c r="AL234" s="1"/>
  <c r="AM234" s="1"/>
  <c r="AN234" s="1"/>
  <c r="AO234" s="1"/>
  <c r="AP234" s="1"/>
  <c r="AQ234" s="1"/>
  <c r="AR234" s="1"/>
  <c r="AS234" s="1"/>
  <c r="AT234" s="1"/>
  <c r="AU234" s="1"/>
  <c r="AV234" s="1"/>
  <c r="AW234" s="1"/>
  <c r="AX234" s="1"/>
  <c r="AY234" s="1"/>
  <c r="AZ234" s="1"/>
  <c r="BA234" s="1"/>
  <c r="BB234" s="1"/>
  <c r="BC234" s="1"/>
  <c r="AC172"/>
  <c r="AD172" s="1"/>
  <c r="AE172" s="1"/>
  <c r="AF172" s="1"/>
  <c r="AG172" s="1"/>
  <c r="AH172" s="1"/>
  <c r="AI172" s="1"/>
  <c r="AJ172" s="1"/>
  <c r="AK172" s="1"/>
  <c r="AL172" s="1"/>
  <c r="AM172" s="1"/>
  <c r="AN172" s="1"/>
  <c r="AO172" s="1"/>
  <c r="AP172" s="1"/>
  <c r="AQ172" s="1"/>
  <c r="AR172" s="1"/>
  <c r="AS172" s="1"/>
  <c r="AT172" s="1"/>
  <c r="AU172" s="1"/>
  <c r="AV172" s="1"/>
  <c r="AW172" s="1"/>
  <c r="AX172" s="1"/>
  <c r="AY172" s="1"/>
  <c r="AZ172" s="1"/>
  <c r="BA172" s="1"/>
  <c r="BB172" s="1"/>
  <c r="BC172" s="1"/>
  <c r="Z447"/>
  <c r="AC184"/>
  <c r="AB553"/>
  <c r="AE689"/>
  <c r="AB348"/>
  <c r="AC348" s="1"/>
  <c r="AA352"/>
  <c r="AB352" s="1"/>
  <c r="AB388"/>
  <c r="X319"/>
  <c r="X312"/>
  <c r="Z142"/>
  <c r="AB573"/>
  <c r="AA190"/>
  <c r="AB190" s="1"/>
  <c r="Z220"/>
  <c r="Y384"/>
  <c r="X330"/>
  <c r="Y733"/>
  <c r="AA161"/>
  <c r="AA177"/>
  <c r="AC185"/>
  <c r="AD185" s="1"/>
  <c r="AA205"/>
  <c r="AB975"/>
  <c r="AB991"/>
  <c r="AB1007"/>
  <c r="AB855"/>
  <c r="AA389"/>
  <c r="AD453"/>
  <c r="AB845"/>
  <c r="AC845" s="1"/>
  <c r="AB973"/>
  <c r="AC973" s="1"/>
  <c r="AD973" s="1"/>
  <c r="AE973" s="1"/>
  <c r="AF973" s="1"/>
  <c r="AG973" s="1"/>
  <c r="AH973" s="1"/>
  <c r="AI973" s="1"/>
  <c r="AJ973" s="1"/>
  <c r="AK973" s="1"/>
  <c r="AL973" s="1"/>
  <c r="AM973" s="1"/>
  <c r="AN973" s="1"/>
  <c r="AO973" s="1"/>
  <c r="AP973" s="1"/>
  <c r="AQ973" s="1"/>
  <c r="AR973" s="1"/>
  <c r="AS973" s="1"/>
  <c r="AT973" s="1"/>
  <c r="AU973" s="1"/>
  <c r="AV973" s="1"/>
  <c r="AW973" s="1"/>
  <c r="AX973" s="1"/>
  <c r="AY973" s="1"/>
  <c r="AZ973" s="1"/>
  <c r="BA973" s="1"/>
  <c r="BB973" s="1"/>
  <c r="BC973" s="1"/>
  <c r="AB1005"/>
  <c r="Y246"/>
  <c r="Y262"/>
  <c r="Z443"/>
  <c r="Z483"/>
  <c r="AB463"/>
  <c r="AC463" s="1"/>
  <c r="Y224"/>
  <c r="Z224" s="1"/>
  <c r="Z256"/>
  <c r="AA869"/>
  <c r="AB1086"/>
  <c r="AA244"/>
  <c r="AA127"/>
  <c r="AC963"/>
  <c r="AB537"/>
  <c r="AC537" s="1"/>
  <c r="AB557"/>
  <c r="AB485"/>
  <c r="Z303"/>
  <c r="AA1067"/>
  <c r="AE1026"/>
  <c r="AF1026" s="1"/>
  <c r="Y773"/>
  <c r="AC457"/>
  <c r="Z907"/>
  <c r="AC465"/>
  <c r="Z253"/>
  <c r="AA253" s="1"/>
  <c r="AA304"/>
  <c r="Z844"/>
  <c r="AB876"/>
  <c r="AC132"/>
  <c r="Y519"/>
  <c r="Z144"/>
  <c r="Z74"/>
  <c r="AA74" s="1"/>
  <c r="AB31"/>
  <c r="AC31" s="1"/>
  <c r="AA745"/>
  <c r="Z95"/>
  <c r="AB545"/>
  <c r="AA281"/>
  <c r="AC1085"/>
  <c r="AB987"/>
  <c r="AB1019"/>
  <c r="Z283"/>
  <c r="Z299"/>
  <c r="AC654"/>
  <c r="AC686"/>
  <c r="AC718"/>
  <c r="AC750"/>
  <c r="AA1043"/>
  <c r="Z1013"/>
  <c r="Z257"/>
  <c r="AA257" s="1"/>
  <c r="Z273"/>
  <c r="AA273" s="1"/>
  <c r="Z313"/>
  <c r="AA313" s="1"/>
  <c r="AA649"/>
  <c r="AA497"/>
  <c r="AA911"/>
  <c r="Z531"/>
  <c r="Z13"/>
  <c r="AC20"/>
  <c r="AA46"/>
  <c r="AB46" s="1"/>
  <c r="AB62"/>
  <c r="AC62" s="1"/>
  <c r="AA45"/>
  <c r="AA77"/>
  <c r="AA93"/>
  <c r="AB928"/>
  <c r="Z252"/>
  <c r="AE601"/>
  <c r="AF601" s="1"/>
  <c r="AG601" s="1"/>
  <c r="AH601" s="1"/>
  <c r="AI601" s="1"/>
  <c r="AD815"/>
  <c r="AE815" s="1"/>
  <c r="AF815" s="1"/>
  <c r="AG1035"/>
  <c r="AE814"/>
  <c r="AF814" s="1"/>
  <c r="AG814" s="1"/>
  <c r="AH814" s="1"/>
  <c r="AI814" s="1"/>
  <c r="AJ814" s="1"/>
  <c r="AK814" s="1"/>
  <c r="AL814" s="1"/>
  <c r="AM814" s="1"/>
  <c r="AN814" s="1"/>
  <c r="AO814" s="1"/>
  <c r="AP814" s="1"/>
  <c r="AQ814" s="1"/>
  <c r="AR814" s="1"/>
  <c r="AS814" s="1"/>
  <c r="AT814" s="1"/>
  <c r="AU814" s="1"/>
  <c r="AV814" s="1"/>
  <c r="AW814" s="1"/>
  <c r="AX814" s="1"/>
  <c r="AY814" s="1"/>
  <c r="AZ814" s="1"/>
  <c r="BA814" s="1"/>
  <c r="BB814" s="1"/>
  <c r="BC814" s="1"/>
  <c r="AE410"/>
  <c r="AF410" s="1"/>
  <c r="AE770"/>
  <c r="AD628"/>
  <c r="AE628" s="1"/>
  <c r="AF628" s="1"/>
  <c r="AG628" s="1"/>
  <c r="AH628" s="1"/>
  <c r="AI628" s="1"/>
  <c r="AC626"/>
  <c r="AD626" s="1"/>
  <c r="AE626" s="1"/>
  <c r="AF626" s="1"/>
  <c r="AG626" s="1"/>
  <c r="AH626" s="1"/>
  <c r="AI626" s="1"/>
  <c r="AF625"/>
  <c r="AE830"/>
  <c r="AF830" s="1"/>
  <c r="AG830" s="1"/>
  <c r="AH830" s="1"/>
  <c r="AI830" s="1"/>
  <c r="AJ830" s="1"/>
  <c r="AK830" s="1"/>
  <c r="AL830" s="1"/>
  <c r="AM830" s="1"/>
  <c r="AN830" s="1"/>
  <c r="AO830" s="1"/>
  <c r="AP830" s="1"/>
  <c r="AQ830" s="1"/>
  <c r="AR830" s="1"/>
  <c r="AS830" s="1"/>
  <c r="AT830" s="1"/>
  <c r="AU830" s="1"/>
  <c r="AV830" s="1"/>
  <c r="AW830" s="1"/>
  <c r="AX830" s="1"/>
  <c r="AY830" s="1"/>
  <c r="AZ830" s="1"/>
  <c r="BA830" s="1"/>
  <c r="BB830" s="1"/>
  <c r="BC830" s="1"/>
  <c r="AE431"/>
  <c r="AF431" s="1"/>
  <c r="AG431" s="1"/>
  <c r="AH431" s="1"/>
  <c r="AF426"/>
  <c r="AG426" s="1"/>
  <c r="AE581"/>
  <c r="AF581" s="1"/>
  <c r="AG581" s="1"/>
  <c r="AH581" s="1"/>
  <c r="AI581" s="1"/>
  <c r="AJ581" s="1"/>
  <c r="AK581" s="1"/>
  <c r="AL581" s="1"/>
  <c r="AM581" s="1"/>
  <c r="AN581" s="1"/>
  <c r="AO581" s="1"/>
  <c r="AP581" s="1"/>
  <c r="AQ581" s="1"/>
  <c r="AR581" s="1"/>
  <c r="AS581" s="1"/>
  <c r="AT581" s="1"/>
  <c r="AU581" s="1"/>
  <c r="AV581" s="1"/>
  <c r="AW581" s="1"/>
  <c r="AX581" s="1"/>
  <c r="AY581" s="1"/>
  <c r="AZ581" s="1"/>
  <c r="BA581" s="1"/>
  <c r="BB581" s="1"/>
  <c r="BC581" s="1"/>
  <c r="AF1063"/>
  <c r="AE782"/>
  <c r="AF782" s="1"/>
  <c r="AG782" s="1"/>
  <c r="AH782" s="1"/>
  <c r="AI782" s="1"/>
  <c r="AJ782" s="1"/>
  <c r="AK782" s="1"/>
  <c r="AL782" s="1"/>
  <c r="AM782" s="1"/>
  <c r="AN782" s="1"/>
  <c r="AO782" s="1"/>
  <c r="AP782" s="1"/>
  <c r="AQ782" s="1"/>
  <c r="AR782" s="1"/>
  <c r="AS782" s="1"/>
  <c r="AT782" s="1"/>
  <c r="AU782" s="1"/>
  <c r="AV782" s="1"/>
  <c r="AW782" s="1"/>
  <c r="AX782" s="1"/>
  <c r="AY782" s="1"/>
  <c r="AZ782" s="1"/>
  <c r="BA782" s="1"/>
  <c r="BB782" s="1"/>
  <c r="BC782" s="1"/>
  <c r="AE802"/>
  <c r="AG942"/>
  <c r="AG914"/>
  <c r="AH1035"/>
  <c r="AI1035" s="1"/>
  <c r="AJ1035" s="1"/>
  <c r="AK1035" s="1"/>
  <c r="AL1035" s="1"/>
  <c r="AM1035" s="1"/>
  <c r="AN1035" s="1"/>
  <c r="AO1035" s="1"/>
  <c r="AP1035" s="1"/>
  <c r="AQ1035" s="1"/>
  <c r="AR1035" s="1"/>
  <c r="AS1035" s="1"/>
  <c r="AT1035" s="1"/>
  <c r="AU1035" s="1"/>
  <c r="AV1035" s="1"/>
  <c r="AW1035" s="1"/>
  <c r="AX1035" s="1"/>
  <c r="AY1035" s="1"/>
  <c r="AZ1035" s="1"/>
  <c r="BA1035" s="1"/>
  <c r="BB1035" s="1"/>
  <c r="BC1035" s="1"/>
  <c r="AN828"/>
  <c r="AO828" s="1"/>
  <c r="AP828" s="1"/>
  <c r="AQ828" s="1"/>
  <c r="AR828" s="1"/>
  <c r="AS828" s="1"/>
  <c r="AT828" s="1"/>
  <c r="AU828" s="1"/>
  <c r="AV828" s="1"/>
  <c r="AW828" s="1"/>
  <c r="AX828" s="1"/>
  <c r="AY828" s="1"/>
  <c r="AZ828" s="1"/>
  <c r="BA828" s="1"/>
  <c r="BB828" s="1"/>
  <c r="BC828" s="1"/>
  <c r="AN780"/>
  <c r="AO780" s="1"/>
  <c r="AP780" s="1"/>
  <c r="AQ780" s="1"/>
  <c r="AR780" s="1"/>
  <c r="AS780" s="1"/>
  <c r="AT780" s="1"/>
  <c r="AU780" s="1"/>
  <c r="AV780" s="1"/>
  <c r="AW780" s="1"/>
  <c r="AX780" s="1"/>
  <c r="AY780" s="1"/>
  <c r="AZ780" s="1"/>
  <c r="BA780" s="1"/>
  <c r="BB780" s="1"/>
  <c r="BC780" s="1"/>
  <c r="AB405"/>
  <c r="AC405" s="1"/>
  <c r="AD405" s="1"/>
  <c r="AE405" s="1"/>
  <c r="AF1058"/>
  <c r="AG1058" s="1"/>
  <c r="AH1058" s="1"/>
  <c r="AI1058" s="1"/>
  <c r="AJ1058" s="1"/>
  <c r="AK1058" s="1"/>
  <c r="AL1058" s="1"/>
  <c r="AM1058" s="1"/>
  <c r="AN1058" s="1"/>
  <c r="AO1058" s="1"/>
  <c r="AP1058" s="1"/>
  <c r="AQ1058" s="1"/>
  <c r="AR1058" s="1"/>
  <c r="AS1058" s="1"/>
  <c r="AT1058" s="1"/>
  <c r="AU1058" s="1"/>
  <c r="AV1058" s="1"/>
  <c r="AW1058" s="1"/>
  <c r="AX1058" s="1"/>
  <c r="AY1058" s="1"/>
  <c r="AZ1058" s="1"/>
  <c r="BA1058" s="1"/>
  <c r="BB1058" s="1"/>
  <c r="BC1058" s="1"/>
  <c r="AF513"/>
  <c r="AG513" s="1"/>
  <c r="AH513" s="1"/>
  <c r="AI513" s="1"/>
  <c r="AJ513" s="1"/>
  <c r="AK513" s="1"/>
  <c r="AL513" s="1"/>
  <c r="AM513" s="1"/>
  <c r="AN513" s="1"/>
  <c r="AO513" s="1"/>
  <c r="AP513" s="1"/>
  <c r="AQ513" s="1"/>
  <c r="AR513" s="1"/>
  <c r="AS513" s="1"/>
  <c r="AT513" s="1"/>
  <c r="AU513" s="1"/>
  <c r="AV513" s="1"/>
  <c r="AW513" s="1"/>
  <c r="AX513" s="1"/>
  <c r="AY513" s="1"/>
  <c r="AZ513" s="1"/>
  <c r="BA513" s="1"/>
  <c r="BB513" s="1"/>
  <c r="BC513" s="1"/>
  <c r="AF797"/>
  <c r="AG797" s="1"/>
  <c r="AH797" s="1"/>
  <c r="AI797" s="1"/>
  <c r="AE930"/>
  <c r="AF930" s="1"/>
  <c r="AE909"/>
  <c r="AF909" s="1"/>
  <c r="AG909" s="1"/>
  <c r="AH909" s="1"/>
  <c r="AI909" s="1"/>
  <c r="AJ909" s="1"/>
  <c r="AK909" s="1"/>
  <c r="AL909" s="1"/>
  <c r="AM909" s="1"/>
  <c r="AN909" s="1"/>
  <c r="AO909" s="1"/>
  <c r="AP909" s="1"/>
  <c r="AQ909" s="1"/>
  <c r="AR909" s="1"/>
  <c r="AS909" s="1"/>
  <c r="AT909" s="1"/>
  <c r="AU909" s="1"/>
  <c r="AV909" s="1"/>
  <c r="AW909" s="1"/>
  <c r="AX909" s="1"/>
  <c r="AY909" s="1"/>
  <c r="AZ909" s="1"/>
  <c r="BA909" s="1"/>
  <c r="AB639"/>
  <c r="AE156"/>
  <c r="AF156" s="1"/>
  <c r="AG1040"/>
  <c r="AH1040" s="1"/>
  <c r="AI1040" s="1"/>
  <c r="AJ1040" s="1"/>
  <c r="AK1040" s="1"/>
  <c r="AL1040" s="1"/>
  <c r="AM1040" s="1"/>
  <c r="AN1040" s="1"/>
  <c r="AO1040" s="1"/>
  <c r="AP1040" s="1"/>
  <c r="AQ1040" s="1"/>
  <c r="AR1040" s="1"/>
  <c r="AS1040" s="1"/>
  <c r="AT1040" s="1"/>
  <c r="AU1040" s="1"/>
  <c r="AV1040" s="1"/>
  <c r="AW1040" s="1"/>
  <c r="AX1040" s="1"/>
  <c r="AY1040" s="1"/>
  <c r="AZ1040" s="1"/>
  <c r="BA1040" s="1"/>
  <c r="BB1040" s="1"/>
  <c r="BC1040" s="1"/>
  <c r="AF786"/>
  <c r="AG786" s="1"/>
  <c r="AH786" s="1"/>
  <c r="AI786" s="1"/>
  <c r="AB579"/>
  <c r="AC579" s="1"/>
  <c r="AF552"/>
  <c r="AG552" s="1"/>
  <c r="AH552" s="1"/>
  <c r="AI552" s="1"/>
  <c r="AJ552" s="1"/>
  <c r="AK552" s="1"/>
  <c r="AL552" s="1"/>
  <c r="AM552" s="1"/>
  <c r="AN552" s="1"/>
  <c r="AO552" s="1"/>
  <c r="AP552" s="1"/>
  <c r="AQ552" s="1"/>
  <c r="AR552" s="1"/>
  <c r="AS552" s="1"/>
  <c r="AT552" s="1"/>
  <c r="AU552" s="1"/>
  <c r="AV552" s="1"/>
  <c r="AW552" s="1"/>
  <c r="AX552" s="1"/>
  <c r="AY552" s="1"/>
  <c r="AZ552" s="1"/>
  <c r="BA552" s="1"/>
  <c r="BB552" s="1"/>
  <c r="BC552" s="1"/>
  <c r="AF528"/>
  <c r="AG528" s="1"/>
  <c r="AH528" s="1"/>
  <c r="AI528" s="1"/>
  <c r="AJ528" s="1"/>
  <c r="AK528" s="1"/>
  <c r="AL528" s="1"/>
  <c r="AM528" s="1"/>
  <c r="AN528" s="1"/>
  <c r="AO528" s="1"/>
  <c r="AP528" s="1"/>
  <c r="AQ528" s="1"/>
  <c r="AR528" s="1"/>
  <c r="AS528" s="1"/>
  <c r="AT528" s="1"/>
  <c r="AU528" s="1"/>
  <c r="AV528" s="1"/>
  <c r="AW528" s="1"/>
  <c r="AX528" s="1"/>
  <c r="AY528" s="1"/>
  <c r="AZ528" s="1"/>
  <c r="BA528" s="1"/>
  <c r="BB528" s="1"/>
  <c r="BC528" s="1"/>
  <c r="AB594"/>
  <c r="AF740"/>
  <c r="AG740" s="1"/>
  <c r="AD416"/>
  <c r="AE416" s="1"/>
  <c r="AF416" s="1"/>
  <c r="AG416" s="1"/>
  <c r="AD204"/>
  <c r="AE204" s="1"/>
  <c r="AH197"/>
  <c r="AI197" s="1"/>
  <c r="AJ197" s="1"/>
  <c r="AK197" s="1"/>
  <c r="AL197" s="1"/>
  <c r="AM197" s="1"/>
  <c r="AN197" s="1"/>
  <c r="AO197" s="1"/>
  <c r="AP197" s="1"/>
  <c r="AQ197" s="1"/>
  <c r="AR197" s="1"/>
  <c r="AS197" s="1"/>
  <c r="AT197" s="1"/>
  <c r="AU197" s="1"/>
  <c r="AV197" s="1"/>
  <c r="AW197" s="1"/>
  <c r="AX197" s="1"/>
  <c r="AY197" s="1"/>
  <c r="AZ197" s="1"/>
  <c r="BA197" s="1"/>
  <c r="BB197" s="1"/>
  <c r="BC197" s="1"/>
  <c r="AD835"/>
  <c r="AE835" s="1"/>
  <c r="AF835" s="1"/>
  <c r="AG835" s="1"/>
  <c r="AH835" s="1"/>
  <c r="AI835" s="1"/>
  <c r="AJ835" s="1"/>
  <c r="AK835" s="1"/>
  <c r="AL835" s="1"/>
  <c r="AM835" s="1"/>
  <c r="AN835" s="1"/>
  <c r="AO835" s="1"/>
  <c r="AP835" s="1"/>
  <c r="AQ835" s="1"/>
  <c r="AR835" s="1"/>
  <c r="AS835" s="1"/>
  <c r="AT835" s="1"/>
  <c r="AU835" s="1"/>
  <c r="AV835" s="1"/>
  <c r="AW835" s="1"/>
  <c r="AX835" s="1"/>
  <c r="AY835" s="1"/>
  <c r="AZ835" s="1"/>
  <c r="BA835" s="1"/>
  <c r="BB835" s="1"/>
  <c r="BC835" s="1"/>
  <c r="AB199"/>
  <c r="AC199" s="1"/>
  <c r="AD199" s="1"/>
  <c r="AE199" s="1"/>
  <c r="AF199" s="1"/>
  <c r="AG199" s="1"/>
  <c r="AB596"/>
  <c r="AC596" s="1"/>
  <c r="AD596" s="1"/>
  <c r="AE596" s="1"/>
  <c r="AD925"/>
  <c r="AE925" s="1"/>
  <c r="AF925" s="1"/>
  <c r="AG925" s="1"/>
  <c r="AH925" s="1"/>
  <c r="AI925" s="1"/>
  <c r="AJ925" s="1"/>
  <c r="AK925" s="1"/>
  <c r="AL925" s="1"/>
  <c r="AM925" s="1"/>
  <c r="AN925" s="1"/>
  <c r="AO925" s="1"/>
  <c r="AP925" s="1"/>
  <c r="AQ925" s="1"/>
  <c r="AR925" s="1"/>
  <c r="AS925" s="1"/>
  <c r="AT925" s="1"/>
  <c r="AU925" s="1"/>
  <c r="AV925" s="1"/>
  <c r="AW925" s="1"/>
  <c r="AX925" s="1"/>
  <c r="AY925" s="1"/>
  <c r="AZ925" s="1"/>
  <c r="BA925" s="1"/>
  <c r="BB925" s="1"/>
  <c r="BC925" s="1"/>
  <c r="AE946"/>
  <c r="AO506"/>
  <c r="AP506" s="1"/>
  <c r="AQ506" s="1"/>
  <c r="AR506" s="1"/>
  <c r="AS506" s="1"/>
  <c r="AT506" s="1"/>
  <c r="AU506" s="1"/>
  <c r="AV506" s="1"/>
  <c r="AF401"/>
  <c r="AG401" s="1"/>
  <c r="AH401" s="1"/>
  <c r="AI401" s="1"/>
  <c r="AE1071"/>
  <c r="AF1071" s="1"/>
  <c r="AG1071" s="1"/>
  <c r="AG171"/>
  <c r="AH171" s="1"/>
  <c r="AI171" s="1"/>
  <c r="AJ171" s="1"/>
  <c r="AK171" s="1"/>
  <c r="AL171" s="1"/>
  <c r="AM171" s="1"/>
  <c r="AN171" s="1"/>
  <c r="AO171" s="1"/>
  <c r="AP171" s="1"/>
  <c r="AQ171" s="1"/>
  <c r="AR171" s="1"/>
  <c r="AS171" s="1"/>
  <c r="AT171" s="1"/>
  <c r="AU171" s="1"/>
  <c r="AV171" s="1"/>
  <c r="AW171" s="1"/>
  <c r="AX171" s="1"/>
  <c r="AY171" s="1"/>
  <c r="AZ171" s="1"/>
  <c r="BA171" s="1"/>
  <c r="BB171" s="1"/>
  <c r="BC171" s="1"/>
  <c r="AD517"/>
  <c r="AE517" s="1"/>
  <c r="AF517" s="1"/>
  <c r="AG517" s="1"/>
  <c r="AH517" s="1"/>
  <c r="AI517" s="1"/>
  <c r="AJ517" s="1"/>
  <c r="AK517" s="1"/>
  <c r="AL517" s="1"/>
  <c r="AM517" s="1"/>
  <c r="AN517" s="1"/>
  <c r="AO517" s="1"/>
  <c r="AP517" s="1"/>
  <c r="AQ517" s="1"/>
  <c r="AR517" s="1"/>
  <c r="AS517" s="1"/>
  <c r="AT517" s="1"/>
  <c r="AU517" s="1"/>
  <c r="AV517" s="1"/>
  <c r="AW517" s="1"/>
  <c r="AX517" s="1"/>
  <c r="AY517" s="1"/>
  <c r="AZ517" s="1"/>
  <c r="BA517" s="1"/>
  <c r="BB517" s="1"/>
  <c r="BC517" s="1"/>
  <c r="AE471"/>
  <c r="AF471" s="1"/>
  <c r="AG471" s="1"/>
  <c r="AH471" s="1"/>
  <c r="AI471" s="1"/>
  <c r="AJ471" s="1"/>
  <c r="AK471" s="1"/>
  <c r="AL471" s="1"/>
  <c r="AM471" s="1"/>
  <c r="AE106"/>
  <c r="AF106" s="1"/>
  <c r="AE160"/>
  <c r="AB595"/>
  <c r="AB591"/>
  <c r="AD979"/>
  <c r="AE979" s="1"/>
  <c r="AC898"/>
  <c r="AD898" s="1"/>
  <c r="AE898" s="1"/>
  <c r="AF898" s="1"/>
  <c r="AG898" s="1"/>
  <c r="AH898" s="1"/>
  <c r="AI898" s="1"/>
  <c r="AJ898" s="1"/>
  <c r="AK898" s="1"/>
  <c r="AL898" s="1"/>
  <c r="AM898" s="1"/>
  <c r="AN898" s="1"/>
  <c r="AO898" s="1"/>
  <c r="AP898" s="1"/>
  <c r="AQ898" s="1"/>
  <c r="AR898" s="1"/>
  <c r="AS898" s="1"/>
  <c r="AT898" s="1"/>
  <c r="AU898" s="1"/>
  <c r="AV898" s="1"/>
  <c r="AW898" s="1"/>
  <c r="AX898" s="1"/>
  <c r="AY898" s="1"/>
  <c r="AZ898" s="1"/>
  <c r="BA898" s="1"/>
  <c r="BB898" s="1"/>
  <c r="BC898" s="1"/>
  <c r="AE867"/>
  <c r="AF867" s="1"/>
  <c r="AG867" s="1"/>
  <c r="AH867" s="1"/>
  <c r="AI867" s="1"/>
  <c r="AJ867" s="1"/>
  <c r="AK867" s="1"/>
  <c r="AL867" s="1"/>
  <c r="AM867" s="1"/>
  <c r="AN867" s="1"/>
  <c r="AO867" s="1"/>
  <c r="AP867" s="1"/>
  <c r="AQ867" s="1"/>
  <c r="AR867" s="1"/>
  <c r="AS867" s="1"/>
  <c r="AT867" s="1"/>
  <c r="AU867" s="1"/>
  <c r="AV867" s="1"/>
  <c r="AW867" s="1"/>
  <c r="AX867" s="1"/>
  <c r="AY867" s="1"/>
  <c r="AZ867" s="1"/>
  <c r="BA867" s="1"/>
  <c r="BB867" s="1"/>
  <c r="BC867" s="1"/>
  <c r="AB138"/>
  <c r="AD400"/>
  <c r="AE400" s="1"/>
  <c r="AD488"/>
  <c r="AD983"/>
  <c r="AE983" s="1"/>
  <c r="AF983" s="1"/>
  <c r="AG983" s="1"/>
  <c r="AH983" s="1"/>
  <c r="AI983" s="1"/>
  <c r="AJ983" s="1"/>
  <c r="AK983" s="1"/>
  <c r="AL983" s="1"/>
  <c r="AM983" s="1"/>
  <c r="AN983" s="1"/>
  <c r="AO983" s="1"/>
  <c r="AP983" s="1"/>
  <c r="AQ983" s="1"/>
  <c r="AR983" s="1"/>
  <c r="AS983" s="1"/>
  <c r="AT983" s="1"/>
  <c r="AU983" s="1"/>
  <c r="AV983" s="1"/>
  <c r="AW983" s="1"/>
  <c r="AX983" s="1"/>
  <c r="AY983" s="1"/>
  <c r="AZ983" s="1"/>
  <c r="BA983" s="1"/>
  <c r="BB983" s="1"/>
  <c r="BC983" s="1"/>
  <c r="AD1098"/>
  <c r="AE1098" s="1"/>
  <c r="AF1098" s="1"/>
  <c r="AG1098" s="1"/>
  <c r="AH1098" s="1"/>
  <c r="AI1098" s="1"/>
  <c r="AJ1098" s="1"/>
  <c r="AK1098" s="1"/>
  <c r="AL1098" s="1"/>
  <c r="AM1098" s="1"/>
  <c r="AN1098" s="1"/>
  <c r="AO1098" s="1"/>
  <c r="AP1098" s="1"/>
  <c r="AQ1098" s="1"/>
  <c r="AR1098" s="1"/>
  <c r="AS1098" s="1"/>
  <c r="AT1098" s="1"/>
  <c r="AU1098" s="1"/>
  <c r="AV1098" s="1"/>
  <c r="AW1098" s="1"/>
  <c r="AX1098" s="1"/>
  <c r="AY1098" s="1"/>
  <c r="AZ1098" s="1"/>
  <c r="BA1098" s="1"/>
  <c r="BB1098" s="1"/>
  <c r="BC1098" s="1"/>
  <c r="AA27"/>
  <c r="AB27" s="1"/>
  <c r="AC27" s="1"/>
  <c r="AD27" s="1"/>
  <c r="AE27" s="1"/>
  <c r="AD621"/>
  <c r="AE621" s="1"/>
  <c r="AB137"/>
  <c r="AB403"/>
  <c r="AD496"/>
  <c r="AE1102"/>
  <c r="AF1102" s="1"/>
  <c r="AE1030"/>
  <c r="AF1030" s="1"/>
  <c r="AG1030" s="1"/>
  <c r="AH1030" s="1"/>
  <c r="AI1030" s="1"/>
  <c r="AJ1030" s="1"/>
  <c r="AK1030" s="1"/>
  <c r="AL1030" s="1"/>
  <c r="AM1030" s="1"/>
  <c r="AN1030" s="1"/>
  <c r="AO1030" s="1"/>
  <c r="AP1030" s="1"/>
  <c r="AQ1030" s="1"/>
  <c r="AR1030" s="1"/>
  <c r="AS1030" s="1"/>
  <c r="AT1030" s="1"/>
  <c r="AU1030" s="1"/>
  <c r="AV1030" s="1"/>
  <c r="AW1030" s="1"/>
  <c r="AX1030" s="1"/>
  <c r="AY1030" s="1"/>
  <c r="AZ1030" s="1"/>
  <c r="BA1030" s="1"/>
  <c r="BB1030" s="1"/>
  <c r="BC1030" s="1"/>
  <c r="AE1074"/>
  <c r="AF1074" s="1"/>
  <c r="AG1074" s="1"/>
  <c r="AF781"/>
  <c r="AG781" s="1"/>
  <c r="AH781" s="1"/>
  <c r="AI781" s="1"/>
  <c r="AF520"/>
  <c r="AG520" s="1"/>
  <c r="AH520" s="1"/>
  <c r="AI520" s="1"/>
  <c r="AJ520" s="1"/>
  <c r="AF504"/>
  <c r="AG504" s="1"/>
  <c r="AH504" s="1"/>
  <c r="AI504" s="1"/>
  <c r="AJ504" s="1"/>
  <c r="AK504" s="1"/>
  <c r="AE479"/>
  <c r="AF479" s="1"/>
  <c r="AE1048"/>
  <c r="AF1048" s="1"/>
  <c r="AG1048" s="1"/>
  <c r="AH1048" s="1"/>
  <c r="AI1048" s="1"/>
  <c r="AJ1048" s="1"/>
  <c r="AK1048" s="1"/>
  <c r="AL1048" s="1"/>
  <c r="AM1048" s="1"/>
  <c r="AN1048" s="1"/>
  <c r="AO1048" s="1"/>
  <c r="AP1048" s="1"/>
  <c r="AQ1048" s="1"/>
  <c r="AR1048" s="1"/>
  <c r="AS1048" s="1"/>
  <c r="AT1048" s="1"/>
  <c r="AU1048" s="1"/>
  <c r="AE857"/>
  <c r="AF857" s="1"/>
  <c r="AG857" s="1"/>
  <c r="AH857" s="1"/>
  <c r="AI857" s="1"/>
  <c r="AJ857" s="1"/>
  <c r="AK857" s="1"/>
  <c r="AL857" s="1"/>
  <c r="AM857" s="1"/>
  <c r="AN857" s="1"/>
  <c r="AO857" s="1"/>
  <c r="AP857" s="1"/>
  <c r="AQ857" s="1"/>
  <c r="AR857" s="1"/>
  <c r="AS857" s="1"/>
  <c r="AT857" s="1"/>
  <c r="AU857" s="1"/>
  <c r="AV857" s="1"/>
  <c r="AW857" s="1"/>
  <c r="AX857" s="1"/>
  <c r="AY857" s="1"/>
  <c r="AZ857" s="1"/>
  <c r="BA857" s="1"/>
  <c r="BB857" s="1"/>
  <c r="BC857" s="1"/>
  <c r="AB608"/>
  <c r="AC608" s="1"/>
  <c r="AD608" s="1"/>
  <c r="AE608" s="1"/>
  <c r="AC767"/>
  <c r="AF638"/>
  <c r="AG638" s="1"/>
  <c r="AH638" s="1"/>
  <c r="AI638" s="1"/>
  <c r="AC818"/>
  <c r="AB411"/>
  <c r="AD122"/>
  <c r="AE122" s="1"/>
  <c r="AF122" s="1"/>
  <c r="AG122" s="1"/>
  <c r="AH122" s="1"/>
  <c r="AI122" s="1"/>
  <c r="AJ122" s="1"/>
  <c r="AK122" s="1"/>
  <c r="AL122" s="1"/>
  <c r="AM122" s="1"/>
  <c r="AN122" s="1"/>
  <c r="AO122" s="1"/>
  <c r="AP122" s="1"/>
  <c r="AQ122" s="1"/>
  <c r="AR122" s="1"/>
  <c r="AS122" s="1"/>
  <c r="AT122" s="1"/>
  <c r="AU122" s="1"/>
  <c r="AV122" s="1"/>
  <c r="AW122" s="1"/>
  <c r="AX122" s="1"/>
  <c r="AY122" s="1"/>
  <c r="AZ122" s="1"/>
  <c r="BA122" s="1"/>
  <c r="BB122" s="1"/>
  <c r="BC122" s="1"/>
  <c r="AJ464"/>
  <c r="AK464" s="1"/>
  <c r="AL464" s="1"/>
  <c r="AF660"/>
  <c r="AG660" s="1"/>
  <c r="AD170"/>
  <c r="AE170" s="1"/>
  <c r="AF170" s="1"/>
  <c r="AG170" s="1"/>
  <c r="AH170" s="1"/>
  <c r="AI170" s="1"/>
  <c r="AJ170" s="1"/>
  <c r="AK170" s="1"/>
  <c r="AL170" s="1"/>
  <c r="AM170" s="1"/>
  <c r="AN170" s="1"/>
  <c r="AO170" s="1"/>
  <c r="AP170" s="1"/>
  <c r="AQ170" s="1"/>
  <c r="AR170" s="1"/>
  <c r="AS170" s="1"/>
  <c r="AT170" s="1"/>
  <c r="AU170" s="1"/>
  <c r="AV170" s="1"/>
  <c r="AW170" s="1"/>
  <c r="AX170" s="1"/>
  <c r="AY170" s="1"/>
  <c r="AZ170" s="1"/>
  <c r="BA170" s="1"/>
  <c r="BB170" s="1"/>
  <c r="BC170" s="1"/>
  <c r="AG1026"/>
  <c r="AH1026" s="1"/>
  <c r="AI1026" s="1"/>
  <c r="AJ1026" s="1"/>
  <c r="AK1026" s="1"/>
  <c r="AL1026" s="1"/>
  <c r="AM1026" s="1"/>
  <c r="AN1026" s="1"/>
  <c r="AO1026" s="1"/>
  <c r="AP1026" s="1"/>
  <c r="AQ1026" s="1"/>
  <c r="AR1026" s="1"/>
  <c r="AS1026" s="1"/>
  <c r="AT1026" s="1"/>
  <c r="AU1026" s="1"/>
  <c r="AV1026" s="1"/>
  <c r="AW1026" s="1"/>
  <c r="AX1026" s="1"/>
  <c r="AY1026" s="1"/>
  <c r="AZ1026" s="1"/>
  <c r="BA1026" s="1"/>
  <c r="BB1026" s="1"/>
  <c r="BC1026" s="1"/>
  <c r="AA619"/>
  <c r="AD567"/>
  <c r="AE567" s="1"/>
  <c r="AF567" s="1"/>
  <c r="AG567" s="1"/>
  <c r="AH567" s="1"/>
  <c r="AI567" s="1"/>
  <c r="AJ567" s="1"/>
  <c r="AK567" s="1"/>
  <c r="AL567" s="1"/>
  <c r="AM567" s="1"/>
  <c r="AN567" s="1"/>
  <c r="AO567" s="1"/>
  <c r="AP567" s="1"/>
  <c r="AQ567" s="1"/>
  <c r="AR567" s="1"/>
  <c r="AS567" s="1"/>
  <c r="AT567" s="1"/>
  <c r="AU567" s="1"/>
  <c r="AV567" s="1"/>
  <c r="AW567" s="1"/>
  <c r="AX567" s="1"/>
  <c r="AY567" s="1"/>
  <c r="AZ567" s="1"/>
  <c r="BA567" s="1"/>
  <c r="BB567" s="1"/>
  <c r="BC567" s="1"/>
  <c r="AB588"/>
  <c r="AE939"/>
  <c r="AF939" s="1"/>
  <c r="AG939" s="1"/>
  <c r="AH939" s="1"/>
  <c r="AI939" s="1"/>
  <c r="AF560"/>
  <c r="AF480"/>
  <c r="AE327"/>
  <c r="AC605"/>
  <c r="AG452"/>
  <c r="AH452" s="1"/>
  <c r="AI452" s="1"/>
  <c r="AC592"/>
  <c r="AD592" s="1"/>
  <c r="AE592" s="1"/>
  <c r="AE833"/>
  <c r="AE801"/>
  <c r="AE785"/>
  <c r="AD433"/>
  <c r="AE680"/>
  <c r="AG873"/>
  <c r="AH873" s="1"/>
  <c r="AI873" s="1"/>
  <c r="AJ873" s="1"/>
  <c r="AK873" s="1"/>
  <c r="AE764"/>
  <c r="AF764" s="1"/>
  <c r="AD927"/>
  <c r="AE927" s="1"/>
  <c r="AD589"/>
  <c r="AC139"/>
  <c r="AA631"/>
  <c r="AA623"/>
  <c r="AE798"/>
  <c r="AF798" s="1"/>
  <c r="AG798" s="1"/>
  <c r="AH798" s="1"/>
  <c r="AI798" s="1"/>
  <c r="AJ798" s="1"/>
  <c r="AK798" s="1"/>
  <c r="AL798" s="1"/>
  <c r="AM798" s="1"/>
  <c r="AB634"/>
  <c r="AC634" s="1"/>
  <c r="AD634" s="1"/>
  <c r="AE634" s="1"/>
  <c r="AF634" s="1"/>
  <c r="AG634" s="1"/>
  <c r="AH879"/>
  <c r="AI879" s="1"/>
  <c r="AF806"/>
  <c r="AG806" s="1"/>
  <c r="AH806" s="1"/>
  <c r="AI806" s="1"/>
  <c r="AC1062"/>
  <c r="AB808"/>
  <c r="AC808" s="1"/>
  <c r="AD808" s="1"/>
  <c r="AE808" s="1"/>
  <c r="AF808" s="1"/>
  <c r="AG808" s="1"/>
  <c r="AH808" s="1"/>
  <c r="AI808" s="1"/>
  <c r="AJ808" s="1"/>
  <c r="AK808" s="1"/>
  <c r="AL808" s="1"/>
  <c r="AM808" s="1"/>
  <c r="AN808" s="1"/>
  <c r="AO808" s="1"/>
  <c r="AP808" s="1"/>
  <c r="AQ808" s="1"/>
  <c r="AR808" s="1"/>
  <c r="AS808" s="1"/>
  <c r="AT808" s="1"/>
  <c r="AU808" s="1"/>
  <c r="AV808" s="1"/>
  <c r="AW808" s="1"/>
  <c r="AX808" s="1"/>
  <c r="AY808" s="1"/>
  <c r="AZ808" s="1"/>
  <c r="BA808" s="1"/>
  <c r="BB808" s="1"/>
  <c r="BC808" s="1"/>
  <c r="AD1002"/>
  <c r="AD606"/>
  <c r="AE339"/>
  <c r="AK921"/>
  <c r="AL921" s="1"/>
  <c r="AM921" s="1"/>
  <c r="AN921" s="1"/>
  <c r="AO921" s="1"/>
  <c r="AP921" s="1"/>
  <c r="AQ921" s="1"/>
  <c r="AR921" s="1"/>
  <c r="AS921" s="1"/>
  <c r="AT921" s="1"/>
  <c r="AU921" s="1"/>
  <c r="AV921" s="1"/>
  <c r="AW921" s="1"/>
  <c r="AX921" s="1"/>
  <c r="AY921" s="1"/>
  <c r="AZ921" s="1"/>
  <c r="BA921" s="1"/>
  <c r="BB921" s="1"/>
  <c r="BC921" s="1"/>
  <c r="AE1055"/>
  <c r="AF1055" s="1"/>
  <c r="AG1055" s="1"/>
  <c r="AH1055" s="1"/>
  <c r="AI1055" s="1"/>
  <c r="AJ1055" s="1"/>
  <c r="AK1055" s="1"/>
  <c r="AL1055" s="1"/>
  <c r="AM1055" s="1"/>
  <c r="AN1055" s="1"/>
  <c r="AO1055" s="1"/>
  <c r="AP1055" s="1"/>
  <c r="AQ1055" s="1"/>
  <c r="AR1055" s="1"/>
  <c r="AS1055" s="1"/>
  <c r="AT1055" s="1"/>
  <c r="AU1055" s="1"/>
  <c r="AV1055" s="1"/>
  <c r="AW1055" s="1"/>
  <c r="AX1055" s="1"/>
  <c r="AY1055" s="1"/>
  <c r="AZ1055" s="1"/>
  <c r="BA1055" s="1"/>
  <c r="BB1055" s="1"/>
  <c r="BC1055" s="1"/>
  <c r="AG532"/>
  <c r="AH532" s="1"/>
  <c r="AI532" s="1"/>
  <c r="AJ532" s="1"/>
  <c r="AK532" s="1"/>
  <c r="AL532" s="1"/>
  <c r="AM532" s="1"/>
  <c r="AN532" s="1"/>
  <c r="AO532" s="1"/>
  <c r="AP532" s="1"/>
  <c r="AQ532" s="1"/>
  <c r="AR532" s="1"/>
  <c r="AS532" s="1"/>
  <c r="AT532" s="1"/>
  <c r="AU532" s="1"/>
  <c r="AV532" s="1"/>
  <c r="AW532" s="1"/>
  <c r="AX532" s="1"/>
  <c r="AY532" s="1"/>
  <c r="AZ532" s="1"/>
  <c r="BA532" s="1"/>
  <c r="BB532" s="1"/>
  <c r="BC532" s="1"/>
  <c r="AG807"/>
  <c r="AH807" s="1"/>
  <c r="AI807" s="1"/>
  <c r="AD415"/>
  <c r="AE415" s="1"/>
  <c r="AF415" s="1"/>
  <c r="AN804"/>
  <c r="AO804" s="1"/>
  <c r="AP804" s="1"/>
  <c r="AQ804" s="1"/>
  <c r="AR804" s="1"/>
  <c r="AS804" s="1"/>
  <c r="AT804" s="1"/>
  <c r="AU804" s="1"/>
  <c r="AV804" s="1"/>
  <c r="AW804" s="1"/>
  <c r="AX804" s="1"/>
  <c r="AY804" s="1"/>
  <c r="AZ804" s="1"/>
  <c r="BA804" s="1"/>
  <c r="BB804" s="1"/>
  <c r="BC804" s="1"/>
  <c r="AC432"/>
  <c r="AD432" s="1"/>
  <c r="AE432" s="1"/>
  <c r="AF432" s="1"/>
  <c r="AG432" s="1"/>
  <c r="AC578"/>
  <c r="AI500"/>
  <c r="AJ500" s="1"/>
  <c r="AK500" s="1"/>
  <c r="AL500" s="1"/>
  <c r="AM500" s="1"/>
  <c r="AN500" s="1"/>
  <c r="AO500" s="1"/>
  <c r="AP500" s="1"/>
  <c r="AQ500" s="1"/>
  <c r="AR500" s="1"/>
  <c r="AS500" s="1"/>
  <c r="AT500" s="1"/>
  <c r="AU500" s="1"/>
  <c r="AV500" s="1"/>
  <c r="AW500" s="1"/>
  <c r="AX500" s="1"/>
  <c r="AY500" s="1"/>
  <c r="AZ500" s="1"/>
  <c r="BA500" s="1"/>
  <c r="BB500" s="1"/>
  <c r="BC500" s="1"/>
  <c r="AF516"/>
  <c r="AE947"/>
  <c r="AF947" s="1"/>
  <c r="AG947" s="1"/>
  <c r="AH947" s="1"/>
  <c r="AI947" s="1"/>
  <c r="AJ947" s="1"/>
  <c r="AK947" s="1"/>
  <c r="AL947" s="1"/>
  <c r="AM947" s="1"/>
  <c r="AN947" s="1"/>
  <c r="AO947" s="1"/>
  <c r="AP947" s="1"/>
  <c r="AQ947" s="1"/>
  <c r="AR947" s="1"/>
  <c r="AS947" s="1"/>
  <c r="AT947" s="1"/>
  <c r="AU947" s="1"/>
  <c r="AV947" s="1"/>
  <c r="AW947" s="1"/>
  <c r="AX947" s="1"/>
  <c r="AY947" s="1"/>
  <c r="AZ947" s="1"/>
  <c r="BA947" s="1"/>
  <c r="BB947" s="1"/>
  <c r="BC947" s="1"/>
  <c r="AD866"/>
  <c r="AE866" s="1"/>
  <c r="AF866" s="1"/>
  <c r="AG866" s="1"/>
  <c r="AC424"/>
  <c r="AD183"/>
  <c r="AE183" s="1"/>
  <c r="AF183" s="1"/>
  <c r="AG183" s="1"/>
  <c r="AH183" s="1"/>
  <c r="AI183" s="1"/>
  <c r="AJ183" s="1"/>
  <c r="AK183" s="1"/>
  <c r="AL183" s="1"/>
  <c r="AM183" s="1"/>
  <c r="AN183" s="1"/>
  <c r="AO183" s="1"/>
  <c r="AP183" s="1"/>
  <c r="AQ183" s="1"/>
  <c r="AR183" s="1"/>
  <c r="AS183" s="1"/>
  <c r="AT183" s="1"/>
  <c r="AU183" s="1"/>
  <c r="AV183" s="1"/>
  <c r="AW183" s="1"/>
  <c r="AX183" s="1"/>
  <c r="AY183" s="1"/>
  <c r="AZ183" s="1"/>
  <c r="BA183" s="1"/>
  <c r="BB183" s="1"/>
  <c r="BC183" s="1"/>
  <c r="AF621"/>
  <c r="AG621" s="1"/>
  <c r="AH621" s="1"/>
  <c r="AI621" s="1"/>
  <c r="AJ626"/>
  <c r="AK626" s="1"/>
  <c r="AL626" s="1"/>
  <c r="AM626" s="1"/>
  <c r="AN626" s="1"/>
  <c r="AO626" s="1"/>
  <c r="AP626" s="1"/>
  <c r="AQ626" s="1"/>
  <c r="AR626" s="1"/>
  <c r="AS626" s="1"/>
  <c r="AT626" s="1"/>
  <c r="AU626" s="1"/>
  <c r="AV626" s="1"/>
  <c r="AW626" s="1"/>
  <c r="AX626" s="1"/>
  <c r="AY626" s="1"/>
  <c r="AZ626" s="1"/>
  <c r="BA626" s="1"/>
  <c r="BB626" s="1"/>
  <c r="BC626" s="1"/>
  <c r="AB584"/>
  <c r="AC584" s="1"/>
  <c r="AD584" s="1"/>
  <c r="AE584" s="1"/>
  <c r="AF584" s="1"/>
  <c r="AG584" s="1"/>
  <c r="AH584" s="1"/>
  <c r="AI584" s="1"/>
  <c r="AJ584" s="1"/>
  <c r="AK584" s="1"/>
  <c r="AL584" s="1"/>
  <c r="AM584" s="1"/>
  <c r="AN584" s="1"/>
  <c r="AO584" s="1"/>
  <c r="AP584" s="1"/>
  <c r="AQ584" s="1"/>
  <c r="AR584" s="1"/>
  <c r="AS584" s="1"/>
  <c r="AT584" s="1"/>
  <c r="AU584" s="1"/>
  <c r="AV584" s="1"/>
  <c r="AW584" s="1"/>
  <c r="AX584" s="1"/>
  <c r="AY584" s="1"/>
  <c r="AZ584" s="1"/>
  <c r="BA584" s="1"/>
  <c r="BB584" s="1"/>
  <c r="BC584" s="1"/>
  <c r="AD620"/>
  <c r="AE620" s="1"/>
  <c r="AF620" s="1"/>
  <c r="AG620" s="1"/>
  <c r="AH620" s="1"/>
  <c r="AI620" s="1"/>
  <c r="AJ620" s="1"/>
  <c r="AK620" s="1"/>
  <c r="AL620" s="1"/>
  <c r="AM620" s="1"/>
  <c r="AN620" s="1"/>
  <c r="AO620" s="1"/>
  <c r="AP620" s="1"/>
  <c r="AQ620" s="1"/>
  <c r="AR620" s="1"/>
  <c r="AS620" s="1"/>
  <c r="AT620" s="1"/>
  <c r="AU620" s="1"/>
  <c r="AV620" s="1"/>
  <c r="AW620" s="1"/>
  <c r="AX620" s="1"/>
  <c r="AY620" s="1"/>
  <c r="AZ620" s="1"/>
  <c r="BA620" s="1"/>
  <c r="BB620" s="1"/>
  <c r="BC620" s="1"/>
  <c r="AD404"/>
  <c r="AE568"/>
  <c r="AF508"/>
  <c r="AG508" s="1"/>
  <c r="AH508" s="1"/>
  <c r="AI508" s="1"/>
  <c r="AJ508" s="1"/>
  <c r="AK508" s="1"/>
  <c r="AL508" s="1"/>
  <c r="AM508" s="1"/>
  <c r="AN508" s="1"/>
  <c r="AO508" s="1"/>
  <c r="AP508" s="1"/>
  <c r="AQ508" s="1"/>
  <c r="AR508" s="1"/>
  <c r="AS508" s="1"/>
  <c r="AT508" s="1"/>
  <c r="AU508" s="1"/>
  <c r="AV508" s="1"/>
  <c r="AW508" s="1"/>
  <c r="AX508" s="1"/>
  <c r="AY508" s="1"/>
  <c r="AZ508" s="1"/>
  <c r="BA508" s="1"/>
  <c r="BB508" s="1"/>
  <c r="BC508" s="1"/>
  <c r="AF790"/>
  <c r="AD1061"/>
  <c r="AC612"/>
  <c r="AD1083"/>
  <c r="AE1083" s="1"/>
  <c r="AF1083" s="1"/>
  <c r="AG1083" s="1"/>
  <c r="AH1083" s="1"/>
  <c r="AI1083" s="1"/>
  <c r="AJ1083" s="1"/>
  <c r="AK1083" s="1"/>
  <c r="AL1083" s="1"/>
  <c r="AM1083" s="1"/>
  <c r="AN1083" s="1"/>
  <c r="AO1083" s="1"/>
  <c r="AP1083" s="1"/>
  <c r="AQ1083" s="1"/>
  <c r="AR1083" s="1"/>
  <c r="AS1083" s="1"/>
  <c r="AT1083" s="1"/>
  <c r="AU1083" s="1"/>
  <c r="AV1083" s="1"/>
  <c r="AW1083" s="1"/>
  <c r="AX1083" s="1"/>
  <c r="AY1083" s="1"/>
  <c r="AZ1083" s="1"/>
  <c r="BA1083" s="1"/>
  <c r="BB1083" s="1"/>
  <c r="BC1083" s="1"/>
  <c r="AF1069"/>
  <c r="AF630"/>
  <c r="AG630" s="1"/>
  <c r="AH630" s="1"/>
  <c r="AI630" s="1"/>
  <c r="AD635"/>
  <c r="AH426"/>
  <c r="AI426" s="1"/>
  <c r="AJ426" s="1"/>
  <c r="AK426" s="1"/>
  <c r="AL426" s="1"/>
  <c r="AM426" s="1"/>
  <c r="AN426" s="1"/>
  <c r="AO426" s="1"/>
  <c r="AP426" s="1"/>
  <c r="AQ426" s="1"/>
  <c r="AR426" s="1"/>
  <c r="AS426" s="1"/>
  <c r="AT426" s="1"/>
  <c r="AU426" s="1"/>
  <c r="AV426" s="1"/>
  <c r="AW426" s="1"/>
  <c r="AX426" s="1"/>
  <c r="AY426" s="1"/>
  <c r="AZ426" s="1"/>
  <c r="BA426" s="1"/>
  <c r="BB426" s="1"/>
  <c r="BC426" s="1"/>
  <c r="AC617"/>
  <c r="AD617" s="1"/>
  <c r="AE617" s="1"/>
  <c r="AC472"/>
  <c r="AD472" s="1"/>
  <c r="AE472" s="1"/>
  <c r="AF472" s="1"/>
  <c r="AG472" s="1"/>
  <c r="AH472" s="1"/>
  <c r="AI472" s="1"/>
  <c r="AJ472" s="1"/>
  <c r="AK472" s="1"/>
  <c r="AL472" s="1"/>
  <c r="AM472" s="1"/>
  <c r="AN472" s="1"/>
  <c r="AO472" s="1"/>
  <c r="AP472" s="1"/>
  <c r="AQ472" s="1"/>
  <c r="AR472" s="1"/>
  <c r="AS472" s="1"/>
  <c r="AT472" s="1"/>
  <c r="AU472" s="1"/>
  <c r="AV472" s="1"/>
  <c r="AW472" s="1"/>
  <c r="AX472" s="1"/>
  <c r="AY472" s="1"/>
  <c r="AZ472" s="1"/>
  <c r="BA472" s="1"/>
  <c r="BB472" s="1"/>
  <c r="BC472" s="1"/>
  <c r="AD587"/>
  <c r="AB800"/>
  <c r="AC800" s="1"/>
  <c r="AD800" s="1"/>
  <c r="AE800" s="1"/>
  <c r="AF800" s="1"/>
  <c r="AG800" s="1"/>
  <c r="AH800" s="1"/>
  <c r="AI800" s="1"/>
  <c r="AJ800" s="1"/>
  <c r="AK800" s="1"/>
  <c r="AL800" s="1"/>
  <c r="AM800" s="1"/>
  <c r="AN800" s="1"/>
  <c r="AO800" s="1"/>
  <c r="AP800" s="1"/>
  <c r="AQ800" s="1"/>
  <c r="AR800" s="1"/>
  <c r="AS800" s="1"/>
  <c r="AT800" s="1"/>
  <c r="AU800" s="1"/>
  <c r="AV800" s="1"/>
  <c r="AW800" s="1"/>
  <c r="AX800" s="1"/>
  <c r="AY800" s="1"/>
  <c r="AZ800" s="1"/>
  <c r="BA800" s="1"/>
  <c r="BB800" s="1"/>
  <c r="BC800" s="1"/>
  <c r="AB772"/>
  <c r="AC772" s="1"/>
  <c r="AD772" s="1"/>
  <c r="AE772" s="1"/>
  <c r="AF772" s="1"/>
  <c r="AG772" s="1"/>
  <c r="AH772" s="1"/>
  <c r="AI772" s="1"/>
  <c r="AJ772" s="1"/>
  <c r="AK772" s="1"/>
  <c r="AL772" s="1"/>
  <c r="AM772" s="1"/>
  <c r="AN772" s="1"/>
  <c r="AO772" s="1"/>
  <c r="AP772" s="1"/>
  <c r="AQ772" s="1"/>
  <c r="AR772" s="1"/>
  <c r="AS772" s="1"/>
  <c r="AT772" s="1"/>
  <c r="AU772" s="1"/>
  <c r="AV772" s="1"/>
  <c r="AW772" s="1"/>
  <c r="AX772" s="1"/>
  <c r="AY772" s="1"/>
  <c r="AZ772" s="1"/>
  <c r="BA772" s="1"/>
  <c r="BB772" s="1"/>
  <c r="BC772" s="1"/>
  <c r="AB615"/>
  <c r="AF1036"/>
  <c r="AD593"/>
  <c r="AE593" s="1"/>
  <c r="AF593" s="1"/>
  <c r="AG593" s="1"/>
  <c r="AH593" s="1"/>
  <c r="AI593" s="1"/>
  <c r="AJ593" s="1"/>
  <c r="AK593" s="1"/>
  <c r="AL593" s="1"/>
  <c r="AM593" s="1"/>
  <c r="AN593" s="1"/>
  <c r="AO593" s="1"/>
  <c r="AP593" s="1"/>
  <c r="AQ593" s="1"/>
  <c r="AR593" s="1"/>
  <c r="AS593" s="1"/>
  <c r="AT593" s="1"/>
  <c r="AU593" s="1"/>
  <c r="AV593" s="1"/>
  <c r="AW593" s="1"/>
  <c r="AX593" s="1"/>
  <c r="AY593" s="1"/>
  <c r="AZ593" s="1"/>
  <c r="BA593" s="1"/>
  <c r="BB593" s="1"/>
  <c r="BC593" s="1"/>
  <c r="AD1084"/>
  <c r="AD878"/>
  <c r="AE878" s="1"/>
  <c r="AF878" s="1"/>
  <c r="AG878" s="1"/>
  <c r="AH878" s="1"/>
  <c r="AI878" s="1"/>
  <c r="AJ878" s="1"/>
  <c r="AK878" s="1"/>
  <c r="AL878" s="1"/>
  <c r="AM878" s="1"/>
  <c r="AN878" s="1"/>
  <c r="AO878" s="1"/>
  <c r="AP878" s="1"/>
  <c r="AQ878" s="1"/>
  <c r="AR878" s="1"/>
  <c r="AS878" s="1"/>
  <c r="AT878" s="1"/>
  <c r="AU878" s="1"/>
  <c r="AV878" s="1"/>
  <c r="AW878" s="1"/>
  <c r="AX878" s="1"/>
  <c r="AY878" s="1"/>
  <c r="AZ878" s="1"/>
  <c r="BA878" s="1"/>
  <c r="BB878" s="1"/>
  <c r="BC878" s="1"/>
  <c r="AD359"/>
  <c r="AE359" s="1"/>
  <c r="AF359" s="1"/>
  <c r="AG359" s="1"/>
  <c r="AH359" s="1"/>
  <c r="AI359" s="1"/>
  <c r="AJ359" s="1"/>
  <c r="AK359" s="1"/>
  <c r="AL359" s="1"/>
  <c r="AM359" s="1"/>
  <c r="AN359" s="1"/>
  <c r="AO359" s="1"/>
  <c r="AP359" s="1"/>
  <c r="AQ359" s="1"/>
  <c r="AR359" s="1"/>
  <c r="AS359" s="1"/>
  <c r="AT359" s="1"/>
  <c r="AU359" s="1"/>
  <c r="AV359" s="1"/>
  <c r="AW359" s="1"/>
  <c r="AX359" s="1"/>
  <c r="AY359" s="1"/>
  <c r="AZ359" s="1"/>
  <c r="BA359" s="1"/>
  <c r="BB359" s="1"/>
  <c r="BC359" s="1"/>
  <c r="AD605"/>
  <c r="AE605" s="1"/>
  <c r="AF605" s="1"/>
  <c r="AG605" s="1"/>
  <c r="AH605" s="1"/>
  <c r="AI605" s="1"/>
  <c r="AJ605" s="1"/>
  <c r="AK605" s="1"/>
  <c r="AL605" s="1"/>
  <c r="AM605" s="1"/>
  <c r="AN605" s="1"/>
  <c r="AO605" s="1"/>
  <c r="AP605" s="1"/>
  <c r="AQ605" s="1"/>
  <c r="AR605" s="1"/>
  <c r="AS605" s="1"/>
  <c r="AT605" s="1"/>
  <c r="AU605" s="1"/>
  <c r="AV605" s="1"/>
  <c r="AW605" s="1"/>
  <c r="AX605" s="1"/>
  <c r="AY605" s="1"/>
  <c r="AQ460"/>
  <c r="AR460" s="1"/>
  <c r="AS460" s="1"/>
  <c r="AT460" s="1"/>
  <c r="AU460" s="1"/>
  <c r="AV460" s="1"/>
  <c r="AW460" s="1"/>
  <c r="AX460" s="1"/>
  <c r="AY460" s="1"/>
  <c r="AZ460" s="1"/>
  <c r="BA460" s="1"/>
  <c r="BB460" s="1"/>
  <c r="BC460" s="1"/>
  <c r="AQ436"/>
  <c r="AR436" s="1"/>
  <c r="AS436" s="1"/>
  <c r="AT436" s="1"/>
  <c r="AU436" s="1"/>
  <c r="AG930"/>
  <c r="AH930" s="1"/>
  <c r="AI930" s="1"/>
  <c r="AJ930" s="1"/>
  <c r="AK930" s="1"/>
  <c r="AL930" s="1"/>
  <c r="AM930" s="1"/>
  <c r="AN930" s="1"/>
  <c r="AO930" s="1"/>
  <c r="AP930" s="1"/>
  <c r="AQ930" s="1"/>
  <c r="AR930" s="1"/>
  <c r="AS930" s="1"/>
  <c r="AT930" s="1"/>
  <c r="AU930" s="1"/>
  <c r="AV930" s="1"/>
  <c r="AW930" s="1"/>
  <c r="AX930" s="1"/>
  <c r="AY930" s="1"/>
  <c r="AZ930" s="1"/>
  <c r="BA930" s="1"/>
  <c r="BB930" s="1"/>
  <c r="BC930" s="1"/>
  <c r="AH942"/>
  <c r="AI942" s="1"/>
  <c r="AJ942" s="1"/>
  <c r="AK942" s="1"/>
  <c r="AL942" s="1"/>
  <c r="AM942" s="1"/>
  <c r="AN942" s="1"/>
  <c r="AO942" s="1"/>
  <c r="AP942" s="1"/>
  <c r="AQ942" s="1"/>
  <c r="AR942" s="1"/>
  <c r="AS942" s="1"/>
  <c r="AT942" s="1"/>
  <c r="AU942" s="1"/>
  <c r="AV942" s="1"/>
  <c r="AW942" s="1"/>
  <c r="AX942" s="1"/>
  <c r="AY942" s="1"/>
  <c r="AZ942" s="1"/>
  <c r="BA942" s="1"/>
  <c r="BB942" s="1"/>
  <c r="BC942" s="1"/>
  <c r="AH914"/>
  <c r="AI914" s="1"/>
  <c r="AJ914" s="1"/>
  <c r="AK914" s="1"/>
  <c r="AB29"/>
  <c r="AI458"/>
  <c r="AJ458" s="1"/>
  <c r="AK458" s="1"/>
  <c r="AL458" s="1"/>
  <c r="AM458" s="1"/>
  <c r="AN458" s="1"/>
  <c r="AO458" s="1"/>
  <c r="AP458" s="1"/>
  <c r="AQ458" s="1"/>
  <c r="AR458" s="1"/>
  <c r="AS458" s="1"/>
  <c r="AT458" s="1"/>
  <c r="AU458" s="1"/>
  <c r="AV458" s="1"/>
  <c r="AW458" s="1"/>
  <c r="AX458" s="1"/>
  <c r="AY458" s="1"/>
  <c r="AZ458" s="1"/>
  <c r="BA458" s="1"/>
  <c r="BB458" s="1"/>
  <c r="BC458" s="1"/>
  <c r="AF422"/>
  <c r="AC402"/>
  <c r="AD402" s="1"/>
  <c r="AE402" s="1"/>
  <c r="AE1103"/>
  <c r="AF1103" s="1"/>
  <c r="AG1103" s="1"/>
  <c r="AH1103" s="1"/>
  <c r="AI1103" s="1"/>
  <c r="AJ1103" s="1"/>
  <c r="AD1059"/>
  <c r="AB811"/>
  <c r="AC811" s="1"/>
  <c r="AD811" s="1"/>
  <c r="AE811" s="1"/>
  <c r="AF811" s="1"/>
  <c r="AG811" s="1"/>
  <c r="AH811" s="1"/>
  <c r="AI811" s="1"/>
  <c r="AJ811" s="1"/>
  <c r="AK811" s="1"/>
  <c r="AL811" s="1"/>
  <c r="AM811" s="1"/>
  <c r="AN811" s="1"/>
  <c r="AO811" s="1"/>
  <c r="AP811" s="1"/>
  <c r="AQ811" s="1"/>
  <c r="AR811" s="1"/>
  <c r="AS811" s="1"/>
  <c r="AT811" s="1"/>
  <c r="AU811" s="1"/>
  <c r="AV811" s="1"/>
  <c r="AW811" s="1"/>
  <c r="AX811" s="1"/>
  <c r="AY811" s="1"/>
  <c r="AZ811" s="1"/>
  <c r="BA811" s="1"/>
  <c r="BB811" s="1"/>
  <c r="BC811" s="1"/>
  <c r="AI462"/>
  <c r="AJ462" s="1"/>
  <c r="AK462" s="1"/>
  <c r="AL462" s="1"/>
  <c r="AM462" s="1"/>
  <c r="AN462" s="1"/>
  <c r="AO462" s="1"/>
  <c r="AP462" s="1"/>
  <c r="AQ462" s="1"/>
  <c r="AR462" s="1"/>
  <c r="AS462" s="1"/>
  <c r="AT462" s="1"/>
  <c r="AU462" s="1"/>
  <c r="AV462" s="1"/>
  <c r="AW462" s="1"/>
  <c r="AX462" s="1"/>
  <c r="AY462" s="1"/>
  <c r="AZ462" s="1"/>
  <c r="BA462" s="1"/>
  <c r="BB462" s="1"/>
  <c r="BC462" s="1"/>
  <c r="AD1077"/>
  <c r="AE1077" s="1"/>
  <c r="AF1077" s="1"/>
  <c r="AG1077" s="1"/>
  <c r="AH1077" s="1"/>
  <c r="AI1077" s="1"/>
  <c r="AJ1077" s="1"/>
  <c r="AK1077" s="1"/>
  <c r="AL1077" s="1"/>
  <c r="AM1077" s="1"/>
  <c r="AN1077" s="1"/>
  <c r="AO1077" s="1"/>
  <c r="AP1077" s="1"/>
  <c r="AQ1077" s="1"/>
  <c r="AR1077" s="1"/>
  <c r="AS1077" s="1"/>
  <c r="AT1077" s="1"/>
  <c r="AU1077" s="1"/>
  <c r="AV1077" s="1"/>
  <c r="AW1077" s="1"/>
  <c r="AX1077" s="1"/>
  <c r="AY1077" s="1"/>
  <c r="AZ1077" s="1"/>
  <c r="BA1077" s="1"/>
  <c r="BB1077" s="1"/>
  <c r="BC1077" s="1"/>
  <c r="AC577"/>
  <c r="AD748"/>
  <c r="AE748" s="1"/>
  <c r="AF748" s="1"/>
  <c r="AC598"/>
  <c r="AC594"/>
  <c r="AD594" s="1"/>
  <c r="AE594" s="1"/>
  <c r="AF594" s="1"/>
  <c r="AG594" s="1"/>
  <c r="AH594" s="1"/>
  <c r="AI594" s="1"/>
  <c r="AC574"/>
  <c r="AD574" s="1"/>
  <c r="AE574" s="1"/>
  <c r="AF408"/>
  <c r="AG408" s="1"/>
  <c r="AH408" s="1"/>
  <c r="AI408" s="1"/>
  <c r="AD524"/>
  <c r="AE524" s="1"/>
  <c r="AF524" s="1"/>
  <c r="AG524" s="1"/>
  <c r="AH524" s="1"/>
  <c r="AI524" s="1"/>
  <c r="AJ524" s="1"/>
  <c r="AK524" s="1"/>
  <c r="AL524" s="1"/>
  <c r="AM524" s="1"/>
  <c r="AN524" s="1"/>
  <c r="AO524" s="1"/>
  <c r="AP524" s="1"/>
  <c r="AQ524" s="1"/>
  <c r="AR524" s="1"/>
  <c r="AS524" s="1"/>
  <c r="AT524" s="1"/>
  <c r="AU524" s="1"/>
  <c r="AV524" s="1"/>
  <c r="AW524" s="1"/>
  <c r="AX524" s="1"/>
  <c r="AY524" s="1"/>
  <c r="AZ524" s="1"/>
  <c r="BA524" s="1"/>
  <c r="BB524" s="1"/>
  <c r="BC524" s="1"/>
  <c r="AD484"/>
  <c r="AE484" s="1"/>
  <c r="AF484" s="1"/>
  <c r="AG484" s="1"/>
  <c r="AH484" s="1"/>
  <c r="AI484" s="1"/>
  <c r="AJ484" s="1"/>
  <c r="AK484" s="1"/>
  <c r="AL484" s="1"/>
  <c r="AM484" s="1"/>
  <c r="AN484" s="1"/>
  <c r="AO484" s="1"/>
  <c r="AP484" s="1"/>
  <c r="AQ484" s="1"/>
  <c r="AR484" s="1"/>
  <c r="AS484" s="1"/>
  <c r="AT484" s="1"/>
  <c r="AU484" s="1"/>
  <c r="AV484" s="1"/>
  <c r="AW484" s="1"/>
  <c r="AX484" s="1"/>
  <c r="AY484" s="1"/>
  <c r="AZ484" s="1"/>
  <c r="BA484" s="1"/>
  <c r="BB484" s="1"/>
  <c r="BC484" s="1"/>
  <c r="AF468"/>
  <c r="AG468" s="1"/>
  <c r="AH468" s="1"/>
  <c r="AI468" s="1"/>
  <c r="AJ468" s="1"/>
  <c r="AK468" s="1"/>
  <c r="AL468" s="1"/>
  <c r="AM468" s="1"/>
  <c r="AN468" s="1"/>
  <c r="AO468" s="1"/>
  <c r="AP468" s="1"/>
  <c r="AQ468" s="1"/>
  <c r="AR468" s="1"/>
  <c r="AS468" s="1"/>
  <c r="AT468" s="1"/>
  <c r="AU468" s="1"/>
  <c r="AV468" s="1"/>
  <c r="AW468" s="1"/>
  <c r="AX468" s="1"/>
  <c r="AY468" s="1"/>
  <c r="AZ468" s="1"/>
  <c r="BA468" s="1"/>
  <c r="BB468" s="1"/>
  <c r="BC468" s="1"/>
  <c r="AC590"/>
  <c r="AD590" s="1"/>
  <c r="AE590" s="1"/>
  <c r="AC874"/>
  <c r="AD874" s="1"/>
  <c r="AE874" s="1"/>
  <c r="AF874" s="1"/>
  <c r="AG874" s="1"/>
  <c r="AH874" s="1"/>
  <c r="AI874" s="1"/>
  <c r="AJ874" s="1"/>
  <c r="AK874" s="1"/>
  <c r="AL874" s="1"/>
  <c r="AM874" s="1"/>
  <c r="AN874" s="1"/>
  <c r="AO874" s="1"/>
  <c r="AP874" s="1"/>
  <c r="AQ874" s="1"/>
  <c r="AR874" s="1"/>
  <c r="AS874" s="1"/>
  <c r="AT874" s="1"/>
  <c r="AU874" s="1"/>
  <c r="AV874" s="1"/>
  <c r="AW874" s="1"/>
  <c r="AX874" s="1"/>
  <c r="AY874" s="1"/>
  <c r="AZ874" s="1"/>
  <c r="BA874" s="1"/>
  <c r="BB874" s="1"/>
  <c r="BC874" s="1"/>
  <c r="AE301"/>
  <c r="AD155"/>
  <c r="AE1084"/>
  <c r="AF1084" s="1"/>
  <c r="AG1084" s="1"/>
  <c r="AH1084" s="1"/>
  <c r="AI1084" s="1"/>
  <c r="AJ1084" s="1"/>
  <c r="AK1084" s="1"/>
  <c r="AL1084" s="1"/>
  <c r="AM1084" s="1"/>
  <c r="AN1084" s="1"/>
  <c r="AO1084" s="1"/>
  <c r="AP1084" s="1"/>
  <c r="AQ1084" s="1"/>
  <c r="AR1084" s="1"/>
  <c r="AS1084" s="1"/>
  <c r="AT1084" s="1"/>
  <c r="AU1084" s="1"/>
  <c r="AV1084" s="1"/>
  <c r="AW1084" s="1"/>
  <c r="AX1084" s="1"/>
  <c r="AY1084" s="1"/>
  <c r="AZ1084" s="1"/>
  <c r="BA1084" s="1"/>
  <c r="BB1084" s="1"/>
  <c r="BC1084" s="1"/>
  <c r="AC585"/>
  <c r="AE1065"/>
  <c r="AC831"/>
  <c r="AD831" s="1"/>
  <c r="AE831" s="1"/>
  <c r="AD347"/>
  <c r="AE347" s="1"/>
  <c r="AF347" s="1"/>
  <c r="AG347" s="1"/>
  <c r="AH347" s="1"/>
  <c r="AI347" s="1"/>
  <c r="AJ347" s="1"/>
  <c r="AK347" s="1"/>
  <c r="AL347" s="1"/>
  <c r="AM347" s="1"/>
  <c r="AN347" s="1"/>
  <c r="AC418"/>
  <c r="AC913"/>
  <c r="AD913" s="1"/>
  <c r="AE913" s="1"/>
  <c r="AF913" s="1"/>
  <c r="AG913" s="1"/>
  <c r="AH913" s="1"/>
  <c r="AI913" s="1"/>
  <c r="AJ913" s="1"/>
  <c r="AD889"/>
  <c r="AE889" s="1"/>
  <c r="AF889" s="1"/>
  <c r="AG889" s="1"/>
  <c r="AH889" s="1"/>
  <c r="AI889" s="1"/>
  <c r="AJ889" s="1"/>
  <c r="AK889" s="1"/>
  <c r="AL889" s="1"/>
  <c r="AM889" s="1"/>
  <c r="AN889" s="1"/>
  <c r="AO889" s="1"/>
  <c r="AP889" s="1"/>
  <c r="AQ889" s="1"/>
  <c r="AR889" s="1"/>
  <c r="AS889" s="1"/>
  <c r="AT889" s="1"/>
  <c r="AU889" s="1"/>
  <c r="AV889" s="1"/>
  <c r="AW889" s="1"/>
  <c r="AX889" s="1"/>
  <c r="AY889" s="1"/>
  <c r="AZ889" s="1"/>
  <c r="BA889" s="1"/>
  <c r="BB889" s="1"/>
  <c r="BC889" s="1"/>
  <c r="AD331"/>
  <c r="AE331" s="1"/>
  <c r="AF331" s="1"/>
  <c r="AG331" s="1"/>
  <c r="AH331" s="1"/>
  <c r="AI331" s="1"/>
  <c r="AJ331" s="1"/>
  <c r="AK331" s="1"/>
  <c r="AL331" s="1"/>
  <c r="AM331" s="1"/>
  <c r="AN331" s="1"/>
  <c r="AO331" s="1"/>
  <c r="AP331" s="1"/>
  <c r="AQ331" s="1"/>
  <c r="AR331" s="1"/>
  <c r="AS331" s="1"/>
  <c r="AT331" s="1"/>
  <c r="AU331" s="1"/>
  <c r="AV331" s="1"/>
  <c r="AW331" s="1"/>
  <c r="AX331" s="1"/>
  <c r="AY331" s="1"/>
  <c r="AZ331" s="1"/>
  <c r="BA331" s="1"/>
  <c r="BB331" s="1"/>
  <c r="BC331" s="1"/>
  <c r="AC810"/>
  <c r="AD810" s="1"/>
  <c r="AE810" s="1"/>
  <c r="AG625"/>
  <c r="AH625" s="1"/>
  <c r="AI625" s="1"/>
  <c r="AJ625" s="1"/>
  <c r="AK625" s="1"/>
  <c r="AL625" s="1"/>
  <c r="AM625" s="1"/>
  <c r="AN625" s="1"/>
  <c r="AO625" s="1"/>
  <c r="AP625" s="1"/>
  <c r="AQ625" s="1"/>
  <c r="AR625" s="1"/>
  <c r="AS625" s="1"/>
  <c r="AT625" s="1"/>
  <c r="AU625" s="1"/>
  <c r="AV625" s="1"/>
  <c r="AW625" s="1"/>
  <c r="AX625" s="1"/>
  <c r="AY625" s="1"/>
  <c r="AZ625" s="1"/>
  <c r="BA625" s="1"/>
  <c r="BB625" s="1"/>
  <c r="BC625" s="1"/>
  <c r="AE953"/>
  <c r="AF953" s="1"/>
  <c r="AG953" s="1"/>
  <c r="AF512"/>
  <c r="AG512" s="1"/>
  <c r="AH512" s="1"/>
  <c r="AI512" s="1"/>
  <c r="AJ512" s="1"/>
  <c r="AK512" s="1"/>
  <c r="AL512" s="1"/>
  <c r="AM512" s="1"/>
  <c r="AN512" s="1"/>
  <c r="AO512" s="1"/>
  <c r="AP512" s="1"/>
  <c r="AQ512" s="1"/>
  <c r="AR512" s="1"/>
  <c r="AS512" s="1"/>
  <c r="AT512" s="1"/>
  <c r="AU512" s="1"/>
  <c r="AV512" s="1"/>
  <c r="AW512" s="1"/>
  <c r="AX512" s="1"/>
  <c r="AY512" s="1"/>
  <c r="AZ512" s="1"/>
  <c r="BA512" s="1"/>
  <c r="BB512" s="1"/>
  <c r="BC512" s="1"/>
  <c r="AE656"/>
  <c r="AF656" s="1"/>
  <c r="AG656" s="1"/>
  <c r="AH656" s="1"/>
  <c r="AI656" s="1"/>
  <c r="AJ656" s="1"/>
  <c r="AB419"/>
  <c r="AM846"/>
  <c r="AN846" s="1"/>
  <c r="AO846" s="1"/>
  <c r="AP846" s="1"/>
  <c r="AQ846" s="1"/>
  <c r="AR846" s="1"/>
  <c r="AS846" s="1"/>
  <c r="AT846" s="1"/>
  <c r="AU846" s="1"/>
  <c r="AV846" s="1"/>
  <c r="AW846" s="1"/>
  <c r="AX846" s="1"/>
  <c r="AY846" s="1"/>
  <c r="AZ846" s="1"/>
  <c r="BA846" s="1"/>
  <c r="BB846" s="1"/>
  <c r="BC846" s="1"/>
  <c r="AH648"/>
  <c r="AI648" s="1"/>
  <c r="AJ648" s="1"/>
  <c r="AK648" s="1"/>
  <c r="AL648" s="1"/>
  <c r="AM648" s="1"/>
  <c r="AN648" s="1"/>
  <c r="AO648" s="1"/>
  <c r="AP648" s="1"/>
  <c r="AQ648" s="1"/>
  <c r="AR648" s="1"/>
  <c r="AS648" s="1"/>
  <c r="AT648" s="1"/>
  <c r="AU648" s="1"/>
  <c r="AV648" s="1"/>
  <c r="AW648" s="1"/>
  <c r="AX648" s="1"/>
  <c r="AY648" s="1"/>
  <c r="AZ648" s="1"/>
  <c r="BA648" s="1"/>
  <c r="BB648" s="1"/>
  <c r="BC648" s="1"/>
  <c r="AF1034"/>
  <c r="AG1034" s="1"/>
  <c r="AH1034" s="1"/>
  <c r="AI1034" s="1"/>
  <c r="AJ1034" s="1"/>
  <c r="AK1034" s="1"/>
  <c r="AL1034" s="1"/>
  <c r="AM1034" s="1"/>
  <c r="AN1034" s="1"/>
  <c r="AO1034" s="1"/>
  <c r="AP1034" s="1"/>
  <c r="AQ1034" s="1"/>
  <c r="AR1034" s="1"/>
  <c r="AS1034" s="1"/>
  <c r="AT1034" s="1"/>
  <c r="AU1034" s="1"/>
  <c r="AV1034" s="1"/>
  <c r="AW1034" s="1"/>
  <c r="AX1034" s="1"/>
  <c r="AY1034" s="1"/>
  <c r="AZ1034" s="1"/>
  <c r="BA1034" s="1"/>
  <c r="BB1034" s="1"/>
  <c r="BC1034" s="1"/>
  <c r="AF990"/>
  <c r="AG566"/>
  <c r="AH566" s="1"/>
  <c r="AI566" s="1"/>
  <c r="AJ566" s="1"/>
  <c r="AK566" s="1"/>
  <c r="AL566" s="1"/>
  <c r="AM566" s="1"/>
  <c r="AN566" s="1"/>
  <c r="AO566" s="1"/>
  <c r="AP566" s="1"/>
  <c r="AQ566" s="1"/>
  <c r="AR566" s="1"/>
  <c r="AS566" s="1"/>
  <c r="AT566" s="1"/>
  <c r="AU566" s="1"/>
  <c r="AV566" s="1"/>
  <c r="AW566" s="1"/>
  <c r="AX566" s="1"/>
  <c r="AY566" s="1"/>
  <c r="AZ566" s="1"/>
  <c r="BA566" s="1"/>
  <c r="BB566" s="1"/>
  <c r="BC566" s="1"/>
  <c r="AF827"/>
  <c r="AG827" s="1"/>
  <c r="AH827" s="1"/>
  <c r="AI827" s="1"/>
  <c r="AJ827" s="1"/>
  <c r="AK827" s="1"/>
  <c r="AL827" s="1"/>
  <c r="AM827" s="1"/>
  <c r="AN827" s="1"/>
  <c r="AO827" s="1"/>
  <c r="AP827" s="1"/>
  <c r="AQ827" s="1"/>
  <c r="AR827" s="1"/>
  <c r="AS827" s="1"/>
  <c r="AT827" s="1"/>
  <c r="AU827" s="1"/>
  <c r="AV827" s="1"/>
  <c r="AW827" s="1"/>
  <c r="AX827" s="1"/>
  <c r="AY827" s="1"/>
  <c r="AZ827" s="1"/>
  <c r="BA827" s="1"/>
  <c r="BB827" s="1"/>
  <c r="BC827" s="1"/>
  <c r="AF795"/>
  <c r="AG795" s="1"/>
  <c r="AH795" s="1"/>
  <c r="AI795" s="1"/>
  <c r="AJ795" s="1"/>
  <c r="AK795" s="1"/>
  <c r="AL795" s="1"/>
  <c r="AM795" s="1"/>
  <c r="AN795" s="1"/>
  <c r="AO795" s="1"/>
  <c r="AP795" s="1"/>
  <c r="AQ795" s="1"/>
  <c r="AR795" s="1"/>
  <c r="AS795" s="1"/>
  <c r="AT795" s="1"/>
  <c r="AU795" s="1"/>
  <c r="AV795" s="1"/>
  <c r="AW795" s="1"/>
  <c r="AX795" s="1"/>
  <c r="AY795" s="1"/>
  <c r="AZ795" s="1"/>
  <c r="BA795" s="1"/>
  <c r="BB795" s="1"/>
  <c r="BC795" s="1"/>
  <c r="AK722"/>
  <c r="AL722" s="1"/>
  <c r="AM722" s="1"/>
  <c r="AN722" s="1"/>
  <c r="AO722" s="1"/>
  <c r="AP722" s="1"/>
  <c r="AQ722" s="1"/>
  <c r="AR722" s="1"/>
  <c r="AS722" s="1"/>
  <c r="AT722" s="1"/>
  <c r="AU722" s="1"/>
  <c r="AV722" s="1"/>
  <c r="AW722" s="1"/>
  <c r="AX722" s="1"/>
  <c r="AY722" s="1"/>
  <c r="AZ722" s="1"/>
  <c r="BA722" s="1"/>
  <c r="BB722" s="1"/>
  <c r="BC722" s="1"/>
  <c r="AD501"/>
  <c r="AE501" s="1"/>
  <c r="AF501" s="1"/>
  <c r="AF417"/>
  <c r="AG417" s="1"/>
  <c r="AH417" s="1"/>
  <c r="AI417" s="1"/>
  <c r="AC456"/>
  <c r="AD456" s="1"/>
  <c r="AE456" s="1"/>
  <c r="AF456" s="1"/>
  <c r="AG456" s="1"/>
  <c r="AH456" s="1"/>
  <c r="AI456" s="1"/>
  <c r="AJ456" s="1"/>
  <c r="AK456" s="1"/>
  <c r="AL456" s="1"/>
  <c r="AM456" s="1"/>
  <c r="AN456" s="1"/>
  <c r="AO456" s="1"/>
  <c r="AP456" s="1"/>
  <c r="AQ456" s="1"/>
  <c r="AR456" s="1"/>
  <c r="AS456" s="1"/>
  <c r="AT456" s="1"/>
  <c r="AU456" s="1"/>
  <c r="AV456" s="1"/>
  <c r="AW456" s="1"/>
  <c r="AX456" s="1"/>
  <c r="AY456" s="1"/>
  <c r="AZ456" s="1"/>
  <c r="BA456" s="1"/>
  <c r="BB456" s="1"/>
  <c r="BC456" s="1"/>
  <c r="AC448"/>
  <c r="AD448" s="1"/>
  <c r="AE448" s="1"/>
  <c r="AF448" s="1"/>
  <c r="AG448" s="1"/>
  <c r="AH448" s="1"/>
  <c r="AI448" s="1"/>
  <c r="AJ448" s="1"/>
  <c r="AK448" s="1"/>
  <c r="AL448" s="1"/>
  <c r="AM448" s="1"/>
  <c r="AN448" s="1"/>
  <c r="AO448" s="1"/>
  <c r="AP448" s="1"/>
  <c r="AQ448" s="1"/>
  <c r="AR448" s="1"/>
  <c r="AS448" s="1"/>
  <c r="AT448" s="1"/>
  <c r="AU448" s="1"/>
  <c r="AV448" s="1"/>
  <c r="AW448" s="1"/>
  <c r="AX448" s="1"/>
  <c r="AY448" s="1"/>
  <c r="AZ448" s="1"/>
  <c r="BA448" s="1"/>
  <c r="BB448" s="1"/>
  <c r="BC448" s="1"/>
  <c r="AC440"/>
  <c r="AD440" s="1"/>
  <c r="AE440" s="1"/>
  <c r="AF440" s="1"/>
  <c r="AG440" s="1"/>
  <c r="AH440" s="1"/>
  <c r="AI440" s="1"/>
  <c r="AJ440" s="1"/>
  <c r="AK440" s="1"/>
  <c r="AL440" s="1"/>
  <c r="AM440" s="1"/>
  <c r="AN440" s="1"/>
  <c r="AO440" s="1"/>
  <c r="AP440" s="1"/>
  <c r="AQ440" s="1"/>
  <c r="AR440" s="1"/>
  <c r="AS440" s="1"/>
  <c r="AT440" s="1"/>
  <c r="AU440" s="1"/>
  <c r="AV440" s="1"/>
  <c r="AW440" s="1"/>
  <c r="AX440" s="1"/>
  <c r="AY440" s="1"/>
  <c r="AZ440" s="1"/>
  <c r="BA440" s="1"/>
  <c r="BB440" s="1"/>
  <c r="BC440" s="1"/>
  <c r="AE893"/>
  <c r="AE439"/>
  <c r="AF439" s="1"/>
  <c r="AG439" s="1"/>
  <c r="AE809"/>
  <c r="AD1082"/>
  <c r="AE1082" s="1"/>
  <c r="AF1082" s="1"/>
  <c r="AG1082" s="1"/>
  <c r="AH1082" s="1"/>
  <c r="AI1082" s="1"/>
  <c r="AJ1082" s="1"/>
  <c r="AK1082" s="1"/>
  <c r="AL1082" s="1"/>
  <c r="AM1082" s="1"/>
  <c r="AN1082" s="1"/>
  <c r="AO1082" s="1"/>
  <c r="AP1082" s="1"/>
  <c r="AQ1082" s="1"/>
  <c r="AR1082" s="1"/>
  <c r="AS1082" s="1"/>
  <c r="AT1082" s="1"/>
  <c r="AU1082" s="1"/>
  <c r="AV1082" s="1"/>
  <c r="AW1082" s="1"/>
  <c r="AX1082" s="1"/>
  <c r="AY1082" s="1"/>
  <c r="AZ1082" s="1"/>
  <c r="BA1082" s="1"/>
  <c r="BB1082" s="1"/>
  <c r="BC1082" s="1"/>
  <c r="AC819"/>
  <c r="AC803"/>
  <c r="AC787"/>
  <c r="AC823"/>
  <c r="AE618"/>
  <c r="AF618" s="1"/>
  <c r="AG618" s="1"/>
  <c r="AH618" s="1"/>
  <c r="AI618" s="1"/>
  <c r="AJ618" s="1"/>
  <c r="AK618" s="1"/>
  <c r="AL618" s="1"/>
  <c r="AM618" s="1"/>
  <c r="AE614"/>
  <c r="AC613"/>
  <c r="AD428"/>
  <c r="AE428" s="1"/>
  <c r="AF428" s="1"/>
  <c r="AG428" s="1"/>
  <c r="AH428" s="1"/>
  <c r="AI428" s="1"/>
  <c r="AJ428" s="1"/>
  <c r="AK428" s="1"/>
  <c r="AL428" s="1"/>
  <c r="AM428" s="1"/>
  <c r="AN428" s="1"/>
  <c r="AO428" s="1"/>
  <c r="AP428" s="1"/>
  <c r="AQ428" s="1"/>
  <c r="AR428" s="1"/>
  <c r="AS428" s="1"/>
  <c r="AT428" s="1"/>
  <c r="AU428" s="1"/>
  <c r="AV428" s="1"/>
  <c r="AW428" s="1"/>
  <c r="AX428" s="1"/>
  <c r="AY428" s="1"/>
  <c r="AZ428" s="1"/>
  <c r="BA428" s="1"/>
  <c r="BB428" s="1"/>
  <c r="BC428" s="1"/>
  <c r="AH432"/>
  <c r="AI432" s="1"/>
  <c r="AJ432" s="1"/>
  <c r="AK432" s="1"/>
  <c r="AL432" s="1"/>
  <c r="AM432" s="1"/>
  <c r="AN432" s="1"/>
  <c r="AO432" s="1"/>
  <c r="AP432" s="1"/>
  <c r="AQ432" s="1"/>
  <c r="AR432" s="1"/>
  <c r="AS432" s="1"/>
  <c r="AT432" s="1"/>
  <c r="AU432" s="1"/>
  <c r="AV432" s="1"/>
  <c r="AW432" s="1"/>
  <c r="AX432" s="1"/>
  <c r="AY432" s="1"/>
  <c r="AZ432" s="1"/>
  <c r="BA432" s="1"/>
  <c r="BB432" s="1"/>
  <c r="BC432" s="1"/>
  <c r="AB434"/>
  <c r="AE1079"/>
  <c r="AD148"/>
  <c r="AD910"/>
  <c r="AE910" s="1"/>
  <c r="AF910" s="1"/>
  <c r="AG910" s="1"/>
  <c r="AH910" s="1"/>
  <c r="AI910" s="1"/>
  <c r="AJ910" s="1"/>
  <c r="AK910" s="1"/>
  <c r="AL910" s="1"/>
  <c r="AM910" s="1"/>
  <c r="AN910" s="1"/>
  <c r="AO910" s="1"/>
  <c r="AP910" s="1"/>
  <c r="AQ910" s="1"/>
  <c r="AR910" s="1"/>
  <c r="AS910" s="1"/>
  <c r="AT910" s="1"/>
  <c r="AU910" s="1"/>
  <c r="AV910" s="1"/>
  <c r="AW910" s="1"/>
  <c r="AX910" s="1"/>
  <c r="AY910" s="1"/>
  <c r="AZ910" s="1"/>
  <c r="BA910" s="1"/>
  <c r="BB910" s="1"/>
  <c r="BC910" s="1"/>
  <c r="AE885"/>
  <c r="AF885" s="1"/>
  <c r="AG885" s="1"/>
  <c r="AH885" s="1"/>
  <c r="AI885" s="1"/>
  <c r="AJ885" s="1"/>
  <c r="AF251"/>
  <c r="AG251" s="1"/>
  <c r="AH251" s="1"/>
  <c r="AI251" s="1"/>
  <c r="AJ251" s="1"/>
  <c r="AK251" s="1"/>
  <c r="AL251" s="1"/>
  <c r="AM251" s="1"/>
  <c r="AN251" s="1"/>
  <c r="AO251" s="1"/>
  <c r="AP251" s="1"/>
  <c r="AQ251" s="1"/>
  <c r="AR251" s="1"/>
  <c r="AS251" s="1"/>
  <c r="AT251" s="1"/>
  <c r="AU251" s="1"/>
  <c r="AV251" s="1"/>
  <c r="AW251" s="1"/>
  <c r="AX251" s="1"/>
  <c r="AY251" s="1"/>
  <c r="AZ251" s="1"/>
  <c r="BA251" s="1"/>
  <c r="BB251" s="1"/>
  <c r="BC251" s="1"/>
  <c r="AC398"/>
  <c r="AC826"/>
  <c r="AJ789"/>
  <c r="AK789" s="1"/>
  <c r="AF568"/>
  <c r="AG568" s="1"/>
  <c r="AH568" s="1"/>
  <c r="AI568" s="1"/>
  <c r="AJ568" s="1"/>
  <c r="AK568" s="1"/>
  <c r="AL568" s="1"/>
  <c r="AM568" s="1"/>
  <c r="AN568" s="1"/>
  <c r="AO568" s="1"/>
  <c r="AP568" s="1"/>
  <c r="AQ568" s="1"/>
  <c r="AR568" s="1"/>
  <c r="AS568" s="1"/>
  <c r="AT568" s="1"/>
  <c r="AU568" s="1"/>
  <c r="AV568" s="1"/>
  <c r="AW568" s="1"/>
  <c r="AX568" s="1"/>
  <c r="AY568" s="1"/>
  <c r="AZ568" s="1"/>
  <c r="BA568" s="1"/>
  <c r="BB568" s="1"/>
  <c r="BC568" s="1"/>
  <c r="AF536"/>
  <c r="AG536" s="1"/>
  <c r="AH536" s="1"/>
  <c r="AI536" s="1"/>
  <c r="AJ536" s="1"/>
  <c r="AK536" s="1"/>
  <c r="AE672"/>
  <c r="AF672" s="1"/>
  <c r="AG672" s="1"/>
  <c r="AH672" s="1"/>
  <c r="AI672" s="1"/>
  <c r="AJ672" s="1"/>
  <c r="AH865"/>
  <c r="AI865" s="1"/>
  <c r="AJ865" s="1"/>
  <c r="AK865" s="1"/>
  <c r="AL865" s="1"/>
  <c r="AM865" s="1"/>
  <c r="AN865" s="1"/>
  <c r="AE285"/>
  <c r="AF285" s="1"/>
  <c r="AG285" s="1"/>
  <c r="AH285" s="1"/>
  <c r="AI285" s="1"/>
  <c r="AJ285" s="1"/>
  <c r="AK285" s="1"/>
  <c r="AL285" s="1"/>
  <c r="AM285" s="1"/>
  <c r="AN285" s="1"/>
  <c r="AO285" s="1"/>
  <c r="AP285" s="1"/>
  <c r="AQ285" s="1"/>
  <c r="AR285" s="1"/>
  <c r="AS285" s="1"/>
  <c r="AT285" s="1"/>
  <c r="AU285" s="1"/>
  <c r="AV285" s="1"/>
  <c r="AW285" s="1"/>
  <c r="AX285" s="1"/>
  <c r="AY285" s="1"/>
  <c r="AZ285" s="1"/>
  <c r="BA285" s="1"/>
  <c r="BB285" s="1"/>
  <c r="BC285" s="1"/>
  <c r="AB640"/>
  <c r="AC640" s="1"/>
  <c r="AD640" s="1"/>
  <c r="AE640" s="1"/>
  <c r="AF640" s="1"/>
  <c r="AG640" s="1"/>
  <c r="AE136"/>
  <c r="AF136" s="1"/>
  <c r="AG136" s="1"/>
  <c r="AH136" s="1"/>
  <c r="AI136" s="1"/>
  <c r="AJ136" s="1"/>
  <c r="AK136" s="1"/>
  <c r="AL136" s="1"/>
  <c r="AM136" s="1"/>
  <c r="AA17"/>
  <c r="AF923"/>
  <c r="AG923" s="1"/>
  <c r="AH923" s="1"/>
  <c r="AI923" s="1"/>
  <c r="AJ923" s="1"/>
  <c r="AK923" s="1"/>
  <c r="AL923" s="1"/>
  <c r="AM923" s="1"/>
  <c r="AN923" s="1"/>
  <c r="AO923" s="1"/>
  <c r="AP923" s="1"/>
  <c r="AQ923" s="1"/>
  <c r="AR923" s="1"/>
  <c r="AS923" s="1"/>
  <c r="AT923" s="1"/>
  <c r="AU923" s="1"/>
  <c r="AV923" s="1"/>
  <c r="AW923" s="1"/>
  <c r="AX923" s="1"/>
  <c r="AY923" s="1"/>
  <c r="AZ923" s="1"/>
  <c r="BA923" s="1"/>
  <c r="BB923" s="1"/>
  <c r="BC923" s="1"/>
  <c r="AD1089"/>
  <c r="AE1089" s="1"/>
  <c r="AF1089" s="1"/>
  <c r="AG1089" s="1"/>
  <c r="AH1089" s="1"/>
  <c r="AI1089" s="1"/>
  <c r="AJ1089" s="1"/>
  <c r="AK1089" s="1"/>
  <c r="AL1089" s="1"/>
  <c r="AM1089" s="1"/>
  <c r="AN1089" s="1"/>
  <c r="AO1089" s="1"/>
  <c r="AP1089" s="1"/>
  <c r="AQ1089" s="1"/>
  <c r="AR1089" s="1"/>
  <c r="AS1089" s="1"/>
  <c r="AT1089" s="1"/>
  <c r="AU1089" s="1"/>
  <c r="AV1089" s="1"/>
  <c r="AW1089" s="1"/>
  <c r="AX1089" s="1"/>
  <c r="AY1089" s="1"/>
  <c r="AZ1089" s="1"/>
  <c r="BA1089" s="1"/>
  <c r="BB1089" s="1"/>
  <c r="BC1089" s="1"/>
  <c r="AL575"/>
  <c r="AM575" s="1"/>
  <c r="AN575" s="1"/>
  <c r="AO575" s="1"/>
  <c r="AP575" s="1"/>
  <c r="AQ575" s="1"/>
  <c r="AR575" s="1"/>
  <c r="AS575" s="1"/>
  <c r="AE1057"/>
  <c r="AC600"/>
  <c r="AD600" s="1"/>
  <c r="AE600" s="1"/>
  <c r="AF600" s="1"/>
  <c r="AG600" s="1"/>
  <c r="AH600" s="1"/>
  <c r="AI600" s="1"/>
  <c r="AJ600" s="1"/>
  <c r="AK600" s="1"/>
  <c r="AL600" s="1"/>
  <c r="AM600" s="1"/>
  <c r="AN600" s="1"/>
  <c r="AO600" s="1"/>
  <c r="AP600" s="1"/>
  <c r="AQ600" s="1"/>
  <c r="AR600" s="1"/>
  <c r="AS600" s="1"/>
  <c r="AT600" s="1"/>
  <c r="AU600" s="1"/>
  <c r="AV600" s="1"/>
  <c r="AW600" s="1"/>
  <c r="AX600" s="1"/>
  <c r="AY600" s="1"/>
  <c r="AZ600" s="1"/>
  <c r="BA600" s="1"/>
  <c r="BB600" s="1"/>
  <c r="BC600" s="1"/>
  <c r="AD985"/>
  <c r="AE985" s="1"/>
  <c r="AF985" s="1"/>
  <c r="AB607"/>
  <c r="AB603"/>
  <c r="AC603" s="1"/>
  <c r="AD603" s="1"/>
  <c r="AE720"/>
  <c r="AD179"/>
  <c r="AE179" s="1"/>
  <c r="AF179" s="1"/>
  <c r="AG179" s="1"/>
  <c r="AH179" s="1"/>
  <c r="AI179" s="1"/>
  <c r="AJ179" s="1"/>
  <c r="AB611"/>
  <c r="AE355"/>
  <c r="AF355" s="1"/>
  <c r="AG355" s="1"/>
  <c r="AH355" s="1"/>
  <c r="AI355" s="1"/>
  <c r="AJ355" s="1"/>
  <c r="AK355" s="1"/>
  <c r="AL355" s="1"/>
  <c r="AM355" s="1"/>
  <c r="AN355" s="1"/>
  <c r="AO355" s="1"/>
  <c r="AP355" s="1"/>
  <c r="AQ355" s="1"/>
  <c r="AR355" s="1"/>
  <c r="AS355" s="1"/>
  <c r="AT355" s="1"/>
  <c r="AU355" s="1"/>
  <c r="AV355" s="1"/>
  <c r="AW355" s="1"/>
  <c r="AX355" s="1"/>
  <c r="AY355" s="1"/>
  <c r="AZ355" s="1"/>
  <c r="BA355" s="1"/>
  <c r="BB355" s="1"/>
  <c r="BC355" s="1"/>
  <c r="AF1001"/>
  <c r="AE728"/>
  <c r="AJ394"/>
  <c r="AK394" s="1"/>
  <c r="AL394" s="1"/>
  <c r="AM394" s="1"/>
  <c r="AN394" s="1"/>
  <c r="AG548"/>
  <c r="AH548" s="1"/>
  <c r="AI548" s="1"/>
  <c r="AJ548" s="1"/>
  <c r="AK548" s="1"/>
  <c r="AL548" s="1"/>
  <c r="AM548" s="1"/>
  <c r="AN548" s="1"/>
  <c r="AO548" s="1"/>
  <c r="AP548" s="1"/>
  <c r="AQ548" s="1"/>
  <c r="AR548" s="1"/>
  <c r="AS548" s="1"/>
  <c r="AT548" s="1"/>
  <c r="AU548" s="1"/>
  <c r="AV548" s="1"/>
  <c r="AW548" s="1"/>
  <c r="AX548" s="1"/>
  <c r="AY548" s="1"/>
  <c r="AZ548" s="1"/>
  <c r="BA548" s="1"/>
  <c r="BB548" s="1"/>
  <c r="BC548" s="1"/>
  <c r="AB135"/>
  <c r="AB627"/>
  <c r="AD862"/>
  <c r="AE862" s="1"/>
  <c r="AF862" s="1"/>
  <c r="AG862" s="1"/>
  <c r="AH862" s="1"/>
  <c r="AI862" s="1"/>
  <c r="AJ862" s="1"/>
  <c r="AK862" s="1"/>
  <c r="AL862" s="1"/>
  <c r="AM862" s="1"/>
  <c r="AN862" s="1"/>
  <c r="AO862" s="1"/>
  <c r="AP862" s="1"/>
  <c r="AQ862" s="1"/>
  <c r="AR862" s="1"/>
  <c r="AS862" s="1"/>
  <c r="AT862" s="1"/>
  <c r="AU862" s="1"/>
  <c r="AV862" s="1"/>
  <c r="AW862" s="1"/>
  <c r="AX862" s="1"/>
  <c r="AY862" s="1"/>
  <c r="AZ862" s="1"/>
  <c r="BA862" s="1"/>
  <c r="BB862" s="1"/>
  <c r="BC862" s="1"/>
  <c r="AE732"/>
  <c r="AF200"/>
  <c r="AE188"/>
  <c r="AD396"/>
  <c r="AB583"/>
  <c r="AC583" s="1"/>
  <c r="AD583" s="1"/>
  <c r="AE583" s="1"/>
  <c r="AF583" s="1"/>
  <c r="AG583" s="1"/>
  <c r="AH583" s="1"/>
  <c r="AI583" s="1"/>
  <c r="AF1041"/>
  <c r="AG1041" s="1"/>
  <c r="AH1041" s="1"/>
  <c r="AI1041" s="1"/>
  <c r="AB1045"/>
  <c r="AC1045" s="1"/>
  <c r="AD1045" s="1"/>
  <c r="AE1045" s="1"/>
  <c r="AF1045" s="1"/>
  <c r="AG1045" s="1"/>
  <c r="AH1045" s="1"/>
  <c r="AI1045" s="1"/>
  <c r="AJ1045" s="1"/>
  <c r="AK1045" s="1"/>
  <c r="AL1045" s="1"/>
  <c r="AM1045" s="1"/>
  <c r="AN1045" s="1"/>
  <c r="AO1045" s="1"/>
  <c r="AP1045" s="1"/>
  <c r="AQ1045" s="1"/>
  <c r="AR1045" s="1"/>
  <c r="AS1045" s="1"/>
  <c r="AT1045" s="1"/>
  <c r="AU1045" s="1"/>
  <c r="AV1045" s="1"/>
  <c r="AW1045" s="1"/>
  <c r="AX1045" s="1"/>
  <c r="AY1045" s="1"/>
  <c r="AZ1045" s="1"/>
  <c r="BA1045" s="1"/>
  <c r="BB1045" s="1"/>
  <c r="BC1045" s="1"/>
  <c r="AA768"/>
  <c r="AJ633"/>
  <c r="AK633" s="1"/>
  <c r="AL633" s="1"/>
  <c r="AM633" s="1"/>
  <c r="AN633" s="1"/>
  <c r="AO633" s="1"/>
  <c r="AP633" s="1"/>
  <c r="AQ633" s="1"/>
  <c r="AR633" s="1"/>
  <c r="AS633" s="1"/>
  <c r="AT633" s="1"/>
  <c r="AU633" s="1"/>
  <c r="AV633" s="1"/>
  <c r="AW633" s="1"/>
  <c r="AX633" s="1"/>
  <c r="AY633" s="1"/>
  <c r="AZ633" s="1"/>
  <c r="BA633" s="1"/>
  <c r="BB633" s="1"/>
  <c r="BC633" s="1"/>
  <c r="AC580"/>
  <c r="AD580" s="1"/>
  <c r="AE580" s="1"/>
  <c r="BB882"/>
  <c r="BC882" s="1"/>
  <c r="AB134"/>
  <c r="AF774"/>
  <c r="AG774" s="1"/>
  <c r="AH774" s="1"/>
  <c r="AI774" s="1"/>
  <c r="AJ774" s="1"/>
  <c r="AK774" s="1"/>
  <c r="AL774" s="1"/>
  <c r="AM774" s="1"/>
  <c r="AN774" s="1"/>
  <c r="AO774" s="1"/>
  <c r="AP774" s="1"/>
  <c r="AQ774" s="1"/>
  <c r="AR774" s="1"/>
  <c r="AS774" s="1"/>
  <c r="AT774" s="1"/>
  <c r="AU774" s="1"/>
  <c r="AV774" s="1"/>
  <c r="AW774" s="1"/>
  <c r="AX774" s="1"/>
  <c r="AY774" s="1"/>
  <c r="AZ774" s="1"/>
  <c r="BA774" s="1"/>
  <c r="BB774" s="1"/>
  <c r="BC774" s="1"/>
  <c r="AJ427"/>
  <c r="AK427" s="1"/>
  <c r="AL427" s="1"/>
  <c r="AM427" s="1"/>
  <c r="AN427" s="1"/>
  <c r="AO427" s="1"/>
  <c r="AP427" s="1"/>
  <c r="AQ427" s="1"/>
  <c r="AR427" s="1"/>
  <c r="AS427" s="1"/>
  <c r="AT427" s="1"/>
  <c r="AU427" s="1"/>
  <c r="AV427" s="1"/>
  <c r="AW427" s="1"/>
  <c r="AX427" s="1"/>
  <c r="AY427" s="1"/>
  <c r="AZ427" s="1"/>
  <c r="BA427" s="1"/>
  <c r="BB427" s="1"/>
  <c r="BC427" s="1"/>
  <c r="AB824"/>
  <c r="AC824" s="1"/>
  <c r="AD824" s="1"/>
  <c r="AE824" s="1"/>
  <c r="AF824" s="1"/>
  <c r="AG824" s="1"/>
  <c r="AH824" s="1"/>
  <c r="AI824" s="1"/>
  <c r="AJ824" s="1"/>
  <c r="AK824" s="1"/>
  <c r="AL824" s="1"/>
  <c r="AM824" s="1"/>
  <c r="AN824" s="1"/>
  <c r="AO824" s="1"/>
  <c r="AP824" s="1"/>
  <c r="AQ824" s="1"/>
  <c r="AR824" s="1"/>
  <c r="AS824" s="1"/>
  <c r="AT824" s="1"/>
  <c r="AU824" s="1"/>
  <c r="AV824" s="1"/>
  <c r="AW824" s="1"/>
  <c r="AX824" s="1"/>
  <c r="AY824" s="1"/>
  <c r="AZ824" s="1"/>
  <c r="BA824" s="1"/>
  <c r="BB824" s="1"/>
  <c r="BC824" s="1"/>
  <c r="AM198"/>
  <c r="AN198" s="1"/>
  <c r="AO198" s="1"/>
  <c r="AP198" s="1"/>
  <c r="AQ198" s="1"/>
  <c r="AR198" s="1"/>
  <c r="AS198" s="1"/>
  <c r="AT198" s="1"/>
  <c r="AU198" s="1"/>
  <c r="AV198" s="1"/>
  <c r="AW198" s="1"/>
  <c r="AX198" s="1"/>
  <c r="AY198" s="1"/>
  <c r="AZ198" s="1"/>
  <c r="BA198" s="1"/>
  <c r="BB198" s="1"/>
  <c r="BC198" s="1"/>
  <c r="AJ879"/>
  <c r="AK879" s="1"/>
  <c r="AL879" s="1"/>
  <c r="AM879" s="1"/>
  <c r="AN879" s="1"/>
  <c r="AO879" s="1"/>
  <c r="AP879" s="1"/>
  <c r="AQ879" s="1"/>
  <c r="AR879" s="1"/>
  <c r="AS879" s="1"/>
  <c r="AT879" s="1"/>
  <c r="AU879" s="1"/>
  <c r="AV879" s="1"/>
  <c r="AW879" s="1"/>
  <c r="AX879" s="1"/>
  <c r="AY879" s="1"/>
  <c r="AZ879" s="1"/>
  <c r="BA879" s="1"/>
  <c r="BB879" s="1"/>
  <c r="BC879" s="1"/>
  <c r="AJ572"/>
  <c r="AK572" s="1"/>
  <c r="AL572" s="1"/>
  <c r="AM572" s="1"/>
  <c r="AN572" s="1"/>
  <c r="AO572" s="1"/>
  <c r="AP572" s="1"/>
  <c r="AK668"/>
  <c r="AL668" s="1"/>
  <c r="AM668" s="1"/>
  <c r="AN668" s="1"/>
  <c r="AO668" s="1"/>
  <c r="AP668" s="1"/>
  <c r="AQ668" s="1"/>
  <c r="AR668" s="1"/>
  <c r="AS668" s="1"/>
  <c r="AT668" s="1"/>
  <c r="AU668" s="1"/>
  <c r="AV668" s="1"/>
  <c r="AW668" s="1"/>
  <c r="AX668" s="1"/>
  <c r="AY668" s="1"/>
  <c r="AZ668" s="1"/>
  <c r="BA668" s="1"/>
  <c r="BB668" s="1"/>
  <c r="BC668" s="1"/>
  <c r="AE1010"/>
  <c r="AF1010" s="1"/>
  <c r="AE1002"/>
  <c r="AF1002" s="1"/>
  <c r="AG994"/>
  <c r="AH994" s="1"/>
  <c r="AI994" s="1"/>
  <c r="AJ994" s="1"/>
  <c r="AK994" s="1"/>
  <c r="AL994" s="1"/>
  <c r="AM994" s="1"/>
  <c r="AN994" s="1"/>
  <c r="AO994" s="1"/>
  <c r="AP994" s="1"/>
  <c r="AQ994" s="1"/>
  <c r="AR994" s="1"/>
  <c r="AS994" s="1"/>
  <c r="AT994" s="1"/>
  <c r="AU994" s="1"/>
  <c r="AV994" s="1"/>
  <c r="AW994" s="1"/>
  <c r="AX994" s="1"/>
  <c r="AY994" s="1"/>
  <c r="AZ994" s="1"/>
  <c r="BA994" s="1"/>
  <c r="BB994" s="1"/>
  <c r="BC994" s="1"/>
  <c r="AE978"/>
  <c r="AI474"/>
  <c r="AJ474" s="1"/>
  <c r="AK474" s="1"/>
  <c r="AL474" s="1"/>
  <c r="AM474" s="1"/>
  <c r="AN474" s="1"/>
  <c r="AO474" s="1"/>
  <c r="AP474" s="1"/>
  <c r="AQ474" s="1"/>
  <c r="AR474" s="1"/>
  <c r="AS474" s="1"/>
  <c r="AT474" s="1"/>
  <c r="AU474" s="1"/>
  <c r="AV474" s="1"/>
  <c r="AW474" s="1"/>
  <c r="AX474" s="1"/>
  <c r="AY474" s="1"/>
  <c r="AZ474" s="1"/>
  <c r="BA474" s="1"/>
  <c r="BB474" s="1"/>
  <c r="BC474" s="1"/>
  <c r="AF429"/>
  <c r="AG429" s="1"/>
  <c r="AH429" s="1"/>
  <c r="AI429" s="1"/>
  <c r="AJ429" s="1"/>
  <c r="AK429" s="1"/>
  <c r="AL429" s="1"/>
  <c r="AM429" s="1"/>
  <c r="AN429" s="1"/>
  <c r="AO429" s="1"/>
  <c r="AP429" s="1"/>
  <c r="AQ429" s="1"/>
  <c r="AR429" s="1"/>
  <c r="AS429" s="1"/>
  <c r="AT429" s="1"/>
  <c r="AU429" s="1"/>
  <c r="AV429" s="1"/>
  <c r="AW429" s="1"/>
  <c r="AX429" s="1"/>
  <c r="AY429" s="1"/>
  <c r="AZ429" s="1"/>
  <c r="BA429" s="1"/>
  <c r="BB429" s="1"/>
  <c r="BC429" s="1"/>
  <c r="AV421"/>
  <c r="AW421" s="1"/>
  <c r="AX421" s="1"/>
  <c r="AY421" s="1"/>
  <c r="AZ421" s="1"/>
  <c r="BA421" s="1"/>
  <c r="BB421" s="1"/>
  <c r="BC421" s="1"/>
  <c r="AG106"/>
  <c r="AH106" s="1"/>
  <c r="AI106" s="1"/>
  <c r="AJ106" s="1"/>
  <c r="AK106" s="1"/>
  <c r="AL106" s="1"/>
  <c r="AM106" s="1"/>
  <c r="AN106" s="1"/>
  <c r="AO106" s="1"/>
  <c r="AP106" s="1"/>
  <c r="AQ106" s="1"/>
  <c r="AR106" s="1"/>
  <c r="AS106" s="1"/>
  <c r="AT106" s="1"/>
  <c r="AU106" s="1"/>
  <c r="AV106" s="1"/>
  <c r="AW106" s="1"/>
  <c r="AX106" s="1"/>
  <c r="AY106" s="1"/>
  <c r="AZ106" s="1"/>
  <c r="BA106" s="1"/>
  <c r="BB106" s="1"/>
  <c r="BC106" s="1"/>
  <c r="AD652"/>
  <c r="AC610"/>
  <c r="AC582"/>
  <c r="AD582" s="1"/>
  <c r="AE582" s="1"/>
  <c r="AF582" s="1"/>
  <c r="AG582" s="1"/>
  <c r="AH582" s="1"/>
  <c r="AI582" s="1"/>
  <c r="AW554"/>
  <c r="AX554" s="1"/>
  <c r="AY554" s="1"/>
  <c r="AZ554" s="1"/>
  <c r="BA554" s="1"/>
  <c r="BB554" s="1"/>
  <c r="BC554" s="1"/>
  <c r="AI490"/>
  <c r="AJ490" s="1"/>
  <c r="AK490" s="1"/>
  <c r="AL490" s="1"/>
  <c r="AM490" s="1"/>
  <c r="AN490" s="1"/>
  <c r="AO490" s="1"/>
  <c r="AP490" s="1"/>
  <c r="AQ490" s="1"/>
  <c r="AR490" s="1"/>
  <c r="AS490" s="1"/>
  <c r="AT490" s="1"/>
  <c r="AU490" s="1"/>
  <c r="AV490" s="1"/>
  <c r="AD387"/>
  <c r="AE387" s="1"/>
  <c r="AF387" s="1"/>
  <c r="AG387" s="1"/>
  <c r="AH387" s="1"/>
  <c r="AI387" s="1"/>
  <c r="AJ387" s="1"/>
  <c r="AK387" s="1"/>
  <c r="AL387" s="1"/>
  <c r="AM387" s="1"/>
  <c r="AN387" s="1"/>
  <c r="AO387" s="1"/>
  <c r="AP387" s="1"/>
  <c r="AQ387" s="1"/>
  <c r="AR387" s="1"/>
  <c r="AS387" s="1"/>
  <c r="AT387" s="1"/>
  <c r="AU387" s="1"/>
  <c r="AV387" s="1"/>
  <c r="AW387" s="1"/>
  <c r="AX387" s="1"/>
  <c r="AY387" s="1"/>
  <c r="AZ387" s="1"/>
  <c r="BA387" s="1"/>
  <c r="BB387" s="1"/>
  <c r="BC387" s="1"/>
  <c r="AD375"/>
  <c r="AE375" s="1"/>
  <c r="AF375" s="1"/>
  <c r="AG375" s="1"/>
  <c r="AH375" s="1"/>
  <c r="AI375" s="1"/>
  <c r="AJ375" s="1"/>
  <c r="AK375" s="1"/>
  <c r="AL375" s="1"/>
  <c r="AM375" s="1"/>
  <c r="AN375" s="1"/>
  <c r="AO375" s="1"/>
  <c r="AP375" s="1"/>
  <c r="AQ375" s="1"/>
  <c r="AR375" s="1"/>
  <c r="AS375" s="1"/>
  <c r="AT375" s="1"/>
  <c r="AU375" s="1"/>
  <c r="AV375" s="1"/>
  <c r="AW375" s="1"/>
  <c r="AX375" s="1"/>
  <c r="AY375" s="1"/>
  <c r="AZ375" s="1"/>
  <c r="BA375" s="1"/>
  <c r="BB375" s="1"/>
  <c r="BC375" s="1"/>
  <c r="AF1079"/>
  <c r="AG1079" s="1"/>
  <c r="AH1079" s="1"/>
  <c r="AI1079" s="1"/>
  <c r="AJ1079" s="1"/>
  <c r="AK1079" s="1"/>
  <c r="AL1079" s="1"/>
  <c r="AM1079" s="1"/>
  <c r="AN1079" s="1"/>
  <c r="AO1079" s="1"/>
  <c r="AP1079" s="1"/>
  <c r="AQ1079" s="1"/>
  <c r="AR1079" s="1"/>
  <c r="AS1079" s="1"/>
  <c r="AT1079" s="1"/>
  <c r="AU1079" s="1"/>
  <c r="AF400"/>
  <c r="AG400" s="1"/>
  <c r="AH400" s="1"/>
  <c r="AI400" s="1"/>
  <c r="AD407"/>
  <c r="AE407" s="1"/>
  <c r="AF407" s="1"/>
  <c r="AG407" s="1"/>
  <c r="AH407" s="1"/>
  <c r="AI407" s="1"/>
  <c r="AJ407" s="1"/>
  <c r="AK407" s="1"/>
  <c r="AL407" s="1"/>
  <c r="AM407" s="1"/>
  <c r="AN407" s="1"/>
  <c r="AO407" s="1"/>
  <c r="AP407" s="1"/>
  <c r="AQ407" s="1"/>
  <c r="AR407" s="1"/>
  <c r="AS407" s="1"/>
  <c r="AT407" s="1"/>
  <c r="AU407" s="1"/>
  <c r="AV407" s="1"/>
  <c r="AW407" s="1"/>
  <c r="AX407" s="1"/>
  <c r="AY407" s="1"/>
  <c r="AZ407" s="1"/>
  <c r="BA407" s="1"/>
  <c r="BB407" s="1"/>
  <c r="BC407" s="1"/>
  <c r="AG1063"/>
  <c r="AH1063" s="1"/>
  <c r="AI1063" s="1"/>
  <c r="AH416"/>
  <c r="AI416" s="1"/>
  <c r="AE488"/>
  <c r="AF488" s="1"/>
  <c r="AG488" s="1"/>
  <c r="AH488" s="1"/>
  <c r="AI488" s="1"/>
  <c r="AJ488" s="1"/>
  <c r="AK488" s="1"/>
  <c r="AL488" s="1"/>
  <c r="AM488" s="1"/>
  <c r="AN488" s="1"/>
  <c r="AO488" s="1"/>
  <c r="AP488" s="1"/>
  <c r="AQ488" s="1"/>
  <c r="AR488" s="1"/>
  <c r="AS488" s="1"/>
  <c r="AT488" s="1"/>
  <c r="AU488" s="1"/>
  <c r="AV488" s="1"/>
  <c r="AW488" s="1"/>
  <c r="AX488" s="1"/>
  <c r="AY488" s="1"/>
  <c r="AZ488" s="1"/>
  <c r="BA488" s="1"/>
  <c r="BB488" s="1"/>
  <c r="BC488" s="1"/>
  <c r="AD850"/>
  <c r="AC114"/>
  <c r="AD114" s="1"/>
  <c r="AE114" s="1"/>
  <c r="AF114" s="1"/>
  <c r="AG114" s="1"/>
  <c r="AH114" s="1"/>
  <c r="AI114" s="1"/>
  <c r="AJ114" s="1"/>
  <c r="AK114" s="1"/>
  <c r="AL114" s="1"/>
  <c r="AM114" s="1"/>
  <c r="AN114" s="1"/>
  <c r="AO114" s="1"/>
  <c r="AP114" s="1"/>
  <c r="AQ114" s="1"/>
  <c r="AR114" s="1"/>
  <c r="AS114" s="1"/>
  <c r="AT114" s="1"/>
  <c r="AU114" s="1"/>
  <c r="AV114" s="1"/>
  <c r="AW114" s="1"/>
  <c r="AX114" s="1"/>
  <c r="AY114" s="1"/>
  <c r="AZ114" s="1"/>
  <c r="BA114" s="1"/>
  <c r="BB114" s="1"/>
  <c r="BC114" s="1"/>
  <c r="AC420"/>
  <c r="AD420" s="1"/>
  <c r="AE420" s="1"/>
  <c r="AG736"/>
  <c r="AC130"/>
  <c r="AD130" s="1"/>
  <c r="AE130" s="1"/>
  <c r="AF130" s="1"/>
  <c r="AG130" s="1"/>
  <c r="AH130" s="1"/>
  <c r="AI130" s="1"/>
  <c r="AJ130" s="1"/>
  <c r="AK130" s="1"/>
  <c r="AL130" s="1"/>
  <c r="AM130" s="1"/>
  <c r="AN130" s="1"/>
  <c r="AO130" s="1"/>
  <c r="AP130" s="1"/>
  <c r="AQ130" s="1"/>
  <c r="AR130" s="1"/>
  <c r="AS130" s="1"/>
  <c r="AT130" s="1"/>
  <c r="AU130" s="1"/>
  <c r="AV130" s="1"/>
  <c r="AW130" s="1"/>
  <c r="AX130" s="1"/>
  <c r="AY130" s="1"/>
  <c r="AZ130" s="1"/>
  <c r="BA130" s="1"/>
  <c r="BB130" s="1"/>
  <c r="BC130" s="1"/>
  <c r="AC1056"/>
  <c r="AD1056" s="1"/>
  <c r="AE1056" s="1"/>
  <c r="AF1056" s="1"/>
  <c r="AG1056" s="1"/>
  <c r="AH1056" s="1"/>
  <c r="AI1056" s="1"/>
  <c r="AJ1056" s="1"/>
  <c r="AK1056" s="1"/>
  <c r="AL1056" s="1"/>
  <c r="AM1056" s="1"/>
  <c r="AN1056" s="1"/>
  <c r="AO1056" s="1"/>
  <c r="AP1056" s="1"/>
  <c r="AQ1056" s="1"/>
  <c r="AR1056" s="1"/>
  <c r="AS1056" s="1"/>
  <c r="AT1056" s="1"/>
  <c r="AU1056" s="1"/>
  <c r="AV1056" s="1"/>
  <c r="AW1056" s="1"/>
  <c r="AX1056" s="1"/>
  <c r="AY1056" s="1"/>
  <c r="AZ1056" s="1"/>
  <c r="BA1056" s="1"/>
  <c r="BB1056" s="1"/>
  <c r="BC1056" s="1"/>
  <c r="AB576"/>
  <c r="AD1037"/>
  <c r="AE1037" s="1"/>
  <c r="AF1037" s="1"/>
  <c r="AG1037" s="1"/>
  <c r="AH1037" s="1"/>
  <c r="AI1037" s="1"/>
  <c r="AJ1037" s="1"/>
  <c r="AK1037" s="1"/>
  <c r="AL1037" s="1"/>
  <c r="AM1037" s="1"/>
  <c r="AN1037" s="1"/>
  <c r="AO1037" s="1"/>
  <c r="AP1037" s="1"/>
  <c r="AQ1037" s="1"/>
  <c r="AR1037" s="1"/>
  <c r="AS1037" s="1"/>
  <c r="AT1037" s="1"/>
  <c r="AU1037" s="1"/>
  <c r="AV1037" s="1"/>
  <c r="AW1037" s="1"/>
  <c r="AX1037" s="1"/>
  <c r="AY1037" s="1"/>
  <c r="AZ1037" s="1"/>
  <c r="BA1037" s="1"/>
  <c r="BB1037" s="1"/>
  <c r="BC1037" s="1"/>
  <c r="AC414"/>
  <c r="AD794"/>
  <c r="AB637"/>
  <c r="AC637" s="1"/>
  <c r="AD637" s="1"/>
  <c r="AE637" s="1"/>
  <c r="AF637" s="1"/>
  <c r="AG637" s="1"/>
  <c r="AH637" s="1"/>
  <c r="AI637" s="1"/>
  <c r="AJ637" s="1"/>
  <c r="AK637" s="1"/>
  <c r="AL637" s="1"/>
  <c r="AM637" s="1"/>
  <c r="AN637" s="1"/>
  <c r="AO637" s="1"/>
  <c r="AP637" s="1"/>
  <c r="AQ637" s="1"/>
  <c r="AR637" s="1"/>
  <c r="AS637" s="1"/>
  <c r="AT637" s="1"/>
  <c r="AU637" s="1"/>
  <c r="AV637" s="1"/>
  <c r="AW637" s="1"/>
  <c r="AX637" s="1"/>
  <c r="AY637" s="1"/>
  <c r="AZ637" s="1"/>
  <c r="BA637" s="1"/>
  <c r="BB637" s="1"/>
  <c r="BC637" s="1"/>
  <c r="AF556"/>
  <c r="AG556" s="1"/>
  <c r="AH556" s="1"/>
  <c r="AI556" s="1"/>
  <c r="AJ556" s="1"/>
  <c r="AK556" s="1"/>
  <c r="AL556" s="1"/>
  <c r="AM556" s="1"/>
  <c r="AN556" s="1"/>
  <c r="AO556" s="1"/>
  <c r="AP556" s="1"/>
  <c r="AQ556" s="1"/>
  <c r="AR556" s="1"/>
  <c r="AS556" s="1"/>
  <c r="AT556" s="1"/>
  <c r="AU556" s="1"/>
  <c r="AV556" s="1"/>
  <c r="AW556" s="1"/>
  <c r="AX556" s="1"/>
  <c r="AY556" s="1"/>
  <c r="AZ556" s="1"/>
  <c r="BA556" s="1"/>
  <c r="BB556" s="1"/>
  <c r="BC556" s="1"/>
  <c r="AF822"/>
  <c r="AB604"/>
  <c r="AG435"/>
  <c r="AH435" s="1"/>
  <c r="AI435" s="1"/>
  <c r="AJ435" s="1"/>
  <c r="AK435" s="1"/>
  <c r="AL435" s="1"/>
  <c r="AM435" s="1"/>
  <c r="AN435" s="1"/>
  <c r="AO435" s="1"/>
  <c r="AP435" s="1"/>
  <c r="AQ435" s="1"/>
  <c r="AR435" s="1"/>
  <c r="AS435" s="1"/>
  <c r="AT435" s="1"/>
  <c r="AU435" s="1"/>
  <c r="AV435" s="1"/>
  <c r="AW435" s="1"/>
  <c r="AX435" s="1"/>
  <c r="AY435" s="1"/>
  <c r="AZ435" s="1"/>
  <c r="BA435" s="1"/>
  <c r="BB435" s="1"/>
  <c r="BC435" s="1"/>
  <c r="AD321"/>
  <c r="AC906"/>
  <c r="AD906" s="1"/>
  <c r="AE906" s="1"/>
  <c r="AF906" s="1"/>
  <c r="AG906" s="1"/>
  <c r="AH906" s="1"/>
  <c r="AI906" s="1"/>
  <c r="AJ906" s="1"/>
  <c r="AK906" s="1"/>
  <c r="AL906" s="1"/>
  <c r="AM906" s="1"/>
  <c r="AN906" s="1"/>
  <c r="AO906" s="1"/>
  <c r="AP906" s="1"/>
  <c r="AQ906" s="1"/>
  <c r="AR906" s="1"/>
  <c r="AS906" s="1"/>
  <c r="AT906" s="1"/>
  <c r="AU906" s="1"/>
  <c r="AV906" s="1"/>
  <c r="AW906" s="1"/>
  <c r="AX906" s="1"/>
  <c r="AY906" s="1"/>
  <c r="AZ906" s="1"/>
  <c r="BA906" s="1"/>
  <c r="BB906" s="1"/>
  <c r="BC906" s="1"/>
  <c r="AF802"/>
  <c r="AG802" s="1"/>
  <c r="AH802" s="1"/>
  <c r="AI802" s="1"/>
  <c r="AJ802" s="1"/>
  <c r="AK802" s="1"/>
  <c r="AL802" s="1"/>
  <c r="AM802" s="1"/>
  <c r="AN802" s="1"/>
  <c r="AO802" s="1"/>
  <c r="AP802" s="1"/>
  <c r="AQ802" s="1"/>
  <c r="AR802" s="1"/>
  <c r="AS802" s="1"/>
  <c r="AT802" s="1"/>
  <c r="AU802" s="1"/>
  <c r="AV802" s="1"/>
  <c r="AW802" s="1"/>
  <c r="AX802" s="1"/>
  <c r="AY802" s="1"/>
  <c r="AZ802" s="1"/>
  <c r="BA802" s="1"/>
  <c r="BB802" s="1"/>
  <c r="BC802" s="1"/>
  <c r="AJ786"/>
  <c r="AK786" s="1"/>
  <c r="AL786" s="1"/>
  <c r="AM786" s="1"/>
  <c r="AN786" s="1"/>
  <c r="AO786" s="1"/>
  <c r="AP786" s="1"/>
  <c r="AQ786" s="1"/>
  <c r="AR786" s="1"/>
  <c r="AS786" s="1"/>
  <c r="AT786" s="1"/>
  <c r="AU786" s="1"/>
  <c r="AV786" s="1"/>
  <c r="AW786" s="1"/>
  <c r="AX786" s="1"/>
  <c r="AY786" s="1"/>
  <c r="AF770"/>
  <c r="AG770" s="1"/>
  <c r="AH770" s="1"/>
  <c r="AI770" s="1"/>
  <c r="AJ770" s="1"/>
  <c r="AK770" s="1"/>
  <c r="AL770" s="1"/>
  <c r="AM770" s="1"/>
  <c r="AN770" s="1"/>
  <c r="AO770" s="1"/>
  <c r="AP770" s="1"/>
  <c r="AQ770" s="1"/>
  <c r="AR770" s="1"/>
  <c r="AS770" s="1"/>
  <c r="AT770" s="1"/>
  <c r="AU770" s="1"/>
  <c r="AV770" s="1"/>
  <c r="AW770" s="1"/>
  <c r="AX770" s="1"/>
  <c r="AY770" s="1"/>
  <c r="AZ770" s="1"/>
  <c r="BA770" s="1"/>
  <c r="BB770" s="1"/>
  <c r="BC770" s="1"/>
  <c r="AC423"/>
  <c r="AD143"/>
  <c r="AE143" s="1"/>
  <c r="AF143" s="1"/>
  <c r="AG143" s="1"/>
  <c r="AH143" s="1"/>
  <c r="AI143" s="1"/>
  <c r="AJ143" s="1"/>
  <c r="AK143" s="1"/>
  <c r="AL143" s="1"/>
  <c r="AM143" s="1"/>
  <c r="AN143" s="1"/>
  <c r="AO143" s="1"/>
  <c r="AP143" s="1"/>
  <c r="AQ143" s="1"/>
  <c r="AR143" s="1"/>
  <c r="AS143" s="1"/>
  <c r="AT143" s="1"/>
  <c r="AU143" s="1"/>
  <c r="AV143" s="1"/>
  <c r="AW143" s="1"/>
  <c r="AX143" s="1"/>
  <c r="AY143" s="1"/>
  <c r="AZ143" s="1"/>
  <c r="BA143" s="1"/>
  <c r="BB143" s="1"/>
  <c r="BC143" s="1"/>
  <c r="AJ628"/>
  <c r="AK628" s="1"/>
  <c r="AL628" s="1"/>
  <c r="AM628" s="1"/>
  <c r="AN628" s="1"/>
  <c r="AO628" s="1"/>
  <c r="AP628" s="1"/>
  <c r="AQ628" s="1"/>
  <c r="AR628" s="1"/>
  <c r="AS628" s="1"/>
  <c r="AT628" s="1"/>
  <c r="AU628" s="1"/>
  <c r="AV628" s="1"/>
  <c r="AW628" s="1"/>
  <c r="AX628" s="1"/>
  <c r="AY628" s="1"/>
  <c r="AZ628" s="1"/>
  <c r="BA628" s="1"/>
  <c r="BB628" s="1"/>
  <c r="BC628" s="1"/>
  <c r="AE544"/>
  <c r="AF544" s="1"/>
  <c r="AG544" s="1"/>
  <c r="AH544" s="1"/>
  <c r="AI544" s="1"/>
  <c r="AJ544" s="1"/>
  <c r="AK544" s="1"/>
  <c r="AL544" s="1"/>
  <c r="AM544" s="1"/>
  <c r="AN544" s="1"/>
  <c r="AO544" s="1"/>
  <c r="AP544" s="1"/>
  <c r="AQ544" s="1"/>
  <c r="AR544" s="1"/>
  <c r="AS544" s="1"/>
  <c r="AT544" s="1"/>
  <c r="AU544" s="1"/>
  <c r="AV544" s="1"/>
  <c r="AW544" s="1"/>
  <c r="AX544" s="1"/>
  <c r="AY544" s="1"/>
  <c r="AZ544" s="1"/>
  <c r="BA544" s="1"/>
  <c r="BB544" s="1"/>
  <c r="BC544" s="1"/>
  <c r="AC609"/>
  <c r="AD609" s="1"/>
  <c r="AE609" s="1"/>
  <c r="AF609" s="1"/>
  <c r="AG609" s="1"/>
  <c r="AH609" s="1"/>
  <c r="AI609" s="1"/>
  <c r="AJ609" s="1"/>
  <c r="AK609" s="1"/>
  <c r="AL609" s="1"/>
  <c r="AM609" s="1"/>
  <c r="AN609" s="1"/>
  <c r="AO609" s="1"/>
  <c r="AP609" s="1"/>
  <c r="AQ609" s="1"/>
  <c r="AR609" s="1"/>
  <c r="AS609" s="1"/>
  <c r="AT609" s="1"/>
  <c r="AU609" s="1"/>
  <c r="AV609" s="1"/>
  <c r="AW609" s="1"/>
  <c r="AX609" s="1"/>
  <c r="AY609" s="1"/>
  <c r="AZ609" s="1"/>
  <c r="BA609" s="1"/>
  <c r="BB609" s="1"/>
  <c r="BC609" s="1"/>
  <c r="AJ599"/>
  <c r="AK599" s="1"/>
  <c r="AL599" s="1"/>
  <c r="AM599" s="1"/>
  <c r="AN599" s="1"/>
  <c r="AO599" s="1"/>
  <c r="AP599" s="1"/>
  <c r="AQ599" s="1"/>
  <c r="AR599" s="1"/>
  <c r="AS599" s="1"/>
  <c r="AT599" s="1"/>
  <c r="AU599" s="1"/>
  <c r="AV599" s="1"/>
  <c r="AW599" s="1"/>
  <c r="AX599" s="1"/>
  <c r="AY599" s="1"/>
  <c r="AZ599" s="1"/>
  <c r="BA599" s="1"/>
  <c r="BB599" s="1"/>
  <c r="BC599" s="1"/>
  <c r="AB832"/>
  <c r="AC832" s="1"/>
  <c r="AD832" s="1"/>
  <c r="AE832" s="1"/>
  <c r="AF832" s="1"/>
  <c r="AG832" s="1"/>
  <c r="AH832" s="1"/>
  <c r="AI832" s="1"/>
  <c r="AJ832" s="1"/>
  <c r="AK832" s="1"/>
  <c r="AL832" s="1"/>
  <c r="AM832" s="1"/>
  <c r="AN832" s="1"/>
  <c r="AO832" s="1"/>
  <c r="AP832" s="1"/>
  <c r="AQ832" s="1"/>
  <c r="AR832" s="1"/>
  <c r="AS832" s="1"/>
  <c r="AT832" s="1"/>
  <c r="AU832" s="1"/>
  <c r="AV832" s="1"/>
  <c r="AW832" s="1"/>
  <c r="AX832" s="1"/>
  <c r="AY832" s="1"/>
  <c r="AZ832" s="1"/>
  <c r="BA832" s="1"/>
  <c r="BB832" s="1"/>
  <c r="BC832" s="1"/>
  <c r="AB816"/>
  <c r="AC816" s="1"/>
  <c r="AD816" s="1"/>
  <c r="AE816" s="1"/>
  <c r="AF816" s="1"/>
  <c r="AG816" s="1"/>
  <c r="AH816" s="1"/>
  <c r="AI816" s="1"/>
  <c r="AJ816" s="1"/>
  <c r="AK816" s="1"/>
  <c r="AL816" s="1"/>
  <c r="AM816" s="1"/>
  <c r="AN816" s="1"/>
  <c r="AO816" s="1"/>
  <c r="AP816" s="1"/>
  <c r="AQ816" s="1"/>
  <c r="AR816" s="1"/>
  <c r="AS816" s="1"/>
  <c r="AT816" s="1"/>
  <c r="AU816" s="1"/>
  <c r="AV816" s="1"/>
  <c r="AW816" s="1"/>
  <c r="AX816" s="1"/>
  <c r="AY816" s="1"/>
  <c r="AZ816" s="1"/>
  <c r="BA816" s="1"/>
  <c r="BB816" s="1"/>
  <c r="BC816" s="1"/>
  <c r="AR796"/>
  <c r="AS796" s="1"/>
  <c r="AT796" s="1"/>
  <c r="AU796" s="1"/>
  <c r="AV796" s="1"/>
  <c r="AW796" s="1"/>
  <c r="AX796" s="1"/>
  <c r="AY796" s="1"/>
  <c r="AZ796" s="1"/>
  <c r="BA796" s="1"/>
  <c r="BB796" s="1"/>
  <c r="BC796" s="1"/>
  <c r="AB784"/>
  <c r="AC784" s="1"/>
  <c r="AD784" s="1"/>
  <c r="AE784" s="1"/>
  <c r="AF784" s="1"/>
  <c r="AG784" s="1"/>
  <c r="AH784" s="1"/>
  <c r="AI784" s="1"/>
  <c r="AJ784" s="1"/>
  <c r="AK784" s="1"/>
  <c r="AL784" s="1"/>
  <c r="AM784" s="1"/>
  <c r="AN784" s="1"/>
  <c r="AO784" s="1"/>
  <c r="AP784" s="1"/>
  <c r="AQ784" s="1"/>
  <c r="AR784" s="1"/>
  <c r="AS784" s="1"/>
  <c r="AT784" s="1"/>
  <c r="AU784" s="1"/>
  <c r="AV784" s="1"/>
  <c r="AW784" s="1"/>
  <c r="AX784" s="1"/>
  <c r="AY784" s="1"/>
  <c r="AZ784" s="1"/>
  <c r="BA784" s="1"/>
  <c r="BB784" s="1"/>
  <c r="BC784" s="1"/>
  <c r="AD1097"/>
  <c r="AE1097" s="1"/>
  <c r="AF1097" s="1"/>
  <c r="AG1097" s="1"/>
  <c r="AH1097" s="1"/>
  <c r="AI1097" s="1"/>
  <c r="AJ1097" s="1"/>
  <c r="AK1097" s="1"/>
  <c r="AL1097" s="1"/>
  <c r="AM1097" s="1"/>
  <c r="AN1097" s="1"/>
  <c r="AO1097" s="1"/>
  <c r="AP1097" s="1"/>
  <c r="AQ1097" s="1"/>
  <c r="AR1097" s="1"/>
  <c r="AS1097" s="1"/>
  <c r="AT1097" s="1"/>
  <c r="AU1097" s="1"/>
  <c r="AV1097" s="1"/>
  <c r="AW1097" s="1"/>
  <c r="AX1097" s="1"/>
  <c r="AY1097" s="1"/>
  <c r="AZ1097" s="1"/>
  <c r="BA1097" s="1"/>
  <c r="BB1097" s="1"/>
  <c r="BC1097" s="1"/>
  <c r="AE147"/>
  <c r="AF147" s="1"/>
  <c r="AG147" s="1"/>
  <c r="AH147" s="1"/>
  <c r="AI147" s="1"/>
  <c r="AJ147" s="1"/>
  <c r="AK147" s="1"/>
  <c r="AL147" s="1"/>
  <c r="AM147" s="1"/>
  <c r="AN147" s="1"/>
  <c r="AO147" s="1"/>
  <c r="AP147" s="1"/>
  <c r="AQ147" s="1"/>
  <c r="AR147" s="1"/>
  <c r="AS147" s="1"/>
  <c r="AT147" s="1"/>
  <c r="AU147" s="1"/>
  <c r="AV147" s="1"/>
  <c r="AW147" s="1"/>
  <c r="AX147" s="1"/>
  <c r="AY147" s="1"/>
  <c r="AZ147" s="1"/>
  <c r="BA147" s="1"/>
  <c r="BB147" s="1"/>
  <c r="BC147" s="1"/>
  <c r="AD163"/>
  <c r="AE163" s="1"/>
  <c r="AF163" s="1"/>
  <c r="AG163" s="1"/>
  <c r="AH163" s="1"/>
  <c r="AI163" s="1"/>
  <c r="AJ163" s="1"/>
  <c r="AK163" s="1"/>
  <c r="AL163" s="1"/>
  <c r="AM163" s="1"/>
  <c r="AN163" s="1"/>
  <c r="AO163" s="1"/>
  <c r="AP163" s="1"/>
  <c r="AQ163" s="1"/>
  <c r="AR163" s="1"/>
  <c r="AS163" s="1"/>
  <c r="AT163" s="1"/>
  <c r="AU163" s="1"/>
  <c r="AV163" s="1"/>
  <c r="AW163" s="1"/>
  <c r="AX163" s="1"/>
  <c r="AY163" s="1"/>
  <c r="AZ163" s="1"/>
  <c r="BA163" s="1"/>
  <c r="BB163" s="1"/>
  <c r="BC163" s="1"/>
  <c r="AG990"/>
  <c r="AH990" s="1"/>
  <c r="AI990" s="1"/>
  <c r="AJ990" s="1"/>
  <c r="AK990" s="1"/>
  <c r="AL990" s="1"/>
  <c r="AM990" s="1"/>
  <c r="AN990" s="1"/>
  <c r="AO990" s="1"/>
  <c r="AP990" s="1"/>
  <c r="AQ990" s="1"/>
  <c r="AR990" s="1"/>
  <c r="AS990" s="1"/>
  <c r="AT990" s="1"/>
  <c r="AU990" s="1"/>
  <c r="AV990" s="1"/>
  <c r="AW990" s="1"/>
  <c r="AX990" s="1"/>
  <c r="AY990" s="1"/>
  <c r="AZ990" s="1"/>
  <c r="BA990" s="1"/>
  <c r="BB990" s="1"/>
  <c r="BC990" s="1"/>
  <c r="AD367"/>
  <c r="AD343"/>
  <c r="AE343" s="1"/>
  <c r="AF343" s="1"/>
  <c r="AG343" s="1"/>
  <c r="AH343" s="1"/>
  <c r="AI343" s="1"/>
  <c r="AJ343" s="1"/>
  <c r="AK343" s="1"/>
  <c r="AL343" s="1"/>
  <c r="AM343" s="1"/>
  <c r="AN343" s="1"/>
  <c r="AO343" s="1"/>
  <c r="AP343" s="1"/>
  <c r="AQ343" s="1"/>
  <c r="AR343" s="1"/>
  <c r="AS343" s="1"/>
  <c r="AT343" s="1"/>
  <c r="AU343" s="1"/>
  <c r="AV343" s="1"/>
  <c r="AW343" s="1"/>
  <c r="AX343" s="1"/>
  <c r="AY343" s="1"/>
  <c r="AZ343" s="1"/>
  <c r="BA343" s="1"/>
  <c r="BB343" s="1"/>
  <c r="BC343" s="1"/>
  <c r="AK179"/>
  <c r="AL179" s="1"/>
  <c r="AM179" s="1"/>
  <c r="AN179" s="1"/>
  <c r="AO179" s="1"/>
  <c r="AP179" s="1"/>
  <c r="AQ179" s="1"/>
  <c r="AR179" s="1"/>
  <c r="AS179" s="1"/>
  <c r="AT179" s="1"/>
  <c r="AU179" s="1"/>
  <c r="AV179" s="1"/>
  <c r="AW179" s="1"/>
  <c r="AX179" s="1"/>
  <c r="AY179" s="1"/>
  <c r="AZ179" s="1"/>
  <c r="BA179" s="1"/>
  <c r="BB179" s="1"/>
  <c r="BC179" s="1"/>
  <c r="AV436"/>
  <c r="AW436" s="1"/>
  <c r="AX436" s="1"/>
  <c r="AY436" s="1"/>
  <c r="AZ436" s="1"/>
  <c r="BA436" s="1"/>
  <c r="BB436" s="1"/>
  <c r="BC436" s="1"/>
  <c r="AC1022"/>
  <c r="AD586"/>
  <c r="AL914"/>
  <c r="AM914" s="1"/>
  <c r="AN914" s="1"/>
  <c r="AO914" s="1"/>
  <c r="AP914" s="1"/>
  <c r="AQ914" s="1"/>
  <c r="AR914" s="1"/>
  <c r="AS914" s="1"/>
  <c r="AT914" s="1"/>
  <c r="AU914" s="1"/>
  <c r="AV914" s="1"/>
  <c r="AW914" s="1"/>
  <c r="AX914" s="1"/>
  <c r="AY914" s="1"/>
  <c r="AZ914" s="1"/>
  <c r="BA914" s="1"/>
  <c r="BB914" s="1"/>
  <c r="BC914" s="1"/>
  <c r="AD371"/>
  <c r="AE371" s="1"/>
  <c r="AF371" s="1"/>
  <c r="AG371" s="1"/>
  <c r="AH371" s="1"/>
  <c r="AI371" s="1"/>
  <c r="AJ371" s="1"/>
  <c r="AK371" s="1"/>
  <c r="AL371" s="1"/>
  <c r="AM371" s="1"/>
  <c r="AN371" s="1"/>
  <c r="AO371" s="1"/>
  <c r="AP371" s="1"/>
  <c r="AQ371" s="1"/>
  <c r="AR371" s="1"/>
  <c r="AS371" s="1"/>
  <c r="AT371" s="1"/>
  <c r="AU371" s="1"/>
  <c r="AV371" s="1"/>
  <c r="AW371" s="1"/>
  <c r="AX371" s="1"/>
  <c r="AY371" s="1"/>
  <c r="AZ371" s="1"/>
  <c r="BA371" s="1"/>
  <c r="BB371" s="1"/>
  <c r="BC371" s="1"/>
  <c r="AF409"/>
  <c r="AG409" s="1"/>
  <c r="AH409" s="1"/>
  <c r="AI409" s="1"/>
  <c r="AJ409" s="1"/>
  <c r="AK409" s="1"/>
  <c r="AL409" s="1"/>
  <c r="AM409" s="1"/>
  <c r="AN409" s="1"/>
  <c r="AO409" s="1"/>
  <c r="AP409" s="1"/>
  <c r="AQ409" s="1"/>
  <c r="AR409" s="1"/>
  <c r="AS409" s="1"/>
  <c r="AT409" s="1"/>
  <c r="AU409" s="1"/>
  <c r="AV409" s="1"/>
  <c r="AW409" s="1"/>
  <c r="AX409" s="1"/>
  <c r="AY409" s="1"/>
  <c r="AZ409" s="1"/>
  <c r="BA409" s="1"/>
  <c r="BB409" s="1"/>
  <c r="BC409" s="1"/>
  <c r="AE1059"/>
  <c r="AF1059" s="1"/>
  <c r="AG1059" s="1"/>
  <c r="AH1059" s="1"/>
  <c r="AI1059" s="1"/>
  <c r="AJ1059" s="1"/>
  <c r="AK1059" s="1"/>
  <c r="AL1059" s="1"/>
  <c r="AM1059" s="1"/>
  <c r="AN1059" s="1"/>
  <c r="AO1059" s="1"/>
  <c r="AP1059" s="1"/>
  <c r="AQ1059" s="1"/>
  <c r="AR1059" s="1"/>
  <c r="AS1059" s="1"/>
  <c r="AT1059" s="1"/>
  <c r="AU1059" s="1"/>
  <c r="AV1059" s="1"/>
  <c r="AW1059" s="1"/>
  <c r="AX1059" s="1"/>
  <c r="AY1059" s="1"/>
  <c r="AZ1059" s="1"/>
  <c r="BA1059" s="1"/>
  <c r="BB1059" s="1"/>
  <c r="BC1059" s="1"/>
  <c r="AD1020"/>
  <c r="AE1020" s="1"/>
  <c r="AF1020" s="1"/>
  <c r="AG1020" s="1"/>
  <c r="AH1020" s="1"/>
  <c r="AI1020" s="1"/>
  <c r="AJ1020" s="1"/>
  <c r="AK1020" s="1"/>
  <c r="AL1020" s="1"/>
  <c r="AM1020" s="1"/>
  <c r="AN1020" s="1"/>
  <c r="AO1020" s="1"/>
  <c r="AP1020" s="1"/>
  <c r="AQ1020" s="1"/>
  <c r="AR1020" s="1"/>
  <c r="AS1020" s="1"/>
  <c r="AT1020" s="1"/>
  <c r="AU1020" s="1"/>
  <c r="AV1020" s="1"/>
  <c r="AW1020" s="1"/>
  <c r="AX1020" s="1"/>
  <c r="AY1020" s="1"/>
  <c r="AZ1020" s="1"/>
  <c r="BA1020" s="1"/>
  <c r="BB1020" s="1"/>
  <c r="BC1020" s="1"/>
  <c r="AI478"/>
  <c r="AJ478" s="1"/>
  <c r="AK478" s="1"/>
  <c r="AL478" s="1"/>
  <c r="AM478" s="1"/>
  <c r="AN478" s="1"/>
  <c r="AO478" s="1"/>
  <c r="AP478" s="1"/>
  <c r="AQ478" s="1"/>
  <c r="AR478" s="1"/>
  <c r="AS478" s="1"/>
  <c r="AT478" s="1"/>
  <c r="AU478" s="1"/>
  <c r="AV478" s="1"/>
  <c r="AW478" s="1"/>
  <c r="AX478" s="1"/>
  <c r="AY478" s="1"/>
  <c r="AZ478" s="1"/>
  <c r="BA478" s="1"/>
  <c r="BB478" s="1"/>
  <c r="BC478" s="1"/>
  <c r="AI446"/>
  <c r="AJ446" s="1"/>
  <c r="AK446" s="1"/>
  <c r="AL446" s="1"/>
  <c r="AM446" s="1"/>
  <c r="AN446" s="1"/>
  <c r="AO446" s="1"/>
  <c r="AP446" s="1"/>
  <c r="AQ446" s="1"/>
  <c r="AR446" s="1"/>
  <c r="AS446" s="1"/>
  <c r="AT446" s="1"/>
  <c r="AU446" s="1"/>
  <c r="AV446" s="1"/>
  <c r="AW446" s="1"/>
  <c r="AX446" s="1"/>
  <c r="AY446" s="1"/>
  <c r="AZ446" s="1"/>
  <c r="BA446" s="1"/>
  <c r="BB446" s="1"/>
  <c r="BC446" s="1"/>
  <c r="AB413"/>
  <c r="AC413" s="1"/>
  <c r="AD413" s="1"/>
  <c r="AE413" s="1"/>
  <c r="AF413" s="1"/>
  <c r="AG413" s="1"/>
  <c r="AH413" s="1"/>
  <c r="AI413" s="1"/>
  <c r="AH467"/>
  <c r="AI467" s="1"/>
  <c r="AJ467" s="1"/>
  <c r="AK467" s="1"/>
  <c r="AL467" s="1"/>
  <c r="AM467" s="1"/>
  <c r="AN467" s="1"/>
  <c r="AO467" s="1"/>
  <c r="AP467" s="1"/>
  <c r="AQ467" s="1"/>
  <c r="AR467" s="1"/>
  <c r="AS467" s="1"/>
  <c r="AT467" s="1"/>
  <c r="AU467" s="1"/>
  <c r="AV467" s="1"/>
  <c r="AW467" s="1"/>
  <c r="AX467" s="1"/>
  <c r="AY467" s="1"/>
  <c r="AZ467" s="1"/>
  <c r="BA467" s="1"/>
  <c r="BB467" s="1"/>
  <c r="BC467" s="1"/>
  <c r="AE363"/>
  <c r="AE335"/>
  <c r="AG624"/>
  <c r="AH624" s="1"/>
  <c r="AI624" s="1"/>
  <c r="AJ624" s="1"/>
  <c r="AK624" s="1"/>
  <c r="AL624" s="1"/>
  <c r="AM624" s="1"/>
  <c r="AN624" s="1"/>
  <c r="AO624" s="1"/>
  <c r="AP624" s="1"/>
  <c r="AQ624" s="1"/>
  <c r="AR624" s="1"/>
  <c r="AS624" s="1"/>
  <c r="AT624" s="1"/>
  <c r="AU624" s="1"/>
  <c r="AV624" s="1"/>
  <c r="AW624" s="1"/>
  <c r="AX624" s="1"/>
  <c r="AY624" s="1"/>
  <c r="AZ624" s="1"/>
  <c r="BA624" s="1"/>
  <c r="BB624" s="1"/>
  <c r="BC624" s="1"/>
  <c r="AC602"/>
  <c r="AD602" s="1"/>
  <c r="AE602" s="1"/>
  <c r="AF602" s="1"/>
  <c r="AG602" s="1"/>
  <c r="AH602" s="1"/>
  <c r="AI602" s="1"/>
  <c r="AC627"/>
  <c r="AD627" s="1"/>
  <c r="AE627" s="1"/>
  <c r="AD958"/>
  <c r="AG764"/>
  <c r="AH764" s="1"/>
  <c r="AI764" s="1"/>
  <c r="AJ764" s="1"/>
  <c r="AK764" s="1"/>
  <c r="AL764" s="1"/>
  <c r="AM764" s="1"/>
  <c r="AN764" s="1"/>
  <c r="AO764" s="1"/>
  <c r="AP764" s="1"/>
  <c r="AQ764" s="1"/>
  <c r="AR764" s="1"/>
  <c r="AS764" s="1"/>
  <c r="AT764" s="1"/>
  <c r="AU764" s="1"/>
  <c r="AV764" s="1"/>
  <c r="AW764" s="1"/>
  <c r="AX764" s="1"/>
  <c r="AY764" s="1"/>
  <c r="AZ764" s="1"/>
  <c r="BA764" s="1"/>
  <c r="BB764" s="1"/>
  <c r="BC764" s="1"/>
  <c r="AC597"/>
  <c r="AD577"/>
  <c r="AE577" s="1"/>
  <c r="AF577" s="1"/>
  <c r="AG577" s="1"/>
  <c r="AH577" s="1"/>
  <c r="AI577" s="1"/>
  <c r="AJ577" s="1"/>
  <c r="AK577" s="1"/>
  <c r="AL577" s="1"/>
  <c r="AM577" s="1"/>
  <c r="AN577" s="1"/>
  <c r="AO577" s="1"/>
  <c r="AP577" s="1"/>
  <c r="AQ577" s="1"/>
  <c r="AR577" s="1"/>
  <c r="AS577" s="1"/>
  <c r="AT577" s="1"/>
  <c r="AU577" s="1"/>
  <c r="AV577" s="1"/>
  <c r="AW577" s="1"/>
  <c r="AX577" s="1"/>
  <c r="AY577" s="1"/>
  <c r="AZ577" s="1"/>
  <c r="BA577" s="1"/>
  <c r="BB577" s="1"/>
  <c r="BC577" s="1"/>
  <c r="AD915"/>
  <c r="AE915" s="1"/>
  <c r="AF195"/>
  <c r="AG195" s="1"/>
  <c r="AH195" s="1"/>
  <c r="AI195" s="1"/>
  <c r="AJ195" s="1"/>
  <c r="AK195" s="1"/>
  <c r="AL195" s="1"/>
  <c r="AM195" s="1"/>
  <c r="AN195" s="1"/>
  <c r="AO195" s="1"/>
  <c r="AP195" s="1"/>
  <c r="AQ195" s="1"/>
  <c r="AR195" s="1"/>
  <c r="AS195" s="1"/>
  <c r="AT195" s="1"/>
  <c r="AU195" s="1"/>
  <c r="AV195" s="1"/>
  <c r="AW195" s="1"/>
  <c r="AX195" s="1"/>
  <c r="AY195" s="1"/>
  <c r="AZ195" s="1"/>
  <c r="BA195" s="1"/>
  <c r="BB195" s="1"/>
  <c r="BC195" s="1"/>
  <c r="AC639"/>
  <c r="AD639" s="1"/>
  <c r="AE639" s="1"/>
  <c r="AF639" s="1"/>
  <c r="AG639" s="1"/>
  <c r="AH639" s="1"/>
  <c r="AI639" s="1"/>
  <c r="AD598"/>
  <c r="AE598" s="1"/>
  <c r="AF598" s="1"/>
  <c r="AG598" s="1"/>
  <c r="AH598" s="1"/>
  <c r="AI598" s="1"/>
  <c r="AB397"/>
  <c r="AC397" s="1"/>
  <c r="AD397" s="1"/>
  <c r="AE397" s="1"/>
  <c r="AF397" s="1"/>
  <c r="AG397" s="1"/>
  <c r="AH397" s="1"/>
  <c r="AI397" s="1"/>
  <c r="AB799"/>
  <c r="AC799" s="1"/>
  <c r="AD799" s="1"/>
  <c r="AE799" s="1"/>
  <c r="AF799" s="1"/>
  <c r="AG799" s="1"/>
  <c r="AH799" s="1"/>
  <c r="AI799" s="1"/>
  <c r="AJ799" s="1"/>
  <c r="AK799" s="1"/>
  <c r="AL799" s="1"/>
  <c r="AM799" s="1"/>
  <c r="AN799" s="1"/>
  <c r="AO799" s="1"/>
  <c r="AP799" s="1"/>
  <c r="AQ799" s="1"/>
  <c r="AR799" s="1"/>
  <c r="AS799" s="1"/>
  <c r="AT799" s="1"/>
  <c r="AU799" s="1"/>
  <c r="AV799" s="1"/>
  <c r="AW799" s="1"/>
  <c r="AX799" s="1"/>
  <c r="AY799" s="1"/>
  <c r="AZ799" s="1"/>
  <c r="BA799" s="1"/>
  <c r="BB799" s="1"/>
  <c r="BC799" s="1"/>
  <c r="AB791"/>
  <c r="AC791" s="1"/>
  <c r="AD791" s="1"/>
  <c r="AE791" s="1"/>
  <c r="AF791" s="1"/>
  <c r="AG791" s="1"/>
  <c r="AH791" s="1"/>
  <c r="AI791" s="1"/>
  <c r="AJ791" s="1"/>
  <c r="AK791" s="1"/>
  <c r="AL791" s="1"/>
  <c r="AM791" s="1"/>
  <c r="AN791" s="1"/>
  <c r="AO791" s="1"/>
  <c r="AP791" s="1"/>
  <c r="AQ791" s="1"/>
  <c r="AR791" s="1"/>
  <c r="AS791" s="1"/>
  <c r="AT791" s="1"/>
  <c r="AU791" s="1"/>
  <c r="AV791" s="1"/>
  <c r="AW791" s="1"/>
  <c r="AX791" s="1"/>
  <c r="AY791" s="1"/>
  <c r="AZ791" s="1"/>
  <c r="BA791" s="1"/>
  <c r="BB791" s="1"/>
  <c r="BC791" s="1"/>
  <c r="AB783"/>
  <c r="AC783" s="1"/>
  <c r="AD783" s="1"/>
  <c r="AE783" s="1"/>
  <c r="AF783" s="1"/>
  <c r="AG783" s="1"/>
  <c r="AH783" s="1"/>
  <c r="AI783" s="1"/>
  <c r="AJ783" s="1"/>
  <c r="AK783" s="1"/>
  <c r="AL783" s="1"/>
  <c r="AM783" s="1"/>
  <c r="AN783" s="1"/>
  <c r="AO783" s="1"/>
  <c r="AP783" s="1"/>
  <c r="AQ783" s="1"/>
  <c r="AR783" s="1"/>
  <c r="AS783" s="1"/>
  <c r="AT783" s="1"/>
  <c r="AU783" s="1"/>
  <c r="AV783" s="1"/>
  <c r="AW783" s="1"/>
  <c r="AX783" s="1"/>
  <c r="AY783" s="1"/>
  <c r="AZ783" s="1"/>
  <c r="BA783" s="1"/>
  <c r="BB783" s="1"/>
  <c r="BC783" s="1"/>
  <c r="AB775"/>
  <c r="AC775" s="1"/>
  <c r="AD775" s="1"/>
  <c r="AE775" s="1"/>
  <c r="AF775" s="1"/>
  <c r="AG775" s="1"/>
  <c r="AH775" s="1"/>
  <c r="AI775" s="1"/>
  <c r="AJ775" s="1"/>
  <c r="AK775" s="1"/>
  <c r="AL775" s="1"/>
  <c r="AM775" s="1"/>
  <c r="AN775" s="1"/>
  <c r="AO775" s="1"/>
  <c r="AP775" s="1"/>
  <c r="AQ775" s="1"/>
  <c r="AR775" s="1"/>
  <c r="AS775" s="1"/>
  <c r="AT775" s="1"/>
  <c r="AU775" s="1"/>
  <c r="AV775" s="1"/>
  <c r="AW775" s="1"/>
  <c r="AX775" s="1"/>
  <c r="AY775" s="1"/>
  <c r="AZ775" s="1"/>
  <c r="BA775" s="1"/>
  <c r="BB775" s="1"/>
  <c r="BC775" s="1"/>
  <c r="AF399"/>
  <c r="AG399" s="1"/>
  <c r="AH399" s="1"/>
  <c r="AI399" s="1"/>
  <c r="AG1073"/>
  <c r="AH1073" s="1"/>
  <c r="AI1073" s="1"/>
  <c r="AJ1073" s="1"/>
  <c r="AK1073" s="1"/>
  <c r="AL1073" s="1"/>
  <c r="AM1073" s="1"/>
  <c r="AN1073" s="1"/>
  <c r="AO1073" s="1"/>
  <c r="AP1073" s="1"/>
  <c r="AQ1073" s="1"/>
  <c r="AR1073" s="1"/>
  <c r="AS1073" s="1"/>
  <c r="AT1073" s="1"/>
  <c r="AU1073" s="1"/>
  <c r="AV1073" s="1"/>
  <c r="AW1073" s="1"/>
  <c r="AX1073" s="1"/>
  <c r="AY1073" s="1"/>
  <c r="AZ1073" s="1"/>
  <c r="BA1073" s="1"/>
  <c r="BB1073" s="1"/>
  <c r="BC1073" s="1"/>
  <c r="AC1047"/>
  <c r="AD1047" s="1"/>
  <c r="AE1047" s="1"/>
  <c r="AF1047" s="1"/>
  <c r="AG1047" s="1"/>
  <c r="AH1047" s="1"/>
  <c r="AI1047" s="1"/>
  <c r="AJ1047" s="1"/>
  <c r="AK1047" s="1"/>
  <c r="AL1047" s="1"/>
  <c r="AM1047" s="1"/>
  <c r="AN1047" s="1"/>
  <c r="AO1047" s="1"/>
  <c r="AP1047" s="1"/>
  <c r="AQ1047" s="1"/>
  <c r="AR1047" s="1"/>
  <c r="AS1047" s="1"/>
  <c r="AT1047" s="1"/>
  <c r="AU1047" s="1"/>
  <c r="AV1047" s="1"/>
  <c r="AW1047" s="1"/>
  <c r="AX1047" s="1"/>
  <c r="AY1047" s="1"/>
  <c r="AZ1047" s="1"/>
  <c r="BA1047" s="1"/>
  <c r="BB1047" s="1"/>
  <c r="BC1047" s="1"/>
  <c r="AA636"/>
  <c r="AE155"/>
  <c r="AF155" s="1"/>
  <c r="AG155" s="1"/>
  <c r="AH155" s="1"/>
  <c r="AI155" s="1"/>
  <c r="AJ155" s="1"/>
  <c r="AK155" s="1"/>
  <c r="AL155" s="1"/>
  <c r="AM155" s="1"/>
  <c r="AN155" s="1"/>
  <c r="AO155" s="1"/>
  <c r="AP155" s="1"/>
  <c r="AQ155" s="1"/>
  <c r="AR155" s="1"/>
  <c r="AS155" s="1"/>
  <c r="AT155" s="1"/>
  <c r="AU155" s="1"/>
  <c r="AV155" s="1"/>
  <c r="AW155" s="1"/>
  <c r="AX155" s="1"/>
  <c r="AY155" s="1"/>
  <c r="AZ155" s="1"/>
  <c r="BA155" s="1"/>
  <c r="BB155" s="1"/>
  <c r="BC155" s="1"/>
  <c r="AE442"/>
  <c r="AF442" s="1"/>
  <c r="AG442" s="1"/>
  <c r="AH442" s="1"/>
  <c r="AI442" s="1"/>
  <c r="AJ442" s="1"/>
  <c r="AK442" s="1"/>
  <c r="AL442" s="1"/>
  <c r="AM442" s="1"/>
  <c r="AN442" s="1"/>
  <c r="AO442" s="1"/>
  <c r="AP442" s="1"/>
  <c r="AQ442" s="1"/>
  <c r="AR442" s="1"/>
  <c r="AS442" s="1"/>
  <c r="AT442" s="1"/>
  <c r="AU442" s="1"/>
  <c r="AV442" s="1"/>
  <c r="AW442" s="1"/>
  <c r="AX442" s="1"/>
  <c r="AY442" s="1"/>
  <c r="AZ442" s="1"/>
  <c r="BA442" s="1"/>
  <c r="BB442" s="1"/>
  <c r="BC442" s="1"/>
  <c r="AD926"/>
  <c r="AC196"/>
  <c r="AF564"/>
  <c r="AG666" l="1"/>
  <c r="AH666" s="1"/>
  <c r="AI666" s="1"/>
  <c r="AJ666" s="1"/>
  <c r="AK666" s="1"/>
  <c r="AL666" s="1"/>
  <c r="AM666" s="1"/>
  <c r="AN666" s="1"/>
  <c r="AO666" s="1"/>
  <c r="AP666" s="1"/>
  <c r="AQ666" s="1"/>
  <c r="AR666" s="1"/>
  <c r="AS666" s="1"/>
  <c r="AT666" s="1"/>
  <c r="AU666" s="1"/>
  <c r="AV666" s="1"/>
  <c r="AW666" s="1"/>
  <c r="AX666" s="1"/>
  <c r="AY666" s="1"/>
  <c r="AZ666" s="1"/>
  <c r="BA666" s="1"/>
  <c r="BB666" s="1"/>
  <c r="BC666" s="1"/>
  <c r="AB166"/>
  <c r="AC166" s="1"/>
  <c r="AE441"/>
  <c r="AF441" s="1"/>
  <c r="AD944"/>
  <c r="AE944" s="1"/>
  <c r="AF944" s="1"/>
  <c r="AA354"/>
  <c r="AG192"/>
  <c r="AH192" s="1"/>
  <c r="AB651"/>
  <c r="AC651" s="1"/>
  <c r="AD651" s="1"/>
  <c r="AE651" s="1"/>
  <c r="AP518"/>
  <c r="AQ518" s="1"/>
  <c r="AR518" s="1"/>
  <c r="AS518" s="1"/>
  <c r="AT518" s="1"/>
  <c r="AE529"/>
  <c r="AF529" s="1"/>
  <c r="AG529" s="1"/>
  <c r="AH529" s="1"/>
  <c r="AI529" s="1"/>
  <c r="AJ529" s="1"/>
  <c r="AK529" s="1"/>
  <c r="AL529" s="1"/>
  <c r="AM529" s="1"/>
  <c r="AN529" s="1"/>
  <c r="AO529" s="1"/>
  <c r="AP529" s="1"/>
  <c r="AQ529" s="1"/>
  <c r="AR529" s="1"/>
  <c r="AS529" s="1"/>
  <c r="AT529" s="1"/>
  <c r="AU529" s="1"/>
  <c r="AV529" s="1"/>
  <c r="AW529" s="1"/>
  <c r="AX529" s="1"/>
  <c r="AY529" s="1"/>
  <c r="AZ529" s="1"/>
  <c r="BA529" s="1"/>
  <c r="BB529" s="1"/>
  <c r="BC529" s="1"/>
  <c r="AD829"/>
  <c r="AA15"/>
  <c r="AB15" s="1"/>
  <c r="AC15" s="1"/>
  <c r="Y43"/>
  <c r="Z43" s="1"/>
  <c r="Y33"/>
  <c r="Z33" s="1"/>
  <c r="AD875"/>
  <c r="AE875" s="1"/>
  <c r="AF875" s="1"/>
  <c r="AG875" s="1"/>
  <c r="AH875" s="1"/>
  <c r="AI875" s="1"/>
  <c r="AJ875" s="1"/>
  <c r="AK875" s="1"/>
  <c r="AL875" s="1"/>
  <c r="AM875" s="1"/>
  <c r="AN875" s="1"/>
  <c r="AO875" s="1"/>
  <c r="AP875" s="1"/>
  <c r="AQ875" s="1"/>
  <c r="AR875" s="1"/>
  <c r="AS875" s="1"/>
  <c r="AT875" s="1"/>
  <c r="AU875" s="1"/>
  <c r="AV875" s="1"/>
  <c r="AW875" s="1"/>
  <c r="AX875" s="1"/>
  <c r="AY875" s="1"/>
  <c r="AZ875" s="1"/>
  <c r="BA875" s="1"/>
  <c r="BB875" s="1"/>
  <c r="BC875" s="1"/>
  <c r="X1091"/>
  <c r="AD344"/>
  <c r="AE344" s="1"/>
  <c r="AF344" s="1"/>
  <c r="AG344" s="1"/>
  <c r="AH344" s="1"/>
  <c r="AI344" s="1"/>
  <c r="AJ344" s="1"/>
  <c r="AK344" s="1"/>
  <c r="AL344" s="1"/>
  <c r="AM344" s="1"/>
  <c r="AN344" s="1"/>
  <c r="AO344" s="1"/>
  <c r="AP344" s="1"/>
  <c r="AQ344" s="1"/>
  <c r="AR344" s="1"/>
  <c r="AS344" s="1"/>
  <c r="AT344" s="1"/>
  <c r="AU344" s="1"/>
  <c r="AV344" s="1"/>
  <c r="AW344" s="1"/>
  <c r="AX344" s="1"/>
  <c r="AY344" s="1"/>
  <c r="AZ344" s="1"/>
  <c r="BA344" s="1"/>
  <c r="BB344" s="1"/>
  <c r="BC344" s="1"/>
  <c r="AA43"/>
  <c r="AB94"/>
  <c r="AC94" s="1"/>
  <c r="AD94" s="1"/>
  <c r="AE94" s="1"/>
  <c r="AF94" s="1"/>
  <c r="AG94" s="1"/>
  <c r="AH94" s="1"/>
  <c r="AI94" s="1"/>
  <c r="AJ94" s="1"/>
  <c r="AK94" s="1"/>
  <c r="AL94" s="1"/>
  <c r="AM94" s="1"/>
  <c r="AN94" s="1"/>
  <c r="AO94" s="1"/>
  <c r="AP94" s="1"/>
  <c r="AQ94" s="1"/>
  <c r="AR94" s="1"/>
  <c r="AS94" s="1"/>
  <c r="AT94" s="1"/>
  <c r="AU94" s="1"/>
  <c r="AV94" s="1"/>
  <c r="AW94" s="1"/>
  <c r="AX94" s="1"/>
  <c r="AY94" s="1"/>
  <c r="AZ94" s="1"/>
  <c r="BA94" s="1"/>
  <c r="BB94" s="1"/>
  <c r="BC94" s="1"/>
  <c r="AA48"/>
  <c r="AB48" s="1"/>
  <c r="AI431"/>
  <c r="AJ431" s="1"/>
  <c r="AK431" s="1"/>
  <c r="AL431" s="1"/>
  <c r="AM431" s="1"/>
  <c r="AN431" s="1"/>
  <c r="AO431" s="1"/>
  <c r="AP431" s="1"/>
  <c r="AQ431" s="1"/>
  <c r="AB209"/>
  <c r="AC209" s="1"/>
  <c r="AA487"/>
  <c r="AB487" s="1"/>
  <c r="AA53"/>
  <c r="AR431"/>
  <c r="AS431" s="1"/>
  <c r="AT431" s="1"/>
  <c r="AU431" s="1"/>
  <c r="AV431" s="1"/>
  <c r="AW431" s="1"/>
  <c r="AX431" s="1"/>
  <c r="AY431" s="1"/>
  <c r="AZ431" s="1"/>
  <c r="BA431" s="1"/>
  <c r="BB431" s="1"/>
  <c r="BC431" s="1"/>
  <c r="AB133"/>
  <c r="AD36"/>
  <c r="AE36" s="1"/>
  <c r="AC115"/>
  <c r="AA90"/>
  <c r="AD267"/>
  <c r="AO550"/>
  <c r="AP550" s="1"/>
  <c r="AQ550" s="1"/>
  <c r="AR550" s="1"/>
  <c r="AS550" s="1"/>
  <c r="AT550" s="1"/>
  <c r="AA30"/>
  <c r="AB30" s="1"/>
  <c r="AC30" s="1"/>
  <c r="AD30" s="1"/>
  <c r="AF152"/>
  <c r="AG152" s="1"/>
  <c r="AH152" s="1"/>
  <c r="AI152" s="1"/>
  <c r="AJ152" s="1"/>
  <c r="AK152" s="1"/>
  <c r="AL152" s="1"/>
  <c r="AM152" s="1"/>
  <c r="AN152" s="1"/>
  <c r="AO152" s="1"/>
  <c r="AP152" s="1"/>
  <c r="AQ152" s="1"/>
  <c r="AR152" s="1"/>
  <c r="AS152" s="1"/>
  <c r="AT152" s="1"/>
  <c r="AU152" s="1"/>
  <c r="AV152" s="1"/>
  <c r="AW152" s="1"/>
  <c r="AX152" s="1"/>
  <c r="AY152" s="1"/>
  <c r="AZ152" s="1"/>
  <c r="BA152" s="1"/>
  <c r="BB152" s="1"/>
  <c r="BC152" s="1"/>
  <c r="AB368"/>
  <c r="AC368" s="1"/>
  <c r="AE702"/>
  <c r="AF702" s="1"/>
  <c r="AE395"/>
  <c r="AE726"/>
  <c r="AF726" s="1"/>
  <c r="AG726" s="1"/>
  <c r="AH726" s="1"/>
  <c r="AI726" s="1"/>
  <c r="AJ726" s="1"/>
  <c r="AK726" s="1"/>
  <c r="AL726" s="1"/>
  <c r="AM726" s="1"/>
  <c r="AN726" s="1"/>
  <c r="AO726" s="1"/>
  <c r="AP726" s="1"/>
  <c r="AQ726" s="1"/>
  <c r="AR726" s="1"/>
  <c r="AS726" s="1"/>
  <c r="AT726" s="1"/>
  <c r="AU726" s="1"/>
  <c r="AV726" s="1"/>
  <c r="AW726" s="1"/>
  <c r="AX726" s="1"/>
  <c r="AY726" s="1"/>
  <c r="AZ726" s="1"/>
  <c r="BA726" s="1"/>
  <c r="BB726" s="1"/>
  <c r="BC726" s="1"/>
  <c r="AJ883"/>
  <c r="AK883" s="1"/>
  <c r="AL883" s="1"/>
  <c r="AM883" s="1"/>
  <c r="AN883" s="1"/>
  <c r="AO883" s="1"/>
  <c r="AP883" s="1"/>
  <c r="AQ883" s="1"/>
  <c r="AR883" s="1"/>
  <c r="AS883" s="1"/>
  <c r="AT883" s="1"/>
  <c r="AU883" s="1"/>
  <c r="AV883" s="1"/>
  <c r="AW883" s="1"/>
  <c r="AX883" s="1"/>
  <c r="AY883" s="1"/>
  <c r="AZ883" s="1"/>
  <c r="BA883" s="1"/>
  <c r="BB883" s="1"/>
  <c r="BC883" s="1"/>
  <c r="AF395"/>
  <c r="AG501"/>
  <c r="AH501" s="1"/>
  <c r="AI501" s="1"/>
  <c r="AJ501" s="1"/>
  <c r="AK501" s="1"/>
  <c r="AL501" s="1"/>
  <c r="AM501" s="1"/>
  <c r="AN501" s="1"/>
  <c r="AO501" s="1"/>
  <c r="AP501" s="1"/>
  <c r="AQ501" s="1"/>
  <c r="AR501" s="1"/>
  <c r="AS501" s="1"/>
  <c r="AT501" s="1"/>
  <c r="AU501" s="1"/>
  <c r="AV501" s="1"/>
  <c r="AW501" s="1"/>
  <c r="AX501" s="1"/>
  <c r="AY501" s="1"/>
  <c r="AZ501" s="1"/>
  <c r="BA501" s="1"/>
  <c r="BB501" s="1"/>
  <c r="BC501" s="1"/>
  <c r="AF563"/>
  <c r="AB841"/>
  <c r="AC336"/>
  <c r="AD336" s="1"/>
  <c r="AG894"/>
  <c r="AH894" s="1"/>
  <c r="AI894" s="1"/>
  <c r="AJ894" s="1"/>
  <c r="AK894" s="1"/>
  <c r="AI969"/>
  <c r="AJ969" s="1"/>
  <c r="AC974"/>
  <c r="AH176"/>
  <c r="AI176" s="1"/>
  <c r="AD1042"/>
  <c r="AB227"/>
  <c r="AC227" s="1"/>
  <c r="AK672"/>
  <c r="AL672" s="1"/>
  <c r="AM672" s="1"/>
  <c r="AN672" s="1"/>
  <c r="AO672" s="1"/>
  <c r="AP672" s="1"/>
  <c r="AQ672" s="1"/>
  <c r="AR672" s="1"/>
  <c r="AS672" s="1"/>
  <c r="AT672" s="1"/>
  <c r="AU672" s="1"/>
  <c r="AV672" s="1"/>
  <c r="AW672" s="1"/>
  <c r="AX672" s="1"/>
  <c r="AY672" s="1"/>
  <c r="AZ672" s="1"/>
  <c r="BA672" s="1"/>
  <c r="BB672" s="1"/>
  <c r="BC672" s="1"/>
  <c r="AL536"/>
  <c r="AM536" s="1"/>
  <c r="AN536" s="1"/>
  <c r="AO536" s="1"/>
  <c r="AP536" s="1"/>
  <c r="AQ536" s="1"/>
  <c r="AR536" s="1"/>
  <c r="AS536" s="1"/>
  <c r="AT536" s="1"/>
  <c r="AU536" s="1"/>
  <c r="AV536" s="1"/>
  <c r="AW536" s="1"/>
  <c r="AX536" s="1"/>
  <c r="AY536" s="1"/>
  <c r="AZ536" s="1"/>
  <c r="BA536" s="1"/>
  <c r="BB536" s="1"/>
  <c r="BC536" s="1"/>
  <c r="AG748"/>
  <c r="BB909"/>
  <c r="BC909" s="1"/>
  <c r="AJ797"/>
  <c r="AK797" s="1"/>
  <c r="AL797" s="1"/>
  <c r="AM797" s="1"/>
  <c r="AN797" s="1"/>
  <c r="AO797" s="1"/>
  <c r="AP797" s="1"/>
  <c r="AQ797" s="1"/>
  <c r="AR797" s="1"/>
  <c r="AS797" s="1"/>
  <c r="AT797" s="1"/>
  <c r="AU797" s="1"/>
  <c r="AV797" s="1"/>
  <c r="AW797" s="1"/>
  <c r="AX797" s="1"/>
  <c r="AY797" s="1"/>
  <c r="AF405"/>
  <c r="AG405" s="1"/>
  <c r="AH405" s="1"/>
  <c r="AI405" s="1"/>
  <c r="AJ601"/>
  <c r="AD662"/>
  <c r="AE662" s="1"/>
  <c r="AF662" s="1"/>
  <c r="AG662" s="1"/>
  <c r="AH662" s="1"/>
  <c r="AI662" s="1"/>
  <c r="AJ662" s="1"/>
  <c r="AK662" s="1"/>
  <c r="AL662" s="1"/>
  <c r="AM662" s="1"/>
  <c r="AN662" s="1"/>
  <c r="AO662" s="1"/>
  <c r="AP662" s="1"/>
  <c r="AQ662" s="1"/>
  <c r="AR662" s="1"/>
  <c r="AS662" s="1"/>
  <c r="AT662" s="1"/>
  <c r="AU662" s="1"/>
  <c r="AV662" s="1"/>
  <c r="AW662" s="1"/>
  <c r="AX662" s="1"/>
  <c r="AY662" s="1"/>
  <c r="AZ662" s="1"/>
  <c r="BA662" s="1"/>
  <c r="BB662" s="1"/>
  <c r="BC662" s="1"/>
  <c r="AF622"/>
  <c r="AG622" s="1"/>
  <c r="AH962"/>
  <c r="AD647"/>
  <c r="AC1006"/>
  <c r="AD1006" s="1"/>
  <c r="AB849"/>
  <c r="AC162"/>
  <c r="AD162" s="1"/>
  <c r="AE647"/>
  <c r="AF647" s="1"/>
  <c r="AA346"/>
  <c r="AB346" s="1"/>
  <c r="AB295"/>
  <c r="AC295" s="1"/>
  <c r="AD295" s="1"/>
  <c r="AE393"/>
  <c r="AF393" s="1"/>
  <c r="AG393" s="1"/>
  <c r="AH393" s="1"/>
  <c r="AI393" s="1"/>
  <c r="AJ393" s="1"/>
  <c r="AK393" s="1"/>
  <c r="AL393" s="1"/>
  <c r="AM393" s="1"/>
  <c r="AB245"/>
  <c r="AC245" s="1"/>
  <c r="AD245" s="1"/>
  <c r="AA150"/>
  <c r="AB451"/>
  <c r="AB515"/>
  <c r="AC515" s="1"/>
  <c r="AA665"/>
  <c r="AE1066"/>
  <c r="AF1066" s="1"/>
  <c r="AG1066" s="1"/>
  <c r="AH1066" s="1"/>
  <c r="AI1066" s="1"/>
  <c r="AJ1066" s="1"/>
  <c r="AK1066" s="1"/>
  <c r="AL1066" s="1"/>
  <c r="AM1066" s="1"/>
  <c r="AN1066" s="1"/>
  <c r="AO1066" s="1"/>
  <c r="AP1066" s="1"/>
  <c r="AQ1066" s="1"/>
  <c r="AR1066" s="1"/>
  <c r="AS1066" s="1"/>
  <c r="AT1066" s="1"/>
  <c r="AU1066" s="1"/>
  <c r="AV1066" s="1"/>
  <c r="AW1066" s="1"/>
  <c r="AX1066" s="1"/>
  <c r="AY1066" s="1"/>
  <c r="AZ1066" s="1"/>
  <c r="BA1066" s="1"/>
  <c r="BB1066" s="1"/>
  <c r="BC1066" s="1"/>
  <c r="AC996"/>
  <c r="AD996" s="1"/>
  <c r="AE996" s="1"/>
  <c r="AK151"/>
  <c r="AB766"/>
  <c r="AG1099"/>
  <c r="AF182"/>
  <c r="AC236"/>
  <c r="AD236" s="1"/>
  <c r="AA85"/>
  <c r="AD317"/>
  <c r="AE317" s="1"/>
  <c r="AD1027"/>
  <c r="AE1027" s="1"/>
  <c r="AF1027" s="1"/>
  <c r="AG937"/>
  <c r="AH937" s="1"/>
  <c r="AI937" s="1"/>
  <c r="AJ937" s="1"/>
  <c r="AK937" s="1"/>
  <c r="AL937" s="1"/>
  <c r="AM937" s="1"/>
  <c r="AN937" s="1"/>
  <c r="AO937" s="1"/>
  <c r="AP937" s="1"/>
  <c r="AQ937" s="1"/>
  <c r="AR937" s="1"/>
  <c r="AS937" s="1"/>
  <c r="AT937" s="1"/>
  <c r="AU937" s="1"/>
  <c r="AV937" s="1"/>
  <c r="AW937" s="1"/>
  <c r="AX937" s="1"/>
  <c r="AY937" s="1"/>
  <c r="AZ937" s="1"/>
  <c r="BA937" s="1"/>
  <c r="BB937" s="1"/>
  <c r="BC937" s="1"/>
  <c r="AE678"/>
  <c r="AF678" s="1"/>
  <c r="AE980"/>
  <c r="AF980" s="1"/>
  <c r="AG980" s="1"/>
  <c r="AH980" s="1"/>
  <c r="AI980" s="1"/>
  <c r="AJ980" s="1"/>
  <c r="AK980" s="1"/>
  <c r="AL980" s="1"/>
  <c r="AM980" s="1"/>
  <c r="AN980" s="1"/>
  <c r="AO980" s="1"/>
  <c r="AP980" s="1"/>
  <c r="AQ980" s="1"/>
  <c r="AR980" s="1"/>
  <c r="AS980" s="1"/>
  <c r="AT980" s="1"/>
  <c r="AU980" s="1"/>
  <c r="AV980" s="1"/>
  <c r="AW980" s="1"/>
  <c r="AX980" s="1"/>
  <c r="AY980" s="1"/>
  <c r="AZ980" s="1"/>
  <c r="BA980" s="1"/>
  <c r="BB980" s="1"/>
  <c r="BC980" s="1"/>
  <c r="AB60"/>
  <c r="AC60" s="1"/>
  <c r="AE670"/>
  <c r="AF670" s="1"/>
  <c r="AG670" s="1"/>
  <c r="AH670" s="1"/>
  <c r="AI670" s="1"/>
  <c r="AB1004"/>
  <c r="AC1004" s="1"/>
  <c r="AD1004" s="1"/>
  <c r="AB547"/>
  <c r="AB243"/>
  <c r="Z116"/>
  <c r="AG1023"/>
  <c r="AH1023" s="1"/>
  <c r="AI1023" s="1"/>
  <c r="AJ1023" s="1"/>
  <c r="AK1023" s="1"/>
  <c r="AL1023" s="1"/>
  <c r="AM1023" s="1"/>
  <c r="AN1023" s="1"/>
  <c r="AO1023" s="1"/>
  <c r="AP1023" s="1"/>
  <c r="AQ1023" s="1"/>
  <c r="AR1023" s="1"/>
  <c r="AS1023" s="1"/>
  <c r="AT1023" s="1"/>
  <c r="AU1023" s="1"/>
  <c r="AV1023" s="1"/>
  <c r="AW1023" s="1"/>
  <c r="AX1023" s="1"/>
  <c r="AY1023" s="1"/>
  <c r="AZ1023" s="1"/>
  <c r="BA1023" s="1"/>
  <c r="BB1023" s="1"/>
  <c r="BC1023" s="1"/>
  <c r="AB275"/>
  <c r="AC187"/>
  <c r="AO865"/>
  <c r="AP865" s="1"/>
  <c r="AQ865" s="1"/>
  <c r="AR865" s="1"/>
  <c r="AS865" s="1"/>
  <c r="AT865" s="1"/>
  <c r="AU865" s="1"/>
  <c r="AV865" s="1"/>
  <c r="AW865" s="1"/>
  <c r="AX865" s="1"/>
  <c r="AY865" s="1"/>
  <c r="AZ865" s="1"/>
  <c r="BA865" s="1"/>
  <c r="BB865" s="1"/>
  <c r="BC865" s="1"/>
  <c r="AL873"/>
  <c r="AM873" s="1"/>
  <c r="AN873" s="1"/>
  <c r="AO873" s="1"/>
  <c r="AJ781"/>
  <c r="AK781" s="1"/>
  <c r="AF204"/>
  <c r="AG204" s="1"/>
  <c r="AH204" s="1"/>
  <c r="AI204" s="1"/>
  <c r="AJ204" s="1"/>
  <c r="AK204" s="1"/>
  <c r="AL204" s="1"/>
  <c r="AM204" s="1"/>
  <c r="AB386"/>
  <c r="Z777"/>
  <c r="AA777" s="1"/>
  <c r="AB777" s="1"/>
  <c r="AC695"/>
  <c r="AB1046"/>
  <c r="AA918"/>
  <c r="AB918" s="1"/>
  <c r="AC918" s="1"/>
  <c r="AD918" s="1"/>
  <c r="AE918" s="1"/>
  <c r="AF918" s="1"/>
  <c r="AG918" s="1"/>
  <c r="AH918" s="1"/>
  <c r="AI918" s="1"/>
  <c r="AJ918" s="1"/>
  <c r="AK918" s="1"/>
  <c r="AL918" s="1"/>
  <c r="AM918" s="1"/>
  <c r="AN918" s="1"/>
  <c r="AO918" s="1"/>
  <c r="AP918" s="1"/>
  <c r="AQ918" s="1"/>
  <c r="AR918" s="1"/>
  <c r="AS918" s="1"/>
  <c r="AT918" s="1"/>
  <c r="AU918" s="1"/>
  <c r="AV918" s="1"/>
  <c r="AW918" s="1"/>
  <c r="AX918" s="1"/>
  <c r="AY918" s="1"/>
  <c r="AZ918" s="1"/>
  <c r="BA918" s="1"/>
  <c r="BB918" s="1"/>
  <c r="BC918" s="1"/>
  <c r="AA1018"/>
  <c r="AB1018" s="1"/>
  <c r="AC1018" s="1"/>
  <c r="AB886"/>
  <c r="AB47"/>
  <c r="AC47" s="1"/>
  <c r="AD47" s="1"/>
  <c r="AE47" s="1"/>
  <c r="AF47" s="1"/>
  <c r="AG47" s="1"/>
  <c r="AH47" s="1"/>
  <c r="AI47" s="1"/>
  <c r="AJ47" s="1"/>
  <c r="AK47" s="1"/>
  <c r="AL47" s="1"/>
  <c r="AM47" s="1"/>
  <c r="AN47" s="1"/>
  <c r="AO47" s="1"/>
  <c r="AP47" s="1"/>
  <c r="AQ47" s="1"/>
  <c r="AR47" s="1"/>
  <c r="AS47" s="1"/>
  <c r="AT47" s="1"/>
  <c r="AU47" s="1"/>
  <c r="AV47" s="1"/>
  <c r="AW47" s="1"/>
  <c r="AX47" s="1"/>
  <c r="AY47" s="1"/>
  <c r="AZ47" s="1"/>
  <c r="BA47" s="1"/>
  <c r="BB47" s="1"/>
  <c r="BC47" s="1"/>
  <c r="AE711"/>
  <c r="AF711" s="1"/>
  <c r="AD710"/>
  <c r="AE710" s="1"/>
  <c r="AF333"/>
  <c r="AG333" s="1"/>
  <c r="AH333" s="1"/>
  <c r="AI333" s="1"/>
  <c r="AJ333" s="1"/>
  <c r="AK333" s="1"/>
  <c r="AL333" s="1"/>
  <c r="AM333" s="1"/>
  <c r="AN333" s="1"/>
  <c r="AO333" s="1"/>
  <c r="AP333" s="1"/>
  <c r="AQ333" s="1"/>
  <c r="AR333" s="1"/>
  <c r="AS333" s="1"/>
  <c r="AT333" s="1"/>
  <c r="AU333" s="1"/>
  <c r="AV333" s="1"/>
  <c r="AW333" s="1"/>
  <c r="AX333" s="1"/>
  <c r="AY333" s="1"/>
  <c r="AZ333" s="1"/>
  <c r="BA333" s="1"/>
  <c r="BB333" s="1"/>
  <c r="BC333" s="1"/>
  <c r="AD146"/>
  <c r="AE146" s="1"/>
  <c r="AF146" s="1"/>
  <c r="AE903"/>
  <c r="AC203"/>
  <c r="AC275"/>
  <c r="AD275" s="1"/>
  <c r="AD425"/>
  <c r="AC459"/>
  <c r="AA669"/>
  <c r="AB669" s="1"/>
  <c r="AB364"/>
  <c r="AC18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AE727"/>
  <c r="AF727" s="1"/>
  <c r="AG727" s="1"/>
  <c r="AH727" s="1"/>
  <c r="AI727" s="1"/>
  <c r="AJ727" s="1"/>
  <c r="AK727" s="1"/>
  <c r="AL727" s="1"/>
  <c r="AM727" s="1"/>
  <c r="AN727" s="1"/>
  <c r="AO727" s="1"/>
  <c r="AP727" s="1"/>
  <c r="AQ727" s="1"/>
  <c r="AR727" s="1"/>
  <c r="AS727" s="1"/>
  <c r="AT727" s="1"/>
  <c r="AU727" s="1"/>
  <c r="AV727" s="1"/>
  <c r="AW727" s="1"/>
  <c r="AX727" s="1"/>
  <c r="AY727" s="1"/>
  <c r="AZ727" s="1"/>
  <c r="BA727" s="1"/>
  <c r="BB727" s="1"/>
  <c r="BC727" s="1"/>
  <c r="AE412"/>
  <c r="AF412" s="1"/>
  <c r="AG412" s="1"/>
  <c r="AH412" s="1"/>
  <c r="AI412" s="1"/>
  <c r="AJ412" s="1"/>
  <c r="AK412" s="1"/>
  <c r="AL412" s="1"/>
  <c r="AM412" s="1"/>
  <c r="AN412" s="1"/>
  <c r="AO412" s="1"/>
  <c r="AP412" s="1"/>
  <c r="AQ412" s="1"/>
  <c r="AR412" s="1"/>
  <c r="AS412" s="1"/>
  <c r="AT412" s="1"/>
  <c r="AU412" s="1"/>
  <c r="AV412" s="1"/>
  <c r="AW412" s="1"/>
  <c r="AX412" s="1"/>
  <c r="AY412" s="1"/>
  <c r="AZ412" s="1"/>
  <c r="BA412" s="1"/>
  <c r="BB412" s="1"/>
  <c r="BC412" s="1"/>
  <c r="AF960"/>
  <c r="AG960" s="1"/>
  <c r="AF646"/>
  <c r="AG1068"/>
  <c r="AD169"/>
  <c r="AE169" s="1"/>
  <c r="AB40"/>
  <c r="AC40" s="1"/>
  <c r="AD40" s="1"/>
  <c r="AE40" s="1"/>
  <c r="AC858"/>
  <c r="AD858" s="1"/>
  <c r="Z998"/>
  <c r="AA998" s="1"/>
  <c r="AA51"/>
  <c r="AB51" s="1"/>
  <c r="AC51" s="1"/>
  <c r="AD51" s="1"/>
  <c r="AE51" s="1"/>
  <c r="AF51" s="1"/>
  <c r="AG51" s="1"/>
  <c r="AH51" s="1"/>
  <c r="AI51" s="1"/>
  <c r="AJ51" s="1"/>
  <c r="AK51" s="1"/>
  <c r="AL51" s="1"/>
  <c r="AM51" s="1"/>
  <c r="AN51" s="1"/>
  <c r="AO51" s="1"/>
  <c r="AP51" s="1"/>
  <c r="AQ51" s="1"/>
  <c r="AR51" s="1"/>
  <c r="AS51" s="1"/>
  <c r="AT51" s="1"/>
  <c r="AU51" s="1"/>
  <c r="AV51" s="1"/>
  <c r="AW51" s="1"/>
  <c r="AX51" s="1"/>
  <c r="AY51" s="1"/>
  <c r="AZ51" s="1"/>
  <c r="BA51" s="1"/>
  <c r="BB51" s="1"/>
  <c r="BC51" s="1"/>
  <c r="AB813"/>
  <c r="AC813" s="1"/>
  <c r="Z966"/>
  <c r="AE555"/>
  <c r="AF915"/>
  <c r="AG915" s="1"/>
  <c r="AH915" s="1"/>
  <c r="AI915" s="1"/>
  <c r="AJ915" s="1"/>
  <c r="AK915" s="1"/>
  <c r="AL915" s="1"/>
  <c r="AM915" s="1"/>
  <c r="AN915" s="1"/>
  <c r="AO915" s="1"/>
  <c r="AP915" s="1"/>
  <c r="AQ915" s="1"/>
  <c r="AR915" s="1"/>
  <c r="AS915" s="1"/>
  <c r="AT915" s="1"/>
  <c r="AU915" s="1"/>
  <c r="AV915" s="1"/>
  <c r="AW915" s="1"/>
  <c r="AX915" s="1"/>
  <c r="AY915" s="1"/>
  <c r="AZ915" s="1"/>
  <c r="BA915" s="1"/>
  <c r="BB915" s="1"/>
  <c r="BC915" s="1"/>
  <c r="AG1002"/>
  <c r="AH1002" s="1"/>
  <c r="AI1002" s="1"/>
  <c r="AJ1002" s="1"/>
  <c r="AK1002" s="1"/>
  <c r="AL1002" s="1"/>
  <c r="AM1002" s="1"/>
  <c r="AN1002" s="1"/>
  <c r="AO1002" s="1"/>
  <c r="AP1002" s="1"/>
  <c r="AQ1002" s="1"/>
  <c r="AR1002" s="1"/>
  <c r="AS1002" s="1"/>
  <c r="AT1002" s="1"/>
  <c r="AU1002" s="1"/>
  <c r="AV1002" s="1"/>
  <c r="AW1002" s="1"/>
  <c r="AX1002" s="1"/>
  <c r="AY1002" s="1"/>
  <c r="AZ1002" s="1"/>
  <c r="BA1002" s="1"/>
  <c r="BB1002" s="1"/>
  <c r="BC1002" s="1"/>
  <c r="AG1010"/>
  <c r="AH1010" s="1"/>
  <c r="AI1010" s="1"/>
  <c r="AJ1010" s="1"/>
  <c r="AK1010" s="1"/>
  <c r="AL1010" s="1"/>
  <c r="AM1010" s="1"/>
  <c r="AN1010" s="1"/>
  <c r="AO1010" s="1"/>
  <c r="AP1010" s="1"/>
  <c r="AQ1010" s="1"/>
  <c r="AR1010" s="1"/>
  <c r="AS1010" s="1"/>
  <c r="AT1010" s="1"/>
  <c r="AU1010" s="1"/>
  <c r="AV1010" s="1"/>
  <c r="AW1010" s="1"/>
  <c r="AX1010" s="1"/>
  <c r="AY1010" s="1"/>
  <c r="AZ1010" s="1"/>
  <c r="BA1010" s="1"/>
  <c r="BB1010" s="1"/>
  <c r="BC1010" s="1"/>
  <c r="AQ572"/>
  <c r="AR572" s="1"/>
  <c r="AS572" s="1"/>
  <c r="AT572" s="1"/>
  <c r="AU572" s="1"/>
  <c r="AV572" s="1"/>
  <c r="AW572" s="1"/>
  <c r="AX572" s="1"/>
  <c r="AY572" s="1"/>
  <c r="AZ572" s="1"/>
  <c r="BA572" s="1"/>
  <c r="BB572" s="1"/>
  <c r="BC572" s="1"/>
  <c r="AC386"/>
  <c r="AD386" s="1"/>
  <c r="AE386" s="1"/>
  <c r="AF386" s="1"/>
  <c r="AG386" s="1"/>
  <c r="AH386" s="1"/>
  <c r="AI386" s="1"/>
  <c r="AJ386" s="1"/>
  <c r="AK386" s="1"/>
  <c r="AL386" s="1"/>
  <c r="AM386" s="1"/>
  <c r="AN386" s="1"/>
  <c r="AO386" s="1"/>
  <c r="AP386" s="1"/>
  <c r="AQ386" s="1"/>
  <c r="AR386" s="1"/>
  <c r="AS386" s="1"/>
  <c r="AT386" s="1"/>
  <c r="AU386" s="1"/>
  <c r="AV386" s="1"/>
  <c r="AW386" s="1"/>
  <c r="AX386" s="1"/>
  <c r="AY386" s="1"/>
  <c r="AZ386" s="1"/>
  <c r="BA386" s="1"/>
  <c r="BB386" s="1"/>
  <c r="BC386" s="1"/>
  <c r="AD19"/>
  <c r="AB53"/>
  <c r="AC59"/>
  <c r="AD887"/>
  <c r="AE887" s="1"/>
  <c r="AF887" s="1"/>
  <c r="AG887" s="1"/>
  <c r="AH887" s="1"/>
  <c r="AI887" s="1"/>
  <c r="AJ887" s="1"/>
  <c r="AK887" s="1"/>
  <c r="AL887" s="1"/>
  <c r="AM887" s="1"/>
  <c r="AN887" s="1"/>
  <c r="AO887" s="1"/>
  <c r="AP887" s="1"/>
  <c r="AQ887" s="1"/>
  <c r="AR887" s="1"/>
  <c r="AS887" s="1"/>
  <c r="AT887" s="1"/>
  <c r="AU887" s="1"/>
  <c r="AV887" s="1"/>
  <c r="AW887" s="1"/>
  <c r="AX887" s="1"/>
  <c r="AY887" s="1"/>
  <c r="AZ887" s="1"/>
  <c r="BA887" s="1"/>
  <c r="BB887" s="1"/>
  <c r="BC887" s="1"/>
  <c r="AG274"/>
  <c r="AH274" s="1"/>
  <c r="AI274" s="1"/>
  <c r="AJ274" s="1"/>
  <c r="AK274" s="1"/>
  <c r="AL274" s="1"/>
  <c r="AM274" s="1"/>
  <c r="AN274" s="1"/>
  <c r="AO274" s="1"/>
  <c r="AP274" s="1"/>
  <c r="AQ274" s="1"/>
  <c r="AR274" s="1"/>
  <c r="AS274" s="1"/>
  <c r="AT274" s="1"/>
  <c r="AU274" s="1"/>
  <c r="AV274" s="1"/>
  <c r="AW274" s="1"/>
  <c r="AX274" s="1"/>
  <c r="AY274" s="1"/>
  <c r="AZ274" s="1"/>
  <c r="BA274" s="1"/>
  <c r="BB274" s="1"/>
  <c r="BC274" s="1"/>
  <c r="AD713"/>
  <c r="AB992"/>
  <c r="AC992" s="1"/>
  <c r="AB475"/>
  <c r="AC475" s="1"/>
  <c r="AG437"/>
  <c r="AC75"/>
  <c r="AB6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AC125"/>
  <c r="AF650"/>
  <c r="AG650" s="1"/>
  <c r="AH650" s="1"/>
  <c r="AI650" s="1"/>
  <c r="AJ650" s="1"/>
  <c r="AK650" s="1"/>
  <c r="AL650" s="1"/>
  <c r="AM650" s="1"/>
  <c r="AS461"/>
  <c r="AT461" s="1"/>
  <c r="AU461" s="1"/>
  <c r="AV461" s="1"/>
  <c r="AW461" s="1"/>
  <c r="AX461" s="1"/>
  <c r="AY461" s="1"/>
  <c r="AZ461" s="1"/>
  <c r="BA461" s="1"/>
  <c r="BB461" s="1"/>
  <c r="BC461" s="1"/>
  <c r="Z934"/>
  <c r="Z1014"/>
  <c r="AE922"/>
  <c r="AF922" s="1"/>
  <c r="AC22"/>
  <c r="AD22" s="1"/>
  <c r="AE22" s="1"/>
  <c r="AF22" s="1"/>
  <c r="AG22" s="1"/>
  <c r="AH22" s="1"/>
  <c r="AI22" s="1"/>
  <c r="AJ22" s="1"/>
  <c r="AK22" s="1"/>
  <c r="AL22" s="1"/>
  <c r="AM22" s="1"/>
  <c r="AN22" s="1"/>
  <c r="AO22" s="1"/>
  <c r="AP22" s="1"/>
  <c r="AQ22" s="1"/>
  <c r="AR22" s="1"/>
  <c r="AS22" s="1"/>
  <c r="AT22" s="1"/>
  <c r="AU22" s="1"/>
  <c r="AV22" s="1"/>
  <c r="AW22" s="1"/>
  <c r="AX22" s="1"/>
  <c r="AY22" s="1"/>
  <c r="AZ22" s="1"/>
  <c r="BA22" s="1"/>
  <c r="BB22" s="1"/>
  <c r="BC22" s="1"/>
  <c r="AB212"/>
  <c r="AE986"/>
  <c r="AE655"/>
  <c r="AF903"/>
  <c r="AG903" s="1"/>
  <c r="AH903" s="1"/>
  <c r="AI903" s="1"/>
  <c r="AJ903" s="1"/>
  <c r="AK903" s="1"/>
  <c r="AL903" s="1"/>
  <c r="AM903" s="1"/>
  <c r="AD842"/>
  <c r="AE842" s="1"/>
  <c r="AF842" s="1"/>
  <c r="AG842" s="1"/>
  <c r="AH842" s="1"/>
  <c r="AI842" s="1"/>
  <c r="AJ842" s="1"/>
  <c r="AK842" s="1"/>
  <c r="AL842" s="1"/>
  <c r="AM842" s="1"/>
  <c r="AN842" s="1"/>
  <c r="AO842" s="1"/>
  <c r="AP842" s="1"/>
  <c r="AQ842" s="1"/>
  <c r="AR842" s="1"/>
  <c r="AS842" s="1"/>
  <c r="AT842" s="1"/>
  <c r="AU842" s="1"/>
  <c r="AV842" s="1"/>
  <c r="AW842" s="1"/>
  <c r="AX842" s="1"/>
  <c r="AY842" s="1"/>
  <c r="AZ842" s="1"/>
  <c r="BA842" s="1"/>
  <c r="BB842" s="1"/>
  <c r="BC842" s="1"/>
  <c r="AB225"/>
  <c r="Z982"/>
  <c r="Z902"/>
  <c r="AA902" s="1"/>
  <c r="AA34"/>
  <c r="AB34" s="1"/>
  <c r="AF420"/>
  <c r="AG420" s="1"/>
  <c r="AH420" s="1"/>
  <c r="AI420" s="1"/>
  <c r="AJ420" s="1"/>
  <c r="AK420" s="1"/>
  <c r="AL420" s="1"/>
  <c r="AM420" s="1"/>
  <c r="AN420" s="1"/>
  <c r="AO420" s="1"/>
  <c r="AP420" s="1"/>
  <c r="AQ420" s="1"/>
  <c r="AR420" s="1"/>
  <c r="AS420" s="1"/>
  <c r="AT420" s="1"/>
  <c r="AU420" s="1"/>
  <c r="AV420" s="1"/>
  <c r="AW420" s="1"/>
  <c r="AX420" s="1"/>
  <c r="AY420" s="1"/>
  <c r="AZ420" s="1"/>
  <c r="BA420" s="1"/>
  <c r="BB420" s="1"/>
  <c r="BC420" s="1"/>
  <c r="AK656"/>
  <c r="AL656" s="1"/>
  <c r="AM656" s="1"/>
  <c r="AN656" s="1"/>
  <c r="AO656" s="1"/>
  <c r="AP656" s="1"/>
  <c r="AQ656" s="1"/>
  <c r="AR656" s="1"/>
  <c r="AS656" s="1"/>
  <c r="AT656" s="1"/>
  <c r="AU656" s="1"/>
  <c r="AV656" s="1"/>
  <c r="AW656" s="1"/>
  <c r="AX656" s="1"/>
  <c r="AY656" s="1"/>
  <c r="AZ656" s="1"/>
  <c r="BA656" s="1"/>
  <c r="BB656" s="1"/>
  <c r="BC656" s="1"/>
  <c r="AH748"/>
  <c r="AI748" s="1"/>
  <c r="AJ748" s="1"/>
  <c r="AK1103"/>
  <c r="AL1103" s="1"/>
  <c r="AM1103" s="1"/>
  <c r="AN1103" s="1"/>
  <c r="AO1103" s="1"/>
  <c r="AP1103" s="1"/>
  <c r="AQ1103" s="1"/>
  <c r="AR1103" s="1"/>
  <c r="AS1103" s="1"/>
  <c r="AT1103" s="1"/>
  <c r="AU1103" s="1"/>
  <c r="AV1103" s="1"/>
  <c r="AW1103" s="1"/>
  <c r="AX1103" s="1"/>
  <c r="AY1103" s="1"/>
  <c r="AZ1103" s="1"/>
  <c r="BA1103" s="1"/>
  <c r="BB1103" s="1"/>
  <c r="BC1103" s="1"/>
  <c r="AJ807"/>
  <c r="AK807" s="1"/>
  <c r="AL807" s="1"/>
  <c r="AM807" s="1"/>
  <c r="AN807" s="1"/>
  <c r="AO807" s="1"/>
  <c r="AP807" s="1"/>
  <c r="AQ807" s="1"/>
  <c r="AR807" s="1"/>
  <c r="AS807" s="1"/>
  <c r="AT807" s="1"/>
  <c r="AU807" s="1"/>
  <c r="AV807" s="1"/>
  <c r="AW807" s="1"/>
  <c r="AX807" s="1"/>
  <c r="AY807" s="1"/>
  <c r="AZ807" s="1"/>
  <c r="BA807" s="1"/>
  <c r="BB807" s="1"/>
  <c r="BC807" s="1"/>
  <c r="AF927"/>
  <c r="AG927" s="1"/>
  <c r="AH927" s="1"/>
  <c r="AI927" s="1"/>
  <c r="AJ927" s="1"/>
  <c r="AK927" s="1"/>
  <c r="AL927" s="1"/>
  <c r="AM927" s="1"/>
  <c r="AN927" s="1"/>
  <c r="AO927" s="1"/>
  <c r="AP927" s="1"/>
  <c r="AQ927" s="1"/>
  <c r="AR927" s="1"/>
  <c r="AS927" s="1"/>
  <c r="AT927" s="1"/>
  <c r="AU927" s="1"/>
  <c r="AV927" s="1"/>
  <c r="AW927" s="1"/>
  <c r="AX927" s="1"/>
  <c r="AY927" s="1"/>
  <c r="AZ927" s="1"/>
  <c r="BA927" s="1"/>
  <c r="BB927" s="1"/>
  <c r="BC927" s="1"/>
  <c r="AH660"/>
  <c r="AI660" s="1"/>
  <c r="AJ660" s="1"/>
  <c r="AK660" s="1"/>
  <c r="AL660" s="1"/>
  <c r="AM660" s="1"/>
  <c r="AN660" s="1"/>
  <c r="AO660" s="1"/>
  <c r="AP660" s="1"/>
  <c r="AQ660" s="1"/>
  <c r="AR660" s="1"/>
  <c r="AS660" s="1"/>
  <c r="AT660" s="1"/>
  <c r="AU660" s="1"/>
  <c r="AV660" s="1"/>
  <c r="AW660" s="1"/>
  <c r="AX660" s="1"/>
  <c r="AY660" s="1"/>
  <c r="AZ660" s="1"/>
  <c r="BA660" s="1"/>
  <c r="BB660" s="1"/>
  <c r="BC660" s="1"/>
  <c r="AG479"/>
  <c r="AH479" s="1"/>
  <c r="AI479" s="1"/>
  <c r="AJ479" s="1"/>
  <c r="AH1074"/>
  <c r="AI1074" s="1"/>
  <c r="AF979"/>
  <c r="AG979" s="1"/>
  <c r="AH979" s="1"/>
  <c r="AI979" s="1"/>
  <c r="AJ979" s="1"/>
  <c r="AK979" s="1"/>
  <c r="AL979" s="1"/>
  <c r="AM979" s="1"/>
  <c r="AN979" s="1"/>
  <c r="AO979" s="1"/>
  <c r="AP979" s="1"/>
  <c r="AQ979" s="1"/>
  <c r="AR979" s="1"/>
  <c r="AS979" s="1"/>
  <c r="AT979" s="1"/>
  <c r="AU979" s="1"/>
  <c r="AV979" s="1"/>
  <c r="AW979" s="1"/>
  <c r="AX979" s="1"/>
  <c r="AY979" s="1"/>
  <c r="AZ979" s="1"/>
  <c r="BA979" s="1"/>
  <c r="BB979" s="1"/>
  <c r="BC979" s="1"/>
  <c r="AC523"/>
  <c r="AD523" s="1"/>
  <c r="AE523" s="1"/>
  <c r="AF523" s="1"/>
  <c r="AG523" s="1"/>
  <c r="AH523" s="1"/>
  <c r="AI523" s="1"/>
  <c r="AJ523" s="1"/>
  <c r="AK523" s="1"/>
  <c r="AL523" s="1"/>
  <c r="AM523" s="1"/>
  <c r="AN523" s="1"/>
  <c r="AO523" s="1"/>
  <c r="AP523" s="1"/>
  <c r="AQ523" s="1"/>
  <c r="AR523" s="1"/>
  <c r="AS523" s="1"/>
  <c r="AT523" s="1"/>
  <c r="AU523" s="1"/>
  <c r="AV523" s="1"/>
  <c r="AW523" s="1"/>
  <c r="AX523" s="1"/>
  <c r="AY523" s="1"/>
  <c r="AZ523" s="1"/>
  <c r="BA523" s="1"/>
  <c r="BB523" s="1"/>
  <c r="BC523" s="1"/>
  <c r="AD1024"/>
  <c r="AE1024" s="1"/>
  <c r="AF1024" s="1"/>
  <c r="AG1024" s="1"/>
  <c r="AH1024" s="1"/>
  <c r="AE931"/>
  <c r="AF931" s="1"/>
  <c r="AG931" s="1"/>
  <c r="AH931" s="1"/>
  <c r="AI931" s="1"/>
  <c r="AJ931" s="1"/>
  <c r="AK931" s="1"/>
  <c r="AL931" s="1"/>
  <c r="AM931" s="1"/>
  <c r="AN931" s="1"/>
  <c r="AO931" s="1"/>
  <c r="AP931" s="1"/>
  <c r="AQ931" s="1"/>
  <c r="AR931" s="1"/>
  <c r="AS931" s="1"/>
  <c r="AT931" s="1"/>
  <c r="AU931" s="1"/>
  <c r="AV931" s="1"/>
  <c r="AW931" s="1"/>
  <c r="AX931" s="1"/>
  <c r="AY931" s="1"/>
  <c r="AZ931" s="1"/>
  <c r="BA931" s="1"/>
  <c r="BB931" s="1"/>
  <c r="BC931" s="1"/>
  <c r="AE871"/>
  <c r="AF871" s="1"/>
  <c r="AF365"/>
  <c r="AG365" s="1"/>
  <c r="AH365" s="1"/>
  <c r="AI365" s="1"/>
  <c r="AJ365" s="1"/>
  <c r="AF1053"/>
  <c r="AG1053" s="1"/>
  <c r="AA68"/>
  <c r="AB68" s="1"/>
  <c r="AD168"/>
  <c r="AE168" s="1"/>
  <c r="AA220"/>
  <c r="AB220" s="1"/>
  <c r="AC220" s="1"/>
  <c r="AC250"/>
  <c r="AD250" s="1"/>
  <c r="AE250" s="1"/>
  <c r="AF250" s="1"/>
  <c r="AG250" s="1"/>
  <c r="AH250" s="1"/>
  <c r="AI250" s="1"/>
  <c r="AJ250" s="1"/>
  <c r="AK250" s="1"/>
  <c r="AL250" s="1"/>
  <c r="AM250" s="1"/>
  <c r="AN250" s="1"/>
  <c r="AO250" s="1"/>
  <c r="AP250" s="1"/>
  <c r="AQ250" s="1"/>
  <c r="AR250" s="1"/>
  <c r="AS250" s="1"/>
  <c r="AT250" s="1"/>
  <c r="AU250" s="1"/>
  <c r="AV250" s="1"/>
  <c r="AW250" s="1"/>
  <c r="AX250" s="1"/>
  <c r="AY250" s="1"/>
  <c r="AZ250" s="1"/>
  <c r="BA250" s="1"/>
  <c r="BB250" s="1"/>
  <c r="BC250" s="1"/>
  <c r="AE19"/>
  <c r="AF19" s="1"/>
  <c r="AG19" s="1"/>
  <c r="AH19" s="1"/>
  <c r="AI19" s="1"/>
  <c r="AJ19" s="1"/>
  <c r="AK19" s="1"/>
  <c r="AL19" s="1"/>
  <c r="AM19" s="1"/>
  <c r="AN19" s="1"/>
  <c r="AO19" s="1"/>
  <c r="AP19" s="1"/>
  <c r="AQ19" s="1"/>
  <c r="AR19" s="1"/>
  <c r="AS19" s="1"/>
  <c r="AT19" s="1"/>
  <c r="AU19" s="1"/>
  <c r="AV19" s="1"/>
  <c r="AW19" s="1"/>
  <c r="AX19" s="1"/>
  <c r="AY19" s="1"/>
  <c r="AZ19" s="1"/>
  <c r="BA19" s="1"/>
  <c r="BB19" s="1"/>
  <c r="BC19" s="1"/>
  <c r="AC981"/>
  <c r="AD131"/>
  <c r="AE131" s="1"/>
  <c r="AD157"/>
  <c r="AA89"/>
  <c r="AB89" s="1"/>
  <c r="AA677"/>
  <c r="AD242"/>
  <c r="AE242" s="1"/>
  <c r="AF242" s="1"/>
  <c r="AG242" s="1"/>
  <c r="AH242" s="1"/>
  <c r="AI242" s="1"/>
  <c r="AJ242" s="1"/>
  <c r="AK242" s="1"/>
  <c r="AL242" s="1"/>
  <c r="AM242" s="1"/>
  <c r="AN242" s="1"/>
  <c r="AO242" s="1"/>
  <c r="AP242" s="1"/>
  <c r="AQ242" s="1"/>
  <c r="AR242" s="1"/>
  <c r="AS242" s="1"/>
  <c r="AT242" s="1"/>
  <c r="AU242" s="1"/>
  <c r="AV242" s="1"/>
  <c r="AW242" s="1"/>
  <c r="AX242" s="1"/>
  <c r="AY242" s="1"/>
  <c r="AZ242" s="1"/>
  <c r="BA242" s="1"/>
  <c r="BB242" s="1"/>
  <c r="BC242" s="1"/>
  <c r="AF430"/>
  <c r="AG430" s="1"/>
  <c r="AC65"/>
  <c r="AD65" s="1"/>
  <c r="AE65" s="1"/>
  <c r="AF65" s="1"/>
  <c r="AG65" s="1"/>
  <c r="AH65" s="1"/>
  <c r="AI65" s="1"/>
  <c r="AJ65" s="1"/>
  <c r="AK65" s="1"/>
  <c r="AL65" s="1"/>
  <c r="AM65" s="1"/>
  <c r="AN65" s="1"/>
  <c r="AO65" s="1"/>
  <c r="AP65" s="1"/>
  <c r="AQ65" s="1"/>
  <c r="AR65" s="1"/>
  <c r="AS65" s="1"/>
  <c r="AT65" s="1"/>
  <c r="AU65" s="1"/>
  <c r="AV65" s="1"/>
  <c r="AW65" s="1"/>
  <c r="AX65" s="1"/>
  <c r="AY65" s="1"/>
  <c r="AZ65" s="1"/>
  <c r="BA65" s="1"/>
  <c r="BB65" s="1"/>
  <c r="BC65" s="1"/>
  <c r="AC42"/>
  <c r="AD42" s="1"/>
  <c r="AE42" s="1"/>
  <c r="AF42" s="1"/>
  <c r="AG42" s="1"/>
  <c r="AH42" s="1"/>
  <c r="AI42" s="1"/>
  <c r="AJ42" s="1"/>
  <c r="AK42" s="1"/>
  <c r="AL42" s="1"/>
  <c r="AM42" s="1"/>
  <c r="AN42" s="1"/>
  <c r="AO42" s="1"/>
  <c r="AP42" s="1"/>
  <c r="AQ42" s="1"/>
  <c r="AR42" s="1"/>
  <c r="AS42" s="1"/>
  <c r="AT42" s="1"/>
  <c r="AU42" s="1"/>
  <c r="AV42" s="1"/>
  <c r="AW42" s="1"/>
  <c r="AX42" s="1"/>
  <c r="AY42" s="1"/>
  <c r="AZ42" s="1"/>
  <c r="BA42" s="1"/>
  <c r="BB42" s="1"/>
  <c r="BC42" s="1"/>
  <c r="AI540"/>
  <c r="AD539"/>
  <c r="AA616"/>
  <c r="AA854"/>
  <c r="AC208"/>
  <c r="AC499"/>
  <c r="AC890"/>
  <c r="AD890" s="1"/>
  <c r="AE890" s="1"/>
  <c r="AF890" s="1"/>
  <c r="AG890" s="1"/>
  <c r="AH890" s="1"/>
  <c r="AI890" s="1"/>
  <c r="AJ890" s="1"/>
  <c r="AK890" s="1"/>
  <c r="AL890" s="1"/>
  <c r="AM890" s="1"/>
  <c r="AN890" s="1"/>
  <c r="AO890" s="1"/>
  <c r="AP890" s="1"/>
  <c r="AQ890" s="1"/>
  <c r="AR890" s="1"/>
  <c r="AS890" s="1"/>
  <c r="AT890" s="1"/>
  <c r="AU890" s="1"/>
  <c r="AV890" s="1"/>
  <c r="AW890" s="1"/>
  <c r="AX890" s="1"/>
  <c r="AY890" s="1"/>
  <c r="AZ890" s="1"/>
  <c r="BA890" s="1"/>
  <c r="BB890" s="1"/>
  <c r="BC890" s="1"/>
  <c r="AC1078"/>
  <c r="AD1078" s="1"/>
  <c r="AE1078" s="1"/>
  <c r="AE235"/>
  <c r="AB509"/>
  <c r="AC1046"/>
  <c r="AC1044"/>
  <c r="AG1090"/>
  <c r="AH1090" s="1"/>
  <c r="AI1090" s="1"/>
  <c r="AJ1090" s="1"/>
  <c r="AK1090" s="1"/>
  <c r="AL1090" s="1"/>
  <c r="AM1090" s="1"/>
  <c r="AN1090" s="1"/>
  <c r="AO1090" s="1"/>
  <c r="AP1090" s="1"/>
  <c r="AQ1090" s="1"/>
  <c r="AR1090" s="1"/>
  <c r="AS1090" s="1"/>
  <c r="AT1090" s="1"/>
  <c r="AU1090" s="1"/>
  <c r="AV1090" s="1"/>
  <c r="AW1090" s="1"/>
  <c r="AX1090" s="1"/>
  <c r="AY1090" s="1"/>
  <c r="AZ1090" s="1"/>
  <c r="BA1090" s="1"/>
  <c r="BB1090" s="1"/>
  <c r="BC1090" s="1"/>
  <c r="Z870"/>
  <c r="AA870" s="1"/>
  <c r="AB870" s="1"/>
  <c r="AC870" s="1"/>
  <c r="Z950"/>
  <c r="AA793"/>
  <c r="AD988"/>
  <c r="AC954"/>
  <c r="AD954" s="1"/>
  <c r="AC938"/>
  <c r="AA1014"/>
  <c r="AB825"/>
  <c r="AF571"/>
  <c r="AG571" s="1"/>
  <c r="AF655"/>
  <c r="AG655" s="1"/>
  <c r="AA681"/>
  <c r="AB681" s="1"/>
  <c r="AC4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AB14"/>
  <c r="AC14" s="1"/>
  <c r="AD14" s="1"/>
  <c r="AF834"/>
  <c r="AG834" s="1"/>
  <c r="AH834" s="1"/>
  <c r="AI834" s="1"/>
  <c r="AJ834" s="1"/>
  <c r="AK834" s="1"/>
  <c r="AD1094"/>
  <c r="AC473"/>
  <c r="AB16"/>
  <c r="AC16" s="1"/>
  <c r="AB9"/>
  <c r="AC9" s="1"/>
  <c r="AC57"/>
  <c r="AD57" s="1"/>
  <c r="AE57" s="1"/>
  <c r="AF57" s="1"/>
  <c r="AG57" s="1"/>
  <c r="AH57" s="1"/>
  <c r="AI57" s="1"/>
  <c r="AJ57" s="1"/>
  <c r="AK57" s="1"/>
  <c r="AL57" s="1"/>
  <c r="AM57" s="1"/>
  <c r="AN57" s="1"/>
  <c r="AO57" s="1"/>
  <c r="AP57" s="1"/>
  <c r="AQ57" s="1"/>
  <c r="AR57" s="1"/>
  <c r="AS57" s="1"/>
  <c r="AT57" s="1"/>
  <c r="AU57" s="1"/>
  <c r="AV57" s="1"/>
  <c r="AC102"/>
  <c r="AD102" s="1"/>
  <c r="AE102" s="1"/>
  <c r="AF102" s="1"/>
  <c r="AG102" s="1"/>
  <c r="AH102" s="1"/>
  <c r="AI102" s="1"/>
  <c r="AJ102" s="1"/>
  <c r="AK102" s="1"/>
  <c r="AL102" s="1"/>
  <c r="AM102" s="1"/>
  <c r="AN102" s="1"/>
  <c r="AO102" s="1"/>
  <c r="AP102" s="1"/>
  <c r="AQ102" s="1"/>
  <c r="AR102" s="1"/>
  <c r="AS102" s="1"/>
  <c r="AT102" s="1"/>
  <c r="AU102" s="1"/>
  <c r="AV102" s="1"/>
  <c r="AW102" s="1"/>
  <c r="AX102" s="1"/>
  <c r="AY102" s="1"/>
  <c r="AZ102" s="1"/>
  <c r="BA102" s="1"/>
  <c r="BB102" s="1"/>
  <c r="BC102" s="1"/>
  <c r="AC904"/>
  <c r="AD904" s="1"/>
  <c r="AB214"/>
  <c r="AD863"/>
  <c r="AE863" s="1"/>
  <c r="AF863" s="1"/>
  <c r="AG863" s="1"/>
  <c r="AH863" s="1"/>
  <c r="AI863" s="1"/>
  <c r="AJ863" s="1"/>
  <c r="AK863" s="1"/>
  <c r="AL863" s="1"/>
  <c r="AM863" s="1"/>
  <c r="AN863" s="1"/>
  <c r="AO863" s="1"/>
  <c r="AP863" s="1"/>
  <c r="AQ863" s="1"/>
  <c r="AR863" s="1"/>
  <c r="AS863" s="1"/>
  <c r="AT863" s="1"/>
  <c r="AU863" s="1"/>
  <c r="AV863" s="1"/>
  <c r="AW863" s="1"/>
  <c r="AX863" s="1"/>
  <c r="AY863" s="1"/>
  <c r="AZ863" s="1"/>
  <c r="BA863" s="1"/>
  <c r="BB863" s="1"/>
  <c r="BC863" s="1"/>
  <c r="AE52"/>
  <c r="AC341"/>
  <c r="AI690"/>
  <c r="AJ690" s="1"/>
  <c r="AK690" s="1"/>
  <c r="AL690" s="1"/>
  <c r="AM690" s="1"/>
  <c r="AN690" s="1"/>
  <c r="AB153"/>
  <c r="AD64"/>
  <c r="AE64" s="1"/>
  <c r="AD58"/>
  <c r="AE58" s="1"/>
  <c r="AD121"/>
  <c r="AE121" s="1"/>
  <c r="AF121" s="1"/>
  <c r="AE1021"/>
  <c r="AF1021" s="1"/>
  <c r="AG1021" s="1"/>
  <c r="AH1021" s="1"/>
  <c r="AI1021" s="1"/>
  <c r="AJ1021" s="1"/>
  <c r="AK1021" s="1"/>
  <c r="AL1021" s="1"/>
  <c r="AM1021" s="1"/>
  <c r="AN1021" s="1"/>
  <c r="AO1021" s="1"/>
  <c r="AP1021" s="1"/>
  <c r="AQ1021" s="1"/>
  <c r="AR1021" s="1"/>
  <c r="AS1021" s="1"/>
  <c r="AT1021" s="1"/>
  <c r="AU1021" s="1"/>
  <c r="AV1021" s="1"/>
  <c r="AW1021" s="1"/>
  <c r="AX1021" s="1"/>
  <c r="AY1021" s="1"/>
  <c r="AZ1021" s="1"/>
  <c r="BA1021" s="1"/>
  <c r="BB1021" s="1"/>
  <c r="BC1021" s="1"/>
  <c r="AD463"/>
  <c r="AE463" s="1"/>
  <c r="AF463" s="1"/>
  <c r="AC352"/>
  <c r="AD352" s="1"/>
  <c r="AB868"/>
  <c r="AD323"/>
  <c r="AE323" s="1"/>
  <c r="AF323" s="1"/>
  <c r="AG323" s="1"/>
  <c r="AH323" s="1"/>
  <c r="AI323" s="1"/>
  <c r="AJ323" s="1"/>
  <c r="AK323" s="1"/>
  <c r="AL323" s="1"/>
  <c r="AM323" s="1"/>
  <c r="AN323" s="1"/>
  <c r="AO323" s="1"/>
  <c r="AP323" s="1"/>
  <c r="AQ323" s="1"/>
  <c r="AR323" s="1"/>
  <c r="AS323" s="1"/>
  <c r="AT323" s="1"/>
  <c r="AU323" s="1"/>
  <c r="AV323" s="1"/>
  <c r="AW323" s="1"/>
  <c r="AX323" s="1"/>
  <c r="AY323" s="1"/>
  <c r="AZ323" s="1"/>
  <c r="BA323" s="1"/>
  <c r="BB323" s="1"/>
  <c r="BC323" s="1"/>
  <c r="AE916"/>
  <c r="AF916" s="1"/>
  <c r="AA141"/>
  <c r="AC725"/>
  <c r="AD725" s="1"/>
  <c r="AE725" s="1"/>
  <c r="AF725" s="1"/>
  <c r="AB324"/>
  <c r="AC201"/>
  <c r="AD201" s="1"/>
  <c r="AE201" s="1"/>
  <c r="AF201" s="1"/>
  <c r="AG201" s="1"/>
  <c r="AH201" s="1"/>
  <c r="AI201" s="1"/>
  <c r="AJ201" s="1"/>
  <c r="AK201" s="1"/>
  <c r="AL201" s="1"/>
  <c r="AM201" s="1"/>
  <c r="AN201" s="1"/>
  <c r="AO201" s="1"/>
  <c r="AP201" s="1"/>
  <c r="AQ201" s="1"/>
  <c r="AA97"/>
  <c r="AB97" s="1"/>
  <c r="AC53"/>
  <c r="AD53" s="1"/>
  <c r="AE53" s="1"/>
  <c r="AD32"/>
  <c r="AD118"/>
  <c r="AD59"/>
  <c r="AE59" s="1"/>
  <c r="AC917"/>
  <c r="AE713"/>
  <c r="AF713" s="1"/>
  <c r="AG713" s="1"/>
  <c r="AH713" s="1"/>
  <c r="AI713" s="1"/>
  <c r="AJ713" s="1"/>
  <c r="AF805"/>
  <c r="AG805" s="1"/>
  <c r="AH805" s="1"/>
  <c r="AI805" s="1"/>
  <c r="AE697"/>
  <c r="AD113"/>
  <c r="AF919"/>
  <c r="AG919" s="1"/>
  <c r="AH919" s="1"/>
  <c r="AI919" s="1"/>
  <c r="AD75"/>
  <c r="AE75" s="1"/>
  <c r="AF75" s="1"/>
  <c r="AD125"/>
  <c r="AE125" s="1"/>
  <c r="AF125" s="1"/>
  <c r="AB73"/>
  <c r="AB761"/>
  <c r="AC761" s="1"/>
  <c r="AD761" s="1"/>
  <c r="AD24"/>
  <c r="AH380"/>
  <c r="AC190"/>
  <c r="AC46"/>
  <c r="AD46" s="1"/>
  <c r="AG895"/>
  <c r="AH895" s="1"/>
  <c r="AI895" s="1"/>
  <c r="AJ895" s="1"/>
  <c r="AK895" s="1"/>
  <c r="AL895" s="1"/>
  <c r="AM895" s="1"/>
  <c r="AN895" s="1"/>
  <c r="AO895" s="1"/>
  <c r="AP895" s="1"/>
  <c r="AQ895" s="1"/>
  <c r="AR895" s="1"/>
  <c r="AS895" s="1"/>
  <c r="AT895" s="1"/>
  <c r="AU895" s="1"/>
  <c r="AV895" s="1"/>
  <c r="AW895" s="1"/>
  <c r="AX895" s="1"/>
  <c r="AY895" s="1"/>
  <c r="AZ895" s="1"/>
  <c r="BA895" s="1"/>
  <c r="BB895" s="1"/>
  <c r="BC895" s="1"/>
  <c r="AC928"/>
  <c r="AA13"/>
  <c r="AA531"/>
  <c r="Z519"/>
  <c r="AA519" s="1"/>
  <c r="AA907"/>
  <c r="Z773"/>
  <c r="AB869"/>
  <c r="Y319"/>
  <c r="Z319" s="1"/>
  <c r="AA319" s="1"/>
  <c r="AA707"/>
  <c r="AB707" s="1"/>
  <c r="AA356"/>
  <c r="Z315"/>
  <c r="AA972"/>
  <c r="AB972" s="1"/>
  <c r="Z749"/>
  <c r="AA843"/>
  <c r="AB843" s="1"/>
  <c r="Y392"/>
  <c r="Z291"/>
  <c r="AA230"/>
  <c r="AA701"/>
  <c r="AF703"/>
  <c r="Z76"/>
  <c r="AB1096"/>
  <c r="AC1096" s="1"/>
  <c r="AB279"/>
  <c r="AC279" s="1"/>
  <c r="AD1092"/>
  <c r="AB888"/>
  <c r="AC888" s="1"/>
  <c r="Z7"/>
  <c r="AA860"/>
  <c r="AA357"/>
  <c r="Z189"/>
  <c r="AA189" s="1"/>
  <c r="Z765"/>
  <c r="AF128"/>
  <c r="Z277"/>
  <c r="Z237"/>
  <c r="AC377"/>
  <c r="Z287"/>
  <c r="AC705"/>
  <c r="AD705" s="1"/>
  <c r="AA836"/>
  <c r="AB984"/>
  <c r="AA527"/>
  <c r="AC1086"/>
  <c r="AE254"/>
  <c r="Y282"/>
  <c r="AE219"/>
  <c r="AA238"/>
  <c r="Z300"/>
  <c r="AA300" s="1"/>
  <c r="Z296"/>
  <c r="AA296" s="1"/>
  <c r="AB296" s="1"/>
  <c r="Z288"/>
  <c r="AA288" s="1"/>
  <c r="AB288" s="1"/>
  <c r="AB159"/>
  <c r="AC159" s="1"/>
  <c r="AD159" s="1"/>
  <c r="Z265"/>
  <c r="AA298"/>
  <c r="AA154"/>
  <c r="AA645"/>
  <c r="Z848"/>
  <c r="X101"/>
  <c r="AB911"/>
  <c r="AA644"/>
  <c r="AB644" s="1"/>
  <c r="AC644" s="1"/>
  <c r="Y755"/>
  <c r="AA382"/>
  <c r="AB268"/>
  <c r="AB281"/>
  <c r="AB273"/>
  <c r="AC273" s="1"/>
  <c r="AB229"/>
  <c r="AA239"/>
  <c r="AA270"/>
  <c r="Z856"/>
  <c r="AJ1063"/>
  <c r="AK1063" s="1"/>
  <c r="AL1063" s="1"/>
  <c r="AM1063" s="1"/>
  <c r="AN1063" s="1"/>
  <c r="AO1063" s="1"/>
  <c r="AP1063" s="1"/>
  <c r="AQ1063" s="1"/>
  <c r="AR1063" s="1"/>
  <c r="AS1063" s="1"/>
  <c r="AT1063" s="1"/>
  <c r="AU1063" s="1"/>
  <c r="AV1063" s="1"/>
  <c r="AW1063" s="1"/>
  <c r="AX1063" s="1"/>
  <c r="AY1063" s="1"/>
  <c r="AZ1063" s="1"/>
  <c r="BA1063" s="1"/>
  <c r="BB1063" s="1"/>
  <c r="BC1063" s="1"/>
  <c r="AW490"/>
  <c r="AX490" s="1"/>
  <c r="AY490" s="1"/>
  <c r="AZ490" s="1"/>
  <c r="BA490" s="1"/>
  <c r="BB490" s="1"/>
  <c r="BC490" s="1"/>
  <c r="AJ1041"/>
  <c r="AK1041" s="1"/>
  <c r="AL1041" s="1"/>
  <c r="AM1041" s="1"/>
  <c r="AN1041" s="1"/>
  <c r="AF1078"/>
  <c r="AG1078" s="1"/>
  <c r="AH1078" s="1"/>
  <c r="AI1078" s="1"/>
  <c r="AJ1078" s="1"/>
  <c r="AK1078" s="1"/>
  <c r="AL1078" s="1"/>
  <c r="AM1078" s="1"/>
  <c r="AN1078" s="1"/>
  <c r="AO1078" s="1"/>
  <c r="AP1078" s="1"/>
  <c r="AQ1078" s="1"/>
  <c r="AR1078" s="1"/>
  <c r="AS1078" s="1"/>
  <c r="AT1078" s="1"/>
  <c r="AU1078" s="1"/>
  <c r="AV1078" s="1"/>
  <c r="AW1078" s="1"/>
  <c r="AX1078" s="1"/>
  <c r="AY1078" s="1"/>
  <c r="AZ1078" s="1"/>
  <c r="BA1078" s="1"/>
  <c r="BB1078" s="1"/>
  <c r="BC1078" s="1"/>
  <c r="AG985"/>
  <c r="AH985" s="1"/>
  <c r="AI985" s="1"/>
  <c r="AJ985" s="1"/>
  <c r="AK985" s="1"/>
  <c r="AL985" s="1"/>
  <c r="AM985" s="1"/>
  <c r="AN985" s="1"/>
  <c r="AO985" s="1"/>
  <c r="AP985" s="1"/>
  <c r="AQ985" s="1"/>
  <c r="AR985" s="1"/>
  <c r="AS985" s="1"/>
  <c r="AT985" s="1"/>
  <c r="AU985" s="1"/>
  <c r="AV985" s="1"/>
  <c r="AW985" s="1"/>
  <c r="AX985" s="1"/>
  <c r="AY985" s="1"/>
  <c r="AZ985" s="1"/>
  <c r="BA985" s="1"/>
  <c r="BB985" s="1"/>
  <c r="BC985" s="1"/>
  <c r="AT575"/>
  <c r="AU575" s="1"/>
  <c r="AV575" s="1"/>
  <c r="AW575" s="1"/>
  <c r="AX575" s="1"/>
  <c r="AY575" s="1"/>
  <c r="AZ575" s="1"/>
  <c r="BA575" s="1"/>
  <c r="BB575" s="1"/>
  <c r="BC575" s="1"/>
  <c r="AL789"/>
  <c r="AM789" s="1"/>
  <c r="AK885"/>
  <c r="AL885" s="1"/>
  <c r="AM885" s="1"/>
  <c r="AN885" s="1"/>
  <c r="AO885" s="1"/>
  <c r="AP885" s="1"/>
  <c r="AQ885" s="1"/>
  <c r="AR885" s="1"/>
  <c r="AS885" s="1"/>
  <c r="AT885" s="1"/>
  <c r="AU885" s="1"/>
  <c r="AV885" s="1"/>
  <c r="AW885" s="1"/>
  <c r="AX885" s="1"/>
  <c r="AY885" s="1"/>
  <c r="AZ885" s="1"/>
  <c r="BA885" s="1"/>
  <c r="BB885" s="1"/>
  <c r="BC885" s="1"/>
  <c r="AH439"/>
  <c r="AI439" s="1"/>
  <c r="AJ439" s="1"/>
  <c r="AK439" s="1"/>
  <c r="AL439" s="1"/>
  <c r="AM439" s="1"/>
  <c r="AN439" s="1"/>
  <c r="AO439" s="1"/>
  <c r="AP439" s="1"/>
  <c r="AQ439" s="1"/>
  <c r="AR439" s="1"/>
  <c r="AS439" s="1"/>
  <c r="AT439" s="1"/>
  <c r="AU439" s="1"/>
  <c r="AV439" s="1"/>
  <c r="AW439" s="1"/>
  <c r="AX439" s="1"/>
  <c r="AY439" s="1"/>
  <c r="AZ439" s="1"/>
  <c r="BA439" s="1"/>
  <c r="BB439" s="1"/>
  <c r="BC439" s="1"/>
  <c r="AJ417"/>
  <c r="AK417" s="1"/>
  <c r="AL417" s="1"/>
  <c r="AM417" s="1"/>
  <c r="AN417" s="1"/>
  <c r="AO417" s="1"/>
  <c r="AP417" s="1"/>
  <c r="AQ417" s="1"/>
  <c r="AK748"/>
  <c r="AL748" s="1"/>
  <c r="AM748" s="1"/>
  <c r="AN748" s="1"/>
  <c r="AO748" s="1"/>
  <c r="AP748" s="1"/>
  <c r="AQ748" s="1"/>
  <c r="AR748" s="1"/>
  <c r="AS748" s="1"/>
  <c r="AT748" s="1"/>
  <c r="AU748" s="1"/>
  <c r="AV748" s="1"/>
  <c r="AW748" s="1"/>
  <c r="AX748" s="1"/>
  <c r="AY748" s="1"/>
  <c r="AZ748" s="1"/>
  <c r="BA748" s="1"/>
  <c r="BB748" s="1"/>
  <c r="BC748" s="1"/>
  <c r="AH953"/>
  <c r="AF810"/>
  <c r="AG810" s="1"/>
  <c r="AH810" s="1"/>
  <c r="AI810" s="1"/>
  <c r="AK913"/>
  <c r="AL913" s="1"/>
  <c r="AM913" s="1"/>
  <c r="AN913" s="1"/>
  <c r="AO913" s="1"/>
  <c r="AP913" s="1"/>
  <c r="AQ913" s="1"/>
  <c r="AR913" s="1"/>
  <c r="AS913" s="1"/>
  <c r="AT913" s="1"/>
  <c r="AU913" s="1"/>
  <c r="AV913" s="1"/>
  <c r="AW913" s="1"/>
  <c r="AX913" s="1"/>
  <c r="AY913" s="1"/>
  <c r="AZ913" s="1"/>
  <c r="BA913" s="1"/>
  <c r="BB913" s="1"/>
  <c r="BC913" s="1"/>
  <c r="AO347"/>
  <c r="AP347" s="1"/>
  <c r="AQ347" s="1"/>
  <c r="AR347" s="1"/>
  <c r="AS347" s="1"/>
  <c r="AT347" s="1"/>
  <c r="AU347" s="1"/>
  <c r="AV347" s="1"/>
  <c r="AW347" s="1"/>
  <c r="AX347" s="1"/>
  <c r="AY347" s="1"/>
  <c r="AZ347" s="1"/>
  <c r="BA347" s="1"/>
  <c r="BB347" s="1"/>
  <c r="BC347" s="1"/>
  <c r="AF831"/>
  <c r="AG831" s="1"/>
  <c r="AH831" s="1"/>
  <c r="AI831" s="1"/>
  <c r="AJ831" s="1"/>
  <c r="AK831" s="1"/>
  <c r="AL831" s="1"/>
  <c r="AM831" s="1"/>
  <c r="AN831" s="1"/>
  <c r="AO831" s="1"/>
  <c r="AP831" s="1"/>
  <c r="AQ831" s="1"/>
  <c r="AR831" s="1"/>
  <c r="AS831" s="1"/>
  <c r="AT831" s="1"/>
  <c r="AU831" s="1"/>
  <c r="AV831" s="1"/>
  <c r="AW831" s="1"/>
  <c r="AX831" s="1"/>
  <c r="AY831" s="1"/>
  <c r="AZ831" s="1"/>
  <c r="BA831" s="1"/>
  <c r="BB831" s="1"/>
  <c r="BC831" s="1"/>
  <c r="AF402"/>
  <c r="AJ806"/>
  <c r="AH866"/>
  <c r="AI866" s="1"/>
  <c r="AJ866" s="1"/>
  <c r="AK866" s="1"/>
  <c r="AL866" s="1"/>
  <c r="AM866" s="1"/>
  <c r="AN866" s="1"/>
  <c r="AO866" s="1"/>
  <c r="AP866" s="1"/>
  <c r="AQ866" s="1"/>
  <c r="AR866" s="1"/>
  <c r="AS866" s="1"/>
  <c r="AT866" s="1"/>
  <c r="AU866" s="1"/>
  <c r="AV866" s="1"/>
  <c r="AW866" s="1"/>
  <c r="AX866" s="1"/>
  <c r="AY866" s="1"/>
  <c r="AZ866" s="1"/>
  <c r="BA866" s="1"/>
  <c r="BB866" s="1"/>
  <c r="BC866" s="1"/>
  <c r="AH634"/>
  <c r="AP873"/>
  <c r="AQ873" s="1"/>
  <c r="AR873" s="1"/>
  <c r="AS873" s="1"/>
  <c r="AT873" s="1"/>
  <c r="AU873" s="1"/>
  <c r="AV873" s="1"/>
  <c r="AJ452"/>
  <c r="AM464"/>
  <c r="AN464" s="1"/>
  <c r="AO464" s="1"/>
  <c r="AP464" s="1"/>
  <c r="AQ464" s="1"/>
  <c r="AR464" s="1"/>
  <c r="AS464" s="1"/>
  <c r="AT464" s="1"/>
  <c r="AU464" s="1"/>
  <c r="AV464" s="1"/>
  <c r="AW464" s="1"/>
  <c r="AX464" s="1"/>
  <c r="AY464" s="1"/>
  <c r="AZ464" s="1"/>
  <c r="BA464" s="1"/>
  <c r="BB464" s="1"/>
  <c r="BC464" s="1"/>
  <c r="AV1048"/>
  <c r="AW1048" s="1"/>
  <c r="AX1048" s="1"/>
  <c r="AY1048" s="1"/>
  <c r="AZ1048" s="1"/>
  <c r="BA1048" s="1"/>
  <c r="BB1048" s="1"/>
  <c r="BC1048" s="1"/>
  <c r="AL504"/>
  <c r="AM504" s="1"/>
  <c r="AN504" s="1"/>
  <c r="AO504" s="1"/>
  <c r="AP504" s="1"/>
  <c r="AQ504" s="1"/>
  <c r="AR504" s="1"/>
  <c r="AS504" s="1"/>
  <c r="AT504" s="1"/>
  <c r="AU504" s="1"/>
  <c r="AV504" s="1"/>
  <c r="AW504" s="1"/>
  <c r="AX504" s="1"/>
  <c r="AY504" s="1"/>
  <c r="AZ504" s="1"/>
  <c r="BA504" s="1"/>
  <c r="BB504" s="1"/>
  <c r="BC504" s="1"/>
  <c r="AK520"/>
  <c r="AL520" s="1"/>
  <c r="AM520" s="1"/>
  <c r="AN520" s="1"/>
  <c r="AO520" s="1"/>
  <c r="AP520" s="1"/>
  <c r="AQ520" s="1"/>
  <c r="AR520" s="1"/>
  <c r="AS520" s="1"/>
  <c r="AT520" s="1"/>
  <c r="AU520" s="1"/>
  <c r="AV520" s="1"/>
  <c r="AW520" s="1"/>
  <c r="AX520" s="1"/>
  <c r="AY520" s="1"/>
  <c r="AZ520" s="1"/>
  <c r="BA520" s="1"/>
  <c r="BB520" s="1"/>
  <c r="BC520" s="1"/>
  <c r="AJ1074"/>
  <c r="AK1074" s="1"/>
  <c r="AL1074" s="1"/>
  <c r="AM1074" s="1"/>
  <c r="AN1074" s="1"/>
  <c r="AO1074" s="1"/>
  <c r="AP1074" s="1"/>
  <c r="AQ1074" s="1"/>
  <c r="AR1074" s="1"/>
  <c r="AS1074" s="1"/>
  <c r="AT1074" s="1"/>
  <c r="AU1074" s="1"/>
  <c r="AV1074" s="1"/>
  <c r="AW1074" s="1"/>
  <c r="AX1074" s="1"/>
  <c r="AY1074" s="1"/>
  <c r="AZ1074" s="1"/>
  <c r="BA1074" s="1"/>
  <c r="BB1074" s="1"/>
  <c r="BC1074" s="1"/>
  <c r="AG1102"/>
  <c r="AH1102" s="1"/>
  <c r="AI1102" s="1"/>
  <c r="AJ1102" s="1"/>
  <c r="AK1102" s="1"/>
  <c r="AL1102" s="1"/>
  <c r="AM1102" s="1"/>
  <c r="AN1102" s="1"/>
  <c r="AO1102" s="1"/>
  <c r="AP1102" s="1"/>
  <c r="AQ1102" s="1"/>
  <c r="AR1102" s="1"/>
  <c r="AS1102" s="1"/>
  <c r="AT1102" s="1"/>
  <c r="AU1102" s="1"/>
  <c r="AV1102" s="1"/>
  <c r="AW1102" s="1"/>
  <c r="AX1102" s="1"/>
  <c r="AY1102" s="1"/>
  <c r="AZ1102" s="1"/>
  <c r="BA1102" s="1"/>
  <c r="BB1102" s="1"/>
  <c r="BC1102" s="1"/>
  <c r="AH1071"/>
  <c r="AI1071" s="1"/>
  <c r="AJ1071" s="1"/>
  <c r="AK1071" s="1"/>
  <c r="AL1071" s="1"/>
  <c r="AM1071" s="1"/>
  <c r="AN1071" s="1"/>
  <c r="AO1071" s="1"/>
  <c r="AP1071" s="1"/>
  <c r="AQ1071" s="1"/>
  <c r="AR1071" s="1"/>
  <c r="AS1071" s="1"/>
  <c r="AT1071" s="1"/>
  <c r="AU1071" s="1"/>
  <c r="AV1071" s="1"/>
  <c r="AW1071" s="1"/>
  <c r="AX1071" s="1"/>
  <c r="AY1071" s="1"/>
  <c r="AZ1071" s="1"/>
  <c r="BA1071" s="1"/>
  <c r="BB1071" s="1"/>
  <c r="BC1071" s="1"/>
  <c r="AW506"/>
  <c r="AX506" s="1"/>
  <c r="AY506" s="1"/>
  <c r="AZ506" s="1"/>
  <c r="BA506" s="1"/>
  <c r="BB506" s="1"/>
  <c r="BC506" s="1"/>
  <c r="AH199"/>
  <c r="AI199" s="1"/>
  <c r="AJ199" s="1"/>
  <c r="AK199" s="1"/>
  <c r="AL199" s="1"/>
  <c r="AM199" s="1"/>
  <c r="AN199" s="1"/>
  <c r="AO199" s="1"/>
  <c r="AP199" s="1"/>
  <c r="AQ199" s="1"/>
  <c r="AR199" s="1"/>
  <c r="AS199" s="1"/>
  <c r="AT199" s="1"/>
  <c r="AU199" s="1"/>
  <c r="AV199" s="1"/>
  <c r="AW199" s="1"/>
  <c r="AX199" s="1"/>
  <c r="AY199" s="1"/>
  <c r="AZ199" s="1"/>
  <c r="BA199" s="1"/>
  <c r="BB199" s="1"/>
  <c r="BC199" s="1"/>
  <c r="AJ594"/>
  <c r="AK594" s="1"/>
  <c r="AL594" s="1"/>
  <c r="AM594" s="1"/>
  <c r="AN594" s="1"/>
  <c r="AO594" s="1"/>
  <c r="AP594" s="1"/>
  <c r="AQ594" s="1"/>
  <c r="AR594" s="1"/>
  <c r="AS594" s="1"/>
  <c r="AT594" s="1"/>
  <c r="AU594" s="1"/>
  <c r="AV594" s="1"/>
  <c r="AW594" s="1"/>
  <c r="AX594" s="1"/>
  <c r="AY594" s="1"/>
  <c r="AZ594" s="1"/>
  <c r="BA594" s="1"/>
  <c r="BB594" s="1"/>
  <c r="BC594" s="1"/>
  <c r="AD579"/>
  <c r="AG156"/>
  <c r="AH156" s="1"/>
  <c r="AI156" s="1"/>
  <c r="AJ156" s="1"/>
  <c r="AK156" s="1"/>
  <c r="AL156" s="1"/>
  <c r="AM156" s="1"/>
  <c r="AN156" s="1"/>
  <c r="AO156" s="1"/>
  <c r="AP156" s="1"/>
  <c r="AQ156" s="1"/>
  <c r="AR156" s="1"/>
  <c r="AS156" s="1"/>
  <c r="AT156" s="1"/>
  <c r="AU156" s="1"/>
  <c r="AV156" s="1"/>
  <c r="AW156" s="1"/>
  <c r="AX156" s="1"/>
  <c r="AY156" s="1"/>
  <c r="AZ156" s="1"/>
  <c r="BA156" s="1"/>
  <c r="BB156" s="1"/>
  <c r="BC156" s="1"/>
  <c r="AC545"/>
  <c r="AB161"/>
  <c r="AA483"/>
  <c r="AD112"/>
  <c r="AE112" s="1"/>
  <c r="AB531"/>
  <c r="AC531" s="1"/>
  <c r="AB360"/>
  <c r="AC360" s="1"/>
  <c r="AD971"/>
  <c r="AE971" s="1"/>
  <c r="AC707"/>
  <c r="AD707" s="1"/>
  <c r="AB127"/>
  <c r="AC127" s="1"/>
  <c r="AC876"/>
  <c r="AB117"/>
  <c r="AC117" s="1"/>
  <c r="AD117" s="1"/>
  <c r="AD959"/>
  <c r="AC280"/>
  <c r="AD280" s="1"/>
  <c r="AA207"/>
  <c r="Z384"/>
  <c r="AC553"/>
  <c r="AC757"/>
  <c r="AD757" s="1"/>
  <c r="Z326"/>
  <c r="AA260"/>
  <c r="AB260" s="1"/>
  <c r="AC111"/>
  <c r="AC469"/>
  <c r="AC642"/>
  <c r="AC164"/>
  <c r="Z79"/>
  <c r="AA79" s="1"/>
  <c r="AB79" s="1"/>
  <c r="AB77"/>
  <c r="AC77" s="1"/>
  <c r="AC49"/>
  <c r="AD49" s="1"/>
  <c r="AE49" s="1"/>
  <c r="AF49" s="1"/>
  <c r="AB45"/>
  <c r="AA88"/>
  <c r="AB88" s="1"/>
  <c r="AD70"/>
  <c r="AD62"/>
  <c r="Y54"/>
  <c r="AA249"/>
  <c r="AB249" s="1"/>
  <c r="AA299"/>
  <c r="AD565"/>
  <c r="AE565" s="1"/>
  <c r="AF565" s="1"/>
  <c r="AG565" s="1"/>
  <c r="AH565" s="1"/>
  <c r="AI565" s="1"/>
  <c r="AJ565" s="1"/>
  <c r="AK565" s="1"/>
  <c r="AL565" s="1"/>
  <c r="AM565" s="1"/>
  <c r="AN565" s="1"/>
  <c r="AO565" s="1"/>
  <c r="AP565" s="1"/>
  <c r="AQ565" s="1"/>
  <c r="AR565" s="1"/>
  <c r="AS565" s="1"/>
  <c r="AT565" s="1"/>
  <c r="AU565" s="1"/>
  <c r="AV565" s="1"/>
  <c r="AW565" s="1"/>
  <c r="AX565" s="1"/>
  <c r="AY565" s="1"/>
  <c r="AZ565" s="1"/>
  <c r="BA565" s="1"/>
  <c r="BB565" s="1"/>
  <c r="BC565" s="1"/>
  <c r="AC951"/>
  <c r="AD951" s="1"/>
  <c r="AA100"/>
  <c r="AB100" s="1"/>
  <c r="AB74"/>
  <c r="AC74" s="1"/>
  <c r="AD74" s="1"/>
  <c r="AE74" s="1"/>
  <c r="AF74" s="1"/>
  <c r="AG74" s="1"/>
  <c r="AH74" s="1"/>
  <c r="AI74" s="1"/>
  <c r="AJ74" s="1"/>
  <c r="AB723"/>
  <c r="AC723" s="1"/>
  <c r="AA303"/>
  <c r="AD218"/>
  <c r="AE218" s="1"/>
  <c r="AF218" s="1"/>
  <c r="Z262"/>
  <c r="AE453"/>
  <c r="AC975"/>
  <c r="AC324"/>
  <c r="Y312"/>
  <c r="Z284"/>
  <c r="AA284" s="1"/>
  <c r="AB304"/>
  <c r="AF120"/>
  <c r="AG120" s="1"/>
  <c r="AB189"/>
  <c r="AA328"/>
  <c r="AB328" s="1"/>
  <c r="AC328" s="1"/>
  <c r="AC385"/>
  <c r="AD385" s="1"/>
  <c r="AB673"/>
  <c r="AC1019"/>
  <c r="AD1019" s="1"/>
  <c r="AE1019" s="1"/>
  <c r="AC987"/>
  <c r="AD987" s="1"/>
  <c r="Z63"/>
  <c r="AB39"/>
  <c r="AB86"/>
  <c r="AB12"/>
  <c r="AC12" s="1"/>
  <c r="AD12" s="1"/>
  <c r="AE12" s="1"/>
  <c r="AA3"/>
  <c r="AB455"/>
  <c r="AC455" s="1"/>
  <c r="AD455" s="1"/>
  <c r="AB240"/>
  <c r="AC240" s="1"/>
  <c r="AD240" s="1"/>
  <c r="AC999"/>
  <c r="AD999" s="1"/>
  <c r="AE999" s="1"/>
  <c r="AE157"/>
  <c r="AF157" s="1"/>
  <c r="AB907"/>
  <c r="AB1043"/>
  <c r="AC1043" s="1"/>
  <c r="AB390"/>
  <c r="AC390" s="1"/>
  <c r="AD390" s="1"/>
  <c r="AE390" s="1"/>
  <c r="AA374"/>
  <c r="AB141"/>
  <c r="AD537"/>
  <c r="AE537" s="1"/>
  <c r="AC869"/>
  <c r="AD869" s="1"/>
  <c r="AA629"/>
  <c r="AB391"/>
  <c r="AB543"/>
  <c r="AB248"/>
  <c r="AA320"/>
  <c r="AA821"/>
  <c r="AA144"/>
  <c r="AD706"/>
  <c r="AE706" s="1"/>
  <c r="AF706" s="1"/>
  <c r="AG706" s="1"/>
  <c r="AH706" s="1"/>
  <c r="AI706" s="1"/>
  <c r="AJ706" s="1"/>
  <c r="AK706" s="1"/>
  <c r="AL706" s="1"/>
  <c r="AM706" s="1"/>
  <c r="AN706" s="1"/>
  <c r="AO706" s="1"/>
  <c r="AP706" s="1"/>
  <c r="AQ706" s="1"/>
  <c r="AR706" s="1"/>
  <c r="AS706" s="1"/>
  <c r="AT706" s="1"/>
  <c r="AU706" s="1"/>
  <c r="AV706" s="1"/>
  <c r="AW706" s="1"/>
  <c r="AX706" s="1"/>
  <c r="AY706" s="1"/>
  <c r="AZ706" s="1"/>
  <c r="BA706" s="1"/>
  <c r="BB706" s="1"/>
  <c r="BC706" s="1"/>
  <c r="AC900"/>
  <c r="AD900" s="1"/>
  <c r="AC769"/>
  <c r="AC669"/>
  <c r="AD264"/>
  <c r="AA103"/>
  <c r="AB103" s="1"/>
  <c r="Z99"/>
  <c r="AA99" s="1"/>
  <c r="AA95"/>
  <c r="AC908"/>
  <c r="AD908" s="1"/>
  <c r="AC485"/>
  <c r="AC557"/>
  <c r="AB354"/>
  <c r="AC1095"/>
  <c r="AE1094"/>
  <c r="AE738"/>
  <c r="AB13"/>
  <c r="AC13" s="1"/>
  <c r="AG759"/>
  <c r="AH759" s="1"/>
  <c r="AI759" s="1"/>
  <c r="AJ759" s="1"/>
  <c r="AK759" s="1"/>
  <c r="AL759" s="1"/>
  <c r="AM759" s="1"/>
  <c r="AN759" s="1"/>
  <c r="AO759" s="1"/>
  <c r="AP759" s="1"/>
  <c r="AQ759" s="1"/>
  <c r="AR759" s="1"/>
  <c r="AS759" s="1"/>
  <c r="AT759" s="1"/>
  <c r="AU759" s="1"/>
  <c r="AV759" s="1"/>
  <c r="AW759" s="1"/>
  <c r="AX759" s="1"/>
  <c r="AY759" s="1"/>
  <c r="AZ759" s="1"/>
  <c r="BA759" s="1"/>
  <c r="BB759" s="1"/>
  <c r="BC759" s="1"/>
  <c r="Z392"/>
  <c r="AD928"/>
  <c r="AE928" s="1"/>
  <c r="AF928" s="1"/>
  <c r="AD381"/>
  <c r="AE381" s="1"/>
  <c r="AE193"/>
  <c r="AD20"/>
  <c r="AB228"/>
  <c r="AB293"/>
  <c r="AB709"/>
  <c r="AC709" s="1"/>
  <c r="AA559"/>
  <c r="AE336"/>
  <c r="AF336" s="1"/>
  <c r="AG336" s="1"/>
  <c r="AH336" s="1"/>
  <c r="AI336" s="1"/>
  <c r="AJ336" s="1"/>
  <c r="AK336" s="1"/>
  <c r="AL336" s="1"/>
  <c r="AM336" s="1"/>
  <c r="AN336" s="1"/>
  <c r="AO336" s="1"/>
  <c r="AP336" s="1"/>
  <c r="AQ336" s="1"/>
  <c r="AR336" s="1"/>
  <c r="AS336" s="1"/>
  <c r="AT336" s="1"/>
  <c r="AU336" s="1"/>
  <c r="AV336" s="1"/>
  <c r="AW336" s="1"/>
  <c r="AX336" s="1"/>
  <c r="AY336" s="1"/>
  <c r="AZ336" s="1"/>
  <c r="BA336" s="1"/>
  <c r="BB336" s="1"/>
  <c r="BC336" s="1"/>
  <c r="AH1031"/>
  <c r="AI1031" s="1"/>
  <c r="AJ1031" s="1"/>
  <c r="AK1031" s="1"/>
  <c r="AL1031" s="1"/>
  <c r="AM1031" s="1"/>
  <c r="AN1031" s="1"/>
  <c r="AO1031" s="1"/>
  <c r="AP1031" s="1"/>
  <c r="AQ1031" s="1"/>
  <c r="AR1031" s="1"/>
  <c r="AS1031" s="1"/>
  <c r="AT1031" s="1"/>
  <c r="AU1031" s="1"/>
  <c r="AV1031" s="1"/>
  <c r="AW1031" s="1"/>
  <c r="AX1031" s="1"/>
  <c r="AY1031" s="1"/>
  <c r="AZ1031" s="1"/>
  <c r="BA1031" s="1"/>
  <c r="BB1031" s="1"/>
  <c r="BC1031" s="1"/>
  <c r="AB389"/>
  <c r="AC389" s="1"/>
  <c r="AE521"/>
  <c r="AF521" s="1"/>
  <c r="AG521" s="1"/>
  <c r="AH521" s="1"/>
  <c r="AI521" s="1"/>
  <c r="AJ521" s="1"/>
  <c r="AK521" s="1"/>
  <c r="AL521" s="1"/>
  <c r="AM521" s="1"/>
  <c r="AN521" s="1"/>
  <c r="AO521" s="1"/>
  <c r="AP521" s="1"/>
  <c r="AQ521" s="1"/>
  <c r="AR521" s="1"/>
  <c r="AS521" s="1"/>
  <c r="AT521" s="1"/>
  <c r="AU521" s="1"/>
  <c r="AV521" s="1"/>
  <c r="AW521" s="1"/>
  <c r="AX521" s="1"/>
  <c r="AY521" s="1"/>
  <c r="AZ521" s="1"/>
  <c r="BA521" s="1"/>
  <c r="BB521" s="1"/>
  <c r="BC521" s="1"/>
  <c r="AC948"/>
  <c r="AD948" s="1"/>
  <c r="AB535"/>
  <c r="AF258"/>
  <c r="AG258" s="1"/>
  <c r="AH258" s="1"/>
  <c r="AI258" s="1"/>
  <c r="AJ258" s="1"/>
  <c r="AK258" s="1"/>
  <c r="AL258" s="1"/>
  <c r="AM258" s="1"/>
  <c r="AN258" s="1"/>
  <c r="AO258" s="1"/>
  <c r="AP258" s="1"/>
  <c r="AQ258" s="1"/>
  <c r="AR258" s="1"/>
  <c r="AS258" s="1"/>
  <c r="AT258" s="1"/>
  <c r="AU258" s="1"/>
  <c r="AV258" s="1"/>
  <c r="AW258" s="1"/>
  <c r="AX258" s="1"/>
  <c r="AY258" s="1"/>
  <c r="AZ258" s="1"/>
  <c r="BA258" s="1"/>
  <c r="BB258" s="1"/>
  <c r="BC258" s="1"/>
  <c r="AC691"/>
  <c r="Z82"/>
  <c r="AB66"/>
  <c r="Z78"/>
  <c r="AA78" s="1"/>
  <c r="AG658"/>
  <c r="AH658" s="1"/>
  <c r="AI658" s="1"/>
  <c r="AJ658" s="1"/>
  <c r="AC1005"/>
  <c r="AD1005" s="1"/>
  <c r="AE1005" s="1"/>
  <c r="AF1005" s="1"/>
  <c r="AD845"/>
  <c r="AE845" s="1"/>
  <c r="AF845" s="1"/>
  <c r="AB165"/>
  <c r="AA362"/>
  <c r="AB305"/>
  <c r="AC305" s="1"/>
  <c r="AB50"/>
  <c r="AD981"/>
  <c r="AE981" s="1"/>
  <c r="AF981" s="1"/>
  <c r="AG981" s="1"/>
  <c r="AH981" s="1"/>
  <c r="AI981" s="1"/>
  <c r="AJ981" s="1"/>
  <c r="AK981" s="1"/>
  <c r="AB370"/>
  <c r="AF569"/>
  <c r="AG569" s="1"/>
  <c r="AH569" s="1"/>
  <c r="AI569" s="1"/>
  <c r="AJ569" s="1"/>
  <c r="AK569" s="1"/>
  <c r="AL569" s="1"/>
  <c r="AM569" s="1"/>
  <c r="AN569" s="1"/>
  <c r="AO569" s="1"/>
  <c r="AP569" s="1"/>
  <c r="AQ569" s="1"/>
  <c r="AR569" s="1"/>
  <c r="AS569" s="1"/>
  <c r="AT569" s="1"/>
  <c r="AU569" s="1"/>
  <c r="AV569" s="1"/>
  <c r="AW569" s="1"/>
  <c r="AX569" s="1"/>
  <c r="AY569" s="1"/>
  <c r="AZ569" s="1"/>
  <c r="BA569" s="1"/>
  <c r="BB569" s="1"/>
  <c r="BC569" s="1"/>
  <c r="AE837"/>
  <c r="AF269"/>
  <c r="AD912"/>
  <c r="AE912" s="1"/>
  <c r="AD933"/>
  <c r="AE933" s="1"/>
  <c r="AK365"/>
  <c r="AL365" s="1"/>
  <c r="AM365" s="1"/>
  <c r="AN365" s="1"/>
  <c r="AO365" s="1"/>
  <c r="AP365" s="1"/>
  <c r="AQ365" s="1"/>
  <c r="AR365" s="1"/>
  <c r="AS365" s="1"/>
  <c r="AT365" s="1"/>
  <c r="AU365" s="1"/>
  <c r="AV365" s="1"/>
  <c r="AW365" s="1"/>
  <c r="AX365" s="1"/>
  <c r="AY365" s="1"/>
  <c r="AZ365" s="1"/>
  <c r="BA365" s="1"/>
  <c r="BB365" s="1"/>
  <c r="BC365" s="1"/>
  <c r="AG675"/>
  <c r="AH675" s="1"/>
  <c r="AI675" s="1"/>
  <c r="AJ675" s="1"/>
  <c r="AK675" s="1"/>
  <c r="AL675" s="1"/>
  <c r="AM675" s="1"/>
  <c r="AN675" s="1"/>
  <c r="AO675" s="1"/>
  <c r="AP675" s="1"/>
  <c r="AQ675" s="1"/>
  <c r="AR675" s="1"/>
  <c r="AS675" s="1"/>
  <c r="AT675" s="1"/>
  <c r="AU675" s="1"/>
  <c r="AV675" s="1"/>
  <c r="AW675" s="1"/>
  <c r="AX675" s="1"/>
  <c r="AY675" s="1"/>
  <c r="AZ675" s="1"/>
  <c r="BA675" s="1"/>
  <c r="BB675" s="1"/>
  <c r="BC675" s="1"/>
  <c r="AD10"/>
  <c r="AE10" s="1"/>
  <c r="AB932"/>
  <c r="AC932" s="1"/>
  <c r="AB71"/>
  <c r="AC25"/>
  <c r="AE32"/>
  <c r="AF32" s="1"/>
  <c r="AG32" s="1"/>
  <c r="AH32" s="1"/>
  <c r="AI32" s="1"/>
  <c r="AJ32" s="1"/>
  <c r="AK32" s="1"/>
  <c r="AL32" s="1"/>
  <c r="AM32" s="1"/>
  <c r="AN32" s="1"/>
  <c r="AO32" s="1"/>
  <c r="AP32" s="1"/>
  <c r="AQ32" s="1"/>
  <c r="AR32" s="1"/>
  <c r="AS32" s="1"/>
  <c r="AT32" s="1"/>
  <c r="AU32" s="1"/>
  <c r="AV32" s="1"/>
  <c r="AW32" s="1"/>
  <c r="AX32" s="1"/>
  <c r="AY32" s="1"/>
  <c r="AZ32" s="1"/>
  <c r="BA32" s="1"/>
  <c r="BB32" s="1"/>
  <c r="BC32" s="1"/>
  <c r="AA5"/>
  <c r="AB649"/>
  <c r="AA1013"/>
  <c r="AC1012"/>
  <c r="AD1012" s="1"/>
  <c r="AB956"/>
  <c r="AC956" s="1"/>
  <c r="AB110"/>
  <c r="AB1070"/>
  <c r="AE185"/>
  <c r="AA129"/>
  <c r="AB129" s="1"/>
  <c r="AC129" s="1"/>
  <c r="Y56"/>
  <c r="AF1087"/>
  <c r="AG1087" s="1"/>
  <c r="AH1087" s="1"/>
  <c r="AI1087" s="1"/>
  <c r="AJ1087" s="1"/>
  <c r="AK1087" s="1"/>
  <c r="AL1087" s="1"/>
  <c r="AM1087" s="1"/>
  <c r="AN1087" s="1"/>
  <c r="AO1087" s="1"/>
  <c r="AP1087" s="1"/>
  <c r="AQ1087" s="1"/>
  <c r="AR1087" s="1"/>
  <c r="AS1087" s="1"/>
  <c r="AT1087" s="1"/>
  <c r="AU1087" s="1"/>
  <c r="AV1087" s="1"/>
  <c r="AW1087" s="1"/>
  <c r="AX1087" s="1"/>
  <c r="AY1087" s="1"/>
  <c r="AZ1087" s="1"/>
  <c r="BA1087" s="1"/>
  <c r="BB1087" s="1"/>
  <c r="BC1087" s="1"/>
  <c r="AD31"/>
  <c r="AE31" s="1"/>
  <c r="AE743"/>
  <c r="AB90"/>
  <c r="AC90" s="1"/>
  <c r="AF72"/>
  <c r="AG72" s="1"/>
  <c r="AH72" s="1"/>
  <c r="AI72" s="1"/>
  <c r="AA44"/>
  <c r="AB205"/>
  <c r="AB289"/>
  <c r="AC289" s="1"/>
  <c r="AD289" s="1"/>
  <c r="AE289" s="1"/>
  <c r="AF289" s="1"/>
  <c r="AF899"/>
  <c r="AE24"/>
  <c r="AF24" s="1"/>
  <c r="AG24" s="1"/>
  <c r="AH24" s="1"/>
  <c r="AI24" s="1"/>
  <c r="AJ24" s="1"/>
  <c r="AK24" s="1"/>
  <c r="AL24" s="1"/>
  <c r="AM24" s="1"/>
  <c r="AD917"/>
  <c r="AF729"/>
  <c r="AG729" s="1"/>
  <c r="AD901"/>
  <c r="AE901" s="1"/>
  <c r="AE211"/>
  <c r="AH437"/>
  <c r="AI437" s="1"/>
  <c r="AB497"/>
  <c r="AC497" s="1"/>
  <c r="AD497" s="1"/>
  <c r="AD750"/>
  <c r="AE750" s="1"/>
  <c r="AF750" s="1"/>
  <c r="AG750" s="1"/>
  <c r="AH750" s="1"/>
  <c r="AI750" s="1"/>
  <c r="AJ750" s="1"/>
  <c r="AK750" s="1"/>
  <c r="AL750" s="1"/>
  <c r="AM750" s="1"/>
  <c r="AN750" s="1"/>
  <c r="AO750" s="1"/>
  <c r="AP750" s="1"/>
  <c r="AQ750" s="1"/>
  <c r="AR750" s="1"/>
  <c r="AS750" s="1"/>
  <c r="AT750" s="1"/>
  <c r="AU750" s="1"/>
  <c r="AV750" s="1"/>
  <c r="AW750" s="1"/>
  <c r="AX750" s="1"/>
  <c r="AY750" s="1"/>
  <c r="AZ750" s="1"/>
  <c r="BA750" s="1"/>
  <c r="BB750" s="1"/>
  <c r="BC750" s="1"/>
  <c r="AD686"/>
  <c r="AE686" s="1"/>
  <c r="AF686" s="1"/>
  <c r="AG686" s="1"/>
  <c r="AH686" s="1"/>
  <c r="AI686" s="1"/>
  <c r="AJ686" s="1"/>
  <c r="AK686" s="1"/>
  <c r="AL686" s="1"/>
  <c r="AM686" s="1"/>
  <c r="AN686" s="1"/>
  <c r="AO686" s="1"/>
  <c r="AP686" s="1"/>
  <c r="AQ686" s="1"/>
  <c r="AR686" s="1"/>
  <c r="AS686" s="1"/>
  <c r="AT686" s="1"/>
  <c r="AU686" s="1"/>
  <c r="AV686" s="1"/>
  <c r="AW686" s="1"/>
  <c r="AX686" s="1"/>
  <c r="AY686" s="1"/>
  <c r="AZ686" s="1"/>
  <c r="BA686" s="1"/>
  <c r="BB686" s="1"/>
  <c r="BC686" s="1"/>
  <c r="AD132"/>
  <c r="AE132" s="1"/>
  <c r="AA844"/>
  <c r="AD465"/>
  <c r="AB244"/>
  <c r="Z733"/>
  <c r="Y330"/>
  <c r="Z330" s="1"/>
  <c r="AA142"/>
  <c r="AB142" s="1"/>
  <c r="AB643"/>
  <c r="AB936"/>
  <c r="AC936" s="1"/>
  <c r="Z332"/>
  <c r="Z80"/>
  <c r="AB28"/>
  <c r="Z741"/>
  <c r="Y747"/>
  <c r="Z747" s="1"/>
  <c r="Y739"/>
  <c r="AA271"/>
  <c r="AA699"/>
  <c r="AB699" s="1"/>
  <c r="AA314"/>
  <c r="AB314" s="1"/>
  <c r="AC314" s="1"/>
  <c r="AA310"/>
  <c r="AB310" s="1"/>
  <c r="AB358"/>
  <c r="AC358" s="1"/>
  <c r="AC210"/>
  <c r="AD210" s="1"/>
  <c r="AC1008"/>
  <c r="AE943"/>
  <c r="AF943" s="1"/>
  <c r="AG943" s="1"/>
  <c r="AH943" s="1"/>
  <c r="AI943" s="1"/>
  <c r="AJ943" s="1"/>
  <c r="AK943" s="1"/>
  <c r="AL943" s="1"/>
  <c r="AM943" s="1"/>
  <c r="AN943" s="1"/>
  <c r="AO943" s="1"/>
  <c r="AP943" s="1"/>
  <c r="AQ943" s="1"/>
  <c r="AR943" s="1"/>
  <c r="AS943" s="1"/>
  <c r="AT943" s="1"/>
  <c r="AU943" s="1"/>
  <c r="AV943" s="1"/>
  <c r="AW943" s="1"/>
  <c r="AX943" s="1"/>
  <c r="AY943" s="1"/>
  <c r="AZ943" s="1"/>
  <c r="BA943" s="1"/>
  <c r="BB943" s="1"/>
  <c r="BC943" s="1"/>
  <c r="AB231"/>
  <c r="AA880"/>
  <c r="AE735"/>
  <c r="AB817"/>
  <c r="Z737"/>
  <c r="AI380"/>
  <c r="AJ380" s="1"/>
  <c r="AK380" s="1"/>
  <c r="AL380" s="1"/>
  <c r="Z261"/>
  <c r="Z217"/>
  <c r="Z307"/>
  <c r="AA338"/>
  <c r="AB338" s="1"/>
  <c r="AC338" s="1"/>
  <c r="AD338" s="1"/>
  <c r="AE338" s="1"/>
  <c r="AB884"/>
  <c r="AA852"/>
  <c r="Z222"/>
  <c r="AC167"/>
  <c r="Z340"/>
  <c r="AA272"/>
  <c r="AC214"/>
  <c r="Z378"/>
  <c r="AA378" s="1"/>
  <c r="AB322"/>
  <c r="Y679"/>
  <c r="Y671"/>
  <c r="Z671" s="1"/>
  <c r="Y663"/>
  <c r="Z663" s="1"/>
  <c r="AA663" s="1"/>
  <c r="AA763"/>
  <c r="AB763" s="1"/>
  <c r="Z316"/>
  <c r="Z292"/>
  <c r="AA292" s="1"/>
  <c r="Z318"/>
  <c r="Z241"/>
  <c r="Z221"/>
  <c r="AA302"/>
  <c r="AB302" s="1"/>
  <c r="AC302" s="1"/>
  <c r="AA294"/>
  <c r="AD1081"/>
  <c r="AE1081" s="1"/>
  <c r="AF1081" s="1"/>
  <c r="AC715"/>
  <c r="AD715" s="1"/>
  <c r="AA373"/>
  <c r="Z108"/>
  <c r="Y731"/>
  <c r="AB213"/>
  <c r="AB263"/>
  <c r="AB215"/>
  <c r="AB299"/>
  <c r="Z376"/>
  <c r="AL781"/>
  <c r="AM781" s="1"/>
  <c r="AJ405"/>
  <c r="AK405" s="1"/>
  <c r="AL405" s="1"/>
  <c r="AM405" s="1"/>
  <c r="AN405" s="1"/>
  <c r="AO405" s="1"/>
  <c r="AP405" s="1"/>
  <c r="AQ405" s="1"/>
  <c r="AR405" s="1"/>
  <c r="AS405" s="1"/>
  <c r="AT405" s="1"/>
  <c r="AU405" s="1"/>
  <c r="AV405" s="1"/>
  <c r="AW405" s="1"/>
  <c r="AX405" s="1"/>
  <c r="AY405" s="1"/>
  <c r="AZ405" s="1"/>
  <c r="BA405" s="1"/>
  <c r="BB405" s="1"/>
  <c r="BC405" s="1"/>
  <c r="AG815"/>
  <c r="AH815" s="1"/>
  <c r="AI815" s="1"/>
  <c r="AJ815" s="1"/>
  <c r="AK815" s="1"/>
  <c r="AL815" s="1"/>
  <c r="AM815" s="1"/>
  <c r="AN815" s="1"/>
  <c r="AO815" s="1"/>
  <c r="AP815" s="1"/>
  <c r="AQ815" s="1"/>
  <c r="AR815" s="1"/>
  <c r="AS815" s="1"/>
  <c r="AT815" s="1"/>
  <c r="AU815" s="1"/>
  <c r="AV815" s="1"/>
  <c r="AW815" s="1"/>
  <c r="AX815" s="1"/>
  <c r="AY815" s="1"/>
  <c r="AZ815" s="1"/>
  <c r="BA815" s="1"/>
  <c r="BB815" s="1"/>
  <c r="BC815" s="1"/>
  <c r="AE62"/>
  <c r="AF62" s="1"/>
  <c r="AA283"/>
  <c r="AC573"/>
  <c r="AB177"/>
  <c r="AA224"/>
  <c r="AB941"/>
  <c r="AD839"/>
  <c r="AE839" s="1"/>
  <c r="AF839" s="1"/>
  <c r="AG839" s="1"/>
  <c r="AH839" s="1"/>
  <c r="AI839" s="1"/>
  <c r="AJ839" s="1"/>
  <c r="AK839" s="1"/>
  <c r="AL839" s="1"/>
  <c r="AM839" s="1"/>
  <c r="AN839" s="1"/>
  <c r="AO839" s="1"/>
  <c r="AP839" s="1"/>
  <c r="AQ839" s="1"/>
  <c r="AR839" s="1"/>
  <c r="AS839" s="1"/>
  <c r="AT839" s="1"/>
  <c r="AU839" s="1"/>
  <c r="AV839" s="1"/>
  <c r="AW839" s="1"/>
  <c r="AX839" s="1"/>
  <c r="AY839" s="1"/>
  <c r="AZ839" s="1"/>
  <c r="BA839" s="1"/>
  <c r="BB839" s="1"/>
  <c r="BC839" s="1"/>
  <c r="AC337"/>
  <c r="AA447"/>
  <c r="AB844"/>
  <c r="AD361"/>
  <c r="AD348"/>
  <c r="AD995"/>
  <c r="AD935"/>
  <c r="AB641"/>
  <c r="AC641" s="1"/>
  <c r="AB1067"/>
  <c r="AE505"/>
  <c r="AE959"/>
  <c r="Y35"/>
  <c r="Z35" s="1"/>
  <c r="X23"/>
  <c r="AC683"/>
  <c r="Z1101"/>
  <c r="Y286"/>
  <c r="Z286" s="1"/>
  <c r="AA286" s="1"/>
  <c r="AA255"/>
  <c r="AD1049"/>
  <c r="Z551"/>
  <c r="AA771"/>
  <c r="AA206"/>
  <c r="AB206" s="1"/>
  <c r="AC206" s="1"/>
  <c r="AC119"/>
  <c r="AD553"/>
  <c r="AE553" s="1"/>
  <c r="AC1016"/>
  <c r="AB353"/>
  <c r="AD473"/>
  <c r="AC495"/>
  <c r="AC1088"/>
  <c r="AD164"/>
  <c r="AE164" s="1"/>
  <c r="AC174"/>
  <c r="AH194"/>
  <c r="AI194" s="1"/>
  <c r="AJ194" s="1"/>
  <c r="AK194" s="1"/>
  <c r="AL194" s="1"/>
  <c r="AM194" s="1"/>
  <c r="AN194" s="1"/>
  <c r="AO194" s="1"/>
  <c r="AP194" s="1"/>
  <c r="AQ194" s="1"/>
  <c r="AR194" s="1"/>
  <c r="AS194" s="1"/>
  <c r="AT194" s="1"/>
  <c r="AU194" s="1"/>
  <c r="AV194" s="1"/>
  <c r="AW194" s="1"/>
  <c r="AX194" s="1"/>
  <c r="AY194" s="1"/>
  <c r="AZ194" s="1"/>
  <c r="BA194" s="1"/>
  <c r="BB194" s="1"/>
  <c r="BC194" s="1"/>
  <c r="AE259"/>
  <c r="AF259" s="1"/>
  <c r="AG259" s="1"/>
  <c r="AH259" s="1"/>
  <c r="AI259" s="1"/>
  <c r="AJ259" s="1"/>
  <c r="AK259" s="1"/>
  <c r="AL259" s="1"/>
  <c r="AM259" s="1"/>
  <c r="AN259" s="1"/>
  <c r="AO259" s="1"/>
  <c r="AP259" s="1"/>
  <c r="AQ259" s="1"/>
  <c r="AR259" s="1"/>
  <c r="AS259" s="1"/>
  <c r="AT259" s="1"/>
  <c r="AU259" s="1"/>
  <c r="AV259" s="1"/>
  <c r="AB93"/>
  <c r="AE70"/>
  <c r="AF70" s="1"/>
  <c r="AD329"/>
  <c r="AE329" s="1"/>
  <c r="AA315"/>
  <c r="AB751"/>
  <c r="AC751" s="1"/>
  <c r="Z91"/>
  <c r="AA91" s="1"/>
  <c r="AB91" s="1"/>
  <c r="AB69"/>
  <c r="AC69" s="1"/>
  <c r="AA92"/>
  <c r="AA7"/>
  <c r="AB7" s="1"/>
  <c r="AC7" s="1"/>
  <c r="AE477"/>
  <c r="AC1007"/>
  <c r="AD1007" s="1"/>
  <c r="AA392"/>
  <c r="AC681"/>
  <c r="AB149"/>
  <c r="AA306"/>
  <c r="AC388"/>
  <c r="AD184"/>
  <c r="AE184" s="1"/>
  <c r="AD377"/>
  <c r="AE377" s="1"/>
  <c r="AD1076"/>
  <c r="AE1076" s="1"/>
  <c r="AF1076" s="1"/>
  <c r="AG1076" s="1"/>
  <c r="AH1076" s="1"/>
  <c r="AI1076" s="1"/>
  <c r="AJ1076" s="1"/>
  <c r="AK1076" s="1"/>
  <c r="AL1076" s="1"/>
  <c r="AM1076" s="1"/>
  <c r="AN1076" s="1"/>
  <c r="AO1076" s="1"/>
  <c r="AP1076" s="1"/>
  <c r="AQ1076" s="1"/>
  <c r="AR1076" s="1"/>
  <c r="AS1076" s="1"/>
  <c r="AT1076" s="1"/>
  <c r="AU1076" s="1"/>
  <c r="AV1076" s="1"/>
  <c r="AW1076" s="1"/>
  <c r="AX1076" s="1"/>
  <c r="AY1076" s="1"/>
  <c r="AZ1076" s="1"/>
  <c r="BA1076" s="1"/>
  <c r="BB1076" s="1"/>
  <c r="BC1076" s="1"/>
  <c r="AC753"/>
  <c r="AD753" s="1"/>
  <c r="AA443"/>
  <c r="AC976"/>
  <c r="AD654"/>
  <c r="AE654" s="1"/>
  <c r="AC503"/>
  <c r="AD503" s="1"/>
  <c r="AE503" s="1"/>
  <c r="AF503" s="1"/>
  <c r="AC1003"/>
  <c r="AD1003" s="1"/>
  <c r="AE1003" s="1"/>
  <c r="AD963"/>
  <c r="AB61"/>
  <c r="AA41"/>
  <c r="AA21"/>
  <c r="AB180"/>
  <c r="AC180" s="1"/>
  <c r="AE659"/>
  <c r="AF659" s="1"/>
  <c r="Z54"/>
  <c r="AC881"/>
  <c r="AC1015"/>
  <c r="AC967"/>
  <c r="AD967" s="1"/>
  <c r="AE967" s="1"/>
  <c r="AE226"/>
  <c r="AB745"/>
  <c r="AC745" s="1"/>
  <c r="AC293"/>
  <c r="AC175"/>
  <c r="AD175" s="1"/>
  <c r="AD1032"/>
  <c r="AB313"/>
  <c r="Z290"/>
  <c r="AD457"/>
  <c r="AB527"/>
  <c r="AC527" s="1"/>
  <c r="AA104"/>
  <c r="AB104" s="1"/>
  <c r="AC541"/>
  <c r="AD541" s="1"/>
  <c r="AA765"/>
  <c r="AB383"/>
  <c r="AD632"/>
  <c r="AA256"/>
  <c r="AB232"/>
  <c r="AC232" s="1"/>
  <c r="AE952"/>
  <c r="AF952" s="1"/>
  <c r="AB379"/>
  <c r="AF689"/>
  <c r="AG689" s="1"/>
  <c r="AH689" s="1"/>
  <c r="AI689" s="1"/>
  <c r="AJ689" s="1"/>
  <c r="AK689" s="1"/>
  <c r="AL689" s="1"/>
  <c r="AM689" s="1"/>
  <c r="AN689" s="1"/>
  <c r="AO689" s="1"/>
  <c r="AP689" s="1"/>
  <c r="AQ689" s="1"/>
  <c r="AR689" s="1"/>
  <c r="AS689" s="1"/>
  <c r="AT689" s="1"/>
  <c r="AU689" s="1"/>
  <c r="AV689" s="1"/>
  <c r="AW689" s="1"/>
  <c r="AX689" s="1"/>
  <c r="AY689" s="1"/>
  <c r="AZ689" s="1"/>
  <c r="BA689" s="1"/>
  <c r="BB689" s="1"/>
  <c r="BC689" s="1"/>
  <c r="AD1085"/>
  <c r="AE1085" s="1"/>
  <c r="AF1085" s="1"/>
  <c r="AG1085" s="1"/>
  <c r="AC533"/>
  <c r="AD533" s="1"/>
  <c r="AE533" s="1"/>
  <c r="AF533" s="1"/>
  <c r="AG533" s="1"/>
  <c r="AH533" s="1"/>
  <c r="AI533" s="1"/>
  <c r="AJ533" s="1"/>
  <c r="AK533" s="1"/>
  <c r="AL533" s="1"/>
  <c r="AM533" s="1"/>
  <c r="AN533" s="1"/>
  <c r="AO533" s="1"/>
  <c r="AP533" s="1"/>
  <c r="AQ533" s="1"/>
  <c r="AE445"/>
  <c r="AB924"/>
  <c r="AC868"/>
  <c r="AC549"/>
  <c r="AD968"/>
  <c r="AE968" s="1"/>
  <c r="Z872"/>
  <c r="Z840"/>
  <c r="AD1086"/>
  <c r="AD669"/>
  <c r="AB154"/>
  <c r="AD891"/>
  <c r="AD278"/>
  <c r="AD1072"/>
  <c r="AE1072" s="1"/>
  <c r="AD1052"/>
  <c r="AD115"/>
  <c r="AD975"/>
  <c r="AE975" s="1"/>
  <c r="AG345"/>
  <c r="AH345" s="1"/>
  <c r="AI345" s="1"/>
  <c r="AJ345" s="1"/>
  <c r="AK345" s="1"/>
  <c r="AL345" s="1"/>
  <c r="AM345" s="1"/>
  <c r="AN345" s="1"/>
  <c r="AO345" s="1"/>
  <c r="AP345" s="1"/>
  <c r="AQ345" s="1"/>
  <c r="AR345" s="1"/>
  <c r="AS345" s="1"/>
  <c r="AT345" s="1"/>
  <c r="AU345" s="1"/>
  <c r="AV345" s="1"/>
  <c r="AW345" s="1"/>
  <c r="AX345" s="1"/>
  <c r="AY345" s="1"/>
  <c r="AZ345" s="1"/>
  <c r="BA345" s="1"/>
  <c r="BB345" s="1"/>
  <c r="BC345" s="1"/>
  <c r="AC349"/>
  <c r="Y101"/>
  <c r="Z101" s="1"/>
  <c r="X81"/>
  <c r="Z55"/>
  <c r="AA55" s="1"/>
  <c r="AC911"/>
  <c r="AD911" s="1"/>
  <c r="AE1051"/>
  <c r="AF1051" s="1"/>
  <c r="AG1051" s="1"/>
  <c r="AH1051" s="1"/>
  <c r="AI1051" s="1"/>
  <c r="AJ1051" s="1"/>
  <c r="AK1051" s="1"/>
  <c r="AL1051" s="1"/>
  <c r="AM1051" s="1"/>
  <c r="AN1051" s="1"/>
  <c r="AO1051" s="1"/>
  <c r="AP1051" s="1"/>
  <c r="AQ1051" s="1"/>
  <c r="AR1051" s="1"/>
  <c r="AS1051" s="1"/>
  <c r="AT1051" s="1"/>
  <c r="AU1051" s="1"/>
  <c r="AV1051" s="1"/>
  <c r="AW1051" s="1"/>
  <c r="AX1051" s="1"/>
  <c r="AY1051" s="1"/>
  <c r="AZ1051" s="1"/>
  <c r="BA1051" s="1"/>
  <c r="BB1051" s="1"/>
  <c r="BC1051" s="1"/>
  <c r="AC281"/>
  <c r="AC229"/>
  <c r="AA216"/>
  <c r="AB525"/>
  <c r="AC351"/>
  <c r="AD351" s="1"/>
  <c r="Z109"/>
  <c r="AA109" s="1"/>
  <c r="AD1033"/>
  <c r="AE1033" s="1"/>
  <c r="AA749"/>
  <c r="AB749" s="1"/>
  <c r="AB374"/>
  <c r="AC354"/>
  <c r="AD354" s="1"/>
  <c r="AA334"/>
  <c r="AD853"/>
  <c r="AE853" s="1"/>
  <c r="AB561"/>
  <c r="Z276"/>
  <c r="AD1095"/>
  <c r="AF1094"/>
  <c r="AF674"/>
  <c r="AC661"/>
  <c r="AB26"/>
  <c r="AE118"/>
  <c r="AF118" s="1"/>
  <c r="AG118" s="1"/>
  <c r="AH118" s="1"/>
  <c r="AI118" s="1"/>
  <c r="AJ118" s="1"/>
  <c r="AK118" s="1"/>
  <c r="AL118" s="1"/>
  <c r="AM118" s="1"/>
  <c r="AN118" s="1"/>
  <c r="AO118" s="1"/>
  <c r="AP118" s="1"/>
  <c r="AQ118" s="1"/>
  <c r="AR118" s="1"/>
  <c r="AS118" s="1"/>
  <c r="AT118" s="1"/>
  <c r="AU118" s="1"/>
  <c r="AV118" s="1"/>
  <c r="AW118" s="1"/>
  <c r="AX118" s="1"/>
  <c r="AY118" s="1"/>
  <c r="AZ118" s="1"/>
  <c r="BA118" s="1"/>
  <c r="BB118" s="1"/>
  <c r="BC118" s="1"/>
  <c r="AC1025"/>
  <c r="AG128"/>
  <c r="AF940"/>
  <c r="AG940" s="1"/>
  <c r="AH940" s="1"/>
  <c r="AI940" s="1"/>
  <c r="AJ940" s="1"/>
  <c r="AK940" s="1"/>
  <c r="AL940" s="1"/>
  <c r="AM940" s="1"/>
  <c r="AN940" s="1"/>
  <c r="AO940" s="1"/>
  <c r="AP940" s="1"/>
  <c r="AQ940" s="1"/>
  <c r="AR940" s="1"/>
  <c r="AS940" s="1"/>
  <c r="AT940" s="1"/>
  <c r="AU940" s="1"/>
  <c r="AV940" s="1"/>
  <c r="AW940" s="1"/>
  <c r="AX940" s="1"/>
  <c r="AY940" s="1"/>
  <c r="AZ940" s="1"/>
  <c r="BA940" s="1"/>
  <c r="BB940" s="1"/>
  <c r="BC940" s="1"/>
  <c r="AA126"/>
  <c r="AB1080"/>
  <c r="AA37"/>
  <c r="Y84"/>
  <c r="Z84" s="1"/>
  <c r="AD38"/>
  <c r="AE38" s="1"/>
  <c r="AF38" s="1"/>
  <c r="AG38" s="1"/>
  <c r="Z11"/>
  <c r="AF254"/>
  <c r="AG254" s="1"/>
  <c r="AH254" s="1"/>
  <c r="AI254" s="1"/>
  <c r="AJ254" s="1"/>
  <c r="AK254" s="1"/>
  <c r="AL254" s="1"/>
  <c r="AM254" s="1"/>
  <c r="AN254" s="1"/>
  <c r="AO254" s="1"/>
  <c r="AP254" s="1"/>
  <c r="AQ254" s="1"/>
  <c r="AR254" s="1"/>
  <c r="AS254" s="1"/>
  <c r="AT254" s="1"/>
  <c r="AU254" s="1"/>
  <c r="AB653"/>
  <c r="AB257"/>
  <c r="AC257" s="1"/>
  <c r="AD257" s="1"/>
  <c r="Z233"/>
  <c r="AB657"/>
  <c r="AC657" s="1"/>
  <c r="AA350"/>
  <c r="AB372"/>
  <c r="AC372" s="1"/>
  <c r="AD449"/>
  <c r="AC511"/>
  <c r="AD896"/>
  <c r="AC1011"/>
  <c r="AD997"/>
  <c r="AE964"/>
  <c r="AF964" s="1"/>
  <c r="AA892"/>
  <c r="AB483"/>
  <c r="AC855"/>
  <c r="AD855" s="1"/>
  <c r="AE864"/>
  <c r="AB158"/>
  <c r="AF719"/>
  <c r="AD469"/>
  <c r="AC248"/>
  <c r="AC173"/>
  <c r="AD173" s="1"/>
  <c r="AG667"/>
  <c r="AH667" s="1"/>
  <c r="Z96"/>
  <c r="AA8"/>
  <c r="AD145"/>
  <c r="AE145" s="1"/>
  <c r="AF697"/>
  <c r="AG697" s="1"/>
  <c r="AD341"/>
  <c r="AC165"/>
  <c r="AF191"/>
  <c r="AG191" s="1"/>
  <c r="AI476"/>
  <c r="AC717"/>
  <c r="AD717" s="1"/>
  <c r="AB247"/>
  <c r="AC247" s="1"/>
  <c r="AE705"/>
  <c r="AF705" s="1"/>
  <c r="Z246"/>
  <c r="AB1093"/>
  <c r="AC991"/>
  <c r="AA83"/>
  <c r="AB693"/>
  <c r="AC693" s="1"/>
  <c r="AD1029"/>
  <c r="AA252"/>
  <c r="AB252" s="1"/>
  <c r="Z297"/>
  <c r="AB253"/>
  <c r="Z311"/>
  <c r="AF1000"/>
  <c r="AG1000" s="1"/>
  <c r="AH1000" s="1"/>
  <c r="AI1000" s="1"/>
  <c r="AJ1000" s="1"/>
  <c r="AK1000" s="1"/>
  <c r="AL1000" s="1"/>
  <c r="AM1000" s="1"/>
  <c r="AN1000" s="1"/>
  <c r="AD181"/>
  <c r="AB366"/>
  <c r="AC366" s="1"/>
  <c r="AD337"/>
  <c r="AE337" s="1"/>
  <c r="AF920"/>
  <c r="AG920" s="1"/>
  <c r="AH920" s="1"/>
  <c r="AI920" s="1"/>
  <c r="AJ920" s="1"/>
  <c r="AK920" s="1"/>
  <c r="AL920" s="1"/>
  <c r="AB223"/>
  <c r="AD721"/>
  <c r="AD718"/>
  <c r="AD965"/>
  <c r="AE965" s="1"/>
  <c r="AF965" s="1"/>
  <c r="AG965" s="1"/>
  <c r="AH965" s="1"/>
  <c r="AI965" s="1"/>
  <c r="AJ965" s="1"/>
  <c r="AK965" s="1"/>
  <c r="AL965" s="1"/>
  <c r="AM965" s="1"/>
  <c r="AN965" s="1"/>
  <c r="AO965" s="1"/>
  <c r="AP965" s="1"/>
  <c r="AQ965" s="1"/>
  <c r="AR965" s="1"/>
  <c r="AS965" s="1"/>
  <c r="AT965" s="1"/>
  <c r="AU965" s="1"/>
  <c r="AV965" s="1"/>
  <c r="AW965" s="1"/>
  <c r="AX965" s="1"/>
  <c r="AY965" s="1"/>
  <c r="AZ965" s="1"/>
  <c r="BA965" s="1"/>
  <c r="BB965" s="1"/>
  <c r="BC965" s="1"/>
  <c r="AE369"/>
  <c r="AF369" s="1"/>
  <c r="AG369" s="1"/>
  <c r="AH369" s="1"/>
  <c r="AI369" s="1"/>
  <c r="AJ369" s="1"/>
  <c r="AK369" s="1"/>
  <c r="AL369" s="1"/>
  <c r="AM369" s="1"/>
  <c r="AN369" s="1"/>
  <c r="AO369" s="1"/>
  <c r="AP369" s="1"/>
  <c r="AQ369" s="1"/>
  <c r="AR369" s="1"/>
  <c r="AS369" s="1"/>
  <c r="AT369" s="1"/>
  <c r="AU369" s="1"/>
  <c r="AV369" s="1"/>
  <c r="AW369" s="1"/>
  <c r="AX369" s="1"/>
  <c r="AY369" s="1"/>
  <c r="AZ369" s="1"/>
  <c r="BA369" s="1"/>
  <c r="BB369" s="1"/>
  <c r="BC369" s="1"/>
  <c r="AB507"/>
  <c r="AB847"/>
  <c r="AC847" s="1"/>
  <c r="AD266"/>
  <c r="AG687"/>
  <c r="AH687" s="1"/>
  <c r="AD1015"/>
  <c r="AB955"/>
  <c r="AB87"/>
  <c r="Z342"/>
  <c r="AA685"/>
  <c r="AF36"/>
  <c r="AG36" s="1"/>
  <c r="AH36" s="1"/>
  <c r="AI444"/>
  <c r="AJ444" s="1"/>
  <c r="AJ437"/>
  <c r="AK437" s="1"/>
  <c r="AL437" s="1"/>
  <c r="AM437" s="1"/>
  <c r="AN437" s="1"/>
  <c r="AO437" s="1"/>
  <c r="AO394"/>
  <c r="AP394" s="1"/>
  <c r="AQ394" s="1"/>
  <c r="AR394" s="1"/>
  <c r="AS394" s="1"/>
  <c r="AT394" s="1"/>
  <c r="AU394" s="1"/>
  <c r="AV394" s="1"/>
  <c r="AW394" s="1"/>
  <c r="AX394" s="1"/>
  <c r="AY394" s="1"/>
  <c r="AZ394" s="1"/>
  <c r="BA394" s="1"/>
  <c r="BB394" s="1"/>
  <c r="BC394" s="1"/>
  <c r="AJ408"/>
  <c r="AK408" s="1"/>
  <c r="AL408" s="1"/>
  <c r="AM408" s="1"/>
  <c r="AN408" s="1"/>
  <c r="AO408" s="1"/>
  <c r="AP408" s="1"/>
  <c r="AQ408" s="1"/>
  <c r="AR408" s="1"/>
  <c r="AS408" s="1"/>
  <c r="AT408" s="1"/>
  <c r="AU408" s="1"/>
  <c r="AV408" s="1"/>
  <c r="AW408" s="1"/>
  <c r="AX408" s="1"/>
  <c r="AY408" s="1"/>
  <c r="AZ408" s="1"/>
  <c r="BA408" s="1"/>
  <c r="BB408" s="1"/>
  <c r="BC408" s="1"/>
  <c r="AG410"/>
  <c r="AH410" s="1"/>
  <c r="AI410" s="1"/>
  <c r="AJ410" s="1"/>
  <c r="AK410" s="1"/>
  <c r="AL410" s="1"/>
  <c r="AM410" s="1"/>
  <c r="AN410" s="1"/>
  <c r="AO410" s="1"/>
  <c r="AP410" s="1"/>
  <c r="AQ410" s="1"/>
  <c r="AR410" s="1"/>
  <c r="AS410" s="1"/>
  <c r="AT410" s="1"/>
  <c r="AU410" s="1"/>
  <c r="AV410" s="1"/>
  <c r="AW410" s="1"/>
  <c r="AX410" s="1"/>
  <c r="AY410" s="1"/>
  <c r="AZ410" s="1"/>
  <c r="BA410" s="1"/>
  <c r="BB410" s="1"/>
  <c r="BC410" s="1"/>
  <c r="AJ582"/>
  <c r="AK582" s="1"/>
  <c r="AL582" s="1"/>
  <c r="AM582" s="1"/>
  <c r="AN582" s="1"/>
  <c r="AO582" s="1"/>
  <c r="AP582" s="1"/>
  <c r="AQ582" s="1"/>
  <c r="AR582" s="1"/>
  <c r="AS582" s="1"/>
  <c r="AT582" s="1"/>
  <c r="AU582" s="1"/>
  <c r="AV582" s="1"/>
  <c r="AW582" s="1"/>
  <c r="AX582" s="1"/>
  <c r="AY582" s="1"/>
  <c r="AZ582" s="1"/>
  <c r="BA582" s="1"/>
  <c r="BB582" s="1"/>
  <c r="BC582" s="1"/>
  <c r="AJ639"/>
  <c r="AK639" s="1"/>
  <c r="AL639" s="1"/>
  <c r="AM639" s="1"/>
  <c r="AN639" s="1"/>
  <c r="AO639" s="1"/>
  <c r="AP639" s="1"/>
  <c r="AQ639" s="1"/>
  <c r="AE603"/>
  <c r="AF603" s="1"/>
  <c r="AG603" s="1"/>
  <c r="AH603" s="1"/>
  <c r="AI603" s="1"/>
  <c r="AJ603" s="1"/>
  <c r="AK603" s="1"/>
  <c r="AL603" s="1"/>
  <c r="AM603" s="1"/>
  <c r="AN603" s="1"/>
  <c r="AO603" s="1"/>
  <c r="AP603" s="1"/>
  <c r="AQ603" s="1"/>
  <c r="AR603" s="1"/>
  <c r="AS603" s="1"/>
  <c r="AT603" s="1"/>
  <c r="AU603" s="1"/>
  <c r="AV603" s="1"/>
  <c r="AW603" s="1"/>
  <c r="AX603" s="1"/>
  <c r="AY603" s="1"/>
  <c r="AZ603" s="1"/>
  <c r="BA603" s="1"/>
  <c r="BB603" s="1"/>
  <c r="BC603" s="1"/>
  <c r="AG415"/>
  <c r="AH415" s="1"/>
  <c r="AI415" s="1"/>
  <c r="AZ605"/>
  <c r="BA605" s="1"/>
  <c r="BB605" s="1"/>
  <c r="BC605" s="1"/>
  <c r="AD196"/>
  <c r="AE196" s="1"/>
  <c r="AF196" s="1"/>
  <c r="AG196" s="1"/>
  <c r="AH196" s="1"/>
  <c r="AI196" s="1"/>
  <c r="AJ196" s="1"/>
  <c r="AK196" s="1"/>
  <c r="AL196" s="1"/>
  <c r="AM196" s="1"/>
  <c r="AN196" s="1"/>
  <c r="AO196" s="1"/>
  <c r="AP196" s="1"/>
  <c r="AQ196" s="1"/>
  <c r="AR196" s="1"/>
  <c r="AS196" s="1"/>
  <c r="AT196" s="1"/>
  <c r="AU196" s="1"/>
  <c r="AV196" s="1"/>
  <c r="AW196" s="1"/>
  <c r="AX196" s="1"/>
  <c r="AY196" s="1"/>
  <c r="AZ196" s="1"/>
  <c r="BA196" s="1"/>
  <c r="BB196" s="1"/>
  <c r="BC196" s="1"/>
  <c r="AB636"/>
  <c r="AC636" s="1"/>
  <c r="AD636" s="1"/>
  <c r="AE636" s="1"/>
  <c r="AF636" s="1"/>
  <c r="AD597"/>
  <c r="AE597" s="1"/>
  <c r="AF597" s="1"/>
  <c r="AG597" s="1"/>
  <c r="AH597" s="1"/>
  <c r="AI597" s="1"/>
  <c r="AJ597" s="1"/>
  <c r="AK597" s="1"/>
  <c r="AL597" s="1"/>
  <c r="AM597" s="1"/>
  <c r="AN597" s="1"/>
  <c r="AO597" s="1"/>
  <c r="AP597" s="1"/>
  <c r="AQ597" s="1"/>
  <c r="AR597" s="1"/>
  <c r="AS597" s="1"/>
  <c r="AT597" s="1"/>
  <c r="AU597" s="1"/>
  <c r="AV597" s="1"/>
  <c r="AW597" s="1"/>
  <c r="AX597" s="1"/>
  <c r="AY597" s="1"/>
  <c r="AZ597" s="1"/>
  <c r="BA597" s="1"/>
  <c r="BB597" s="1"/>
  <c r="BC597" s="1"/>
  <c r="AF335"/>
  <c r="AG335" s="1"/>
  <c r="AH1053"/>
  <c r="AI1053" s="1"/>
  <c r="AJ1053" s="1"/>
  <c r="AK1053" s="1"/>
  <c r="AL1053" s="1"/>
  <c r="AM1053" s="1"/>
  <c r="AN1053" s="1"/>
  <c r="AO1053" s="1"/>
  <c r="AP1053" s="1"/>
  <c r="AQ1053" s="1"/>
  <c r="AR1053" s="1"/>
  <c r="AS1053" s="1"/>
  <c r="AT1053" s="1"/>
  <c r="AU1053" s="1"/>
  <c r="AV1053" s="1"/>
  <c r="AG564"/>
  <c r="AH564" s="1"/>
  <c r="AI564" s="1"/>
  <c r="AJ564" s="1"/>
  <c r="AK564" s="1"/>
  <c r="AL564" s="1"/>
  <c r="AM564" s="1"/>
  <c r="AN564" s="1"/>
  <c r="AO564" s="1"/>
  <c r="AP564" s="1"/>
  <c r="AQ564" s="1"/>
  <c r="AR564" s="1"/>
  <c r="AS564" s="1"/>
  <c r="AT564" s="1"/>
  <c r="AU564" s="1"/>
  <c r="AV564" s="1"/>
  <c r="AW564" s="1"/>
  <c r="AX564" s="1"/>
  <c r="AY564" s="1"/>
  <c r="AZ564" s="1"/>
  <c r="BA564" s="1"/>
  <c r="BB564" s="1"/>
  <c r="BC564" s="1"/>
  <c r="AE98"/>
  <c r="AF98" s="1"/>
  <c r="AG98" s="1"/>
  <c r="AH98" s="1"/>
  <c r="AJ602"/>
  <c r="AK602" s="1"/>
  <c r="AL602" s="1"/>
  <c r="AM602" s="1"/>
  <c r="AN602" s="1"/>
  <c r="AO602" s="1"/>
  <c r="AP602" s="1"/>
  <c r="AQ602" s="1"/>
  <c r="AR602" s="1"/>
  <c r="AS602" s="1"/>
  <c r="AT602" s="1"/>
  <c r="AU602" s="1"/>
  <c r="AV602" s="1"/>
  <c r="AW602" s="1"/>
  <c r="AX602" s="1"/>
  <c r="AY602" s="1"/>
  <c r="AE586"/>
  <c r="AF586" s="1"/>
  <c r="AG822"/>
  <c r="AH822" s="1"/>
  <c r="AI822" s="1"/>
  <c r="AE794"/>
  <c r="AF794" s="1"/>
  <c r="AG794" s="1"/>
  <c r="AH794" s="1"/>
  <c r="AI794" s="1"/>
  <c r="AJ794" s="1"/>
  <c r="AK794" s="1"/>
  <c r="AL794" s="1"/>
  <c r="AM794" s="1"/>
  <c r="AN794" s="1"/>
  <c r="AO794" s="1"/>
  <c r="AP794" s="1"/>
  <c r="AQ794" s="1"/>
  <c r="AR794" s="1"/>
  <c r="AS794" s="1"/>
  <c r="AT794" s="1"/>
  <c r="AU794" s="1"/>
  <c r="AV794" s="1"/>
  <c r="AW794" s="1"/>
  <c r="AX794" s="1"/>
  <c r="AY794" s="1"/>
  <c r="AZ794" s="1"/>
  <c r="BA794" s="1"/>
  <c r="BB794" s="1"/>
  <c r="BC794" s="1"/>
  <c r="AH736"/>
  <c r="AI736" s="1"/>
  <c r="AJ736" s="1"/>
  <c r="AK736" s="1"/>
  <c r="AL736" s="1"/>
  <c r="AM736" s="1"/>
  <c r="AN736" s="1"/>
  <c r="AO736" s="1"/>
  <c r="AP736" s="1"/>
  <c r="AQ736" s="1"/>
  <c r="AR736" s="1"/>
  <c r="AS736" s="1"/>
  <c r="AT736" s="1"/>
  <c r="AU736" s="1"/>
  <c r="AV736" s="1"/>
  <c r="AW736" s="1"/>
  <c r="AX736" s="1"/>
  <c r="AY736" s="1"/>
  <c r="AZ736" s="1"/>
  <c r="BA736" s="1"/>
  <c r="BB736" s="1"/>
  <c r="BC736" s="1"/>
  <c r="AE850"/>
  <c r="AF850" s="1"/>
  <c r="AG850" s="1"/>
  <c r="AH850" s="1"/>
  <c r="AI850" s="1"/>
  <c r="AJ850" s="1"/>
  <c r="AK850" s="1"/>
  <c r="AL850" s="1"/>
  <c r="AM850" s="1"/>
  <c r="AN850" s="1"/>
  <c r="AO850" s="1"/>
  <c r="AP850" s="1"/>
  <c r="AQ850" s="1"/>
  <c r="AR850" s="1"/>
  <c r="AS850" s="1"/>
  <c r="AT850" s="1"/>
  <c r="AU850" s="1"/>
  <c r="AV850" s="1"/>
  <c r="AW850" s="1"/>
  <c r="AX850" s="1"/>
  <c r="AY850" s="1"/>
  <c r="AZ850" s="1"/>
  <c r="BA850" s="1"/>
  <c r="BB850" s="1"/>
  <c r="BC850" s="1"/>
  <c r="AE652"/>
  <c r="AF652" s="1"/>
  <c r="AG652" s="1"/>
  <c r="AH652" s="1"/>
  <c r="AI652" s="1"/>
  <c r="AJ652" s="1"/>
  <c r="AF308"/>
  <c r="AG308" s="1"/>
  <c r="AH308" s="1"/>
  <c r="AI308" s="1"/>
  <c r="AJ308" s="1"/>
  <c r="AK308" s="1"/>
  <c r="AL308" s="1"/>
  <c r="AM308" s="1"/>
  <c r="AN308" s="1"/>
  <c r="AO308" s="1"/>
  <c r="AP308" s="1"/>
  <c r="AQ308" s="1"/>
  <c r="AR308" s="1"/>
  <c r="AS308" s="1"/>
  <c r="AT308" s="1"/>
  <c r="AU308" s="1"/>
  <c r="AV308" s="1"/>
  <c r="AW308" s="1"/>
  <c r="AX308" s="1"/>
  <c r="AY308" s="1"/>
  <c r="AZ308" s="1"/>
  <c r="BA308" s="1"/>
  <c r="BB308" s="1"/>
  <c r="BC308" s="1"/>
  <c r="AF978"/>
  <c r="AG978" s="1"/>
  <c r="AH978" s="1"/>
  <c r="AI978" s="1"/>
  <c r="AJ978" s="1"/>
  <c r="AK978" s="1"/>
  <c r="AL978" s="1"/>
  <c r="AM978" s="1"/>
  <c r="AN978" s="1"/>
  <c r="AO978" s="1"/>
  <c r="AP978" s="1"/>
  <c r="AQ978" s="1"/>
  <c r="AR978" s="1"/>
  <c r="AS978" s="1"/>
  <c r="AT978" s="1"/>
  <c r="AU978" s="1"/>
  <c r="AV978" s="1"/>
  <c r="AW978" s="1"/>
  <c r="AX978" s="1"/>
  <c r="AY978" s="1"/>
  <c r="AZ978" s="1"/>
  <c r="BA978" s="1"/>
  <c r="BB978" s="1"/>
  <c r="BC978" s="1"/>
  <c r="AC134"/>
  <c r="AD134" s="1"/>
  <c r="AE134" s="1"/>
  <c r="AB768"/>
  <c r="AC768" s="1"/>
  <c r="AD768" s="1"/>
  <c r="AE768" s="1"/>
  <c r="AF861"/>
  <c r="AG861" s="1"/>
  <c r="AH861" s="1"/>
  <c r="AI861" s="1"/>
  <c r="AJ861" s="1"/>
  <c r="AK861" s="1"/>
  <c r="AL861" s="1"/>
  <c r="AM861" s="1"/>
  <c r="AN861" s="1"/>
  <c r="AO861" s="1"/>
  <c r="AP861" s="1"/>
  <c r="AQ861" s="1"/>
  <c r="AR861" s="1"/>
  <c r="AS861" s="1"/>
  <c r="AT861" s="1"/>
  <c r="AU861" s="1"/>
  <c r="AV861" s="1"/>
  <c r="AW861" s="1"/>
  <c r="AX861" s="1"/>
  <c r="AY861" s="1"/>
  <c r="AZ861" s="1"/>
  <c r="BA861" s="1"/>
  <c r="BB861" s="1"/>
  <c r="BC861" s="1"/>
  <c r="AE396"/>
  <c r="AF396" s="1"/>
  <c r="AG396" s="1"/>
  <c r="AF188"/>
  <c r="AG188" s="1"/>
  <c r="AH188" s="1"/>
  <c r="AI188" s="1"/>
  <c r="AJ188" s="1"/>
  <c r="AK188" s="1"/>
  <c r="AL188" s="1"/>
  <c r="AM188" s="1"/>
  <c r="AN188" s="1"/>
  <c r="AO188" s="1"/>
  <c r="AP188" s="1"/>
  <c r="AQ188" s="1"/>
  <c r="AR188" s="1"/>
  <c r="AS188" s="1"/>
  <c r="AT188" s="1"/>
  <c r="AU188" s="1"/>
  <c r="AV188" s="1"/>
  <c r="AW188" s="1"/>
  <c r="AX188" s="1"/>
  <c r="AY188" s="1"/>
  <c r="AZ188" s="1"/>
  <c r="BA188" s="1"/>
  <c r="BB188" s="1"/>
  <c r="BC188" s="1"/>
  <c r="AF627"/>
  <c r="AG627" s="1"/>
  <c r="AH627" s="1"/>
  <c r="AI627" s="1"/>
  <c r="AC135"/>
  <c r="AF728"/>
  <c r="AG728" s="1"/>
  <c r="AH728" s="1"/>
  <c r="AI728" s="1"/>
  <c r="AG1001"/>
  <c r="AH1001" s="1"/>
  <c r="AI1001" s="1"/>
  <c r="AJ1001" s="1"/>
  <c r="AK1001" s="1"/>
  <c r="AL1001" s="1"/>
  <c r="AM1001" s="1"/>
  <c r="AN1001" s="1"/>
  <c r="AO1001" s="1"/>
  <c r="AP1001" s="1"/>
  <c r="AQ1001" s="1"/>
  <c r="AR1001" s="1"/>
  <c r="AS1001" s="1"/>
  <c r="AT1001" s="1"/>
  <c r="AU1001" s="1"/>
  <c r="AV1001" s="1"/>
  <c r="AW1001" s="1"/>
  <c r="AX1001" s="1"/>
  <c r="AY1001" s="1"/>
  <c r="AZ1001" s="1"/>
  <c r="BA1001" s="1"/>
  <c r="BB1001" s="1"/>
  <c r="BC1001" s="1"/>
  <c r="AC611"/>
  <c r="AD611" s="1"/>
  <c r="AE611" s="1"/>
  <c r="AF611" s="1"/>
  <c r="AG611" s="1"/>
  <c r="AH611" s="1"/>
  <c r="AI611" s="1"/>
  <c r="AJ611" s="1"/>
  <c r="AK611" s="1"/>
  <c r="AL611" s="1"/>
  <c r="AM611" s="1"/>
  <c r="AN611" s="1"/>
  <c r="AO611" s="1"/>
  <c r="AP611" s="1"/>
  <c r="AQ611" s="1"/>
  <c r="AR611" s="1"/>
  <c r="AS611" s="1"/>
  <c r="AT611" s="1"/>
  <c r="AU611" s="1"/>
  <c r="AV611" s="1"/>
  <c r="AW611" s="1"/>
  <c r="AX611" s="1"/>
  <c r="AY611" s="1"/>
  <c r="AZ611" s="1"/>
  <c r="BA611" s="1"/>
  <c r="BB611" s="1"/>
  <c r="BC611" s="1"/>
  <c r="AB17"/>
  <c r="AE148"/>
  <c r="AF148" s="1"/>
  <c r="AG148" s="1"/>
  <c r="AH148" s="1"/>
  <c r="AI148" s="1"/>
  <c r="AV1079"/>
  <c r="AW1079" s="1"/>
  <c r="AX1079" s="1"/>
  <c r="AY1079" s="1"/>
  <c r="AZ1079" s="1"/>
  <c r="BA1079" s="1"/>
  <c r="BB1079" s="1"/>
  <c r="BC1079" s="1"/>
  <c r="AC434"/>
  <c r="AF614"/>
  <c r="AG614" s="1"/>
  <c r="AH614" s="1"/>
  <c r="AI614" s="1"/>
  <c r="AJ614" s="1"/>
  <c r="AK614" s="1"/>
  <c r="AL614" s="1"/>
  <c r="AM614" s="1"/>
  <c r="AN614" s="1"/>
  <c r="AO614" s="1"/>
  <c r="AP614" s="1"/>
  <c r="AQ614" s="1"/>
  <c r="AR614" s="1"/>
  <c r="AS614" s="1"/>
  <c r="AD823"/>
  <c r="AE823" s="1"/>
  <c r="AF823" s="1"/>
  <c r="AG823" s="1"/>
  <c r="AH823" s="1"/>
  <c r="AI823" s="1"/>
  <c r="AJ823" s="1"/>
  <c r="AK823" s="1"/>
  <c r="AL823" s="1"/>
  <c r="AM823" s="1"/>
  <c r="AN823" s="1"/>
  <c r="AO823" s="1"/>
  <c r="AP823" s="1"/>
  <c r="AQ823" s="1"/>
  <c r="AD787"/>
  <c r="AE787" s="1"/>
  <c r="AF787" s="1"/>
  <c r="AG787" s="1"/>
  <c r="AH787" s="1"/>
  <c r="AI787" s="1"/>
  <c r="AJ787" s="1"/>
  <c r="AK787" s="1"/>
  <c r="AL787" s="1"/>
  <c r="AM787" s="1"/>
  <c r="AN787" s="1"/>
  <c r="AO787" s="1"/>
  <c r="AP787" s="1"/>
  <c r="AQ787" s="1"/>
  <c r="AR787" s="1"/>
  <c r="AS787" s="1"/>
  <c r="AT787" s="1"/>
  <c r="AU787" s="1"/>
  <c r="AV787" s="1"/>
  <c r="AW787" s="1"/>
  <c r="AX787" s="1"/>
  <c r="AY787" s="1"/>
  <c r="AZ787" s="1"/>
  <c r="BA787" s="1"/>
  <c r="BB787" s="1"/>
  <c r="BC787" s="1"/>
  <c r="AF809"/>
  <c r="AF893"/>
  <c r="AG893" s="1"/>
  <c r="AH893" s="1"/>
  <c r="AI893" s="1"/>
  <c r="AJ893" s="1"/>
  <c r="AK893" s="1"/>
  <c r="AL893" s="1"/>
  <c r="AM893" s="1"/>
  <c r="AN893" s="1"/>
  <c r="AO893" s="1"/>
  <c r="AP893" s="1"/>
  <c r="AQ893" s="1"/>
  <c r="AR893" s="1"/>
  <c r="AS893" s="1"/>
  <c r="AT893" s="1"/>
  <c r="AU893" s="1"/>
  <c r="AV893" s="1"/>
  <c r="AW893" s="1"/>
  <c r="AX893" s="1"/>
  <c r="AY893" s="1"/>
  <c r="AZ893" s="1"/>
  <c r="BA893" s="1"/>
  <c r="BB893" s="1"/>
  <c r="BC893" s="1"/>
  <c r="AH622"/>
  <c r="AI622" s="1"/>
  <c r="AF301"/>
  <c r="AG301" s="1"/>
  <c r="AH301" s="1"/>
  <c r="AI301" s="1"/>
  <c r="AJ301" s="1"/>
  <c r="AK301" s="1"/>
  <c r="AL301" s="1"/>
  <c r="AM301" s="1"/>
  <c r="AN301" s="1"/>
  <c r="AO301" s="1"/>
  <c r="AP301" s="1"/>
  <c r="AQ301" s="1"/>
  <c r="AR301" s="1"/>
  <c r="AS301" s="1"/>
  <c r="AT301" s="1"/>
  <c r="AU301" s="1"/>
  <c r="AV301" s="1"/>
  <c r="AW301" s="1"/>
  <c r="AX301" s="1"/>
  <c r="AY301" s="1"/>
  <c r="AZ301" s="1"/>
  <c r="BA301" s="1"/>
  <c r="BB301" s="1"/>
  <c r="BC301" s="1"/>
  <c r="AD15"/>
  <c r="AE15" s="1"/>
  <c r="AF15" s="1"/>
  <c r="AG15" s="1"/>
  <c r="AH15" s="1"/>
  <c r="AI15" s="1"/>
  <c r="AJ15" s="1"/>
  <c r="AK15" s="1"/>
  <c r="AL15" s="1"/>
  <c r="AM15" s="1"/>
  <c r="AN15" s="1"/>
  <c r="AO15" s="1"/>
  <c r="AP15" s="1"/>
  <c r="AQ15" s="1"/>
  <c r="AR15" s="1"/>
  <c r="AS15" s="1"/>
  <c r="AT15" s="1"/>
  <c r="AU15" s="1"/>
  <c r="AV15" s="1"/>
  <c r="AW15" s="1"/>
  <c r="AX15" s="1"/>
  <c r="AY15" s="1"/>
  <c r="AZ15" s="1"/>
  <c r="BA15" s="1"/>
  <c r="BB15" s="1"/>
  <c r="BC15" s="1"/>
  <c r="AF574"/>
  <c r="AG574" s="1"/>
  <c r="AH574" s="1"/>
  <c r="AI574" s="1"/>
  <c r="AJ598"/>
  <c r="AK598" s="1"/>
  <c r="AL598" s="1"/>
  <c r="AM598" s="1"/>
  <c r="AN598" s="1"/>
  <c r="AO598" s="1"/>
  <c r="AP598" s="1"/>
  <c r="AQ598" s="1"/>
  <c r="AR598" s="1"/>
  <c r="AS598" s="1"/>
  <c r="AT598" s="1"/>
  <c r="AU598" s="1"/>
  <c r="AV598" s="1"/>
  <c r="AW598" s="1"/>
  <c r="AX598" s="1"/>
  <c r="AY598" s="1"/>
  <c r="AZ598" s="1"/>
  <c r="BA598" s="1"/>
  <c r="BB598" s="1"/>
  <c r="BC598" s="1"/>
  <c r="AG1036"/>
  <c r="AH1036" s="1"/>
  <c r="AI1036" s="1"/>
  <c r="AJ1036" s="1"/>
  <c r="AK1036" s="1"/>
  <c r="AL1036" s="1"/>
  <c r="AM1036" s="1"/>
  <c r="AN1036" s="1"/>
  <c r="AO1036" s="1"/>
  <c r="AP1036" s="1"/>
  <c r="AQ1036" s="1"/>
  <c r="AR1036" s="1"/>
  <c r="AS1036" s="1"/>
  <c r="AT1036" s="1"/>
  <c r="AU1036" s="1"/>
  <c r="AV1036" s="1"/>
  <c r="AW1036" s="1"/>
  <c r="AX1036" s="1"/>
  <c r="AY1036" s="1"/>
  <c r="AZ1036" s="1"/>
  <c r="BA1036" s="1"/>
  <c r="BB1036" s="1"/>
  <c r="BC1036" s="1"/>
  <c r="AF617"/>
  <c r="AG617" s="1"/>
  <c r="AH617" s="1"/>
  <c r="AI617" s="1"/>
  <c r="AJ617" s="1"/>
  <c r="AK617" s="1"/>
  <c r="AL617" s="1"/>
  <c r="AM617" s="1"/>
  <c r="AN617" s="1"/>
  <c r="AO617" s="1"/>
  <c r="AP617" s="1"/>
  <c r="AQ617" s="1"/>
  <c r="AR617" s="1"/>
  <c r="AS617" s="1"/>
  <c r="AT617" s="1"/>
  <c r="AU617" s="1"/>
  <c r="AV617" s="1"/>
  <c r="AW617" s="1"/>
  <c r="AX617" s="1"/>
  <c r="AY617" s="1"/>
  <c r="AZ617" s="1"/>
  <c r="BA617" s="1"/>
  <c r="BB617" s="1"/>
  <c r="BC617" s="1"/>
  <c r="AE635"/>
  <c r="AF635" s="1"/>
  <c r="AG635" s="1"/>
  <c r="AH635" s="1"/>
  <c r="AI635" s="1"/>
  <c r="AJ635" s="1"/>
  <c r="AK635" s="1"/>
  <c r="AL635" s="1"/>
  <c r="AM635" s="1"/>
  <c r="AN635" s="1"/>
  <c r="AO635" s="1"/>
  <c r="AP635" s="1"/>
  <c r="AQ635" s="1"/>
  <c r="AR635" s="1"/>
  <c r="AS635" s="1"/>
  <c r="AT635" s="1"/>
  <c r="AU635" s="1"/>
  <c r="AV635" s="1"/>
  <c r="AW635" s="1"/>
  <c r="AX635" s="1"/>
  <c r="AY635" s="1"/>
  <c r="AZ635" s="1"/>
  <c r="BA635" s="1"/>
  <c r="BB635" s="1"/>
  <c r="BC635" s="1"/>
  <c r="AJ630"/>
  <c r="AK630" s="1"/>
  <c r="AL630" s="1"/>
  <c r="AM630" s="1"/>
  <c r="AN630" s="1"/>
  <c r="AO630" s="1"/>
  <c r="AP630" s="1"/>
  <c r="AQ630" s="1"/>
  <c r="AR630" s="1"/>
  <c r="AS630" s="1"/>
  <c r="AT630" s="1"/>
  <c r="AU630" s="1"/>
  <c r="AV630" s="1"/>
  <c r="AW630" s="1"/>
  <c r="AX630" s="1"/>
  <c r="AY630" s="1"/>
  <c r="AZ630" s="1"/>
  <c r="BA630" s="1"/>
  <c r="BB630" s="1"/>
  <c r="BC630" s="1"/>
  <c r="AG790"/>
  <c r="AH790" s="1"/>
  <c r="AI790" s="1"/>
  <c r="AJ790" s="1"/>
  <c r="AK790" s="1"/>
  <c r="AL790" s="1"/>
  <c r="AM790" s="1"/>
  <c r="AN790" s="1"/>
  <c r="AO790" s="1"/>
  <c r="AP790" s="1"/>
  <c r="AQ790" s="1"/>
  <c r="AR790" s="1"/>
  <c r="AS790" s="1"/>
  <c r="AT790" s="1"/>
  <c r="AU790" s="1"/>
  <c r="AV790" s="1"/>
  <c r="AW790" s="1"/>
  <c r="AX790" s="1"/>
  <c r="AY790" s="1"/>
  <c r="AZ790" s="1"/>
  <c r="BA790" s="1"/>
  <c r="BB790" s="1"/>
  <c r="BC790" s="1"/>
  <c r="AD424"/>
  <c r="AE424" s="1"/>
  <c r="AF424" s="1"/>
  <c r="AG424" s="1"/>
  <c r="AH424" s="1"/>
  <c r="AI424" s="1"/>
  <c r="AJ424" s="1"/>
  <c r="AK424" s="1"/>
  <c r="AL424" s="1"/>
  <c r="AM424" s="1"/>
  <c r="AN424" s="1"/>
  <c r="AO424" s="1"/>
  <c r="AP424" s="1"/>
  <c r="AQ424" s="1"/>
  <c r="AF339"/>
  <c r="AG339" s="1"/>
  <c r="AH339" s="1"/>
  <c r="AI339" s="1"/>
  <c r="AJ339" s="1"/>
  <c r="AK339" s="1"/>
  <c r="AL339" s="1"/>
  <c r="AE606"/>
  <c r="AF606" s="1"/>
  <c r="AG606" s="1"/>
  <c r="AH606" s="1"/>
  <c r="AI606" s="1"/>
  <c r="AJ606" s="1"/>
  <c r="AK606" s="1"/>
  <c r="AL606" s="1"/>
  <c r="AM606" s="1"/>
  <c r="AN606" s="1"/>
  <c r="AO606" s="1"/>
  <c r="AP606" s="1"/>
  <c r="AQ606" s="1"/>
  <c r="AD139"/>
  <c r="AE433"/>
  <c r="AF833"/>
  <c r="AF592"/>
  <c r="AG592" s="1"/>
  <c r="AH592" s="1"/>
  <c r="AI592" s="1"/>
  <c r="AJ592" s="1"/>
  <c r="AK592" s="1"/>
  <c r="AL592" s="1"/>
  <c r="AM592" s="1"/>
  <c r="AN592" s="1"/>
  <c r="AO592" s="1"/>
  <c r="AP592" s="1"/>
  <c r="AQ592" s="1"/>
  <c r="AR592" s="1"/>
  <c r="AS592" s="1"/>
  <c r="AT592" s="1"/>
  <c r="AU592" s="1"/>
  <c r="AV592" s="1"/>
  <c r="AW592" s="1"/>
  <c r="AX592" s="1"/>
  <c r="AY592" s="1"/>
  <c r="AZ592" s="1"/>
  <c r="BA592" s="1"/>
  <c r="BB592" s="1"/>
  <c r="BC592" s="1"/>
  <c r="AF327"/>
  <c r="AG327" s="1"/>
  <c r="AC588"/>
  <c r="AB619"/>
  <c r="AC619" s="1"/>
  <c r="AD619" s="1"/>
  <c r="AE619" s="1"/>
  <c r="AC411"/>
  <c r="AD818"/>
  <c r="AE496"/>
  <c r="AF496" s="1"/>
  <c r="AG496" s="1"/>
  <c r="AH496" s="1"/>
  <c r="AI496" s="1"/>
  <c r="AC595"/>
  <c r="AD595" s="1"/>
  <c r="AE595" s="1"/>
  <c r="AF595" s="1"/>
  <c r="AG595" s="1"/>
  <c r="AH595" s="1"/>
  <c r="AI595" s="1"/>
  <c r="AJ595" s="1"/>
  <c r="AK595" s="1"/>
  <c r="AL595" s="1"/>
  <c r="AM595" s="1"/>
  <c r="AN595" s="1"/>
  <c r="AO595" s="1"/>
  <c r="AP595" s="1"/>
  <c r="AF160"/>
  <c r="AG160" s="1"/>
  <c r="AH160" s="1"/>
  <c r="AI160" s="1"/>
  <c r="AJ160" s="1"/>
  <c r="AK160" s="1"/>
  <c r="AL160" s="1"/>
  <c r="AM160" s="1"/>
  <c r="AN160" s="1"/>
  <c r="AO160" s="1"/>
  <c r="AP160" s="1"/>
  <c r="AQ160" s="1"/>
  <c r="AR160" s="1"/>
  <c r="AS160" s="1"/>
  <c r="AT160" s="1"/>
  <c r="AU160" s="1"/>
  <c r="AV160" s="1"/>
  <c r="AW160" s="1"/>
  <c r="AX160" s="1"/>
  <c r="AY160" s="1"/>
  <c r="AZ160" s="1"/>
  <c r="BA160" s="1"/>
  <c r="BB160" s="1"/>
  <c r="BC160" s="1"/>
  <c r="AN471"/>
  <c r="AO471" s="1"/>
  <c r="AP471" s="1"/>
  <c r="AQ471" s="1"/>
  <c r="AR471" s="1"/>
  <c r="AS471" s="1"/>
  <c r="AT471" s="1"/>
  <c r="AU471" s="1"/>
  <c r="AV471" s="1"/>
  <c r="AW471" s="1"/>
  <c r="AX471" s="1"/>
  <c r="AY471" s="1"/>
  <c r="AZ471" s="1"/>
  <c r="BA471" s="1"/>
  <c r="BB471" s="1"/>
  <c r="BC471" s="1"/>
  <c r="AC133"/>
  <c r="AD1022"/>
  <c r="AE1022" s="1"/>
  <c r="AF1022" s="1"/>
  <c r="AG1022" s="1"/>
  <c r="AH1022" s="1"/>
  <c r="AI1022" s="1"/>
  <c r="AJ1022" s="1"/>
  <c r="AK1022" s="1"/>
  <c r="AL1022" s="1"/>
  <c r="AM1022" s="1"/>
  <c r="AN1022" s="1"/>
  <c r="AO1022" s="1"/>
  <c r="AP1022" s="1"/>
  <c r="AQ1022" s="1"/>
  <c r="AR1022" s="1"/>
  <c r="AS1022" s="1"/>
  <c r="AT1022" s="1"/>
  <c r="AU1022" s="1"/>
  <c r="AV1022" s="1"/>
  <c r="AW1022" s="1"/>
  <c r="AX1022" s="1"/>
  <c r="AY1022" s="1"/>
  <c r="AZ1022" s="1"/>
  <c r="BA1022" s="1"/>
  <c r="BB1022" s="1"/>
  <c r="BC1022" s="1"/>
  <c r="AE367"/>
  <c r="AF367" s="1"/>
  <c r="AG367" s="1"/>
  <c r="AH367" s="1"/>
  <c r="AI367" s="1"/>
  <c r="AJ367" s="1"/>
  <c r="AK367" s="1"/>
  <c r="AL367" s="1"/>
  <c r="AM367" s="1"/>
  <c r="AN367" s="1"/>
  <c r="AO367" s="1"/>
  <c r="AP367" s="1"/>
  <c r="AQ367" s="1"/>
  <c r="AR367" s="1"/>
  <c r="AS367" s="1"/>
  <c r="AT367" s="1"/>
  <c r="AU367" s="1"/>
  <c r="AV367" s="1"/>
  <c r="AW367" s="1"/>
  <c r="AX367" s="1"/>
  <c r="AY367" s="1"/>
  <c r="AZ367" s="1"/>
  <c r="BA367" s="1"/>
  <c r="BB367" s="1"/>
  <c r="BC367" s="1"/>
  <c r="AG200"/>
  <c r="AC607"/>
  <c r="AD607" s="1"/>
  <c r="AE607" s="1"/>
  <c r="AN136"/>
  <c r="AD398"/>
  <c r="AR417"/>
  <c r="AS417" s="1"/>
  <c r="AT417" s="1"/>
  <c r="AU417" s="1"/>
  <c r="AV417" s="1"/>
  <c r="AW417" s="1"/>
  <c r="AX417" s="1"/>
  <c r="AY417" s="1"/>
  <c r="AJ413"/>
  <c r="AK413" s="1"/>
  <c r="AL413" s="1"/>
  <c r="AM413" s="1"/>
  <c r="AN413" s="1"/>
  <c r="AO413" s="1"/>
  <c r="AP413" s="1"/>
  <c r="AQ413" s="1"/>
  <c r="AR413" s="1"/>
  <c r="AS413" s="1"/>
  <c r="AT413" s="1"/>
  <c r="AU413" s="1"/>
  <c r="AV413" s="1"/>
  <c r="AW413" s="1"/>
  <c r="AX413" s="1"/>
  <c r="AY413" s="1"/>
  <c r="AF590"/>
  <c r="AG590" s="1"/>
  <c r="AH590" s="1"/>
  <c r="AI590" s="1"/>
  <c r="AJ590" s="1"/>
  <c r="AK590" s="1"/>
  <c r="AL590" s="1"/>
  <c r="AM590" s="1"/>
  <c r="AN590" s="1"/>
  <c r="AO590" s="1"/>
  <c r="AP590" s="1"/>
  <c r="AQ590" s="1"/>
  <c r="AR590" s="1"/>
  <c r="AS590" s="1"/>
  <c r="AT590" s="1"/>
  <c r="AU590" s="1"/>
  <c r="AV590" s="1"/>
  <c r="AW590" s="1"/>
  <c r="AX590" s="1"/>
  <c r="AY590" s="1"/>
  <c r="AZ590" s="1"/>
  <c r="BA590" s="1"/>
  <c r="BB590" s="1"/>
  <c r="BC590" s="1"/>
  <c r="AD578"/>
  <c r="AE578" s="1"/>
  <c r="AF578" s="1"/>
  <c r="AG578" s="1"/>
  <c r="AH578" s="1"/>
  <c r="AI578" s="1"/>
  <c r="AJ578" s="1"/>
  <c r="AK578" s="1"/>
  <c r="AL578" s="1"/>
  <c r="AM578" s="1"/>
  <c r="AN578" s="1"/>
  <c r="AO578" s="1"/>
  <c r="AP578" s="1"/>
  <c r="AQ578" s="1"/>
  <c r="AR578" s="1"/>
  <c r="AS578" s="1"/>
  <c r="AT578" s="1"/>
  <c r="AU578" s="1"/>
  <c r="AV578" s="1"/>
  <c r="AW578" s="1"/>
  <c r="AX578" s="1"/>
  <c r="AY578" s="1"/>
  <c r="AZ578" s="1"/>
  <c r="BA578" s="1"/>
  <c r="BB578" s="1"/>
  <c r="BC578" s="1"/>
  <c r="AD610"/>
  <c r="AE610" s="1"/>
  <c r="AF610" s="1"/>
  <c r="AG610" s="1"/>
  <c r="AH610" s="1"/>
  <c r="AI610" s="1"/>
  <c r="AJ610" s="1"/>
  <c r="AK610" s="1"/>
  <c r="AL610" s="1"/>
  <c r="AM610" s="1"/>
  <c r="AN610" s="1"/>
  <c r="AO610" s="1"/>
  <c r="AP610" s="1"/>
  <c r="AQ610" s="1"/>
  <c r="AR610" s="1"/>
  <c r="AS610" s="1"/>
  <c r="AT610" s="1"/>
  <c r="AU610" s="1"/>
  <c r="AV610" s="1"/>
  <c r="AW610" s="1"/>
  <c r="AX610" s="1"/>
  <c r="AY610" s="1"/>
  <c r="AZ610" s="1"/>
  <c r="BA610" s="1"/>
  <c r="BB610" s="1"/>
  <c r="BC610" s="1"/>
  <c r="AE321"/>
  <c r="AF321" s="1"/>
  <c r="AG321" s="1"/>
  <c r="AH321" s="1"/>
  <c r="AI321" s="1"/>
  <c r="AJ321" s="1"/>
  <c r="AK321" s="1"/>
  <c r="AL321" s="1"/>
  <c r="AM321" s="1"/>
  <c r="AN321" s="1"/>
  <c r="AO321" s="1"/>
  <c r="AP321" s="1"/>
  <c r="AQ321" s="1"/>
  <c r="AR321" s="1"/>
  <c r="AS321" s="1"/>
  <c r="AT321" s="1"/>
  <c r="AU321" s="1"/>
  <c r="AV321" s="1"/>
  <c r="AW321" s="1"/>
  <c r="AX321" s="1"/>
  <c r="AY321" s="1"/>
  <c r="AZ321" s="1"/>
  <c r="BA321" s="1"/>
  <c r="BB321" s="1"/>
  <c r="BC321" s="1"/>
  <c r="AJ399"/>
  <c r="AK399" s="1"/>
  <c r="AL399" s="1"/>
  <c r="AM399" s="1"/>
  <c r="AN399" s="1"/>
  <c r="AO399" s="1"/>
  <c r="AP399" s="1"/>
  <c r="AQ399" s="1"/>
  <c r="AR399" s="1"/>
  <c r="AS399" s="1"/>
  <c r="AT399" s="1"/>
  <c r="AU399" s="1"/>
  <c r="AV399" s="1"/>
  <c r="AW399" s="1"/>
  <c r="AX399" s="1"/>
  <c r="AY399" s="1"/>
  <c r="AZ399" s="1"/>
  <c r="BA399" s="1"/>
  <c r="BB399" s="1"/>
  <c r="BC399" s="1"/>
  <c r="AJ638"/>
  <c r="AK638" s="1"/>
  <c r="AL638" s="1"/>
  <c r="AM638" s="1"/>
  <c r="AN638" s="1"/>
  <c r="AO638" s="1"/>
  <c r="AP638" s="1"/>
  <c r="AQ638" s="1"/>
  <c r="AR638" s="1"/>
  <c r="AS638" s="1"/>
  <c r="AT638" s="1"/>
  <c r="AU638" s="1"/>
  <c r="AV638" s="1"/>
  <c r="AW638" s="1"/>
  <c r="AX638" s="1"/>
  <c r="AY638" s="1"/>
  <c r="AZ638" s="1"/>
  <c r="BA638" s="1"/>
  <c r="BB638" s="1"/>
  <c r="BC638" s="1"/>
  <c r="AN781"/>
  <c r="AJ621"/>
  <c r="AK621" s="1"/>
  <c r="AL621" s="1"/>
  <c r="AM621" s="1"/>
  <c r="AN621" s="1"/>
  <c r="AO621" s="1"/>
  <c r="AP621" s="1"/>
  <c r="AQ621" s="1"/>
  <c r="AR621" s="1"/>
  <c r="AS621" s="1"/>
  <c r="AT621" s="1"/>
  <c r="AU621" s="1"/>
  <c r="AV621" s="1"/>
  <c r="AW621" s="1"/>
  <c r="AX621" s="1"/>
  <c r="AY621" s="1"/>
  <c r="AZ621" s="1"/>
  <c r="BA621" s="1"/>
  <c r="BB621" s="1"/>
  <c r="BC621" s="1"/>
  <c r="AF27"/>
  <c r="AG27" s="1"/>
  <c r="AH27" s="1"/>
  <c r="AI27" s="1"/>
  <c r="AJ27" s="1"/>
  <c r="AK27" s="1"/>
  <c r="AL27" s="1"/>
  <c r="AM27" s="1"/>
  <c r="AN27" s="1"/>
  <c r="AJ401"/>
  <c r="AJ416"/>
  <c r="AK416" s="1"/>
  <c r="AL416" s="1"/>
  <c r="AM416" s="1"/>
  <c r="AN416" s="1"/>
  <c r="AO416" s="1"/>
  <c r="AP416" s="1"/>
  <c r="AQ416" s="1"/>
  <c r="AR416" s="1"/>
  <c r="AS416" s="1"/>
  <c r="AT416" s="1"/>
  <c r="AU416" s="1"/>
  <c r="AV416" s="1"/>
  <c r="AW416" s="1"/>
  <c r="AX416" s="1"/>
  <c r="AY416" s="1"/>
  <c r="AZ416" s="1"/>
  <c r="BA416" s="1"/>
  <c r="BB416" s="1"/>
  <c r="BC416" s="1"/>
  <c r="AH740"/>
  <c r="AI740" s="1"/>
  <c r="AJ740" s="1"/>
  <c r="AK740" s="1"/>
  <c r="AL740" s="1"/>
  <c r="AM740" s="1"/>
  <c r="AN740" s="1"/>
  <c r="AO740" s="1"/>
  <c r="AP740" s="1"/>
  <c r="AQ740" s="1"/>
  <c r="AR740" s="1"/>
  <c r="AS740" s="1"/>
  <c r="AT740" s="1"/>
  <c r="AU740" s="1"/>
  <c r="AV740" s="1"/>
  <c r="AW740" s="1"/>
  <c r="AX740" s="1"/>
  <c r="AY740" s="1"/>
  <c r="AZ740" s="1"/>
  <c r="BA740" s="1"/>
  <c r="BB740" s="1"/>
  <c r="BC740" s="1"/>
  <c r="AZ786"/>
  <c r="BA786" s="1"/>
  <c r="BB786" s="1"/>
  <c r="BC786" s="1"/>
  <c r="AR639"/>
  <c r="AS639" s="1"/>
  <c r="AT639" s="1"/>
  <c r="AU639" s="1"/>
  <c r="AV639" s="1"/>
  <c r="AW639" s="1"/>
  <c r="AX639" s="1"/>
  <c r="AY639" s="1"/>
  <c r="AZ639" s="1"/>
  <c r="BA639" s="1"/>
  <c r="BB639" s="1"/>
  <c r="BC639" s="1"/>
  <c r="AE926"/>
  <c r="AF926" s="1"/>
  <c r="AG926" s="1"/>
  <c r="AH926" s="1"/>
  <c r="AI926" s="1"/>
  <c r="AJ926" s="1"/>
  <c r="AK926" s="1"/>
  <c r="AE958"/>
  <c r="AF958" s="1"/>
  <c r="AG958" s="1"/>
  <c r="AH958" s="1"/>
  <c r="AF363"/>
  <c r="AG363" s="1"/>
  <c r="AH363" s="1"/>
  <c r="AI363" s="1"/>
  <c r="AJ363" s="1"/>
  <c r="AK363" s="1"/>
  <c r="AL363" s="1"/>
  <c r="AM363" s="1"/>
  <c r="AN363" s="1"/>
  <c r="AO363" s="1"/>
  <c r="AP363" s="1"/>
  <c r="AQ363" s="1"/>
  <c r="AR363" s="1"/>
  <c r="AS363" s="1"/>
  <c r="AT363" s="1"/>
  <c r="AU363" s="1"/>
  <c r="AV363" s="1"/>
  <c r="AW363" s="1"/>
  <c r="AX363" s="1"/>
  <c r="AY363" s="1"/>
  <c r="AZ363" s="1"/>
  <c r="BA363" s="1"/>
  <c r="BB363" s="1"/>
  <c r="BC363" s="1"/>
  <c r="AD423"/>
  <c r="AE423" s="1"/>
  <c r="AF423" s="1"/>
  <c r="AG423" s="1"/>
  <c r="AH423" s="1"/>
  <c r="AI423" s="1"/>
  <c r="AD414"/>
  <c r="AE414" s="1"/>
  <c r="AF414" s="1"/>
  <c r="AG414" s="1"/>
  <c r="AH414" s="1"/>
  <c r="AI414" s="1"/>
  <c r="AJ414" s="1"/>
  <c r="AK414" s="1"/>
  <c r="AL414" s="1"/>
  <c r="AM414" s="1"/>
  <c r="AN414" s="1"/>
  <c r="AO414" s="1"/>
  <c r="AP414" s="1"/>
  <c r="AQ414" s="1"/>
  <c r="AR414" s="1"/>
  <c r="AS414" s="1"/>
  <c r="AT414" s="1"/>
  <c r="AU414" s="1"/>
  <c r="AV414" s="1"/>
  <c r="AW414" s="1"/>
  <c r="AC576"/>
  <c r="AD576" s="1"/>
  <c r="AE576" s="1"/>
  <c r="AF576" s="1"/>
  <c r="AG576" s="1"/>
  <c r="AH576" s="1"/>
  <c r="AI576" s="1"/>
  <c r="AJ576" s="1"/>
  <c r="AK576" s="1"/>
  <c r="AL576" s="1"/>
  <c r="AM576" s="1"/>
  <c r="AN576" s="1"/>
  <c r="AO576" s="1"/>
  <c r="AP576" s="1"/>
  <c r="AQ576" s="1"/>
  <c r="AJ583"/>
  <c r="AK583" s="1"/>
  <c r="AL583" s="1"/>
  <c r="AM583" s="1"/>
  <c r="AN583" s="1"/>
  <c r="AO583" s="1"/>
  <c r="AP583" s="1"/>
  <c r="AF732"/>
  <c r="AG732" s="1"/>
  <c r="AH732" s="1"/>
  <c r="AI732" s="1"/>
  <c r="AJ732" s="1"/>
  <c r="AK732" s="1"/>
  <c r="AF720"/>
  <c r="AG720" s="1"/>
  <c r="AH720" s="1"/>
  <c r="AI720" s="1"/>
  <c r="AJ720" s="1"/>
  <c r="AK720" s="1"/>
  <c r="AL720" s="1"/>
  <c r="AM720" s="1"/>
  <c r="AN720" s="1"/>
  <c r="AO720" s="1"/>
  <c r="AP720" s="1"/>
  <c r="AQ720" s="1"/>
  <c r="AR720" s="1"/>
  <c r="AS720" s="1"/>
  <c r="AT720" s="1"/>
  <c r="AU720" s="1"/>
  <c r="AV720" s="1"/>
  <c r="AW720" s="1"/>
  <c r="AX720" s="1"/>
  <c r="AY720" s="1"/>
  <c r="AZ720" s="1"/>
  <c r="BA720" s="1"/>
  <c r="BB720" s="1"/>
  <c r="BC720" s="1"/>
  <c r="AF607"/>
  <c r="AG607" s="1"/>
  <c r="AH607" s="1"/>
  <c r="AI607" s="1"/>
  <c r="AJ607" s="1"/>
  <c r="AK607" s="1"/>
  <c r="AL607" s="1"/>
  <c r="AM607" s="1"/>
  <c r="AN607" s="1"/>
  <c r="AO607" s="1"/>
  <c r="AP607" s="1"/>
  <c r="AF1057"/>
  <c r="AG1057" s="1"/>
  <c r="AH1057" s="1"/>
  <c r="AI1057" s="1"/>
  <c r="AH640"/>
  <c r="AI640" s="1"/>
  <c r="AJ640" s="1"/>
  <c r="AK640" s="1"/>
  <c r="AL640" s="1"/>
  <c r="AM640" s="1"/>
  <c r="AN640" s="1"/>
  <c r="AO640" s="1"/>
  <c r="AP640" s="1"/>
  <c r="AQ640" s="1"/>
  <c r="AR640" s="1"/>
  <c r="AS640" s="1"/>
  <c r="AT640" s="1"/>
  <c r="AU640" s="1"/>
  <c r="AV640" s="1"/>
  <c r="AW640" s="1"/>
  <c r="AX640" s="1"/>
  <c r="AY640" s="1"/>
  <c r="AZ640" s="1"/>
  <c r="BA640" s="1"/>
  <c r="BB640" s="1"/>
  <c r="BC640" s="1"/>
  <c r="AD826"/>
  <c r="AE826" s="1"/>
  <c r="AF826" s="1"/>
  <c r="AG826" s="1"/>
  <c r="AH826" s="1"/>
  <c r="AI826" s="1"/>
  <c r="AJ826" s="1"/>
  <c r="AK826" s="1"/>
  <c r="AL826" s="1"/>
  <c r="AM826" s="1"/>
  <c r="AN826" s="1"/>
  <c r="AO826" s="1"/>
  <c r="AP826" s="1"/>
  <c r="AQ826" s="1"/>
  <c r="AR826" s="1"/>
  <c r="AS826" s="1"/>
  <c r="AT826" s="1"/>
  <c r="AU826" s="1"/>
  <c r="AV826" s="1"/>
  <c r="AW826" s="1"/>
  <c r="AX826" s="1"/>
  <c r="AY826" s="1"/>
  <c r="AZ826" s="1"/>
  <c r="BA826" s="1"/>
  <c r="BB826" s="1"/>
  <c r="BC826" s="1"/>
  <c r="AF970"/>
  <c r="AG970" s="1"/>
  <c r="AH970" s="1"/>
  <c r="AI970" s="1"/>
  <c r="AJ970" s="1"/>
  <c r="AK970" s="1"/>
  <c r="AD803"/>
  <c r="AE803" s="1"/>
  <c r="AF803" s="1"/>
  <c r="AG803" s="1"/>
  <c r="AH803" s="1"/>
  <c r="AI803" s="1"/>
  <c r="AJ803" s="1"/>
  <c r="AK803" s="1"/>
  <c r="AL803" s="1"/>
  <c r="AM803" s="1"/>
  <c r="AN803" s="1"/>
  <c r="AO803" s="1"/>
  <c r="AP803" s="1"/>
  <c r="AQ803" s="1"/>
  <c r="AR803" s="1"/>
  <c r="AS803" s="1"/>
  <c r="AT803" s="1"/>
  <c r="AU803" s="1"/>
  <c r="AV803" s="1"/>
  <c r="AW803" s="1"/>
  <c r="AX803" s="1"/>
  <c r="AY803" s="1"/>
  <c r="AZ803" s="1"/>
  <c r="BA803" s="1"/>
  <c r="BB803" s="1"/>
  <c r="BC803" s="1"/>
  <c r="AD819"/>
  <c r="AE819" s="1"/>
  <c r="AF819" s="1"/>
  <c r="AG819" s="1"/>
  <c r="AH819" s="1"/>
  <c r="AI819" s="1"/>
  <c r="AJ819" s="1"/>
  <c r="AK819" s="1"/>
  <c r="AL819" s="1"/>
  <c r="AM819" s="1"/>
  <c r="AN819" s="1"/>
  <c r="AO819" s="1"/>
  <c r="AP819" s="1"/>
  <c r="AQ819" s="1"/>
  <c r="AR819" s="1"/>
  <c r="AS819" s="1"/>
  <c r="AT819" s="1"/>
  <c r="AU819" s="1"/>
  <c r="AV819" s="1"/>
  <c r="AW819" s="1"/>
  <c r="AX819" s="1"/>
  <c r="AY819" s="1"/>
  <c r="AZ819" s="1"/>
  <c r="BA819" s="1"/>
  <c r="BB819" s="1"/>
  <c r="BC819" s="1"/>
  <c r="AD140"/>
  <c r="AC419"/>
  <c r="AD419" s="1"/>
  <c r="AE419" s="1"/>
  <c r="AF419" s="1"/>
  <c r="AG419" s="1"/>
  <c r="AH419" s="1"/>
  <c r="AI419" s="1"/>
  <c r="AJ419" s="1"/>
  <c r="AK419" s="1"/>
  <c r="AL419" s="1"/>
  <c r="AM419" s="1"/>
  <c r="AN419" s="1"/>
  <c r="AO419" s="1"/>
  <c r="AP419" s="1"/>
  <c r="AQ419" s="1"/>
  <c r="AR419" s="1"/>
  <c r="AS419" s="1"/>
  <c r="AT419" s="1"/>
  <c r="AU419" s="1"/>
  <c r="AV419" s="1"/>
  <c r="AW419" s="1"/>
  <c r="AX419" s="1"/>
  <c r="AY419" s="1"/>
  <c r="AD418"/>
  <c r="AE418" s="1"/>
  <c r="AF418" s="1"/>
  <c r="AG418" s="1"/>
  <c r="AH418" s="1"/>
  <c r="AI418" s="1"/>
  <c r="AJ418" s="1"/>
  <c r="AK418" s="1"/>
  <c r="AL418" s="1"/>
  <c r="AM418" s="1"/>
  <c r="AN418" s="1"/>
  <c r="AO418" s="1"/>
  <c r="AP418" s="1"/>
  <c r="AQ418" s="1"/>
  <c r="AR418" s="1"/>
  <c r="AS418" s="1"/>
  <c r="AT418" s="1"/>
  <c r="AU418" s="1"/>
  <c r="AV418" s="1"/>
  <c r="AW418" s="1"/>
  <c r="AX418" s="1"/>
  <c r="AY418" s="1"/>
  <c r="AZ418" s="1"/>
  <c r="BA418" s="1"/>
  <c r="BB418" s="1"/>
  <c r="BC418" s="1"/>
  <c r="AF1065"/>
  <c r="AG1065" s="1"/>
  <c r="AH1065" s="1"/>
  <c r="AI1065" s="1"/>
  <c r="AJ1065" s="1"/>
  <c r="AK1065" s="1"/>
  <c r="AL1065" s="1"/>
  <c r="AM1065" s="1"/>
  <c r="AN1065" s="1"/>
  <c r="AO1065" s="1"/>
  <c r="AP1065" s="1"/>
  <c r="AQ1065" s="1"/>
  <c r="AR1065" s="1"/>
  <c r="AS1065" s="1"/>
  <c r="AT1065" s="1"/>
  <c r="AU1065" s="1"/>
  <c r="AV1065" s="1"/>
  <c r="AD585"/>
  <c r="AE585" s="1"/>
  <c r="AF585" s="1"/>
  <c r="AG585" s="1"/>
  <c r="AH585" s="1"/>
  <c r="AI585" s="1"/>
  <c r="AJ585" s="1"/>
  <c r="AK585" s="1"/>
  <c r="AL585" s="1"/>
  <c r="AM585" s="1"/>
  <c r="AN585" s="1"/>
  <c r="AO585" s="1"/>
  <c r="AP585" s="1"/>
  <c r="AQ585" s="1"/>
  <c r="AR585" s="1"/>
  <c r="AS585" s="1"/>
  <c r="AT585" s="1"/>
  <c r="AU585" s="1"/>
  <c r="AV585" s="1"/>
  <c r="AW585" s="1"/>
  <c r="AX585" s="1"/>
  <c r="AY585" s="1"/>
  <c r="AZ585" s="1"/>
  <c r="BA585" s="1"/>
  <c r="BB585" s="1"/>
  <c r="BC585" s="1"/>
  <c r="AG422"/>
  <c r="AH422" s="1"/>
  <c r="AI422" s="1"/>
  <c r="AJ422" s="1"/>
  <c r="AK422" s="1"/>
  <c r="AL422" s="1"/>
  <c r="AM422" s="1"/>
  <c r="AN422" s="1"/>
  <c r="AO422" s="1"/>
  <c r="AP422" s="1"/>
  <c r="AQ422" s="1"/>
  <c r="AR422" s="1"/>
  <c r="AS422" s="1"/>
  <c r="AT422" s="1"/>
  <c r="AU422" s="1"/>
  <c r="AV422" s="1"/>
  <c r="AW422" s="1"/>
  <c r="AX422" s="1"/>
  <c r="AY422" s="1"/>
  <c r="AZ422" s="1"/>
  <c r="BA422" s="1"/>
  <c r="BB422" s="1"/>
  <c r="BC422" s="1"/>
  <c r="AC29"/>
  <c r="AC615"/>
  <c r="AD615" s="1"/>
  <c r="AE615" s="1"/>
  <c r="AF615" s="1"/>
  <c r="AG615" s="1"/>
  <c r="AH615" s="1"/>
  <c r="AI615" s="1"/>
  <c r="AJ615" s="1"/>
  <c r="AK615" s="1"/>
  <c r="AL615" s="1"/>
  <c r="AM615" s="1"/>
  <c r="AN615" s="1"/>
  <c r="AO615" s="1"/>
  <c r="AP615" s="1"/>
  <c r="AQ615" s="1"/>
  <c r="AR615" s="1"/>
  <c r="AS615" s="1"/>
  <c r="AT615" s="1"/>
  <c r="AU615" s="1"/>
  <c r="AV615" s="1"/>
  <c r="AW615" s="1"/>
  <c r="AX615" s="1"/>
  <c r="AY615" s="1"/>
  <c r="AE587"/>
  <c r="AF587" s="1"/>
  <c r="AG587" s="1"/>
  <c r="AH587" s="1"/>
  <c r="AI587" s="1"/>
  <c r="AJ587" s="1"/>
  <c r="AK587" s="1"/>
  <c r="AL587" s="1"/>
  <c r="AM587" s="1"/>
  <c r="AN587" s="1"/>
  <c r="AO587" s="1"/>
  <c r="AP587" s="1"/>
  <c r="AQ587" s="1"/>
  <c r="AR587" s="1"/>
  <c r="AS587" s="1"/>
  <c r="AT587" s="1"/>
  <c r="AU587" s="1"/>
  <c r="AV587" s="1"/>
  <c r="AW587" s="1"/>
  <c r="AX587" s="1"/>
  <c r="AY587" s="1"/>
  <c r="AZ587" s="1"/>
  <c r="BA587" s="1"/>
  <c r="BB587" s="1"/>
  <c r="BC587" s="1"/>
  <c r="AG1069"/>
  <c r="AH1069" s="1"/>
  <c r="AI1069" s="1"/>
  <c r="AJ1069" s="1"/>
  <c r="AK1069" s="1"/>
  <c r="AL1069" s="1"/>
  <c r="AM1069" s="1"/>
  <c r="AN1069" s="1"/>
  <c r="AO1069" s="1"/>
  <c r="AP1069" s="1"/>
  <c r="AQ1069" s="1"/>
  <c r="AR1069" s="1"/>
  <c r="AS1069" s="1"/>
  <c r="AT1069" s="1"/>
  <c r="AU1069" s="1"/>
  <c r="AV1069" s="1"/>
  <c r="AW1069" s="1"/>
  <c r="AX1069" s="1"/>
  <c r="AY1069" s="1"/>
  <c r="AZ1069" s="1"/>
  <c r="BA1069" s="1"/>
  <c r="BB1069" s="1"/>
  <c r="BC1069" s="1"/>
  <c r="AD612"/>
  <c r="AE612" s="1"/>
  <c r="AE1061"/>
  <c r="AF1061" s="1"/>
  <c r="AG1061" s="1"/>
  <c r="AE404"/>
  <c r="AF404" s="1"/>
  <c r="AG404" s="1"/>
  <c r="AH404" s="1"/>
  <c r="AI404" s="1"/>
  <c r="AJ404" s="1"/>
  <c r="AK404" s="1"/>
  <c r="AL404" s="1"/>
  <c r="AM404" s="1"/>
  <c r="AN404" s="1"/>
  <c r="AO404" s="1"/>
  <c r="AP404" s="1"/>
  <c r="AQ404" s="1"/>
  <c r="AR404" s="1"/>
  <c r="AS404" s="1"/>
  <c r="AT404" s="1"/>
  <c r="AU404" s="1"/>
  <c r="AV404" s="1"/>
  <c r="AW404" s="1"/>
  <c r="AX404" s="1"/>
  <c r="AY404" s="1"/>
  <c r="AZ404" s="1"/>
  <c r="BA404" s="1"/>
  <c r="BB404" s="1"/>
  <c r="BC404" s="1"/>
  <c r="AG516"/>
  <c r="AH516" s="1"/>
  <c r="AI516" s="1"/>
  <c r="AJ516" s="1"/>
  <c r="AK516" s="1"/>
  <c r="AL516" s="1"/>
  <c r="AM516" s="1"/>
  <c r="AN516" s="1"/>
  <c r="AO516" s="1"/>
  <c r="AP516" s="1"/>
  <c r="AQ516" s="1"/>
  <c r="AR516" s="1"/>
  <c r="AS516" s="1"/>
  <c r="AT516" s="1"/>
  <c r="AU516" s="1"/>
  <c r="AB623"/>
  <c r="AC623" s="1"/>
  <c r="AD623" s="1"/>
  <c r="AE623" s="1"/>
  <c r="AF623" s="1"/>
  <c r="AG623" s="1"/>
  <c r="AH623" s="1"/>
  <c r="AI623" s="1"/>
  <c r="AJ623" s="1"/>
  <c r="AK623" s="1"/>
  <c r="AL623" s="1"/>
  <c r="AM623" s="1"/>
  <c r="AN623" s="1"/>
  <c r="AO623" s="1"/>
  <c r="AP623" s="1"/>
  <c r="AQ623" s="1"/>
  <c r="AR623" s="1"/>
  <c r="AS623" s="1"/>
  <c r="AT623" s="1"/>
  <c r="AU623" s="1"/>
  <c r="AV623" s="1"/>
  <c r="AW623" s="1"/>
  <c r="AX623" s="1"/>
  <c r="AY623" s="1"/>
  <c r="AZ623" s="1"/>
  <c r="BA623" s="1"/>
  <c r="BB623" s="1"/>
  <c r="BC623" s="1"/>
  <c r="AB631"/>
  <c r="AC631" s="1"/>
  <c r="AD631" s="1"/>
  <c r="AE631" s="1"/>
  <c r="AF631" s="1"/>
  <c r="AG631" s="1"/>
  <c r="AH631" s="1"/>
  <c r="AI631" s="1"/>
  <c r="AE589"/>
  <c r="AF589" s="1"/>
  <c r="AG589" s="1"/>
  <c r="AH589" s="1"/>
  <c r="AI589" s="1"/>
  <c r="AJ589" s="1"/>
  <c r="AK589" s="1"/>
  <c r="AL589" s="1"/>
  <c r="AM589" s="1"/>
  <c r="AN589" s="1"/>
  <c r="AO589" s="1"/>
  <c r="AP589" s="1"/>
  <c r="AQ589" s="1"/>
  <c r="AR589" s="1"/>
  <c r="AS589" s="1"/>
  <c r="AT589" s="1"/>
  <c r="AU589" s="1"/>
  <c r="AV589" s="1"/>
  <c r="AW589" s="1"/>
  <c r="AX589" s="1"/>
  <c r="AY589" s="1"/>
  <c r="AZ589" s="1"/>
  <c r="BA589" s="1"/>
  <c r="BB589" s="1"/>
  <c r="BC589" s="1"/>
  <c r="AF680"/>
  <c r="AG680" s="1"/>
  <c r="AH680" s="1"/>
  <c r="AI680" s="1"/>
  <c r="AJ680" s="1"/>
  <c r="AK680" s="1"/>
  <c r="AL680" s="1"/>
  <c r="AM680" s="1"/>
  <c r="AN680" s="1"/>
  <c r="AF785"/>
  <c r="AF801"/>
  <c r="AG480"/>
  <c r="AH480" s="1"/>
  <c r="AI480" s="1"/>
  <c r="AJ480" s="1"/>
  <c r="AK480" s="1"/>
  <c r="AL480" s="1"/>
  <c r="AM480" s="1"/>
  <c r="AN480" s="1"/>
  <c r="AO480" s="1"/>
  <c r="AP480" s="1"/>
  <c r="AQ480" s="1"/>
  <c r="AR480" s="1"/>
  <c r="AS480" s="1"/>
  <c r="AT480" s="1"/>
  <c r="AU480" s="1"/>
  <c r="AV480" s="1"/>
  <c r="AW480" s="1"/>
  <c r="AX480" s="1"/>
  <c r="AY480" s="1"/>
  <c r="AZ480" s="1"/>
  <c r="BA480" s="1"/>
  <c r="BB480" s="1"/>
  <c r="BC480" s="1"/>
  <c r="AG560"/>
  <c r="AH560" s="1"/>
  <c r="AI560" s="1"/>
  <c r="AJ560" s="1"/>
  <c r="AK560" s="1"/>
  <c r="AL560" s="1"/>
  <c r="AM560" s="1"/>
  <c r="AN560" s="1"/>
  <c r="AO560" s="1"/>
  <c r="AP560" s="1"/>
  <c r="AQ560" s="1"/>
  <c r="AR560" s="1"/>
  <c r="AS560" s="1"/>
  <c r="AT560" s="1"/>
  <c r="AU560" s="1"/>
  <c r="AV560" s="1"/>
  <c r="AW560" s="1"/>
  <c r="AX560" s="1"/>
  <c r="AY560" s="1"/>
  <c r="AZ560" s="1"/>
  <c r="BA560" s="1"/>
  <c r="BB560" s="1"/>
  <c r="BC560" s="1"/>
  <c r="AJ939"/>
  <c r="AK939" s="1"/>
  <c r="AL939" s="1"/>
  <c r="AM939" s="1"/>
  <c r="AN939" s="1"/>
  <c r="AO939" s="1"/>
  <c r="AP939" s="1"/>
  <c r="AQ939" s="1"/>
  <c r="AR939" s="1"/>
  <c r="AS939" s="1"/>
  <c r="AT939" s="1"/>
  <c r="AU939" s="1"/>
  <c r="AV939" s="1"/>
  <c r="AW939" s="1"/>
  <c r="AX939" s="1"/>
  <c r="AY939" s="1"/>
  <c r="AZ939" s="1"/>
  <c r="BA939" s="1"/>
  <c r="BB939" s="1"/>
  <c r="BC939" s="1"/>
  <c r="AD767"/>
  <c r="AE767" s="1"/>
  <c r="AF767" s="1"/>
  <c r="AG767" s="1"/>
  <c r="AH767" s="1"/>
  <c r="AI767" s="1"/>
  <c r="AJ767" s="1"/>
  <c r="AK767" s="1"/>
  <c r="AL767" s="1"/>
  <c r="AM767" s="1"/>
  <c r="AN767" s="1"/>
  <c r="AO767" s="1"/>
  <c r="AP767" s="1"/>
  <c r="AQ767" s="1"/>
  <c r="AR767" s="1"/>
  <c r="AS767" s="1"/>
  <c r="AT767" s="1"/>
  <c r="AU767" s="1"/>
  <c r="AV767" s="1"/>
  <c r="AW767" s="1"/>
  <c r="AX767" s="1"/>
  <c r="AY767" s="1"/>
  <c r="AZ767" s="1"/>
  <c r="BA767" s="1"/>
  <c r="BB767" s="1"/>
  <c r="BC767" s="1"/>
  <c r="AC403"/>
  <c r="AD403" s="1"/>
  <c r="AE403" s="1"/>
  <c r="AF403" s="1"/>
  <c r="AG403" s="1"/>
  <c r="AH403" s="1"/>
  <c r="AI403" s="1"/>
  <c r="AC137"/>
  <c r="AD137" s="1"/>
  <c r="AE137" s="1"/>
  <c r="AF137" s="1"/>
  <c r="AG137" s="1"/>
  <c r="AH137" s="1"/>
  <c r="AI137" s="1"/>
  <c r="AJ137" s="1"/>
  <c r="AK137" s="1"/>
  <c r="AL137" s="1"/>
  <c r="AM137" s="1"/>
  <c r="AN137" s="1"/>
  <c r="AO137" s="1"/>
  <c r="AP137" s="1"/>
  <c r="AQ137" s="1"/>
  <c r="AR137" s="1"/>
  <c r="AS137" s="1"/>
  <c r="AT137" s="1"/>
  <c r="AU137" s="1"/>
  <c r="AV137" s="1"/>
  <c r="AW137" s="1"/>
  <c r="AX137" s="1"/>
  <c r="AY137" s="1"/>
  <c r="AZ137" s="1"/>
  <c r="BA137" s="1"/>
  <c r="BB137" s="1"/>
  <c r="BC137" s="1"/>
  <c r="AC138"/>
  <c r="AD138" s="1"/>
  <c r="AE138" s="1"/>
  <c r="AF138" s="1"/>
  <c r="AG138" s="1"/>
  <c r="AH138" s="1"/>
  <c r="AI138" s="1"/>
  <c r="AJ138" s="1"/>
  <c r="AK138" s="1"/>
  <c r="AL138" s="1"/>
  <c r="AM138" s="1"/>
  <c r="AN138" s="1"/>
  <c r="AO138" s="1"/>
  <c r="AP138" s="1"/>
  <c r="AQ138" s="1"/>
  <c r="AR138" s="1"/>
  <c r="AS138" s="1"/>
  <c r="AT138" s="1"/>
  <c r="AU138" s="1"/>
  <c r="AV138" s="1"/>
  <c r="AW138" s="1"/>
  <c r="AX138" s="1"/>
  <c r="AY138" s="1"/>
  <c r="AZ138" s="1"/>
  <c r="BA138" s="1"/>
  <c r="BB138" s="1"/>
  <c r="BC138" s="1"/>
  <c r="AF897"/>
  <c r="AG897" s="1"/>
  <c r="AH897" s="1"/>
  <c r="AI897" s="1"/>
  <c r="AJ897" s="1"/>
  <c r="AK897" s="1"/>
  <c r="AL897" s="1"/>
  <c r="AM897" s="1"/>
  <c r="AN897" s="1"/>
  <c r="AO897" s="1"/>
  <c r="AP897" s="1"/>
  <c r="AQ897" s="1"/>
  <c r="AR897" s="1"/>
  <c r="AS897" s="1"/>
  <c r="AT897" s="1"/>
  <c r="AU897" s="1"/>
  <c r="AV897" s="1"/>
  <c r="AW897" s="1"/>
  <c r="AX897" s="1"/>
  <c r="AY897" s="1"/>
  <c r="AZ897" s="1"/>
  <c r="BA897" s="1"/>
  <c r="BB897" s="1"/>
  <c r="BC897" s="1"/>
  <c r="AF946"/>
  <c r="AG946" s="1"/>
  <c r="AH946" s="1"/>
  <c r="AI946" s="1"/>
  <c r="AJ946" s="1"/>
  <c r="AK946" s="1"/>
  <c r="AL946" s="1"/>
  <c r="AM946" s="1"/>
  <c r="AN946" s="1"/>
  <c r="AO946" s="1"/>
  <c r="AP946" s="1"/>
  <c r="AQ946" s="1"/>
  <c r="AR946" s="1"/>
  <c r="AS946" s="1"/>
  <c r="AT946" s="1"/>
  <c r="AU946" s="1"/>
  <c r="AV946" s="1"/>
  <c r="AW946" s="1"/>
  <c r="AX946" s="1"/>
  <c r="AY946" s="1"/>
  <c r="AZ946" s="1"/>
  <c r="BA946" s="1"/>
  <c r="BB946" s="1"/>
  <c r="BC946" s="1"/>
  <c r="AF580"/>
  <c r="AG580" s="1"/>
  <c r="AH580" s="1"/>
  <c r="AI580" s="1"/>
  <c r="AJ580" s="1"/>
  <c r="AK580" s="1"/>
  <c r="AL580" s="1"/>
  <c r="AM580" s="1"/>
  <c r="AN580" s="1"/>
  <c r="AO580" s="1"/>
  <c r="AP580" s="1"/>
  <c r="AQ580" s="1"/>
  <c r="AR580" s="1"/>
  <c r="AS580" s="1"/>
  <c r="AT580" s="1"/>
  <c r="AU580" s="1"/>
  <c r="AV580" s="1"/>
  <c r="AW580" s="1"/>
  <c r="AX580" s="1"/>
  <c r="AY580" s="1"/>
  <c r="AZ580" s="1"/>
  <c r="BA580" s="1"/>
  <c r="BB580" s="1"/>
  <c r="BC580" s="1"/>
  <c r="AJ627"/>
  <c r="AK627" s="1"/>
  <c r="AL627" s="1"/>
  <c r="AM627" s="1"/>
  <c r="AN627" s="1"/>
  <c r="AO627" s="1"/>
  <c r="AP627" s="1"/>
  <c r="AQ627" s="1"/>
  <c r="AR627" s="1"/>
  <c r="AS627" s="1"/>
  <c r="AT627" s="1"/>
  <c r="AU627" s="1"/>
  <c r="AV627" s="1"/>
  <c r="AW627" s="1"/>
  <c r="AX627" s="1"/>
  <c r="AY627" s="1"/>
  <c r="AZ627" s="1"/>
  <c r="BA627" s="1"/>
  <c r="BB627" s="1"/>
  <c r="BC627" s="1"/>
  <c r="AN618"/>
  <c r="AO618" s="1"/>
  <c r="AP618" s="1"/>
  <c r="AQ618" s="1"/>
  <c r="AR618" s="1"/>
  <c r="AS618" s="1"/>
  <c r="AT618" s="1"/>
  <c r="AU618" s="1"/>
  <c r="AV618" s="1"/>
  <c r="AW618" s="1"/>
  <c r="AX618" s="1"/>
  <c r="AY618" s="1"/>
  <c r="AZ618" s="1"/>
  <c r="BA618" s="1"/>
  <c r="BB618" s="1"/>
  <c r="BC618" s="1"/>
  <c r="AZ417"/>
  <c r="BA417" s="1"/>
  <c r="BB417" s="1"/>
  <c r="BC417" s="1"/>
  <c r="AJ810"/>
  <c r="AN798"/>
  <c r="AO798" s="1"/>
  <c r="AP798" s="1"/>
  <c r="AQ798" s="1"/>
  <c r="AR798" s="1"/>
  <c r="AS798" s="1"/>
  <c r="AT798" s="1"/>
  <c r="AU798" s="1"/>
  <c r="AV798" s="1"/>
  <c r="AW798" s="1"/>
  <c r="AX798" s="1"/>
  <c r="AY798" s="1"/>
  <c r="AZ798" s="1"/>
  <c r="BA798" s="1"/>
  <c r="BB798" s="1"/>
  <c r="BC798" s="1"/>
  <c r="AC604"/>
  <c r="AD604" s="1"/>
  <c r="AE604" s="1"/>
  <c r="AF604" s="1"/>
  <c r="AG604" s="1"/>
  <c r="AH604" s="1"/>
  <c r="AI604" s="1"/>
  <c r="AJ604" s="1"/>
  <c r="AK604" s="1"/>
  <c r="AL604" s="1"/>
  <c r="AM604" s="1"/>
  <c r="AN604" s="1"/>
  <c r="AO604" s="1"/>
  <c r="AP604" s="1"/>
  <c r="AQ604" s="1"/>
  <c r="AR604" s="1"/>
  <c r="AS604" s="1"/>
  <c r="AT604" s="1"/>
  <c r="AU604" s="1"/>
  <c r="AV604" s="1"/>
  <c r="AW604" s="1"/>
  <c r="AX604" s="1"/>
  <c r="AY604" s="1"/>
  <c r="AZ604" s="1"/>
  <c r="BA604" s="1"/>
  <c r="BB604" s="1"/>
  <c r="BC604" s="1"/>
  <c r="AF608"/>
  <c r="AG608" s="1"/>
  <c r="AH608" s="1"/>
  <c r="AI608" s="1"/>
  <c r="AJ608" s="1"/>
  <c r="AK608" s="1"/>
  <c r="AL608" s="1"/>
  <c r="AM608" s="1"/>
  <c r="AN608" s="1"/>
  <c r="AO608" s="1"/>
  <c r="AP608" s="1"/>
  <c r="AQ608" s="1"/>
  <c r="AR608" s="1"/>
  <c r="AS608" s="1"/>
  <c r="AT608" s="1"/>
  <c r="AU608" s="1"/>
  <c r="AV608" s="1"/>
  <c r="AW608" s="1"/>
  <c r="AX608" s="1"/>
  <c r="AY608" s="1"/>
  <c r="AZ608" s="1"/>
  <c r="BA608" s="1"/>
  <c r="BB608" s="1"/>
  <c r="BC608" s="1"/>
  <c r="AJ400"/>
  <c r="AK400" s="1"/>
  <c r="AL400" s="1"/>
  <c r="AM400" s="1"/>
  <c r="AN400" s="1"/>
  <c r="AO400" s="1"/>
  <c r="AP400" s="1"/>
  <c r="AQ400" s="1"/>
  <c r="AR400" s="1"/>
  <c r="AS400" s="1"/>
  <c r="AT400" s="1"/>
  <c r="AU400" s="1"/>
  <c r="AV400" s="1"/>
  <c r="AW400" s="1"/>
  <c r="AX400" s="1"/>
  <c r="AY400" s="1"/>
  <c r="AZ400" s="1"/>
  <c r="BA400" s="1"/>
  <c r="BB400" s="1"/>
  <c r="BC400" s="1"/>
  <c r="AC591"/>
  <c r="AD591" s="1"/>
  <c r="AE591" s="1"/>
  <c r="AF591" s="1"/>
  <c r="AG591" s="1"/>
  <c r="AH591" s="1"/>
  <c r="AI591" s="1"/>
  <c r="AJ591" s="1"/>
  <c r="AK591" s="1"/>
  <c r="AL591" s="1"/>
  <c r="AM591" s="1"/>
  <c r="AN591" s="1"/>
  <c r="AO591" s="1"/>
  <c r="AP591" s="1"/>
  <c r="AQ591" s="1"/>
  <c r="AR591" s="1"/>
  <c r="AS591" s="1"/>
  <c r="AT591" s="1"/>
  <c r="AU591" s="1"/>
  <c r="AV591" s="1"/>
  <c r="AW591" s="1"/>
  <c r="AX591" s="1"/>
  <c r="AY591" s="1"/>
  <c r="AZ591" s="1"/>
  <c r="BA591" s="1"/>
  <c r="BB591" s="1"/>
  <c r="BC591" s="1"/>
  <c r="AG945"/>
  <c r="AH945" s="1"/>
  <c r="AI945" s="1"/>
  <c r="AJ945" s="1"/>
  <c r="AK945" s="1"/>
  <c r="AL945" s="1"/>
  <c r="AM945" s="1"/>
  <c r="AN945" s="1"/>
  <c r="AO945" s="1"/>
  <c r="AP945" s="1"/>
  <c r="AQ945" s="1"/>
  <c r="AR945" s="1"/>
  <c r="AS945" s="1"/>
  <c r="AT945" s="1"/>
  <c r="AU945" s="1"/>
  <c r="AV945" s="1"/>
  <c r="AW945" s="1"/>
  <c r="AX945" s="1"/>
  <c r="AY945" s="1"/>
  <c r="AZ945" s="1"/>
  <c r="BA945" s="1"/>
  <c r="BB945" s="1"/>
  <c r="BC945" s="1"/>
  <c r="AF596"/>
  <c r="AG596" s="1"/>
  <c r="AH596" s="1"/>
  <c r="AI596" s="1"/>
  <c r="AJ397"/>
  <c r="AK397" s="1"/>
  <c r="AL397" s="1"/>
  <c r="AM397" s="1"/>
  <c r="AN397" s="1"/>
  <c r="AO397" s="1"/>
  <c r="AP397" s="1"/>
  <c r="AQ397" s="1"/>
  <c r="AR397" s="1"/>
  <c r="AS397" s="1"/>
  <c r="AT397" s="1"/>
  <c r="AU397" s="1"/>
  <c r="AV397" s="1"/>
  <c r="AW397" s="1"/>
  <c r="AX397" s="1"/>
  <c r="AY397" s="1"/>
  <c r="AZ397" s="1"/>
  <c r="BA397" s="1"/>
  <c r="BB397" s="1"/>
  <c r="BC397" s="1"/>
  <c r="AN204"/>
  <c r="AO204" s="1"/>
  <c r="AP204" s="1"/>
  <c r="AQ204" s="1"/>
  <c r="AR204" s="1"/>
  <c r="AS204" s="1"/>
  <c r="AT204" s="1"/>
  <c r="AU204" s="1"/>
  <c r="AD1062"/>
  <c r="AE1062" s="1"/>
  <c r="AF1062" s="1"/>
  <c r="AG1062" s="1"/>
  <c r="AH1062" s="1"/>
  <c r="AI1062" s="1"/>
  <c r="AJ1062" s="1"/>
  <c r="AK1062" s="1"/>
  <c r="AL1062" s="1"/>
  <c r="AM1062" s="1"/>
  <c r="AN1062" s="1"/>
  <c r="AO1062" s="1"/>
  <c r="AP1062" s="1"/>
  <c r="AQ1062" s="1"/>
  <c r="AR1062" s="1"/>
  <c r="AS1062" s="1"/>
  <c r="AT1062" s="1"/>
  <c r="AU1062" s="1"/>
  <c r="AV1062" s="1"/>
  <c r="AW1062" s="1"/>
  <c r="AX1062" s="1"/>
  <c r="AY1062" s="1"/>
  <c r="AZ1062" s="1"/>
  <c r="BA1062" s="1"/>
  <c r="BB1062" s="1"/>
  <c r="BC1062" s="1"/>
  <c r="AD133"/>
  <c r="AE133" s="1"/>
  <c r="AF133" s="1"/>
  <c r="AG133" s="1"/>
  <c r="AH133" s="1"/>
  <c r="AI133" s="1"/>
  <c r="AJ133" s="1"/>
  <c r="AK133" s="1"/>
  <c r="AL133" s="1"/>
  <c r="AM133" s="1"/>
  <c r="AN133" s="1"/>
  <c r="AO133" s="1"/>
  <c r="AP133" s="1"/>
  <c r="AQ133" s="1"/>
  <c r="AR133" s="1"/>
  <c r="AS133" s="1"/>
  <c r="AT133" s="1"/>
  <c r="AU133" s="1"/>
  <c r="AV133" s="1"/>
  <c r="AW133" s="1"/>
  <c r="AX133" s="1"/>
  <c r="AY133" s="1"/>
  <c r="AZ133" s="1"/>
  <c r="BA133" s="1"/>
  <c r="BB133" s="1"/>
  <c r="BC133" s="1"/>
  <c r="AZ797"/>
  <c r="BA797" s="1"/>
  <c r="BB797" s="1"/>
  <c r="BC797" s="1"/>
  <c r="AD613"/>
  <c r="AE613" s="1"/>
  <c r="AF613" s="1"/>
  <c r="AG613" s="1"/>
  <c r="AH613" s="1"/>
  <c r="AI613" s="1"/>
  <c r="AJ613" s="1"/>
  <c r="AK613" s="1"/>
  <c r="AL613" s="1"/>
  <c r="AM613" s="1"/>
  <c r="AN613" s="1"/>
  <c r="AO613" s="1"/>
  <c r="AP613" s="1"/>
  <c r="AQ613" s="1"/>
  <c r="AD166" l="1"/>
  <c r="AE166" s="1"/>
  <c r="AF166" s="1"/>
  <c r="AG166" s="1"/>
  <c r="AH166" s="1"/>
  <c r="AI166" s="1"/>
  <c r="AJ166" s="1"/>
  <c r="AK166" s="1"/>
  <c r="AL166" s="1"/>
  <c r="AM166" s="1"/>
  <c r="AN166" s="1"/>
  <c r="AO166" s="1"/>
  <c r="AP166" s="1"/>
  <c r="AQ166" s="1"/>
  <c r="AR166" s="1"/>
  <c r="AS166" s="1"/>
  <c r="AT166" s="1"/>
  <c r="AU166" s="1"/>
  <c r="AV166" s="1"/>
  <c r="AW166" s="1"/>
  <c r="AX166" s="1"/>
  <c r="AY166" s="1"/>
  <c r="AZ166" s="1"/>
  <c r="BA166" s="1"/>
  <c r="BB166" s="1"/>
  <c r="BC166" s="1"/>
  <c r="AG441"/>
  <c r="AH441" s="1"/>
  <c r="AE829"/>
  <c r="AU518"/>
  <c r="AV518" s="1"/>
  <c r="AW518" s="1"/>
  <c r="AX518" s="1"/>
  <c r="AY518" s="1"/>
  <c r="AZ518" s="1"/>
  <c r="BA518" s="1"/>
  <c r="BB518" s="1"/>
  <c r="BC518" s="1"/>
  <c r="AI192"/>
  <c r="AJ192" s="1"/>
  <c r="AK192" s="1"/>
  <c r="AL192" s="1"/>
  <c r="AM192" s="1"/>
  <c r="AN192" s="1"/>
  <c r="AO192" s="1"/>
  <c r="AP192" s="1"/>
  <c r="AQ192" s="1"/>
  <c r="AR192" s="1"/>
  <c r="AS192" s="1"/>
  <c r="AT192" s="1"/>
  <c r="AU192" s="1"/>
  <c r="AV192" s="1"/>
  <c r="AW192" s="1"/>
  <c r="AX192" s="1"/>
  <c r="AY192" s="1"/>
  <c r="AZ192" s="1"/>
  <c r="BA192" s="1"/>
  <c r="BB192" s="1"/>
  <c r="BC192" s="1"/>
  <c r="AA33"/>
  <c r="AB33" s="1"/>
  <c r="AC33" s="1"/>
  <c r="AD33" s="1"/>
  <c r="AE33" s="1"/>
  <c r="AF33" s="1"/>
  <c r="AG33" s="1"/>
  <c r="AH33" s="1"/>
  <c r="AI33" s="1"/>
  <c r="AJ33" s="1"/>
  <c r="AK33" s="1"/>
  <c r="AL33" s="1"/>
  <c r="AM33" s="1"/>
  <c r="AN33" s="1"/>
  <c r="AO33" s="1"/>
  <c r="AP33" s="1"/>
  <c r="AQ33" s="1"/>
  <c r="AR33" s="1"/>
  <c r="AS33" s="1"/>
  <c r="AT33" s="1"/>
  <c r="AU33" s="1"/>
  <c r="AV33" s="1"/>
  <c r="AW33" s="1"/>
  <c r="AX33" s="1"/>
  <c r="AY33" s="1"/>
  <c r="AZ33" s="1"/>
  <c r="BA33" s="1"/>
  <c r="BB33" s="1"/>
  <c r="BC33" s="1"/>
  <c r="Y1091"/>
  <c r="AB43"/>
  <c r="AC43" s="1"/>
  <c r="AD43" s="1"/>
  <c r="AC48"/>
  <c r="AD48" s="1"/>
  <c r="AE48" s="1"/>
  <c r="AD209"/>
  <c r="AG395"/>
  <c r="AG702"/>
  <c r="AH702" s="1"/>
  <c r="AI702" s="1"/>
  <c r="AC487"/>
  <c r="AD475"/>
  <c r="AE475" s="1"/>
  <c r="AF475" s="1"/>
  <c r="AG475" s="1"/>
  <c r="AH475" s="1"/>
  <c r="AI475" s="1"/>
  <c r="AJ475" s="1"/>
  <c r="AK475" s="1"/>
  <c r="AL475" s="1"/>
  <c r="AM475" s="1"/>
  <c r="AN475" s="1"/>
  <c r="AO475" s="1"/>
  <c r="AP475" s="1"/>
  <c r="AQ475" s="1"/>
  <c r="AR475" s="1"/>
  <c r="AS475" s="1"/>
  <c r="AT475" s="1"/>
  <c r="AU475" s="1"/>
  <c r="AV475" s="1"/>
  <c r="AW475" s="1"/>
  <c r="AX475" s="1"/>
  <c r="AY475" s="1"/>
  <c r="AZ475" s="1"/>
  <c r="BA475" s="1"/>
  <c r="BB475" s="1"/>
  <c r="BC475" s="1"/>
  <c r="AE267"/>
  <c r="AF267"/>
  <c r="AO680"/>
  <c r="AP680" s="1"/>
  <c r="AQ680" s="1"/>
  <c r="AR680" s="1"/>
  <c r="AS680" s="1"/>
  <c r="AT680" s="1"/>
  <c r="AU680" s="1"/>
  <c r="AV680" s="1"/>
  <c r="AW680" s="1"/>
  <c r="AX680" s="1"/>
  <c r="AY680" s="1"/>
  <c r="AZ680" s="1"/>
  <c r="BA680" s="1"/>
  <c r="BB680" s="1"/>
  <c r="BC680" s="1"/>
  <c r="AE1012"/>
  <c r="AF1012" s="1"/>
  <c r="AO1041"/>
  <c r="AP1041" s="1"/>
  <c r="AQ1041" s="1"/>
  <c r="AR1041" s="1"/>
  <c r="AS1041" s="1"/>
  <c r="AT1041" s="1"/>
  <c r="AU1041" s="1"/>
  <c r="AV1041" s="1"/>
  <c r="AW1041" s="1"/>
  <c r="AX1041" s="1"/>
  <c r="AY1041" s="1"/>
  <c r="AZ1041" s="1"/>
  <c r="BA1041" s="1"/>
  <c r="BB1041" s="1"/>
  <c r="BC1041" s="1"/>
  <c r="AU550"/>
  <c r="AV550" s="1"/>
  <c r="AW550" s="1"/>
  <c r="AX550" s="1"/>
  <c r="AY550" s="1"/>
  <c r="AZ550" s="1"/>
  <c r="BA550" s="1"/>
  <c r="BB550" s="1"/>
  <c r="BC550" s="1"/>
  <c r="AH1068"/>
  <c r="AI1068" s="1"/>
  <c r="AJ1068" s="1"/>
  <c r="AK1068" s="1"/>
  <c r="AF996"/>
  <c r="AG996" s="1"/>
  <c r="AH996" s="1"/>
  <c r="AI996" s="1"/>
  <c r="AJ996" s="1"/>
  <c r="AK996" s="1"/>
  <c r="AL996" s="1"/>
  <c r="AM996" s="1"/>
  <c r="AN996" s="1"/>
  <c r="AO996" s="1"/>
  <c r="AP996" s="1"/>
  <c r="AQ996" s="1"/>
  <c r="AR996" s="1"/>
  <c r="AS996" s="1"/>
  <c r="AT996" s="1"/>
  <c r="AU996" s="1"/>
  <c r="AV996" s="1"/>
  <c r="AW996" s="1"/>
  <c r="AX996" s="1"/>
  <c r="AY996" s="1"/>
  <c r="AZ996" s="1"/>
  <c r="BA996" s="1"/>
  <c r="BB996" s="1"/>
  <c r="BC996" s="1"/>
  <c r="AK969"/>
  <c r="AL969" s="1"/>
  <c r="AM969" s="1"/>
  <c r="AN969" s="1"/>
  <c r="AO969" s="1"/>
  <c r="AP969" s="1"/>
  <c r="AQ969" s="1"/>
  <c r="AR969" s="1"/>
  <c r="AS969" s="1"/>
  <c r="AT969" s="1"/>
  <c r="AG563"/>
  <c r="AH563" s="1"/>
  <c r="AI563" s="1"/>
  <c r="AJ563" s="1"/>
  <c r="AK563" s="1"/>
  <c r="AL563" s="1"/>
  <c r="AM563" s="1"/>
  <c r="AN563" s="1"/>
  <c r="AO563" s="1"/>
  <c r="AP563" s="1"/>
  <c r="AQ563" s="1"/>
  <c r="AR563" s="1"/>
  <c r="AS563" s="1"/>
  <c r="AT563" s="1"/>
  <c r="AU563" s="1"/>
  <c r="AV563" s="1"/>
  <c r="AW563" s="1"/>
  <c r="AX563" s="1"/>
  <c r="AY563" s="1"/>
  <c r="AZ563" s="1"/>
  <c r="BA563" s="1"/>
  <c r="BB563" s="1"/>
  <c r="BC563" s="1"/>
  <c r="AH395"/>
  <c r="AI395" s="1"/>
  <c r="AJ395" s="1"/>
  <c r="AK395" s="1"/>
  <c r="AL395" s="1"/>
  <c r="AM395" s="1"/>
  <c r="AI962"/>
  <c r="AJ962" s="1"/>
  <c r="AK962" s="1"/>
  <c r="AJ176"/>
  <c r="AK176" s="1"/>
  <c r="AL176" s="1"/>
  <c r="AM176" s="1"/>
  <c r="AN176" s="1"/>
  <c r="AO176" s="1"/>
  <c r="AP176" s="1"/>
  <c r="AQ176" s="1"/>
  <c r="AR176" s="1"/>
  <c r="AS176" s="1"/>
  <c r="AT176" s="1"/>
  <c r="AU176" s="1"/>
  <c r="AV176" s="1"/>
  <c r="AW176" s="1"/>
  <c r="AX176" s="1"/>
  <c r="AY176" s="1"/>
  <c r="AZ176" s="1"/>
  <c r="BA176" s="1"/>
  <c r="BB176" s="1"/>
  <c r="BC176" s="1"/>
  <c r="AC841"/>
  <c r="AD841" s="1"/>
  <c r="AE841" s="1"/>
  <c r="AF841" s="1"/>
  <c r="AG841" s="1"/>
  <c r="AH841" s="1"/>
  <c r="AI841" s="1"/>
  <c r="AJ841" s="1"/>
  <c r="AK841" s="1"/>
  <c r="AL841" s="1"/>
  <c r="AM841" s="1"/>
  <c r="AN841" s="1"/>
  <c r="AO841" s="1"/>
  <c r="AP841" s="1"/>
  <c r="AQ841" s="1"/>
  <c r="AR841" s="1"/>
  <c r="AS841" s="1"/>
  <c r="AT841" s="1"/>
  <c r="AU841" s="1"/>
  <c r="AV841" s="1"/>
  <c r="AW841" s="1"/>
  <c r="AX841" s="1"/>
  <c r="AY841" s="1"/>
  <c r="AZ841" s="1"/>
  <c r="BA841" s="1"/>
  <c r="BB841" s="1"/>
  <c r="BC841" s="1"/>
  <c r="AD368"/>
  <c r="AE368" s="1"/>
  <c r="AF368" s="1"/>
  <c r="AG678"/>
  <c r="AH678" s="1"/>
  <c r="AI678" s="1"/>
  <c r="AC346"/>
  <c r="AD346" s="1"/>
  <c r="AD227"/>
  <c r="AE227" s="1"/>
  <c r="AG647"/>
  <c r="AH647" s="1"/>
  <c r="AE162"/>
  <c r="AF162" s="1"/>
  <c r="AG162" s="1"/>
  <c r="AH162" s="1"/>
  <c r="AI162" s="1"/>
  <c r="AE1006"/>
  <c r="AF1006" s="1"/>
  <c r="AG1006" s="1"/>
  <c r="AH1006" s="1"/>
  <c r="AI1006" s="1"/>
  <c r="AJ1006" s="1"/>
  <c r="AK1006" s="1"/>
  <c r="AL1006" s="1"/>
  <c r="AM1006" s="1"/>
  <c r="AN1006" s="1"/>
  <c r="AO1006" s="1"/>
  <c r="AP1006" s="1"/>
  <c r="AQ1006" s="1"/>
  <c r="AR1006" s="1"/>
  <c r="AS1006" s="1"/>
  <c r="AT1006" s="1"/>
  <c r="AU1006" s="1"/>
  <c r="AV1006" s="1"/>
  <c r="AW1006" s="1"/>
  <c r="AX1006" s="1"/>
  <c r="AY1006" s="1"/>
  <c r="AZ1006" s="1"/>
  <c r="BA1006" s="1"/>
  <c r="BB1006" s="1"/>
  <c r="BC1006" s="1"/>
  <c r="AK601"/>
  <c r="AL601" s="1"/>
  <c r="AM601" s="1"/>
  <c r="AD974"/>
  <c r="AC849"/>
  <c r="AU969"/>
  <c r="AV969" s="1"/>
  <c r="AW969" s="1"/>
  <c r="AX969" s="1"/>
  <c r="AY969" s="1"/>
  <c r="AZ969" s="1"/>
  <c r="BA969" s="1"/>
  <c r="BB969" s="1"/>
  <c r="BC969" s="1"/>
  <c r="AH335"/>
  <c r="AI335" s="1"/>
  <c r="AJ335" s="1"/>
  <c r="AK335" s="1"/>
  <c r="AL335" s="1"/>
  <c r="AM335" s="1"/>
  <c r="AN335" s="1"/>
  <c r="AO335" s="1"/>
  <c r="AP335" s="1"/>
  <c r="AQ335" s="1"/>
  <c r="AR335" s="1"/>
  <c r="AS335" s="1"/>
  <c r="AT335" s="1"/>
  <c r="AU335" s="1"/>
  <c r="AV335" s="1"/>
  <c r="AW335" s="1"/>
  <c r="AX335" s="1"/>
  <c r="AY335" s="1"/>
  <c r="AZ335" s="1"/>
  <c r="BA335" s="1"/>
  <c r="BB335" s="1"/>
  <c r="BC335" s="1"/>
  <c r="AG636"/>
  <c r="AH636" s="1"/>
  <c r="AI636" s="1"/>
  <c r="AJ636" s="1"/>
  <c r="AK636" s="1"/>
  <c r="AL636" s="1"/>
  <c r="AM636" s="1"/>
  <c r="AN636" s="1"/>
  <c r="AO636" s="1"/>
  <c r="AP636" s="1"/>
  <c r="AQ636" s="1"/>
  <c r="AR636" s="1"/>
  <c r="AS636" s="1"/>
  <c r="AT636" s="1"/>
  <c r="AU636" s="1"/>
  <c r="AV636" s="1"/>
  <c r="AW636" s="1"/>
  <c r="AX636" s="1"/>
  <c r="AY636" s="1"/>
  <c r="AZ636" s="1"/>
  <c r="BA636" s="1"/>
  <c r="BB636" s="1"/>
  <c r="BC636" s="1"/>
  <c r="AJ415"/>
  <c r="AK415" s="1"/>
  <c r="AL415" s="1"/>
  <c r="AM415" s="1"/>
  <c r="AN415" s="1"/>
  <c r="AO415" s="1"/>
  <c r="AP415" s="1"/>
  <c r="AQ415" s="1"/>
  <c r="AR415" s="1"/>
  <c r="AS415" s="1"/>
  <c r="AT415" s="1"/>
  <c r="AU415" s="1"/>
  <c r="AV415" s="1"/>
  <c r="AW415" s="1"/>
  <c r="AX415" s="1"/>
  <c r="AY415" s="1"/>
  <c r="AZ415" s="1"/>
  <c r="BA415" s="1"/>
  <c r="BB415" s="1"/>
  <c r="BC415" s="1"/>
  <c r="AH120"/>
  <c r="AC374"/>
  <c r="AD9"/>
  <c r="AJ162"/>
  <c r="AK162" s="1"/>
  <c r="AL162" s="1"/>
  <c r="AM162" s="1"/>
  <c r="AE1042"/>
  <c r="AF1042" s="1"/>
  <c r="AF317"/>
  <c r="AG317" s="1"/>
  <c r="AE295"/>
  <c r="AF295" s="1"/>
  <c r="AH182"/>
  <c r="AI182" s="1"/>
  <c r="AG182"/>
  <c r="AJ182"/>
  <c r="AK182" s="1"/>
  <c r="AL182" s="1"/>
  <c r="AM182" s="1"/>
  <c r="AN182" s="1"/>
  <c r="AO182" s="1"/>
  <c r="AP182" s="1"/>
  <c r="AQ182" s="1"/>
  <c r="AR182" s="1"/>
  <c r="AS182" s="1"/>
  <c r="AT182" s="1"/>
  <c r="AU182" s="1"/>
  <c r="AV182" s="1"/>
  <c r="AW182" s="1"/>
  <c r="AX182" s="1"/>
  <c r="AY182" s="1"/>
  <c r="AZ182" s="1"/>
  <c r="BA182" s="1"/>
  <c r="BB182" s="1"/>
  <c r="BC182" s="1"/>
  <c r="AB665"/>
  <c r="AC665"/>
  <c r="AH1099"/>
  <c r="AI1099" s="1"/>
  <c r="AJ1099" s="1"/>
  <c r="AK1099" s="1"/>
  <c r="AL1099" s="1"/>
  <c r="AM1099" s="1"/>
  <c r="AN1099" s="1"/>
  <c r="AO1099"/>
  <c r="AP1099" s="1"/>
  <c r="AQ1099" s="1"/>
  <c r="AR1099" s="1"/>
  <c r="AS1099" s="1"/>
  <c r="AT1099" s="1"/>
  <c r="AU1099" s="1"/>
  <c r="AV1099" s="1"/>
  <c r="AW1099" s="1"/>
  <c r="AX1099" s="1"/>
  <c r="AY1099" s="1"/>
  <c r="AZ1099" s="1"/>
  <c r="BA1099" s="1"/>
  <c r="BB1099" s="1"/>
  <c r="BC1099" s="1"/>
  <c r="AL151"/>
  <c r="AM151" s="1"/>
  <c r="AN151" s="1"/>
  <c r="AO151"/>
  <c r="AP151" s="1"/>
  <c r="AQ151" s="1"/>
  <c r="AR151" s="1"/>
  <c r="AS151" s="1"/>
  <c r="AT151" s="1"/>
  <c r="AU151" s="1"/>
  <c r="AV151" s="1"/>
  <c r="AW151" s="1"/>
  <c r="AX151" s="1"/>
  <c r="AY151" s="1"/>
  <c r="AZ151" s="1"/>
  <c r="BA151" s="1"/>
  <c r="BB151" s="1"/>
  <c r="BC151" s="1"/>
  <c r="AC451"/>
  <c r="AD695"/>
  <c r="AE695" s="1"/>
  <c r="AF695" s="1"/>
  <c r="AD515"/>
  <c r="AE515" s="1"/>
  <c r="AF515" s="1"/>
  <c r="AG515" s="1"/>
  <c r="AH515" s="1"/>
  <c r="AI515" s="1"/>
  <c r="AJ515" s="1"/>
  <c r="AK515" s="1"/>
  <c r="AL515" s="1"/>
  <c r="AM515" s="1"/>
  <c r="AN515" s="1"/>
  <c r="AO515" s="1"/>
  <c r="AP515" s="1"/>
  <c r="AQ515" s="1"/>
  <c r="AR515" s="1"/>
  <c r="AS515" s="1"/>
  <c r="AT515" s="1"/>
  <c r="AU515" s="1"/>
  <c r="AV515" s="1"/>
  <c r="AW515" s="1"/>
  <c r="AX515" s="1"/>
  <c r="AY515" s="1"/>
  <c r="AZ515" s="1"/>
  <c r="BA515" s="1"/>
  <c r="BB515" s="1"/>
  <c r="BC515" s="1"/>
  <c r="AF134"/>
  <c r="AG134" s="1"/>
  <c r="AH134" s="1"/>
  <c r="AI134" s="1"/>
  <c r="AV204"/>
  <c r="AW204" s="1"/>
  <c r="AX204" s="1"/>
  <c r="AY204" s="1"/>
  <c r="AZ204" s="1"/>
  <c r="BA204" s="1"/>
  <c r="BB204" s="1"/>
  <c r="BC204" s="1"/>
  <c r="AJ596"/>
  <c r="AK596" s="1"/>
  <c r="AL596" s="1"/>
  <c r="AM596" s="1"/>
  <c r="AN596" s="1"/>
  <c r="AO596" s="1"/>
  <c r="AP596" s="1"/>
  <c r="AQ596" s="1"/>
  <c r="AR596" s="1"/>
  <c r="AS596" s="1"/>
  <c r="AT596" s="1"/>
  <c r="AU596" s="1"/>
  <c r="AV596" s="1"/>
  <c r="AW596" s="1"/>
  <c r="AX596" s="1"/>
  <c r="AY596" s="1"/>
  <c r="AZ596" s="1"/>
  <c r="BA596" s="1"/>
  <c r="BB596" s="1"/>
  <c r="BC596" s="1"/>
  <c r="AN789"/>
  <c r="AJ496"/>
  <c r="AK496" s="1"/>
  <c r="AL496" s="1"/>
  <c r="AM496" s="1"/>
  <c r="AN496" s="1"/>
  <c r="AO496" s="1"/>
  <c r="AP496" s="1"/>
  <c r="AF131"/>
  <c r="AG131" s="1"/>
  <c r="AH131" s="1"/>
  <c r="AI131" s="1"/>
  <c r="AJ131" s="1"/>
  <c r="AK131" s="1"/>
  <c r="AL131" s="1"/>
  <c r="AM131" s="1"/>
  <c r="AN131" s="1"/>
  <c r="AF58"/>
  <c r="AG58" s="1"/>
  <c r="AH58" s="1"/>
  <c r="AI58" s="1"/>
  <c r="AJ58" s="1"/>
  <c r="AK58" s="1"/>
  <c r="AL58" s="1"/>
  <c r="AM58" s="1"/>
  <c r="AN58" s="1"/>
  <c r="AO58" s="1"/>
  <c r="AP58" s="1"/>
  <c r="AQ58" s="1"/>
  <c r="AR58" s="1"/>
  <c r="AS58" s="1"/>
  <c r="AT58" s="1"/>
  <c r="AU58" s="1"/>
  <c r="AV58" s="1"/>
  <c r="AW58" s="1"/>
  <c r="AX58" s="1"/>
  <c r="AY58" s="1"/>
  <c r="AZ58" s="1"/>
  <c r="BA58" s="1"/>
  <c r="BB58" s="1"/>
  <c r="BC58" s="1"/>
  <c r="AF901"/>
  <c r="AG901" s="1"/>
  <c r="AH901" s="1"/>
  <c r="AI901" s="1"/>
  <c r="AJ901" s="1"/>
  <c r="AK901" s="1"/>
  <c r="AL901" s="1"/>
  <c r="AM901" s="1"/>
  <c r="AN901" s="1"/>
  <c r="AO901" s="1"/>
  <c r="AP901" s="1"/>
  <c r="AQ901" s="1"/>
  <c r="AR901" s="1"/>
  <c r="AS901" s="1"/>
  <c r="AT901" s="1"/>
  <c r="AU901" s="1"/>
  <c r="AV901" s="1"/>
  <c r="AW901" s="1"/>
  <c r="AX901" s="1"/>
  <c r="AY901" s="1"/>
  <c r="AZ901" s="1"/>
  <c r="BA901" s="1"/>
  <c r="BB901" s="1"/>
  <c r="BC901" s="1"/>
  <c r="AJ670"/>
  <c r="AK670" s="1"/>
  <c r="AL670" s="1"/>
  <c r="AM670" s="1"/>
  <c r="AN670" s="1"/>
  <c r="AO670" s="1"/>
  <c r="AP670" s="1"/>
  <c r="AQ670" s="1"/>
  <c r="AR670" s="1"/>
  <c r="AS670" s="1"/>
  <c r="AT670" s="1"/>
  <c r="AU670" s="1"/>
  <c r="AV670" s="1"/>
  <c r="AW670" s="1"/>
  <c r="AX670" s="1"/>
  <c r="AY670" s="1"/>
  <c r="AZ670" s="1"/>
  <c r="BA670" s="1"/>
  <c r="BB670" s="1"/>
  <c r="BC670" s="1"/>
  <c r="AC89"/>
  <c r="AD723"/>
  <c r="AF651"/>
  <c r="AA747"/>
  <c r="AC244"/>
  <c r="AD244" s="1"/>
  <c r="AE244" s="1"/>
  <c r="AB519"/>
  <c r="AC519" s="1"/>
  <c r="AD519" s="1"/>
  <c r="AB998"/>
  <c r="AC547"/>
  <c r="AD547" s="1"/>
  <c r="AE547" s="1"/>
  <c r="AF547" s="1"/>
  <c r="AD60"/>
  <c r="AE60" s="1"/>
  <c r="AF60" s="1"/>
  <c r="AG60" s="1"/>
  <c r="AH60" s="1"/>
  <c r="AI60" s="1"/>
  <c r="AJ60" s="1"/>
  <c r="AK60" s="1"/>
  <c r="AL60" s="1"/>
  <c r="AM60" s="1"/>
  <c r="AN60" s="1"/>
  <c r="AO60" s="1"/>
  <c r="AP60" s="1"/>
  <c r="AQ60" s="1"/>
  <c r="AR60" s="1"/>
  <c r="AS60" s="1"/>
  <c r="AT60" s="1"/>
  <c r="AU60" s="1"/>
  <c r="AV60" s="1"/>
  <c r="AW60" s="1"/>
  <c r="AX60" s="1"/>
  <c r="AY60" s="1"/>
  <c r="AZ60" s="1"/>
  <c r="BA60" s="1"/>
  <c r="BB60" s="1"/>
  <c r="BC60" s="1"/>
  <c r="AB85"/>
  <c r="AC85" s="1"/>
  <c r="AD85" s="1"/>
  <c r="AE85" s="1"/>
  <c r="AF85" s="1"/>
  <c r="AG85" s="1"/>
  <c r="AH85" s="1"/>
  <c r="AI85" s="1"/>
  <c r="AJ85" s="1"/>
  <c r="AK85" s="1"/>
  <c r="AL85" s="1"/>
  <c r="AM85" s="1"/>
  <c r="AN85" s="1"/>
  <c r="AO85" s="1"/>
  <c r="AP85" s="1"/>
  <c r="AQ85" s="1"/>
  <c r="AR85" s="1"/>
  <c r="AS85" s="1"/>
  <c r="AT85" s="1"/>
  <c r="AU85" s="1"/>
  <c r="AV85" s="1"/>
  <c r="AW85" s="1"/>
  <c r="AX85" s="1"/>
  <c r="AY85" s="1"/>
  <c r="AZ85" s="1"/>
  <c r="BA85" s="1"/>
  <c r="BB85" s="1"/>
  <c r="BC85" s="1"/>
  <c r="AC766"/>
  <c r="AD766"/>
  <c r="AB150"/>
  <c r="AN393"/>
  <c r="AO393" s="1"/>
  <c r="AP393" s="1"/>
  <c r="AQ393" s="1"/>
  <c r="AR393" s="1"/>
  <c r="AS393" s="1"/>
  <c r="AT393" s="1"/>
  <c r="AU393" s="1"/>
  <c r="AV393" s="1"/>
  <c r="AW393" s="1"/>
  <c r="AX393" s="1"/>
  <c r="AY393" s="1"/>
  <c r="AZ393" s="1"/>
  <c r="BA393" s="1"/>
  <c r="BB393" s="1"/>
  <c r="BC393" s="1"/>
  <c r="AB300"/>
  <c r="AC300" s="1"/>
  <c r="AF710"/>
  <c r="AG710" s="1"/>
  <c r="AH710" s="1"/>
  <c r="AI710" s="1"/>
  <c r="AE236"/>
  <c r="AG711"/>
  <c r="AH711" s="1"/>
  <c r="AI711" s="1"/>
  <c r="AJ711" s="1"/>
  <c r="AK711" s="1"/>
  <c r="AL711" s="1"/>
  <c r="AM711" s="1"/>
  <c r="AN711" s="1"/>
  <c r="AO711" s="1"/>
  <c r="AP711" s="1"/>
  <c r="AQ711" s="1"/>
  <c r="AR711" s="1"/>
  <c r="AS711" s="1"/>
  <c r="AT711" s="1"/>
  <c r="AU711" s="1"/>
  <c r="AV711" s="1"/>
  <c r="AD187"/>
  <c r="AE187" s="1"/>
  <c r="AZ615"/>
  <c r="BA615" s="1"/>
  <c r="BB615" s="1"/>
  <c r="BC615" s="1"/>
  <c r="AQ583"/>
  <c r="AR583" s="1"/>
  <c r="AS583" s="1"/>
  <c r="AT583" s="1"/>
  <c r="AU583" s="1"/>
  <c r="AV583" s="1"/>
  <c r="AW583" s="1"/>
  <c r="AX583" s="1"/>
  <c r="AY583" s="1"/>
  <c r="AZ583" s="1"/>
  <c r="BA583" s="1"/>
  <c r="BB583" s="1"/>
  <c r="BC583" s="1"/>
  <c r="AM339"/>
  <c r="AN339" s="1"/>
  <c r="AO339" s="1"/>
  <c r="AR424"/>
  <c r="AS424" s="1"/>
  <c r="AT424" s="1"/>
  <c r="AU424" s="1"/>
  <c r="AV424" s="1"/>
  <c r="AW424" s="1"/>
  <c r="AX424" s="1"/>
  <c r="AY424" s="1"/>
  <c r="AZ424" s="1"/>
  <c r="BA424" s="1"/>
  <c r="BB424" s="1"/>
  <c r="BC424" s="1"/>
  <c r="AJ622"/>
  <c r="AK622" s="1"/>
  <c r="AL622" s="1"/>
  <c r="AM622" s="1"/>
  <c r="AN622" s="1"/>
  <c r="AO622" s="1"/>
  <c r="AP622" s="1"/>
  <c r="AQ622" s="1"/>
  <c r="AR622" s="1"/>
  <c r="AS622" s="1"/>
  <c r="AT622" s="1"/>
  <c r="AU622" s="1"/>
  <c r="AV622" s="1"/>
  <c r="AW622" s="1"/>
  <c r="AX622" s="1"/>
  <c r="AY622" s="1"/>
  <c r="AZ622" s="1"/>
  <c r="BA622" s="1"/>
  <c r="BB622" s="1"/>
  <c r="BC622" s="1"/>
  <c r="AJ822"/>
  <c r="AK822" s="1"/>
  <c r="AL822" s="1"/>
  <c r="AM822" s="1"/>
  <c r="AN822" s="1"/>
  <c r="AO822" s="1"/>
  <c r="AP822" s="1"/>
  <c r="AQ822" s="1"/>
  <c r="AR822" s="1"/>
  <c r="AS822" s="1"/>
  <c r="AT822" s="1"/>
  <c r="AU822" s="1"/>
  <c r="AV822" s="1"/>
  <c r="AW822" s="1"/>
  <c r="AX822" s="1"/>
  <c r="AY822" s="1"/>
  <c r="AZ822" s="1"/>
  <c r="BA822" s="1"/>
  <c r="BB822" s="1"/>
  <c r="BC822" s="1"/>
  <c r="AG75"/>
  <c r="AH75" s="1"/>
  <c r="AI75" s="1"/>
  <c r="AJ75" s="1"/>
  <c r="AK75" s="1"/>
  <c r="AL75" s="1"/>
  <c r="AM75" s="1"/>
  <c r="AN75" s="1"/>
  <c r="AO75" s="1"/>
  <c r="AP75" s="1"/>
  <c r="AQ75" s="1"/>
  <c r="AR75" s="1"/>
  <c r="AS75" s="1"/>
  <c r="AT75" s="1"/>
  <c r="AU75" s="1"/>
  <c r="AV75" s="1"/>
  <c r="AW75" s="1"/>
  <c r="AX75" s="1"/>
  <c r="AY75" s="1"/>
  <c r="AZ75" s="1"/>
  <c r="BA75" s="1"/>
  <c r="BB75" s="1"/>
  <c r="BC75" s="1"/>
  <c r="AC886"/>
  <c r="AE1004"/>
  <c r="AF1004" s="1"/>
  <c r="AA116"/>
  <c r="AC364"/>
  <c r="AD459"/>
  <c r="AD888"/>
  <c r="AH430"/>
  <c r="AI430" s="1"/>
  <c r="AD992"/>
  <c r="AE858"/>
  <c r="AF858" s="1"/>
  <c r="AG858" s="1"/>
  <c r="AH858" s="1"/>
  <c r="AI858" s="1"/>
  <c r="AJ858" s="1"/>
  <c r="AK858" s="1"/>
  <c r="AE425"/>
  <c r="AE275"/>
  <c r="AF275" s="1"/>
  <c r="AG275" s="1"/>
  <c r="AH275" s="1"/>
  <c r="AI275" s="1"/>
  <c r="AJ275" s="1"/>
  <c r="AK275" s="1"/>
  <c r="AL275" s="1"/>
  <c r="AM275" s="1"/>
  <c r="AN275" s="1"/>
  <c r="AO275" s="1"/>
  <c r="AP275" s="1"/>
  <c r="AQ275" s="1"/>
  <c r="AR275" s="1"/>
  <c r="AS275" s="1"/>
  <c r="AT275" s="1"/>
  <c r="AU275" s="1"/>
  <c r="AV275" s="1"/>
  <c r="AW275" s="1"/>
  <c r="AX275" s="1"/>
  <c r="AY275" s="1"/>
  <c r="AZ275" s="1"/>
  <c r="BA275" s="1"/>
  <c r="BB275" s="1"/>
  <c r="BC275" s="1"/>
  <c r="AD203"/>
  <c r="AC243"/>
  <c r="AD243" s="1"/>
  <c r="AE243" s="1"/>
  <c r="AF243" s="1"/>
  <c r="AG1027"/>
  <c r="AH1027" s="1"/>
  <c r="AI1027" s="1"/>
  <c r="AJ1027" s="1"/>
  <c r="AK1027" s="1"/>
  <c r="AL1027" s="1"/>
  <c r="AM1027" s="1"/>
  <c r="AN1027" s="1"/>
  <c r="AO1027" s="1"/>
  <c r="AP1027" s="1"/>
  <c r="AQ1027" s="1"/>
  <c r="AR1027" s="1"/>
  <c r="AS1027" s="1"/>
  <c r="AT1027" s="1"/>
  <c r="AU1027" s="1"/>
  <c r="AV1027" s="1"/>
  <c r="AW1027" s="1"/>
  <c r="AX1027" s="1"/>
  <c r="AY1027" s="1"/>
  <c r="AZ1027" s="1"/>
  <c r="BA1027" s="1"/>
  <c r="BB1027" s="1"/>
  <c r="BC1027" s="1"/>
  <c r="AD77"/>
  <c r="AE77" s="1"/>
  <c r="AD279"/>
  <c r="AE279" s="1"/>
  <c r="AF279" s="1"/>
  <c r="AG279" s="1"/>
  <c r="AH279" s="1"/>
  <c r="AI279" s="1"/>
  <c r="AJ279" s="1"/>
  <c r="AK279" s="1"/>
  <c r="AL279" s="1"/>
  <c r="AM279" s="1"/>
  <c r="AN279" s="1"/>
  <c r="AO279" s="1"/>
  <c r="AP279" s="1"/>
  <c r="AQ279" s="1"/>
  <c r="AR279" s="1"/>
  <c r="AS279" s="1"/>
  <c r="AT279" s="1"/>
  <c r="AU279" s="1"/>
  <c r="AV279" s="1"/>
  <c r="AW279" s="1"/>
  <c r="AX279" s="1"/>
  <c r="AY279" s="1"/>
  <c r="AZ279" s="1"/>
  <c r="BA279" s="1"/>
  <c r="BB279" s="1"/>
  <c r="BC279" s="1"/>
  <c r="AG871"/>
  <c r="AH871" s="1"/>
  <c r="AI871" s="1"/>
  <c r="AJ871" s="1"/>
  <c r="AK871" s="1"/>
  <c r="AL871" s="1"/>
  <c r="AM871" s="1"/>
  <c r="AG922"/>
  <c r="AH922" s="1"/>
  <c r="AI922" s="1"/>
  <c r="AJ922" s="1"/>
  <c r="AK922" s="1"/>
  <c r="AF169"/>
  <c r="AG169" s="1"/>
  <c r="AH169" s="1"/>
  <c r="AI169" s="1"/>
  <c r="AJ169" s="1"/>
  <c r="AA671"/>
  <c r="AB671" s="1"/>
  <c r="AC671" s="1"/>
  <c r="AC97"/>
  <c r="AD97" s="1"/>
  <c r="AE97" s="1"/>
  <c r="AF97" s="1"/>
  <c r="AG97" s="1"/>
  <c r="AH97" s="1"/>
  <c r="AI97" s="1"/>
  <c r="AJ97" s="1"/>
  <c r="AK97" s="1"/>
  <c r="AL97" s="1"/>
  <c r="AM97" s="1"/>
  <c r="AN97" s="1"/>
  <c r="AO97" s="1"/>
  <c r="AP97" s="1"/>
  <c r="AQ97" s="1"/>
  <c r="AR97" s="1"/>
  <c r="AF168"/>
  <c r="AG168" s="1"/>
  <c r="AH168" s="1"/>
  <c r="AI168" s="1"/>
  <c r="AJ168" s="1"/>
  <c r="AK168" s="1"/>
  <c r="AL168" s="1"/>
  <c r="AM168" s="1"/>
  <c r="AN168" s="1"/>
  <c r="AO168" s="1"/>
  <c r="AP168" s="1"/>
  <c r="AQ168" s="1"/>
  <c r="AR168" s="1"/>
  <c r="AS168" s="1"/>
  <c r="AT168" s="1"/>
  <c r="AU168" s="1"/>
  <c r="AV168" s="1"/>
  <c r="AW168" s="1"/>
  <c r="AX168" s="1"/>
  <c r="AY168" s="1"/>
  <c r="AZ168" s="1"/>
  <c r="BA168" s="1"/>
  <c r="BB168" s="1"/>
  <c r="BC168" s="1"/>
  <c r="AC825"/>
  <c r="AB677"/>
  <c r="AC677" s="1"/>
  <c r="AC225"/>
  <c r="AF986"/>
  <c r="AF555"/>
  <c r="AF654"/>
  <c r="AG654" s="1"/>
  <c r="AH654" s="1"/>
  <c r="AI654" s="1"/>
  <c r="AD220"/>
  <c r="AE220" s="1"/>
  <c r="AF220" s="1"/>
  <c r="AG220" s="1"/>
  <c r="AH220" s="1"/>
  <c r="AI220" s="1"/>
  <c r="AJ220" s="1"/>
  <c r="AK220" s="1"/>
  <c r="AL220" s="1"/>
  <c r="AM220" s="1"/>
  <c r="AN220" s="1"/>
  <c r="AO220" s="1"/>
  <c r="AP220" s="1"/>
  <c r="AQ220" s="1"/>
  <c r="AR220" s="1"/>
  <c r="AS220" s="1"/>
  <c r="AT220" s="1"/>
  <c r="AU220" s="1"/>
  <c r="AV220" s="1"/>
  <c r="AW220" s="1"/>
  <c r="AX220" s="1"/>
  <c r="AY220" s="1"/>
  <c r="AZ220" s="1"/>
  <c r="BA220" s="1"/>
  <c r="BB220" s="1"/>
  <c r="BC220" s="1"/>
  <c r="AB286"/>
  <c r="AE354"/>
  <c r="AF537"/>
  <c r="AD1043"/>
  <c r="AE455"/>
  <c r="AF455" s="1"/>
  <c r="AG455" s="1"/>
  <c r="AH455" s="1"/>
  <c r="AI455" s="1"/>
  <c r="AJ455" s="1"/>
  <c r="AK455" s="1"/>
  <c r="AL455" s="1"/>
  <c r="AM455" s="1"/>
  <c r="AN455" s="1"/>
  <c r="AO455" s="1"/>
  <c r="AP455" s="1"/>
  <c r="AQ455" s="1"/>
  <c r="AR455" s="1"/>
  <c r="AS455" s="1"/>
  <c r="AT455" s="1"/>
  <c r="AU455" s="1"/>
  <c r="AV455" s="1"/>
  <c r="AW455" s="1"/>
  <c r="AX455" s="1"/>
  <c r="AY455" s="1"/>
  <c r="AZ455" s="1"/>
  <c r="BA455" s="1"/>
  <c r="BB455" s="1"/>
  <c r="BC455" s="1"/>
  <c r="AC299"/>
  <c r="AD299" s="1"/>
  <c r="AE299" s="1"/>
  <c r="AF299" s="1"/>
  <c r="AG299" s="1"/>
  <c r="AH299" s="1"/>
  <c r="AI299" s="1"/>
  <c r="AJ299" s="1"/>
  <c r="AK299" s="1"/>
  <c r="AL299" s="1"/>
  <c r="AM299" s="1"/>
  <c r="AN299" s="1"/>
  <c r="AO299" s="1"/>
  <c r="AP299" s="1"/>
  <c r="AQ299" s="1"/>
  <c r="AR299" s="1"/>
  <c r="AS299" s="1"/>
  <c r="AT299" s="1"/>
  <c r="AU299" s="1"/>
  <c r="AV299" s="1"/>
  <c r="AW299" s="1"/>
  <c r="AX299" s="1"/>
  <c r="AY299" s="1"/>
  <c r="AZ299" s="1"/>
  <c r="BA299" s="1"/>
  <c r="BB299" s="1"/>
  <c r="BC299" s="1"/>
  <c r="AF553"/>
  <c r="AG553" s="1"/>
  <c r="AH553" s="1"/>
  <c r="AI553" s="1"/>
  <c r="AJ553" s="1"/>
  <c r="AK553" s="1"/>
  <c r="AL553" s="1"/>
  <c r="AM553" s="1"/>
  <c r="AN553" s="1"/>
  <c r="AO553" s="1"/>
  <c r="AP553" s="1"/>
  <c r="AQ553" s="1"/>
  <c r="AR553" s="1"/>
  <c r="AS553" s="1"/>
  <c r="AT553" s="1"/>
  <c r="AU553" s="1"/>
  <c r="AV553" s="1"/>
  <c r="AW553" s="1"/>
  <c r="AX553" s="1"/>
  <c r="AY553" s="1"/>
  <c r="AZ553" s="1"/>
  <c r="BA553" s="1"/>
  <c r="BB553" s="1"/>
  <c r="BC553" s="1"/>
  <c r="AF112"/>
  <c r="AD190"/>
  <c r="AE190" s="1"/>
  <c r="AE9"/>
  <c r="AD214"/>
  <c r="AE904"/>
  <c r="AE473"/>
  <c r="AA950"/>
  <c r="AB950" s="1"/>
  <c r="AD1044"/>
  <c r="AE1044" s="1"/>
  <c r="AF1044" s="1"/>
  <c r="AG1044" s="1"/>
  <c r="AH1044" s="1"/>
  <c r="AI1044" s="1"/>
  <c r="AJ1044" s="1"/>
  <c r="AK1044" s="1"/>
  <c r="AL1044" s="1"/>
  <c r="AM1044" s="1"/>
  <c r="AN1044" s="1"/>
  <c r="AO1044" s="1"/>
  <c r="AP1044" s="1"/>
  <c r="AQ1044" s="1"/>
  <c r="AR1044" s="1"/>
  <c r="AS1044" s="1"/>
  <c r="AT1044" s="1"/>
  <c r="AU1044" s="1"/>
  <c r="AV1044" s="1"/>
  <c r="AW1044" s="1"/>
  <c r="AX1044" s="1"/>
  <c r="AY1044" s="1"/>
  <c r="AZ1044" s="1"/>
  <c r="BA1044" s="1"/>
  <c r="BB1044" s="1"/>
  <c r="BC1044" s="1"/>
  <c r="AB1014"/>
  <c r="AC1014" s="1"/>
  <c r="AD1014" s="1"/>
  <c r="AD870"/>
  <c r="AE870" s="1"/>
  <c r="AF870" s="1"/>
  <c r="AG870" s="1"/>
  <c r="AH870" s="1"/>
  <c r="AI870" s="1"/>
  <c r="AJ870" s="1"/>
  <c r="AK870" s="1"/>
  <c r="AL870" s="1"/>
  <c r="AM870" s="1"/>
  <c r="AN870" s="1"/>
  <c r="AO870" s="1"/>
  <c r="AP870" s="1"/>
  <c r="AQ870" s="1"/>
  <c r="AR870" s="1"/>
  <c r="AS870" s="1"/>
  <c r="AT870" s="1"/>
  <c r="AU870" s="1"/>
  <c r="AV870" s="1"/>
  <c r="AW870" s="1"/>
  <c r="AX870" s="1"/>
  <c r="AY870" s="1"/>
  <c r="AZ870" s="1"/>
  <c r="BA870" s="1"/>
  <c r="BB870" s="1"/>
  <c r="BC870" s="1"/>
  <c r="AC68"/>
  <c r="AE988"/>
  <c r="AF988" s="1"/>
  <c r="AD1018"/>
  <c r="AE1018" s="1"/>
  <c r="AF1018" s="1"/>
  <c r="AG1018" s="1"/>
  <c r="AH1018" s="1"/>
  <c r="AI1018" s="1"/>
  <c r="AJ1018" s="1"/>
  <c r="AK1018" s="1"/>
  <c r="AL1018" s="1"/>
  <c r="AM1018" s="1"/>
  <c r="AN1018" s="1"/>
  <c r="AO1018" s="1"/>
  <c r="AP1018" s="1"/>
  <c r="AQ1018" s="1"/>
  <c r="AR1018" s="1"/>
  <c r="AS1018" s="1"/>
  <c r="AT1018" s="1"/>
  <c r="AU1018" s="1"/>
  <c r="AV1018" s="1"/>
  <c r="AW1018" s="1"/>
  <c r="AX1018" s="1"/>
  <c r="AY1018" s="1"/>
  <c r="AZ1018" s="1"/>
  <c r="BA1018" s="1"/>
  <c r="BB1018" s="1"/>
  <c r="BC1018" s="1"/>
  <c r="AG146"/>
  <c r="AD938"/>
  <c r="AD1046"/>
  <c r="AC509"/>
  <c r="AD509" s="1"/>
  <c r="AF235"/>
  <c r="AB854"/>
  <c r="AC854" s="1"/>
  <c r="AE539"/>
  <c r="AF539" s="1"/>
  <c r="AG539" s="1"/>
  <c r="AH539" s="1"/>
  <c r="AI539" s="1"/>
  <c r="AJ540"/>
  <c r="AK540" s="1"/>
  <c r="AL540" s="1"/>
  <c r="AM540" s="1"/>
  <c r="AN540" s="1"/>
  <c r="AO540" s="1"/>
  <c r="AP540" s="1"/>
  <c r="AA982"/>
  <c r="AJ423"/>
  <c r="AJ134"/>
  <c r="AK134" s="1"/>
  <c r="AL134" s="1"/>
  <c r="AM134" s="1"/>
  <c r="AN134" s="1"/>
  <c r="AO134" s="1"/>
  <c r="AP134" s="1"/>
  <c r="AQ134" s="1"/>
  <c r="AR134" s="1"/>
  <c r="AS134" s="1"/>
  <c r="AT134" s="1"/>
  <c r="AU134" s="1"/>
  <c r="AV134" s="1"/>
  <c r="AW134" s="1"/>
  <c r="AX134" s="1"/>
  <c r="AY134" s="1"/>
  <c r="AZ134" s="1"/>
  <c r="BA134" s="1"/>
  <c r="BB134" s="1"/>
  <c r="BC134" s="1"/>
  <c r="AR613"/>
  <c r="AS613" s="1"/>
  <c r="AT613" s="1"/>
  <c r="AU613" s="1"/>
  <c r="AV613" s="1"/>
  <c r="AW613" s="1"/>
  <c r="AX613" s="1"/>
  <c r="AY613" s="1"/>
  <c r="AZ613" s="1"/>
  <c r="BA613" s="1"/>
  <c r="BB613" s="1"/>
  <c r="BC613" s="1"/>
  <c r="AV516"/>
  <c r="AW516" s="1"/>
  <c r="AX516" s="1"/>
  <c r="AY516" s="1"/>
  <c r="AZ516" s="1"/>
  <c r="BA516" s="1"/>
  <c r="BB516" s="1"/>
  <c r="BC516" s="1"/>
  <c r="AH1061"/>
  <c r="AI1061" s="1"/>
  <c r="AJ1061" s="1"/>
  <c r="AK1061" s="1"/>
  <c r="AL1061" s="1"/>
  <c r="AM1061" s="1"/>
  <c r="AN1061" s="1"/>
  <c r="AO1061" s="1"/>
  <c r="AP1061" s="1"/>
  <c r="AQ1061" s="1"/>
  <c r="AR1061" s="1"/>
  <c r="AS1061" s="1"/>
  <c r="AT1061" s="1"/>
  <c r="AU1061" s="1"/>
  <c r="AV1061" s="1"/>
  <c r="AW1061" s="1"/>
  <c r="AX1061" s="1"/>
  <c r="AY1061" s="1"/>
  <c r="AZ1061" s="1"/>
  <c r="BA1061" s="1"/>
  <c r="BB1061" s="1"/>
  <c r="BC1061" s="1"/>
  <c r="AF612"/>
  <c r="AG612" s="1"/>
  <c r="AH612" s="1"/>
  <c r="AI612" s="1"/>
  <c r="AJ612" s="1"/>
  <c r="AK612" s="1"/>
  <c r="AL612" s="1"/>
  <c r="AM612" s="1"/>
  <c r="AN612" s="1"/>
  <c r="AO612" s="1"/>
  <c r="AP612" s="1"/>
  <c r="AQ612" s="1"/>
  <c r="AR612" s="1"/>
  <c r="AS612" s="1"/>
  <c r="AT612" s="1"/>
  <c r="AU612" s="1"/>
  <c r="AV612" s="1"/>
  <c r="AW612" s="1"/>
  <c r="AX612" s="1"/>
  <c r="AY612" s="1"/>
  <c r="AZ612" s="1"/>
  <c r="BA612" s="1"/>
  <c r="BB612" s="1"/>
  <c r="BC612" s="1"/>
  <c r="AL970"/>
  <c r="AM970" s="1"/>
  <c r="AN970" s="1"/>
  <c r="AO970" s="1"/>
  <c r="AP970" s="1"/>
  <c r="AX414"/>
  <c r="AY414" s="1"/>
  <c r="AO27"/>
  <c r="AP27" s="1"/>
  <c r="AQ27" s="1"/>
  <c r="AR27" s="1"/>
  <c r="AS27" s="1"/>
  <c r="AT27" s="1"/>
  <c r="AU27" s="1"/>
  <c r="AV27" s="1"/>
  <c r="AW27" s="1"/>
  <c r="AX27" s="1"/>
  <c r="AY27" s="1"/>
  <c r="AZ27" s="1"/>
  <c r="BA27" s="1"/>
  <c r="BB27" s="1"/>
  <c r="BC27" s="1"/>
  <c r="AO131"/>
  <c r="AP131" s="1"/>
  <c r="AQ131" s="1"/>
  <c r="AR131" s="1"/>
  <c r="AS131" s="1"/>
  <c r="AT131" s="1"/>
  <c r="AU131" s="1"/>
  <c r="AV131" s="1"/>
  <c r="AW131" s="1"/>
  <c r="AX131" s="1"/>
  <c r="AY131" s="1"/>
  <c r="AZ131" s="1"/>
  <c r="BA131" s="1"/>
  <c r="BB131" s="1"/>
  <c r="BC131" s="1"/>
  <c r="AI98"/>
  <c r="AJ98" s="1"/>
  <c r="AK98" s="1"/>
  <c r="AL98" s="1"/>
  <c r="AM98" s="1"/>
  <c r="AN98" s="1"/>
  <c r="AO98" s="1"/>
  <c r="AP98" s="1"/>
  <c r="AQ98" s="1"/>
  <c r="AR98" s="1"/>
  <c r="AS98" s="1"/>
  <c r="AT98" s="1"/>
  <c r="AU98" s="1"/>
  <c r="AV98" s="1"/>
  <c r="AW98" s="1"/>
  <c r="AX98" s="1"/>
  <c r="AY98" s="1"/>
  <c r="AZ98" s="1"/>
  <c r="BA98" s="1"/>
  <c r="BB98" s="1"/>
  <c r="BC98" s="1"/>
  <c r="AB306"/>
  <c r="AC306" s="1"/>
  <c r="AD306" s="1"/>
  <c r="AE306" s="1"/>
  <c r="AD232"/>
  <c r="AD661"/>
  <c r="AE661" s="1"/>
  <c r="AF661" s="1"/>
  <c r="AG661" s="1"/>
  <c r="AH661" s="1"/>
  <c r="AI661" s="1"/>
  <c r="AJ661" s="1"/>
  <c r="AK661" s="1"/>
  <c r="AL661" s="1"/>
  <c r="AM661" s="1"/>
  <c r="AN661" s="1"/>
  <c r="AO661" s="1"/>
  <c r="AP661" s="1"/>
  <c r="AQ661" s="1"/>
  <c r="AR661" s="1"/>
  <c r="AS661" s="1"/>
  <c r="AT661" s="1"/>
  <c r="AU661" s="1"/>
  <c r="AV661" s="1"/>
  <c r="AW661" s="1"/>
  <c r="AX661" s="1"/>
  <c r="AY661" s="1"/>
  <c r="AZ661" s="1"/>
  <c r="BA661" s="1"/>
  <c r="BB661" s="1"/>
  <c r="BC661" s="1"/>
  <c r="AD374"/>
  <c r="AD657"/>
  <c r="AC91"/>
  <c r="AD91" s="1"/>
  <c r="AE91" s="1"/>
  <c r="AF91" s="1"/>
  <c r="AG91" s="1"/>
  <c r="AH91" s="1"/>
  <c r="AI91" s="1"/>
  <c r="AJ91" s="1"/>
  <c r="AK91" s="1"/>
  <c r="AL91" s="1"/>
  <c r="AM91" s="1"/>
  <c r="AN91" s="1"/>
  <c r="AO91" s="1"/>
  <c r="AP91" s="1"/>
  <c r="AQ91" s="1"/>
  <c r="AR91" s="1"/>
  <c r="AS91" s="1"/>
  <c r="AT91" s="1"/>
  <c r="AU91" s="1"/>
  <c r="AV91" s="1"/>
  <c r="AW91" s="1"/>
  <c r="AX91" s="1"/>
  <c r="AY91" s="1"/>
  <c r="AZ91" s="1"/>
  <c r="BA91" s="1"/>
  <c r="BB91" s="1"/>
  <c r="BC91" s="1"/>
  <c r="AB126"/>
  <c r="AC126" s="1"/>
  <c r="AD126" s="1"/>
  <c r="AE126" s="1"/>
  <c r="AF126" s="1"/>
  <c r="AG126" s="1"/>
  <c r="AH126" s="1"/>
  <c r="AI126" s="1"/>
  <c r="AJ126" s="1"/>
  <c r="AK126" s="1"/>
  <c r="AL126" s="1"/>
  <c r="AM126" s="1"/>
  <c r="AN126" s="1"/>
  <c r="AO126" s="1"/>
  <c r="AP126" s="1"/>
  <c r="AQ126" s="1"/>
  <c r="AR126" s="1"/>
  <c r="AS126" s="1"/>
  <c r="AT126" s="1"/>
  <c r="AU126" s="1"/>
  <c r="AV126" s="1"/>
  <c r="AW126" s="1"/>
  <c r="AX126" s="1"/>
  <c r="AY126" s="1"/>
  <c r="AZ126" s="1"/>
  <c r="BA126" s="1"/>
  <c r="BB126" s="1"/>
  <c r="BC126" s="1"/>
  <c r="AE1043"/>
  <c r="AF1043" s="1"/>
  <c r="AG1043" s="1"/>
  <c r="AH1043" s="1"/>
  <c r="AI1043" s="1"/>
  <c r="AJ1043" s="1"/>
  <c r="AK1043" s="1"/>
  <c r="AL1043" s="1"/>
  <c r="AM1043" s="1"/>
  <c r="AN1043" s="1"/>
  <c r="AO1043" s="1"/>
  <c r="AP1043" s="1"/>
  <c r="AQ1043" s="1"/>
  <c r="AR1043" s="1"/>
  <c r="AS1043" s="1"/>
  <c r="AT1043" s="1"/>
  <c r="AU1043" s="1"/>
  <c r="AV1043" s="1"/>
  <c r="AW1043" s="1"/>
  <c r="AX1043" s="1"/>
  <c r="AY1043" s="1"/>
  <c r="AZ1043" s="1"/>
  <c r="BA1043" s="1"/>
  <c r="BB1043" s="1"/>
  <c r="BC1043" s="1"/>
  <c r="AF337"/>
  <c r="AG337" s="1"/>
  <c r="AH337" s="1"/>
  <c r="AI337" s="1"/>
  <c r="AJ337" s="1"/>
  <c r="AC699"/>
  <c r="AE352"/>
  <c r="AF352" s="1"/>
  <c r="AE935"/>
  <c r="AF935" s="1"/>
  <c r="AG935" s="1"/>
  <c r="AH935" s="1"/>
  <c r="AI935" s="1"/>
  <c r="AJ935" s="1"/>
  <c r="AK935" s="1"/>
  <c r="AL935" s="1"/>
  <c r="AM935" s="1"/>
  <c r="AN935" s="1"/>
  <c r="AO935" s="1"/>
  <c r="AP935" s="1"/>
  <c r="AQ935" s="1"/>
  <c r="AR935" s="1"/>
  <c r="AS935" s="1"/>
  <c r="AT935" s="1"/>
  <c r="AU935" s="1"/>
  <c r="AV935" s="1"/>
  <c r="AW935" s="1"/>
  <c r="AX935" s="1"/>
  <c r="AY935" s="1"/>
  <c r="AZ935" s="1"/>
  <c r="BA935" s="1"/>
  <c r="BB935" s="1"/>
  <c r="BC935" s="1"/>
  <c r="AF933"/>
  <c r="AG933" s="1"/>
  <c r="AH933" s="1"/>
  <c r="AI933" s="1"/>
  <c r="AJ933" s="1"/>
  <c r="AK933" s="1"/>
  <c r="AL933" s="1"/>
  <c r="AM933" s="1"/>
  <c r="AN933" s="1"/>
  <c r="AO933" s="1"/>
  <c r="AP933" s="1"/>
  <c r="AQ933" s="1"/>
  <c r="AR933" s="1"/>
  <c r="AS933" s="1"/>
  <c r="AT933" s="1"/>
  <c r="AU933" s="1"/>
  <c r="AV933" s="1"/>
  <c r="AW933" s="1"/>
  <c r="AX933" s="1"/>
  <c r="AY933" s="1"/>
  <c r="AZ933" s="1"/>
  <c r="BA933" s="1"/>
  <c r="BB933" s="1"/>
  <c r="BC933" s="1"/>
  <c r="AF738"/>
  <c r="AB207"/>
  <c r="AC207" s="1"/>
  <c r="AC228"/>
  <c r="AD228" s="1"/>
  <c r="AC483"/>
  <c r="AD483" s="1"/>
  <c r="AE483" s="1"/>
  <c r="AF483" s="1"/>
  <c r="AF377"/>
  <c r="AG377" s="1"/>
  <c r="AH377" s="1"/>
  <c r="AI377" s="1"/>
  <c r="AJ377" s="1"/>
  <c r="AK377" s="1"/>
  <c r="AL377" s="1"/>
  <c r="AM377" s="1"/>
  <c r="AN377" s="1"/>
  <c r="AO377" s="1"/>
  <c r="AP377" s="1"/>
  <c r="AQ377" s="1"/>
  <c r="AR377" s="1"/>
  <c r="AS377" s="1"/>
  <c r="AT377" s="1"/>
  <c r="AU377" s="1"/>
  <c r="AV377" s="1"/>
  <c r="AW377" s="1"/>
  <c r="AX377" s="1"/>
  <c r="AY377" s="1"/>
  <c r="AZ377" s="1"/>
  <c r="BA377" s="1"/>
  <c r="BB377" s="1"/>
  <c r="BC377" s="1"/>
  <c r="AB356"/>
  <c r="AC356" s="1"/>
  <c r="AD356" s="1"/>
  <c r="AE356" s="1"/>
  <c r="AF356" s="1"/>
  <c r="AG356" s="1"/>
  <c r="AH356" s="1"/>
  <c r="AI356" s="1"/>
  <c r="AJ356" s="1"/>
  <c r="AK356" s="1"/>
  <c r="AL356" s="1"/>
  <c r="AM356" s="1"/>
  <c r="AN356" s="1"/>
  <c r="AO356" s="1"/>
  <c r="AP356" s="1"/>
  <c r="AQ356" s="1"/>
  <c r="AR356" s="1"/>
  <c r="AS356" s="1"/>
  <c r="AT356" s="1"/>
  <c r="AU356" s="1"/>
  <c r="AV356" s="1"/>
  <c r="AW356" s="1"/>
  <c r="AX356" s="1"/>
  <c r="AY356" s="1"/>
  <c r="AZ356" s="1"/>
  <c r="BA356" s="1"/>
  <c r="BB356" s="1"/>
  <c r="BC356" s="1"/>
  <c r="AC73"/>
  <c r="AD73" s="1"/>
  <c r="AH697"/>
  <c r="AI697" s="1"/>
  <c r="AJ697" s="1"/>
  <c r="AK713"/>
  <c r="AL713" s="1"/>
  <c r="AM713" s="1"/>
  <c r="AN713" s="1"/>
  <c r="AO713" s="1"/>
  <c r="AP713" s="1"/>
  <c r="AQ713" s="1"/>
  <c r="AR713" s="1"/>
  <c r="AE917"/>
  <c r="AF917" s="1"/>
  <c r="AG917" s="1"/>
  <c r="AH917" s="1"/>
  <c r="AI917" s="1"/>
  <c r="AJ917" s="1"/>
  <c r="AK917" s="1"/>
  <c r="AL917" s="1"/>
  <c r="AM917" s="1"/>
  <c r="AN917" s="1"/>
  <c r="AO917" s="1"/>
  <c r="AP917" s="1"/>
  <c r="AQ917" s="1"/>
  <c r="AR917" s="1"/>
  <c r="AS917" s="1"/>
  <c r="AT917" s="1"/>
  <c r="AU917" s="1"/>
  <c r="AV917" s="1"/>
  <c r="AW917" s="1"/>
  <c r="AX917" s="1"/>
  <c r="AY917" s="1"/>
  <c r="AZ917" s="1"/>
  <c r="BA917" s="1"/>
  <c r="BB917" s="1"/>
  <c r="BC917" s="1"/>
  <c r="AR201"/>
  <c r="AS201" s="1"/>
  <c r="AT201" s="1"/>
  <c r="AU201" s="1"/>
  <c r="AV201" s="1"/>
  <c r="AW201" s="1"/>
  <c r="AX201" s="1"/>
  <c r="AY201" s="1"/>
  <c r="AZ201" s="1"/>
  <c r="BA201" s="1"/>
  <c r="BB201" s="1"/>
  <c r="BC201" s="1"/>
  <c r="AD324"/>
  <c r="AE324" s="1"/>
  <c r="AF324" s="1"/>
  <c r="AG324" s="1"/>
  <c r="AH324" s="1"/>
  <c r="AI324" s="1"/>
  <c r="AJ324" s="1"/>
  <c r="AK324" s="1"/>
  <c r="AL324" s="1"/>
  <c r="AM324" s="1"/>
  <c r="AN324" s="1"/>
  <c r="AO324" s="1"/>
  <c r="AP324" s="1"/>
  <c r="AQ324" s="1"/>
  <c r="AR324" s="1"/>
  <c r="AS324" s="1"/>
  <c r="AT324" s="1"/>
  <c r="AU324" s="1"/>
  <c r="AV324" s="1"/>
  <c r="AW324" s="1"/>
  <c r="AX324" s="1"/>
  <c r="AY324" s="1"/>
  <c r="AZ324" s="1"/>
  <c r="BA324" s="1"/>
  <c r="BB324" s="1"/>
  <c r="BC324" s="1"/>
  <c r="AC153"/>
  <c r="AE341"/>
  <c r="AD89"/>
  <c r="AG1094"/>
  <c r="AH1094" s="1"/>
  <c r="AI1094" s="1"/>
  <c r="AJ1094" s="1"/>
  <c r="AK1094" s="1"/>
  <c r="AL1094" s="1"/>
  <c r="AM1094" s="1"/>
  <c r="AN1094" s="1"/>
  <c r="AO1094" s="1"/>
  <c r="AP1094" s="1"/>
  <c r="AQ1094" s="1"/>
  <c r="AR1094" s="1"/>
  <c r="AS1094" s="1"/>
  <c r="AT1094" s="1"/>
  <c r="AU1094" s="1"/>
  <c r="AV1094" s="1"/>
  <c r="AW1094" s="1"/>
  <c r="AX1094" s="1"/>
  <c r="AY1094" s="1"/>
  <c r="AZ1094" s="1"/>
  <c r="BA1094" s="1"/>
  <c r="BB1094" s="1"/>
  <c r="BC1094" s="1"/>
  <c r="AD825"/>
  <c r="AE825" s="1"/>
  <c r="AE1046"/>
  <c r="AE938"/>
  <c r="AK479"/>
  <c r="AL479" s="1"/>
  <c r="AM479" s="1"/>
  <c r="AN479" s="1"/>
  <c r="AO479" s="1"/>
  <c r="AP479" s="1"/>
  <c r="AQ479" s="1"/>
  <c r="AR479" s="1"/>
  <c r="AS479" s="1"/>
  <c r="AT479" s="1"/>
  <c r="AU479" s="1"/>
  <c r="AV479" s="1"/>
  <c r="AW479" s="1"/>
  <c r="AX479" s="1"/>
  <c r="AY479" s="1"/>
  <c r="AZ479" s="1"/>
  <c r="BA479" s="1"/>
  <c r="BB479" s="1"/>
  <c r="BC479" s="1"/>
  <c r="AC34"/>
  <c r="AB902"/>
  <c r="AC902" s="1"/>
  <c r="AD902" s="1"/>
  <c r="AE902" s="1"/>
  <c r="AF902" s="1"/>
  <c r="AG902" s="1"/>
  <c r="AH902" s="1"/>
  <c r="AI902" s="1"/>
  <c r="AJ902" s="1"/>
  <c r="AK902" s="1"/>
  <c r="AE954"/>
  <c r="AF954" s="1"/>
  <c r="AG954" s="1"/>
  <c r="AB793"/>
  <c r="AH655"/>
  <c r="AI655" s="1"/>
  <c r="AJ655" s="1"/>
  <c r="AK655" s="1"/>
  <c r="AL655" s="1"/>
  <c r="AM655" s="1"/>
  <c r="AN655" s="1"/>
  <c r="AO655" s="1"/>
  <c r="AP655" s="1"/>
  <c r="AQ655" s="1"/>
  <c r="AR655" s="1"/>
  <c r="AS655" s="1"/>
  <c r="AT655" s="1"/>
  <c r="AU655" s="1"/>
  <c r="AV655" s="1"/>
  <c r="AW655" s="1"/>
  <c r="AX655" s="1"/>
  <c r="AY655" s="1"/>
  <c r="AZ655" s="1"/>
  <c r="BA655" s="1"/>
  <c r="BB655" s="1"/>
  <c r="BC655" s="1"/>
  <c r="AD813"/>
  <c r="AE813" s="1"/>
  <c r="AB616"/>
  <c r="AC616" s="1"/>
  <c r="AG235"/>
  <c r="AH235" s="1"/>
  <c r="AI235" s="1"/>
  <c r="AJ235" s="1"/>
  <c r="AK235" s="1"/>
  <c r="AL235" s="1"/>
  <c r="AM235" s="1"/>
  <c r="AN235" s="1"/>
  <c r="AO235" s="1"/>
  <c r="AP235" s="1"/>
  <c r="AQ235" s="1"/>
  <c r="AR235" s="1"/>
  <c r="AS235" s="1"/>
  <c r="AT235" s="1"/>
  <c r="AU235" s="1"/>
  <c r="AV235" s="1"/>
  <c r="AW235" s="1"/>
  <c r="AX235" s="1"/>
  <c r="AY235" s="1"/>
  <c r="AZ235" s="1"/>
  <c r="BA235" s="1"/>
  <c r="BB235" s="1"/>
  <c r="BC235" s="1"/>
  <c r="AD616"/>
  <c r="AE616" s="1"/>
  <c r="AF616" s="1"/>
  <c r="AE992"/>
  <c r="AI1024"/>
  <c r="AJ1024" s="1"/>
  <c r="AK1024" s="1"/>
  <c r="AL1024" s="1"/>
  <c r="AM1024" s="1"/>
  <c r="AN1024" s="1"/>
  <c r="AO1024" s="1"/>
  <c r="AP1024" s="1"/>
  <c r="AQ1024" s="1"/>
  <c r="AR1024" s="1"/>
  <c r="AS1024" s="1"/>
  <c r="AT1024" s="1"/>
  <c r="AU1024" s="1"/>
  <c r="AV1024" s="1"/>
  <c r="AW1024" s="1"/>
  <c r="AX1024" s="1"/>
  <c r="AY1024" s="1"/>
  <c r="AZ1024" s="1"/>
  <c r="BA1024" s="1"/>
  <c r="BB1024" s="1"/>
  <c r="BC1024" s="1"/>
  <c r="AG555"/>
  <c r="AH571"/>
  <c r="AI571" s="1"/>
  <c r="AA966"/>
  <c r="AC950"/>
  <c r="AC998"/>
  <c r="AG986"/>
  <c r="AH986" s="1"/>
  <c r="AA934"/>
  <c r="AF40"/>
  <c r="AG40" s="1"/>
  <c r="AH40" s="1"/>
  <c r="AI40" s="1"/>
  <c r="AJ40" s="1"/>
  <c r="AK40" s="1"/>
  <c r="AL40" s="1"/>
  <c r="AM40" s="1"/>
  <c r="AN40" s="1"/>
  <c r="AO40" s="1"/>
  <c r="AP40" s="1"/>
  <c r="AQ40" s="1"/>
  <c r="AR40" s="1"/>
  <c r="AS40" s="1"/>
  <c r="AT40" s="1"/>
  <c r="AU40" s="1"/>
  <c r="AV40" s="1"/>
  <c r="AW40" s="1"/>
  <c r="AX40" s="1"/>
  <c r="AY40" s="1"/>
  <c r="AZ40" s="1"/>
  <c r="BA40" s="1"/>
  <c r="BB40" s="1"/>
  <c r="BC40" s="1"/>
  <c r="AC212"/>
  <c r="AD212" s="1"/>
  <c r="AD208"/>
  <c r="AD499"/>
  <c r="AG646"/>
  <c r="AN903"/>
  <c r="AO903" s="1"/>
  <c r="AP903" s="1"/>
  <c r="AQ903" s="1"/>
  <c r="AH960"/>
  <c r="AI960" s="1"/>
  <c r="AG586"/>
  <c r="AH586" s="1"/>
  <c r="AI586" s="1"/>
  <c r="AJ586" s="1"/>
  <c r="AK586" s="1"/>
  <c r="AL586" s="1"/>
  <c r="AM586" s="1"/>
  <c r="AN586" s="1"/>
  <c r="AO586" s="1"/>
  <c r="AP586" s="1"/>
  <c r="AQ586" s="1"/>
  <c r="AR586" s="1"/>
  <c r="AS586" s="1"/>
  <c r="AT586" s="1"/>
  <c r="AU586" s="1"/>
  <c r="AV586" s="1"/>
  <c r="AW586" s="1"/>
  <c r="AX586" s="1"/>
  <c r="AY586" s="1"/>
  <c r="AZ586" s="1"/>
  <c r="BA586" s="1"/>
  <c r="BB586" s="1"/>
  <c r="BC586" s="1"/>
  <c r="AF145"/>
  <c r="AC104"/>
  <c r="AD90"/>
  <c r="AE90" s="1"/>
  <c r="AF90" s="1"/>
  <c r="AG90" s="1"/>
  <c r="AH90" s="1"/>
  <c r="AI90" s="1"/>
  <c r="AJ90" s="1"/>
  <c r="AK90" s="1"/>
  <c r="AL90" s="1"/>
  <c r="AM90" s="1"/>
  <c r="AN90" s="1"/>
  <c r="AO90" s="1"/>
  <c r="AP90" s="1"/>
  <c r="AQ90" s="1"/>
  <c r="AR90" s="1"/>
  <c r="AS90" s="1"/>
  <c r="AT90" s="1"/>
  <c r="AU90" s="1"/>
  <c r="AV90" s="1"/>
  <c r="AW90" s="1"/>
  <c r="AX90" s="1"/>
  <c r="AY90" s="1"/>
  <c r="AZ90" s="1"/>
  <c r="BA90" s="1"/>
  <c r="BB90" s="1"/>
  <c r="BC90" s="1"/>
  <c r="AF10"/>
  <c r="AG10" s="1"/>
  <c r="AH10" s="1"/>
  <c r="AI10" s="1"/>
  <c r="AJ10" s="1"/>
  <c r="AK10" s="1"/>
  <c r="AL10" s="1"/>
  <c r="AM10" s="1"/>
  <c r="AN10" s="1"/>
  <c r="AO10" s="1"/>
  <c r="AP10" s="1"/>
  <c r="AQ10" s="1"/>
  <c r="AR10" s="1"/>
  <c r="AS10" s="1"/>
  <c r="AT10" s="1"/>
  <c r="AE869"/>
  <c r="AF869" s="1"/>
  <c r="AG537"/>
  <c r="AH537" s="1"/>
  <c r="AI537" s="1"/>
  <c r="AJ537" s="1"/>
  <c r="AK537" s="1"/>
  <c r="AE385"/>
  <c r="AF385" s="1"/>
  <c r="AG385" s="1"/>
  <c r="AH385" s="1"/>
  <c r="AI385" s="1"/>
  <c r="AJ385" s="1"/>
  <c r="AK385" s="1"/>
  <c r="AL385" s="1"/>
  <c r="AM385" s="1"/>
  <c r="AN385" s="1"/>
  <c r="AO385" s="1"/>
  <c r="AP385" s="1"/>
  <c r="AQ385" s="1"/>
  <c r="AR385" s="1"/>
  <c r="AS385" s="1"/>
  <c r="AT385" s="1"/>
  <c r="AU385" s="1"/>
  <c r="AV385" s="1"/>
  <c r="AW385" s="1"/>
  <c r="AX385" s="1"/>
  <c r="AY385" s="1"/>
  <c r="AZ385" s="1"/>
  <c r="BA385" s="1"/>
  <c r="BB385" s="1"/>
  <c r="BC385" s="1"/>
  <c r="AE707"/>
  <c r="AF707" s="1"/>
  <c r="AG707" s="1"/>
  <c r="AH707" s="1"/>
  <c r="AI707" s="1"/>
  <c r="AJ707" s="1"/>
  <c r="AK707" s="1"/>
  <c r="AL707" s="1"/>
  <c r="AM707" s="1"/>
  <c r="AN707" s="1"/>
  <c r="AO707" s="1"/>
  <c r="AP707" s="1"/>
  <c r="AQ707" s="1"/>
  <c r="AR707" s="1"/>
  <c r="AS707" s="1"/>
  <c r="AT707" s="1"/>
  <c r="AU707" s="1"/>
  <c r="AV707" s="1"/>
  <c r="AW707" s="1"/>
  <c r="AX707" s="1"/>
  <c r="AY707" s="1"/>
  <c r="AZ707" s="1"/>
  <c r="BA707" s="1"/>
  <c r="BB707" s="1"/>
  <c r="BC707" s="1"/>
  <c r="AE761"/>
  <c r="AE374"/>
  <c r="AE519"/>
  <c r="AG928"/>
  <c r="AE30"/>
  <c r="AF30" s="1"/>
  <c r="AE753"/>
  <c r="AD305"/>
  <c r="AE305" s="1"/>
  <c r="AD389"/>
  <c r="AE389" s="1"/>
  <c r="AB319"/>
  <c r="AC319" s="1"/>
  <c r="AE280"/>
  <c r="AF280" s="1"/>
  <c r="AD1096"/>
  <c r="AE1096" s="1"/>
  <c r="AF64"/>
  <c r="AG64" s="1"/>
  <c r="AH64" s="1"/>
  <c r="AD16"/>
  <c r="AE16" s="1"/>
  <c r="AD129"/>
  <c r="AE129" s="1"/>
  <c r="AF129" s="1"/>
  <c r="AG129" s="1"/>
  <c r="AH129" s="1"/>
  <c r="AI129" s="1"/>
  <c r="AJ129" s="1"/>
  <c r="AK129" s="1"/>
  <c r="AL129" s="1"/>
  <c r="AM129" s="1"/>
  <c r="AN129" s="1"/>
  <c r="AO129" s="1"/>
  <c r="AP129" s="1"/>
  <c r="AQ129" s="1"/>
  <c r="AR129" s="1"/>
  <c r="AS129" s="1"/>
  <c r="AT129" s="1"/>
  <c r="AU129" s="1"/>
  <c r="AV129" s="1"/>
  <c r="AW129" s="1"/>
  <c r="AX129" s="1"/>
  <c r="AY129" s="1"/>
  <c r="AZ129" s="1"/>
  <c r="BA129" s="1"/>
  <c r="BB129" s="1"/>
  <c r="BC129" s="1"/>
  <c r="AN24"/>
  <c r="AO24" s="1"/>
  <c r="AP24" s="1"/>
  <c r="AQ24" s="1"/>
  <c r="AR24" s="1"/>
  <c r="AS24" s="1"/>
  <c r="AT24" s="1"/>
  <c r="AU24" s="1"/>
  <c r="AV24" s="1"/>
  <c r="AW24" s="1"/>
  <c r="AX24" s="1"/>
  <c r="AY24" s="1"/>
  <c r="AZ24" s="1"/>
  <c r="BA24" s="1"/>
  <c r="BB24" s="1"/>
  <c r="BC24" s="1"/>
  <c r="AF761"/>
  <c r="AG761" s="1"/>
  <c r="AB685"/>
  <c r="AA342"/>
  <c r="AB342" s="1"/>
  <c r="AE266"/>
  <c r="AF266" s="1"/>
  <c r="AE181"/>
  <c r="AF181" s="1"/>
  <c r="AA311"/>
  <c r="AB311" s="1"/>
  <c r="AA246"/>
  <c r="AE245"/>
  <c r="AB8"/>
  <c r="AC8" s="1"/>
  <c r="AG719"/>
  <c r="AH719" s="1"/>
  <c r="AI719" s="1"/>
  <c r="AF864"/>
  <c r="AG864" s="1"/>
  <c r="AE997"/>
  <c r="AF997" s="1"/>
  <c r="AG997" s="1"/>
  <c r="AH997" s="1"/>
  <c r="AI997" s="1"/>
  <c r="AJ997" s="1"/>
  <c r="AK997" s="1"/>
  <c r="AE896"/>
  <c r="AF896" s="1"/>
  <c r="AA233"/>
  <c r="AB37"/>
  <c r="AA872"/>
  <c r="AB872" s="1"/>
  <c r="AF445"/>
  <c r="AB41"/>
  <c r="AC41" s="1"/>
  <c r="AD41" s="1"/>
  <c r="AD388"/>
  <c r="AE388" s="1"/>
  <c r="AF388" s="1"/>
  <c r="AC353"/>
  <c r="AD353" s="1"/>
  <c r="AE353" s="1"/>
  <c r="AB373"/>
  <c r="AA318"/>
  <c r="AC322"/>
  <c r="AC884"/>
  <c r="AD884" s="1"/>
  <c r="AE884" s="1"/>
  <c r="AA307"/>
  <c r="AA217"/>
  <c r="AB217" s="1"/>
  <c r="AC217" s="1"/>
  <c r="AB44"/>
  <c r="AC44" s="1"/>
  <c r="AJ72"/>
  <c r="AK72" s="1"/>
  <c r="Z56"/>
  <c r="AC1070"/>
  <c r="AD1070" s="1"/>
  <c r="AE1070" s="1"/>
  <c r="AC71"/>
  <c r="AD71" s="1"/>
  <c r="AC370"/>
  <c r="AC535"/>
  <c r="AD535" s="1"/>
  <c r="AE535" s="1"/>
  <c r="AB144"/>
  <c r="AC39"/>
  <c r="AB303"/>
  <c r="AC100"/>
  <c r="AI634"/>
  <c r="AJ634" s="1"/>
  <c r="AK634" s="1"/>
  <c r="AL634" s="1"/>
  <c r="AM634" s="1"/>
  <c r="AN634" s="1"/>
  <c r="AO634" s="1"/>
  <c r="AP634" s="1"/>
  <c r="AQ634" s="1"/>
  <c r="AK806"/>
  <c r="AL806" s="1"/>
  <c r="AM806" s="1"/>
  <c r="AI953"/>
  <c r="AJ953" s="1"/>
  <c r="AK953" s="1"/>
  <c r="AA856"/>
  <c r="AB856" s="1"/>
  <c r="AB270"/>
  <c r="AB239"/>
  <c r="AA101"/>
  <c r="AA265"/>
  <c r="AB238"/>
  <c r="AC238" s="1"/>
  <c r="AC984"/>
  <c r="AA287"/>
  <c r="AA237"/>
  <c r="AA277"/>
  <c r="AE1092"/>
  <c r="AA76"/>
  <c r="AB76" s="1"/>
  <c r="AG703"/>
  <c r="AH703" s="1"/>
  <c r="AB701"/>
  <c r="AC701" s="1"/>
  <c r="AA291"/>
  <c r="AH38"/>
  <c r="AD372"/>
  <c r="AE372" s="1"/>
  <c r="AF372" s="1"/>
  <c r="AG372" s="1"/>
  <c r="AH372" s="1"/>
  <c r="AI372" s="1"/>
  <c r="AJ372" s="1"/>
  <c r="AK372" s="1"/>
  <c r="AL372" s="1"/>
  <c r="AM372" s="1"/>
  <c r="AN372" s="1"/>
  <c r="AO372" s="1"/>
  <c r="AP372" s="1"/>
  <c r="AQ372" s="1"/>
  <c r="AR372" s="1"/>
  <c r="AS372" s="1"/>
  <c r="AT372" s="1"/>
  <c r="AU372" s="1"/>
  <c r="AV372" s="1"/>
  <c r="AW372" s="1"/>
  <c r="AX372" s="1"/>
  <c r="AY372" s="1"/>
  <c r="AZ372" s="1"/>
  <c r="BA372" s="1"/>
  <c r="BB372" s="1"/>
  <c r="BC372" s="1"/>
  <c r="AE1029"/>
  <c r="AF1029" s="1"/>
  <c r="AG1029" s="1"/>
  <c r="AH1029" s="1"/>
  <c r="AI1029" s="1"/>
  <c r="AJ1029" s="1"/>
  <c r="AK1029" s="1"/>
  <c r="AL1029" s="1"/>
  <c r="AM1029" s="1"/>
  <c r="AN1029" s="1"/>
  <c r="AO1029" s="1"/>
  <c r="AP1029" s="1"/>
  <c r="AQ1029" s="1"/>
  <c r="AR1029" s="1"/>
  <c r="AS1029" s="1"/>
  <c r="AT1029" s="1"/>
  <c r="AU1029" s="1"/>
  <c r="AV1029" s="1"/>
  <c r="AW1029" s="1"/>
  <c r="AX1029" s="1"/>
  <c r="AY1029" s="1"/>
  <c r="AZ1029" s="1"/>
  <c r="BA1029" s="1"/>
  <c r="BB1029" s="1"/>
  <c r="BC1029" s="1"/>
  <c r="AE210"/>
  <c r="AF210" s="1"/>
  <c r="AG659"/>
  <c r="AH659" s="1"/>
  <c r="AI659" s="1"/>
  <c r="AJ659" s="1"/>
  <c r="AK659" s="1"/>
  <c r="AL659" s="1"/>
  <c r="AM659" s="1"/>
  <c r="AN659" s="1"/>
  <c r="AO659" s="1"/>
  <c r="AP659" s="1"/>
  <c r="AQ659" s="1"/>
  <c r="AR659" s="1"/>
  <c r="AS659" s="1"/>
  <c r="AT659" s="1"/>
  <c r="AU659" s="1"/>
  <c r="AV659" s="1"/>
  <c r="AW659" s="1"/>
  <c r="AX659" s="1"/>
  <c r="AY659" s="1"/>
  <c r="AZ659" s="1"/>
  <c r="BA659" s="1"/>
  <c r="BB659" s="1"/>
  <c r="BC659" s="1"/>
  <c r="AE900"/>
  <c r="AD511"/>
  <c r="AE511" s="1"/>
  <c r="AF511" s="1"/>
  <c r="AG511" s="1"/>
  <c r="AH511" s="1"/>
  <c r="AI511" s="1"/>
  <c r="AJ511" s="1"/>
  <c r="AK511" s="1"/>
  <c r="AL511" s="1"/>
  <c r="AM511" s="1"/>
  <c r="AN511" s="1"/>
  <c r="AO511" s="1"/>
  <c r="AP511" s="1"/>
  <c r="AQ511" s="1"/>
  <c r="AR511" s="1"/>
  <c r="AS511" s="1"/>
  <c r="AT511" s="1"/>
  <c r="AU511" s="1"/>
  <c r="AV511" s="1"/>
  <c r="AW511" s="1"/>
  <c r="AX511" s="1"/>
  <c r="AY511" s="1"/>
  <c r="AZ511" s="1"/>
  <c r="BA511" s="1"/>
  <c r="BB511" s="1"/>
  <c r="BC511" s="1"/>
  <c r="AE717"/>
  <c r="AF717" s="1"/>
  <c r="AG717" s="1"/>
  <c r="AD847"/>
  <c r="AD1088"/>
  <c r="AE1088" s="1"/>
  <c r="AB771"/>
  <c r="AC771" s="1"/>
  <c r="AF1033"/>
  <c r="AG1033" s="1"/>
  <c r="AH1033" s="1"/>
  <c r="AI1033" s="1"/>
  <c r="AJ1033" s="1"/>
  <c r="AK1033" s="1"/>
  <c r="AL1033" s="1"/>
  <c r="AM1033" s="1"/>
  <c r="AN1033" s="1"/>
  <c r="AO1033" s="1"/>
  <c r="AP1033" s="1"/>
  <c r="AQ1033" s="1"/>
  <c r="AR1033" s="1"/>
  <c r="AS1033" s="1"/>
  <c r="AT1033" s="1"/>
  <c r="AU1033" s="1"/>
  <c r="AV1033" s="1"/>
  <c r="AW1033" s="1"/>
  <c r="AX1033" s="1"/>
  <c r="AY1033" s="1"/>
  <c r="AZ1033" s="1"/>
  <c r="BA1033" s="1"/>
  <c r="BB1033" s="1"/>
  <c r="BC1033" s="1"/>
  <c r="AD69"/>
  <c r="AG725"/>
  <c r="AF853"/>
  <c r="AG853" s="1"/>
  <c r="AH853" s="1"/>
  <c r="AI853" s="1"/>
  <c r="AJ853" s="1"/>
  <c r="AK853" s="1"/>
  <c r="AL853" s="1"/>
  <c r="AM853" s="1"/>
  <c r="AN853" s="1"/>
  <c r="AO853" s="1"/>
  <c r="AP853" s="1"/>
  <c r="AQ853" s="1"/>
  <c r="AR853" s="1"/>
  <c r="AS853" s="1"/>
  <c r="AT853" s="1"/>
  <c r="AU853" s="1"/>
  <c r="AV853" s="1"/>
  <c r="AW853" s="1"/>
  <c r="AX853" s="1"/>
  <c r="AY853" s="1"/>
  <c r="AZ853" s="1"/>
  <c r="BA853" s="1"/>
  <c r="BB853" s="1"/>
  <c r="BC853" s="1"/>
  <c r="AA330"/>
  <c r="AE497"/>
  <c r="AI36"/>
  <c r="AJ36" s="1"/>
  <c r="AC177"/>
  <c r="AG70"/>
  <c r="AH70" s="1"/>
  <c r="AE348"/>
  <c r="AF348" s="1"/>
  <c r="AG348" s="1"/>
  <c r="AH348" s="1"/>
  <c r="AI348" s="1"/>
  <c r="AJ348" s="1"/>
  <c r="AK348" s="1"/>
  <c r="AL348" s="1"/>
  <c r="AM348" s="1"/>
  <c r="AN348" s="1"/>
  <c r="AO348" s="1"/>
  <c r="AP348" s="1"/>
  <c r="AQ348" s="1"/>
  <c r="AR348" s="1"/>
  <c r="AS348" s="1"/>
  <c r="AT348" s="1"/>
  <c r="AU348" s="1"/>
  <c r="AV348" s="1"/>
  <c r="AW348" s="1"/>
  <c r="AX348" s="1"/>
  <c r="AY348" s="1"/>
  <c r="AZ348" s="1"/>
  <c r="BA348" s="1"/>
  <c r="BB348" s="1"/>
  <c r="BC348" s="1"/>
  <c r="AA54"/>
  <c r="AB54" s="1"/>
  <c r="AB255"/>
  <c r="AD293"/>
  <c r="AE293" s="1"/>
  <c r="AC749"/>
  <c r="AD749" s="1"/>
  <c r="AC213"/>
  <c r="AC924"/>
  <c r="AE1052"/>
  <c r="AF1052" s="1"/>
  <c r="AE669"/>
  <c r="AF669" s="1"/>
  <c r="AG669" s="1"/>
  <c r="AD976"/>
  <c r="AD174"/>
  <c r="AE175"/>
  <c r="AF175" s="1"/>
  <c r="AF912"/>
  <c r="AG912" s="1"/>
  <c r="AC87"/>
  <c r="AF381"/>
  <c r="AG381" s="1"/>
  <c r="AH381" s="1"/>
  <c r="AI381" s="1"/>
  <c r="AJ381" s="1"/>
  <c r="AK381" s="1"/>
  <c r="AL381" s="1"/>
  <c r="AM381" s="1"/>
  <c r="AN381" s="1"/>
  <c r="AO381" s="1"/>
  <c r="AP381" s="1"/>
  <c r="AQ381" s="1"/>
  <c r="AR381" s="1"/>
  <c r="AS381" s="1"/>
  <c r="AT381" s="1"/>
  <c r="AU381" s="1"/>
  <c r="AV381" s="1"/>
  <c r="AW381" s="1"/>
  <c r="AX381" s="1"/>
  <c r="AY381" s="1"/>
  <c r="AZ381" s="1"/>
  <c r="BA381" s="1"/>
  <c r="BB381" s="1"/>
  <c r="BC381" s="1"/>
  <c r="AB320"/>
  <c r="AE232"/>
  <c r="AF232" s="1"/>
  <c r="AG232" s="1"/>
  <c r="AH232" s="1"/>
  <c r="AI232" s="1"/>
  <c r="AJ232" s="1"/>
  <c r="AK232" s="1"/>
  <c r="AL232" s="1"/>
  <c r="AM232" s="1"/>
  <c r="AN232" s="1"/>
  <c r="AO232" s="1"/>
  <c r="AP232" s="1"/>
  <c r="AQ232" s="1"/>
  <c r="AR232" s="1"/>
  <c r="AS232" s="1"/>
  <c r="AT232" s="1"/>
  <c r="AU232" s="1"/>
  <c r="AV232" s="1"/>
  <c r="AW232" s="1"/>
  <c r="AX232" s="1"/>
  <c r="AY232" s="1"/>
  <c r="AZ232" s="1"/>
  <c r="BA232" s="1"/>
  <c r="BB232" s="1"/>
  <c r="BC232" s="1"/>
  <c r="AC391"/>
  <c r="AE174"/>
  <c r="AB747"/>
  <c r="AD167"/>
  <c r="AF753"/>
  <c r="AE14"/>
  <c r="AD751"/>
  <c r="AE751" s="1"/>
  <c r="AE361"/>
  <c r="AF361" s="1"/>
  <c r="AG361" s="1"/>
  <c r="AH361" s="1"/>
  <c r="AI361" s="1"/>
  <c r="AJ361" s="1"/>
  <c r="AK361" s="1"/>
  <c r="AL361" s="1"/>
  <c r="AM361" s="1"/>
  <c r="AN361" s="1"/>
  <c r="AO361" s="1"/>
  <c r="AP361" s="1"/>
  <c r="AQ361" s="1"/>
  <c r="AR361" s="1"/>
  <c r="AS361" s="1"/>
  <c r="AT361" s="1"/>
  <c r="AU361" s="1"/>
  <c r="AV361" s="1"/>
  <c r="AW361" s="1"/>
  <c r="AX361" s="1"/>
  <c r="AY361" s="1"/>
  <c r="AZ361" s="1"/>
  <c r="BA361" s="1"/>
  <c r="BB361" s="1"/>
  <c r="BC361" s="1"/>
  <c r="AD104"/>
  <c r="AC253"/>
  <c r="AC313"/>
  <c r="AF968"/>
  <c r="AG968" s="1"/>
  <c r="AH968" s="1"/>
  <c r="AI968" s="1"/>
  <c r="AJ968" s="1"/>
  <c r="AK968" s="1"/>
  <c r="AL968" s="1"/>
  <c r="AM968" s="1"/>
  <c r="AN968" s="1"/>
  <c r="AO968" s="1"/>
  <c r="AP968" s="1"/>
  <c r="AQ968" s="1"/>
  <c r="AR968" s="1"/>
  <c r="AS968" s="1"/>
  <c r="AT968" s="1"/>
  <c r="AU968" s="1"/>
  <c r="AV968" s="1"/>
  <c r="AW968" s="1"/>
  <c r="AX968" s="1"/>
  <c r="AY968" s="1"/>
  <c r="AZ968" s="1"/>
  <c r="BA968" s="1"/>
  <c r="BB968" s="1"/>
  <c r="BC968" s="1"/>
  <c r="AE718"/>
  <c r="AF718" s="1"/>
  <c r="AG718" s="1"/>
  <c r="AH718" s="1"/>
  <c r="AI718" s="1"/>
  <c r="AJ718" s="1"/>
  <c r="AK718" s="1"/>
  <c r="AL718" s="1"/>
  <c r="AM718" s="1"/>
  <c r="AN718" s="1"/>
  <c r="AO718" s="1"/>
  <c r="AP718" s="1"/>
  <c r="AQ718" s="1"/>
  <c r="AR718" s="1"/>
  <c r="AS718" s="1"/>
  <c r="AT718" s="1"/>
  <c r="AU718" s="1"/>
  <c r="AV718" s="1"/>
  <c r="AW718" s="1"/>
  <c r="AX718" s="1"/>
  <c r="AY718" s="1"/>
  <c r="AZ718" s="1"/>
  <c r="BA718" s="1"/>
  <c r="BB718" s="1"/>
  <c r="BC718" s="1"/>
  <c r="AD1011"/>
  <c r="AC142"/>
  <c r="AD142" s="1"/>
  <c r="AA733"/>
  <c r="AG445"/>
  <c r="AH445" s="1"/>
  <c r="AI445" s="1"/>
  <c r="AJ445" s="1"/>
  <c r="AK445" s="1"/>
  <c r="AL445" s="1"/>
  <c r="AM445" s="1"/>
  <c r="AN445" s="1"/>
  <c r="AO445" s="1"/>
  <c r="AP445" s="1"/>
  <c r="AQ445" s="1"/>
  <c r="AR445" s="1"/>
  <c r="AS445" s="1"/>
  <c r="AT445" s="1"/>
  <c r="AU445" s="1"/>
  <c r="AV445" s="1"/>
  <c r="AW445" s="1"/>
  <c r="AX445" s="1"/>
  <c r="AY445" s="1"/>
  <c r="AZ445" s="1"/>
  <c r="BA445" s="1"/>
  <c r="BB445" s="1"/>
  <c r="BC445" s="1"/>
  <c r="AC379"/>
  <c r="AD379" s="1"/>
  <c r="AE379" s="1"/>
  <c r="AF379" s="1"/>
  <c r="AG379" s="1"/>
  <c r="AH379" s="1"/>
  <c r="AI379" s="1"/>
  <c r="AJ379" s="1"/>
  <c r="AK379" s="1"/>
  <c r="AL379" s="1"/>
  <c r="AM379" s="1"/>
  <c r="AN379" s="1"/>
  <c r="AO379" s="1"/>
  <c r="AP379" s="1"/>
  <c r="AQ379" s="1"/>
  <c r="AR379" s="1"/>
  <c r="AS379" s="1"/>
  <c r="AT379" s="1"/>
  <c r="AU379" s="1"/>
  <c r="AV379" s="1"/>
  <c r="AW379" s="1"/>
  <c r="AX379" s="1"/>
  <c r="AY379" s="1"/>
  <c r="AZ379" s="1"/>
  <c r="BA379" s="1"/>
  <c r="BB379" s="1"/>
  <c r="BC379" s="1"/>
  <c r="AD127"/>
  <c r="AJ654"/>
  <c r="AK654" s="1"/>
  <c r="AL654" s="1"/>
  <c r="AM654" s="1"/>
  <c r="AN654" s="1"/>
  <c r="AO654" s="1"/>
  <c r="AP654" s="1"/>
  <c r="AQ654" s="1"/>
  <c r="AR654" s="1"/>
  <c r="AS654" s="1"/>
  <c r="AT654" s="1"/>
  <c r="AU654" s="1"/>
  <c r="AV654" s="1"/>
  <c r="AW654" s="1"/>
  <c r="AX654" s="1"/>
  <c r="AY654" s="1"/>
  <c r="AZ654" s="1"/>
  <c r="BA654" s="1"/>
  <c r="BB654" s="1"/>
  <c r="BC654" s="1"/>
  <c r="AG674"/>
  <c r="AH674" s="1"/>
  <c r="AI674" s="1"/>
  <c r="AJ674" s="1"/>
  <c r="AD229"/>
  <c r="AE229" s="1"/>
  <c r="AD273"/>
  <c r="AE273" s="1"/>
  <c r="Y81"/>
  <c r="AC154"/>
  <c r="AB3"/>
  <c r="AM920"/>
  <c r="AN920" s="1"/>
  <c r="AO920" s="1"/>
  <c r="AP920" s="1"/>
  <c r="AQ920" s="1"/>
  <c r="AR920" s="1"/>
  <c r="AS920" s="1"/>
  <c r="AT920" s="1"/>
  <c r="AU920" s="1"/>
  <c r="AV920" s="1"/>
  <c r="AW920" s="1"/>
  <c r="AX920" s="1"/>
  <c r="AY920" s="1"/>
  <c r="AZ920" s="1"/>
  <c r="BA920" s="1"/>
  <c r="BB920" s="1"/>
  <c r="BC920" s="1"/>
  <c r="AF354"/>
  <c r="AG354" s="1"/>
  <c r="AH354" s="1"/>
  <c r="AI354" s="1"/>
  <c r="AJ354" s="1"/>
  <c r="AK354" s="1"/>
  <c r="AL354" s="1"/>
  <c r="AM354" s="1"/>
  <c r="AN354" s="1"/>
  <c r="AO354" s="1"/>
  <c r="AP354" s="1"/>
  <c r="AQ354" s="1"/>
  <c r="AR354" s="1"/>
  <c r="AS354" s="1"/>
  <c r="AT354" s="1"/>
  <c r="AU354" s="1"/>
  <c r="AV354" s="1"/>
  <c r="AW354" s="1"/>
  <c r="AX354" s="1"/>
  <c r="AY354" s="1"/>
  <c r="AZ354" s="1"/>
  <c r="BA354" s="1"/>
  <c r="BB354" s="1"/>
  <c r="BC354" s="1"/>
  <c r="AB99"/>
  <c r="AC99" s="1"/>
  <c r="AD7"/>
  <c r="AF1003"/>
  <c r="AG1003" s="1"/>
  <c r="AH1003" s="1"/>
  <c r="AI1003" s="1"/>
  <c r="AJ1003" s="1"/>
  <c r="AK1003" s="1"/>
  <c r="AL1003" s="1"/>
  <c r="AM1003" s="1"/>
  <c r="AN1003" s="1"/>
  <c r="AO1003" s="1"/>
  <c r="AP1003" s="1"/>
  <c r="AQ1003" s="1"/>
  <c r="AR1003" s="1"/>
  <c r="AS1003" s="1"/>
  <c r="AT1003" s="1"/>
  <c r="AU1003" s="1"/>
  <c r="AV1003" s="1"/>
  <c r="AW1003" s="1"/>
  <c r="AX1003" s="1"/>
  <c r="AY1003" s="1"/>
  <c r="AZ1003" s="1"/>
  <c r="BA1003" s="1"/>
  <c r="BB1003" s="1"/>
  <c r="BC1003" s="1"/>
  <c r="AA290"/>
  <c r="AB290" s="1"/>
  <c r="AC843"/>
  <c r="AC972"/>
  <c r="AK337"/>
  <c r="AL337" s="1"/>
  <c r="AM337" s="1"/>
  <c r="AN337" s="1"/>
  <c r="AO337" s="1"/>
  <c r="AP337" s="1"/>
  <c r="AQ337" s="1"/>
  <c r="AR337" s="1"/>
  <c r="AS337" s="1"/>
  <c r="AT337" s="1"/>
  <c r="AU337" s="1"/>
  <c r="AV337" s="1"/>
  <c r="AW337" s="1"/>
  <c r="AX337" s="1"/>
  <c r="AY337" s="1"/>
  <c r="AZ337" s="1"/>
  <c r="BA337" s="1"/>
  <c r="BB337" s="1"/>
  <c r="BC337" s="1"/>
  <c r="AC383"/>
  <c r="AD681"/>
  <c r="AE681" s="1"/>
  <c r="AF975"/>
  <c r="AD485"/>
  <c r="AE485" s="1"/>
  <c r="AC1067"/>
  <c r="AD1067" s="1"/>
  <c r="AD545"/>
  <c r="AD531"/>
  <c r="AH928"/>
  <c r="AI928" s="1"/>
  <c r="AE757"/>
  <c r="AF757" s="1"/>
  <c r="AG757" s="1"/>
  <c r="AH757" s="1"/>
  <c r="AI757" s="1"/>
  <c r="AJ757" s="1"/>
  <c r="AK757" s="1"/>
  <c r="AL757" s="1"/>
  <c r="AM757" s="1"/>
  <c r="AN757" s="1"/>
  <c r="AO757" s="1"/>
  <c r="AP757" s="1"/>
  <c r="AQ757" s="1"/>
  <c r="AR757" s="1"/>
  <c r="AS757" s="1"/>
  <c r="AT757" s="1"/>
  <c r="AU757" s="1"/>
  <c r="AV757" s="1"/>
  <c r="AW757" s="1"/>
  <c r="AX757" s="1"/>
  <c r="AY757" s="1"/>
  <c r="AZ757" s="1"/>
  <c r="BA757" s="1"/>
  <c r="BB757" s="1"/>
  <c r="BC757" s="1"/>
  <c r="AP437"/>
  <c r="AQ437" s="1"/>
  <c r="AR437" s="1"/>
  <c r="AS437" s="1"/>
  <c r="AT437" s="1"/>
  <c r="AU437" s="1"/>
  <c r="AV437" s="1"/>
  <c r="AW437" s="1"/>
  <c r="AX437" s="1"/>
  <c r="AY437" s="1"/>
  <c r="AZ437" s="1"/>
  <c r="BA437" s="1"/>
  <c r="BB437" s="1"/>
  <c r="BC437" s="1"/>
  <c r="AG952"/>
  <c r="AH952" s="1"/>
  <c r="AI952" s="1"/>
  <c r="AJ952" s="1"/>
  <c r="AK952" s="1"/>
  <c r="AL952" s="1"/>
  <c r="AM952" s="1"/>
  <c r="AN952" s="1"/>
  <c r="AD39"/>
  <c r="AE39" s="1"/>
  <c r="AF39" s="1"/>
  <c r="AK658"/>
  <c r="AL658" s="1"/>
  <c r="AM658" s="1"/>
  <c r="AN658" s="1"/>
  <c r="AO658" s="1"/>
  <c r="AP658" s="1"/>
  <c r="AQ658" s="1"/>
  <c r="AR658" s="1"/>
  <c r="AS658" s="1"/>
  <c r="AT658" s="1"/>
  <c r="AU658" s="1"/>
  <c r="AV658" s="1"/>
  <c r="AW658" s="1"/>
  <c r="AX658" s="1"/>
  <c r="AY658" s="1"/>
  <c r="AZ658" s="1"/>
  <c r="BA658" s="1"/>
  <c r="BB658" s="1"/>
  <c r="BC658" s="1"/>
  <c r="AH912"/>
  <c r="AG899"/>
  <c r="AH899" s="1"/>
  <c r="AI899" s="1"/>
  <c r="AJ899" s="1"/>
  <c r="AK899" s="1"/>
  <c r="AL899" s="1"/>
  <c r="AM899" s="1"/>
  <c r="AN899" s="1"/>
  <c r="AO899" s="1"/>
  <c r="AP899" s="1"/>
  <c r="AQ899" s="1"/>
  <c r="AR899" s="1"/>
  <c r="AS899" s="1"/>
  <c r="AT899" s="1"/>
  <c r="AU899" s="1"/>
  <c r="AV899" s="1"/>
  <c r="AE723"/>
  <c r="AE469"/>
  <c r="AF469" s="1"/>
  <c r="AG469" s="1"/>
  <c r="AA741"/>
  <c r="AG651"/>
  <c r="AH651" s="1"/>
  <c r="AI651" s="1"/>
  <c r="AJ651" s="1"/>
  <c r="AK651" s="1"/>
  <c r="AL651" s="1"/>
  <c r="AM651" s="1"/>
  <c r="AN651" s="1"/>
  <c r="AO651" s="1"/>
  <c r="AP651" s="1"/>
  <c r="AQ651" s="1"/>
  <c r="AR651" s="1"/>
  <c r="AS651" s="1"/>
  <c r="AT651" s="1"/>
  <c r="AU651" s="1"/>
  <c r="AV651" s="1"/>
  <c r="AW651" s="1"/>
  <c r="AX651" s="1"/>
  <c r="AY651" s="1"/>
  <c r="AZ651" s="1"/>
  <c r="BA651" s="1"/>
  <c r="BB651" s="1"/>
  <c r="BC651" s="1"/>
  <c r="AG112"/>
  <c r="AH112" s="1"/>
  <c r="AI112" s="1"/>
  <c r="AJ112" s="1"/>
  <c r="AK112" s="1"/>
  <c r="AL112" s="1"/>
  <c r="AM112" s="1"/>
  <c r="AN112" s="1"/>
  <c r="AO112" s="1"/>
  <c r="AP112" s="1"/>
  <c r="AQ112" s="1"/>
  <c r="AR112" s="1"/>
  <c r="AS112" s="1"/>
  <c r="AT112" s="1"/>
  <c r="AU112" s="1"/>
  <c r="AV112" s="1"/>
  <c r="AW112" s="1"/>
  <c r="AX112" s="1"/>
  <c r="AY112" s="1"/>
  <c r="AZ112" s="1"/>
  <c r="BA112" s="1"/>
  <c r="BB112" s="1"/>
  <c r="BC112" s="1"/>
  <c r="AD876"/>
  <c r="AC45"/>
  <c r="AD991"/>
  <c r="AE948"/>
  <c r="AF59"/>
  <c r="AG59" s="1"/>
  <c r="AW259"/>
  <c r="AX259" s="1"/>
  <c r="AY259" s="1"/>
  <c r="AZ259" s="1"/>
  <c r="BA259" s="1"/>
  <c r="BB259" s="1"/>
  <c r="BC259" s="1"/>
  <c r="AC141"/>
  <c r="AD141" s="1"/>
  <c r="AD683"/>
  <c r="AD868"/>
  <c r="AE868" s="1"/>
  <c r="AE46"/>
  <c r="AF46" s="1"/>
  <c r="AC561"/>
  <c r="AE278"/>
  <c r="AF278" s="1"/>
  <c r="AG278" s="1"/>
  <c r="AH278" s="1"/>
  <c r="AI278" s="1"/>
  <c r="AJ278" s="1"/>
  <c r="AK278" s="1"/>
  <c r="AL278" s="1"/>
  <c r="AM278" s="1"/>
  <c r="AN278" s="1"/>
  <c r="AO278" s="1"/>
  <c r="AP278" s="1"/>
  <c r="AQ278" s="1"/>
  <c r="AR278" s="1"/>
  <c r="AS278" s="1"/>
  <c r="AT278" s="1"/>
  <c r="AU278" s="1"/>
  <c r="AV278" s="1"/>
  <c r="AW278" s="1"/>
  <c r="AX278" s="1"/>
  <c r="AY278" s="1"/>
  <c r="AZ278" s="1"/>
  <c r="BA278" s="1"/>
  <c r="BB278" s="1"/>
  <c r="BC278" s="1"/>
  <c r="AF743"/>
  <c r="AF164"/>
  <c r="AG164" s="1"/>
  <c r="AH164" s="1"/>
  <c r="AI164" s="1"/>
  <c r="AJ164" s="1"/>
  <c r="AK164" s="1"/>
  <c r="AL164" s="1"/>
  <c r="AM164" s="1"/>
  <c r="AN164" s="1"/>
  <c r="AO164" s="1"/>
  <c r="AP164" s="1"/>
  <c r="AQ164" s="1"/>
  <c r="AR164" s="1"/>
  <c r="AS164" s="1"/>
  <c r="AT164" s="1"/>
  <c r="AU164" s="1"/>
  <c r="AV164" s="1"/>
  <c r="AW164" s="1"/>
  <c r="AX164" s="1"/>
  <c r="AY164" s="1"/>
  <c r="AZ164" s="1"/>
  <c r="BA164" s="1"/>
  <c r="BB164" s="1"/>
  <c r="BC164" s="1"/>
  <c r="AA326"/>
  <c r="AE908"/>
  <c r="AD119"/>
  <c r="AF341"/>
  <c r="AG341" s="1"/>
  <c r="AH341" s="1"/>
  <c r="AI341" s="1"/>
  <c r="AL981"/>
  <c r="AM981" s="1"/>
  <c r="AN981" s="1"/>
  <c r="AO981" s="1"/>
  <c r="AP981" s="1"/>
  <c r="AQ981" s="1"/>
  <c r="AR981" s="1"/>
  <c r="AS981" s="1"/>
  <c r="AT981" s="1"/>
  <c r="AU981" s="1"/>
  <c r="AV981" s="1"/>
  <c r="AG503"/>
  <c r="AH503" s="1"/>
  <c r="AI503" s="1"/>
  <c r="AJ503" s="1"/>
  <c r="AK503" s="1"/>
  <c r="AL503" s="1"/>
  <c r="AM503" s="1"/>
  <c r="AN503" s="1"/>
  <c r="AO503" s="1"/>
  <c r="AP503" s="1"/>
  <c r="AQ503" s="1"/>
  <c r="AR503" s="1"/>
  <c r="AS503" s="1"/>
  <c r="AT503" s="1"/>
  <c r="AU503" s="1"/>
  <c r="AV503" s="1"/>
  <c r="AW503" s="1"/>
  <c r="AX503" s="1"/>
  <c r="AY503" s="1"/>
  <c r="AZ503" s="1"/>
  <c r="BA503" s="1"/>
  <c r="BB503" s="1"/>
  <c r="BC503" s="1"/>
  <c r="AF9"/>
  <c r="AG9" s="1"/>
  <c r="AH9" s="1"/>
  <c r="AI9" s="1"/>
  <c r="AJ9" s="1"/>
  <c r="AK9" s="1"/>
  <c r="AL9" s="1"/>
  <c r="AM9" s="1"/>
  <c r="AN9" s="1"/>
  <c r="AO9" s="1"/>
  <c r="AP9" s="1"/>
  <c r="AQ9" s="1"/>
  <c r="AR9" s="1"/>
  <c r="AS9" s="1"/>
  <c r="AT9" s="1"/>
  <c r="AU9" s="1"/>
  <c r="AV9" s="1"/>
  <c r="AW9" s="1"/>
  <c r="AX9" s="1"/>
  <c r="AY9" s="1"/>
  <c r="AZ9" s="1"/>
  <c r="BA9" s="1"/>
  <c r="BB9" s="1"/>
  <c r="BC9" s="1"/>
  <c r="AC249"/>
  <c r="AD249" s="1"/>
  <c r="AE240"/>
  <c r="AF240" s="1"/>
  <c r="AG240" s="1"/>
  <c r="AH240" s="1"/>
  <c r="AI240" s="1"/>
  <c r="AJ240" s="1"/>
  <c r="AK240" s="1"/>
  <c r="AL240" s="1"/>
  <c r="AM240" s="1"/>
  <c r="AN240" s="1"/>
  <c r="AO240" s="1"/>
  <c r="AP240" s="1"/>
  <c r="AQ240" s="1"/>
  <c r="AR240" s="1"/>
  <c r="AS240" s="1"/>
  <c r="AT240" s="1"/>
  <c r="AU240" s="1"/>
  <c r="AV240" s="1"/>
  <c r="AW240" s="1"/>
  <c r="AX240" s="1"/>
  <c r="AY240" s="1"/>
  <c r="AZ240" s="1"/>
  <c r="BA240" s="1"/>
  <c r="BB240" s="1"/>
  <c r="BC240" s="1"/>
  <c r="AE117"/>
  <c r="AF117" s="1"/>
  <c r="AG117" s="1"/>
  <c r="AH117" s="1"/>
  <c r="AI117" s="1"/>
  <c r="AJ117" s="1"/>
  <c r="AK117" s="1"/>
  <c r="AC260"/>
  <c r="AD260" s="1"/>
  <c r="AK444"/>
  <c r="AL444" s="1"/>
  <c r="AM444" s="1"/>
  <c r="AN444" s="1"/>
  <c r="AO444" s="1"/>
  <c r="AP444" s="1"/>
  <c r="AQ444" s="1"/>
  <c r="AR444" s="1"/>
  <c r="AS444" s="1"/>
  <c r="AT444" s="1"/>
  <c r="AU444" s="1"/>
  <c r="AV444" s="1"/>
  <c r="AW444" s="1"/>
  <c r="AX444" s="1"/>
  <c r="AY444" s="1"/>
  <c r="AZ444" s="1"/>
  <c r="BA444" s="1"/>
  <c r="BB444" s="1"/>
  <c r="BC444" s="1"/>
  <c r="AC955"/>
  <c r="AE721"/>
  <c r="AB83"/>
  <c r="AC1093"/>
  <c r="AD1093" s="1"/>
  <c r="AE1093" s="1"/>
  <c r="AJ476"/>
  <c r="AK476" s="1"/>
  <c r="AL476" s="1"/>
  <c r="AM476" s="1"/>
  <c r="AN476" s="1"/>
  <c r="AO476" s="1"/>
  <c r="AP476" s="1"/>
  <c r="AG145"/>
  <c r="AA96"/>
  <c r="AC158"/>
  <c r="AD158" s="1"/>
  <c r="AB892"/>
  <c r="AE449"/>
  <c r="AF449" s="1"/>
  <c r="AB350"/>
  <c r="AC653"/>
  <c r="AD653" s="1"/>
  <c r="AA84"/>
  <c r="AC1080"/>
  <c r="AC26"/>
  <c r="AD26" s="1"/>
  <c r="AB334"/>
  <c r="AC334" s="1"/>
  <c r="AB216"/>
  <c r="AC216" s="1"/>
  <c r="AD349"/>
  <c r="AA840"/>
  <c r="AC61"/>
  <c r="AD61" s="1"/>
  <c r="AC149"/>
  <c r="AF751"/>
  <c r="AB447"/>
  <c r="AA376"/>
  <c r="AB376" s="1"/>
  <c r="AC777"/>
  <c r="AG1081"/>
  <c r="AA221"/>
  <c r="AA241"/>
  <c r="AB292"/>
  <c r="AA316"/>
  <c r="AC763"/>
  <c r="AB272"/>
  <c r="AA340"/>
  <c r="AB340" s="1"/>
  <c r="AB852"/>
  <c r="AA261"/>
  <c r="AD1008"/>
  <c r="AC747"/>
  <c r="AD25"/>
  <c r="AE25" s="1"/>
  <c r="AF25" s="1"/>
  <c r="AC50"/>
  <c r="AD50" s="1"/>
  <c r="AD165"/>
  <c r="AG1005"/>
  <c r="AH1005" s="1"/>
  <c r="AI1005" s="1"/>
  <c r="AJ1005" s="1"/>
  <c r="AK1005" s="1"/>
  <c r="AB78"/>
  <c r="AC66"/>
  <c r="AF193"/>
  <c r="AB821"/>
  <c r="AA63"/>
  <c r="AA262"/>
  <c r="AK74"/>
  <c r="AL74" s="1"/>
  <c r="AM74" s="1"/>
  <c r="AN74" s="1"/>
  <c r="AO74" s="1"/>
  <c r="AP74" s="1"/>
  <c r="AQ74" s="1"/>
  <c r="AR74" s="1"/>
  <c r="AS74" s="1"/>
  <c r="AT74" s="1"/>
  <c r="AU74" s="1"/>
  <c r="AC88"/>
  <c r="AD88" s="1"/>
  <c r="AC79"/>
  <c r="AD642"/>
  <c r="AF971"/>
  <c r="AG971" s="1"/>
  <c r="AH971" s="1"/>
  <c r="AI971" s="1"/>
  <c r="AJ971" s="1"/>
  <c r="AK971" s="1"/>
  <c r="AL971" s="1"/>
  <c r="AM971" s="1"/>
  <c r="AN971" s="1"/>
  <c r="AO971" s="1"/>
  <c r="AP971" s="1"/>
  <c r="AQ971" s="1"/>
  <c r="AR971" s="1"/>
  <c r="AS971" s="1"/>
  <c r="AT971" s="1"/>
  <c r="AU971" s="1"/>
  <c r="AV971" s="1"/>
  <c r="AW971" s="1"/>
  <c r="AX971" s="1"/>
  <c r="AY971" s="1"/>
  <c r="AE579"/>
  <c r="AF579" s="1"/>
  <c r="AG579" s="1"/>
  <c r="AH579" s="1"/>
  <c r="AI579" s="1"/>
  <c r="AJ579" s="1"/>
  <c r="AK579" s="1"/>
  <c r="AL579" s="1"/>
  <c r="AM579" s="1"/>
  <c r="AN579" s="1"/>
  <c r="AO579" s="1"/>
  <c r="AP579" s="1"/>
  <c r="AQ579" s="1"/>
  <c r="AR579" s="1"/>
  <c r="AS579" s="1"/>
  <c r="AT579" s="1"/>
  <c r="AU579" s="1"/>
  <c r="AV579" s="1"/>
  <c r="AW579" s="1"/>
  <c r="AX579" s="1"/>
  <c r="AY579" s="1"/>
  <c r="AZ579" s="1"/>
  <c r="BA579" s="1"/>
  <c r="BB579" s="1"/>
  <c r="BC579" s="1"/>
  <c r="AK452"/>
  <c r="AL452" s="1"/>
  <c r="AM452" s="1"/>
  <c r="AN452" s="1"/>
  <c r="AO452" s="1"/>
  <c r="AP452" s="1"/>
  <c r="AG402"/>
  <c r="AH402" s="1"/>
  <c r="AI402" s="1"/>
  <c r="AJ402" s="1"/>
  <c r="AK402" s="1"/>
  <c r="AL402" s="1"/>
  <c r="AM402" s="1"/>
  <c r="AN402" s="1"/>
  <c r="AO402" s="1"/>
  <c r="AP402" s="1"/>
  <c r="AQ402" s="1"/>
  <c r="AR402" s="1"/>
  <c r="AS402" s="1"/>
  <c r="AT402" s="1"/>
  <c r="AU402" s="1"/>
  <c r="AV402" s="1"/>
  <c r="AW402" s="1"/>
  <c r="AX402" s="1"/>
  <c r="AY402" s="1"/>
  <c r="AZ402" s="1"/>
  <c r="BA402" s="1"/>
  <c r="BB402" s="1"/>
  <c r="BC402" s="1"/>
  <c r="AB645"/>
  <c r="AC296"/>
  <c r="AD296" s="1"/>
  <c r="AB836"/>
  <c r="AH128"/>
  <c r="AI128" s="1"/>
  <c r="AB357"/>
  <c r="AE7"/>
  <c r="AF7" s="1"/>
  <c r="AG7" s="1"/>
  <c r="AH7" s="1"/>
  <c r="AI7" s="1"/>
  <c r="AJ7" s="1"/>
  <c r="AG869"/>
  <c r="AE531"/>
  <c r="AF531" s="1"/>
  <c r="AZ414"/>
  <c r="BA414" s="1"/>
  <c r="BB414" s="1"/>
  <c r="BC414" s="1"/>
  <c r="AZ413"/>
  <c r="BA413" s="1"/>
  <c r="BB413" s="1"/>
  <c r="BC413" s="1"/>
  <c r="AJ403"/>
  <c r="AK403" s="1"/>
  <c r="AL403" s="1"/>
  <c r="AM403" s="1"/>
  <c r="AN403" s="1"/>
  <c r="AO403" s="1"/>
  <c r="AP403" s="1"/>
  <c r="AQ403" s="1"/>
  <c r="AR403" s="1"/>
  <c r="AS403" s="1"/>
  <c r="AT403" s="1"/>
  <c r="AU403" s="1"/>
  <c r="AV403" s="1"/>
  <c r="AW403" s="1"/>
  <c r="AX403" s="1"/>
  <c r="AY403" s="1"/>
  <c r="AZ403" s="1"/>
  <c r="BA403" s="1"/>
  <c r="BB403" s="1"/>
  <c r="BC403" s="1"/>
  <c r="AJ631"/>
  <c r="AK631" s="1"/>
  <c r="AL631" s="1"/>
  <c r="AM631" s="1"/>
  <c r="AN631" s="1"/>
  <c r="AO631" s="1"/>
  <c r="AP631" s="1"/>
  <c r="AQ631" s="1"/>
  <c r="AR631" s="1"/>
  <c r="AS631" s="1"/>
  <c r="AT631" s="1"/>
  <c r="AU631" s="1"/>
  <c r="AV631" s="1"/>
  <c r="AW631" s="1"/>
  <c r="AX631" s="1"/>
  <c r="AY631" s="1"/>
  <c r="AZ631" s="1"/>
  <c r="BA631" s="1"/>
  <c r="BB631" s="1"/>
  <c r="BC631" s="1"/>
  <c r="AW1065"/>
  <c r="AX1065" s="1"/>
  <c r="AY1065" s="1"/>
  <c r="AZ1065" s="1"/>
  <c r="BA1065" s="1"/>
  <c r="BB1065" s="1"/>
  <c r="BC1065" s="1"/>
  <c r="AZ419"/>
  <c r="BA419" s="1"/>
  <c r="BB419" s="1"/>
  <c r="BC419" s="1"/>
  <c r="AQ970"/>
  <c r="AR970" s="1"/>
  <c r="AS970" s="1"/>
  <c r="AT970" s="1"/>
  <c r="AU970" s="1"/>
  <c r="AV970" s="1"/>
  <c r="AW970" s="1"/>
  <c r="AX970" s="1"/>
  <c r="AY970" s="1"/>
  <c r="AZ970" s="1"/>
  <c r="BA970" s="1"/>
  <c r="BB970" s="1"/>
  <c r="BC970" s="1"/>
  <c r="AJ1057"/>
  <c r="AK1057" s="1"/>
  <c r="AL1057" s="1"/>
  <c r="AM1057" s="1"/>
  <c r="AN1057" s="1"/>
  <c r="AO1057" s="1"/>
  <c r="AP1057" s="1"/>
  <c r="AQ1057" s="1"/>
  <c r="AR1057" s="1"/>
  <c r="AS1057" s="1"/>
  <c r="AT1057" s="1"/>
  <c r="AU1057" s="1"/>
  <c r="AV1057" s="1"/>
  <c r="AW1057" s="1"/>
  <c r="AX1057" s="1"/>
  <c r="AY1057" s="1"/>
  <c r="AZ1057" s="1"/>
  <c r="BA1057" s="1"/>
  <c r="BB1057" s="1"/>
  <c r="BC1057" s="1"/>
  <c r="AQ607"/>
  <c r="AR607" s="1"/>
  <c r="AS607" s="1"/>
  <c r="AT607" s="1"/>
  <c r="AU607" s="1"/>
  <c r="AV607" s="1"/>
  <c r="AW607" s="1"/>
  <c r="AX607" s="1"/>
  <c r="AY607" s="1"/>
  <c r="AZ607" s="1"/>
  <c r="BA607" s="1"/>
  <c r="BB607" s="1"/>
  <c r="BC607" s="1"/>
  <c r="AL732"/>
  <c r="AM732" s="1"/>
  <c r="AN732" s="1"/>
  <c r="AO732" s="1"/>
  <c r="AP732" s="1"/>
  <c r="AQ732" s="1"/>
  <c r="AR732" s="1"/>
  <c r="AS732" s="1"/>
  <c r="AT732" s="1"/>
  <c r="AU732" s="1"/>
  <c r="AV732" s="1"/>
  <c r="AW732" s="1"/>
  <c r="AX732" s="1"/>
  <c r="AY732" s="1"/>
  <c r="AZ732" s="1"/>
  <c r="BA732" s="1"/>
  <c r="BB732" s="1"/>
  <c r="BC732" s="1"/>
  <c r="AR576"/>
  <c r="AS576" s="1"/>
  <c r="AT576" s="1"/>
  <c r="AU576" s="1"/>
  <c r="AV576" s="1"/>
  <c r="AW576" s="1"/>
  <c r="AX576" s="1"/>
  <c r="AY576" s="1"/>
  <c r="AZ576" s="1"/>
  <c r="BA576" s="1"/>
  <c r="BB576" s="1"/>
  <c r="BC576" s="1"/>
  <c r="AL858"/>
  <c r="AM858" s="1"/>
  <c r="AN858" s="1"/>
  <c r="AO858" s="1"/>
  <c r="AP858" s="1"/>
  <c r="AQ858" s="1"/>
  <c r="AR858" s="1"/>
  <c r="AS858" s="1"/>
  <c r="AT858" s="1"/>
  <c r="AU858" s="1"/>
  <c r="AV858" s="1"/>
  <c r="AW858" s="1"/>
  <c r="AX858" s="1"/>
  <c r="AY858" s="1"/>
  <c r="AZ858" s="1"/>
  <c r="BA858" s="1"/>
  <c r="BB858" s="1"/>
  <c r="BC858" s="1"/>
  <c r="AI958"/>
  <c r="AJ958" s="1"/>
  <c r="AK958" s="1"/>
  <c r="AL958" s="1"/>
  <c r="AM958" s="1"/>
  <c r="AN958" s="1"/>
  <c r="AO958" s="1"/>
  <c r="AP958" s="1"/>
  <c r="AQ958" s="1"/>
  <c r="AR958" s="1"/>
  <c r="AS958" s="1"/>
  <c r="AT958" s="1"/>
  <c r="AU958" s="1"/>
  <c r="AV958" s="1"/>
  <c r="AW958" s="1"/>
  <c r="AX958" s="1"/>
  <c r="AY958" s="1"/>
  <c r="AZ958" s="1"/>
  <c r="BA958" s="1"/>
  <c r="BB958" s="1"/>
  <c r="BC958" s="1"/>
  <c r="AL926"/>
  <c r="AM926" s="1"/>
  <c r="AN926" s="1"/>
  <c r="AO926" s="1"/>
  <c r="AP926" s="1"/>
  <c r="AQ926" s="1"/>
  <c r="AR926" s="1"/>
  <c r="AS926" s="1"/>
  <c r="AT926" s="1"/>
  <c r="AU926" s="1"/>
  <c r="AV926" s="1"/>
  <c r="AW926" s="1"/>
  <c r="AX926" s="1"/>
  <c r="AY926" s="1"/>
  <c r="AZ926" s="1"/>
  <c r="BA926" s="1"/>
  <c r="BB926" s="1"/>
  <c r="BC926" s="1"/>
  <c r="AJ574"/>
  <c r="AK574" s="1"/>
  <c r="AL574" s="1"/>
  <c r="AM574" s="1"/>
  <c r="AN574" s="1"/>
  <c r="AO574" s="1"/>
  <c r="AP574" s="1"/>
  <c r="AQ574" s="1"/>
  <c r="AR574" s="1"/>
  <c r="AS574" s="1"/>
  <c r="AT574" s="1"/>
  <c r="AU574" s="1"/>
  <c r="AV574" s="1"/>
  <c r="AW574" s="1"/>
  <c r="AX574" s="1"/>
  <c r="AY574" s="1"/>
  <c r="AZ574" s="1"/>
  <c r="BA574" s="1"/>
  <c r="BB574" s="1"/>
  <c r="BC574" s="1"/>
  <c r="AQ595"/>
  <c r="AR595" s="1"/>
  <c r="AS595" s="1"/>
  <c r="AT595" s="1"/>
  <c r="AU595" s="1"/>
  <c r="AV595" s="1"/>
  <c r="AW595" s="1"/>
  <c r="AX595" s="1"/>
  <c r="AY595" s="1"/>
  <c r="AZ595" s="1"/>
  <c r="BA595" s="1"/>
  <c r="BB595" s="1"/>
  <c r="BC595" s="1"/>
  <c r="AQ496"/>
  <c r="AR496" s="1"/>
  <c r="AS496" s="1"/>
  <c r="AT496" s="1"/>
  <c r="AU496" s="1"/>
  <c r="AV496" s="1"/>
  <c r="AW496" s="1"/>
  <c r="AX496" s="1"/>
  <c r="AY496" s="1"/>
  <c r="AF619"/>
  <c r="AG619" s="1"/>
  <c r="AH619" s="1"/>
  <c r="AI619" s="1"/>
  <c r="AJ619" s="1"/>
  <c r="AK619" s="1"/>
  <c r="AL619" s="1"/>
  <c r="AM619" s="1"/>
  <c r="AN619" s="1"/>
  <c r="AO619" s="1"/>
  <c r="AP619" s="1"/>
  <c r="AQ619" s="1"/>
  <c r="AR619" s="1"/>
  <c r="AS619" s="1"/>
  <c r="AT619" s="1"/>
  <c r="AU619" s="1"/>
  <c r="AV619" s="1"/>
  <c r="AW619" s="1"/>
  <c r="AX619" s="1"/>
  <c r="AY619" s="1"/>
  <c r="AZ619" s="1"/>
  <c r="BA619" s="1"/>
  <c r="BB619" s="1"/>
  <c r="BC619" s="1"/>
  <c r="AH327"/>
  <c r="AI327" s="1"/>
  <c r="AJ327" s="1"/>
  <c r="AK327" s="1"/>
  <c r="AL327" s="1"/>
  <c r="AM327" s="1"/>
  <c r="AN327" s="1"/>
  <c r="AO327" s="1"/>
  <c r="AP327" s="1"/>
  <c r="AQ327" s="1"/>
  <c r="AR327" s="1"/>
  <c r="AS327" s="1"/>
  <c r="AT327" s="1"/>
  <c r="AU327" s="1"/>
  <c r="AV327" s="1"/>
  <c r="AW327" s="1"/>
  <c r="AX327" s="1"/>
  <c r="AY327" s="1"/>
  <c r="AZ327" s="1"/>
  <c r="BA327" s="1"/>
  <c r="BB327" s="1"/>
  <c r="BC327" s="1"/>
  <c r="AR606"/>
  <c r="AP339"/>
  <c r="AQ339" s="1"/>
  <c r="AR339" s="1"/>
  <c r="AS339" s="1"/>
  <c r="AT339" s="1"/>
  <c r="AU339" s="1"/>
  <c r="AV339" s="1"/>
  <c r="AW339" s="1"/>
  <c r="AX339" s="1"/>
  <c r="AY339" s="1"/>
  <c r="AZ339" s="1"/>
  <c r="BA339" s="1"/>
  <c r="BB339" s="1"/>
  <c r="BC339" s="1"/>
  <c r="AR823"/>
  <c r="AS823" s="1"/>
  <c r="AT823" s="1"/>
  <c r="AU823" s="1"/>
  <c r="AV823" s="1"/>
  <c r="AW823" s="1"/>
  <c r="AX823" s="1"/>
  <c r="AY823" s="1"/>
  <c r="AZ823" s="1"/>
  <c r="BA823" s="1"/>
  <c r="BB823" s="1"/>
  <c r="BC823" s="1"/>
  <c r="AT614"/>
  <c r="AU614" s="1"/>
  <c r="AV614" s="1"/>
  <c r="AW614" s="1"/>
  <c r="AX614" s="1"/>
  <c r="AY614" s="1"/>
  <c r="AZ614" s="1"/>
  <c r="BA614" s="1"/>
  <c r="BB614" s="1"/>
  <c r="BC614" s="1"/>
  <c r="AJ148"/>
  <c r="AK148" s="1"/>
  <c r="AL148" s="1"/>
  <c r="AM148" s="1"/>
  <c r="AN148" s="1"/>
  <c r="AO148" s="1"/>
  <c r="AP148" s="1"/>
  <c r="AQ148" s="1"/>
  <c r="AR148" s="1"/>
  <c r="AS148" s="1"/>
  <c r="AT148" s="1"/>
  <c r="AU148" s="1"/>
  <c r="AV148" s="1"/>
  <c r="AW148" s="1"/>
  <c r="AX148" s="1"/>
  <c r="AY148" s="1"/>
  <c r="AZ148" s="1"/>
  <c r="BA148" s="1"/>
  <c r="BB148" s="1"/>
  <c r="BC148" s="1"/>
  <c r="AJ728"/>
  <c r="AK728" s="1"/>
  <c r="AL728" s="1"/>
  <c r="AM728" s="1"/>
  <c r="AN728" s="1"/>
  <c r="AO728" s="1"/>
  <c r="AP728" s="1"/>
  <c r="AQ728" s="1"/>
  <c r="AR728" s="1"/>
  <c r="AS728" s="1"/>
  <c r="AT728" s="1"/>
  <c r="AU728" s="1"/>
  <c r="AV728" s="1"/>
  <c r="AW728" s="1"/>
  <c r="AX728" s="1"/>
  <c r="AY728" s="1"/>
  <c r="AZ728" s="1"/>
  <c r="BA728" s="1"/>
  <c r="BB728" s="1"/>
  <c r="BC728" s="1"/>
  <c r="AH396"/>
  <c r="AI396" s="1"/>
  <c r="AJ396" s="1"/>
  <c r="AK396" s="1"/>
  <c r="AL396" s="1"/>
  <c r="AM396" s="1"/>
  <c r="AN396" s="1"/>
  <c r="AO396" s="1"/>
  <c r="AP396" s="1"/>
  <c r="AQ396" s="1"/>
  <c r="AR396" s="1"/>
  <c r="AS396" s="1"/>
  <c r="AT396" s="1"/>
  <c r="AU396" s="1"/>
  <c r="AV396" s="1"/>
  <c r="AW396" s="1"/>
  <c r="AX396" s="1"/>
  <c r="AY396" s="1"/>
  <c r="AZ396" s="1"/>
  <c r="BA396" s="1"/>
  <c r="BB396" s="1"/>
  <c r="BC396" s="1"/>
  <c r="AF768"/>
  <c r="AK652"/>
  <c r="AL652" s="1"/>
  <c r="AM652" s="1"/>
  <c r="AN652" s="1"/>
  <c r="AO652" s="1"/>
  <c r="AP652" s="1"/>
  <c r="AQ652" s="1"/>
  <c r="AR652" s="1"/>
  <c r="AS652" s="1"/>
  <c r="AT652" s="1"/>
  <c r="AU652" s="1"/>
  <c r="AV652" s="1"/>
  <c r="AW652" s="1"/>
  <c r="AX652" s="1"/>
  <c r="AY652" s="1"/>
  <c r="AZ652" s="1"/>
  <c r="BA652" s="1"/>
  <c r="BB652" s="1"/>
  <c r="BC652" s="1"/>
  <c r="AZ602"/>
  <c r="BA602" s="1"/>
  <c r="BB602" s="1"/>
  <c r="BC602" s="1"/>
  <c r="AW1053"/>
  <c r="AX1053" s="1"/>
  <c r="AY1053" s="1"/>
  <c r="AZ1053" s="1"/>
  <c r="BA1053" s="1"/>
  <c r="BB1053" s="1"/>
  <c r="BC1053" s="1"/>
  <c r="AE1032"/>
  <c r="AE847"/>
  <c r="AF847" s="1"/>
  <c r="AG847" s="1"/>
  <c r="AH847" s="1"/>
  <c r="AI847" s="1"/>
  <c r="AJ847" s="1"/>
  <c r="AK847" s="1"/>
  <c r="AL847" s="1"/>
  <c r="AM847" s="1"/>
  <c r="AN847" s="1"/>
  <c r="AO847" s="1"/>
  <c r="AP847" s="1"/>
  <c r="AQ847" s="1"/>
  <c r="AR847" s="1"/>
  <c r="AS847" s="1"/>
  <c r="AT847" s="1"/>
  <c r="AU847" s="1"/>
  <c r="AV847" s="1"/>
  <c r="AW847" s="1"/>
  <c r="AX847" s="1"/>
  <c r="AY847" s="1"/>
  <c r="AZ847" s="1"/>
  <c r="BA847" s="1"/>
  <c r="BB847" s="1"/>
  <c r="BC847" s="1"/>
  <c r="AD693"/>
  <c r="AE693" s="1"/>
  <c r="AF693" s="1"/>
  <c r="AG693" s="1"/>
  <c r="AH693" s="1"/>
  <c r="AI693" s="1"/>
  <c r="AJ693" s="1"/>
  <c r="AK693" s="1"/>
  <c r="AL693" s="1"/>
  <c r="AM693" s="1"/>
  <c r="AN693" s="1"/>
  <c r="AO693" s="1"/>
  <c r="AP693" s="1"/>
  <c r="AQ693" s="1"/>
  <c r="AR693" s="1"/>
  <c r="AS693" s="1"/>
  <c r="AT693" s="1"/>
  <c r="AU693" s="1"/>
  <c r="AV693" s="1"/>
  <c r="AW693" s="1"/>
  <c r="AX693" s="1"/>
  <c r="AY693" s="1"/>
  <c r="AZ693" s="1"/>
  <c r="BA693" s="1"/>
  <c r="BB693" s="1"/>
  <c r="BC693" s="1"/>
  <c r="AB21"/>
  <c r="AI667"/>
  <c r="AJ667" s="1"/>
  <c r="AK667" s="1"/>
  <c r="AL667" s="1"/>
  <c r="AM667" s="1"/>
  <c r="AN667" s="1"/>
  <c r="AO667" s="1"/>
  <c r="AP667" s="1"/>
  <c r="AQ667" s="1"/>
  <c r="AR667" s="1"/>
  <c r="AS667" s="1"/>
  <c r="AT667" s="1"/>
  <c r="AU667" s="1"/>
  <c r="AV667" s="1"/>
  <c r="AW667" s="1"/>
  <c r="AX667" s="1"/>
  <c r="AY667" s="1"/>
  <c r="AZ667" s="1"/>
  <c r="BA667" s="1"/>
  <c r="BB667" s="1"/>
  <c r="BC667" s="1"/>
  <c r="AK697"/>
  <c r="AL697" s="1"/>
  <c r="AM697" s="1"/>
  <c r="AN697" s="1"/>
  <c r="AO697" s="1"/>
  <c r="AP697" s="1"/>
  <c r="AQ697" s="1"/>
  <c r="AR697" s="1"/>
  <c r="AS697" s="1"/>
  <c r="AT697" s="1"/>
  <c r="AU697" s="1"/>
  <c r="AV697" s="1"/>
  <c r="AW697" s="1"/>
  <c r="AX697" s="1"/>
  <c r="AY697" s="1"/>
  <c r="AZ697" s="1"/>
  <c r="BA697" s="1"/>
  <c r="BB697" s="1"/>
  <c r="BC697" s="1"/>
  <c r="AE173"/>
  <c r="AF173" s="1"/>
  <c r="AG173" s="1"/>
  <c r="AH173" s="1"/>
  <c r="AI173" s="1"/>
  <c r="AB256"/>
  <c r="AA276"/>
  <c r="AD881"/>
  <c r="AE881" s="1"/>
  <c r="AE351"/>
  <c r="AF351" s="1"/>
  <c r="AG351" s="1"/>
  <c r="AH351" s="1"/>
  <c r="AI351" s="1"/>
  <c r="AJ351" s="1"/>
  <c r="AK351" s="1"/>
  <c r="AL351" s="1"/>
  <c r="AM351" s="1"/>
  <c r="AN351" s="1"/>
  <c r="AO351" s="1"/>
  <c r="AP351" s="1"/>
  <c r="AQ351" s="1"/>
  <c r="AR351" s="1"/>
  <c r="AS351" s="1"/>
  <c r="AT351" s="1"/>
  <c r="AU351" s="1"/>
  <c r="AV351" s="1"/>
  <c r="AW351" s="1"/>
  <c r="AX351" s="1"/>
  <c r="AY351" s="1"/>
  <c r="AZ351" s="1"/>
  <c r="BA351" s="1"/>
  <c r="BB351" s="1"/>
  <c r="Z81"/>
  <c r="AD154"/>
  <c r="AC223"/>
  <c r="AD366"/>
  <c r="AE366" s="1"/>
  <c r="AR533"/>
  <c r="AS533" s="1"/>
  <c r="AT533" s="1"/>
  <c r="AU533" s="1"/>
  <c r="AV533" s="1"/>
  <c r="AW533" s="1"/>
  <c r="AX533" s="1"/>
  <c r="AY533" s="1"/>
  <c r="AZ533" s="1"/>
  <c r="BA533" s="1"/>
  <c r="BB533" s="1"/>
  <c r="BC533" s="1"/>
  <c r="AB233"/>
  <c r="AO1000"/>
  <c r="AP1000" s="1"/>
  <c r="AQ1000" s="1"/>
  <c r="AR1000" s="1"/>
  <c r="AS1000" s="1"/>
  <c r="AT1000" s="1"/>
  <c r="AU1000" s="1"/>
  <c r="AV1000" s="1"/>
  <c r="AW1000" s="1"/>
  <c r="AX1000" s="1"/>
  <c r="AY1000" s="1"/>
  <c r="AZ1000" s="1"/>
  <c r="BA1000" s="1"/>
  <c r="BB1000" s="1"/>
  <c r="BC1000" s="1"/>
  <c r="AB109"/>
  <c r="AA11"/>
  <c r="AB11" s="1"/>
  <c r="AC28"/>
  <c r="AB96"/>
  <c r="AC37"/>
  <c r="AD37" s="1"/>
  <c r="AC817"/>
  <c r="AC350"/>
  <c r="AD350" s="1"/>
  <c r="AD314"/>
  <c r="AD573"/>
  <c r="AE541"/>
  <c r="AF541" s="1"/>
  <c r="AG541" s="1"/>
  <c r="AB443"/>
  <c r="AE26"/>
  <c r="AF26" s="1"/>
  <c r="AI38"/>
  <c r="AJ38" s="1"/>
  <c r="AK38" s="1"/>
  <c r="AL38" s="1"/>
  <c r="AM38" s="1"/>
  <c r="AN38" s="1"/>
  <c r="AO38" s="1"/>
  <c r="AP38" s="1"/>
  <c r="AQ38" s="1"/>
  <c r="AR38" s="1"/>
  <c r="AS38" s="1"/>
  <c r="AT38" s="1"/>
  <c r="AU38" s="1"/>
  <c r="AV38" s="1"/>
  <c r="AW38" s="1"/>
  <c r="AX38" s="1"/>
  <c r="AY38" s="1"/>
  <c r="AZ38" s="1"/>
  <c r="BA38" s="1"/>
  <c r="BB38" s="1"/>
  <c r="BC38" s="1"/>
  <c r="AC21"/>
  <c r="AE1015"/>
  <c r="AA80"/>
  <c r="AB80" s="1"/>
  <c r="AC80" s="1"/>
  <c r="AD80" s="1"/>
  <c r="AI687"/>
  <c r="AJ687" s="1"/>
  <c r="AK687" s="1"/>
  <c r="AL687" s="1"/>
  <c r="AM687" s="1"/>
  <c r="AN687" s="1"/>
  <c r="AO687" s="1"/>
  <c r="AP687" s="1"/>
  <c r="AQ687" s="1"/>
  <c r="AR687" s="1"/>
  <c r="AS687" s="1"/>
  <c r="AT687" s="1"/>
  <c r="AU687" s="1"/>
  <c r="AV687" s="1"/>
  <c r="AW687" s="1"/>
  <c r="AX687" s="1"/>
  <c r="AY687" s="1"/>
  <c r="AZ687" s="1"/>
  <c r="BA687" s="1"/>
  <c r="BB687" s="1"/>
  <c r="BC687" s="1"/>
  <c r="AD206"/>
  <c r="AE206" s="1"/>
  <c r="AF206" s="1"/>
  <c r="AG206" s="1"/>
  <c r="AH206" s="1"/>
  <c r="AI206" s="1"/>
  <c r="AJ206" s="1"/>
  <c r="AK206" s="1"/>
  <c r="AL206" s="1"/>
  <c r="AM206" s="1"/>
  <c r="AN206" s="1"/>
  <c r="AO206" s="1"/>
  <c r="AP206" s="1"/>
  <c r="AQ206" s="1"/>
  <c r="AR206" s="1"/>
  <c r="AS206" s="1"/>
  <c r="AT206" s="1"/>
  <c r="AU206" s="1"/>
  <c r="AV206" s="1"/>
  <c r="AW206" s="1"/>
  <c r="AX206" s="1"/>
  <c r="AY206" s="1"/>
  <c r="AZ206" s="1"/>
  <c r="BA206" s="1"/>
  <c r="BB206" s="1"/>
  <c r="BC206" s="1"/>
  <c r="AE257"/>
  <c r="AF257" s="1"/>
  <c r="AG257" s="1"/>
  <c r="AH257" s="1"/>
  <c r="AI257" s="1"/>
  <c r="AJ257" s="1"/>
  <c r="AK257" s="1"/>
  <c r="AL257" s="1"/>
  <c r="AM257" s="1"/>
  <c r="AN257" s="1"/>
  <c r="AO257" s="1"/>
  <c r="AP257" s="1"/>
  <c r="AQ257" s="1"/>
  <c r="AR257" s="1"/>
  <c r="AS257" s="1"/>
  <c r="AT257" s="1"/>
  <c r="AU257" s="1"/>
  <c r="AV257" s="1"/>
  <c r="AW257" s="1"/>
  <c r="AX257" s="1"/>
  <c r="AY257" s="1"/>
  <c r="AZ257" s="1"/>
  <c r="BA257" s="1"/>
  <c r="BB257" s="1"/>
  <c r="BC257" s="1"/>
  <c r="AD313"/>
  <c r="AC255"/>
  <c r="AD255" s="1"/>
  <c r="AE255" s="1"/>
  <c r="AF255" s="1"/>
  <c r="AA35"/>
  <c r="AD641"/>
  <c r="AE641" s="1"/>
  <c r="AD1025"/>
  <c r="AF868"/>
  <c r="AB1013"/>
  <c r="AC1013" s="1"/>
  <c r="AF967"/>
  <c r="AG967" s="1"/>
  <c r="AH967" s="1"/>
  <c r="AI967" s="1"/>
  <c r="AJ967" s="1"/>
  <c r="AK967" s="1"/>
  <c r="AL967" s="1"/>
  <c r="AM967" s="1"/>
  <c r="AN967" s="1"/>
  <c r="AO967" s="1"/>
  <c r="AP967" s="1"/>
  <c r="AQ967" s="1"/>
  <c r="AR967" s="1"/>
  <c r="AS967" s="1"/>
  <c r="AT967" s="1"/>
  <c r="AU967" s="1"/>
  <c r="AV967" s="1"/>
  <c r="AW967" s="1"/>
  <c r="AX967" s="1"/>
  <c r="AY967" s="1"/>
  <c r="AZ967" s="1"/>
  <c r="BA967" s="1"/>
  <c r="BB967" s="1"/>
  <c r="BC967" s="1"/>
  <c r="AC83"/>
  <c r="AD83" s="1"/>
  <c r="AE995"/>
  <c r="AF995" s="1"/>
  <c r="AG995" s="1"/>
  <c r="AH995" s="1"/>
  <c r="AI995" s="1"/>
  <c r="AJ995" s="1"/>
  <c r="AK995" s="1"/>
  <c r="AL995" s="1"/>
  <c r="AM995" s="1"/>
  <c r="AN995" s="1"/>
  <c r="AO995" s="1"/>
  <c r="AP995" s="1"/>
  <c r="AQ995" s="1"/>
  <c r="AR995" s="1"/>
  <c r="AS995" s="1"/>
  <c r="AT995" s="1"/>
  <c r="AU995" s="1"/>
  <c r="AV995" s="1"/>
  <c r="AW995" s="1"/>
  <c r="AX995" s="1"/>
  <c r="AY995" s="1"/>
  <c r="AZ995" s="1"/>
  <c r="BA995" s="1"/>
  <c r="BB995" s="1"/>
  <c r="BC995" s="1"/>
  <c r="AF1072"/>
  <c r="AG1072" s="1"/>
  <c r="AH1072" s="1"/>
  <c r="AI1072" s="1"/>
  <c r="AJ1072" s="1"/>
  <c r="AK1072" s="1"/>
  <c r="AL1072" s="1"/>
  <c r="AM1072" s="1"/>
  <c r="AN1072" s="1"/>
  <c r="AO1072" s="1"/>
  <c r="AP1072" s="1"/>
  <c r="AQ1072" s="1"/>
  <c r="AR1072" s="1"/>
  <c r="AS1072" s="1"/>
  <c r="AT1072" s="1"/>
  <c r="AU1072" s="1"/>
  <c r="AV1072" s="1"/>
  <c r="AW1072" s="1"/>
  <c r="AX1072" s="1"/>
  <c r="AY1072" s="1"/>
  <c r="AZ1072" s="1"/>
  <c r="BA1072" s="1"/>
  <c r="BB1072" s="1"/>
  <c r="BC1072" s="1"/>
  <c r="AE963"/>
  <c r="AF963" s="1"/>
  <c r="AG963" s="1"/>
  <c r="AH963" s="1"/>
  <c r="AI963" s="1"/>
  <c r="AJ963" s="1"/>
  <c r="AK963" s="1"/>
  <c r="AL963" s="1"/>
  <c r="AM963" s="1"/>
  <c r="AN963" s="1"/>
  <c r="AO963" s="1"/>
  <c r="AP963" s="1"/>
  <c r="AQ963" s="1"/>
  <c r="AR963" s="1"/>
  <c r="AS963" s="1"/>
  <c r="AT963" s="1"/>
  <c r="AU963" s="1"/>
  <c r="AV963" s="1"/>
  <c r="AW963" s="1"/>
  <c r="AX963" s="1"/>
  <c r="AY963" s="1"/>
  <c r="AZ963" s="1"/>
  <c r="BA963" s="1"/>
  <c r="BB963" s="1"/>
  <c r="BC963" s="1"/>
  <c r="AC93"/>
  <c r="AB283"/>
  <c r="AC263"/>
  <c r="AD263" s="1"/>
  <c r="Z731"/>
  <c r="AA108"/>
  <c r="AE715"/>
  <c r="AH1081"/>
  <c r="AB294"/>
  <c r="AD302"/>
  <c r="AE302" s="1"/>
  <c r="AB241"/>
  <c r="AB318"/>
  <c r="AB663"/>
  <c r="Z679"/>
  <c r="AB378"/>
  <c r="AC378" s="1"/>
  <c r="AC272"/>
  <c r="AA222"/>
  <c r="AC852"/>
  <c r="AF338"/>
  <c r="AG338" s="1"/>
  <c r="AH338" s="1"/>
  <c r="AI338" s="1"/>
  <c r="AJ338" s="1"/>
  <c r="AK338" s="1"/>
  <c r="AL338" s="1"/>
  <c r="AM338" s="1"/>
  <c r="AN338" s="1"/>
  <c r="AO338" s="1"/>
  <c r="AP338" s="1"/>
  <c r="AQ338" s="1"/>
  <c r="AR338" s="1"/>
  <c r="AS338" s="1"/>
  <c r="AT338" s="1"/>
  <c r="AU338" s="1"/>
  <c r="AV338" s="1"/>
  <c r="AW338" s="1"/>
  <c r="AX338" s="1"/>
  <c r="AY338" s="1"/>
  <c r="AZ338" s="1"/>
  <c r="BA338" s="1"/>
  <c r="BB338" s="1"/>
  <c r="BC338" s="1"/>
  <c r="AM380"/>
  <c r="AN380" s="1"/>
  <c r="AO380" s="1"/>
  <c r="AP380" s="1"/>
  <c r="AQ380" s="1"/>
  <c r="AR380" s="1"/>
  <c r="AS380" s="1"/>
  <c r="AT380" s="1"/>
  <c r="AU380" s="1"/>
  <c r="AV380" s="1"/>
  <c r="AW380" s="1"/>
  <c r="AX380" s="1"/>
  <c r="AY380" s="1"/>
  <c r="AZ380" s="1"/>
  <c r="BA380" s="1"/>
  <c r="BB380" s="1"/>
  <c r="BC380" s="1"/>
  <c r="AA737"/>
  <c r="AD817"/>
  <c r="AC231"/>
  <c r="AD955"/>
  <c r="AA551"/>
  <c r="AH725"/>
  <c r="AI725" s="1"/>
  <c r="AJ725" s="1"/>
  <c r="AK725" s="1"/>
  <c r="AL725" s="1"/>
  <c r="AM725" s="1"/>
  <c r="AN725" s="1"/>
  <c r="AO725" s="1"/>
  <c r="AP725" s="1"/>
  <c r="AQ725" s="1"/>
  <c r="AR725" s="1"/>
  <c r="AS725" s="1"/>
  <c r="AT725" s="1"/>
  <c r="AU725" s="1"/>
  <c r="AV725" s="1"/>
  <c r="AW725" s="1"/>
  <c r="AX725" s="1"/>
  <c r="AY725" s="1"/>
  <c r="AZ725" s="1"/>
  <c r="BA725" s="1"/>
  <c r="BB725" s="1"/>
  <c r="BC725" s="1"/>
  <c r="AC310"/>
  <c r="Z739"/>
  <c r="AF390"/>
  <c r="AG390" s="1"/>
  <c r="AH390" s="1"/>
  <c r="AI390" s="1"/>
  <c r="AJ390" s="1"/>
  <c r="AK390" s="1"/>
  <c r="AL390" s="1"/>
  <c r="AM390" s="1"/>
  <c r="AN390" s="1"/>
  <c r="AO390" s="1"/>
  <c r="AP390" s="1"/>
  <c r="AQ390" s="1"/>
  <c r="AR390" s="1"/>
  <c r="AS390" s="1"/>
  <c r="AT390" s="1"/>
  <c r="AU390" s="1"/>
  <c r="AV390" s="1"/>
  <c r="AW390" s="1"/>
  <c r="AX390" s="1"/>
  <c r="AY390" s="1"/>
  <c r="AZ390" s="1"/>
  <c r="BA390" s="1"/>
  <c r="BB390" s="1"/>
  <c r="BC390" s="1"/>
  <c r="AB246"/>
  <c r="AE465"/>
  <c r="AF465" s="1"/>
  <c r="AC844"/>
  <c r="AD745"/>
  <c r="AE745" s="1"/>
  <c r="AH1085"/>
  <c r="AI1085" s="1"/>
  <c r="AJ1085" s="1"/>
  <c r="AK1085" s="1"/>
  <c r="AL1085" s="1"/>
  <c r="AM1085" s="1"/>
  <c r="AN1085" s="1"/>
  <c r="AO1085" s="1"/>
  <c r="AP1085" s="1"/>
  <c r="AQ1085" s="1"/>
  <c r="AR1085" s="1"/>
  <c r="AS1085" s="1"/>
  <c r="AT1085" s="1"/>
  <c r="AU1085" s="1"/>
  <c r="AV1085" s="1"/>
  <c r="AW1085" s="1"/>
  <c r="AX1085" s="1"/>
  <c r="AY1085" s="1"/>
  <c r="AZ1085" s="1"/>
  <c r="BA1085" s="1"/>
  <c r="BB1085" s="1"/>
  <c r="BC1085" s="1"/>
  <c r="AF211"/>
  <c r="AG211" s="1"/>
  <c r="AH729"/>
  <c r="AI729" s="1"/>
  <c r="AJ729" s="1"/>
  <c r="AK729" s="1"/>
  <c r="AL729" s="1"/>
  <c r="AM729" s="1"/>
  <c r="AN729" s="1"/>
  <c r="AO729" s="1"/>
  <c r="AP729" s="1"/>
  <c r="AQ729" s="1"/>
  <c r="AR729" s="1"/>
  <c r="AS729" s="1"/>
  <c r="AT729" s="1"/>
  <c r="AU729" s="1"/>
  <c r="AV729" s="1"/>
  <c r="AW729" s="1"/>
  <c r="AX729" s="1"/>
  <c r="AY729" s="1"/>
  <c r="AZ729" s="1"/>
  <c r="BA729" s="1"/>
  <c r="BB729" s="1"/>
  <c r="BC729" s="1"/>
  <c r="AF31"/>
  <c r="AG31" s="1"/>
  <c r="AH31" s="1"/>
  <c r="AF226"/>
  <c r="AD956"/>
  <c r="AA1101"/>
  <c r="AF185"/>
  <c r="AH191"/>
  <c r="AI191" s="1"/>
  <c r="AJ191" s="1"/>
  <c r="AK191" s="1"/>
  <c r="AL191" s="1"/>
  <c r="AM191" s="1"/>
  <c r="AN191" s="1"/>
  <c r="AO191" s="1"/>
  <c r="AP191" s="1"/>
  <c r="AQ191" s="1"/>
  <c r="AR191" s="1"/>
  <c r="AS191" s="1"/>
  <c r="AT191" s="1"/>
  <c r="AU191" s="1"/>
  <c r="AV191" s="1"/>
  <c r="AW191" s="1"/>
  <c r="AX191" s="1"/>
  <c r="AY191" s="1"/>
  <c r="AZ191" s="1"/>
  <c r="BA191" s="1"/>
  <c r="BB191" s="1"/>
  <c r="BC191" s="1"/>
  <c r="AG944"/>
  <c r="AH944" s="1"/>
  <c r="AG157"/>
  <c r="AH157" s="1"/>
  <c r="AB284"/>
  <c r="AD549"/>
  <c r="AE549" s="1"/>
  <c r="AF549" s="1"/>
  <c r="AG549" s="1"/>
  <c r="AD709"/>
  <c r="AE709" s="1"/>
  <c r="AF709" s="1"/>
  <c r="AG709" s="1"/>
  <c r="AH709" s="1"/>
  <c r="AI709" s="1"/>
  <c r="AJ709" s="1"/>
  <c r="AK709" s="1"/>
  <c r="AL709" s="1"/>
  <c r="AM709" s="1"/>
  <c r="AN709" s="1"/>
  <c r="AO709" s="1"/>
  <c r="AP709" s="1"/>
  <c r="AQ709" s="1"/>
  <c r="AR709" s="1"/>
  <c r="AS709" s="1"/>
  <c r="AT709" s="1"/>
  <c r="AU709" s="1"/>
  <c r="AV709" s="1"/>
  <c r="AW709" s="1"/>
  <c r="AX709" s="1"/>
  <c r="AY709" s="1"/>
  <c r="AZ709" s="1"/>
  <c r="BA709" s="1"/>
  <c r="BB709" s="1"/>
  <c r="BC709" s="1"/>
  <c r="AF329"/>
  <c r="AG329" s="1"/>
  <c r="AH329" s="1"/>
  <c r="AI329" s="1"/>
  <c r="AJ329" s="1"/>
  <c r="AD216"/>
  <c r="AC507"/>
  <c r="AF184"/>
  <c r="AG184" s="1"/>
  <c r="AH184" s="1"/>
  <c r="AI184" s="1"/>
  <c r="AJ184" s="1"/>
  <c r="AK184" s="1"/>
  <c r="AL184" s="1"/>
  <c r="AB55"/>
  <c r="AD99"/>
  <c r="AC103"/>
  <c r="AD103" s="1"/>
  <c r="AE1007"/>
  <c r="AE115"/>
  <c r="AF115" s="1"/>
  <c r="AG115" s="1"/>
  <c r="AH115" s="1"/>
  <c r="AI115" s="1"/>
  <c r="AJ115" s="1"/>
  <c r="AK115" s="1"/>
  <c r="AL115" s="1"/>
  <c r="AM115" s="1"/>
  <c r="AN115" s="1"/>
  <c r="AE891"/>
  <c r="AE855"/>
  <c r="AC643"/>
  <c r="AD643" s="1"/>
  <c r="AE643" s="1"/>
  <c r="AD691"/>
  <c r="AE691" s="1"/>
  <c r="AD769"/>
  <c r="AB559"/>
  <c r="AD13"/>
  <c r="AE13" s="1"/>
  <c r="AF13" s="1"/>
  <c r="AG13" s="1"/>
  <c r="AA82"/>
  <c r="AB92"/>
  <c r="Y23"/>
  <c r="Z23" s="1"/>
  <c r="AA23" s="1"/>
  <c r="AB95"/>
  <c r="AF1019"/>
  <c r="AG1019" s="1"/>
  <c r="AH1019" s="1"/>
  <c r="AI1019" s="1"/>
  <c r="AJ1019" s="1"/>
  <c r="AK1019" s="1"/>
  <c r="AL1019" s="1"/>
  <c r="AM1019" s="1"/>
  <c r="AN1019" s="1"/>
  <c r="AO1019" s="1"/>
  <c r="AP1019" s="1"/>
  <c r="AQ1019" s="1"/>
  <c r="AR1019" s="1"/>
  <c r="AS1019" s="1"/>
  <c r="AT1019" s="1"/>
  <c r="AU1019" s="1"/>
  <c r="AV1019" s="1"/>
  <c r="AW1019" s="1"/>
  <c r="AX1019" s="1"/>
  <c r="AY1019" s="1"/>
  <c r="AZ1019" s="1"/>
  <c r="BA1019" s="1"/>
  <c r="BB1019" s="1"/>
  <c r="BC1019" s="1"/>
  <c r="AB880"/>
  <c r="AE1095"/>
  <c r="AF1095" s="1"/>
  <c r="AG1095" s="1"/>
  <c r="AH1095" s="1"/>
  <c r="AI1095" s="1"/>
  <c r="AJ1095" s="1"/>
  <c r="AK1095" s="1"/>
  <c r="AL1095" s="1"/>
  <c r="AM1095" s="1"/>
  <c r="AN1095" s="1"/>
  <c r="AO1095" s="1"/>
  <c r="AP1095" s="1"/>
  <c r="AQ1095" s="1"/>
  <c r="AR1095" s="1"/>
  <c r="AS1095" s="1"/>
  <c r="AT1095" s="1"/>
  <c r="AU1095" s="1"/>
  <c r="AV1095" s="1"/>
  <c r="AW1095" s="1"/>
  <c r="AX1095" s="1"/>
  <c r="AY1095" s="1"/>
  <c r="AZ1095" s="1"/>
  <c r="BA1095" s="1"/>
  <c r="BB1095" s="1"/>
  <c r="BC1095" s="1"/>
  <c r="AD936"/>
  <c r="AE936" s="1"/>
  <c r="AF936" s="1"/>
  <c r="AC543"/>
  <c r="AD543" s="1"/>
  <c r="AE543" s="1"/>
  <c r="AF543" s="1"/>
  <c r="AG543" s="1"/>
  <c r="AH543" s="1"/>
  <c r="AI543" s="1"/>
  <c r="AJ543" s="1"/>
  <c r="AK543" s="1"/>
  <c r="AL543" s="1"/>
  <c r="AM543" s="1"/>
  <c r="AN543" s="1"/>
  <c r="AO543" s="1"/>
  <c r="AP543" s="1"/>
  <c r="AQ543" s="1"/>
  <c r="AR543" s="1"/>
  <c r="AS543" s="1"/>
  <c r="AT543" s="1"/>
  <c r="AU543" s="1"/>
  <c r="AV543" s="1"/>
  <c r="AW543" s="1"/>
  <c r="AX543" s="1"/>
  <c r="AY543" s="1"/>
  <c r="AZ543" s="1"/>
  <c r="BA543" s="1"/>
  <c r="BB543" s="1"/>
  <c r="BC543" s="1"/>
  <c r="AD328"/>
  <c r="AE328" s="1"/>
  <c r="AF328" s="1"/>
  <c r="AG328" s="1"/>
  <c r="AH328" s="1"/>
  <c r="AI328" s="1"/>
  <c r="AJ328" s="1"/>
  <c r="AK328" s="1"/>
  <c r="AL328" s="1"/>
  <c r="AM328" s="1"/>
  <c r="AN328" s="1"/>
  <c r="AO328" s="1"/>
  <c r="AP328" s="1"/>
  <c r="AQ328" s="1"/>
  <c r="AR328" s="1"/>
  <c r="AS328" s="1"/>
  <c r="AT328" s="1"/>
  <c r="AU328" s="1"/>
  <c r="AV328" s="1"/>
  <c r="AW328" s="1"/>
  <c r="AX328" s="1"/>
  <c r="AY328" s="1"/>
  <c r="AZ328" s="1"/>
  <c r="BA328" s="1"/>
  <c r="BB328" s="1"/>
  <c r="BC328" s="1"/>
  <c r="AB276"/>
  <c r="AB224"/>
  <c r="AA297"/>
  <c r="AD100"/>
  <c r="AC110"/>
  <c r="AE20"/>
  <c r="AF20" s="1"/>
  <c r="AG20" s="1"/>
  <c r="AG49"/>
  <c r="AH49" s="1"/>
  <c r="AI49" s="1"/>
  <c r="AJ49" s="1"/>
  <c r="AK49" s="1"/>
  <c r="AL49" s="1"/>
  <c r="AM49" s="1"/>
  <c r="AN49" s="1"/>
  <c r="AO49" s="1"/>
  <c r="AP49" s="1"/>
  <c r="AQ49" s="1"/>
  <c r="AR49" s="1"/>
  <c r="AS49" s="1"/>
  <c r="AT49" s="1"/>
  <c r="AU49" s="1"/>
  <c r="AV49" s="1"/>
  <c r="AW49" s="1"/>
  <c r="AX49" s="1"/>
  <c r="AY49" s="1"/>
  <c r="AZ49" s="1"/>
  <c r="BA49" s="1"/>
  <c r="BB49" s="1"/>
  <c r="BC49" s="1"/>
  <c r="AG1012"/>
  <c r="AH1012" s="1"/>
  <c r="AI1012" s="1"/>
  <c r="AJ1012" s="1"/>
  <c r="AK1012" s="1"/>
  <c r="AL1012" s="1"/>
  <c r="AM1012" s="1"/>
  <c r="AN1012" s="1"/>
  <c r="AO1012" s="1"/>
  <c r="AP1012" s="1"/>
  <c r="AQ1012" s="1"/>
  <c r="AR1012" s="1"/>
  <c r="AS1012" s="1"/>
  <c r="AT1012" s="1"/>
  <c r="AU1012" s="1"/>
  <c r="AV1012" s="1"/>
  <c r="AW1012" s="1"/>
  <c r="AX1012" s="1"/>
  <c r="AY1012" s="1"/>
  <c r="AZ1012" s="1"/>
  <c r="BA1012" s="1"/>
  <c r="BB1012" s="1"/>
  <c r="BC1012" s="1"/>
  <c r="AC286"/>
  <c r="AD286" s="1"/>
  <c r="AD358"/>
  <c r="AD247"/>
  <c r="AE247" s="1"/>
  <c r="AF247" s="1"/>
  <c r="AG247" s="1"/>
  <c r="AH247" s="1"/>
  <c r="AI247" s="1"/>
  <c r="AJ247" s="1"/>
  <c r="AK247" s="1"/>
  <c r="AL247" s="1"/>
  <c r="AM247" s="1"/>
  <c r="AN247" s="1"/>
  <c r="AO247" s="1"/>
  <c r="AP247" s="1"/>
  <c r="AQ247" s="1"/>
  <c r="AR247" s="1"/>
  <c r="AS247" s="1"/>
  <c r="AT247" s="1"/>
  <c r="AU247" s="1"/>
  <c r="AV247" s="1"/>
  <c r="AW247" s="1"/>
  <c r="AX247" s="1"/>
  <c r="AY247" s="1"/>
  <c r="AZ247" s="1"/>
  <c r="BA247" s="1"/>
  <c r="BB247" s="1"/>
  <c r="BC247" s="1"/>
  <c r="AE951"/>
  <c r="AE457"/>
  <c r="AC649"/>
  <c r="AD649" s="1"/>
  <c r="AE649" s="1"/>
  <c r="AF132"/>
  <c r="AA384"/>
  <c r="AD360"/>
  <c r="AE360" s="1"/>
  <c r="AF360" s="1"/>
  <c r="AG360" s="1"/>
  <c r="AH360" s="1"/>
  <c r="AI360" s="1"/>
  <c r="AJ360" s="1"/>
  <c r="AK360" s="1"/>
  <c r="AL360" s="1"/>
  <c r="AM360" s="1"/>
  <c r="AN360" s="1"/>
  <c r="AO360" s="1"/>
  <c r="AP360" s="1"/>
  <c r="AQ360" s="1"/>
  <c r="AR360" s="1"/>
  <c r="AS360" s="1"/>
  <c r="AT360" s="1"/>
  <c r="AU360" s="1"/>
  <c r="AV360" s="1"/>
  <c r="AW360" s="1"/>
  <c r="AX360" s="1"/>
  <c r="AY360" s="1"/>
  <c r="AZ360" s="1"/>
  <c r="BA360" s="1"/>
  <c r="BB360" s="1"/>
  <c r="BC360" s="1"/>
  <c r="AD248"/>
  <c r="AE248" s="1"/>
  <c r="AF248" s="1"/>
  <c r="AG248" s="1"/>
  <c r="AH248" s="1"/>
  <c r="AI248" s="1"/>
  <c r="AJ248" s="1"/>
  <c r="AK248" s="1"/>
  <c r="AL248" s="1"/>
  <c r="AM248" s="1"/>
  <c r="AN248" s="1"/>
  <c r="AO248" s="1"/>
  <c r="AP248" s="1"/>
  <c r="AQ248" s="1"/>
  <c r="AR248" s="1"/>
  <c r="AS248" s="1"/>
  <c r="AT248" s="1"/>
  <c r="AU248" s="1"/>
  <c r="AV248" s="1"/>
  <c r="AW248" s="1"/>
  <c r="AX248" s="1"/>
  <c r="AY248" s="1"/>
  <c r="AZ248" s="1"/>
  <c r="BA248" s="1"/>
  <c r="BB248" s="1"/>
  <c r="BC248" s="1"/>
  <c r="AC941"/>
  <c r="AD941" s="1"/>
  <c r="AE941" s="1"/>
  <c r="AE987"/>
  <c r="AF987" s="1"/>
  <c r="AG987" s="1"/>
  <c r="AH987" s="1"/>
  <c r="AI987" s="1"/>
  <c r="AJ987" s="1"/>
  <c r="AK987" s="1"/>
  <c r="AL987" s="1"/>
  <c r="AM987" s="1"/>
  <c r="AN987" s="1"/>
  <c r="AO987" s="1"/>
  <c r="AP987" s="1"/>
  <c r="AQ987" s="1"/>
  <c r="AR987" s="1"/>
  <c r="AS987" s="1"/>
  <c r="AT987" s="1"/>
  <c r="AU987" s="1"/>
  <c r="AV987" s="1"/>
  <c r="AW987" s="1"/>
  <c r="AX987" s="1"/>
  <c r="AY987" s="1"/>
  <c r="AZ987" s="1"/>
  <c r="BA987" s="1"/>
  <c r="BB987" s="1"/>
  <c r="BC987" s="1"/>
  <c r="AW873"/>
  <c r="AX873" s="1"/>
  <c r="AY873" s="1"/>
  <c r="AZ873" s="1"/>
  <c r="BA873" s="1"/>
  <c r="BB873" s="1"/>
  <c r="BC873" s="1"/>
  <c r="AD281"/>
  <c r="AE281" s="1"/>
  <c r="AF281" s="1"/>
  <c r="AG281" s="1"/>
  <c r="AH281" s="1"/>
  <c r="AI281" s="1"/>
  <c r="AJ281" s="1"/>
  <c r="AK281" s="1"/>
  <c r="AL281" s="1"/>
  <c r="AM281" s="1"/>
  <c r="AN281" s="1"/>
  <c r="AO281" s="1"/>
  <c r="AP281" s="1"/>
  <c r="AQ281" s="1"/>
  <c r="AR281" s="1"/>
  <c r="AS281" s="1"/>
  <c r="AT281" s="1"/>
  <c r="AU281" s="1"/>
  <c r="AV281" s="1"/>
  <c r="AW281" s="1"/>
  <c r="AX281" s="1"/>
  <c r="AY281" s="1"/>
  <c r="AZ281" s="1"/>
  <c r="BA281" s="1"/>
  <c r="BB281" s="1"/>
  <c r="BC281" s="1"/>
  <c r="AC268"/>
  <c r="AB382"/>
  <c r="AC382" s="1"/>
  <c r="Z755"/>
  <c r="AD644"/>
  <c r="AE911"/>
  <c r="AB101"/>
  <c r="AA848"/>
  <c r="AB298"/>
  <c r="AB265"/>
  <c r="AE159"/>
  <c r="AF159" s="1"/>
  <c r="AC288"/>
  <c r="AL894"/>
  <c r="AM894" s="1"/>
  <c r="AN894" s="1"/>
  <c r="AO894" s="1"/>
  <c r="AP894" s="1"/>
  <c r="AQ894" s="1"/>
  <c r="AR894" s="1"/>
  <c r="AS894" s="1"/>
  <c r="AT894" s="1"/>
  <c r="AU894" s="1"/>
  <c r="AV894" s="1"/>
  <c r="AW894" s="1"/>
  <c r="AX894" s="1"/>
  <c r="AY894" s="1"/>
  <c r="AZ894" s="1"/>
  <c r="BA894" s="1"/>
  <c r="BB894" s="1"/>
  <c r="BC894" s="1"/>
  <c r="AF219"/>
  <c r="AG219" s="1"/>
  <c r="AH219" s="1"/>
  <c r="AI219" s="1"/>
  <c r="AJ219" s="1"/>
  <c r="AK219" s="1"/>
  <c r="AL219" s="1"/>
  <c r="AM219" s="1"/>
  <c r="AN219" s="1"/>
  <c r="AO219" s="1"/>
  <c r="AP219" s="1"/>
  <c r="AQ219" s="1"/>
  <c r="AR219" s="1"/>
  <c r="AS219" s="1"/>
  <c r="AT219" s="1"/>
  <c r="AU219" s="1"/>
  <c r="AV219" s="1"/>
  <c r="AW219" s="1"/>
  <c r="AX219" s="1"/>
  <c r="AY219" s="1"/>
  <c r="AZ219" s="1"/>
  <c r="BA219" s="1"/>
  <c r="BB219" s="1"/>
  <c r="BC219" s="1"/>
  <c r="Z282"/>
  <c r="AA282" s="1"/>
  <c r="AV254"/>
  <c r="AW254" s="1"/>
  <c r="AX254" s="1"/>
  <c r="AY254" s="1"/>
  <c r="AZ254" s="1"/>
  <c r="BA254" s="1"/>
  <c r="BB254" s="1"/>
  <c r="BC254" s="1"/>
  <c r="AE1086"/>
  <c r="AF1086" s="1"/>
  <c r="AD527"/>
  <c r="AD984"/>
  <c r="AD932"/>
  <c r="AG705"/>
  <c r="AH705" s="1"/>
  <c r="AI705" s="1"/>
  <c r="AJ705" s="1"/>
  <c r="AK705" s="1"/>
  <c r="AL705" s="1"/>
  <c r="AM705" s="1"/>
  <c r="AN705" s="1"/>
  <c r="AO705" s="1"/>
  <c r="AP705" s="1"/>
  <c r="AQ705" s="1"/>
  <c r="AR705" s="1"/>
  <c r="AS705" s="1"/>
  <c r="AT705" s="1"/>
  <c r="AU705" s="1"/>
  <c r="AV705" s="1"/>
  <c r="AW705" s="1"/>
  <c r="AX705" s="1"/>
  <c r="AY705" s="1"/>
  <c r="AZ705" s="1"/>
  <c r="BA705" s="1"/>
  <c r="BB705" s="1"/>
  <c r="BC705" s="1"/>
  <c r="AC525"/>
  <c r="AB287"/>
  <c r="AC287" s="1"/>
  <c r="AB237"/>
  <c r="AB277"/>
  <c r="AB765"/>
  <c r="AC189"/>
  <c r="AC357"/>
  <c r="AE99"/>
  <c r="AB860"/>
  <c r="AF12"/>
  <c r="AG12" s="1"/>
  <c r="AH12" s="1"/>
  <c r="AI12" s="1"/>
  <c r="AJ12" s="1"/>
  <c r="AK12" s="1"/>
  <c r="AL12" s="1"/>
  <c r="AM12" s="1"/>
  <c r="AG751"/>
  <c r="AH751" s="1"/>
  <c r="AE888"/>
  <c r="AF888" s="1"/>
  <c r="AE657"/>
  <c r="AI703"/>
  <c r="AJ703" s="1"/>
  <c r="AK703" s="1"/>
  <c r="AL703" s="1"/>
  <c r="AM703" s="1"/>
  <c r="AN703" s="1"/>
  <c r="AO703" s="1"/>
  <c r="AP703" s="1"/>
  <c r="AQ703" s="1"/>
  <c r="AR703" s="1"/>
  <c r="AS703" s="1"/>
  <c r="AT703" s="1"/>
  <c r="AU703" s="1"/>
  <c r="AV703" s="1"/>
  <c r="AW703" s="1"/>
  <c r="AX703" s="1"/>
  <c r="AY703" s="1"/>
  <c r="AZ703" s="1"/>
  <c r="BA703" s="1"/>
  <c r="BB703" s="1"/>
  <c r="BC703" s="1"/>
  <c r="AB230"/>
  <c r="AB392"/>
  <c r="AF999"/>
  <c r="AG999" s="1"/>
  <c r="AH999" s="1"/>
  <c r="AI999" s="1"/>
  <c r="AJ999" s="1"/>
  <c r="AK999" s="1"/>
  <c r="AL999" s="1"/>
  <c r="AM999" s="1"/>
  <c r="AC673"/>
  <c r="AD972"/>
  <c r="AD180"/>
  <c r="AG218"/>
  <c r="AH218" s="1"/>
  <c r="AI218" s="1"/>
  <c r="AJ218" s="1"/>
  <c r="AK218" s="1"/>
  <c r="AE632"/>
  <c r="AF632" s="1"/>
  <c r="AB315"/>
  <c r="AB629"/>
  <c r="AC629" s="1"/>
  <c r="AG975"/>
  <c r="AH975" s="1"/>
  <c r="AI975" s="1"/>
  <c r="AJ975" s="1"/>
  <c r="AK975" s="1"/>
  <c r="AL975" s="1"/>
  <c r="AM975" s="1"/>
  <c r="AD557"/>
  <c r="AE557" s="1"/>
  <c r="AF485"/>
  <c r="AA773"/>
  <c r="AB773" s="1"/>
  <c r="AC907"/>
  <c r="AD907" s="1"/>
  <c r="AE907" s="1"/>
  <c r="AF907" s="1"/>
  <c r="AG907" s="1"/>
  <c r="AH907" s="1"/>
  <c r="AI907" s="1"/>
  <c r="AJ907" s="1"/>
  <c r="AK907" s="1"/>
  <c r="AL907" s="1"/>
  <c r="AM907" s="1"/>
  <c r="AN907" s="1"/>
  <c r="AO907" s="1"/>
  <c r="AP907" s="1"/>
  <c r="AQ907" s="1"/>
  <c r="AR907" s="1"/>
  <c r="AS907" s="1"/>
  <c r="AT907" s="1"/>
  <c r="AU907" s="1"/>
  <c r="AV907" s="1"/>
  <c r="AW907" s="1"/>
  <c r="AX907" s="1"/>
  <c r="AY907" s="1"/>
  <c r="AZ907" s="1"/>
  <c r="BA907" s="1"/>
  <c r="BB907" s="1"/>
  <c r="BC907" s="1"/>
  <c r="AF519"/>
  <c r="AG519" s="1"/>
  <c r="AH519" s="1"/>
  <c r="AI519" s="1"/>
  <c r="AJ519" s="1"/>
  <c r="AK519" s="1"/>
  <c r="AL519" s="1"/>
  <c r="AM519" s="1"/>
  <c r="AN519" s="1"/>
  <c r="AO519" s="1"/>
  <c r="AP519" s="1"/>
  <c r="AQ519" s="1"/>
  <c r="AR519" s="1"/>
  <c r="AS519" s="1"/>
  <c r="AT519" s="1"/>
  <c r="AU519" s="1"/>
  <c r="AV519" s="1"/>
  <c r="AW519" s="1"/>
  <c r="AX519" s="1"/>
  <c r="AY519" s="1"/>
  <c r="AZ519" s="1"/>
  <c r="BA519" s="1"/>
  <c r="BB519" s="1"/>
  <c r="BC519" s="1"/>
  <c r="AE545"/>
  <c r="AJ928"/>
  <c r="AK928" s="1"/>
  <c r="AL928" s="1"/>
  <c r="AM928" s="1"/>
  <c r="AN928" s="1"/>
  <c r="AO928" s="1"/>
  <c r="AP928" s="1"/>
  <c r="AQ928" s="1"/>
  <c r="AR928" s="1"/>
  <c r="AS928" s="1"/>
  <c r="AT928" s="1"/>
  <c r="AU928" s="1"/>
  <c r="AV928" s="1"/>
  <c r="AW928" s="1"/>
  <c r="AX928" s="1"/>
  <c r="AY928" s="1"/>
  <c r="AZ928" s="1"/>
  <c r="BA928" s="1"/>
  <c r="BB928" s="1"/>
  <c r="BC928" s="1"/>
  <c r="AF53"/>
  <c r="AG269"/>
  <c r="AH269" s="1"/>
  <c r="AI269" s="1"/>
  <c r="AJ269" s="1"/>
  <c r="AK269" s="1"/>
  <c r="AL269" s="1"/>
  <c r="AM269" s="1"/>
  <c r="AN269" s="1"/>
  <c r="AO269" s="1"/>
  <c r="AP269" s="1"/>
  <c r="AQ269" s="1"/>
  <c r="AR269" s="1"/>
  <c r="AS269" s="1"/>
  <c r="AT269" s="1"/>
  <c r="AU269" s="1"/>
  <c r="AV269" s="1"/>
  <c r="AW269" s="1"/>
  <c r="AX269" s="1"/>
  <c r="AY269" s="1"/>
  <c r="AZ269" s="1"/>
  <c r="BA269" s="1"/>
  <c r="BB269" s="1"/>
  <c r="BC269" s="1"/>
  <c r="AE165"/>
  <c r="AF165" s="1"/>
  <c r="AG165" s="1"/>
  <c r="AG62"/>
  <c r="AG743"/>
  <c r="AC215"/>
  <c r="AD215" s="1"/>
  <c r="AF837"/>
  <c r="AG837" s="1"/>
  <c r="AH837" s="1"/>
  <c r="AI837" s="1"/>
  <c r="AJ837" s="1"/>
  <c r="AK837" s="1"/>
  <c r="AL837" s="1"/>
  <c r="AM837" s="1"/>
  <c r="AN837" s="1"/>
  <c r="AO837" s="1"/>
  <c r="AP837" s="1"/>
  <c r="AQ837" s="1"/>
  <c r="AR837" s="1"/>
  <c r="AS837" s="1"/>
  <c r="AT837" s="1"/>
  <c r="AU837" s="1"/>
  <c r="AV837" s="1"/>
  <c r="AW837" s="1"/>
  <c r="AX837" s="1"/>
  <c r="AY837" s="1"/>
  <c r="AZ837" s="1"/>
  <c r="AE642"/>
  <c r="AD495"/>
  <c r="AE495" s="1"/>
  <c r="AE1049"/>
  <c r="AF505"/>
  <c r="AG505" s="1"/>
  <c r="AB271"/>
  <c r="AD111"/>
  <c r="AE111" s="1"/>
  <c r="AC161"/>
  <c r="AG845"/>
  <c r="AH845" s="1"/>
  <c r="AI845" s="1"/>
  <c r="AJ845" s="1"/>
  <c r="AK845" s="1"/>
  <c r="AL845" s="1"/>
  <c r="AM845" s="1"/>
  <c r="AN845" s="1"/>
  <c r="AO845" s="1"/>
  <c r="AP845" s="1"/>
  <c r="AQ845" s="1"/>
  <c r="AR845" s="1"/>
  <c r="AS845" s="1"/>
  <c r="AT845" s="1"/>
  <c r="AU845" s="1"/>
  <c r="AV845" s="1"/>
  <c r="AW845" s="1"/>
  <c r="AX845" s="1"/>
  <c r="AY845" s="1"/>
  <c r="AZ845" s="1"/>
  <c r="BA845" s="1"/>
  <c r="BB845" s="1"/>
  <c r="BC845" s="1"/>
  <c r="AC304"/>
  <c r="AD304" s="1"/>
  <c r="AC252"/>
  <c r="AC205"/>
  <c r="AF453"/>
  <c r="AG453" s="1"/>
  <c r="AN650"/>
  <c r="AO650" s="1"/>
  <c r="AP650" s="1"/>
  <c r="AQ650" s="1"/>
  <c r="AR650" s="1"/>
  <c r="AS650" s="1"/>
  <c r="AT650" s="1"/>
  <c r="AU650" s="1"/>
  <c r="AV650" s="1"/>
  <c r="AW650" s="1"/>
  <c r="AX650" s="1"/>
  <c r="AY650" s="1"/>
  <c r="AZ650" s="1"/>
  <c r="BA650" s="1"/>
  <c r="BB650" s="1"/>
  <c r="BC650" s="1"/>
  <c r="AG125"/>
  <c r="AJ919"/>
  <c r="AK919" s="1"/>
  <c r="AL919" s="1"/>
  <c r="AM919" s="1"/>
  <c r="AN919" s="1"/>
  <c r="AO919" s="1"/>
  <c r="AP919" s="1"/>
  <c r="AQ919" s="1"/>
  <c r="AR919" s="1"/>
  <c r="AS919" s="1"/>
  <c r="AT919" s="1"/>
  <c r="AU919" s="1"/>
  <c r="AV919" s="1"/>
  <c r="AW919" s="1"/>
  <c r="AX919" s="1"/>
  <c r="AY919" s="1"/>
  <c r="AZ919" s="1"/>
  <c r="BA919" s="1"/>
  <c r="BB919" s="1"/>
  <c r="BC919" s="1"/>
  <c r="AE113"/>
  <c r="AJ805"/>
  <c r="AF948"/>
  <c r="AS713"/>
  <c r="AT713" s="1"/>
  <c r="AU713" s="1"/>
  <c r="AV713" s="1"/>
  <c r="AW713" s="1"/>
  <c r="AX713" s="1"/>
  <c r="AY713" s="1"/>
  <c r="AZ713" s="1"/>
  <c r="BA713" s="1"/>
  <c r="BB713" s="1"/>
  <c r="BC713" s="1"/>
  <c r="AD310"/>
  <c r="AG121"/>
  <c r="AG916"/>
  <c r="AH916" s="1"/>
  <c r="AI916" s="1"/>
  <c r="AJ916" s="1"/>
  <c r="AK916" s="1"/>
  <c r="AL916" s="1"/>
  <c r="AM916" s="1"/>
  <c r="AN916" s="1"/>
  <c r="AO916" s="1"/>
  <c r="AP916" s="1"/>
  <c r="AQ916" s="1"/>
  <c r="AR916" s="1"/>
  <c r="AS916" s="1"/>
  <c r="AT916" s="1"/>
  <c r="AU916" s="1"/>
  <c r="AV916" s="1"/>
  <c r="AW916" s="1"/>
  <c r="AX916" s="1"/>
  <c r="AY916" s="1"/>
  <c r="AZ916" s="1"/>
  <c r="BA916" s="1"/>
  <c r="BB916" s="1"/>
  <c r="BC916" s="1"/>
  <c r="AF374"/>
  <c r="AG374" s="1"/>
  <c r="AH374" s="1"/>
  <c r="AI374" s="1"/>
  <c r="AI64"/>
  <c r="AJ64" s="1"/>
  <c r="AK64" s="1"/>
  <c r="AL64" s="1"/>
  <c r="AM64" s="1"/>
  <c r="AN64" s="1"/>
  <c r="AO64" s="1"/>
  <c r="AP64" s="1"/>
  <c r="AQ64" s="1"/>
  <c r="AR64" s="1"/>
  <c r="AS64" s="1"/>
  <c r="AT64" s="1"/>
  <c r="AU64" s="1"/>
  <c r="AV64" s="1"/>
  <c r="AW64" s="1"/>
  <c r="AX64" s="1"/>
  <c r="AY64" s="1"/>
  <c r="AZ64" s="1"/>
  <c r="BA64" s="1"/>
  <c r="BB64" s="1"/>
  <c r="BC64" s="1"/>
  <c r="AG46"/>
  <c r="AH46" s="1"/>
  <c r="AI46" s="1"/>
  <c r="AJ46" s="1"/>
  <c r="AK46" s="1"/>
  <c r="AL46" s="1"/>
  <c r="AM46" s="1"/>
  <c r="AN46" s="1"/>
  <c r="AO46" s="1"/>
  <c r="AP46" s="1"/>
  <c r="AQ46" s="1"/>
  <c r="AR46" s="1"/>
  <c r="AS46" s="1"/>
  <c r="AT46" s="1"/>
  <c r="AU46" s="1"/>
  <c r="AV46" s="1"/>
  <c r="AW46" s="1"/>
  <c r="AX46" s="1"/>
  <c r="AY46" s="1"/>
  <c r="AZ46" s="1"/>
  <c r="BA46" s="1"/>
  <c r="BB46" s="1"/>
  <c r="BC46" s="1"/>
  <c r="AG463"/>
  <c r="AI31"/>
  <c r="AJ31" s="1"/>
  <c r="AK31" s="1"/>
  <c r="AL31" s="1"/>
  <c r="AM31" s="1"/>
  <c r="AN31" s="1"/>
  <c r="AO31" s="1"/>
  <c r="AP31" s="1"/>
  <c r="AQ31" s="1"/>
  <c r="AR31" s="1"/>
  <c r="AS31" s="1"/>
  <c r="AT31" s="1"/>
  <c r="AU31" s="1"/>
  <c r="AV31" s="1"/>
  <c r="AW31" s="1"/>
  <c r="AX31" s="1"/>
  <c r="AB362"/>
  <c r="AB5"/>
  <c r="AC5" s="1"/>
  <c r="AD5" s="1"/>
  <c r="AE5" s="1"/>
  <c r="AF5" s="1"/>
  <c r="AG5" s="1"/>
  <c r="AH5" s="1"/>
  <c r="AI5" s="1"/>
  <c r="AJ5" s="1"/>
  <c r="AK5" s="1"/>
  <c r="AL5" s="1"/>
  <c r="AM5" s="1"/>
  <c r="AN5" s="1"/>
  <c r="AO5" s="1"/>
  <c r="AP5" s="1"/>
  <c r="AQ5" s="1"/>
  <c r="AR5" s="1"/>
  <c r="AS5" s="1"/>
  <c r="AT5" s="1"/>
  <c r="AU5" s="1"/>
  <c r="AV5" s="1"/>
  <c r="AW5" s="1"/>
  <c r="AX5" s="1"/>
  <c r="AY5" s="1"/>
  <c r="AZ5" s="1"/>
  <c r="BA5" s="1"/>
  <c r="BB5" s="1"/>
  <c r="BC5" s="1"/>
  <c r="AG368"/>
  <c r="AH368" s="1"/>
  <c r="AI368" s="1"/>
  <c r="AJ368" s="1"/>
  <c r="AK368" s="1"/>
  <c r="AL368" s="1"/>
  <c r="AM368" s="1"/>
  <c r="AN368" s="1"/>
  <c r="AO368" s="1"/>
  <c r="AP368" s="1"/>
  <c r="AQ368" s="1"/>
  <c r="AR368" s="1"/>
  <c r="AS368" s="1"/>
  <c r="AT368" s="1"/>
  <c r="AU368" s="1"/>
  <c r="AV368" s="1"/>
  <c r="AW368" s="1"/>
  <c r="AX368" s="1"/>
  <c r="AY368" s="1"/>
  <c r="AZ368" s="1"/>
  <c r="BA368" s="1"/>
  <c r="BB368" s="1"/>
  <c r="BC368" s="1"/>
  <c r="AG964"/>
  <c r="AH964" s="1"/>
  <c r="AI964" s="1"/>
  <c r="AJ964" s="1"/>
  <c r="AK964" s="1"/>
  <c r="AL964" s="1"/>
  <c r="AM964" s="1"/>
  <c r="AF245"/>
  <c r="AG245" s="1"/>
  <c r="AH245" s="1"/>
  <c r="AI245" s="1"/>
  <c r="AJ245" s="1"/>
  <c r="AK245" s="1"/>
  <c r="AL245" s="1"/>
  <c r="AM245" s="1"/>
  <c r="AN245" s="1"/>
  <c r="AO245" s="1"/>
  <c r="AP245" s="1"/>
  <c r="AQ245" s="1"/>
  <c r="AR245" s="1"/>
  <c r="AS245" s="1"/>
  <c r="AT245" s="1"/>
  <c r="AU245" s="1"/>
  <c r="AV245" s="1"/>
  <c r="AW245" s="1"/>
  <c r="AX245" s="1"/>
  <c r="AY245" s="1"/>
  <c r="AZ245" s="1"/>
  <c r="BA245" s="1"/>
  <c r="BB245" s="1"/>
  <c r="BC245" s="1"/>
  <c r="AE264"/>
  <c r="AF735"/>
  <c r="AE69"/>
  <c r="AF69" s="1"/>
  <c r="AG69" s="1"/>
  <c r="AC86"/>
  <c r="AA332"/>
  <c r="AB332" s="1"/>
  <c r="AD1016"/>
  <c r="AF477"/>
  <c r="AF959"/>
  <c r="Z312"/>
  <c r="AO690"/>
  <c r="AP690" s="1"/>
  <c r="AQ690" s="1"/>
  <c r="AR690" s="1"/>
  <c r="AS690" s="1"/>
  <c r="AT690" s="1"/>
  <c r="AU690" s="1"/>
  <c r="AV690" s="1"/>
  <c r="AW690" s="1"/>
  <c r="AX690" s="1"/>
  <c r="AY690" s="1"/>
  <c r="AZ690" s="1"/>
  <c r="BA690" s="1"/>
  <c r="BB690" s="1"/>
  <c r="BC690" s="1"/>
  <c r="AJ430"/>
  <c r="AF52"/>
  <c r="AE89"/>
  <c r="AW981"/>
  <c r="AX981" s="1"/>
  <c r="AY981" s="1"/>
  <c r="AZ981" s="1"/>
  <c r="BA981" s="1"/>
  <c r="BB981" s="1"/>
  <c r="BC981" s="1"/>
  <c r="AE214"/>
  <c r="AG289"/>
  <c r="AH289" s="1"/>
  <c r="AI289" s="1"/>
  <c r="AJ289" s="1"/>
  <c r="AK289" s="1"/>
  <c r="AL289" s="1"/>
  <c r="AM289" s="1"/>
  <c r="AN289" s="1"/>
  <c r="AO289" s="1"/>
  <c r="AP289" s="1"/>
  <c r="AQ289" s="1"/>
  <c r="AR289" s="1"/>
  <c r="AS289" s="1"/>
  <c r="AT289" s="1"/>
  <c r="AU289" s="1"/>
  <c r="AV289" s="1"/>
  <c r="AW289" s="1"/>
  <c r="AX289" s="1"/>
  <c r="AY289" s="1"/>
  <c r="AZ289" s="1"/>
  <c r="BA289" s="1"/>
  <c r="BB289" s="1"/>
  <c r="BC289" s="1"/>
  <c r="AF904"/>
  <c r="AW57"/>
  <c r="AX57" s="1"/>
  <c r="AY57" s="1"/>
  <c r="AZ57" s="1"/>
  <c r="BA57" s="1"/>
  <c r="BB57" s="1"/>
  <c r="BC57" s="1"/>
  <c r="AF473"/>
  <c r="AG473" s="1"/>
  <c r="AL834"/>
  <c r="AM834" s="1"/>
  <c r="AN834" s="1"/>
  <c r="AO834" s="1"/>
  <c r="AP834" s="1"/>
  <c r="AQ834" s="1"/>
  <c r="AR834" s="1"/>
  <c r="AS834" s="1"/>
  <c r="AT834" s="1"/>
  <c r="AU834" s="1"/>
  <c r="AV834" s="1"/>
  <c r="AW834" s="1"/>
  <c r="AX834" s="1"/>
  <c r="AY834" s="1"/>
  <c r="AZ834" s="1"/>
  <c r="BA834" s="1"/>
  <c r="BB834" s="1"/>
  <c r="BC834" s="1"/>
  <c r="AK810"/>
  <c r="AL810" s="1"/>
  <c r="AM810" s="1"/>
  <c r="AN810" s="1"/>
  <c r="AO810" s="1"/>
  <c r="AP810" s="1"/>
  <c r="AQ810" s="1"/>
  <c r="AR810" s="1"/>
  <c r="AS810" s="1"/>
  <c r="AT810" s="1"/>
  <c r="AU810" s="1"/>
  <c r="AV810" s="1"/>
  <c r="AW810" s="1"/>
  <c r="AX810" s="1"/>
  <c r="AY810" s="1"/>
  <c r="AZ810" s="1"/>
  <c r="BA810" s="1"/>
  <c r="BB810" s="1"/>
  <c r="BC810" s="1"/>
  <c r="AG801"/>
  <c r="AH801" s="1"/>
  <c r="AI801" s="1"/>
  <c r="AJ801" s="1"/>
  <c r="AK801" s="1"/>
  <c r="AL801" s="1"/>
  <c r="AM801" s="1"/>
  <c r="AN801" s="1"/>
  <c r="AO801" s="1"/>
  <c r="AP801" s="1"/>
  <c r="AQ801" s="1"/>
  <c r="AR801" s="1"/>
  <c r="AS801" s="1"/>
  <c r="AT801" s="1"/>
  <c r="AU801" s="1"/>
  <c r="AV801" s="1"/>
  <c r="AW801" s="1"/>
  <c r="AX801" s="1"/>
  <c r="AY801" s="1"/>
  <c r="AZ801" s="1"/>
  <c r="BA801" s="1"/>
  <c r="BB801" s="1"/>
  <c r="BC801" s="1"/>
  <c r="AG785"/>
  <c r="AH785" s="1"/>
  <c r="AI785" s="1"/>
  <c r="AJ785" s="1"/>
  <c r="AK785" s="1"/>
  <c r="AL785" s="1"/>
  <c r="AM785" s="1"/>
  <c r="AN785" s="1"/>
  <c r="AO785" s="1"/>
  <c r="AP785" s="1"/>
  <c r="AQ785" s="1"/>
  <c r="AR785" s="1"/>
  <c r="AS785" s="1"/>
  <c r="AT785" s="1"/>
  <c r="AU785" s="1"/>
  <c r="AV785" s="1"/>
  <c r="AW785" s="1"/>
  <c r="AX785" s="1"/>
  <c r="AY785" s="1"/>
  <c r="AZ785" s="1"/>
  <c r="BA785" s="1"/>
  <c r="BB785" s="1"/>
  <c r="BC785" s="1"/>
  <c r="AK401"/>
  <c r="AL401" s="1"/>
  <c r="AM401" s="1"/>
  <c r="AN401" s="1"/>
  <c r="AO401" s="1"/>
  <c r="AP401" s="1"/>
  <c r="AQ401" s="1"/>
  <c r="AO781"/>
  <c r="AP781" s="1"/>
  <c r="AQ781" s="1"/>
  <c r="AE398"/>
  <c r="AF398" s="1"/>
  <c r="AG398" s="1"/>
  <c r="AH398" s="1"/>
  <c r="AI398" s="1"/>
  <c r="AO136"/>
  <c r="AP136" s="1"/>
  <c r="AQ136" s="1"/>
  <c r="AR136" s="1"/>
  <c r="AS136" s="1"/>
  <c r="AT136" s="1"/>
  <c r="AU136" s="1"/>
  <c r="AH200"/>
  <c r="AI200" s="1"/>
  <c r="AJ200" s="1"/>
  <c r="AK200" s="1"/>
  <c r="AL200" s="1"/>
  <c r="AM200" s="1"/>
  <c r="AN200" s="1"/>
  <c r="AO200" s="1"/>
  <c r="AP200" s="1"/>
  <c r="AQ200" s="1"/>
  <c r="AR200" s="1"/>
  <c r="AS200" s="1"/>
  <c r="AT200" s="1"/>
  <c r="AU200" s="1"/>
  <c r="AV200" s="1"/>
  <c r="AW200" s="1"/>
  <c r="AX200" s="1"/>
  <c r="AY200" s="1"/>
  <c r="AZ200" s="1"/>
  <c r="BA200" s="1"/>
  <c r="BB200" s="1"/>
  <c r="BC200" s="1"/>
  <c r="AG833"/>
  <c r="AH833" s="1"/>
  <c r="AI833" s="1"/>
  <c r="AJ833" s="1"/>
  <c r="AK833" s="1"/>
  <c r="AL833" s="1"/>
  <c r="AM833" s="1"/>
  <c r="AF433"/>
  <c r="AG433" s="1"/>
  <c r="AH433" s="1"/>
  <c r="AI433" s="1"/>
  <c r="AJ433" s="1"/>
  <c r="AK433" s="1"/>
  <c r="AL433" s="1"/>
  <c r="AM433" s="1"/>
  <c r="AN433" s="1"/>
  <c r="AO433" s="1"/>
  <c r="AP433" s="1"/>
  <c r="AQ433" s="1"/>
  <c r="AR433" s="1"/>
  <c r="AS433" s="1"/>
  <c r="AT433" s="1"/>
  <c r="AU433" s="1"/>
  <c r="AV433" s="1"/>
  <c r="AW433" s="1"/>
  <c r="AX433" s="1"/>
  <c r="AY433" s="1"/>
  <c r="AZ433" s="1"/>
  <c r="BA433" s="1"/>
  <c r="BB433" s="1"/>
  <c r="BC433" s="1"/>
  <c r="AE139"/>
  <c r="AG809"/>
  <c r="AH809" s="1"/>
  <c r="AI809" s="1"/>
  <c r="AJ809" s="1"/>
  <c r="AK809" s="1"/>
  <c r="AL809" s="1"/>
  <c r="AM809" s="1"/>
  <c r="AD135"/>
  <c r="AE135" s="1"/>
  <c r="AF135" s="1"/>
  <c r="AG135" s="1"/>
  <c r="AH135" s="1"/>
  <c r="AI135" s="1"/>
  <c r="AJ135" s="1"/>
  <c r="AK135" s="1"/>
  <c r="AL135" s="1"/>
  <c r="AM135" s="1"/>
  <c r="AN135" s="1"/>
  <c r="AO135" s="1"/>
  <c r="AP135" s="1"/>
  <c r="AQ135" s="1"/>
  <c r="AR135" s="1"/>
  <c r="AS135" s="1"/>
  <c r="AT135" s="1"/>
  <c r="AU135" s="1"/>
  <c r="AV135" s="1"/>
  <c r="AW135" s="1"/>
  <c r="AX135" s="1"/>
  <c r="AY135" s="1"/>
  <c r="AZ135" s="1"/>
  <c r="BA135" s="1"/>
  <c r="BB135" s="1"/>
  <c r="BC135" s="1"/>
  <c r="AC17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AD29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AE140"/>
  <c r="AF140" s="1"/>
  <c r="AG140" s="1"/>
  <c r="AH140" s="1"/>
  <c r="AI140" s="1"/>
  <c r="AJ140" s="1"/>
  <c r="AK140" s="1"/>
  <c r="AL140" s="1"/>
  <c r="AM140" s="1"/>
  <c r="AO789"/>
  <c r="AP789" s="1"/>
  <c r="AQ789" s="1"/>
  <c r="AR789" s="1"/>
  <c r="AS789" s="1"/>
  <c r="AT789" s="1"/>
  <c r="AU789" s="1"/>
  <c r="AV789" s="1"/>
  <c r="AW789" s="1"/>
  <c r="AX789" s="1"/>
  <c r="AY789" s="1"/>
  <c r="AZ789" s="1"/>
  <c r="BA789" s="1"/>
  <c r="BB789" s="1"/>
  <c r="BC789" s="1"/>
  <c r="AE818"/>
  <c r="AF818" s="1"/>
  <c r="AG818" s="1"/>
  <c r="AH818" s="1"/>
  <c r="AI818" s="1"/>
  <c r="AJ818" s="1"/>
  <c r="AK818" s="1"/>
  <c r="AL818" s="1"/>
  <c r="AM818" s="1"/>
  <c r="AN818" s="1"/>
  <c r="AO818" s="1"/>
  <c r="AP818" s="1"/>
  <c r="AQ818" s="1"/>
  <c r="AR818" s="1"/>
  <c r="AS818" s="1"/>
  <c r="AT818" s="1"/>
  <c r="AU818" s="1"/>
  <c r="AD411"/>
  <c r="AE411" s="1"/>
  <c r="AF411" s="1"/>
  <c r="AG411" s="1"/>
  <c r="AH411" s="1"/>
  <c r="AI411" s="1"/>
  <c r="AJ411" s="1"/>
  <c r="AK411" s="1"/>
  <c r="AL411" s="1"/>
  <c r="AM411" s="1"/>
  <c r="AN411" s="1"/>
  <c r="AO411" s="1"/>
  <c r="AP411" s="1"/>
  <c r="AQ411" s="1"/>
  <c r="AR411" s="1"/>
  <c r="AS411" s="1"/>
  <c r="AT411" s="1"/>
  <c r="AU411" s="1"/>
  <c r="AV411" s="1"/>
  <c r="AW411" s="1"/>
  <c r="AX411" s="1"/>
  <c r="AY411" s="1"/>
  <c r="AZ411" s="1"/>
  <c r="BA411" s="1"/>
  <c r="BB411" s="1"/>
  <c r="BC411" s="1"/>
  <c r="AD588"/>
  <c r="AE588" s="1"/>
  <c r="AF588" s="1"/>
  <c r="AG588" s="1"/>
  <c r="AH588" s="1"/>
  <c r="AI588" s="1"/>
  <c r="AJ588" s="1"/>
  <c r="AK588" s="1"/>
  <c r="AL588" s="1"/>
  <c r="AM588" s="1"/>
  <c r="AN588" s="1"/>
  <c r="AO588" s="1"/>
  <c r="AP588" s="1"/>
  <c r="AQ588" s="1"/>
  <c r="AR588" s="1"/>
  <c r="AS588" s="1"/>
  <c r="AT588" s="1"/>
  <c r="AU588" s="1"/>
  <c r="AV588" s="1"/>
  <c r="AW588" s="1"/>
  <c r="AX588" s="1"/>
  <c r="AY588" s="1"/>
  <c r="AZ588" s="1"/>
  <c r="BA588" s="1"/>
  <c r="BB588" s="1"/>
  <c r="BC588" s="1"/>
  <c r="AD434"/>
  <c r="AE434" s="1"/>
  <c r="AF434" s="1"/>
  <c r="AG434" s="1"/>
  <c r="AH434" s="1"/>
  <c r="AI434" s="1"/>
  <c r="AJ434" s="1"/>
  <c r="AK434" s="1"/>
  <c r="AL434" s="1"/>
  <c r="AM434" s="1"/>
  <c r="AN434" s="1"/>
  <c r="AO434" s="1"/>
  <c r="AP434" s="1"/>
  <c r="AQ434" s="1"/>
  <c r="AR434" s="1"/>
  <c r="AS434" s="1"/>
  <c r="AT434" s="1"/>
  <c r="AU434" s="1"/>
  <c r="AV434" s="1"/>
  <c r="AW434" s="1"/>
  <c r="AX434" s="1"/>
  <c r="AY434" s="1"/>
  <c r="AZ434" s="1"/>
  <c r="BA434" s="1"/>
  <c r="BB434" s="1"/>
  <c r="BC434" s="1"/>
  <c r="AI441" l="1"/>
  <c r="AJ441" s="1"/>
  <c r="AK441" s="1"/>
  <c r="AF829"/>
  <c r="Z1091"/>
  <c r="AE43"/>
  <c r="AF43" s="1"/>
  <c r="AG43" s="1"/>
  <c r="AH43" s="1"/>
  <c r="AI43" s="1"/>
  <c r="AJ43" s="1"/>
  <c r="AK43" s="1"/>
  <c r="AL43" s="1"/>
  <c r="AM43" s="1"/>
  <c r="AN43" s="1"/>
  <c r="AO43" s="1"/>
  <c r="AP43" s="1"/>
  <c r="AQ43" s="1"/>
  <c r="AR43" s="1"/>
  <c r="AS43" s="1"/>
  <c r="AT43" s="1"/>
  <c r="AU43" s="1"/>
  <c r="AV43" s="1"/>
  <c r="AW43" s="1"/>
  <c r="AX43" s="1"/>
  <c r="AY43" s="1"/>
  <c r="AZ43" s="1"/>
  <c r="BA43" s="1"/>
  <c r="BB43" s="1"/>
  <c r="BC43" s="1"/>
  <c r="AE209"/>
  <c r="AF209" s="1"/>
  <c r="AG209" s="1"/>
  <c r="AH209" s="1"/>
  <c r="AI209" s="1"/>
  <c r="AJ209" s="1"/>
  <c r="AK209" s="1"/>
  <c r="AL209" s="1"/>
  <c r="AM209" s="1"/>
  <c r="AN209" s="1"/>
  <c r="AO209" s="1"/>
  <c r="AP209" s="1"/>
  <c r="AQ209" s="1"/>
  <c r="AR209" s="1"/>
  <c r="AS209" s="1"/>
  <c r="AT209" s="1"/>
  <c r="AU209" s="1"/>
  <c r="AV209" s="1"/>
  <c r="AW209" s="1"/>
  <c r="AX209" s="1"/>
  <c r="AY209" s="1"/>
  <c r="AZ209" s="1"/>
  <c r="BA209" s="1"/>
  <c r="BB209" s="1"/>
  <c r="BC209" s="1"/>
  <c r="AD487"/>
  <c r="AE487" s="1"/>
  <c r="AF487" s="1"/>
  <c r="AG487" s="1"/>
  <c r="AH487" s="1"/>
  <c r="AI487" s="1"/>
  <c r="AJ487" s="1"/>
  <c r="AK487" s="1"/>
  <c r="AL487" s="1"/>
  <c r="AM487" s="1"/>
  <c r="AN487" s="1"/>
  <c r="AO487" s="1"/>
  <c r="AP487" s="1"/>
  <c r="AQ487" s="1"/>
  <c r="AR487" s="1"/>
  <c r="AS487" s="1"/>
  <c r="AT487" s="1"/>
  <c r="AU487" s="1"/>
  <c r="AV487" s="1"/>
  <c r="AW487" s="1"/>
  <c r="AX487" s="1"/>
  <c r="AY487" s="1"/>
  <c r="AZ487" s="1"/>
  <c r="BA487" s="1"/>
  <c r="BB487" s="1"/>
  <c r="BC487" s="1"/>
  <c r="AF227"/>
  <c r="AG227" s="1"/>
  <c r="AG267"/>
  <c r="AH267" s="1"/>
  <c r="AI267" s="1"/>
  <c r="AJ267" s="1"/>
  <c r="AK267" s="1"/>
  <c r="AL267" s="1"/>
  <c r="AM267" s="1"/>
  <c r="AN267" s="1"/>
  <c r="AO267" s="1"/>
  <c r="AP267" s="1"/>
  <c r="AQ267" s="1"/>
  <c r="AR267" s="1"/>
  <c r="AS267" s="1"/>
  <c r="AT267" s="1"/>
  <c r="AU267" s="1"/>
  <c r="AV267" s="1"/>
  <c r="AW267" s="1"/>
  <c r="AX267" s="1"/>
  <c r="AY267" s="1"/>
  <c r="AZ267" s="1"/>
  <c r="BA267" s="1"/>
  <c r="BB267" s="1"/>
  <c r="BC267" s="1"/>
  <c r="AJ702"/>
  <c r="AK702" s="1"/>
  <c r="AL702" s="1"/>
  <c r="AM702" s="1"/>
  <c r="AN702" s="1"/>
  <c r="AO702" s="1"/>
  <c r="AP702" s="1"/>
  <c r="AQ702" s="1"/>
  <c r="AR702" s="1"/>
  <c r="AS702" s="1"/>
  <c r="AT702" s="1"/>
  <c r="AU702" s="1"/>
  <c r="AV702" s="1"/>
  <c r="AW702" s="1"/>
  <c r="AX702" s="1"/>
  <c r="AY702" s="1"/>
  <c r="AZ702" s="1"/>
  <c r="BA702" s="1"/>
  <c r="BB702" s="1"/>
  <c r="BC702" s="1"/>
  <c r="AH211"/>
  <c r="AI211" s="1"/>
  <c r="AJ211" s="1"/>
  <c r="AK211" s="1"/>
  <c r="AL211" s="1"/>
  <c r="AM211" s="1"/>
  <c r="AN211" s="1"/>
  <c r="AO211" s="1"/>
  <c r="AP211" s="1"/>
  <c r="AQ211" s="1"/>
  <c r="AR211" s="1"/>
  <c r="AS211" s="1"/>
  <c r="AT211" s="1"/>
  <c r="AU211" s="1"/>
  <c r="AV211" s="1"/>
  <c r="AW211" s="1"/>
  <c r="AL1068"/>
  <c r="AM1068" s="1"/>
  <c r="AN1068" s="1"/>
  <c r="AO1068" s="1"/>
  <c r="AP1068" s="1"/>
  <c r="AQ1068" s="1"/>
  <c r="AR1068" s="1"/>
  <c r="AS1068" s="1"/>
  <c r="AT1068" s="1"/>
  <c r="AU1068" s="1"/>
  <c r="AV1068" s="1"/>
  <c r="AW1068" s="1"/>
  <c r="AX1068" s="1"/>
  <c r="AY1068" s="1"/>
  <c r="AZ1068" s="1"/>
  <c r="BA1068" s="1"/>
  <c r="BB1068" s="1"/>
  <c r="BC1068" s="1"/>
  <c r="AN601"/>
  <c r="AO601" s="1"/>
  <c r="AP601" s="1"/>
  <c r="AQ601" s="1"/>
  <c r="AR601" s="1"/>
  <c r="AS601" s="1"/>
  <c r="AT601" s="1"/>
  <c r="AU601" s="1"/>
  <c r="AV601" s="1"/>
  <c r="AW601" s="1"/>
  <c r="AX601" s="1"/>
  <c r="AY601" s="1"/>
  <c r="AZ601" s="1"/>
  <c r="BA601" s="1"/>
  <c r="BB601" s="1"/>
  <c r="BC601" s="1"/>
  <c r="AE71"/>
  <c r="AF71" s="1"/>
  <c r="AN395"/>
  <c r="AO395" s="1"/>
  <c r="AP395" s="1"/>
  <c r="AQ395" s="1"/>
  <c r="AR395" s="1"/>
  <c r="AS395" s="1"/>
  <c r="AT395" s="1"/>
  <c r="AU395" s="1"/>
  <c r="AV395" s="1"/>
  <c r="AW395" s="1"/>
  <c r="AX395" s="1"/>
  <c r="AY395" s="1"/>
  <c r="AZ395" s="1"/>
  <c r="BA395" s="1"/>
  <c r="BB395" s="1"/>
  <c r="BC395" s="1"/>
  <c r="AL962"/>
  <c r="AM962" s="1"/>
  <c r="AN962" s="1"/>
  <c r="AO962" s="1"/>
  <c r="AP962" s="1"/>
  <c r="AQ962" s="1"/>
  <c r="AR962" s="1"/>
  <c r="AS962" s="1"/>
  <c r="AT962" s="1"/>
  <c r="AU962" s="1"/>
  <c r="AV962" s="1"/>
  <c r="AW962" s="1"/>
  <c r="AX962" s="1"/>
  <c r="AY962" s="1"/>
  <c r="AZ962" s="1"/>
  <c r="BA962" s="1"/>
  <c r="BB962" s="1"/>
  <c r="BC962" s="1"/>
  <c r="AG295"/>
  <c r="AH295" s="1"/>
  <c r="AI647"/>
  <c r="AJ647" s="1"/>
  <c r="AK647" s="1"/>
  <c r="AL647" s="1"/>
  <c r="AM647" s="1"/>
  <c r="AN647" s="1"/>
  <c r="AO647" s="1"/>
  <c r="AP647" s="1"/>
  <c r="AQ647" s="1"/>
  <c r="AR647" s="1"/>
  <c r="AS647" s="1"/>
  <c r="AT647" s="1"/>
  <c r="AU647" s="1"/>
  <c r="AV647" s="1"/>
  <c r="AE346"/>
  <c r="AF346" s="1"/>
  <c r="AG346" s="1"/>
  <c r="AH346" s="1"/>
  <c r="AI346" s="1"/>
  <c r="AJ346" s="1"/>
  <c r="AK346" s="1"/>
  <c r="AL346" s="1"/>
  <c r="AM346" s="1"/>
  <c r="AN346" s="1"/>
  <c r="AO346" s="1"/>
  <c r="AP346" s="1"/>
  <c r="AQ346" s="1"/>
  <c r="AR346" s="1"/>
  <c r="AS346" s="1"/>
  <c r="AT346" s="1"/>
  <c r="AU346" s="1"/>
  <c r="AV346" s="1"/>
  <c r="AW346" s="1"/>
  <c r="AX346" s="1"/>
  <c r="AY346" s="1"/>
  <c r="AZ346" s="1"/>
  <c r="BA346" s="1"/>
  <c r="BB346" s="1"/>
  <c r="BC346" s="1"/>
  <c r="AG1042"/>
  <c r="AH1042" s="1"/>
  <c r="AI120"/>
  <c r="AJ120" s="1"/>
  <c r="AE974"/>
  <c r="AF974" s="1"/>
  <c r="AV74"/>
  <c r="AW74" s="1"/>
  <c r="AX74" s="1"/>
  <c r="AY74" s="1"/>
  <c r="AZ74" s="1"/>
  <c r="BA74" s="1"/>
  <c r="BB74" s="1"/>
  <c r="BC74" s="1"/>
  <c r="AL1005"/>
  <c r="AM1005" s="1"/>
  <c r="AN1005" s="1"/>
  <c r="AO1005" s="1"/>
  <c r="AE158"/>
  <c r="AF158" s="1"/>
  <c r="AG158" s="1"/>
  <c r="AH158" s="1"/>
  <c r="AI158" s="1"/>
  <c r="AJ158" s="1"/>
  <c r="AK158" s="1"/>
  <c r="AL158" s="1"/>
  <c r="AM158" s="1"/>
  <c r="AN158" s="1"/>
  <c r="AO158" s="1"/>
  <c r="AP158" s="1"/>
  <c r="AQ158" s="1"/>
  <c r="AR158" s="1"/>
  <c r="AS158" s="1"/>
  <c r="AT158" s="1"/>
  <c r="AU158" s="1"/>
  <c r="AV158" s="1"/>
  <c r="AW158" s="1"/>
  <c r="AX158" s="1"/>
  <c r="AY158" s="1"/>
  <c r="AZ158" s="1"/>
  <c r="BA158" s="1"/>
  <c r="BB158" s="1"/>
  <c r="BC158" s="1"/>
  <c r="AH317"/>
  <c r="AI317" s="1"/>
  <c r="AJ317" s="1"/>
  <c r="AK317" s="1"/>
  <c r="AL317" s="1"/>
  <c r="AM317" s="1"/>
  <c r="AN317" s="1"/>
  <c r="AO317" s="1"/>
  <c r="AP317" s="1"/>
  <c r="AQ317" s="1"/>
  <c r="AR317" s="1"/>
  <c r="AS317" s="1"/>
  <c r="AT317" s="1"/>
  <c r="AU317" s="1"/>
  <c r="AV317" s="1"/>
  <c r="AW317" s="1"/>
  <c r="AX317" s="1"/>
  <c r="AY317" s="1"/>
  <c r="AZ317" s="1"/>
  <c r="BA317" s="1"/>
  <c r="BB317" s="1"/>
  <c r="BC317" s="1"/>
  <c r="AD849"/>
  <c r="AE849" s="1"/>
  <c r="AF849" s="1"/>
  <c r="AG849" s="1"/>
  <c r="AH849" s="1"/>
  <c r="AI849" s="1"/>
  <c r="AJ849" s="1"/>
  <c r="AK849" s="1"/>
  <c r="AL849" s="1"/>
  <c r="AM849" s="1"/>
  <c r="AN849" s="1"/>
  <c r="AO849" s="1"/>
  <c r="AP849" s="1"/>
  <c r="AQ849" s="1"/>
  <c r="AR849" s="1"/>
  <c r="AS849" s="1"/>
  <c r="AT849" s="1"/>
  <c r="AU849" s="1"/>
  <c r="AV849" s="1"/>
  <c r="AW849" s="1"/>
  <c r="AX849" s="1"/>
  <c r="AY849" s="1"/>
  <c r="AZ849" s="1"/>
  <c r="BA849" s="1"/>
  <c r="BB849" s="1"/>
  <c r="BC849" s="1"/>
  <c r="AN162"/>
  <c r="AO162" s="1"/>
  <c r="AP162" s="1"/>
  <c r="AQ162" s="1"/>
  <c r="AR162" s="1"/>
  <c r="AS162" s="1"/>
  <c r="AT162" s="1"/>
  <c r="AU162" s="1"/>
  <c r="AV162" s="1"/>
  <c r="AW162" s="1"/>
  <c r="AX162" s="1"/>
  <c r="AY162" s="1"/>
  <c r="AZ162" s="1"/>
  <c r="BA162" s="1"/>
  <c r="BB162" s="1"/>
  <c r="BC162" s="1"/>
  <c r="AJ678"/>
  <c r="AK678" s="1"/>
  <c r="AL678" s="1"/>
  <c r="AM678" s="1"/>
  <c r="AN678" s="1"/>
  <c r="AO678" s="1"/>
  <c r="AP678" s="1"/>
  <c r="AQ678" s="1"/>
  <c r="AR678" s="1"/>
  <c r="AS678" s="1"/>
  <c r="AT678" s="1"/>
  <c r="AU678" s="1"/>
  <c r="AV678" s="1"/>
  <c r="AW678" s="1"/>
  <c r="AX678" s="1"/>
  <c r="AY678" s="1"/>
  <c r="AZ678" s="1"/>
  <c r="BA678" s="1"/>
  <c r="BB678" s="1"/>
  <c r="BC678" s="1"/>
  <c r="AD451"/>
  <c r="AC311"/>
  <c r="AD311" s="1"/>
  <c r="AQ540"/>
  <c r="AR540" s="1"/>
  <c r="AS540" s="1"/>
  <c r="AT540" s="1"/>
  <c r="AU540" s="1"/>
  <c r="AV540" s="1"/>
  <c r="AW540" s="1"/>
  <c r="AX540" s="1"/>
  <c r="AY540" s="1"/>
  <c r="AZ540" s="1"/>
  <c r="BA540" s="1"/>
  <c r="BB540" s="1"/>
  <c r="BC540" s="1"/>
  <c r="AD665"/>
  <c r="AC150"/>
  <c r="AD150" s="1"/>
  <c r="AG695"/>
  <c r="AH695" s="1"/>
  <c r="AI695" s="1"/>
  <c r="AJ695" s="1"/>
  <c r="AK695" s="1"/>
  <c r="AL695" s="1"/>
  <c r="AM695" s="1"/>
  <c r="AN695" s="1"/>
  <c r="AO695" s="1"/>
  <c r="AP695" s="1"/>
  <c r="AQ695" s="1"/>
  <c r="AR695" s="1"/>
  <c r="AS695" s="1"/>
  <c r="AT695" s="1"/>
  <c r="AU695" s="1"/>
  <c r="AV695" s="1"/>
  <c r="AW695" s="1"/>
  <c r="AX695" s="1"/>
  <c r="AY695" s="1"/>
  <c r="AZ695" s="1"/>
  <c r="BA695" s="1"/>
  <c r="BB695" s="1"/>
  <c r="BC695" s="1"/>
  <c r="AD677"/>
  <c r="AE766"/>
  <c r="AF766" s="1"/>
  <c r="AG766" s="1"/>
  <c r="AH766" s="1"/>
  <c r="AI766" s="1"/>
  <c r="AJ766" s="1"/>
  <c r="AK766" s="1"/>
  <c r="AL766" s="1"/>
  <c r="AM766" s="1"/>
  <c r="AN766" s="1"/>
  <c r="AO766" s="1"/>
  <c r="AP766" s="1"/>
  <c r="AQ766" s="1"/>
  <c r="AR766" s="1"/>
  <c r="AS766" s="1"/>
  <c r="AT766" s="1"/>
  <c r="AU766" s="1"/>
  <c r="AV766" s="1"/>
  <c r="AW766" s="1"/>
  <c r="AX766" s="1"/>
  <c r="AY766" s="1"/>
  <c r="AZ766" s="1"/>
  <c r="BA766" s="1"/>
  <c r="BB766" s="1"/>
  <c r="BC766" s="1"/>
  <c r="AD300"/>
  <c r="AE300" s="1"/>
  <c r="AD44"/>
  <c r="AE44" s="1"/>
  <c r="AF44" s="1"/>
  <c r="AG44" s="1"/>
  <c r="AH44" s="1"/>
  <c r="AI44" s="1"/>
  <c r="AJ44" s="1"/>
  <c r="AK44" s="1"/>
  <c r="AL44" s="1"/>
  <c r="AM44" s="1"/>
  <c r="AN44" s="1"/>
  <c r="AO44" s="1"/>
  <c r="AP44" s="1"/>
  <c r="AQ44" s="1"/>
  <c r="AR44" s="1"/>
  <c r="AS44" s="1"/>
  <c r="AT44" s="1"/>
  <c r="AU44" s="1"/>
  <c r="AV44" s="1"/>
  <c r="AW44" s="1"/>
  <c r="AX44" s="1"/>
  <c r="AY44" s="1"/>
  <c r="AZ44" s="1"/>
  <c r="BA44" s="1"/>
  <c r="BB44" s="1"/>
  <c r="BC44" s="1"/>
  <c r="AE228"/>
  <c r="AF228" s="1"/>
  <c r="AG228" s="1"/>
  <c r="AH228" s="1"/>
  <c r="AI228" s="1"/>
  <c r="AJ228" s="1"/>
  <c r="AK228" s="1"/>
  <c r="AL228" s="1"/>
  <c r="AM228" s="1"/>
  <c r="AN228" s="1"/>
  <c r="AO228" s="1"/>
  <c r="AP228" s="1"/>
  <c r="AQ228" s="1"/>
  <c r="AR228" s="1"/>
  <c r="AS228" s="1"/>
  <c r="AT228" s="1"/>
  <c r="AU228" s="1"/>
  <c r="AV228" s="1"/>
  <c r="AW228" s="1"/>
  <c r="AX228" s="1"/>
  <c r="AY228" s="1"/>
  <c r="AZ228" s="1"/>
  <c r="BA228" s="1"/>
  <c r="BB228" s="1"/>
  <c r="BC228" s="1"/>
  <c r="AF187"/>
  <c r="AG187" s="1"/>
  <c r="AH187" s="1"/>
  <c r="AI187" s="1"/>
  <c r="AJ187" s="1"/>
  <c r="AK187" s="1"/>
  <c r="AL187" s="1"/>
  <c r="AM187" s="1"/>
  <c r="AN187" s="1"/>
  <c r="AO187" s="1"/>
  <c r="AP187" s="1"/>
  <c r="AQ187" s="1"/>
  <c r="AR187" s="1"/>
  <c r="AS187" s="1"/>
  <c r="AT187" s="1"/>
  <c r="AU187" s="1"/>
  <c r="AV187" s="1"/>
  <c r="AW187" s="1"/>
  <c r="AX187" s="1"/>
  <c r="AY187" s="1"/>
  <c r="AZ187" s="1"/>
  <c r="BA187" s="1"/>
  <c r="BB187" s="1"/>
  <c r="BC187" s="1"/>
  <c r="AF938"/>
  <c r="AG938" s="1"/>
  <c r="AH938" s="1"/>
  <c r="AI938" s="1"/>
  <c r="AJ938" s="1"/>
  <c r="AK938" s="1"/>
  <c r="AL938" s="1"/>
  <c r="AM938" s="1"/>
  <c r="AN938" s="1"/>
  <c r="AO938" s="1"/>
  <c r="AP938" s="1"/>
  <c r="AQ938" s="1"/>
  <c r="AR938" s="1"/>
  <c r="AS938" s="1"/>
  <c r="AT938" s="1"/>
  <c r="AU938" s="1"/>
  <c r="AV938" s="1"/>
  <c r="AW938" s="1"/>
  <c r="AX938" s="1"/>
  <c r="AY938" s="1"/>
  <c r="AZ938" s="1"/>
  <c r="BA938" s="1"/>
  <c r="BB938" s="1"/>
  <c r="BC938" s="1"/>
  <c r="AE203"/>
  <c r="AF203" s="1"/>
  <c r="AG203" s="1"/>
  <c r="AH203" s="1"/>
  <c r="AB116"/>
  <c r="AG1004"/>
  <c r="AH1004" s="1"/>
  <c r="AI1004" s="1"/>
  <c r="AJ1004" s="1"/>
  <c r="AK1004" s="1"/>
  <c r="AL1004" s="1"/>
  <c r="AM1004" s="1"/>
  <c r="AN1004" s="1"/>
  <c r="AO1004" s="1"/>
  <c r="AP1004" s="1"/>
  <c r="AQ1004" s="1"/>
  <c r="AR1004" s="1"/>
  <c r="AS1004" s="1"/>
  <c r="AT1004" s="1"/>
  <c r="AU1004" s="1"/>
  <c r="AV1004" s="1"/>
  <c r="AW1004" s="1"/>
  <c r="AX1004" s="1"/>
  <c r="AY1004" s="1"/>
  <c r="AZ1004" s="1"/>
  <c r="BA1004" s="1"/>
  <c r="BB1004" s="1"/>
  <c r="BC1004" s="1"/>
  <c r="AG547"/>
  <c r="AE459"/>
  <c r="AF459" s="1"/>
  <c r="AD364"/>
  <c r="AV818"/>
  <c r="AW818" s="1"/>
  <c r="AX818" s="1"/>
  <c r="AY818" s="1"/>
  <c r="AZ818" s="1"/>
  <c r="BA818" s="1"/>
  <c r="BB818" s="1"/>
  <c r="BC818" s="1"/>
  <c r="AG888"/>
  <c r="AH888" s="1"/>
  <c r="AI888" s="1"/>
  <c r="AJ888" s="1"/>
  <c r="AK888" s="1"/>
  <c r="AL888" s="1"/>
  <c r="AM888" s="1"/>
  <c r="AN888" s="1"/>
  <c r="AO888" s="1"/>
  <c r="AP888" s="1"/>
  <c r="AQ888" s="1"/>
  <c r="AR888" s="1"/>
  <c r="AS888" s="1"/>
  <c r="AT888" s="1"/>
  <c r="AU888" s="1"/>
  <c r="AV888" s="1"/>
  <c r="AW888" s="1"/>
  <c r="AX888" s="1"/>
  <c r="AY888" s="1"/>
  <c r="AZ888" s="1"/>
  <c r="BA888" s="1"/>
  <c r="BB888" s="1"/>
  <c r="BC888" s="1"/>
  <c r="AE61"/>
  <c r="AF61" s="1"/>
  <c r="AD238"/>
  <c r="AL953"/>
  <c r="AF1046"/>
  <c r="AG1046" s="1"/>
  <c r="AH1046" s="1"/>
  <c r="AH555"/>
  <c r="AI555" s="1"/>
  <c r="AJ555" s="1"/>
  <c r="AK555" s="1"/>
  <c r="AL555" s="1"/>
  <c r="AM555" s="1"/>
  <c r="AN555" s="1"/>
  <c r="AO555" s="1"/>
  <c r="AP555" s="1"/>
  <c r="AQ555" s="1"/>
  <c r="AR555" s="1"/>
  <c r="AS555" s="1"/>
  <c r="AT555" s="1"/>
  <c r="AU555" s="1"/>
  <c r="AV555" s="1"/>
  <c r="AW555" s="1"/>
  <c r="AX555" s="1"/>
  <c r="AY555" s="1"/>
  <c r="AZ555" s="1"/>
  <c r="BA555" s="1"/>
  <c r="BB555" s="1"/>
  <c r="BC555" s="1"/>
  <c r="AG243"/>
  <c r="AH243" s="1"/>
  <c r="AI243" s="1"/>
  <c r="AJ243" s="1"/>
  <c r="AK243" s="1"/>
  <c r="AL243" s="1"/>
  <c r="AM243" s="1"/>
  <c r="AN243" s="1"/>
  <c r="AO243" s="1"/>
  <c r="AP243" s="1"/>
  <c r="AQ243" s="1"/>
  <c r="AR243" s="1"/>
  <c r="AS243" s="1"/>
  <c r="AT243" s="1"/>
  <c r="AU243" s="1"/>
  <c r="AV243" s="1"/>
  <c r="AW243" s="1"/>
  <c r="AX243" s="1"/>
  <c r="AY243" s="1"/>
  <c r="AZ243" s="1"/>
  <c r="BA243" s="1"/>
  <c r="BB243" s="1"/>
  <c r="BC243" s="1"/>
  <c r="AF425"/>
  <c r="AG425" s="1"/>
  <c r="AH425" s="1"/>
  <c r="AI425" s="1"/>
  <c r="AD886"/>
  <c r="AE886" s="1"/>
  <c r="AF886" s="1"/>
  <c r="AW711"/>
  <c r="AX711" s="1"/>
  <c r="AY711" s="1"/>
  <c r="AZ711" s="1"/>
  <c r="BA711" s="1"/>
  <c r="BB711" s="1"/>
  <c r="BC711" s="1"/>
  <c r="AF236"/>
  <c r="AG236" s="1"/>
  <c r="AJ710"/>
  <c r="AK710" s="1"/>
  <c r="AL710" s="1"/>
  <c r="AM710" s="1"/>
  <c r="AN710" s="1"/>
  <c r="AO710" s="1"/>
  <c r="AP710" s="1"/>
  <c r="AQ710" s="1"/>
  <c r="AR710" s="1"/>
  <c r="AS710" s="1"/>
  <c r="AT710" s="1"/>
  <c r="AU710" s="1"/>
  <c r="AV710" s="1"/>
  <c r="AW710" s="1"/>
  <c r="AX710" s="1"/>
  <c r="AY710" s="1"/>
  <c r="AZ710" s="1"/>
  <c r="BA710" s="1"/>
  <c r="BB710" s="1"/>
  <c r="BC710" s="1"/>
  <c r="AF389"/>
  <c r="AG389" s="1"/>
  <c r="AH389" s="1"/>
  <c r="AI389" s="1"/>
  <c r="AJ389" s="1"/>
  <c r="AK389" s="1"/>
  <c r="AL389" s="1"/>
  <c r="AM389" s="1"/>
  <c r="AE73"/>
  <c r="AF73" s="1"/>
  <c r="AE509"/>
  <c r="AF509" s="1"/>
  <c r="AF77"/>
  <c r="AH864"/>
  <c r="AI864" s="1"/>
  <c r="AJ864" s="1"/>
  <c r="AK864" s="1"/>
  <c r="AL864" s="1"/>
  <c r="AM864" s="1"/>
  <c r="AN864" s="1"/>
  <c r="AE499"/>
  <c r="AB934"/>
  <c r="AC934" s="1"/>
  <c r="AD934" s="1"/>
  <c r="AE934" s="1"/>
  <c r="AF934" s="1"/>
  <c r="AG934" s="1"/>
  <c r="AH934" s="1"/>
  <c r="AI934" s="1"/>
  <c r="AJ934" s="1"/>
  <c r="AK934" s="1"/>
  <c r="AL934" s="1"/>
  <c r="AM934" s="1"/>
  <c r="AN934" s="1"/>
  <c r="AO934" s="1"/>
  <c r="AP934" s="1"/>
  <c r="AQ934" s="1"/>
  <c r="AR934" s="1"/>
  <c r="AS934" s="1"/>
  <c r="AT934" s="1"/>
  <c r="AU934" s="1"/>
  <c r="AV934" s="1"/>
  <c r="AW934" s="1"/>
  <c r="AX934" s="1"/>
  <c r="AY934" s="1"/>
  <c r="AZ934" s="1"/>
  <c r="BA934" s="1"/>
  <c r="BB934" s="1"/>
  <c r="BC934" s="1"/>
  <c r="AB966"/>
  <c r="AC966" s="1"/>
  <c r="AD966" s="1"/>
  <c r="AE966" s="1"/>
  <c r="AF966" s="1"/>
  <c r="AG966" s="1"/>
  <c r="AH966" s="1"/>
  <c r="AI966" s="1"/>
  <c r="AJ966" s="1"/>
  <c r="AK966" s="1"/>
  <c r="AL966" s="1"/>
  <c r="AM966" s="1"/>
  <c r="AN966" s="1"/>
  <c r="AO966" s="1"/>
  <c r="AP966" s="1"/>
  <c r="AQ966" s="1"/>
  <c r="AR966" s="1"/>
  <c r="AS966" s="1"/>
  <c r="AT966" s="1"/>
  <c r="AU966" s="1"/>
  <c r="AV966" s="1"/>
  <c r="AW966" s="1"/>
  <c r="AX966" s="1"/>
  <c r="AY966" s="1"/>
  <c r="AZ966" s="1"/>
  <c r="BA966" s="1"/>
  <c r="BB966" s="1"/>
  <c r="BC966" s="1"/>
  <c r="AG738"/>
  <c r="AK423"/>
  <c r="AB982"/>
  <c r="AD68"/>
  <c r="AC276"/>
  <c r="AE955"/>
  <c r="AH743"/>
  <c r="AI743" s="1"/>
  <c r="AJ743" s="1"/>
  <c r="AK743" s="1"/>
  <c r="AL743" s="1"/>
  <c r="AM743" s="1"/>
  <c r="AN743" s="1"/>
  <c r="AO743" s="1"/>
  <c r="AP743" s="1"/>
  <c r="AQ743" s="1"/>
  <c r="AR743" s="1"/>
  <c r="AS743" s="1"/>
  <c r="AT743" s="1"/>
  <c r="AU743" s="1"/>
  <c r="AV743" s="1"/>
  <c r="AW743" s="1"/>
  <c r="AX743" s="1"/>
  <c r="AY743" s="1"/>
  <c r="AZ743" s="1"/>
  <c r="BA743" s="1"/>
  <c r="BB743" s="1"/>
  <c r="BC743" s="1"/>
  <c r="AN975"/>
  <c r="AO975" s="1"/>
  <c r="AP975" s="1"/>
  <c r="AQ975" s="1"/>
  <c r="AR975" s="1"/>
  <c r="AS975" s="1"/>
  <c r="AT975" s="1"/>
  <c r="AU975" s="1"/>
  <c r="AV975" s="1"/>
  <c r="AE972"/>
  <c r="AF972" s="1"/>
  <c r="AE154"/>
  <c r="AH145"/>
  <c r="AD699"/>
  <c r="AE699" s="1"/>
  <c r="AF699" s="1"/>
  <c r="AD998"/>
  <c r="AE212"/>
  <c r="AF212" s="1"/>
  <c r="AG212" s="1"/>
  <c r="AD854"/>
  <c r="AE854" s="1"/>
  <c r="AF854" s="1"/>
  <c r="AG854" s="1"/>
  <c r="AH854" s="1"/>
  <c r="AI854" s="1"/>
  <c r="AJ854" s="1"/>
  <c r="AK854" s="1"/>
  <c r="AL854" s="1"/>
  <c r="AM854" s="1"/>
  <c r="AN854" s="1"/>
  <c r="AO854" s="1"/>
  <c r="AP854" s="1"/>
  <c r="AQ854" s="1"/>
  <c r="AR854" s="1"/>
  <c r="AS854" s="1"/>
  <c r="AT854" s="1"/>
  <c r="AU854" s="1"/>
  <c r="AV854" s="1"/>
  <c r="AW854" s="1"/>
  <c r="AX854" s="1"/>
  <c r="AY854" s="1"/>
  <c r="AZ854" s="1"/>
  <c r="BA854" s="1"/>
  <c r="BB854" s="1"/>
  <c r="BC854" s="1"/>
  <c r="AR903"/>
  <c r="AS903" s="1"/>
  <c r="AT903" s="1"/>
  <c r="AU903" s="1"/>
  <c r="AV903" s="1"/>
  <c r="AW903" s="1"/>
  <c r="AX903" s="1"/>
  <c r="AY903" s="1"/>
  <c r="AZ903" s="1"/>
  <c r="BA903" s="1"/>
  <c r="BB903" s="1"/>
  <c r="BC903" s="1"/>
  <c r="AC793"/>
  <c r="AE1014"/>
  <c r="AF1014" s="1"/>
  <c r="AG1014" s="1"/>
  <c r="AH1014" s="1"/>
  <c r="AI1014" s="1"/>
  <c r="AJ1014" s="1"/>
  <c r="AK1014" s="1"/>
  <c r="AG988"/>
  <c r="AH988" s="1"/>
  <c r="AI988" s="1"/>
  <c r="AJ988" s="1"/>
  <c r="AK988" s="1"/>
  <c r="AL988" s="1"/>
  <c r="AM988" s="1"/>
  <c r="AN988" s="1"/>
  <c r="AO988" s="1"/>
  <c r="AP988" s="1"/>
  <c r="AQ988" s="1"/>
  <c r="AR988" s="1"/>
  <c r="AS988" s="1"/>
  <c r="AT988" s="1"/>
  <c r="AU988" s="1"/>
  <c r="AV988" s="1"/>
  <c r="AW988" s="1"/>
  <c r="AX988" s="1"/>
  <c r="AY988" s="1"/>
  <c r="AZ988" s="1"/>
  <c r="BA988" s="1"/>
  <c r="BB988" s="1"/>
  <c r="BC988" s="1"/>
  <c r="AF190"/>
  <c r="AG190" s="1"/>
  <c r="AH190" s="1"/>
  <c r="AI190" s="1"/>
  <c r="AJ190" s="1"/>
  <c r="AK190" s="1"/>
  <c r="AL190" s="1"/>
  <c r="AM190" s="1"/>
  <c r="AN190" s="1"/>
  <c r="AO190" s="1"/>
  <c r="AP190" s="1"/>
  <c r="AQ190" s="1"/>
  <c r="AR190" s="1"/>
  <c r="AS190" s="1"/>
  <c r="AT190" s="1"/>
  <c r="AU190" s="1"/>
  <c r="AV190" s="1"/>
  <c r="AW190" s="1"/>
  <c r="AX190" s="1"/>
  <c r="AY190" s="1"/>
  <c r="AZ190" s="1"/>
  <c r="BA190" s="1"/>
  <c r="BB190" s="1"/>
  <c r="BC190" s="1"/>
  <c r="AG352"/>
  <c r="AL902"/>
  <c r="AM902" s="1"/>
  <c r="AN902" s="1"/>
  <c r="AO902" s="1"/>
  <c r="AP902" s="1"/>
  <c r="AQ902" s="1"/>
  <c r="AR902" s="1"/>
  <c r="AS902" s="1"/>
  <c r="AT902" s="1"/>
  <c r="AU902" s="1"/>
  <c r="AV902" s="1"/>
  <c r="AW902" s="1"/>
  <c r="AX902" s="1"/>
  <c r="AY902" s="1"/>
  <c r="AZ902" s="1"/>
  <c r="BA902" s="1"/>
  <c r="BB902" s="1"/>
  <c r="BC902" s="1"/>
  <c r="AJ960"/>
  <c r="AK960" s="1"/>
  <c r="AF992"/>
  <c r="AD34"/>
  <c r="AD153"/>
  <c r="AE153" s="1"/>
  <c r="AH146"/>
  <c r="AN140"/>
  <c r="AO140" s="1"/>
  <c r="AP140" s="1"/>
  <c r="AQ140" s="1"/>
  <c r="AR140" s="1"/>
  <c r="AS140" s="1"/>
  <c r="AT140" s="1"/>
  <c r="AU140" s="1"/>
  <c r="AV140" s="1"/>
  <c r="AW140" s="1"/>
  <c r="AX140" s="1"/>
  <c r="AY140" s="1"/>
  <c r="AZ140" s="1"/>
  <c r="BA140" s="1"/>
  <c r="BB140" s="1"/>
  <c r="BC140" s="1"/>
  <c r="AJ398"/>
  <c r="AK398" s="1"/>
  <c r="AL398" s="1"/>
  <c r="AM398" s="1"/>
  <c r="AN398" s="1"/>
  <c r="AO398" s="1"/>
  <c r="AP398" s="1"/>
  <c r="AQ398" s="1"/>
  <c r="AR398" s="1"/>
  <c r="AS398" s="1"/>
  <c r="AT398" s="1"/>
  <c r="AU398" s="1"/>
  <c r="AV398" s="1"/>
  <c r="AW398" s="1"/>
  <c r="AX398" s="1"/>
  <c r="AY398" s="1"/>
  <c r="AZ398" s="1"/>
  <c r="BA398" s="1"/>
  <c r="BB398" s="1"/>
  <c r="BC398" s="1"/>
  <c r="AH453"/>
  <c r="AI453" s="1"/>
  <c r="AJ453" s="1"/>
  <c r="AK453" s="1"/>
  <c r="AL453" s="1"/>
  <c r="AM453" s="1"/>
  <c r="AN453" s="1"/>
  <c r="AO453" s="1"/>
  <c r="AP453" s="1"/>
  <c r="AQ453" s="1"/>
  <c r="AR453" s="1"/>
  <c r="AS453" s="1"/>
  <c r="AT453" s="1"/>
  <c r="AU453" s="1"/>
  <c r="AV453" s="1"/>
  <c r="AW453" s="1"/>
  <c r="AX453" s="1"/>
  <c r="AY453" s="1"/>
  <c r="AZ453" s="1"/>
  <c r="BA453" s="1"/>
  <c r="BB453" s="1"/>
  <c r="BC453" s="1"/>
  <c r="AC860"/>
  <c r="AD860" s="1"/>
  <c r="AF955"/>
  <c r="AG955" s="1"/>
  <c r="AH955" s="1"/>
  <c r="AI955" s="1"/>
  <c r="AJ955" s="1"/>
  <c r="AK955" s="1"/>
  <c r="AL955" s="1"/>
  <c r="AM955" s="1"/>
  <c r="AN955" s="1"/>
  <c r="AO955" s="1"/>
  <c r="AP955" s="1"/>
  <c r="AQ955" s="1"/>
  <c r="AR955" s="1"/>
  <c r="AS955" s="1"/>
  <c r="AT955" s="1"/>
  <c r="AU955" s="1"/>
  <c r="AV955" s="1"/>
  <c r="AW955" s="1"/>
  <c r="AX955" s="1"/>
  <c r="AY955" s="1"/>
  <c r="AZ955" s="1"/>
  <c r="BA955" s="1"/>
  <c r="BB955" s="1"/>
  <c r="BC955" s="1"/>
  <c r="AD507"/>
  <c r="AE507" s="1"/>
  <c r="AZ496"/>
  <c r="BA496" s="1"/>
  <c r="BB496" s="1"/>
  <c r="BC496" s="1"/>
  <c r="AH869"/>
  <c r="AI869" s="1"/>
  <c r="AJ869" s="1"/>
  <c r="AK869" s="1"/>
  <c r="AL869" s="1"/>
  <c r="AM869" s="1"/>
  <c r="AN869" s="1"/>
  <c r="AJ128"/>
  <c r="AQ452"/>
  <c r="AR452" s="1"/>
  <c r="AS452" s="1"/>
  <c r="AT452" s="1"/>
  <c r="AU452" s="1"/>
  <c r="AV452" s="1"/>
  <c r="AW452" s="1"/>
  <c r="AX452" s="1"/>
  <c r="AY452" s="1"/>
  <c r="AZ452" s="1"/>
  <c r="BA452" s="1"/>
  <c r="BB452" s="1"/>
  <c r="BC452" s="1"/>
  <c r="AZ971"/>
  <c r="BA971" s="1"/>
  <c r="BB971" s="1"/>
  <c r="BC971" s="1"/>
  <c r="AE50"/>
  <c r="AF50" s="1"/>
  <c r="AG50" s="1"/>
  <c r="AH50" s="1"/>
  <c r="AI50" s="1"/>
  <c r="AJ50" s="1"/>
  <c r="AK50" s="1"/>
  <c r="AL50" s="1"/>
  <c r="AM50" s="1"/>
  <c r="AN50" s="1"/>
  <c r="AO50" s="1"/>
  <c r="AP50" s="1"/>
  <c r="AQ50" s="1"/>
  <c r="AR50" s="1"/>
  <c r="AS50" s="1"/>
  <c r="AT50" s="1"/>
  <c r="AU50" s="1"/>
  <c r="AV50" s="1"/>
  <c r="AW50" s="1"/>
  <c r="AX50" s="1"/>
  <c r="AY50" s="1"/>
  <c r="AZ50" s="1"/>
  <c r="BA50" s="1"/>
  <c r="BB50" s="1"/>
  <c r="BC50" s="1"/>
  <c r="AG25"/>
  <c r="AH25" s="1"/>
  <c r="AE653"/>
  <c r="AF653" s="1"/>
  <c r="AQ476"/>
  <c r="AR476" s="1"/>
  <c r="AS476" s="1"/>
  <c r="AT476" s="1"/>
  <c r="AU476" s="1"/>
  <c r="AV476" s="1"/>
  <c r="AW476" s="1"/>
  <c r="AX476" s="1"/>
  <c r="AY476" s="1"/>
  <c r="AZ476" s="1"/>
  <c r="BA476" s="1"/>
  <c r="BB476" s="1"/>
  <c r="BC476" s="1"/>
  <c r="AF721"/>
  <c r="AG721" s="1"/>
  <c r="AE1011"/>
  <c r="AF1011" s="1"/>
  <c r="AE313"/>
  <c r="AF313" s="1"/>
  <c r="AG313" s="1"/>
  <c r="AH313" s="1"/>
  <c r="AI313" s="1"/>
  <c r="AJ313" s="1"/>
  <c r="AK313" s="1"/>
  <c r="AL313" s="1"/>
  <c r="AM313" s="1"/>
  <c r="AN313" s="1"/>
  <c r="AO313" s="1"/>
  <c r="AP313" s="1"/>
  <c r="AQ313" s="1"/>
  <c r="AR313" s="1"/>
  <c r="AS313" s="1"/>
  <c r="AT313" s="1"/>
  <c r="AU313" s="1"/>
  <c r="AV313" s="1"/>
  <c r="AW313" s="1"/>
  <c r="AX313" s="1"/>
  <c r="AY313" s="1"/>
  <c r="AZ313" s="1"/>
  <c r="BA313" s="1"/>
  <c r="BB313" s="1"/>
  <c r="BC313" s="1"/>
  <c r="AG181"/>
  <c r="AH181" s="1"/>
  <c r="AI181" s="1"/>
  <c r="AJ181" s="1"/>
  <c r="AK181" s="1"/>
  <c r="AL181" s="1"/>
  <c r="AM181" s="1"/>
  <c r="AN181" s="1"/>
  <c r="AO181" s="1"/>
  <c r="AP181" s="1"/>
  <c r="AQ181" s="1"/>
  <c r="AR181" s="1"/>
  <c r="AS181" s="1"/>
  <c r="AT181" s="1"/>
  <c r="AU181" s="1"/>
  <c r="AV181" s="1"/>
  <c r="AW181" s="1"/>
  <c r="AX181" s="1"/>
  <c r="AY181" s="1"/>
  <c r="AZ181" s="1"/>
  <c r="BA181" s="1"/>
  <c r="BB181" s="1"/>
  <c r="BC181" s="1"/>
  <c r="AC872"/>
  <c r="AD872" s="1"/>
  <c r="AD701"/>
  <c r="AC101"/>
  <c r="AD101" s="1"/>
  <c r="AE101" s="1"/>
  <c r="AF101" s="1"/>
  <c r="AG101" s="1"/>
  <c r="AH101" s="1"/>
  <c r="AI101" s="1"/>
  <c r="AJ101" s="1"/>
  <c r="AK101" s="1"/>
  <c r="AL101" s="1"/>
  <c r="AM101" s="1"/>
  <c r="AN101" s="1"/>
  <c r="AO101" s="1"/>
  <c r="AP101" s="1"/>
  <c r="AQ101" s="1"/>
  <c r="AR101" s="1"/>
  <c r="AS101" s="1"/>
  <c r="AT101" s="1"/>
  <c r="AU101" s="1"/>
  <c r="AV101" s="1"/>
  <c r="AW101" s="1"/>
  <c r="AX101" s="1"/>
  <c r="AY101" s="1"/>
  <c r="AZ101" s="1"/>
  <c r="BA101" s="1"/>
  <c r="BB101" s="1"/>
  <c r="BC101" s="1"/>
  <c r="AL72"/>
  <c r="AM72" s="1"/>
  <c r="AF884"/>
  <c r="AG884" s="1"/>
  <c r="AC233"/>
  <c r="AD233" s="1"/>
  <c r="AE233" s="1"/>
  <c r="AF233" s="1"/>
  <c r="AG233" s="1"/>
  <c r="AH233" s="1"/>
  <c r="AI233" s="1"/>
  <c r="AJ233" s="1"/>
  <c r="AK233" s="1"/>
  <c r="AL233" s="1"/>
  <c r="AM233" s="1"/>
  <c r="AN233" s="1"/>
  <c r="AO233" s="1"/>
  <c r="AP233" s="1"/>
  <c r="AQ233" s="1"/>
  <c r="AR233" s="1"/>
  <c r="AS233" s="1"/>
  <c r="AT233" s="1"/>
  <c r="AU233" s="1"/>
  <c r="AV233" s="1"/>
  <c r="AW233" s="1"/>
  <c r="AX233" s="1"/>
  <c r="AY233" s="1"/>
  <c r="AZ233" s="1"/>
  <c r="BA233" s="1"/>
  <c r="BB233" s="1"/>
  <c r="BC233" s="1"/>
  <c r="AL997"/>
  <c r="AM997" s="1"/>
  <c r="AN997" s="1"/>
  <c r="AO997" s="1"/>
  <c r="AP997" s="1"/>
  <c r="AQ997" s="1"/>
  <c r="AR997" s="1"/>
  <c r="AS997" s="1"/>
  <c r="AT997" s="1"/>
  <c r="AU997" s="1"/>
  <c r="AV997" s="1"/>
  <c r="AW997" s="1"/>
  <c r="AX997" s="1"/>
  <c r="AY997" s="1"/>
  <c r="AZ997" s="1"/>
  <c r="BA997" s="1"/>
  <c r="BB997" s="1"/>
  <c r="BC997" s="1"/>
  <c r="AE311"/>
  <c r="AF311" s="1"/>
  <c r="AC342"/>
  <c r="AD342" s="1"/>
  <c r="AC685"/>
  <c r="AF16"/>
  <c r="AG16" s="1"/>
  <c r="AH16" s="1"/>
  <c r="AI16" s="1"/>
  <c r="AJ16" s="1"/>
  <c r="AK16" s="1"/>
  <c r="AL16" s="1"/>
  <c r="AM16" s="1"/>
  <c r="AN16" s="1"/>
  <c r="AO16" s="1"/>
  <c r="AP16" s="1"/>
  <c r="AQ16" s="1"/>
  <c r="AR16" s="1"/>
  <c r="AS16" s="1"/>
  <c r="AT16" s="1"/>
  <c r="AU16" s="1"/>
  <c r="AV16" s="1"/>
  <c r="AW16" s="1"/>
  <c r="AX16" s="1"/>
  <c r="AY16" s="1"/>
  <c r="AZ16" s="1"/>
  <c r="BA16" s="1"/>
  <c r="BB16" s="1"/>
  <c r="BC16" s="1"/>
  <c r="AD319"/>
  <c r="AE319" s="1"/>
  <c r="AG753"/>
  <c r="AH753" s="1"/>
  <c r="AI753" s="1"/>
  <c r="AJ753" s="1"/>
  <c r="AK753" s="1"/>
  <c r="AL753" s="1"/>
  <c r="AM753" s="1"/>
  <c r="AN753" s="1"/>
  <c r="AO753" s="1"/>
  <c r="AP753" s="1"/>
  <c r="AQ753" s="1"/>
  <c r="AR753" s="1"/>
  <c r="AS753" s="1"/>
  <c r="AT753" s="1"/>
  <c r="AU753" s="1"/>
  <c r="AV753" s="1"/>
  <c r="AW753" s="1"/>
  <c r="AX753" s="1"/>
  <c r="AY753" s="1"/>
  <c r="AZ753" s="1"/>
  <c r="BA753" s="1"/>
  <c r="BB753" s="1"/>
  <c r="BC753" s="1"/>
  <c r="AU10"/>
  <c r="AV10" s="1"/>
  <c r="AW10" s="1"/>
  <c r="AX10" s="1"/>
  <c r="AY10" s="1"/>
  <c r="AZ10" s="1"/>
  <c r="BA10" s="1"/>
  <c r="BB10" s="1"/>
  <c r="BC10" s="1"/>
  <c r="AE104"/>
  <c r="AF104" s="1"/>
  <c r="AF499"/>
  <c r="AE998"/>
  <c r="AF998" s="1"/>
  <c r="AJ539"/>
  <c r="AK539" s="1"/>
  <c r="AL539" s="1"/>
  <c r="AM539" s="1"/>
  <c r="AN539" s="1"/>
  <c r="AO539" s="1"/>
  <c r="AP539" s="1"/>
  <c r="AQ539" s="1"/>
  <c r="AR539" s="1"/>
  <c r="AS539" s="1"/>
  <c r="AT539" s="1"/>
  <c r="AU539" s="1"/>
  <c r="AV539" s="1"/>
  <c r="AW539" s="1"/>
  <c r="AX539" s="1"/>
  <c r="AY539" s="1"/>
  <c r="AZ539" s="1"/>
  <c r="BA539" s="1"/>
  <c r="BB539" s="1"/>
  <c r="BC539" s="1"/>
  <c r="AG616"/>
  <c r="AH616" s="1"/>
  <c r="AI616" s="1"/>
  <c r="AI1046"/>
  <c r="AJ1046" s="1"/>
  <c r="AK1046" s="1"/>
  <c r="AL1046" s="1"/>
  <c r="AM1046" s="1"/>
  <c r="AN1046" s="1"/>
  <c r="AO1046" s="1"/>
  <c r="AP1046" s="1"/>
  <c r="AQ1046" s="1"/>
  <c r="AR1046" s="1"/>
  <c r="AS1046" s="1"/>
  <c r="AT1046" s="1"/>
  <c r="AU1046" s="1"/>
  <c r="AV1046" s="1"/>
  <c r="AW1046" s="1"/>
  <c r="AX1046" s="1"/>
  <c r="AY1046" s="1"/>
  <c r="AZ1046" s="1"/>
  <c r="BA1046" s="1"/>
  <c r="BB1046" s="1"/>
  <c r="BC1046" s="1"/>
  <c r="AH954"/>
  <c r="AI954" s="1"/>
  <c r="AJ954" s="1"/>
  <c r="AK954" s="1"/>
  <c r="AL954" s="1"/>
  <c r="AH646"/>
  <c r="AI646" s="1"/>
  <c r="AF813"/>
  <c r="AG813" s="1"/>
  <c r="AH813" s="1"/>
  <c r="AI813" s="1"/>
  <c r="AJ571"/>
  <c r="AK571" s="1"/>
  <c r="AL571" s="1"/>
  <c r="AM571" s="1"/>
  <c r="AN571" s="1"/>
  <c r="AO571" s="1"/>
  <c r="AP571" s="1"/>
  <c r="AQ571" s="1"/>
  <c r="AR571" s="1"/>
  <c r="AS571" s="1"/>
  <c r="AT571" s="1"/>
  <c r="AU571" s="1"/>
  <c r="AV571" s="1"/>
  <c r="AW571" s="1"/>
  <c r="AX571" s="1"/>
  <c r="AY571" s="1"/>
  <c r="AZ571" s="1"/>
  <c r="BA571" s="1"/>
  <c r="BB571" s="1"/>
  <c r="BC571" s="1"/>
  <c r="AD793"/>
  <c r="AE208"/>
  <c r="AE793"/>
  <c r="AD207"/>
  <c r="AI986"/>
  <c r="AD225"/>
  <c r="AE225" s="1"/>
  <c r="AF225" s="1"/>
  <c r="AE677"/>
  <c r="AF677" s="1"/>
  <c r="AG677" s="1"/>
  <c r="AH677" s="1"/>
  <c r="AI677" s="1"/>
  <c r="AJ677" s="1"/>
  <c r="AK677" s="1"/>
  <c r="AL677" s="1"/>
  <c r="AM677" s="1"/>
  <c r="AN677" s="1"/>
  <c r="AO677" s="1"/>
  <c r="AP677" s="1"/>
  <c r="AQ677" s="1"/>
  <c r="AR677" s="1"/>
  <c r="AS677" s="1"/>
  <c r="AT677" s="1"/>
  <c r="AU677" s="1"/>
  <c r="AV677" s="1"/>
  <c r="AW677" s="1"/>
  <c r="AX677" s="1"/>
  <c r="AY677" s="1"/>
  <c r="AZ677" s="1"/>
  <c r="BA677" s="1"/>
  <c r="BB677" s="1"/>
  <c r="BC677" s="1"/>
  <c r="AF825"/>
  <c r="AG825" s="1"/>
  <c r="AH825" s="1"/>
  <c r="AI825" s="1"/>
  <c r="AD950"/>
  <c r="AE950" s="1"/>
  <c r="AF950" s="1"/>
  <c r="AL960"/>
  <c r="AM960" s="1"/>
  <c r="AN960" s="1"/>
  <c r="AO960" s="1"/>
  <c r="AP960" s="1"/>
  <c r="AQ960" s="1"/>
  <c r="AR960" s="1"/>
  <c r="AS960" s="1"/>
  <c r="AT960" s="1"/>
  <c r="AU960" s="1"/>
  <c r="AV960" s="1"/>
  <c r="AW960" s="1"/>
  <c r="AX960" s="1"/>
  <c r="AY960" s="1"/>
  <c r="AZ960" s="1"/>
  <c r="BA960" s="1"/>
  <c r="BB960" s="1"/>
  <c r="BC960" s="1"/>
  <c r="AK169"/>
  <c r="AL169" s="1"/>
  <c r="AM169" s="1"/>
  <c r="AN169" s="1"/>
  <c r="AO169" s="1"/>
  <c r="AP169" s="1"/>
  <c r="AQ169" s="1"/>
  <c r="AR169" s="1"/>
  <c r="AS169" s="1"/>
  <c r="AT169" s="1"/>
  <c r="AU169" s="1"/>
  <c r="AV169" s="1"/>
  <c r="AW169" s="1"/>
  <c r="AX169" s="1"/>
  <c r="AY169" s="1"/>
  <c r="AZ169" s="1"/>
  <c r="BA169" s="1"/>
  <c r="BB169" s="1"/>
  <c r="BC169" s="1"/>
  <c r="AL922"/>
  <c r="AM922" s="1"/>
  <c r="AN922" s="1"/>
  <c r="AO922" s="1"/>
  <c r="AP922" s="1"/>
  <c r="AQ922" s="1"/>
  <c r="AR922" s="1"/>
  <c r="AS922" s="1"/>
  <c r="AT922" s="1"/>
  <c r="AU922" s="1"/>
  <c r="AV922" s="1"/>
  <c r="AW922" s="1"/>
  <c r="AX922" s="1"/>
  <c r="AY922" s="1"/>
  <c r="AZ922" s="1"/>
  <c r="BA922" s="1"/>
  <c r="BB922" s="1"/>
  <c r="BC922" s="1"/>
  <c r="AN871"/>
  <c r="AE88"/>
  <c r="AF88" s="1"/>
  <c r="AG88" s="1"/>
  <c r="AD334"/>
  <c r="AE334" s="1"/>
  <c r="AG653"/>
  <c r="AH653" s="1"/>
  <c r="AI653" s="1"/>
  <c r="AJ653" s="1"/>
  <c r="AK653" s="1"/>
  <c r="AL653" s="1"/>
  <c r="AM653" s="1"/>
  <c r="AN653" s="1"/>
  <c r="AO653" s="1"/>
  <c r="AP653" s="1"/>
  <c r="AQ653" s="1"/>
  <c r="AR653" s="1"/>
  <c r="AS653" s="1"/>
  <c r="AT653" s="1"/>
  <c r="AU653" s="1"/>
  <c r="AV653" s="1"/>
  <c r="AW653" s="1"/>
  <c r="AX653" s="1"/>
  <c r="AY653" s="1"/>
  <c r="AZ653" s="1"/>
  <c r="BA653" s="1"/>
  <c r="BB653" s="1"/>
  <c r="BC653" s="1"/>
  <c r="AE249"/>
  <c r="AF249" s="1"/>
  <c r="AE141"/>
  <c r="AF141" s="1"/>
  <c r="AF229"/>
  <c r="AG229" s="1"/>
  <c r="AH229" s="1"/>
  <c r="AI229" s="1"/>
  <c r="AJ229" s="1"/>
  <c r="AK229" s="1"/>
  <c r="AL229" s="1"/>
  <c r="AM229" s="1"/>
  <c r="AN229" s="1"/>
  <c r="AO229" s="1"/>
  <c r="AP229" s="1"/>
  <c r="AQ229" s="1"/>
  <c r="AR229" s="1"/>
  <c r="AS229" s="1"/>
  <c r="AT229" s="1"/>
  <c r="AU229" s="1"/>
  <c r="AV229" s="1"/>
  <c r="AE142"/>
  <c r="AF142" s="1"/>
  <c r="AG142" s="1"/>
  <c r="AH142" s="1"/>
  <c r="AI142" s="1"/>
  <c r="AJ142" s="1"/>
  <c r="AK142" s="1"/>
  <c r="AL142" s="1"/>
  <c r="AF306"/>
  <c r="AG306" s="1"/>
  <c r="AE872"/>
  <c r="AF872" s="1"/>
  <c r="AG872" s="1"/>
  <c r="AD629"/>
  <c r="AE629" s="1"/>
  <c r="AF691"/>
  <c r="AG691" s="1"/>
  <c r="AF641"/>
  <c r="AG641" s="1"/>
  <c r="AH641" s="1"/>
  <c r="AG61"/>
  <c r="AH61" s="1"/>
  <c r="AC290"/>
  <c r="AD290" s="1"/>
  <c r="AE290" s="1"/>
  <c r="AG388"/>
  <c r="AH388" s="1"/>
  <c r="AG175"/>
  <c r="AH175" s="1"/>
  <c r="AI175" s="1"/>
  <c r="AJ175" s="1"/>
  <c r="AK175" s="1"/>
  <c r="AL175" s="1"/>
  <c r="AM175" s="1"/>
  <c r="AN175" s="1"/>
  <c r="AO175" s="1"/>
  <c r="AP175" s="1"/>
  <c r="AQ175" s="1"/>
  <c r="AR175" s="1"/>
  <c r="AS175" s="1"/>
  <c r="AT175" s="1"/>
  <c r="AU175" s="1"/>
  <c r="AV175" s="1"/>
  <c r="AW175" s="1"/>
  <c r="AX175" s="1"/>
  <c r="AY175" s="1"/>
  <c r="AZ175" s="1"/>
  <c r="BA175" s="1"/>
  <c r="BB175" s="1"/>
  <c r="BC175" s="1"/>
  <c r="AE749"/>
  <c r="AF749" s="1"/>
  <c r="AG749" s="1"/>
  <c r="AF293"/>
  <c r="AG293" s="1"/>
  <c r="AC54"/>
  <c r="AD54" s="1"/>
  <c r="AE54" s="1"/>
  <c r="AI70"/>
  <c r="AJ70" s="1"/>
  <c r="AK70" s="1"/>
  <c r="AL70" s="1"/>
  <c r="AM70" s="1"/>
  <c r="AN70" s="1"/>
  <c r="AO70" s="1"/>
  <c r="AG266"/>
  <c r="AH266" s="1"/>
  <c r="AI266" s="1"/>
  <c r="AJ266" s="1"/>
  <c r="AK266" s="1"/>
  <c r="AL266" s="1"/>
  <c r="AM266" s="1"/>
  <c r="AN266" s="1"/>
  <c r="AO266" s="1"/>
  <c r="AP266" s="1"/>
  <c r="AQ266" s="1"/>
  <c r="AR266" s="1"/>
  <c r="AS266" s="1"/>
  <c r="AT266" s="1"/>
  <c r="AU266" s="1"/>
  <c r="AV266" s="1"/>
  <c r="AW266" s="1"/>
  <c r="AX266" s="1"/>
  <c r="AY266" s="1"/>
  <c r="AZ266" s="1"/>
  <c r="BA266" s="1"/>
  <c r="BB266" s="1"/>
  <c r="BC266" s="1"/>
  <c r="AF1096"/>
  <c r="AG1096" s="1"/>
  <c r="AH1096" s="1"/>
  <c r="AF305"/>
  <c r="AG305" s="1"/>
  <c r="AG30"/>
  <c r="AH30" s="1"/>
  <c r="AI30" s="1"/>
  <c r="AJ30" s="1"/>
  <c r="AK30" s="1"/>
  <c r="AL30" s="1"/>
  <c r="AM30" s="1"/>
  <c r="AN30" s="1"/>
  <c r="AO30" s="1"/>
  <c r="AP30" s="1"/>
  <c r="AQ30" s="1"/>
  <c r="AR30" s="1"/>
  <c r="AS30" s="1"/>
  <c r="AT30" s="1"/>
  <c r="AU30" s="1"/>
  <c r="AV30" s="1"/>
  <c r="AW30" s="1"/>
  <c r="AX30" s="1"/>
  <c r="AY30" s="1"/>
  <c r="AZ30" s="1"/>
  <c r="BA30" s="1"/>
  <c r="BB30" s="1"/>
  <c r="BC30" s="1"/>
  <c r="AA312"/>
  <c r="AB312" s="1"/>
  <c r="AF244"/>
  <c r="AG244" s="1"/>
  <c r="AD161"/>
  <c r="AE161" s="1"/>
  <c r="AG53"/>
  <c r="AH53" s="1"/>
  <c r="AD268"/>
  <c r="AH20"/>
  <c r="AI20" s="1"/>
  <c r="AJ20" s="1"/>
  <c r="AC95"/>
  <c r="AG185"/>
  <c r="AH185" s="1"/>
  <c r="AI185" s="1"/>
  <c r="AB551"/>
  <c r="AD231"/>
  <c r="AE231" s="1"/>
  <c r="AC283"/>
  <c r="AE573"/>
  <c r="AS606"/>
  <c r="AT606" s="1"/>
  <c r="AU606" s="1"/>
  <c r="AC645"/>
  <c r="AF642"/>
  <c r="AB63"/>
  <c r="AC821"/>
  <c r="AD821" s="1"/>
  <c r="AB261"/>
  <c r="AC261" s="1"/>
  <c r="AD272"/>
  <c r="AE272" s="1"/>
  <c r="AD763"/>
  <c r="AB221"/>
  <c r="AE349"/>
  <c r="AF48"/>
  <c r="AF908"/>
  <c r="AE683"/>
  <c r="AF545"/>
  <c r="AG545" s="1"/>
  <c r="AB733"/>
  <c r="AC733" s="1"/>
  <c r="AE976"/>
  <c r="AD924"/>
  <c r="AD177"/>
  <c r="AF1092"/>
  <c r="AG1092" s="1"/>
  <c r="AC277"/>
  <c r="AD287"/>
  <c r="AC303"/>
  <c r="AD303" s="1"/>
  <c r="AC144"/>
  <c r="AB307"/>
  <c r="AC373"/>
  <c r="AC362"/>
  <c r="AD362" s="1"/>
  <c r="AG936"/>
  <c r="AH936" s="1"/>
  <c r="AI936" s="1"/>
  <c r="AN999"/>
  <c r="AO999" s="1"/>
  <c r="AP999" s="1"/>
  <c r="AQ999" s="1"/>
  <c r="AR999" s="1"/>
  <c r="AS999" s="1"/>
  <c r="AT999" s="1"/>
  <c r="AU999" s="1"/>
  <c r="AV999" s="1"/>
  <c r="AW999" s="1"/>
  <c r="AX999" s="1"/>
  <c r="AY999" s="1"/>
  <c r="AZ999" s="1"/>
  <c r="BA999" s="1"/>
  <c r="BB999" s="1"/>
  <c r="BC999" s="1"/>
  <c r="AC332"/>
  <c r="AA739"/>
  <c r="AA679"/>
  <c r="AB1101"/>
  <c r="AC1101" s="1"/>
  <c r="AF657"/>
  <c r="AO115"/>
  <c r="AP115" s="1"/>
  <c r="AQ115" s="1"/>
  <c r="AR115" s="1"/>
  <c r="AS115" s="1"/>
  <c r="AT115" s="1"/>
  <c r="AU115" s="1"/>
  <c r="AV115" s="1"/>
  <c r="AW115" s="1"/>
  <c r="AX115" s="1"/>
  <c r="AY115" s="1"/>
  <c r="AZ115" s="1"/>
  <c r="BA115" s="1"/>
  <c r="BB115" s="1"/>
  <c r="BC115" s="1"/>
  <c r="AF154"/>
  <c r="AG154" s="1"/>
  <c r="AH154" s="1"/>
  <c r="AI154" s="1"/>
  <c r="AJ154" s="1"/>
  <c r="AK154" s="1"/>
  <c r="AL154" s="1"/>
  <c r="AM154" s="1"/>
  <c r="AN154" s="1"/>
  <c r="AO154" s="1"/>
  <c r="AP154" s="1"/>
  <c r="AQ154" s="1"/>
  <c r="AR154" s="1"/>
  <c r="AS154" s="1"/>
  <c r="AT154" s="1"/>
  <c r="AU154" s="1"/>
  <c r="AV154" s="1"/>
  <c r="AW154" s="1"/>
  <c r="AX154" s="1"/>
  <c r="AF951"/>
  <c r="AG951" s="1"/>
  <c r="AH951" s="1"/>
  <c r="AI951" s="1"/>
  <c r="AD205"/>
  <c r="AD852"/>
  <c r="AE852" s="1"/>
  <c r="AF941"/>
  <c r="AG941" s="1"/>
  <c r="AH941" s="1"/>
  <c r="AI941" s="1"/>
  <c r="AJ941" s="1"/>
  <c r="AK941" s="1"/>
  <c r="AL941" s="1"/>
  <c r="AM941" s="1"/>
  <c r="AN941" s="1"/>
  <c r="AO941" s="1"/>
  <c r="AP941" s="1"/>
  <c r="AQ941" s="1"/>
  <c r="AR941" s="1"/>
  <c r="AS941" s="1"/>
  <c r="AT941" s="1"/>
  <c r="AU941" s="1"/>
  <c r="AV941" s="1"/>
  <c r="AW941" s="1"/>
  <c r="AX941" s="1"/>
  <c r="AY941" s="1"/>
  <c r="AZ941" s="1"/>
  <c r="BA941" s="1"/>
  <c r="BB941" s="1"/>
  <c r="BC941" s="1"/>
  <c r="AH541"/>
  <c r="AE216"/>
  <c r="AF216" s="1"/>
  <c r="AG216" s="1"/>
  <c r="AG26"/>
  <c r="AH26" s="1"/>
  <c r="AI26" s="1"/>
  <c r="AJ26" s="1"/>
  <c r="AK26" s="1"/>
  <c r="AL26" s="1"/>
  <c r="AM26" s="1"/>
  <c r="AN26" s="1"/>
  <c r="AO26" s="1"/>
  <c r="AP26" s="1"/>
  <c r="AQ26" s="1"/>
  <c r="AR26" s="1"/>
  <c r="AS26" s="1"/>
  <c r="AT26" s="1"/>
  <c r="AU26" s="1"/>
  <c r="AV26" s="1"/>
  <c r="AW26" s="1"/>
  <c r="AX26" s="1"/>
  <c r="AY26" s="1"/>
  <c r="AZ26" s="1"/>
  <c r="BA26" s="1"/>
  <c r="BB26" s="1"/>
  <c r="BC26" s="1"/>
  <c r="AB84"/>
  <c r="AC96"/>
  <c r="AI145"/>
  <c r="AJ145" s="1"/>
  <c r="AG904"/>
  <c r="AY31"/>
  <c r="AZ31" s="1"/>
  <c r="BA31" s="1"/>
  <c r="BB31" s="1"/>
  <c r="BC31" s="1"/>
  <c r="AG465"/>
  <c r="AF881"/>
  <c r="AG881" s="1"/>
  <c r="AH881" s="1"/>
  <c r="AI881" s="1"/>
  <c r="AJ881" s="1"/>
  <c r="AK881" s="1"/>
  <c r="AL881" s="1"/>
  <c r="AM881" s="1"/>
  <c r="AN881" s="1"/>
  <c r="AO881" s="1"/>
  <c r="AP881" s="1"/>
  <c r="AQ881" s="1"/>
  <c r="AR881" s="1"/>
  <c r="AC773"/>
  <c r="AF557"/>
  <c r="AG557" s="1"/>
  <c r="AH557" s="1"/>
  <c r="AI557" s="1"/>
  <c r="AJ557" s="1"/>
  <c r="AK557" s="1"/>
  <c r="AL557" s="1"/>
  <c r="AM557" s="1"/>
  <c r="AN557" s="1"/>
  <c r="AO557" s="1"/>
  <c r="AP557" s="1"/>
  <c r="AQ557" s="1"/>
  <c r="AR557" s="1"/>
  <c r="AS557" s="1"/>
  <c r="AT557" s="1"/>
  <c r="AU557" s="1"/>
  <c r="AV557" s="1"/>
  <c r="AW557" s="1"/>
  <c r="AX557" s="1"/>
  <c r="AY557" s="1"/>
  <c r="AZ557" s="1"/>
  <c r="BA557" s="1"/>
  <c r="BB557" s="1"/>
  <c r="BC557" s="1"/>
  <c r="AM184"/>
  <c r="AN184" s="1"/>
  <c r="AO184" s="1"/>
  <c r="AP184" s="1"/>
  <c r="AQ184" s="1"/>
  <c r="AG632"/>
  <c r="AH632" s="1"/>
  <c r="AB35"/>
  <c r="AE287"/>
  <c r="AD1013"/>
  <c r="AE1013" s="1"/>
  <c r="AE1025"/>
  <c r="AF1025" s="1"/>
  <c r="AE119"/>
  <c r="AF119" s="1"/>
  <c r="AG119" s="1"/>
  <c r="AH119" s="1"/>
  <c r="AI119" s="1"/>
  <c r="AJ119" s="1"/>
  <c r="AK119" s="1"/>
  <c r="AL119" s="1"/>
  <c r="AM119" s="1"/>
  <c r="AN119" s="1"/>
  <c r="AO119" s="1"/>
  <c r="AP119" s="1"/>
  <c r="AQ119" s="1"/>
  <c r="AR119" s="1"/>
  <c r="AS119" s="1"/>
  <c r="AT119" s="1"/>
  <c r="AU119" s="1"/>
  <c r="AV119" s="1"/>
  <c r="AW119" s="1"/>
  <c r="AX119" s="1"/>
  <c r="AY119" s="1"/>
  <c r="AZ119" s="1"/>
  <c r="BA119" s="1"/>
  <c r="BB119" s="1"/>
  <c r="BC119" s="1"/>
  <c r="AC92"/>
  <c r="AD92" s="1"/>
  <c r="AD747"/>
  <c r="AE747" s="1"/>
  <c r="AD223"/>
  <c r="AE223" s="1"/>
  <c r="AF223" s="1"/>
  <c r="AG223" s="1"/>
  <c r="AH223" s="1"/>
  <c r="AI223" s="1"/>
  <c r="AJ223" s="1"/>
  <c r="AK223" s="1"/>
  <c r="AL223" s="1"/>
  <c r="AM223" s="1"/>
  <c r="AN223" s="1"/>
  <c r="AO223" s="1"/>
  <c r="AP223" s="1"/>
  <c r="AQ223" s="1"/>
  <c r="AR223" s="1"/>
  <c r="AS223" s="1"/>
  <c r="AT223" s="1"/>
  <c r="AU223" s="1"/>
  <c r="AV223" s="1"/>
  <c r="AW223" s="1"/>
  <c r="AX223" s="1"/>
  <c r="AY223" s="1"/>
  <c r="AZ223" s="1"/>
  <c r="BA223" s="1"/>
  <c r="BB223" s="1"/>
  <c r="BC223" s="1"/>
  <c r="AE263"/>
  <c r="AF263" s="1"/>
  <c r="AG263" s="1"/>
  <c r="AC765"/>
  <c r="AC443"/>
  <c r="AE314"/>
  <c r="AN964"/>
  <c r="BA837"/>
  <c r="BB837" s="1"/>
  <c r="BC837" s="1"/>
  <c r="AO952"/>
  <c r="AP952" s="1"/>
  <c r="AQ952" s="1"/>
  <c r="AR952" s="1"/>
  <c r="AS952" s="1"/>
  <c r="AT952" s="1"/>
  <c r="AU952" s="1"/>
  <c r="AV952" s="1"/>
  <c r="AW952" s="1"/>
  <c r="AX952" s="1"/>
  <c r="AY952" s="1"/>
  <c r="AZ952" s="1"/>
  <c r="BA952" s="1"/>
  <c r="BB952" s="1"/>
  <c r="BC952" s="1"/>
  <c r="AG483"/>
  <c r="AH483" s="1"/>
  <c r="AI483" s="1"/>
  <c r="AJ483" s="1"/>
  <c r="AK483" s="1"/>
  <c r="AL483" s="1"/>
  <c r="AM483" s="1"/>
  <c r="AN483" s="1"/>
  <c r="AO483" s="1"/>
  <c r="AP483" s="1"/>
  <c r="AQ483" s="1"/>
  <c r="AR483" s="1"/>
  <c r="AS483" s="1"/>
  <c r="AT483" s="1"/>
  <c r="AU483" s="1"/>
  <c r="AV483" s="1"/>
  <c r="AW483" s="1"/>
  <c r="AX483" s="1"/>
  <c r="AY483" s="1"/>
  <c r="AZ483" s="1"/>
  <c r="BA483" s="1"/>
  <c r="BB483" s="1"/>
  <c r="BC483" s="1"/>
  <c r="AF1032"/>
  <c r="AG1032" s="1"/>
  <c r="AJ173"/>
  <c r="AK173" s="1"/>
  <c r="AL173" s="1"/>
  <c r="AM173" s="1"/>
  <c r="AN173" s="1"/>
  <c r="AO173" s="1"/>
  <c r="AP173" s="1"/>
  <c r="AQ173" s="1"/>
  <c r="AR173" s="1"/>
  <c r="AS173" s="1"/>
  <c r="AT173" s="1"/>
  <c r="AE260"/>
  <c r="AF260" s="1"/>
  <c r="AG260" s="1"/>
  <c r="AE991"/>
  <c r="AD253"/>
  <c r="AE253" s="1"/>
  <c r="AF253" s="1"/>
  <c r="AG253" s="1"/>
  <c r="AH253" s="1"/>
  <c r="AI253" s="1"/>
  <c r="AJ253" s="1"/>
  <c r="AK253" s="1"/>
  <c r="AL253" s="1"/>
  <c r="AM253" s="1"/>
  <c r="AN253" s="1"/>
  <c r="AO253" s="1"/>
  <c r="AP253" s="1"/>
  <c r="AQ253" s="1"/>
  <c r="AR253" s="1"/>
  <c r="AS253" s="1"/>
  <c r="AT253" s="1"/>
  <c r="AU253" s="1"/>
  <c r="AV253" s="1"/>
  <c r="AW253" s="1"/>
  <c r="AX253" s="1"/>
  <c r="AY253" s="1"/>
  <c r="AZ253" s="1"/>
  <c r="BA253" s="1"/>
  <c r="BB253" s="1"/>
  <c r="BC253" s="1"/>
  <c r="AE1016"/>
  <c r="AF1016" s="1"/>
  <c r="AE83"/>
  <c r="AF83" s="1"/>
  <c r="AG83" s="1"/>
  <c r="AH83" s="1"/>
  <c r="AI83" s="1"/>
  <c r="AJ83" s="1"/>
  <c r="AK83" s="1"/>
  <c r="AL83" s="1"/>
  <c r="AM83" s="1"/>
  <c r="AN83" s="1"/>
  <c r="AO83" s="1"/>
  <c r="AP83" s="1"/>
  <c r="AQ83" s="1"/>
  <c r="AR83" s="1"/>
  <c r="AS83" s="1"/>
  <c r="AT83" s="1"/>
  <c r="AU83" s="1"/>
  <c r="AV83" s="1"/>
  <c r="AW83" s="1"/>
  <c r="AX83" s="1"/>
  <c r="AY83" s="1"/>
  <c r="AZ83" s="1"/>
  <c r="BA83" s="1"/>
  <c r="BB83" s="1"/>
  <c r="BC83" s="1"/>
  <c r="AD561"/>
  <c r="AE561" s="1"/>
  <c r="AF561" s="1"/>
  <c r="AG561" s="1"/>
  <c r="AH561" s="1"/>
  <c r="AI561" s="1"/>
  <c r="AJ561" s="1"/>
  <c r="AK561" s="1"/>
  <c r="AL561" s="1"/>
  <c r="AM561" s="1"/>
  <c r="AN561" s="1"/>
  <c r="AO561" s="1"/>
  <c r="AP561" s="1"/>
  <c r="AQ561" s="1"/>
  <c r="AR561" s="1"/>
  <c r="AS561" s="1"/>
  <c r="AT561" s="1"/>
  <c r="AU561" s="1"/>
  <c r="AV561" s="1"/>
  <c r="AW561" s="1"/>
  <c r="AX561" s="1"/>
  <c r="AY561" s="1"/>
  <c r="AZ561" s="1"/>
  <c r="BA561" s="1"/>
  <c r="BB561" s="1"/>
  <c r="BC561" s="1"/>
  <c r="AG226"/>
  <c r="AH226" s="1"/>
  <c r="AI226" s="1"/>
  <c r="AF366"/>
  <c r="AG366" s="1"/>
  <c r="AH366" s="1"/>
  <c r="AI366" s="1"/>
  <c r="AJ366" s="1"/>
  <c r="AK366" s="1"/>
  <c r="AL366" s="1"/>
  <c r="AM366" s="1"/>
  <c r="AN366" s="1"/>
  <c r="AO366" s="1"/>
  <c r="AP366" s="1"/>
  <c r="AQ366" s="1"/>
  <c r="AR366" s="1"/>
  <c r="AS366" s="1"/>
  <c r="AT366" s="1"/>
  <c r="AU366" s="1"/>
  <c r="AV366" s="1"/>
  <c r="AW366" s="1"/>
  <c r="AX366" s="1"/>
  <c r="AY366" s="1"/>
  <c r="AZ366" s="1"/>
  <c r="BA366" s="1"/>
  <c r="BB366" s="1"/>
  <c r="BC366" s="1"/>
  <c r="AG1052"/>
  <c r="AH1052" s="1"/>
  <c r="AI1052" s="1"/>
  <c r="AJ1052" s="1"/>
  <c r="AK1052" s="1"/>
  <c r="AL1052" s="1"/>
  <c r="AM1052" s="1"/>
  <c r="AN1052" s="1"/>
  <c r="AO1052" s="1"/>
  <c r="AP1052" s="1"/>
  <c r="AQ1052" s="1"/>
  <c r="AR1052" s="1"/>
  <c r="AS1052" s="1"/>
  <c r="AT1052" s="1"/>
  <c r="AU1052" s="1"/>
  <c r="AV1052" s="1"/>
  <c r="AW1052" s="1"/>
  <c r="AX1052" s="1"/>
  <c r="AY1052" s="1"/>
  <c r="AZ1052" s="1"/>
  <c r="BA1052" s="1"/>
  <c r="BB1052" s="1"/>
  <c r="BC1052" s="1"/>
  <c r="AE984"/>
  <c r="AE527"/>
  <c r="AF527" s="1"/>
  <c r="AG1086"/>
  <c r="AH1086" s="1"/>
  <c r="AI1086" s="1"/>
  <c r="AJ1086" s="1"/>
  <c r="AC265"/>
  <c r="AD265" s="1"/>
  <c r="AF911"/>
  <c r="AG911" s="1"/>
  <c r="AH911" s="1"/>
  <c r="AI911" s="1"/>
  <c r="AA755"/>
  <c r="AE127"/>
  <c r="AF127" s="1"/>
  <c r="AG127" s="1"/>
  <c r="AH127" s="1"/>
  <c r="AI127" s="1"/>
  <c r="AJ127" s="1"/>
  <c r="AK127" s="1"/>
  <c r="AL127" s="1"/>
  <c r="AM127" s="1"/>
  <c r="AE100"/>
  <c r="AW975"/>
  <c r="AX975" s="1"/>
  <c r="AY975" s="1"/>
  <c r="AZ975" s="1"/>
  <c r="BA975" s="1"/>
  <c r="BB975" s="1"/>
  <c r="BC975" s="1"/>
  <c r="AC284"/>
  <c r="AD284" s="1"/>
  <c r="AE304"/>
  <c r="AF304" s="1"/>
  <c r="AG304" s="1"/>
  <c r="AG39"/>
  <c r="AH39" s="1"/>
  <c r="AI39" s="1"/>
  <c r="AJ39" s="1"/>
  <c r="AK39" s="1"/>
  <c r="AL39" s="1"/>
  <c r="AM39" s="1"/>
  <c r="AN39" s="1"/>
  <c r="AO39" s="1"/>
  <c r="AP39" s="1"/>
  <c r="AQ39" s="1"/>
  <c r="AR39" s="1"/>
  <c r="AS39" s="1"/>
  <c r="AT39" s="1"/>
  <c r="AU39" s="1"/>
  <c r="AV39" s="1"/>
  <c r="AW39" s="1"/>
  <c r="AX39" s="1"/>
  <c r="AY39" s="1"/>
  <c r="AZ39" s="1"/>
  <c r="BA39" s="1"/>
  <c r="BB39" s="1"/>
  <c r="BC39" s="1"/>
  <c r="AD86"/>
  <c r="AE86" s="1"/>
  <c r="AF86" s="1"/>
  <c r="AG86" s="1"/>
  <c r="AH86" s="1"/>
  <c r="AI86" s="1"/>
  <c r="AJ86" s="1"/>
  <c r="AK86" s="1"/>
  <c r="AL86" s="1"/>
  <c r="AM86" s="1"/>
  <c r="AN86" s="1"/>
  <c r="AO86" s="1"/>
  <c r="AP86" s="1"/>
  <c r="AQ86" s="1"/>
  <c r="AR86" s="1"/>
  <c r="AS86" s="1"/>
  <c r="AT86" s="1"/>
  <c r="AU86" s="1"/>
  <c r="AV86" s="1"/>
  <c r="AW86" s="1"/>
  <c r="AX86" s="1"/>
  <c r="AY86" s="1"/>
  <c r="AZ86" s="1"/>
  <c r="BA86" s="1"/>
  <c r="BB86" s="1"/>
  <c r="BC86" s="1"/>
  <c r="AC320"/>
  <c r="AD320" s="1"/>
  <c r="AE320" s="1"/>
  <c r="AF320" s="1"/>
  <c r="AG320" s="1"/>
  <c r="AD110"/>
  <c r="AN72"/>
  <c r="AO72" s="1"/>
  <c r="AP72" s="1"/>
  <c r="AQ72" s="1"/>
  <c r="AR72" s="1"/>
  <c r="AS72" s="1"/>
  <c r="AT72" s="1"/>
  <c r="AU72" s="1"/>
  <c r="AV72" s="1"/>
  <c r="AW72" s="1"/>
  <c r="AX72" s="1"/>
  <c r="AY72" s="1"/>
  <c r="AZ72" s="1"/>
  <c r="BA72" s="1"/>
  <c r="BB72" s="1"/>
  <c r="BC72" s="1"/>
  <c r="AG210"/>
  <c r="AH210" s="1"/>
  <c r="AI210" s="1"/>
  <c r="AC880"/>
  <c r="AD880" s="1"/>
  <c r="AE880" s="1"/>
  <c r="AG735"/>
  <c r="AH735" s="1"/>
  <c r="AD217"/>
  <c r="AE217" s="1"/>
  <c r="AH884"/>
  <c r="AI884" s="1"/>
  <c r="AJ884" s="1"/>
  <c r="AK884" s="1"/>
  <c r="AL884" s="1"/>
  <c r="AM884" s="1"/>
  <c r="AN884" s="1"/>
  <c r="AO884" s="1"/>
  <c r="AP884" s="1"/>
  <c r="AQ884" s="1"/>
  <c r="AR884" s="1"/>
  <c r="AS884" s="1"/>
  <c r="AT884" s="1"/>
  <c r="AU884" s="1"/>
  <c r="AV884" s="1"/>
  <c r="AW884" s="1"/>
  <c r="AX884" s="1"/>
  <c r="AY884" s="1"/>
  <c r="AZ884" s="1"/>
  <c r="BA884" s="1"/>
  <c r="BB884" s="1"/>
  <c r="BC884" s="1"/>
  <c r="AC35"/>
  <c r="AF1049"/>
  <c r="AG1049" s="1"/>
  <c r="AH1049" s="1"/>
  <c r="AI1049" s="1"/>
  <c r="AF353"/>
  <c r="AG353" s="1"/>
  <c r="AE41"/>
  <c r="AF41" s="1"/>
  <c r="AG41" s="1"/>
  <c r="AH41" s="1"/>
  <c r="AI41" s="1"/>
  <c r="AF891"/>
  <c r="AG891" s="1"/>
  <c r="AH891" s="1"/>
  <c r="AI891" s="1"/>
  <c r="AJ891" s="1"/>
  <c r="AK891" s="1"/>
  <c r="AL891" s="1"/>
  <c r="AM891" s="1"/>
  <c r="AN891" s="1"/>
  <c r="AO891" s="1"/>
  <c r="AP891" s="1"/>
  <c r="AQ891" s="1"/>
  <c r="AR891" s="1"/>
  <c r="AS891" s="1"/>
  <c r="AT891" s="1"/>
  <c r="AU891" s="1"/>
  <c r="AV891" s="1"/>
  <c r="AW891" s="1"/>
  <c r="AX891" s="1"/>
  <c r="AY891" s="1"/>
  <c r="AZ891" s="1"/>
  <c r="BA891" s="1"/>
  <c r="BB891" s="1"/>
  <c r="BC891" s="1"/>
  <c r="AD525"/>
  <c r="AE37"/>
  <c r="AF37" s="1"/>
  <c r="AJ719"/>
  <c r="AK719" s="1"/>
  <c r="AL719" s="1"/>
  <c r="AM719" s="1"/>
  <c r="AN719" s="1"/>
  <c r="AO719" s="1"/>
  <c r="AP719" s="1"/>
  <c r="AQ719" s="1"/>
  <c r="AR719" s="1"/>
  <c r="AS719" s="1"/>
  <c r="AT719" s="1"/>
  <c r="AU719" s="1"/>
  <c r="AV719" s="1"/>
  <c r="AW719" s="1"/>
  <c r="AX719" s="1"/>
  <c r="AY719" s="1"/>
  <c r="AZ719" s="1"/>
  <c r="BA719" s="1"/>
  <c r="BB719" s="1"/>
  <c r="BC719" s="1"/>
  <c r="AC246"/>
  <c r="AE342"/>
  <c r="AF342" s="1"/>
  <c r="AH749"/>
  <c r="AI749" s="1"/>
  <c r="AJ749" s="1"/>
  <c r="AL117"/>
  <c r="AM117" s="1"/>
  <c r="AN117" s="1"/>
  <c r="AO117" s="1"/>
  <c r="AP117" s="1"/>
  <c r="AQ117" s="1"/>
  <c r="AR117" s="1"/>
  <c r="AS117" s="1"/>
  <c r="AT117" s="1"/>
  <c r="AU117" s="1"/>
  <c r="AV117" s="1"/>
  <c r="AW117" s="1"/>
  <c r="AX117" s="1"/>
  <c r="AY117" s="1"/>
  <c r="AZ117" s="1"/>
  <c r="BA117" s="1"/>
  <c r="BB117" s="1"/>
  <c r="BC117" s="1"/>
  <c r="AG249"/>
  <c r="AH249" s="1"/>
  <c r="AI249" s="1"/>
  <c r="AF649"/>
  <c r="AG649" s="1"/>
  <c r="AE310"/>
  <c r="AD671"/>
  <c r="AC224"/>
  <c r="AC315"/>
  <c r="AD315" s="1"/>
  <c r="AE315" s="1"/>
  <c r="AF315" s="1"/>
  <c r="AG315" s="1"/>
  <c r="AH315" s="1"/>
  <c r="AI315" s="1"/>
  <c r="AJ315" s="1"/>
  <c r="AK315" s="1"/>
  <c r="AL315" s="1"/>
  <c r="AM315" s="1"/>
  <c r="AN315" s="1"/>
  <c r="AO315" s="1"/>
  <c r="AP315" s="1"/>
  <c r="AQ315" s="1"/>
  <c r="AR315" s="1"/>
  <c r="AS315" s="1"/>
  <c r="AT315" s="1"/>
  <c r="AU315" s="1"/>
  <c r="AV315" s="1"/>
  <c r="AW315" s="1"/>
  <c r="AX315" s="1"/>
  <c r="AY315" s="1"/>
  <c r="AZ315" s="1"/>
  <c r="BA315" s="1"/>
  <c r="BB315" s="1"/>
  <c r="BC315" s="1"/>
  <c r="AB330"/>
  <c r="AC330" s="1"/>
  <c r="AD79"/>
  <c r="AE296"/>
  <c r="AF855"/>
  <c r="AG855" s="1"/>
  <c r="AH855" s="1"/>
  <c r="AI855" s="1"/>
  <c r="AJ855" s="1"/>
  <c r="AK855" s="1"/>
  <c r="AL855" s="1"/>
  <c r="AM855" s="1"/>
  <c r="AF89"/>
  <c r="AD87"/>
  <c r="AE87" s="1"/>
  <c r="AI1096"/>
  <c r="AJ1096" s="1"/>
  <c r="AK1096" s="1"/>
  <c r="AL1096" s="1"/>
  <c r="AM1096" s="1"/>
  <c r="AN1096" s="1"/>
  <c r="AO1096" s="1"/>
  <c r="AP1096" s="1"/>
  <c r="AQ1096" s="1"/>
  <c r="AR1096" s="1"/>
  <c r="AG948"/>
  <c r="AH948" s="1"/>
  <c r="AI157"/>
  <c r="AJ157" s="1"/>
  <c r="AK157" s="1"/>
  <c r="AL157" s="1"/>
  <c r="AM157" s="1"/>
  <c r="AN157" s="1"/>
  <c r="AO157" s="1"/>
  <c r="AP157" s="1"/>
  <c r="AQ157" s="1"/>
  <c r="AR157" s="1"/>
  <c r="AS157" s="1"/>
  <c r="AT157" s="1"/>
  <c r="AU157" s="1"/>
  <c r="AV157" s="1"/>
  <c r="AW157" s="1"/>
  <c r="AX157" s="1"/>
  <c r="AY157" s="1"/>
  <c r="AZ157" s="1"/>
  <c r="BA157" s="1"/>
  <c r="BB157" s="1"/>
  <c r="BC157" s="1"/>
  <c r="AC392"/>
  <c r="AD392" s="1"/>
  <c r="AK329"/>
  <c r="AL329" s="1"/>
  <c r="AM329" s="1"/>
  <c r="AN329" s="1"/>
  <c r="AO329" s="1"/>
  <c r="AP329" s="1"/>
  <c r="AQ329" s="1"/>
  <c r="AR329" s="1"/>
  <c r="AS329" s="1"/>
  <c r="AT329" s="1"/>
  <c r="AU329" s="1"/>
  <c r="AV329" s="1"/>
  <c r="AW329" s="1"/>
  <c r="AX329" s="1"/>
  <c r="AY329" s="1"/>
  <c r="AZ329" s="1"/>
  <c r="BA329" s="1"/>
  <c r="BB329" s="1"/>
  <c r="BC329" s="1"/>
  <c r="AH1032"/>
  <c r="AI1032" s="1"/>
  <c r="AJ1032" s="1"/>
  <c r="AK1032" s="1"/>
  <c r="AL1032" s="1"/>
  <c r="AM1032" s="1"/>
  <c r="AG868"/>
  <c r="AH868" s="1"/>
  <c r="AI868" s="1"/>
  <c r="AH669"/>
  <c r="AI669" s="1"/>
  <c r="AJ669" s="1"/>
  <c r="AK669" s="1"/>
  <c r="AL669" s="1"/>
  <c r="AM669" s="1"/>
  <c r="AN669" s="1"/>
  <c r="AO669" s="1"/>
  <c r="AP669" s="1"/>
  <c r="AQ669" s="1"/>
  <c r="AR669" s="1"/>
  <c r="AS669" s="1"/>
  <c r="AT669" s="1"/>
  <c r="AU669" s="1"/>
  <c r="AV669" s="1"/>
  <c r="AW669" s="1"/>
  <c r="AX669" s="1"/>
  <c r="AY669" s="1"/>
  <c r="AZ669" s="1"/>
  <c r="BA669" s="1"/>
  <c r="BB669" s="1"/>
  <c r="BC669" s="1"/>
  <c r="AK674"/>
  <c r="AL674" s="1"/>
  <c r="AM674" s="1"/>
  <c r="AN674" s="1"/>
  <c r="AO674" s="1"/>
  <c r="AP674" s="1"/>
  <c r="AQ674" s="1"/>
  <c r="AR674" s="1"/>
  <c r="AS674" s="1"/>
  <c r="AT674" s="1"/>
  <c r="AU674" s="1"/>
  <c r="AV674" s="1"/>
  <c r="AW674" s="1"/>
  <c r="AX674" s="1"/>
  <c r="AY674" s="1"/>
  <c r="AZ674" s="1"/>
  <c r="BA674" s="1"/>
  <c r="BB674" s="1"/>
  <c r="BC674" s="1"/>
  <c r="AD288"/>
  <c r="AU173"/>
  <c r="AV173" s="1"/>
  <c r="AW173" s="1"/>
  <c r="AX173" s="1"/>
  <c r="AY173" s="1"/>
  <c r="AJ341"/>
  <c r="AK341" s="1"/>
  <c r="AL341" s="1"/>
  <c r="AM341" s="1"/>
  <c r="AN341" s="1"/>
  <c r="AO341" s="1"/>
  <c r="AP341" s="1"/>
  <c r="AQ341" s="1"/>
  <c r="AR341" s="1"/>
  <c r="AS341" s="1"/>
  <c r="AT341" s="1"/>
  <c r="AU341" s="1"/>
  <c r="AV341" s="1"/>
  <c r="AW341" s="1"/>
  <c r="AX341" s="1"/>
  <c r="AY341" s="1"/>
  <c r="AZ341" s="1"/>
  <c r="BA341" s="1"/>
  <c r="BB341" s="1"/>
  <c r="BC341" s="1"/>
  <c r="AF900"/>
  <c r="AG900" s="1"/>
  <c r="AH900" s="1"/>
  <c r="AI900" s="1"/>
  <c r="AJ900" s="1"/>
  <c r="AK900" s="1"/>
  <c r="AL900" s="1"/>
  <c r="AM900" s="1"/>
  <c r="AN900" s="1"/>
  <c r="AO900" s="1"/>
  <c r="AP900" s="1"/>
  <c r="AQ900" s="1"/>
  <c r="AR900" s="1"/>
  <c r="AS900" s="1"/>
  <c r="AT900" s="1"/>
  <c r="AU900" s="1"/>
  <c r="AV900" s="1"/>
  <c r="AW900" s="1"/>
  <c r="AX900" s="1"/>
  <c r="AY900" s="1"/>
  <c r="AZ900" s="1"/>
  <c r="BA900" s="1"/>
  <c r="BB900" s="1"/>
  <c r="BC900" s="1"/>
  <c r="AH473"/>
  <c r="AI473" s="1"/>
  <c r="AJ473" s="1"/>
  <c r="AK473" s="1"/>
  <c r="AL473" s="1"/>
  <c r="AM473" s="1"/>
  <c r="AN473" s="1"/>
  <c r="AO473" s="1"/>
  <c r="AP473" s="1"/>
  <c r="AQ473" s="1"/>
  <c r="AR473" s="1"/>
  <c r="AS473" s="1"/>
  <c r="AT473" s="1"/>
  <c r="AU473" s="1"/>
  <c r="AV473" s="1"/>
  <c r="AW473" s="1"/>
  <c r="AX473" s="1"/>
  <c r="AY473" s="1"/>
  <c r="AZ473" s="1"/>
  <c r="BA473" s="1"/>
  <c r="AH904"/>
  <c r="AH761"/>
  <c r="AI761" s="1"/>
  <c r="AJ761" s="1"/>
  <c r="AD843"/>
  <c r="AE103"/>
  <c r="AF497"/>
  <c r="AG132"/>
  <c r="AH132" s="1"/>
  <c r="AE358"/>
  <c r="AF358" s="1"/>
  <c r="AF715"/>
  <c r="AG715" s="1"/>
  <c r="AH715" s="1"/>
  <c r="AI715" s="1"/>
  <c r="AJ715" s="1"/>
  <c r="AK715" s="1"/>
  <c r="AL715" s="1"/>
  <c r="AM715" s="1"/>
  <c r="AN715" s="1"/>
  <c r="AO715" s="1"/>
  <c r="AP715" s="1"/>
  <c r="AQ715" s="1"/>
  <c r="AR715" s="1"/>
  <c r="AS715" s="1"/>
  <c r="AT715" s="1"/>
  <c r="AU715" s="1"/>
  <c r="AV715" s="1"/>
  <c r="AW715" s="1"/>
  <c r="AX715" s="1"/>
  <c r="AY715" s="1"/>
  <c r="AZ715" s="1"/>
  <c r="BA715" s="1"/>
  <c r="BB715" s="1"/>
  <c r="BC715" s="1"/>
  <c r="AE286"/>
  <c r="AF286" s="1"/>
  <c r="BC351"/>
  <c r="AG52"/>
  <c r="AH52" s="1"/>
  <c r="AI52" s="1"/>
  <c r="AE362"/>
  <c r="AF362" s="1"/>
  <c r="AH463"/>
  <c r="AI463" s="1"/>
  <c r="AH121"/>
  <c r="AK805"/>
  <c r="AL805" s="1"/>
  <c r="AM805" s="1"/>
  <c r="AN805" s="1"/>
  <c r="AO805" s="1"/>
  <c r="AP805" s="1"/>
  <c r="AQ805" s="1"/>
  <c r="AR805" s="1"/>
  <c r="AS805" s="1"/>
  <c r="AT805" s="1"/>
  <c r="AU805" s="1"/>
  <c r="AK430"/>
  <c r="AF264"/>
  <c r="AD773"/>
  <c r="AE773" s="1"/>
  <c r="AF773" s="1"/>
  <c r="AG773" s="1"/>
  <c r="AH773" s="1"/>
  <c r="AI773" s="1"/>
  <c r="AD673"/>
  <c r="AD189"/>
  <c r="AE189" s="1"/>
  <c r="AF189" s="1"/>
  <c r="AG189" s="1"/>
  <c r="AB282"/>
  <c r="AC298"/>
  <c r="AD298" s="1"/>
  <c r="AC559"/>
  <c r="AD559" s="1"/>
  <c r="AE956"/>
  <c r="AF956" s="1"/>
  <c r="AD844"/>
  <c r="AE844" s="1"/>
  <c r="AB222"/>
  <c r="AC222" s="1"/>
  <c r="AC294"/>
  <c r="AB108"/>
  <c r="AD28"/>
  <c r="AE28" s="1"/>
  <c r="AG768"/>
  <c r="AH768" s="1"/>
  <c r="AI768" s="1"/>
  <c r="AJ768" s="1"/>
  <c r="AK768" s="1"/>
  <c r="AL768" s="1"/>
  <c r="AM768" s="1"/>
  <c r="AN768" s="1"/>
  <c r="AO768" s="1"/>
  <c r="AP768" s="1"/>
  <c r="AQ768" s="1"/>
  <c r="AR768" s="1"/>
  <c r="AS768" s="1"/>
  <c r="AT768" s="1"/>
  <c r="AU768" s="1"/>
  <c r="AD357"/>
  <c r="AE357" s="1"/>
  <c r="AF357" s="1"/>
  <c r="AC836"/>
  <c r="AD836" s="1"/>
  <c r="AE836" s="1"/>
  <c r="AB262"/>
  <c r="AD66"/>
  <c r="AE66" s="1"/>
  <c r="AF66" s="1"/>
  <c r="AG66" s="1"/>
  <c r="AH66" s="1"/>
  <c r="AI66" s="1"/>
  <c r="AJ66" s="1"/>
  <c r="AK66" s="1"/>
  <c r="AL66" s="1"/>
  <c r="AM66" s="1"/>
  <c r="AN66" s="1"/>
  <c r="AO66" s="1"/>
  <c r="AP66" s="1"/>
  <c r="AQ66" s="1"/>
  <c r="AR66" s="1"/>
  <c r="AE1008"/>
  <c r="AF1008" s="1"/>
  <c r="AG1008" s="1"/>
  <c r="AB316"/>
  <c r="AC316" s="1"/>
  <c r="AD777"/>
  <c r="AC447"/>
  <c r="AD149"/>
  <c r="AB840"/>
  <c r="AC840" s="1"/>
  <c r="AD840" s="1"/>
  <c r="AC892"/>
  <c r="AD892" s="1"/>
  <c r="AE892" s="1"/>
  <c r="AF892" s="1"/>
  <c r="AB326"/>
  <c r="AD45"/>
  <c r="AE876"/>
  <c r="AF876" s="1"/>
  <c r="AB741"/>
  <c r="AC741" s="1"/>
  <c r="AF723"/>
  <c r="AG723" s="1"/>
  <c r="AE167"/>
  <c r="AD391"/>
  <c r="AE391" s="1"/>
  <c r="AF391" s="1"/>
  <c r="AG391" s="1"/>
  <c r="AH391" s="1"/>
  <c r="AD213"/>
  <c r="AE213" s="1"/>
  <c r="AF1088"/>
  <c r="AG1088" s="1"/>
  <c r="AB291"/>
  <c r="AC291" s="1"/>
  <c r="AC237"/>
  <c r="AD237" s="1"/>
  <c r="AC270"/>
  <c r="AC318"/>
  <c r="AN809"/>
  <c r="AO809" s="1"/>
  <c r="AP809" s="1"/>
  <c r="AQ809" s="1"/>
  <c r="AR809" s="1"/>
  <c r="AS809" s="1"/>
  <c r="AT809" s="1"/>
  <c r="AU809" s="1"/>
  <c r="AV809" s="1"/>
  <c r="AW809" s="1"/>
  <c r="AX809" s="1"/>
  <c r="AY809" s="1"/>
  <c r="AZ809" s="1"/>
  <c r="BA809" s="1"/>
  <c r="BB809" s="1"/>
  <c r="BC809" s="1"/>
  <c r="AN833"/>
  <c r="AO833" s="1"/>
  <c r="AP833" s="1"/>
  <c r="AQ833" s="1"/>
  <c r="AR833" s="1"/>
  <c r="AS833" s="1"/>
  <c r="AT833" s="1"/>
  <c r="AU833" s="1"/>
  <c r="AV833" s="1"/>
  <c r="AW833" s="1"/>
  <c r="AX833" s="1"/>
  <c r="AY833" s="1"/>
  <c r="AZ833" s="1"/>
  <c r="BA833" s="1"/>
  <c r="BB833" s="1"/>
  <c r="BC833" s="1"/>
  <c r="AV136"/>
  <c r="AW136" s="1"/>
  <c r="AX136" s="1"/>
  <c r="AY136" s="1"/>
  <c r="AZ136" s="1"/>
  <c r="BA136" s="1"/>
  <c r="BB136" s="1"/>
  <c r="BC136" s="1"/>
  <c r="AR781"/>
  <c r="AS781" s="1"/>
  <c r="AT781" s="1"/>
  <c r="AU781" s="1"/>
  <c r="AV781" s="1"/>
  <c r="AW781" s="1"/>
  <c r="AX781" s="1"/>
  <c r="AY781" s="1"/>
  <c r="AZ781" s="1"/>
  <c r="BA781" s="1"/>
  <c r="BB781" s="1"/>
  <c r="BC781" s="1"/>
  <c r="AR401"/>
  <c r="AS401" s="1"/>
  <c r="AT401" s="1"/>
  <c r="AU401" s="1"/>
  <c r="AV401" s="1"/>
  <c r="AW401" s="1"/>
  <c r="AX401" s="1"/>
  <c r="AY401" s="1"/>
  <c r="AZ401" s="1"/>
  <c r="BA401" s="1"/>
  <c r="BB401" s="1"/>
  <c r="BC401" s="1"/>
  <c r="AH125"/>
  <c r="AI125" s="1"/>
  <c r="AJ125" s="1"/>
  <c r="AH505"/>
  <c r="AI505" s="1"/>
  <c r="AF495"/>
  <c r="AG495" s="1"/>
  <c r="AH495" s="1"/>
  <c r="AI495" s="1"/>
  <c r="AJ495" s="1"/>
  <c r="AK495" s="1"/>
  <c r="AL495" s="1"/>
  <c r="AM495" s="1"/>
  <c r="AN495" s="1"/>
  <c r="AO495" s="1"/>
  <c r="AP495" s="1"/>
  <c r="AQ495" s="1"/>
  <c r="AR495" s="1"/>
  <c r="AS495" s="1"/>
  <c r="AT495" s="1"/>
  <c r="AU495" s="1"/>
  <c r="AV495" s="1"/>
  <c r="AW495" s="1"/>
  <c r="AX495" s="1"/>
  <c r="AY495" s="1"/>
  <c r="AZ495" s="1"/>
  <c r="BA495" s="1"/>
  <c r="BB495" s="1"/>
  <c r="BC495" s="1"/>
  <c r="AG657"/>
  <c r="AH657" s="1"/>
  <c r="AI657" s="1"/>
  <c r="AJ657" s="1"/>
  <c r="AK657" s="1"/>
  <c r="AD765"/>
  <c r="AE765" s="1"/>
  <c r="AF765" s="1"/>
  <c r="AG765" s="1"/>
  <c r="AG159"/>
  <c r="AD382"/>
  <c r="AE382" s="1"/>
  <c r="AF382" s="1"/>
  <c r="AG382" s="1"/>
  <c r="AH382" s="1"/>
  <c r="AI382" s="1"/>
  <c r="AJ382" s="1"/>
  <c r="AK382" s="1"/>
  <c r="AL382" s="1"/>
  <c r="AM382" s="1"/>
  <c r="AN382" s="1"/>
  <c r="AO382" s="1"/>
  <c r="AP382" s="1"/>
  <c r="AQ382" s="1"/>
  <c r="AR382" s="1"/>
  <c r="AS382" s="1"/>
  <c r="AT382" s="1"/>
  <c r="AU382" s="1"/>
  <c r="AV382" s="1"/>
  <c r="AW382" s="1"/>
  <c r="AX382" s="1"/>
  <c r="AY382" s="1"/>
  <c r="AZ382" s="1"/>
  <c r="BA382" s="1"/>
  <c r="BB382" s="1"/>
  <c r="BC382" s="1"/>
  <c r="AE268"/>
  <c r="AG1016"/>
  <c r="AH1016" s="1"/>
  <c r="AI1016" s="1"/>
  <c r="AJ1016" s="1"/>
  <c r="AK1016" s="1"/>
  <c r="AL1016" s="1"/>
  <c r="AM1016" s="1"/>
  <c r="AN1016" s="1"/>
  <c r="AF111"/>
  <c r="AG111" s="1"/>
  <c r="AH111" s="1"/>
  <c r="AI111" s="1"/>
  <c r="AJ111" s="1"/>
  <c r="AK111" s="1"/>
  <c r="AL111" s="1"/>
  <c r="AM111" s="1"/>
  <c r="AN111" s="1"/>
  <c r="AO111" s="1"/>
  <c r="AP111" s="1"/>
  <c r="AQ111" s="1"/>
  <c r="AR111" s="1"/>
  <c r="AS111" s="1"/>
  <c r="AT111" s="1"/>
  <c r="AU111" s="1"/>
  <c r="AV111" s="1"/>
  <c r="AW111" s="1"/>
  <c r="AX111" s="1"/>
  <c r="AY111" s="1"/>
  <c r="AZ111" s="1"/>
  <c r="BA111" s="1"/>
  <c r="BB111" s="1"/>
  <c r="BC111" s="1"/>
  <c r="AF457"/>
  <c r="AI541"/>
  <c r="AJ541" s="1"/>
  <c r="AK541" s="1"/>
  <c r="AL541" s="1"/>
  <c r="AM541" s="1"/>
  <c r="AN541" s="1"/>
  <c r="AO541" s="1"/>
  <c r="AP541" s="1"/>
  <c r="AQ541" s="1"/>
  <c r="AR541" s="1"/>
  <c r="AS541" s="1"/>
  <c r="AT541" s="1"/>
  <c r="AU541" s="1"/>
  <c r="AV541" s="1"/>
  <c r="AW541" s="1"/>
  <c r="AX541" s="1"/>
  <c r="AY541" s="1"/>
  <c r="AZ541" s="1"/>
  <c r="BA541" s="1"/>
  <c r="BB541" s="1"/>
  <c r="BC541" s="1"/>
  <c r="AO964"/>
  <c r="AP964" s="1"/>
  <c r="AQ964" s="1"/>
  <c r="AR964" s="1"/>
  <c r="AS964" s="1"/>
  <c r="AT964" s="1"/>
  <c r="AU964" s="1"/>
  <c r="AV964" s="1"/>
  <c r="AW964" s="1"/>
  <c r="AX964" s="1"/>
  <c r="AY964" s="1"/>
  <c r="AZ964" s="1"/>
  <c r="BA964" s="1"/>
  <c r="BB964" s="1"/>
  <c r="BC964" s="1"/>
  <c r="AH69"/>
  <c r="AI69" s="1"/>
  <c r="AJ69" s="1"/>
  <c r="AK69" s="1"/>
  <c r="AL69" s="1"/>
  <c r="AM69" s="1"/>
  <c r="AN69" s="1"/>
  <c r="AO69" s="1"/>
  <c r="AP69" s="1"/>
  <c r="AQ69" s="1"/>
  <c r="AR69" s="1"/>
  <c r="AS69" s="1"/>
  <c r="AT69" s="1"/>
  <c r="AU69" s="1"/>
  <c r="AV69" s="1"/>
  <c r="AW69" s="1"/>
  <c r="AX69" s="1"/>
  <c r="AY69" s="1"/>
  <c r="AZ69" s="1"/>
  <c r="BA69" s="1"/>
  <c r="BB69" s="1"/>
  <c r="BC69" s="1"/>
  <c r="AE932"/>
  <c r="AD252"/>
  <c r="AF745"/>
  <c r="AG745" s="1"/>
  <c r="AJ936"/>
  <c r="AK936" s="1"/>
  <c r="AL936" s="1"/>
  <c r="AM936" s="1"/>
  <c r="AN936" s="1"/>
  <c r="AO936" s="1"/>
  <c r="AP936" s="1"/>
  <c r="AQ936" s="1"/>
  <c r="AR936" s="1"/>
  <c r="AS936" s="1"/>
  <c r="AT936" s="1"/>
  <c r="AU936" s="1"/>
  <c r="AV936" s="1"/>
  <c r="AW936" s="1"/>
  <c r="AX936" s="1"/>
  <c r="AY936" s="1"/>
  <c r="AZ936" s="1"/>
  <c r="BA936" s="1"/>
  <c r="BB936" s="1"/>
  <c r="BC936" s="1"/>
  <c r="AD332"/>
  <c r="AE332" s="1"/>
  <c r="AF332" s="1"/>
  <c r="AG332" s="1"/>
  <c r="AC271"/>
  <c r="AB737"/>
  <c r="AC737" s="1"/>
  <c r="AZ173"/>
  <c r="BA173" s="1"/>
  <c r="BB173" s="1"/>
  <c r="BC173" s="1"/>
  <c r="AE215"/>
  <c r="AF215" s="1"/>
  <c r="AG215" s="1"/>
  <c r="AH215" s="1"/>
  <c r="AI215" s="1"/>
  <c r="AJ215" s="1"/>
  <c r="AK215" s="1"/>
  <c r="AL215" s="1"/>
  <c r="AM215" s="1"/>
  <c r="AN215" s="1"/>
  <c r="AO215" s="1"/>
  <c r="AP215" s="1"/>
  <c r="AQ215" s="1"/>
  <c r="AR215" s="1"/>
  <c r="AS215" s="1"/>
  <c r="AT215" s="1"/>
  <c r="AU215" s="1"/>
  <c r="AV215" s="1"/>
  <c r="AW215" s="1"/>
  <c r="AX215" s="1"/>
  <c r="AY215" s="1"/>
  <c r="AZ215" s="1"/>
  <c r="BA215" s="1"/>
  <c r="BB215" s="1"/>
  <c r="BC215" s="1"/>
  <c r="AD283"/>
  <c r="AG477"/>
  <c r="AH477" s="1"/>
  <c r="AI477" s="1"/>
  <c r="AJ477" s="1"/>
  <c r="AK477" s="1"/>
  <c r="AE92"/>
  <c r="AF92" s="1"/>
  <c r="AG92" s="1"/>
  <c r="AE525"/>
  <c r="AF525" s="1"/>
  <c r="AE180"/>
  <c r="AF180" s="1"/>
  <c r="AG180" s="1"/>
  <c r="AH180" s="1"/>
  <c r="AI180" s="1"/>
  <c r="AJ180" s="1"/>
  <c r="AK180" s="1"/>
  <c r="AL180" s="1"/>
  <c r="AM180" s="1"/>
  <c r="AN180" s="1"/>
  <c r="AO180" s="1"/>
  <c r="AF573"/>
  <c r="AG573" s="1"/>
  <c r="AG531"/>
  <c r="AH531" s="1"/>
  <c r="AI531" s="1"/>
  <c r="AJ531" s="1"/>
  <c r="AK531" s="1"/>
  <c r="AL531" s="1"/>
  <c r="AM531" s="1"/>
  <c r="AN531" s="1"/>
  <c r="AO531" s="1"/>
  <c r="AP531" s="1"/>
  <c r="AQ531" s="1"/>
  <c r="AR531" s="1"/>
  <c r="AS531" s="1"/>
  <c r="AT531" s="1"/>
  <c r="AU531" s="1"/>
  <c r="AV531" s="1"/>
  <c r="AW531" s="1"/>
  <c r="AX531" s="1"/>
  <c r="AY531" s="1"/>
  <c r="AZ531" s="1"/>
  <c r="BA531" s="1"/>
  <c r="BB531" s="1"/>
  <c r="BC531" s="1"/>
  <c r="AK7"/>
  <c r="AL7" s="1"/>
  <c r="AM7" s="1"/>
  <c r="AN7" s="1"/>
  <c r="AO7" s="1"/>
  <c r="AP7" s="1"/>
  <c r="AQ7" s="1"/>
  <c r="AR7" s="1"/>
  <c r="AS7" s="1"/>
  <c r="AT7" s="1"/>
  <c r="AU7" s="1"/>
  <c r="AV7" s="1"/>
  <c r="AW7" s="1"/>
  <c r="AX7" s="1"/>
  <c r="AY7" s="1"/>
  <c r="AZ7" s="1"/>
  <c r="BA7" s="1"/>
  <c r="BB7" s="1"/>
  <c r="BC7" s="1"/>
  <c r="AD645"/>
  <c r="AE645" s="1"/>
  <c r="AF645" s="1"/>
  <c r="AG645" s="1"/>
  <c r="AH645" s="1"/>
  <c r="AI645" s="1"/>
  <c r="AJ645" s="1"/>
  <c r="AK645" s="1"/>
  <c r="AL645" s="1"/>
  <c r="AM645" s="1"/>
  <c r="AN645" s="1"/>
  <c r="AO645" s="1"/>
  <c r="AP645" s="1"/>
  <c r="AQ645" s="1"/>
  <c r="AR645" s="1"/>
  <c r="AS645" s="1"/>
  <c r="AT645" s="1"/>
  <c r="AU645" s="1"/>
  <c r="AV645" s="1"/>
  <c r="AW645" s="1"/>
  <c r="AX645" s="1"/>
  <c r="AY645" s="1"/>
  <c r="AZ645" s="1"/>
  <c r="BA645" s="1"/>
  <c r="BB645" s="1"/>
  <c r="BC645" s="1"/>
  <c r="AG959"/>
  <c r="AH959" s="1"/>
  <c r="AI959" s="1"/>
  <c r="AJ959" s="1"/>
  <c r="AK959" s="1"/>
  <c r="AL959" s="1"/>
  <c r="AM959" s="1"/>
  <c r="AB82"/>
  <c r="AP1005"/>
  <c r="AQ1005" s="1"/>
  <c r="AR1005" s="1"/>
  <c r="AS1005" s="1"/>
  <c r="AT1005" s="1"/>
  <c r="AU1005" s="1"/>
  <c r="AV1005" s="1"/>
  <c r="AH165"/>
  <c r="AI25"/>
  <c r="AJ25" s="1"/>
  <c r="AK25" s="1"/>
  <c r="AL25" s="1"/>
  <c r="AM25" s="1"/>
  <c r="AN25" s="1"/>
  <c r="AO25" s="1"/>
  <c r="AP25" s="1"/>
  <c r="AQ25" s="1"/>
  <c r="AR25" s="1"/>
  <c r="AS25" s="1"/>
  <c r="AT25" s="1"/>
  <c r="AU25" s="1"/>
  <c r="AV25" s="1"/>
  <c r="AW25" s="1"/>
  <c r="AX25" s="1"/>
  <c r="AY25" s="1"/>
  <c r="AZ25" s="1"/>
  <c r="BA25" s="1"/>
  <c r="BB25" s="1"/>
  <c r="BC25" s="1"/>
  <c r="AC340"/>
  <c r="AC663"/>
  <c r="AE763"/>
  <c r="AF763" s="1"/>
  <c r="AC292"/>
  <c r="AD292" s="1"/>
  <c r="AE292" s="1"/>
  <c r="AC241"/>
  <c r="AD241" s="1"/>
  <c r="AC221"/>
  <c r="AI1081"/>
  <c r="AJ1081" s="1"/>
  <c r="AK1081" s="1"/>
  <c r="AL1081" s="1"/>
  <c r="AM1081" s="1"/>
  <c r="AN1081" s="1"/>
  <c r="AO1081" s="1"/>
  <c r="AP1081" s="1"/>
  <c r="AQ1081" s="1"/>
  <c r="AR1081" s="1"/>
  <c r="AS1081" s="1"/>
  <c r="AC376"/>
  <c r="AB23"/>
  <c r="AD1080"/>
  <c r="AE1080" s="1"/>
  <c r="AF1080" s="1"/>
  <c r="AG1080" s="1"/>
  <c r="AH1080" s="1"/>
  <c r="AI1080" s="1"/>
  <c r="AJ1080" s="1"/>
  <c r="AK1080" s="1"/>
  <c r="AL1080" s="1"/>
  <c r="AM1080" s="1"/>
  <c r="AN1080" s="1"/>
  <c r="AO1080" s="1"/>
  <c r="AP1080" s="1"/>
  <c r="AQ1080" s="1"/>
  <c r="AR1080" s="1"/>
  <c r="AS1080" s="1"/>
  <c r="AT1080" s="1"/>
  <c r="AU1080" s="1"/>
  <c r="AV1080" s="1"/>
  <c r="AW1080" s="1"/>
  <c r="AX1080" s="1"/>
  <c r="AY1080" s="1"/>
  <c r="AZ1080" s="1"/>
  <c r="BA1080" s="1"/>
  <c r="BB1080" s="1"/>
  <c r="BC1080" s="1"/>
  <c r="AE350"/>
  <c r="AG449"/>
  <c r="AH449" s="1"/>
  <c r="AI449" s="1"/>
  <c r="AJ449" s="1"/>
  <c r="AK449" s="1"/>
  <c r="AL449" s="1"/>
  <c r="AM449" s="1"/>
  <c r="AN449" s="1"/>
  <c r="AO449" s="1"/>
  <c r="AP449" s="1"/>
  <c r="AQ449" s="1"/>
  <c r="AR449" s="1"/>
  <c r="AS449" s="1"/>
  <c r="AT449" s="1"/>
  <c r="AU449" s="1"/>
  <c r="AV449" s="1"/>
  <c r="AW449" s="1"/>
  <c r="AX449" s="1"/>
  <c r="AY449" s="1"/>
  <c r="AZ449" s="1"/>
  <c r="BA449" s="1"/>
  <c r="BB449" s="1"/>
  <c r="BC449" s="1"/>
  <c r="AF1093"/>
  <c r="AG1093" s="1"/>
  <c r="AH1093" s="1"/>
  <c r="AI1093" s="1"/>
  <c r="AF214"/>
  <c r="AG214" s="1"/>
  <c r="AH214" s="1"/>
  <c r="AI214" s="1"/>
  <c r="AJ214" s="1"/>
  <c r="AH62"/>
  <c r="AJ374"/>
  <c r="AK374" s="1"/>
  <c r="AL374" s="1"/>
  <c r="AM374" s="1"/>
  <c r="AN374" s="1"/>
  <c r="AO374" s="1"/>
  <c r="AP374" s="1"/>
  <c r="AQ374" s="1"/>
  <c r="AR374" s="1"/>
  <c r="AS374" s="1"/>
  <c r="AT374" s="1"/>
  <c r="AU374" s="1"/>
  <c r="AV374" s="1"/>
  <c r="AW374" s="1"/>
  <c r="AX374" s="1"/>
  <c r="AY374" s="1"/>
  <c r="AZ374" s="1"/>
  <c r="BA374" s="1"/>
  <c r="BB374" s="1"/>
  <c r="BC374" s="1"/>
  <c r="AG141"/>
  <c r="AF113"/>
  <c r="AG113" s="1"/>
  <c r="AC256"/>
  <c r="AD256" s="1"/>
  <c r="AB297"/>
  <c r="AC297" s="1"/>
  <c r="AD297" s="1"/>
  <c r="AG485"/>
  <c r="AH485" s="1"/>
  <c r="AI485" s="1"/>
  <c r="AJ485" s="1"/>
  <c r="AK485" s="1"/>
  <c r="AL485" s="1"/>
  <c r="AM485" s="1"/>
  <c r="AN485" s="1"/>
  <c r="AO485" s="1"/>
  <c r="AP485" s="1"/>
  <c r="AQ485" s="1"/>
  <c r="AR485" s="1"/>
  <c r="AS485" s="1"/>
  <c r="AT485" s="1"/>
  <c r="AU485" s="1"/>
  <c r="AV485" s="1"/>
  <c r="AW485" s="1"/>
  <c r="AX485" s="1"/>
  <c r="AY485" s="1"/>
  <c r="AZ485" s="1"/>
  <c r="BA485" s="1"/>
  <c r="BB485" s="1"/>
  <c r="BC485" s="1"/>
  <c r="AF681"/>
  <c r="AD276"/>
  <c r="AE276" s="1"/>
  <c r="AF276" s="1"/>
  <c r="AG276" s="1"/>
  <c r="AD383"/>
  <c r="AE383" s="1"/>
  <c r="AF383" s="1"/>
  <c r="AC230"/>
  <c r="AH469"/>
  <c r="AI469" s="1"/>
  <c r="AJ469" s="1"/>
  <c r="AK469" s="1"/>
  <c r="AL469" s="1"/>
  <c r="AM469" s="1"/>
  <c r="AN469" s="1"/>
  <c r="AO469" s="1"/>
  <c r="AN12"/>
  <c r="AO12" s="1"/>
  <c r="AP12" s="1"/>
  <c r="AQ12" s="1"/>
  <c r="AR12" s="1"/>
  <c r="AS12" s="1"/>
  <c r="AT12" s="1"/>
  <c r="AU12" s="1"/>
  <c r="AV12" s="1"/>
  <c r="AW12" s="1"/>
  <c r="AX12" s="1"/>
  <c r="AY12" s="1"/>
  <c r="AZ12" s="1"/>
  <c r="BA12" s="1"/>
  <c r="BB12" s="1"/>
  <c r="BC12" s="1"/>
  <c r="AF273"/>
  <c r="AG273" s="1"/>
  <c r="AH273" s="1"/>
  <c r="AI273" s="1"/>
  <c r="AJ273" s="1"/>
  <c r="AK273" s="1"/>
  <c r="AL273" s="1"/>
  <c r="AM273" s="1"/>
  <c r="AN273" s="1"/>
  <c r="AO273" s="1"/>
  <c r="AP273" s="1"/>
  <c r="AQ273" s="1"/>
  <c r="AR273" s="1"/>
  <c r="AS273" s="1"/>
  <c r="AT273" s="1"/>
  <c r="AU273" s="1"/>
  <c r="AV273" s="1"/>
  <c r="AW273" s="1"/>
  <c r="AX273" s="1"/>
  <c r="AY273" s="1"/>
  <c r="AZ273" s="1"/>
  <c r="BA273" s="1"/>
  <c r="BB273" s="1"/>
  <c r="BC273" s="1"/>
  <c r="AF1007"/>
  <c r="AG1007" s="1"/>
  <c r="AH1007" s="1"/>
  <c r="AI1007" s="1"/>
  <c r="AJ1007" s="1"/>
  <c r="AK1007" s="1"/>
  <c r="AL1007" s="1"/>
  <c r="AM1007" s="1"/>
  <c r="AN1007" s="1"/>
  <c r="AO1007" s="1"/>
  <c r="AP1007" s="1"/>
  <c r="AQ1007" s="1"/>
  <c r="AR1007" s="1"/>
  <c r="AS1007" s="1"/>
  <c r="AT1007" s="1"/>
  <c r="AU1007" s="1"/>
  <c r="AV1007" s="1"/>
  <c r="AW1007" s="1"/>
  <c r="AX1007" s="1"/>
  <c r="AY1007" s="1"/>
  <c r="AZ1007" s="1"/>
  <c r="BA1007" s="1"/>
  <c r="BB1007" s="1"/>
  <c r="BC1007" s="1"/>
  <c r="AE1067"/>
  <c r="AF1067" s="1"/>
  <c r="AG1067" s="1"/>
  <c r="AH1067" s="1"/>
  <c r="AI1067" s="1"/>
  <c r="AJ1067" s="1"/>
  <c r="AK1067" s="1"/>
  <c r="AL1067" s="1"/>
  <c r="AM1067" s="1"/>
  <c r="AN1067" s="1"/>
  <c r="AO1067" s="1"/>
  <c r="AP1067" s="1"/>
  <c r="AQ1067" s="1"/>
  <c r="AR1067" s="1"/>
  <c r="AS1067" s="1"/>
  <c r="AT1067" s="1"/>
  <c r="AU1067" s="1"/>
  <c r="AV1067" s="1"/>
  <c r="AW1067" s="1"/>
  <c r="AX1067" s="1"/>
  <c r="AY1067" s="1"/>
  <c r="AZ1067" s="1"/>
  <c r="BA1067" s="1"/>
  <c r="BB1067" s="1"/>
  <c r="BC1067" s="1"/>
  <c r="AF174"/>
  <c r="AH549"/>
  <c r="AI549" s="1"/>
  <c r="AJ549" s="1"/>
  <c r="AK549" s="1"/>
  <c r="AL549" s="1"/>
  <c r="AM549" s="1"/>
  <c r="AN549" s="1"/>
  <c r="AO549" s="1"/>
  <c r="AP549" s="1"/>
  <c r="AQ549" s="1"/>
  <c r="AR549" s="1"/>
  <c r="AS549" s="1"/>
  <c r="AT549" s="1"/>
  <c r="AU549" s="1"/>
  <c r="AV549" s="1"/>
  <c r="AW549" s="1"/>
  <c r="AX549" s="1"/>
  <c r="AY549" s="1"/>
  <c r="AZ549" s="1"/>
  <c r="BA549" s="1"/>
  <c r="BB549" s="1"/>
  <c r="BC549" s="1"/>
  <c r="AE769"/>
  <c r="AF769" s="1"/>
  <c r="AF99"/>
  <c r="AG99" s="1"/>
  <c r="AH99" s="1"/>
  <c r="AI99" s="1"/>
  <c r="AJ99" s="1"/>
  <c r="AK99" s="1"/>
  <c r="AL99" s="1"/>
  <c r="AM99" s="1"/>
  <c r="AN99" s="1"/>
  <c r="AO99" s="1"/>
  <c r="AP99" s="1"/>
  <c r="AQ99" s="1"/>
  <c r="AR99" s="1"/>
  <c r="AS99" s="1"/>
  <c r="AT99" s="1"/>
  <c r="AU99" s="1"/>
  <c r="AV99" s="1"/>
  <c r="AW99" s="1"/>
  <c r="AX99" s="1"/>
  <c r="AY99" s="1"/>
  <c r="AZ99" s="1"/>
  <c r="BA99" s="1"/>
  <c r="BB99" s="1"/>
  <c r="BC99" s="1"/>
  <c r="AC55"/>
  <c r="AC109"/>
  <c r="AI944"/>
  <c r="AJ944" s="1"/>
  <c r="AK944" s="1"/>
  <c r="AL944" s="1"/>
  <c r="AM944" s="1"/>
  <c r="AN944" s="1"/>
  <c r="AO944" s="1"/>
  <c r="AP944" s="1"/>
  <c r="AQ944" s="1"/>
  <c r="AR944" s="1"/>
  <c r="AS944" s="1"/>
  <c r="AT944" s="1"/>
  <c r="AU944" s="1"/>
  <c r="AV944" s="1"/>
  <c r="AW944" s="1"/>
  <c r="AX944" s="1"/>
  <c r="AY944" s="1"/>
  <c r="AZ944" s="1"/>
  <c r="BA944" s="1"/>
  <c r="BB944" s="1"/>
  <c r="BC944" s="1"/>
  <c r="AW899"/>
  <c r="AX899" s="1"/>
  <c r="AY899" s="1"/>
  <c r="AZ899" s="1"/>
  <c r="BA899" s="1"/>
  <c r="BB899" s="1"/>
  <c r="BC899" s="1"/>
  <c r="AX211"/>
  <c r="AY211" s="1"/>
  <c r="AZ211" s="1"/>
  <c r="BA211" s="1"/>
  <c r="BB211" s="1"/>
  <c r="BC211" s="1"/>
  <c r="AH465"/>
  <c r="AF643"/>
  <c r="AG643" s="1"/>
  <c r="AH643" s="1"/>
  <c r="AI643" s="1"/>
  <c r="AJ643" s="1"/>
  <c r="AK643" s="1"/>
  <c r="AL643" s="1"/>
  <c r="AM643" s="1"/>
  <c r="AN643" s="1"/>
  <c r="AO643" s="1"/>
  <c r="AP643" s="1"/>
  <c r="AQ643" s="1"/>
  <c r="AR643" s="1"/>
  <c r="AS643" s="1"/>
  <c r="AT643" s="1"/>
  <c r="AU643" s="1"/>
  <c r="AV643" s="1"/>
  <c r="AW643" s="1"/>
  <c r="AX643" s="1"/>
  <c r="AY643" s="1"/>
  <c r="AZ643" s="1"/>
  <c r="BA643" s="1"/>
  <c r="BB643" s="1"/>
  <c r="BC643" s="1"/>
  <c r="AJ868"/>
  <c r="AK868" s="1"/>
  <c r="AL868" s="1"/>
  <c r="AM868" s="1"/>
  <c r="AN868" s="1"/>
  <c r="AO868" s="1"/>
  <c r="AP868" s="1"/>
  <c r="AQ868" s="1"/>
  <c r="AR868" s="1"/>
  <c r="AS868" s="1"/>
  <c r="AT868" s="1"/>
  <c r="AU868" s="1"/>
  <c r="AV868" s="1"/>
  <c r="AW868" s="1"/>
  <c r="AX868" s="1"/>
  <c r="AY868" s="1"/>
  <c r="AZ868" s="1"/>
  <c r="BA868" s="1"/>
  <c r="BB868" s="1"/>
  <c r="BC868" s="1"/>
  <c r="AE80"/>
  <c r="AF80" s="1"/>
  <c r="AG80" s="1"/>
  <c r="AH80" s="1"/>
  <c r="AI80" s="1"/>
  <c r="AJ80" s="1"/>
  <c r="AK80" s="1"/>
  <c r="AL80" s="1"/>
  <c r="AM80" s="1"/>
  <c r="AN80" s="1"/>
  <c r="AO80" s="1"/>
  <c r="AP80" s="1"/>
  <c r="AQ80" s="1"/>
  <c r="AR80" s="1"/>
  <c r="AS80" s="1"/>
  <c r="AT80" s="1"/>
  <c r="AU80" s="1"/>
  <c r="AV80" s="1"/>
  <c r="AW80" s="1"/>
  <c r="AX80" s="1"/>
  <c r="AY80" s="1"/>
  <c r="AZ80" s="1"/>
  <c r="BA80" s="1"/>
  <c r="BB80" s="1"/>
  <c r="BC80" s="1"/>
  <c r="AF1015"/>
  <c r="AG1015" s="1"/>
  <c r="AH1015" s="1"/>
  <c r="AI1015" s="1"/>
  <c r="AJ1015" s="1"/>
  <c r="AK1015" s="1"/>
  <c r="AL1015" s="1"/>
  <c r="AM1015" s="1"/>
  <c r="AE817"/>
  <c r="AD771"/>
  <c r="AE771" s="1"/>
  <c r="AF771" s="1"/>
  <c r="AG771" s="1"/>
  <c r="AH771" s="1"/>
  <c r="AI771" s="1"/>
  <c r="AJ771" s="1"/>
  <c r="AK771" s="1"/>
  <c r="AL771" s="1"/>
  <c r="AM771" s="1"/>
  <c r="AN771" s="1"/>
  <c r="AO771" s="1"/>
  <c r="AP771" s="1"/>
  <c r="AQ771" s="1"/>
  <c r="AR771" s="1"/>
  <c r="AS771" s="1"/>
  <c r="AT771" s="1"/>
  <c r="AU771" s="1"/>
  <c r="AV771" s="1"/>
  <c r="AW771" s="1"/>
  <c r="AX771" s="1"/>
  <c r="AY771" s="1"/>
  <c r="AZ771" s="1"/>
  <c r="BA771" s="1"/>
  <c r="BB771" s="1"/>
  <c r="BC771" s="1"/>
  <c r="AI632"/>
  <c r="AJ632" s="1"/>
  <c r="AK632" s="1"/>
  <c r="AL632" s="1"/>
  <c r="AM632" s="1"/>
  <c r="AN632" s="1"/>
  <c r="AO632" s="1"/>
  <c r="AP632" s="1"/>
  <c r="AQ632" s="1"/>
  <c r="AR632" s="1"/>
  <c r="AS632" s="1"/>
  <c r="AT632" s="1"/>
  <c r="AU632" s="1"/>
  <c r="AV632" s="1"/>
  <c r="AW632" s="1"/>
  <c r="AX632" s="1"/>
  <c r="AY632" s="1"/>
  <c r="AZ632" s="1"/>
  <c r="BA632" s="1"/>
  <c r="BB632" s="1"/>
  <c r="BC632" s="1"/>
  <c r="AC76"/>
  <c r="AE237"/>
  <c r="AK1086"/>
  <c r="AL1086" s="1"/>
  <c r="AM1086" s="1"/>
  <c r="AN1086" s="1"/>
  <c r="AO1086" s="1"/>
  <c r="AP1086" s="1"/>
  <c r="AQ1086" s="1"/>
  <c r="AR1086" s="1"/>
  <c r="AS1086" s="1"/>
  <c r="AT1086" s="1"/>
  <c r="AU1086" s="1"/>
  <c r="AV1086" s="1"/>
  <c r="AW1086" s="1"/>
  <c r="AX1086" s="1"/>
  <c r="AY1086" s="1"/>
  <c r="AZ1086" s="1"/>
  <c r="BA1086" s="1"/>
  <c r="BB1086" s="1"/>
  <c r="BC1086" s="1"/>
  <c r="AE238"/>
  <c r="AE265"/>
  <c r="AF265" s="1"/>
  <c r="AG265" s="1"/>
  <c r="AH265" s="1"/>
  <c r="AI265" s="1"/>
  <c r="AJ265" s="1"/>
  <c r="AK265" s="1"/>
  <c r="AL265" s="1"/>
  <c r="AM265" s="1"/>
  <c r="AN265" s="1"/>
  <c r="AO265" s="1"/>
  <c r="AP265" s="1"/>
  <c r="AQ265" s="1"/>
  <c r="AR265" s="1"/>
  <c r="AS265" s="1"/>
  <c r="AT265" s="1"/>
  <c r="AU265" s="1"/>
  <c r="AV265" s="1"/>
  <c r="AW265" s="1"/>
  <c r="AX265" s="1"/>
  <c r="AY265" s="1"/>
  <c r="AZ265" s="1"/>
  <c r="BA265" s="1"/>
  <c r="BB265" s="1"/>
  <c r="BC265" s="1"/>
  <c r="AB848"/>
  <c r="AC239"/>
  <c r="AD270"/>
  <c r="AC856"/>
  <c r="AN806"/>
  <c r="AR634"/>
  <c r="AS634" s="1"/>
  <c r="AT634" s="1"/>
  <c r="AU634" s="1"/>
  <c r="AV634" s="1"/>
  <c r="AW634" s="1"/>
  <c r="AX634" s="1"/>
  <c r="AY634" s="1"/>
  <c r="AZ634" s="1"/>
  <c r="BA634" s="1"/>
  <c r="BB634" s="1"/>
  <c r="BC634" s="1"/>
  <c r="AF100"/>
  <c r="AH304"/>
  <c r="AF535"/>
  <c r="AG535" s="1"/>
  <c r="AH535" s="1"/>
  <c r="AI535" s="1"/>
  <c r="AJ535" s="1"/>
  <c r="AK535" s="1"/>
  <c r="AL535" s="1"/>
  <c r="AM535" s="1"/>
  <c r="AN535" s="1"/>
  <c r="AO535" s="1"/>
  <c r="AP535" s="1"/>
  <c r="AQ535" s="1"/>
  <c r="AR535" s="1"/>
  <c r="AS535" s="1"/>
  <c r="AT535" s="1"/>
  <c r="AU535" s="1"/>
  <c r="AV535" s="1"/>
  <c r="AW535" s="1"/>
  <c r="AX535" s="1"/>
  <c r="AY535" s="1"/>
  <c r="AZ535" s="1"/>
  <c r="BA535" s="1"/>
  <c r="BB535" s="1"/>
  <c r="BC535" s="1"/>
  <c r="AD370"/>
  <c r="AI912"/>
  <c r="AJ912" s="1"/>
  <c r="AK912" s="1"/>
  <c r="AL912" s="1"/>
  <c r="AM912" s="1"/>
  <c r="AN912" s="1"/>
  <c r="AO912" s="1"/>
  <c r="AP912" s="1"/>
  <c r="AQ912" s="1"/>
  <c r="AR912" s="1"/>
  <c r="AS912" s="1"/>
  <c r="AE110"/>
  <c r="AF110" s="1"/>
  <c r="AG110" s="1"/>
  <c r="AH110" s="1"/>
  <c r="AI110" s="1"/>
  <c r="AJ110" s="1"/>
  <c r="AK110" s="1"/>
  <c r="AL110" s="1"/>
  <c r="AF1070"/>
  <c r="AA56"/>
  <c r="AD322"/>
  <c r="AD294"/>
  <c r="AA731"/>
  <c r="AG255"/>
  <c r="AH255" s="1"/>
  <c r="AI255" s="1"/>
  <c r="AJ255" s="1"/>
  <c r="AK255" s="1"/>
  <c r="AH353"/>
  <c r="AI353" s="1"/>
  <c r="AJ353" s="1"/>
  <c r="AK353" s="1"/>
  <c r="AL353" s="1"/>
  <c r="AM353" s="1"/>
  <c r="AN353" s="1"/>
  <c r="AO353" s="1"/>
  <c r="AP353" s="1"/>
  <c r="AQ353" s="1"/>
  <c r="AR353" s="1"/>
  <c r="AS353" s="1"/>
  <c r="AT353" s="1"/>
  <c r="AU353" s="1"/>
  <c r="AV353" s="1"/>
  <c r="AW353" s="1"/>
  <c r="AX353" s="1"/>
  <c r="AY353" s="1"/>
  <c r="AZ353" s="1"/>
  <c r="BA353" s="1"/>
  <c r="BB353" s="1"/>
  <c r="BC353" s="1"/>
  <c r="AD21"/>
  <c r="AE21" s="1"/>
  <c r="AF21" s="1"/>
  <c r="AA81"/>
  <c r="AC11"/>
  <c r="AG896"/>
  <c r="AD8"/>
  <c r="AG48"/>
  <c r="AH48" s="1"/>
  <c r="AI48" s="1"/>
  <c r="AJ48" s="1"/>
  <c r="AH59"/>
  <c r="AI59" s="1"/>
  <c r="AJ59" s="1"/>
  <c r="AK59" s="1"/>
  <c r="AL59" s="1"/>
  <c r="AM59" s="1"/>
  <c r="AN59" s="1"/>
  <c r="AO59" s="1"/>
  <c r="AP59" s="1"/>
  <c r="AQ59" s="1"/>
  <c r="AR59" s="1"/>
  <c r="AS59" s="1"/>
  <c r="AT59" s="1"/>
  <c r="AU59" s="1"/>
  <c r="AV59" s="1"/>
  <c r="AW59" s="1"/>
  <c r="AX59" s="1"/>
  <c r="AY59" s="1"/>
  <c r="AZ59" s="1"/>
  <c r="BA59" s="1"/>
  <c r="BB59" s="1"/>
  <c r="BC59" s="1"/>
  <c r="AH13"/>
  <c r="AI13" s="1"/>
  <c r="AJ13" s="1"/>
  <c r="AB384"/>
  <c r="AC384" s="1"/>
  <c r="AC3"/>
  <c r="AC78"/>
  <c r="AD78" s="1"/>
  <c r="AD378"/>
  <c r="AF302"/>
  <c r="AG302" s="1"/>
  <c r="AH302" s="1"/>
  <c r="AI302" s="1"/>
  <c r="AJ302" s="1"/>
  <c r="AK302" s="1"/>
  <c r="AL302" s="1"/>
  <c r="AM302" s="1"/>
  <c r="AN302" s="1"/>
  <c r="AO302" s="1"/>
  <c r="AP302" s="1"/>
  <c r="AQ302" s="1"/>
  <c r="AR302" s="1"/>
  <c r="AS302" s="1"/>
  <c r="AT302" s="1"/>
  <c r="AU302" s="1"/>
  <c r="AV302" s="1"/>
  <c r="AW302" s="1"/>
  <c r="AX302" s="1"/>
  <c r="AY302" s="1"/>
  <c r="AZ302" s="1"/>
  <c r="BA302" s="1"/>
  <c r="BB302" s="1"/>
  <c r="BC302" s="1"/>
  <c r="AE283"/>
  <c r="AD93"/>
  <c r="AI751"/>
  <c r="AJ751" s="1"/>
  <c r="AK751" s="1"/>
  <c r="AL751" s="1"/>
  <c r="AM751" s="1"/>
  <c r="AN751" s="1"/>
  <c r="AO751" s="1"/>
  <c r="AP751" s="1"/>
  <c r="AQ751" s="1"/>
  <c r="AR751" s="1"/>
  <c r="AS751" s="1"/>
  <c r="AT751" s="1"/>
  <c r="AU751" s="1"/>
  <c r="AV751" s="1"/>
  <c r="AW751" s="1"/>
  <c r="AX751" s="1"/>
  <c r="AY751" s="1"/>
  <c r="AZ751" s="1"/>
  <c r="BA751" s="1"/>
  <c r="BB751" s="1"/>
  <c r="BC751" s="1"/>
  <c r="AF14"/>
  <c r="AG14" s="1"/>
  <c r="AH14" s="1"/>
  <c r="AI14" s="1"/>
  <c r="AJ14" s="1"/>
  <c r="AK14" s="1"/>
  <c r="AL14" s="1"/>
  <c r="AM14" s="1"/>
  <c r="AN14" s="1"/>
  <c r="AO14" s="1"/>
  <c r="AP14" s="1"/>
  <c r="AQ14" s="1"/>
  <c r="AR14" s="1"/>
  <c r="AS14" s="1"/>
  <c r="AT14" s="1"/>
  <c r="AU14" s="1"/>
  <c r="AV14" s="1"/>
  <c r="AW14" s="1"/>
  <c r="AX14" s="1"/>
  <c r="AY14" s="1"/>
  <c r="AZ14" s="1"/>
  <c r="BA14" s="1"/>
  <c r="BB14" s="1"/>
  <c r="BC14" s="1"/>
  <c r="AK128"/>
  <c r="AH717"/>
  <c r="AI717" s="1"/>
  <c r="AJ717" s="1"/>
  <c r="AK717" s="1"/>
  <c r="AL717" s="1"/>
  <c r="AM717" s="1"/>
  <c r="AN717" s="1"/>
  <c r="AO717" s="1"/>
  <c r="AP717" s="1"/>
  <c r="AQ717" s="1"/>
  <c r="AR717" s="1"/>
  <c r="AS717" s="1"/>
  <c r="AT717" s="1"/>
  <c r="AU717" s="1"/>
  <c r="AV717" s="1"/>
  <c r="AW717" s="1"/>
  <c r="AX717" s="1"/>
  <c r="AY717" s="1"/>
  <c r="AZ717" s="1"/>
  <c r="BA717" s="1"/>
  <c r="BB717" s="1"/>
  <c r="BC717" s="1"/>
  <c r="AK36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AG280"/>
  <c r="AH280" s="1"/>
  <c r="AI280" s="1"/>
  <c r="AJ280" s="1"/>
  <c r="AK280" s="1"/>
  <c r="AL280" s="1"/>
  <c r="AM280" s="1"/>
  <c r="AN280" s="1"/>
  <c r="AO280" s="1"/>
  <c r="AP280" s="1"/>
  <c r="AQ280" s="1"/>
  <c r="AR280" s="1"/>
  <c r="AS280" s="1"/>
  <c r="AT280" s="1"/>
  <c r="AU280" s="1"/>
  <c r="AV280" s="1"/>
  <c r="AW280" s="1"/>
  <c r="AX280" s="1"/>
  <c r="AY280" s="1"/>
  <c r="AZ280" s="1"/>
  <c r="BA280" s="1"/>
  <c r="BB280" s="1"/>
  <c r="BC280" s="1"/>
  <c r="AI948"/>
  <c r="AJ948" s="1"/>
  <c r="AK948" s="1"/>
  <c r="AL948" s="1"/>
  <c r="AM948" s="1"/>
  <c r="AS97"/>
  <c r="AT97" s="1"/>
  <c r="AU97" s="1"/>
  <c r="AV97" s="1"/>
  <c r="AW97" s="1"/>
  <c r="AX97" s="1"/>
  <c r="AY97" s="1"/>
  <c r="AZ97" s="1"/>
  <c r="BA97" s="1"/>
  <c r="BB97" s="1"/>
  <c r="BC97" s="1"/>
  <c r="AL218"/>
  <c r="AM218" s="1"/>
  <c r="AC63"/>
  <c r="AD63" s="1"/>
  <c r="AE63" s="1"/>
  <c r="AF63" s="1"/>
  <c r="AG63" s="1"/>
  <c r="AG193"/>
  <c r="AF28"/>
  <c r="AF683"/>
  <c r="AH159"/>
  <c r="AI159" s="1"/>
  <c r="AJ159" s="1"/>
  <c r="AK159" s="1"/>
  <c r="AL159" s="1"/>
  <c r="AM159" s="1"/>
  <c r="AN159" s="1"/>
  <c r="AO159" s="1"/>
  <c r="AP159" s="1"/>
  <c r="AQ159" s="1"/>
  <c r="AR159" s="1"/>
  <c r="AS159" s="1"/>
  <c r="AT159" s="1"/>
  <c r="AU159" s="1"/>
  <c r="AV159" s="1"/>
  <c r="AW159" s="1"/>
  <c r="AX159" s="1"/>
  <c r="AY159" s="1"/>
  <c r="AZ159" s="1"/>
  <c r="BA159" s="1"/>
  <c r="BB159" s="1"/>
  <c r="BC159" s="1"/>
  <c r="BB473"/>
  <c r="BC473" s="1"/>
  <c r="AK761"/>
  <c r="AL761" s="1"/>
  <c r="AM761" s="1"/>
  <c r="AN761" s="1"/>
  <c r="AO761" s="1"/>
  <c r="AP761" s="1"/>
  <c r="AQ761" s="1"/>
  <c r="AR761" s="1"/>
  <c r="AS761" s="1"/>
  <c r="AT761" s="1"/>
  <c r="AU761" s="1"/>
  <c r="AV761" s="1"/>
  <c r="AW761" s="1"/>
  <c r="AX761" s="1"/>
  <c r="AY761" s="1"/>
  <c r="AZ761" s="1"/>
  <c r="BA761" s="1"/>
  <c r="BB761" s="1"/>
  <c r="BC761" s="1"/>
  <c r="AE644"/>
  <c r="AL537"/>
  <c r="AM537" s="1"/>
  <c r="AN537" s="1"/>
  <c r="AO537" s="1"/>
  <c r="AP537" s="1"/>
  <c r="AQ537" s="1"/>
  <c r="AR537" s="1"/>
  <c r="AS537" s="1"/>
  <c r="AT537" s="1"/>
  <c r="AU537" s="1"/>
  <c r="AV537" s="1"/>
  <c r="AW537" s="1"/>
  <c r="AX537" s="1"/>
  <c r="AY537" s="1"/>
  <c r="AZ537" s="1"/>
  <c r="BA537" s="1"/>
  <c r="BB537" s="1"/>
  <c r="BC537" s="1"/>
  <c r="AF103"/>
  <c r="AG103" s="1"/>
  <c r="AH103" s="1"/>
  <c r="AI103" s="1"/>
  <c r="AJ103" s="1"/>
  <c r="AK103" s="1"/>
  <c r="AL103" s="1"/>
  <c r="AM103" s="1"/>
  <c r="AN103" s="1"/>
  <c r="AO103" s="1"/>
  <c r="AP103" s="1"/>
  <c r="AQ103" s="1"/>
  <c r="AR103" s="1"/>
  <c r="AS103" s="1"/>
  <c r="AT103" s="1"/>
  <c r="AU103" s="1"/>
  <c r="AV103" s="1"/>
  <c r="AW103" s="1"/>
  <c r="AX103" s="1"/>
  <c r="AY103" s="1"/>
  <c r="AZ103" s="1"/>
  <c r="BA103" s="1"/>
  <c r="BB103" s="1"/>
  <c r="BC103" s="1"/>
  <c r="AF139"/>
  <c r="AG139" s="1"/>
  <c r="AH139" s="1"/>
  <c r="AI139" s="1"/>
  <c r="AJ139" s="1"/>
  <c r="AK139" s="1"/>
  <c r="AL139" s="1"/>
  <c r="AM139" s="1"/>
  <c r="AN139" s="1"/>
  <c r="AO139" s="1"/>
  <c r="AP139" s="1"/>
  <c r="AQ139" s="1"/>
  <c r="AR139" s="1"/>
  <c r="AS139" s="1"/>
  <c r="AT139" s="1"/>
  <c r="AU139" s="1"/>
  <c r="AV139" s="1"/>
  <c r="AW139" s="1"/>
  <c r="AX139" s="1"/>
  <c r="AY139" s="1"/>
  <c r="AZ139" s="1"/>
  <c r="BA139" s="1"/>
  <c r="BB139" s="1"/>
  <c r="BC139" s="1"/>
  <c r="AH212" l="1"/>
  <c r="AI212" s="1"/>
  <c r="AJ212" s="1"/>
  <c r="AK212" s="1"/>
  <c r="AL212" s="1"/>
  <c r="AM212" s="1"/>
  <c r="AN212" s="1"/>
  <c r="AO212" s="1"/>
  <c r="AP212" s="1"/>
  <c r="AQ212" s="1"/>
  <c r="AR212" s="1"/>
  <c r="AS212" s="1"/>
  <c r="AT212" s="1"/>
  <c r="AU212" s="1"/>
  <c r="AV212" s="1"/>
  <c r="AW212" s="1"/>
  <c r="AX212" s="1"/>
  <c r="AY212" s="1"/>
  <c r="AZ212" s="1"/>
  <c r="BA212" s="1"/>
  <c r="BB212" s="1"/>
  <c r="BC212" s="1"/>
  <c r="AH227"/>
  <c r="AI227" s="1"/>
  <c r="AJ227" s="1"/>
  <c r="AK227" s="1"/>
  <c r="AL227" s="1"/>
  <c r="AM227" s="1"/>
  <c r="AN227" s="1"/>
  <c r="AO227" s="1"/>
  <c r="AP227" s="1"/>
  <c r="AQ227" s="1"/>
  <c r="AR227" s="1"/>
  <c r="AS227" s="1"/>
  <c r="AT227" s="1"/>
  <c r="AU227" s="1"/>
  <c r="AV227" s="1"/>
  <c r="AW227" s="1"/>
  <c r="AX227" s="1"/>
  <c r="AY227" s="1"/>
  <c r="AZ227" s="1"/>
  <c r="BA227" s="1"/>
  <c r="BB227" s="1"/>
  <c r="BC227" s="1"/>
  <c r="AL441"/>
  <c r="AM441" s="1"/>
  <c r="AN441" s="1"/>
  <c r="AO441" s="1"/>
  <c r="AP441" s="1"/>
  <c r="AQ441" s="1"/>
  <c r="AR441" s="1"/>
  <c r="AS441" s="1"/>
  <c r="AT441" s="1"/>
  <c r="AU441" s="1"/>
  <c r="AV441" s="1"/>
  <c r="AW441" s="1"/>
  <c r="AX441" s="1"/>
  <c r="AY441" s="1"/>
  <c r="AZ441" s="1"/>
  <c r="BA441" s="1"/>
  <c r="BB441" s="1"/>
  <c r="BC441" s="1"/>
  <c r="AA1091"/>
  <c r="AB1091" s="1"/>
  <c r="AC1091" s="1"/>
  <c r="AD1091" s="1"/>
  <c r="AG829"/>
  <c r="AI1042"/>
  <c r="AJ1042" s="1"/>
  <c r="AK1042" s="1"/>
  <c r="AL1042" s="1"/>
  <c r="AM1042" s="1"/>
  <c r="AN1042" s="1"/>
  <c r="AO1042" s="1"/>
  <c r="AP1042" s="1"/>
  <c r="AQ1042" s="1"/>
  <c r="AR1042" s="1"/>
  <c r="AS1042" s="1"/>
  <c r="AT1042" s="1"/>
  <c r="AU1042" s="1"/>
  <c r="AV1042" s="1"/>
  <c r="AW1042" s="1"/>
  <c r="AX1042" s="1"/>
  <c r="AY1042" s="1"/>
  <c r="AZ1042" s="1"/>
  <c r="BA1042" s="1"/>
  <c r="BB1042" s="1"/>
  <c r="BC1042" s="1"/>
  <c r="AI295"/>
  <c r="AJ295" s="1"/>
  <c r="AK295" s="1"/>
  <c r="AL295" s="1"/>
  <c r="AM295" s="1"/>
  <c r="AN295" s="1"/>
  <c r="AO295" s="1"/>
  <c r="AF1013"/>
  <c r="AG1013" s="1"/>
  <c r="AH1013" s="1"/>
  <c r="AI1013" s="1"/>
  <c r="AJ1013" s="1"/>
  <c r="AK1013" s="1"/>
  <c r="AG71"/>
  <c r="AH71" s="1"/>
  <c r="AG974"/>
  <c r="AH974" s="1"/>
  <c r="AI974" s="1"/>
  <c r="AJ974" s="1"/>
  <c r="AK974" s="1"/>
  <c r="AL974" s="1"/>
  <c r="AM974" s="1"/>
  <c r="AN974" s="1"/>
  <c r="AO974" s="1"/>
  <c r="AP974" s="1"/>
  <c r="AQ974" s="1"/>
  <c r="AR974" s="1"/>
  <c r="AS974" s="1"/>
  <c r="AT974" s="1"/>
  <c r="AU974" s="1"/>
  <c r="AV974" s="1"/>
  <c r="AW974" s="1"/>
  <c r="AX974" s="1"/>
  <c r="AY974" s="1"/>
  <c r="AZ974" s="1"/>
  <c r="BA974" s="1"/>
  <c r="BB974" s="1"/>
  <c r="BC974" s="1"/>
  <c r="AG972"/>
  <c r="AH972" s="1"/>
  <c r="AI972" s="1"/>
  <c r="AJ972" s="1"/>
  <c r="AK972" s="1"/>
  <c r="AL972" s="1"/>
  <c r="AM972" s="1"/>
  <c r="AN972" s="1"/>
  <c r="AO972" s="1"/>
  <c r="AP972" s="1"/>
  <c r="AQ972" s="1"/>
  <c r="AR972" s="1"/>
  <c r="AS972" s="1"/>
  <c r="AT972" s="1"/>
  <c r="AU972" s="1"/>
  <c r="AV972" s="1"/>
  <c r="AW972" s="1"/>
  <c r="AX972" s="1"/>
  <c r="AY972" s="1"/>
  <c r="AZ972" s="1"/>
  <c r="BA972" s="1"/>
  <c r="BB972" s="1"/>
  <c r="BC972" s="1"/>
  <c r="AI391"/>
  <c r="AJ391" s="1"/>
  <c r="AK391" s="1"/>
  <c r="AL391" s="1"/>
  <c r="AM391" s="1"/>
  <c r="AN391" s="1"/>
  <c r="AO391" s="1"/>
  <c r="AG509"/>
  <c r="AH509" s="1"/>
  <c r="AI509" s="1"/>
  <c r="AJ509" s="1"/>
  <c r="AK509" s="1"/>
  <c r="AL509" s="1"/>
  <c r="AM509" s="1"/>
  <c r="AN509" s="1"/>
  <c r="AO509" s="1"/>
  <c r="AH293"/>
  <c r="AI293" s="1"/>
  <c r="AJ293" s="1"/>
  <c r="AK293" s="1"/>
  <c r="AL293" s="1"/>
  <c r="AM293" s="1"/>
  <c r="AN293" s="1"/>
  <c r="AO293" s="1"/>
  <c r="AP293" s="1"/>
  <c r="AQ293" s="1"/>
  <c r="AR293" s="1"/>
  <c r="AS293" s="1"/>
  <c r="AT293" s="1"/>
  <c r="AU293" s="1"/>
  <c r="AV293" s="1"/>
  <c r="AW293" s="1"/>
  <c r="AX293" s="1"/>
  <c r="AY293" s="1"/>
  <c r="AZ293" s="1"/>
  <c r="BA293" s="1"/>
  <c r="BB293" s="1"/>
  <c r="BC293" s="1"/>
  <c r="AK120"/>
  <c r="AL120" s="1"/>
  <c r="AM120" s="1"/>
  <c r="AN120" s="1"/>
  <c r="AO120" s="1"/>
  <c r="AP120" s="1"/>
  <c r="AQ120" s="1"/>
  <c r="AR120" s="1"/>
  <c r="AS120" s="1"/>
  <c r="AT120" s="1"/>
  <c r="AU120" s="1"/>
  <c r="AV120" s="1"/>
  <c r="AW120" s="1"/>
  <c r="AX120" s="1"/>
  <c r="AY120" s="1"/>
  <c r="AZ120" s="1"/>
  <c r="BA120" s="1"/>
  <c r="BB120" s="1"/>
  <c r="BC120" s="1"/>
  <c r="AW647"/>
  <c r="AX647" s="1"/>
  <c r="AY647" s="1"/>
  <c r="AZ647" s="1"/>
  <c r="BA647" s="1"/>
  <c r="BB647" s="1"/>
  <c r="BC647" s="1"/>
  <c r="AJ463"/>
  <c r="AK463" s="1"/>
  <c r="AL463" s="1"/>
  <c r="AM463" s="1"/>
  <c r="AN463" s="1"/>
  <c r="AO463" s="1"/>
  <c r="AP463" s="1"/>
  <c r="AQ463" s="1"/>
  <c r="AR463" s="1"/>
  <c r="AS463" s="1"/>
  <c r="AT463" s="1"/>
  <c r="AU463" s="1"/>
  <c r="AV463" s="1"/>
  <c r="AW463" s="1"/>
  <c r="AX463" s="1"/>
  <c r="AY463" s="1"/>
  <c r="AZ463" s="1"/>
  <c r="BA463" s="1"/>
  <c r="BB463" s="1"/>
  <c r="BC463" s="1"/>
  <c r="AK20"/>
  <c r="AL20" s="1"/>
  <c r="AM20" s="1"/>
  <c r="AN20" s="1"/>
  <c r="AO20" s="1"/>
  <c r="AP20" s="1"/>
  <c r="AQ20" s="1"/>
  <c r="AR20" s="1"/>
  <c r="AS20" s="1"/>
  <c r="AT20" s="1"/>
  <c r="AU20" s="1"/>
  <c r="AV20" s="1"/>
  <c r="AW20" s="1"/>
  <c r="AX20" s="1"/>
  <c r="AY20" s="1"/>
  <c r="AZ20" s="1"/>
  <c r="BA20" s="1"/>
  <c r="BB20" s="1"/>
  <c r="BC20" s="1"/>
  <c r="AO864"/>
  <c r="AE665"/>
  <c r="AF665" s="1"/>
  <c r="AG665" s="1"/>
  <c r="AH665" s="1"/>
  <c r="AI665" s="1"/>
  <c r="AJ665" s="1"/>
  <c r="AE451"/>
  <c r="AH545"/>
  <c r="AE150"/>
  <c r="AF150" s="1"/>
  <c r="AG150" s="1"/>
  <c r="AH150" s="1"/>
  <c r="AH691"/>
  <c r="AI691" s="1"/>
  <c r="AJ691" s="1"/>
  <c r="AK691" s="1"/>
  <c r="AF300"/>
  <c r="AG300" s="1"/>
  <c r="AH300" s="1"/>
  <c r="AI300" s="1"/>
  <c r="AJ300" s="1"/>
  <c r="AK300" s="1"/>
  <c r="AL300" s="1"/>
  <c r="AM300" s="1"/>
  <c r="AN300" s="1"/>
  <c r="AO300" s="1"/>
  <c r="AP300" s="1"/>
  <c r="AQ300" s="1"/>
  <c r="AR300" s="1"/>
  <c r="AS300" s="1"/>
  <c r="AT300" s="1"/>
  <c r="AU300" s="1"/>
  <c r="AV300" s="1"/>
  <c r="AW300" s="1"/>
  <c r="AX300" s="1"/>
  <c r="AY300" s="1"/>
  <c r="AZ300" s="1"/>
  <c r="BA300" s="1"/>
  <c r="BB300" s="1"/>
  <c r="BC300" s="1"/>
  <c r="AK145"/>
  <c r="AL145" s="1"/>
  <c r="AH547"/>
  <c r="AI547" s="1"/>
  <c r="AC116"/>
  <c r="AG998"/>
  <c r="AH998" s="1"/>
  <c r="AI998" s="1"/>
  <c r="AJ998" s="1"/>
  <c r="AK998" s="1"/>
  <c r="AL998" s="1"/>
  <c r="AM998" s="1"/>
  <c r="AN998" s="1"/>
  <c r="AO998" s="1"/>
  <c r="AP998" s="1"/>
  <c r="AQ998" s="1"/>
  <c r="AR998" s="1"/>
  <c r="AS998" s="1"/>
  <c r="AT998" s="1"/>
  <c r="AU998" s="1"/>
  <c r="AV998" s="1"/>
  <c r="AW998" s="1"/>
  <c r="AX998" s="1"/>
  <c r="AY998" s="1"/>
  <c r="AZ998" s="1"/>
  <c r="BA998" s="1"/>
  <c r="BB998" s="1"/>
  <c r="BC998" s="1"/>
  <c r="AD116"/>
  <c r="AI203"/>
  <c r="AJ203" s="1"/>
  <c r="AK203" s="1"/>
  <c r="AL203" s="1"/>
  <c r="AM203" s="1"/>
  <c r="AN203" s="1"/>
  <c r="AO203" s="1"/>
  <c r="AP203" s="1"/>
  <c r="AQ203" s="1"/>
  <c r="AR203" s="1"/>
  <c r="AS203" s="1"/>
  <c r="AT203" s="1"/>
  <c r="AU203" s="1"/>
  <c r="AV203" s="1"/>
  <c r="AW203" s="1"/>
  <c r="AX203" s="1"/>
  <c r="AY203" s="1"/>
  <c r="AZ203" s="1"/>
  <c r="BA203" s="1"/>
  <c r="BB203" s="1"/>
  <c r="BC203" s="1"/>
  <c r="AJ425"/>
  <c r="AK425" s="1"/>
  <c r="AL425" s="1"/>
  <c r="AM425" s="1"/>
  <c r="AN425" s="1"/>
  <c r="AH236"/>
  <c r="AI236" s="1"/>
  <c r="AJ236" s="1"/>
  <c r="AK236" s="1"/>
  <c r="AL236" s="1"/>
  <c r="AM236" s="1"/>
  <c r="AN236" s="1"/>
  <c r="AM953"/>
  <c r="AN953" s="1"/>
  <c r="AG459"/>
  <c r="AH459" s="1"/>
  <c r="AI459" s="1"/>
  <c r="AJ459" s="1"/>
  <c r="AK459" s="1"/>
  <c r="AL459" s="1"/>
  <c r="AP469"/>
  <c r="AQ469" s="1"/>
  <c r="AR469" s="1"/>
  <c r="AS469" s="1"/>
  <c r="AT469" s="1"/>
  <c r="AU469" s="1"/>
  <c r="AV469" s="1"/>
  <c r="AW469" s="1"/>
  <c r="AX469" s="1"/>
  <c r="AY469" s="1"/>
  <c r="AZ469" s="1"/>
  <c r="BA469" s="1"/>
  <c r="BB469" s="1"/>
  <c r="BC469" s="1"/>
  <c r="AS66"/>
  <c r="AT66" s="1"/>
  <c r="AU66" s="1"/>
  <c r="AV66" s="1"/>
  <c r="AW66" s="1"/>
  <c r="AX66" s="1"/>
  <c r="AY66" s="1"/>
  <c r="AZ66" s="1"/>
  <c r="BA66" s="1"/>
  <c r="BB66" s="1"/>
  <c r="BC66" s="1"/>
  <c r="AI545"/>
  <c r="AJ545" s="1"/>
  <c r="AI61"/>
  <c r="AJ61" s="1"/>
  <c r="AK61" s="1"/>
  <c r="AL61" s="1"/>
  <c r="AM61" s="1"/>
  <c r="AN61" s="1"/>
  <c r="AO61" s="1"/>
  <c r="AP61" s="1"/>
  <c r="AQ61" s="1"/>
  <c r="AR61" s="1"/>
  <c r="AS61" s="1"/>
  <c r="AT61" s="1"/>
  <c r="AU61" s="1"/>
  <c r="AV61" s="1"/>
  <c r="AW61" s="1"/>
  <c r="AX61" s="1"/>
  <c r="AY61" s="1"/>
  <c r="AZ61" s="1"/>
  <c r="BA61" s="1"/>
  <c r="BB61" s="1"/>
  <c r="BC61" s="1"/>
  <c r="AI641"/>
  <c r="AJ641" s="1"/>
  <c r="AK641" s="1"/>
  <c r="AL641" s="1"/>
  <c r="AM641" s="1"/>
  <c r="AN641" s="1"/>
  <c r="AO641" s="1"/>
  <c r="AP641" s="1"/>
  <c r="AQ641" s="1"/>
  <c r="AR641" s="1"/>
  <c r="AS641" s="1"/>
  <c r="AT641" s="1"/>
  <c r="AU641" s="1"/>
  <c r="AV641" s="1"/>
  <c r="AW641" s="1"/>
  <c r="AX641" s="1"/>
  <c r="AY641" s="1"/>
  <c r="AZ641" s="1"/>
  <c r="BA641" s="1"/>
  <c r="BB641" s="1"/>
  <c r="BC641" s="1"/>
  <c r="AF153"/>
  <c r="AG153" s="1"/>
  <c r="AH153" s="1"/>
  <c r="AI153" s="1"/>
  <c r="AJ153" s="1"/>
  <c r="AK153" s="1"/>
  <c r="AG699"/>
  <c r="AH699" s="1"/>
  <c r="AG886"/>
  <c r="AH886" s="1"/>
  <c r="AI886" s="1"/>
  <c r="AJ886" s="1"/>
  <c r="AK886" s="1"/>
  <c r="AL886" s="1"/>
  <c r="AM886" s="1"/>
  <c r="AN886" s="1"/>
  <c r="AO886" s="1"/>
  <c r="AP886" s="1"/>
  <c r="AQ886" s="1"/>
  <c r="AR886" s="1"/>
  <c r="AS886" s="1"/>
  <c r="AT886" s="1"/>
  <c r="AU886" s="1"/>
  <c r="AV886" s="1"/>
  <c r="AW886" s="1"/>
  <c r="AX886" s="1"/>
  <c r="AY886" s="1"/>
  <c r="AZ886" s="1"/>
  <c r="BA886" s="1"/>
  <c r="BB886" s="1"/>
  <c r="BC886" s="1"/>
  <c r="AO425"/>
  <c r="AP425" s="1"/>
  <c r="AQ425" s="1"/>
  <c r="AE364"/>
  <c r="AF364" s="1"/>
  <c r="AH721"/>
  <c r="AI721" s="1"/>
  <c r="AJ721" s="1"/>
  <c r="AK721" s="1"/>
  <c r="AL721" s="1"/>
  <c r="AM721" s="1"/>
  <c r="AF507"/>
  <c r="AG507" s="1"/>
  <c r="AH507" s="1"/>
  <c r="AI507" s="1"/>
  <c r="AJ507" s="1"/>
  <c r="AK507" s="1"/>
  <c r="AL507" s="1"/>
  <c r="AM507" s="1"/>
  <c r="AN507" s="1"/>
  <c r="AO507" s="1"/>
  <c r="AP507" s="1"/>
  <c r="AQ507" s="1"/>
  <c r="AR507" s="1"/>
  <c r="AS507" s="1"/>
  <c r="AT507" s="1"/>
  <c r="AU507" s="1"/>
  <c r="AV507" s="1"/>
  <c r="AW507" s="1"/>
  <c r="AX507" s="1"/>
  <c r="AY507" s="1"/>
  <c r="AZ507" s="1"/>
  <c r="BA507" s="1"/>
  <c r="BB507" s="1"/>
  <c r="BC507" s="1"/>
  <c r="AE860"/>
  <c r="AF860" s="1"/>
  <c r="AI53"/>
  <c r="AJ53" s="1"/>
  <c r="AK53" s="1"/>
  <c r="AL53" s="1"/>
  <c r="AM53" s="1"/>
  <c r="AN53" s="1"/>
  <c r="AO53" s="1"/>
  <c r="AP53" s="1"/>
  <c r="AQ53" s="1"/>
  <c r="AR53" s="1"/>
  <c r="AS53" s="1"/>
  <c r="AT53" s="1"/>
  <c r="AU53" s="1"/>
  <c r="AV53" s="1"/>
  <c r="AW53" s="1"/>
  <c r="AX53" s="1"/>
  <c r="AY53" s="1"/>
  <c r="AZ53" s="1"/>
  <c r="BA53" s="1"/>
  <c r="BB53" s="1"/>
  <c r="BC53" s="1"/>
  <c r="AG1011"/>
  <c r="AH1011" s="1"/>
  <c r="AI1011" s="1"/>
  <c r="AJ1011" s="1"/>
  <c r="AK1011" s="1"/>
  <c r="AL1011" s="1"/>
  <c r="AM1011" s="1"/>
  <c r="AN1011" s="1"/>
  <c r="AO1011" s="1"/>
  <c r="AP1011" s="1"/>
  <c r="AQ1011" s="1"/>
  <c r="AR1011" s="1"/>
  <c r="AS1011" s="1"/>
  <c r="AT1011" s="1"/>
  <c r="AU1011" s="1"/>
  <c r="AV1011" s="1"/>
  <c r="AW1011" s="1"/>
  <c r="AX1011" s="1"/>
  <c r="AY1011" s="1"/>
  <c r="AO871"/>
  <c r="AP871" s="1"/>
  <c r="AQ871" s="1"/>
  <c r="AR871" s="1"/>
  <c r="AS871" s="1"/>
  <c r="AT871" s="1"/>
  <c r="AU871" s="1"/>
  <c r="AV871" s="1"/>
  <c r="AJ986"/>
  <c r="AF208"/>
  <c r="AE701"/>
  <c r="AF701" s="1"/>
  <c r="AG701" s="1"/>
  <c r="AI146"/>
  <c r="AH332"/>
  <c r="AI332" s="1"/>
  <c r="AJ332" s="1"/>
  <c r="AK332" s="1"/>
  <c r="AL332" s="1"/>
  <c r="AM332" s="1"/>
  <c r="AN332" s="1"/>
  <c r="AO332" s="1"/>
  <c r="AP332" s="1"/>
  <c r="AQ332" s="1"/>
  <c r="AR332" s="1"/>
  <c r="AS332" s="1"/>
  <c r="AT332" s="1"/>
  <c r="AU332" s="1"/>
  <c r="AV332" s="1"/>
  <c r="AW332" s="1"/>
  <c r="AX332" s="1"/>
  <c r="AY332" s="1"/>
  <c r="AZ332" s="1"/>
  <c r="BA332" s="1"/>
  <c r="BB332" s="1"/>
  <c r="BC332" s="1"/>
  <c r="AM110"/>
  <c r="AN110" s="1"/>
  <c r="AO110" s="1"/>
  <c r="AP110" s="1"/>
  <c r="AQ110" s="1"/>
  <c r="AR110" s="1"/>
  <c r="AS110" s="1"/>
  <c r="AG100"/>
  <c r="AH100" s="1"/>
  <c r="AI100" s="1"/>
  <c r="AJ100" s="1"/>
  <c r="AK100" s="1"/>
  <c r="AL100" s="1"/>
  <c r="AM100" s="1"/>
  <c r="AN100" s="1"/>
  <c r="AO100" s="1"/>
  <c r="AP100" s="1"/>
  <c r="AQ100" s="1"/>
  <c r="AR100" s="1"/>
  <c r="AS100" s="1"/>
  <c r="AT100" s="1"/>
  <c r="AU100" s="1"/>
  <c r="AV100" s="1"/>
  <c r="AW100" s="1"/>
  <c r="AX100" s="1"/>
  <c r="AY100" s="1"/>
  <c r="AZ100" s="1"/>
  <c r="BA100" s="1"/>
  <c r="BB100" s="1"/>
  <c r="BC100" s="1"/>
  <c r="AF991"/>
  <c r="AG991" s="1"/>
  <c r="AH991" s="1"/>
  <c r="AI991" s="1"/>
  <c r="AJ991" s="1"/>
  <c r="AK991" s="1"/>
  <c r="AL991" s="1"/>
  <c r="AM991" s="1"/>
  <c r="AN991" s="1"/>
  <c r="AO991" s="1"/>
  <c r="AP991" s="1"/>
  <c r="AQ991" s="1"/>
  <c r="AR991" s="1"/>
  <c r="AS991" s="1"/>
  <c r="AT991" s="1"/>
  <c r="AU991" s="1"/>
  <c r="AV991" s="1"/>
  <c r="AW991" s="1"/>
  <c r="AX991" s="1"/>
  <c r="AY991" s="1"/>
  <c r="AZ991" s="1"/>
  <c r="BA991" s="1"/>
  <c r="BB991" s="1"/>
  <c r="BC991" s="1"/>
  <c r="AD224"/>
  <c r="AE224" s="1"/>
  <c r="AI735"/>
  <c r="AJ735" s="1"/>
  <c r="AE207"/>
  <c r="AJ646"/>
  <c r="AK646" s="1"/>
  <c r="AL646" s="1"/>
  <c r="AM646" s="1"/>
  <c r="AN646" s="1"/>
  <c r="AO646" s="1"/>
  <c r="AP646" s="1"/>
  <c r="AQ646" s="1"/>
  <c r="AR646" s="1"/>
  <c r="AS646" s="1"/>
  <c r="AT646" s="1"/>
  <c r="AU646" s="1"/>
  <c r="AV646" s="1"/>
  <c r="AW646" s="1"/>
  <c r="AX646" s="1"/>
  <c r="AY646" s="1"/>
  <c r="AZ646" s="1"/>
  <c r="BA646" s="1"/>
  <c r="BB646" s="1"/>
  <c r="BC646" s="1"/>
  <c r="AJ813"/>
  <c r="AK813" s="1"/>
  <c r="AL813" s="1"/>
  <c r="AM813" s="1"/>
  <c r="AM954"/>
  <c r="AN954" s="1"/>
  <c r="AO954" s="1"/>
  <c r="AP954" s="1"/>
  <c r="AQ954" s="1"/>
  <c r="AR954" s="1"/>
  <c r="AS954" s="1"/>
  <c r="AT954" s="1"/>
  <c r="AU954" s="1"/>
  <c r="AV954" s="1"/>
  <c r="AW954" s="1"/>
  <c r="AX954" s="1"/>
  <c r="AY954" s="1"/>
  <c r="AZ954" s="1"/>
  <c r="BA954" s="1"/>
  <c r="BB954" s="1"/>
  <c r="BC954" s="1"/>
  <c r="AG950"/>
  <c r="AH950" s="1"/>
  <c r="AI950" s="1"/>
  <c r="AJ950" s="1"/>
  <c r="AK950" s="1"/>
  <c r="AL950" s="1"/>
  <c r="AM950" s="1"/>
  <c r="AN950" s="1"/>
  <c r="AO950" s="1"/>
  <c r="AP950" s="1"/>
  <c r="AQ950" s="1"/>
  <c r="AR950" s="1"/>
  <c r="AS950" s="1"/>
  <c r="AT950" s="1"/>
  <c r="AU950" s="1"/>
  <c r="AV950" s="1"/>
  <c r="AW950" s="1"/>
  <c r="AX950" s="1"/>
  <c r="AY950" s="1"/>
  <c r="AZ950" s="1"/>
  <c r="BA950" s="1"/>
  <c r="BB950" s="1"/>
  <c r="BC950" s="1"/>
  <c r="AF793"/>
  <c r="AG793" s="1"/>
  <c r="AH793" s="1"/>
  <c r="AI793" s="1"/>
  <c r="AJ793" s="1"/>
  <c r="AK793" s="1"/>
  <c r="AL793" s="1"/>
  <c r="AM793" s="1"/>
  <c r="AN793" s="1"/>
  <c r="AO793" s="1"/>
  <c r="AP793" s="1"/>
  <c r="AQ793" s="1"/>
  <c r="AR793" s="1"/>
  <c r="AS793" s="1"/>
  <c r="AT793" s="1"/>
  <c r="AU793" s="1"/>
  <c r="AV793" s="1"/>
  <c r="AW793" s="1"/>
  <c r="AX793" s="1"/>
  <c r="AY793" s="1"/>
  <c r="AZ793" s="1"/>
  <c r="BA793" s="1"/>
  <c r="BB793" s="1"/>
  <c r="BC793" s="1"/>
  <c r="AL1014"/>
  <c r="AM1014" s="1"/>
  <c r="AN1014" s="1"/>
  <c r="AO1014" s="1"/>
  <c r="AP1014" s="1"/>
  <c r="AQ1014" s="1"/>
  <c r="AR1014" s="1"/>
  <c r="AS1014" s="1"/>
  <c r="AT1014" s="1"/>
  <c r="AU1014" s="1"/>
  <c r="AV1014" s="1"/>
  <c r="AW1014" s="1"/>
  <c r="AX1014" s="1"/>
  <c r="AY1014" s="1"/>
  <c r="AZ1014" s="1"/>
  <c r="BA1014" s="1"/>
  <c r="BB1014" s="1"/>
  <c r="BC1014" s="1"/>
  <c r="AG499"/>
  <c r="AH499" s="1"/>
  <c r="AI499" s="1"/>
  <c r="AJ499" s="1"/>
  <c r="AK499" s="1"/>
  <c r="AL499" s="1"/>
  <c r="AM499" s="1"/>
  <c r="AN499" s="1"/>
  <c r="AO499" s="1"/>
  <c r="AP499" s="1"/>
  <c r="AQ499" s="1"/>
  <c r="AR499" s="1"/>
  <c r="AS499" s="1"/>
  <c r="AT499" s="1"/>
  <c r="AU499" s="1"/>
  <c r="AV499" s="1"/>
  <c r="AW499" s="1"/>
  <c r="AX499" s="1"/>
  <c r="AY499" s="1"/>
  <c r="AZ499" s="1"/>
  <c r="BA499" s="1"/>
  <c r="BB499" s="1"/>
  <c r="BC499" s="1"/>
  <c r="AH352"/>
  <c r="AI352" s="1"/>
  <c r="AJ352" s="1"/>
  <c r="AC982"/>
  <c r="AD982" s="1"/>
  <c r="AL423"/>
  <c r="AE241"/>
  <c r="AH1088"/>
  <c r="AI1088" s="1"/>
  <c r="AJ1088" s="1"/>
  <c r="AK1088" s="1"/>
  <c r="AL1088" s="1"/>
  <c r="AM1088" s="1"/>
  <c r="AN1088" s="1"/>
  <c r="AO1088" s="1"/>
  <c r="AP1088" s="1"/>
  <c r="AQ1088" s="1"/>
  <c r="AR1088" s="1"/>
  <c r="AS1088" s="1"/>
  <c r="AT1088" s="1"/>
  <c r="AU1088" s="1"/>
  <c r="AV1088" s="1"/>
  <c r="AW1088" s="1"/>
  <c r="AX1088" s="1"/>
  <c r="AY1088" s="1"/>
  <c r="AZ1088" s="1"/>
  <c r="BA1088" s="1"/>
  <c r="BB1088" s="1"/>
  <c r="BC1088" s="1"/>
  <c r="AP391"/>
  <c r="AQ391" s="1"/>
  <c r="AE45"/>
  <c r="AF45" s="1"/>
  <c r="AG45" s="1"/>
  <c r="AH45" s="1"/>
  <c r="AI45" s="1"/>
  <c r="AJ45" s="1"/>
  <c r="AK45" s="1"/>
  <c r="AL45" s="1"/>
  <c r="AM45" s="1"/>
  <c r="AN45" s="1"/>
  <c r="AO45" s="1"/>
  <c r="AE294"/>
  <c r="AV805"/>
  <c r="AW805" s="1"/>
  <c r="AX805" s="1"/>
  <c r="AY805" s="1"/>
  <c r="AF984"/>
  <c r="AG984" s="1"/>
  <c r="AH984" s="1"/>
  <c r="AJ773"/>
  <c r="AK773" s="1"/>
  <c r="AI465"/>
  <c r="AE205"/>
  <c r="AL657"/>
  <c r="AM657" s="1"/>
  <c r="AD95"/>
  <c r="AE95" s="1"/>
  <c r="AF95" s="1"/>
  <c r="AF161"/>
  <c r="AG161" s="1"/>
  <c r="AG683"/>
  <c r="AH683" s="1"/>
  <c r="AI683" s="1"/>
  <c r="AJ683" s="1"/>
  <c r="AK683" s="1"/>
  <c r="AL683" s="1"/>
  <c r="AM683" s="1"/>
  <c r="AN683" s="1"/>
  <c r="AO683" s="1"/>
  <c r="AP683" s="1"/>
  <c r="AQ683" s="1"/>
  <c r="AR683" s="1"/>
  <c r="AS683" s="1"/>
  <c r="AT683" s="1"/>
  <c r="AU683" s="1"/>
  <c r="AV683" s="1"/>
  <c r="AW683" s="1"/>
  <c r="AX683" s="1"/>
  <c r="AY683" s="1"/>
  <c r="AZ683" s="1"/>
  <c r="BA683" s="1"/>
  <c r="BB683" s="1"/>
  <c r="BC683" s="1"/>
  <c r="AK48"/>
  <c r="AL48" s="1"/>
  <c r="AM48" s="1"/>
  <c r="AN48" s="1"/>
  <c r="AO48" s="1"/>
  <c r="AP48" s="1"/>
  <c r="AQ48" s="1"/>
  <c r="AR48" s="1"/>
  <c r="AS48" s="1"/>
  <c r="AT48" s="1"/>
  <c r="AU48" s="1"/>
  <c r="AV48" s="1"/>
  <c r="AW48" s="1"/>
  <c r="AX48" s="1"/>
  <c r="AY48" s="1"/>
  <c r="AZ48" s="1"/>
  <c r="BA48" s="1"/>
  <c r="BB48" s="1"/>
  <c r="BC48" s="1"/>
  <c r="AF272"/>
  <c r="AG272" s="1"/>
  <c r="AG642"/>
  <c r="AH642" s="1"/>
  <c r="AI642" s="1"/>
  <c r="AJ642" s="1"/>
  <c r="AK642" s="1"/>
  <c r="AL642" s="1"/>
  <c r="AM642" s="1"/>
  <c r="AN642" s="1"/>
  <c r="AO642" s="1"/>
  <c r="AP642" s="1"/>
  <c r="AQ642" s="1"/>
  <c r="AR642" s="1"/>
  <c r="AS642" s="1"/>
  <c r="AT642" s="1"/>
  <c r="AU642" s="1"/>
  <c r="AF283"/>
  <c r="AG283" s="1"/>
  <c r="AH283" s="1"/>
  <c r="AI283" s="1"/>
  <c r="AJ283" s="1"/>
  <c r="AK283" s="1"/>
  <c r="AL283" s="1"/>
  <c r="AM283" s="1"/>
  <c r="AN283" s="1"/>
  <c r="AO283" s="1"/>
  <c r="AP283" s="1"/>
  <c r="AQ283" s="1"/>
  <c r="AR283" s="1"/>
  <c r="AS283" s="1"/>
  <c r="AT283" s="1"/>
  <c r="AU283" s="1"/>
  <c r="AV283" s="1"/>
  <c r="AF268"/>
  <c r="AJ951"/>
  <c r="AK951" s="1"/>
  <c r="AL951" s="1"/>
  <c r="AM951" s="1"/>
  <c r="AN951" s="1"/>
  <c r="AO951" s="1"/>
  <c r="AP951" s="1"/>
  <c r="AQ951" s="1"/>
  <c r="AR951" s="1"/>
  <c r="AS951" s="1"/>
  <c r="AT951" s="1"/>
  <c r="AU951" s="1"/>
  <c r="AV951" s="1"/>
  <c r="AW951" s="1"/>
  <c r="AX951" s="1"/>
  <c r="AY951" s="1"/>
  <c r="AZ951" s="1"/>
  <c r="BA951" s="1"/>
  <c r="BB951" s="1"/>
  <c r="BC951" s="1"/>
  <c r="AP70"/>
  <c r="AQ70" s="1"/>
  <c r="AR70" s="1"/>
  <c r="AS70" s="1"/>
  <c r="AT70" s="1"/>
  <c r="AU70" s="1"/>
  <c r="AV70" s="1"/>
  <c r="AW70" s="1"/>
  <c r="AX70" s="1"/>
  <c r="AY70" s="1"/>
  <c r="AZ70" s="1"/>
  <c r="BA70" s="1"/>
  <c r="BB70" s="1"/>
  <c r="BC70" s="1"/>
  <c r="AF629"/>
  <c r="AG629" s="1"/>
  <c r="AH629" s="1"/>
  <c r="AI629" s="1"/>
  <c r="AJ629" s="1"/>
  <c r="AK629" s="1"/>
  <c r="AL629" s="1"/>
  <c r="AM629" s="1"/>
  <c r="AN629" s="1"/>
  <c r="AO629" s="1"/>
  <c r="AP629" s="1"/>
  <c r="AQ629" s="1"/>
  <c r="AR629" s="1"/>
  <c r="AS629" s="1"/>
  <c r="AT629" s="1"/>
  <c r="AU629" s="1"/>
  <c r="AV629" s="1"/>
  <c r="AW629" s="1"/>
  <c r="AX629" s="1"/>
  <c r="AY629" s="1"/>
  <c r="AZ629" s="1"/>
  <c r="BA629" s="1"/>
  <c r="BB629" s="1"/>
  <c r="BC629" s="1"/>
  <c r="AG104"/>
  <c r="AH104" s="1"/>
  <c r="AW229"/>
  <c r="AX229" s="1"/>
  <c r="AY229" s="1"/>
  <c r="AZ229" s="1"/>
  <c r="BA229" s="1"/>
  <c r="BB229" s="1"/>
  <c r="BC229" s="1"/>
  <c r="AG208"/>
  <c r="AH208" s="1"/>
  <c r="AG311"/>
  <c r="AH311" s="1"/>
  <c r="AI311" s="1"/>
  <c r="AJ311" s="1"/>
  <c r="AK311" s="1"/>
  <c r="AL311" s="1"/>
  <c r="AM311" s="1"/>
  <c r="AN311" s="1"/>
  <c r="AO311" s="1"/>
  <c r="AP311" s="1"/>
  <c r="AQ311" s="1"/>
  <c r="AR311" s="1"/>
  <c r="AS311" s="1"/>
  <c r="AT311" s="1"/>
  <c r="AU311" s="1"/>
  <c r="AV311" s="1"/>
  <c r="AW311" s="1"/>
  <c r="AX311" s="1"/>
  <c r="AY311" s="1"/>
  <c r="AZ311" s="1"/>
  <c r="BA311" s="1"/>
  <c r="BB311" s="1"/>
  <c r="BC311" s="1"/>
  <c r="AL153"/>
  <c r="AM153" s="1"/>
  <c r="AN153" s="1"/>
  <c r="AO153" s="1"/>
  <c r="AP153" s="1"/>
  <c r="AQ153" s="1"/>
  <c r="AR153" s="1"/>
  <c r="AS153" s="1"/>
  <c r="AT153" s="1"/>
  <c r="AU153" s="1"/>
  <c r="AV153" s="1"/>
  <c r="AW153" s="1"/>
  <c r="AX153" s="1"/>
  <c r="AY153" s="1"/>
  <c r="AZ153" s="1"/>
  <c r="BA153" s="1"/>
  <c r="BB153" s="1"/>
  <c r="BC153" s="1"/>
  <c r="AE34"/>
  <c r="AN813"/>
  <c r="AO813" s="1"/>
  <c r="AP813" s="1"/>
  <c r="AQ813" s="1"/>
  <c r="AR813" s="1"/>
  <c r="AS813" s="1"/>
  <c r="AT813" s="1"/>
  <c r="AU813" s="1"/>
  <c r="AV813" s="1"/>
  <c r="AW813" s="1"/>
  <c r="AX813" s="1"/>
  <c r="AY813" s="1"/>
  <c r="AZ813" s="1"/>
  <c r="BA813" s="1"/>
  <c r="BB813" s="1"/>
  <c r="BC813" s="1"/>
  <c r="AG992"/>
  <c r="AG225"/>
  <c r="AH225" s="1"/>
  <c r="AI225" s="1"/>
  <c r="AJ225" s="1"/>
  <c r="AK225" s="1"/>
  <c r="AL225" s="1"/>
  <c r="AM225" s="1"/>
  <c r="AN225" s="1"/>
  <c r="AO225" s="1"/>
  <c r="AP225" s="1"/>
  <c r="AQ225" s="1"/>
  <c r="AR225" s="1"/>
  <c r="AS225" s="1"/>
  <c r="AT225" s="1"/>
  <c r="AU225" s="1"/>
  <c r="AV225" s="1"/>
  <c r="AW225" s="1"/>
  <c r="AX225" s="1"/>
  <c r="AY225" s="1"/>
  <c r="AZ225" s="1"/>
  <c r="BA225" s="1"/>
  <c r="BB225" s="1"/>
  <c r="BC225" s="1"/>
  <c r="AJ616"/>
  <c r="AK616" s="1"/>
  <c r="AL616" s="1"/>
  <c r="AM616" s="1"/>
  <c r="AN616" s="1"/>
  <c r="AO616" s="1"/>
  <c r="AP616" s="1"/>
  <c r="AQ616" s="1"/>
  <c r="AR616" s="1"/>
  <c r="AS616" s="1"/>
  <c r="AT616" s="1"/>
  <c r="AU616" s="1"/>
  <c r="AV616" s="1"/>
  <c r="AW616" s="1"/>
  <c r="AX616" s="1"/>
  <c r="AY616" s="1"/>
  <c r="AZ616" s="1"/>
  <c r="BA616" s="1"/>
  <c r="BB616" s="1"/>
  <c r="BC616" s="1"/>
  <c r="AI699"/>
  <c r="AJ699" s="1"/>
  <c r="AK699" s="1"/>
  <c r="AL699" s="1"/>
  <c r="AM699" s="1"/>
  <c r="AN699" s="1"/>
  <c r="AO699" s="1"/>
  <c r="AP699" s="1"/>
  <c r="AQ699" s="1"/>
  <c r="AR699" s="1"/>
  <c r="AS699" s="1"/>
  <c r="AT699" s="1"/>
  <c r="AU699" s="1"/>
  <c r="AV699" s="1"/>
  <c r="AW699" s="1"/>
  <c r="AX699" s="1"/>
  <c r="AY699" s="1"/>
  <c r="AZ699" s="1"/>
  <c r="BA699" s="1"/>
  <c r="BB699" s="1"/>
  <c r="BC699" s="1"/>
  <c r="AD685"/>
  <c r="AO869"/>
  <c r="AP869" s="1"/>
  <c r="AQ869" s="1"/>
  <c r="AR869" s="1"/>
  <c r="AS869" s="1"/>
  <c r="AT869" s="1"/>
  <c r="AU869" s="1"/>
  <c r="AV869" s="1"/>
  <c r="AW869" s="1"/>
  <c r="AX869" s="1"/>
  <c r="AY869" s="1"/>
  <c r="AZ869" s="1"/>
  <c r="BA869" s="1"/>
  <c r="BB869" s="1"/>
  <c r="BC869" s="1"/>
  <c r="AE68"/>
  <c r="AF68" s="1"/>
  <c r="AG68" s="1"/>
  <c r="AH68" s="1"/>
  <c r="AI68" s="1"/>
  <c r="AJ68" s="1"/>
  <c r="AE982"/>
  <c r="AF982" s="1"/>
  <c r="AH738"/>
  <c r="AJ825"/>
  <c r="AK825" s="1"/>
  <c r="AL825" s="1"/>
  <c r="AM825" s="1"/>
  <c r="AN825" s="1"/>
  <c r="AO825" s="1"/>
  <c r="AP825" s="1"/>
  <c r="AQ825" s="1"/>
  <c r="AR825" s="1"/>
  <c r="AS825" s="1"/>
  <c r="AT825" s="1"/>
  <c r="AU825" s="1"/>
  <c r="AV825" s="1"/>
  <c r="AW825" s="1"/>
  <c r="AX825" s="1"/>
  <c r="AY825" s="1"/>
  <c r="AZ825" s="1"/>
  <c r="BA825" s="1"/>
  <c r="BB825" s="1"/>
  <c r="BC825" s="1"/>
  <c r="AG77"/>
  <c r="AH77" s="1"/>
  <c r="AI77" s="1"/>
  <c r="AJ77" s="1"/>
  <c r="AK77" s="1"/>
  <c r="AL77" s="1"/>
  <c r="AM77" s="1"/>
  <c r="AN77" s="1"/>
  <c r="AO77" s="1"/>
  <c r="AP77" s="1"/>
  <c r="AQ77" s="1"/>
  <c r="AR77" s="1"/>
  <c r="AS77" s="1"/>
  <c r="AT77" s="1"/>
  <c r="AU77" s="1"/>
  <c r="AV77" s="1"/>
  <c r="AW77" s="1"/>
  <c r="AX77" s="1"/>
  <c r="AY77" s="1"/>
  <c r="AZ77" s="1"/>
  <c r="BA77" s="1"/>
  <c r="BB77" s="1"/>
  <c r="BC77" s="1"/>
  <c r="AP509"/>
  <c r="AQ509" s="1"/>
  <c r="AR509" s="1"/>
  <c r="AS509" s="1"/>
  <c r="AT509" s="1"/>
  <c r="AU509" s="1"/>
  <c r="AV509" s="1"/>
  <c r="AW509" s="1"/>
  <c r="AX509" s="1"/>
  <c r="AY509" s="1"/>
  <c r="AZ509" s="1"/>
  <c r="BA509" s="1"/>
  <c r="BB509" s="1"/>
  <c r="BC509" s="1"/>
  <c r="AG73"/>
  <c r="AH73" s="1"/>
  <c r="AI73" s="1"/>
  <c r="AJ73" s="1"/>
  <c r="AK73" s="1"/>
  <c r="AL73" s="1"/>
  <c r="AM73" s="1"/>
  <c r="AN389"/>
  <c r="AE78"/>
  <c r="AF78" s="1"/>
  <c r="AJ505"/>
  <c r="AK505" s="1"/>
  <c r="AL505" s="1"/>
  <c r="AM505" s="1"/>
  <c r="AN505" s="1"/>
  <c r="AO505" s="1"/>
  <c r="AH723"/>
  <c r="AI723" s="1"/>
  <c r="AJ723" s="1"/>
  <c r="AK723" s="1"/>
  <c r="AJ52"/>
  <c r="AK52" s="1"/>
  <c r="AG286"/>
  <c r="AJ226"/>
  <c r="AJ465"/>
  <c r="AK465" s="1"/>
  <c r="AL465" s="1"/>
  <c r="AM465" s="1"/>
  <c r="AN465" s="1"/>
  <c r="AO465" s="1"/>
  <c r="AH272"/>
  <c r="AI272" s="1"/>
  <c r="AJ272" s="1"/>
  <c r="AK272" s="1"/>
  <c r="AL272" s="1"/>
  <c r="AM272" s="1"/>
  <c r="AN272" s="1"/>
  <c r="AO272" s="1"/>
  <c r="AP272" s="1"/>
  <c r="AQ272" s="1"/>
  <c r="AR272" s="1"/>
  <c r="AS272" s="1"/>
  <c r="AT272" s="1"/>
  <c r="AU272" s="1"/>
  <c r="AV272" s="1"/>
  <c r="AW272" s="1"/>
  <c r="AD261"/>
  <c r="AE261" s="1"/>
  <c r="AF261" s="1"/>
  <c r="AI388"/>
  <c r="AJ388" s="1"/>
  <c r="AK388" s="1"/>
  <c r="AL388" s="1"/>
  <c r="AM388" s="1"/>
  <c r="AN388" s="1"/>
  <c r="AH306"/>
  <c r="AI306" s="1"/>
  <c r="AJ306" s="1"/>
  <c r="AK306" s="1"/>
  <c r="AL306" s="1"/>
  <c r="AM306" s="1"/>
  <c r="AN306" s="1"/>
  <c r="AO306" s="1"/>
  <c r="AP306" s="1"/>
  <c r="AQ306" s="1"/>
  <c r="AR306" s="1"/>
  <c r="AS306" s="1"/>
  <c r="AT306" s="1"/>
  <c r="AU306" s="1"/>
  <c r="AV306" s="1"/>
  <c r="AW306" s="1"/>
  <c r="AX306" s="1"/>
  <c r="AY306" s="1"/>
  <c r="AZ306" s="1"/>
  <c r="BA306" s="1"/>
  <c r="BB306" s="1"/>
  <c r="BC306" s="1"/>
  <c r="AF334"/>
  <c r="AG334" s="1"/>
  <c r="AH334" s="1"/>
  <c r="AI334" s="1"/>
  <c r="AJ334" s="1"/>
  <c r="AK334" s="1"/>
  <c r="AL334" s="1"/>
  <c r="AM334" s="1"/>
  <c r="AN334" s="1"/>
  <c r="AO334" s="1"/>
  <c r="AP334" s="1"/>
  <c r="AQ334" s="1"/>
  <c r="AR334" s="1"/>
  <c r="AS334" s="1"/>
  <c r="AT334" s="1"/>
  <c r="AU334" s="1"/>
  <c r="AV334" s="1"/>
  <c r="AW334" s="1"/>
  <c r="AX334" s="1"/>
  <c r="AY334" s="1"/>
  <c r="AZ334" s="1"/>
  <c r="BA334" s="1"/>
  <c r="BB334" s="1"/>
  <c r="BC334" s="1"/>
  <c r="AG357"/>
  <c r="AH357" s="1"/>
  <c r="AI357" s="1"/>
  <c r="AJ357" s="1"/>
  <c r="AK357" s="1"/>
  <c r="AL357" s="1"/>
  <c r="AM357" s="1"/>
  <c r="AN357" s="1"/>
  <c r="AO357" s="1"/>
  <c r="AP357" s="1"/>
  <c r="AQ357" s="1"/>
  <c r="AR357" s="1"/>
  <c r="AS357" s="1"/>
  <c r="AT357" s="1"/>
  <c r="AU357" s="1"/>
  <c r="AV357" s="1"/>
  <c r="AW357" s="1"/>
  <c r="AX357" s="1"/>
  <c r="AY357" s="1"/>
  <c r="AZ357" s="1"/>
  <c r="BA357" s="1"/>
  <c r="BB357" s="1"/>
  <c r="BC357" s="1"/>
  <c r="AF880"/>
  <c r="AG880" s="1"/>
  <c r="AH880" s="1"/>
  <c r="AI880" s="1"/>
  <c r="AJ880" s="1"/>
  <c r="AK880" s="1"/>
  <c r="AL880" s="1"/>
  <c r="AM880" s="1"/>
  <c r="AN880" s="1"/>
  <c r="AO880" s="1"/>
  <c r="AP880" s="1"/>
  <c r="AQ880" s="1"/>
  <c r="AR880" s="1"/>
  <c r="AS880" s="1"/>
  <c r="AT880" s="1"/>
  <c r="AU880" s="1"/>
  <c r="AV880" s="1"/>
  <c r="AW880" s="1"/>
  <c r="AX880" s="1"/>
  <c r="AY880" s="1"/>
  <c r="AZ880" s="1"/>
  <c r="BA880" s="1"/>
  <c r="BB880" s="1"/>
  <c r="BC880" s="1"/>
  <c r="AF852"/>
  <c r="AG852" s="1"/>
  <c r="AF231"/>
  <c r="AG231" s="1"/>
  <c r="AF290"/>
  <c r="AG290" s="1"/>
  <c r="AH290" s="1"/>
  <c r="AI290" s="1"/>
  <c r="AJ290" s="1"/>
  <c r="AK290" s="1"/>
  <c r="AL290" s="1"/>
  <c r="AM290" s="1"/>
  <c r="AN290" s="1"/>
  <c r="AO290" s="1"/>
  <c r="AP290" s="1"/>
  <c r="AQ290" s="1"/>
  <c r="AR290" s="1"/>
  <c r="AS290" s="1"/>
  <c r="AT290" s="1"/>
  <c r="AU290" s="1"/>
  <c r="AV290" s="1"/>
  <c r="AW290" s="1"/>
  <c r="AX290" s="1"/>
  <c r="AY290" s="1"/>
  <c r="AZ290" s="1"/>
  <c r="BA290" s="1"/>
  <c r="BB290" s="1"/>
  <c r="BC290" s="1"/>
  <c r="AH765"/>
  <c r="AI765" s="1"/>
  <c r="AJ765" s="1"/>
  <c r="AK765" s="1"/>
  <c r="AL765" s="1"/>
  <c r="AM765" s="1"/>
  <c r="AN765" s="1"/>
  <c r="AO765" s="1"/>
  <c r="AP765" s="1"/>
  <c r="AQ765" s="1"/>
  <c r="AR765" s="1"/>
  <c r="AS765" s="1"/>
  <c r="AT765" s="1"/>
  <c r="AU765" s="1"/>
  <c r="AV765" s="1"/>
  <c r="AW765" s="1"/>
  <c r="AX765" s="1"/>
  <c r="AY765" s="1"/>
  <c r="AZ765" s="1"/>
  <c r="BA765" s="1"/>
  <c r="BB765" s="1"/>
  <c r="BC765" s="1"/>
  <c r="AO806"/>
  <c r="AP806" s="1"/>
  <c r="AQ806" s="1"/>
  <c r="AD76"/>
  <c r="AE76" s="1"/>
  <c r="AF76" s="1"/>
  <c r="AG76" s="1"/>
  <c r="AH76" s="1"/>
  <c r="AI76" s="1"/>
  <c r="AJ76" s="1"/>
  <c r="AK76" s="1"/>
  <c r="AL76" s="1"/>
  <c r="AM76" s="1"/>
  <c r="AN76" s="1"/>
  <c r="AO76" s="1"/>
  <c r="AP76" s="1"/>
  <c r="AQ76" s="1"/>
  <c r="AR76" s="1"/>
  <c r="AS76" s="1"/>
  <c r="AT76" s="1"/>
  <c r="AU76" s="1"/>
  <c r="AV76" s="1"/>
  <c r="AW76" s="1"/>
  <c r="AX76" s="1"/>
  <c r="AY76" s="1"/>
  <c r="AZ76" s="1"/>
  <c r="BA76" s="1"/>
  <c r="BB76" s="1"/>
  <c r="BC76" s="1"/>
  <c r="AD663"/>
  <c r="AE663" s="1"/>
  <c r="AH896"/>
  <c r="AI896" s="1"/>
  <c r="AJ896" s="1"/>
  <c r="AK896" s="1"/>
  <c r="AB81"/>
  <c r="AD856"/>
  <c r="AD109"/>
  <c r="AE109" s="1"/>
  <c r="AD55"/>
  <c r="AE55" s="1"/>
  <c r="AG681"/>
  <c r="AH681" s="1"/>
  <c r="AI681" s="1"/>
  <c r="AJ681" s="1"/>
  <c r="AI62"/>
  <c r="AJ62" s="1"/>
  <c r="AK62" s="1"/>
  <c r="AL62" s="1"/>
  <c r="AM62" s="1"/>
  <c r="AN62" s="1"/>
  <c r="AO62" s="1"/>
  <c r="AP62" s="1"/>
  <c r="AQ62" s="1"/>
  <c r="AR62" s="1"/>
  <c r="AS62" s="1"/>
  <c r="AT62" s="1"/>
  <c r="AD376"/>
  <c r="AE376" s="1"/>
  <c r="AF376" s="1"/>
  <c r="AE270"/>
  <c r="AF270" s="1"/>
  <c r="AG270" s="1"/>
  <c r="AF167"/>
  <c r="AG167" s="1"/>
  <c r="AG892"/>
  <c r="AH892" s="1"/>
  <c r="AI892" s="1"/>
  <c r="AD447"/>
  <c r="AE777"/>
  <c r="AF777" s="1"/>
  <c r="AG777" s="1"/>
  <c r="AH777" s="1"/>
  <c r="AI777" s="1"/>
  <c r="AJ777" s="1"/>
  <c r="AK777" s="1"/>
  <c r="AL777" s="1"/>
  <c r="AM777" s="1"/>
  <c r="AN777" s="1"/>
  <c r="AO777" s="1"/>
  <c r="AP777" s="1"/>
  <c r="AQ777" s="1"/>
  <c r="AH1008"/>
  <c r="AI1008" s="1"/>
  <c r="AJ1008" s="1"/>
  <c r="AF836"/>
  <c r="AC108"/>
  <c r="AI121"/>
  <c r="AG497"/>
  <c r="AE79"/>
  <c r="AF79" s="1"/>
  <c r="AG79" s="1"/>
  <c r="AH79" s="1"/>
  <c r="AI79" s="1"/>
  <c r="AJ79" s="1"/>
  <c r="AK79" s="1"/>
  <c r="AL79" s="1"/>
  <c r="AM79" s="1"/>
  <c r="AN79" s="1"/>
  <c r="AO79" s="1"/>
  <c r="AP79" s="1"/>
  <c r="AQ79" s="1"/>
  <c r="AR79" s="1"/>
  <c r="AS79" s="1"/>
  <c r="AT79" s="1"/>
  <c r="AU79" s="1"/>
  <c r="AV79" s="1"/>
  <c r="AW79" s="1"/>
  <c r="AX79" s="1"/>
  <c r="AY79" s="1"/>
  <c r="AZ79" s="1"/>
  <c r="BA79" s="1"/>
  <c r="BB79" s="1"/>
  <c r="BC79" s="1"/>
  <c r="AG525"/>
  <c r="AH525" s="1"/>
  <c r="AD96"/>
  <c r="AC84"/>
  <c r="AD373"/>
  <c r="AE177"/>
  <c r="AF177" s="1"/>
  <c r="AE924"/>
  <c r="AF349"/>
  <c r="AH63"/>
  <c r="AI63" s="1"/>
  <c r="AJ63" s="1"/>
  <c r="AK63" s="1"/>
  <c r="AL63" s="1"/>
  <c r="AM63" s="1"/>
  <c r="AN63" s="1"/>
  <c r="AO63" s="1"/>
  <c r="AP63" s="1"/>
  <c r="AQ63" s="1"/>
  <c r="AR63" s="1"/>
  <c r="AS63" s="1"/>
  <c r="AT63" s="1"/>
  <c r="AU63" s="1"/>
  <c r="AV63" s="1"/>
  <c r="AW63" s="1"/>
  <c r="AX63" s="1"/>
  <c r="AY63" s="1"/>
  <c r="AZ63" s="1"/>
  <c r="BA63" s="1"/>
  <c r="BB63" s="1"/>
  <c r="BC63" s="1"/>
  <c r="AN218"/>
  <c r="AO218" s="1"/>
  <c r="AP218" s="1"/>
  <c r="AQ218" s="1"/>
  <c r="AR218" s="1"/>
  <c r="AS218" s="1"/>
  <c r="AT218" s="1"/>
  <c r="AU218" s="1"/>
  <c r="AV218" s="1"/>
  <c r="AW218" s="1"/>
  <c r="AX218" s="1"/>
  <c r="AY218" s="1"/>
  <c r="AZ218" s="1"/>
  <c r="BA218" s="1"/>
  <c r="BB218" s="1"/>
  <c r="BC218" s="1"/>
  <c r="AK13"/>
  <c r="AL13" s="1"/>
  <c r="AM13" s="1"/>
  <c r="AN13" s="1"/>
  <c r="AO13" s="1"/>
  <c r="AP13" s="1"/>
  <c r="AQ13" s="1"/>
  <c r="AR13" s="1"/>
  <c r="AS13" s="1"/>
  <c r="AT13" s="1"/>
  <c r="AU13" s="1"/>
  <c r="AV13" s="1"/>
  <c r="AW13" s="1"/>
  <c r="AX13" s="1"/>
  <c r="AY13" s="1"/>
  <c r="AZ13" s="1"/>
  <c r="BA13" s="1"/>
  <c r="BB13" s="1"/>
  <c r="BC13" s="1"/>
  <c r="AK214"/>
  <c r="AL214" s="1"/>
  <c r="AM214" s="1"/>
  <c r="AN214" s="1"/>
  <c r="AO214" s="1"/>
  <c r="AP214" s="1"/>
  <c r="AQ214" s="1"/>
  <c r="AR214" s="1"/>
  <c r="AS214" s="1"/>
  <c r="AT214" s="1"/>
  <c r="AU214" s="1"/>
  <c r="AV214" s="1"/>
  <c r="AW214" s="1"/>
  <c r="AX214" s="1"/>
  <c r="AY214" s="1"/>
  <c r="AZ214" s="1"/>
  <c r="BA214" s="1"/>
  <c r="BB214" s="1"/>
  <c r="BC214" s="1"/>
  <c r="AI304"/>
  <c r="AJ304" s="1"/>
  <c r="AK304" s="1"/>
  <c r="AL304" s="1"/>
  <c r="AC848"/>
  <c r="AD848" s="1"/>
  <c r="AH573"/>
  <c r="AI573" s="1"/>
  <c r="AJ573" s="1"/>
  <c r="AK573" s="1"/>
  <c r="AL573" s="1"/>
  <c r="AM573" s="1"/>
  <c r="AN573" s="1"/>
  <c r="AO573" s="1"/>
  <c r="AP573" s="1"/>
  <c r="AQ573" s="1"/>
  <c r="AR573" s="1"/>
  <c r="AS573" s="1"/>
  <c r="AT573" s="1"/>
  <c r="AU573" s="1"/>
  <c r="AV573" s="1"/>
  <c r="AW573" s="1"/>
  <c r="AX573" s="1"/>
  <c r="AY573" s="1"/>
  <c r="AZ573" s="1"/>
  <c r="BA573" s="1"/>
  <c r="BB573" s="1"/>
  <c r="BC573" s="1"/>
  <c r="AB731"/>
  <c r="AF292"/>
  <c r="AI165"/>
  <c r="AJ165" s="1"/>
  <c r="AK165" s="1"/>
  <c r="AL165" s="1"/>
  <c r="AG836"/>
  <c r="AL128"/>
  <c r="AM128" s="1"/>
  <c r="AN128" s="1"/>
  <c r="AE378"/>
  <c r="AF378" s="1"/>
  <c r="AG378" s="1"/>
  <c r="AH378" s="1"/>
  <c r="AI378" s="1"/>
  <c r="AJ378" s="1"/>
  <c r="AK378" s="1"/>
  <c r="AL378" s="1"/>
  <c r="AM378" s="1"/>
  <c r="AN378" s="1"/>
  <c r="AO378" s="1"/>
  <c r="AP378" s="1"/>
  <c r="AQ378" s="1"/>
  <c r="AR378" s="1"/>
  <c r="AS378" s="1"/>
  <c r="AT378" s="1"/>
  <c r="AU378" s="1"/>
  <c r="AV378" s="1"/>
  <c r="AW378" s="1"/>
  <c r="AX378" s="1"/>
  <c r="AY378" s="1"/>
  <c r="AZ378" s="1"/>
  <c r="BA378" s="1"/>
  <c r="BB378" s="1"/>
  <c r="BC378" s="1"/>
  <c r="AF817"/>
  <c r="AG817" s="1"/>
  <c r="AH817" s="1"/>
  <c r="AI817" s="1"/>
  <c r="AJ817" s="1"/>
  <c r="AK817" s="1"/>
  <c r="AL817" s="1"/>
  <c r="AM817" s="1"/>
  <c r="AN817" s="1"/>
  <c r="AO817" s="1"/>
  <c r="AP817" s="1"/>
  <c r="AQ817" s="1"/>
  <c r="AR817" s="1"/>
  <c r="AS817" s="1"/>
  <c r="AT817" s="1"/>
  <c r="AU817" s="1"/>
  <c r="AV817" s="1"/>
  <c r="AW817" s="1"/>
  <c r="AX817" s="1"/>
  <c r="AY817" s="1"/>
  <c r="AZ817" s="1"/>
  <c r="BA817" s="1"/>
  <c r="BB817" s="1"/>
  <c r="BC817" s="1"/>
  <c r="AD11"/>
  <c r="AC23"/>
  <c r="AH286"/>
  <c r="AI286" s="1"/>
  <c r="AJ286" s="1"/>
  <c r="AK286" s="1"/>
  <c r="AL286" s="1"/>
  <c r="AM286" s="1"/>
  <c r="AH113"/>
  <c r="AI113" s="1"/>
  <c r="AJ113" s="1"/>
  <c r="AK113" s="1"/>
  <c r="AL113" s="1"/>
  <c r="AM113" s="1"/>
  <c r="AN113" s="1"/>
  <c r="AO113" s="1"/>
  <c r="AP113" s="1"/>
  <c r="AQ113" s="1"/>
  <c r="AR113" s="1"/>
  <c r="AS113" s="1"/>
  <c r="AT113" s="1"/>
  <c r="AU113" s="1"/>
  <c r="AV113" s="1"/>
  <c r="AW113" s="1"/>
  <c r="AX113" s="1"/>
  <c r="AY113" s="1"/>
  <c r="AZ113" s="1"/>
  <c r="BA113" s="1"/>
  <c r="BB113" s="1"/>
  <c r="BC113" s="1"/>
  <c r="AF213"/>
  <c r="AG213" s="1"/>
  <c r="AH213" s="1"/>
  <c r="AI213" s="1"/>
  <c r="AJ213" s="1"/>
  <c r="AK213" s="1"/>
  <c r="AL213" s="1"/>
  <c r="AM213" s="1"/>
  <c r="AN213" s="1"/>
  <c r="AO213" s="1"/>
  <c r="AP213" s="1"/>
  <c r="AQ213" s="1"/>
  <c r="AR213" s="1"/>
  <c r="AS213" s="1"/>
  <c r="AT213" s="1"/>
  <c r="AU213" s="1"/>
  <c r="AV213" s="1"/>
  <c r="AW213" s="1"/>
  <c r="AX213" s="1"/>
  <c r="AY213" s="1"/>
  <c r="AZ213" s="1"/>
  <c r="BA213" s="1"/>
  <c r="BB213" s="1"/>
  <c r="BC213" s="1"/>
  <c r="AR391"/>
  <c r="AS391" s="1"/>
  <c r="AD741"/>
  <c r="AE741" s="1"/>
  <c r="AF741" s="1"/>
  <c r="AG741" s="1"/>
  <c r="AH741" s="1"/>
  <c r="AI741" s="1"/>
  <c r="AJ741" s="1"/>
  <c r="AK741" s="1"/>
  <c r="AL741" s="1"/>
  <c r="AM741" s="1"/>
  <c r="AN741" s="1"/>
  <c r="AO741" s="1"/>
  <c r="AP741" s="1"/>
  <c r="AQ741" s="1"/>
  <c r="AR741" s="1"/>
  <c r="AS741" s="1"/>
  <c r="AT741" s="1"/>
  <c r="AU741" s="1"/>
  <c r="AV741" s="1"/>
  <c r="AW741" s="1"/>
  <c r="AX741" s="1"/>
  <c r="AY741" s="1"/>
  <c r="AZ741" s="1"/>
  <c r="BA741" s="1"/>
  <c r="BB741" s="1"/>
  <c r="BC741" s="1"/>
  <c r="AG876"/>
  <c r="AH876" s="1"/>
  <c r="AI876" s="1"/>
  <c r="AJ876" s="1"/>
  <c r="AK876" s="1"/>
  <c r="AL876" s="1"/>
  <c r="AM876" s="1"/>
  <c r="AN876" s="1"/>
  <c r="AO876" s="1"/>
  <c r="AP876" s="1"/>
  <c r="AQ876" s="1"/>
  <c r="AR876" s="1"/>
  <c r="AS876" s="1"/>
  <c r="AT876" s="1"/>
  <c r="AU876" s="1"/>
  <c r="AV876" s="1"/>
  <c r="AW876" s="1"/>
  <c r="AX876" s="1"/>
  <c r="AY876" s="1"/>
  <c r="AZ876" s="1"/>
  <c r="BA876" s="1"/>
  <c r="BB876" s="1"/>
  <c r="BC876" s="1"/>
  <c r="AC326"/>
  <c r="AD326" s="1"/>
  <c r="AE326" s="1"/>
  <c r="AF326" s="1"/>
  <c r="AG326" s="1"/>
  <c r="AH326" s="1"/>
  <c r="AI326" s="1"/>
  <c r="AJ326" s="1"/>
  <c r="AK326" s="1"/>
  <c r="AL326" s="1"/>
  <c r="AM326" s="1"/>
  <c r="AN326" s="1"/>
  <c r="AO326" s="1"/>
  <c r="AP326" s="1"/>
  <c r="AQ326" s="1"/>
  <c r="AR326" s="1"/>
  <c r="AS326" s="1"/>
  <c r="AT326" s="1"/>
  <c r="AU326" s="1"/>
  <c r="AV326" s="1"/>
  <c r="AW326" s="1"/>
  <c r="AX326" s="1"/>
  <c r="AY326" s="1"/>
  <c r="AZ326" s="1"/>
  <c r="BA326" s="1"/>
  <c r="BB326" s="1"/>
  <c r="BC326" s="1"/>
  <c r="AC262"/>
  <c r="AV768"/>
  <c r="AW768" s="1"/>
  <c r="AX768" s="1"/>
  <c r="AY768" s="1"/>
  <c r="AZ768" s="1"/>
  <c r="BA768" s="1"/>
  <c r="BB768" s="1"/>
  <c r="BC768" s="1"/>
  <c r="AD108"/>
  <c r="AE108" s="1"/>
  <c r="AF294"/>
  <c r="AF844"/>
  <c r="AG844" s="1"/>
  <c r="AH844" s="1"/>
  <c r="AI844" s="1"/>
  <c r="AE559"/>
  <c r="AF559" s="1"/>
  <c r="AG559" s="1"/>
  <c r="AH559" s="1"/>
  <c r="AI559" s="1"/>
  <c r="AJ559" s="1"/>
  <c r="AK559" s="1"/>
  <c r="AL559" s="1"/>
  <c r="AM559" s="1"/>
  <c r="AN559" s="1"/>
  <c r="AO559" s="1"/>
  <c r="AP559" s="1"/>
  <c r="AQ559" s="1"/>
  <c r="AR559" s="1"/>
  <c r="AS559" s="1"/>
  <c r="AT559" s="1"/>
  <c r="AU559" s="1"/>
  <c r="AV559" s="1"/>
  <c r="AW559" s="1"/>
  <c r="AX559" s="1"/>
  <c r="AY559" s="1"/>
  <c r="AZ559" s="1"/>
  <c r="BA559" s="1"/>
  <c r="BB559" s="1"/>
  <c r="BC559" s="1"/>
  <c r="AD384"/>
  <c r="AE298"/>
  <c r="AF298" s="1"/>
  <c r="AG298" s="1"/>
  <c r="AH298" s="1"/>
  <c r="AI298" s="1"/>
  <c r="AJ298" s="1"/>
  <c r="AK298" s="1"/>
  <c r="AL298" s="1"/>
  <c r="AM298" s="1"/>
  <c r="AN298" s="1"/>
  <c r="AO298" s="1"/>
  <c r="AP298" s="1"/>
  <c r="AQ298" s="1"/>
  <c r="AR298" s="1"/>
  <c r="AS298" s="1"/>
  <c r="AT298" s="1"/>
  <c r="AU298" s="1"/>
  <c r="AV298" s="1"/>
  <c r="AW298" s="1"/>
  <c r="AX298" s="1"/>
  <c r="AY298" s="1"/>
  <c r="AZ298" s="1"/>
  <c r="BA298" s="1"/>
  <c r="BB298" s="1"/>
  <c r="BC298" s="1"/>
  <c r="AE673"/>
  <c r="AF673" s="1"/>
  <c r="AG673" s="1"/>
  <c r="AH673" s="1"/>
  <c r="AI673" s="1"/>
  <c r="AJ673" s="1"/>
  <c r="AK673" s="1"/>
  <c r="AL673" s="1"/>
  <c r="AM673" s="1"/>
  <c r="AG264"/>
  <c r="AH264" s="1"/>
  <c r="AI264" s="1"/>
  <c r="AJ264" s="1"/>
  <c r="AK264" s="1"/>
  <c r="AL264" s="1"/>
  <c r="AM264" s="1"/>
  <c r="AN264" s="1"/>
  <c r="AO264" s="1"/>
  <c r="AP264" s="1"/>
  <c r="AQ264" s="1"/>
  <c r="AR264" s="1"/>
  <c r="AS264" s="1"/>
  <c r="AT264" s="1"/>
  <c r="AU264" s="1"/>
  <c r="AV264" s="1"/>
  <c r="AW264" s="1"/>
  <c r="AX264" s="1"/>
  <c r="AY264" s="1"/>
  <c r="AZ264" s="1"/>
  <c r="BA264" s="1"/>
  <c r="BB264" s="1"/>
  <c r="BC264" s="1"/>
  <c r="AZ805"/>
  <c r="BA805" s="1"/>
  <c r="BB805" s="1"/>
  <c r="BC805" s="1"/>
  <c r="AG362"/>
  <c r="AH362" s="1"/>
  <c r="AI362" s="1"/>
  <c r="AJ362" s="1"/>
  <c r="AH260"/>
  <c r="AI260" s="1"/>
  <c r="AJ260" s="1"/>
  <c r="AK260" s="1"/>
  <c r="AL260" s="1"/>
  <c r="AM260" s="1"/>
  <c r="AN260" s="1"/>
  <c r="AO260" s="1"/>
  <c r="AP260" s="1"/>
  <c r="AQ260" s="1"/>
  <c r="AR260" s="1"/>
  <c r="AS260" s="1"/>
  <c r="AT260" s="1"/>
  <c r="AU260" s="1"/>
  <c r="AV260" s="1"/>
  <c r="AW260" s="1"/>
  <c r="AX260" s="1"/>
  <c r="AY260" s="1"/>
  <c r="AZ260" s="1"/>
  <c r="BA260" s="1"/>
  <c r="BB260" s="1"/>
  <c r="BC260" s="1"/>
  <c r="AR184"/>
  <c r="AS184" s="1"/>
  <c r="AT184" s="1"/>
  <c r="AU184" s="1"/>
  <c r="AV184" s="1"/>
  <c r="AW184" s="1"/>
  <c r="AX184" s="1"/>
  <c r="AY184" s="1"/>
  <c r="AZ184" s="1"/>
  <c r="BA184" s="1"/>
  <c r="BB184" s="1"/>
  <c r="BC184" s="1"/>
  <c r="AJ210"/>
  <c r="AK210" s="1"/>
  <c r="AG89"/>
  <c r="AG342"/>
  <c r="AH342" s="1"/>
  <c r="AI342" s="1"/>
  <c r="AJ342" s="1"/>
  <c r="AK342" s="1"/>
  <c r="AL342" s="1"/>
  <c r="AM342" s="1"/>
  <c r="AN342" s="1"/>
  <c r="AO342" s="1"/>
  <c r="AP342" s="1"/>
  <c r="AQ342" s="1"/>
  <c r="AR342" s="1"/>
  <c r="AS342" s="1"/>
  <c r="AT342" s="1"/>
  <c r="AU342" s="1"/>
  <c r="AV342" s="1"/>
  <c r="AW342" s="1"/>
  <c r="AX342" s="1"/>
  <c r="AY342" s="1"/>
  <c r="AZ342" s="1"/>
  <c r="BA342" s="1"/>
  <c r="BB342" s="1"/>
  <c r="BC342" s="1"/>
  <c r="AE297"/>
  <c r="AF297" s="1"/>
  <c r="AG297" s="1"/>
  <c r="AH297" s="1"/>
  <c r="AI297" s="1"/>
  <c r="AJ297" s="1"/>
  <c r="AK297" s="1"/>
  <c r="AL297" s="1"/>
  <c r="AM297" s="1"/>
  <c r="AN297" s="1"/>
  <c r="AO297" s="1"/>
  <c r="AP297" s="1"/>
  <c r="AQ297" s="1"/>
  <c r="AR297" s="1"/>
  <c r="AS297" s="1"/>
  <c r="AT297" s="1"/>
  <c r="AU297" s="1"/>
  <c r="AV297" s="1"/>
  <c r="AW297" s="1"/>
  <c r="AX297" s="1"/>
  <c r="AY297" s="1"/>
  <c r="AZ297" s="1"/>
  <c r="BA297" s="1"/>
  <c r="BB297" s="1"/>
  <c r="BC297" s="1"/>
  <c r="AG1025"/>
  <c r="AH1025" s="1"/>
  <c r="AI1025" s="1"/>
  <c r="AE256"/>
  <c r="AF256" s="1"/>
  <c r="AG256" s="1"/>
  <c r="AH256" s="1"/>
  <c r="AI256" s="1"/>
  <c r="AJ256" s="1"/>
  <c r="AK256" s="1"/>
  <c r="AL256" s="1"/>
  <c r="AM256" s="1"/>
  <c r="AN256" s="1"/>
  <c r="AO256" s="1"/>
  <c r="AP256" s="1"/>
  <c r="AQ256" s="1"/>
  <c r="AR256" s="1"/>
  <c r="AS256" s="1"/>
  <c r="AT256" s="1"/>
  <c r="AU256" s="1"/>
  <c r="AV256" s="1"/>
  <c r="AW256" s="1"/>
  <c r="AX256" s="1"/>
  <c r="AY256" s="1"/>
  <c r="AZ256" s="1"/>
  <c r="BA256" s="1"/>
  <c r="BB256" s="1"/>
  <c r="BC256" s="1"/>
  <c r="AJ1049"/>
  <c r="AK1049" s="1"/>
  <c r="AL1049" s="1"/>
  <c r="AM1049" s="1"/>
  <c r="AN1049" s="1"/>
  <c r="AC731"/>
  <c r="AD731" s="1"/>
  <c r="AE731" s="1"/>
  <c r="AF731" s="1"/>
  <c r="AG731" s="1"/>
  <c r="AH731" s="1"/>
  <c r="AD318"/>
  <c r="AE318" s="1"/>
  <c r="AH231"/>
  <c r="AI231" s="1"/>
  <c r="AJ231" s="1"/>
  <c r="AK231" s="1"/>
  <c r="AL231" s="1"/>
  <c r="AM231" s="1"/>
  <c r="AN231" s="1"/>
  <c r="AD271"/>
  <c r="AT912"/>
  <c r="AU912" s="1"/>
  <c r="AV912" s="1"/>
  <c r="AW912" s="1"/>
  <c r="AX912" s="1"/>
  <c r="AY912" s="1"/>
  <c r="AZ912" s="1"/>
  <c r="BA912" s="1"/>
  <c r="BB912" s="1"/>
  <c r="BC912" s="1"/>
  <c r="AL773"/>
  <c r="AM773" s="1"/>
  <c r="AB679"/>
  <c r="AH92"/>
  <c r="AI92" s="1"/>
  <c r="AJ92" s="1"/>
  <c r="AK92" s="1"/>
  <c r="AL92" s="1"/>
  <c r="AH745"/>
  <c r="AH263"/>
  <c r="AI263" s="1"/>
  <c r="AJ263" s="1"/>
  <c r="AK263" s="1"/>
  <c r="AL263" s="1"/>
  <c r="AM263" s="1"/>
  <c r="AN263" s="1"/>
  <c r="AO263" s="1"/>
  <c r="AP263" s="1"/>
  <c r="AQ263" s="1"/>
  <c r="AR263" s="1"/>
  <c r="AS263" s="1"/>
  <c r="AT263" s="1"/>
  <c r="AU263" s="1"/>
  <c r="AV263" s="1"/>
  <c r="AW263" s="1"/>
  <c r="AX263" s="1"/>
  <c r="AY263" s="1"/>
  <c r="AZ263" s="1"/>
  <c r="BA263" s="1"/>
  <c r="BB263" s="1"/>
  <c r="BC263" s="1"/>
  <c r="AB755"/>
  <c r="AI525"/>
  <c r="AJ525" s="1"/>
  <c r="AK525" s="1"/>
  <c r="AE392"/>
  <c r="AF392" s="1"/>
  <c r="AG392" s="1"/>
  <c r="AH392" s="1"/>
  <c r="AI392" s="1"/>
  <c r="AJ392" s="1"/>
  <c r="AK392" s="1"/>
  <c r="AL392" s="1"/>
  <c r="AM392" s="1"/>
  <c r="AK226"/>
  <c r="AL226" s="1"/>
  <c r="AM226" s="1"/>
  <c r="AJ185"/>
  <c r="AK185" s="1"/>
  <c r="AL185" s="1"/>
  <c r="AM185" s="1"/>
  <c r="AN185" s="1"/>
  <c r="AO185" s="1"/>
  <c r="AP185" s="1"/>
  <c r="AQ185" s="1"/>
  <c r="AR185" s="1"/>
  <c r="AS185" s="1"/>
  <c r="AT185" s="1"/>
  <c r="AU185" s="1"/>
  <c r="AV185" s="1"/>
  <c r="AW185" s="1"/>
  <c r="AX185" s="1"/>
  <c r="AY185" s="1"/>
  <c r="AZ185" s="1"/>
  <c r="BA185" s="1"/>
  <c r="BB185" s="1"/>
  <c r="BC185" s="1"/>
  <c r="AF310"/>
  <c r="AG310" s="1"/>
  <c r="AH310" s="1"/>
  <c r="AI310" s="1"/>
  <c r="AJ310" s="1"/>
  <c r="AK310" s="1"/>
  <c r="AL310" s="1"/>
  <c r="AM310" s="1"/>
  <c r="AN310" s="1"/>
  <c r="AO310" s="1"/>
  <c r="AP310" s="1"/>
  <c r="AQ310" s="1"/>
  <c r="AR310" s="1"/>
  <c r="AS310" s="1"/>
  <c r="AT310" s="1"/>
  <c r="AU310" s="1"/>
  <c r="AV310" s="1"/>
  <c r="AW310" s="1"/>
  <c r="AX310" s="1"/>
  <c r="AY310" s="1"/>
  <c r="AZ310" s="1"/>
  <c r="BA310" s="1"/>
  <c r="BB310" s="1"/>
  <c r="BC310" s="1"/>
  <c r="AN855"/>
  <c r="AO855" s="1"/>
  <c r="AP855" s="1"/>
  <c r="AQ855" s="1"/>
  <c r="AR855" s="1"/>
  <c r="AS855" s="1"/>
  <c r="AT855" s="1"/>
  <c r="AU855" s="1"/>
  <c r="AV855" s="1"/>
  <c r="AC551"/>
  <c r="AD23"/>
  <c r="AE23" s="1"/>
  <c r="AF23" s="1"/>
  <c r="AF241"/>
  <c r="AG241" s="1"/>
  <c r="AH241" s="1"/>
  <c r="AI241" s="1"/>
  <c r="AJ241" s="1"/>
  <c r="AK241" s="1"/>
  <c r="AL241" s="1"/>
  <c r="AM241" s="1"/>
  <c r="AN241" s="1"/>
  <c r="AO241" s="1"/>
  <c r="AP241" s="1"/>
  <c r="AQ241" s="1"/>
  <c r="AR241" s="1"/>
  <c r="AS241" s="1"/>
  <c r="AT241" s="1"/>
  <c r="AU241" s="1"/>
  <c r="AV241" s="1"/>
  <c r="AW241" s="1"/>
  <c r="AX241" s="1"/>
  <c r="AY241" s="1"/>
  <c r="AZ241" s="1"/>
  <c r="BA241" s="1"/>
  <c r="BB241" s="1"/>
  <c r="BC241" s="1"/>
  <c r="AG292"/>
  <c r="AH292" s="1"/>
  <c r="AI292" s="1"/>
  <c r="AJ292" s="1"/>
  <c r="AK292" s="1"/>
  <c r="AL292" s="1"/>
  <c r="AM292" s="1"/>
  <c r="AN292" s="1"/>
  <c r="AO292" s="1"/>
  <c r="AP292" s="1"/>
  <c r="AQ292" s="1"/>
  <c r="AR292" s="1"/>
  <c r="AS292" s="1"/>
  <c r="AT292" s="1"/>
  <c r="AU292" s="1"/>
  <c r="AV292" s="1"/>
  <c r="AW292" s="1"/>
  <c r="AX292" s="1"/>
  <c r="AY292" s="1"/>
  <c r="AZ292" s="1"/>
  <c r="BA292" s="1"/>
  <c r="BB292" s="1"/>
  <c r="BC292" s="1"/>
  <c r="AG358"/>
  <c r="AH193"/>
  <c r="AI193" s="1"/>
  <c r="AJ193" s="1"/>
  <c r="AK193" s="1"/>
  <c r="AL193" s="1"/>
  <c r="AF217"/>
  <c r="AK125"/>
  <c r="AL125" s="1"/>
  <c r="AM125" s="1"/>
  <c r="AN125" s="1"/>
  <c r="AO125" s="1"/>
  <c r="AP125" s="1"/>
  <c r="AQ125" s="1"/>
  <c r="AR125" s="1"/>
  <c r="AS125" s="1"/>
  <c r="AT125" s="1"/>
  <c r="AU125" s="1"/>
  <c r="AV125" s="1"/>
  <c r="AW125" s="1"/>
  <c r="AX125" s="1"/>
  <c r="AY125" s="1"/>
  <c r="AZ125" s="1"/>
  <c r="BA125" s="1"/>
  <c r="BB125" s="1"/>
  <c r="BC125" s="1"/>
  <c r="AD144"/>
  <c r="AE303"/>
  <c r="AD239"/>
  <c r="AD277"/>
  <c r="AE277" s="1"/>
  <c r="AF277" s="1"/>
  <c r="AD733"/>
  <c r="AD3"/>
  <c r="AE3" s="1"/>
  <c r="AF3" s="1"/>
  <c r="AG3" s="1"/>
  <c r="AH3" s="1"/>
  <c r="AI3" s="1"/>
  <c r="AJ3" s="1"/>
  <c r="AK3" s="1"/>
  <c r="AL3" s="1"/>
  <c r="AM3" s="1"/>
  <c r="AN3" s="1"/>
  <c r="AO3" s="1"/>
  <c r="AP3" s="1"/>
  <c r="AQ3" s="1"/>
  <c r="AR3" s="1"/>
  <c r="AS3" s="1"/>
  <c r="AT3" s="1"/>
  <c r="AU3" s="1"/>
  <c r="AV3" s="1"/>
  <c r="AW3" s="1"/>
  <c r="AX3" s="1"/>
  <c r="AY3" s="1"/>
  <c r="AZ3" s="1"/>
  <c r="BA3" s="1"/>
  <c r="BB3" s="1"/>
  <c r="BC3" s="1"/>
  <c r="AD221"/>
  <c r="AV606"/>
  <c r="AW606" s="1"/>
  <c r="AX606" s="1"/>
  <c r="AY606" s="1"/>
  <c r="AZ606" s="1"/>
  <c r="BA606" s="1"/>
  <c r="BB606" s="1"/>
  <c r="BC606" s="1"/>
  <c r="AB739"/>
  <c r="AG268"/>
  <c r="AH268" s="1"/>
  <c r="AD230"/>
  <c r="AE230" s="1"/>
  <c r="AF230" s="1"/>
  <c r="AG230" s="1"/>
  <c r="AH230" s="1"/>
  <c r="AI230" s="1"/>
  <c r="AJ230" s="1"/>
  <c r="AK230" s="1"/>
  <c r="AL230" s="1"/>
  <c r="AM230" s="1"/>
  <c r="AN230" s="1"/>
  <c r="AO230" s="1"/>
  <c r="AP230" s="1"/>
  <c r="AQ230" s="1"/>
  <c r="AR230" s="1"/>
  <c r="AS230" s="1"/>
  <c r="AT230" s="1"/>
  <c r="AU230" s="1"/>
  <c r="AV230" s="1"/>
  <c r="AW230" s="1"/>
  <c r="AX230" s="1"/>
  <c r="AY230" s="1"/>
  <c r="AZ230" s="1"/>
  <c r="BA230" s="1"/>
  <c r="BB230" s="1"/>
  <c r="BC230" s="1"/>
  <c r="AH244"/>
  <c r="AC312"/>
  <c r="AH497"/>
  <c r="AI497" s="1"/>
  <c r="AJ497" s="1"/>
  <c r="AK497" s="1"/>
  <c r="AL497" s="1"/>
  <c r="AM497" s="1"/>
  <c r="AN497" s="1"/>
  <c r="AO497" s="1"/>
  <c r="AH320"/>
  <c r="AI320" s="1"/>
  <c r="AJ320" s="1"/>
  <c r="AK320" s="1"/>
  <c r="AL320" s="1"/>
  <c r="AM320" s="1"/>
  <c r="AN320" s="1"/>
  <c r="AO320" s="1"/>
  <c r="AP320" s="1"/>
  <c r="AQ320" s="1"/>
  <c r="AR320" s="1"/>
  <c r="AS320" s="1"/>
  <c r="AT320" s="1"/>
  <c r="AU320" s="1"/>
  <c r="AV320" s="1"/>
  <c r="AW320" s="1"/>
  <c r="AX320" s="1"/>
  <c r="AY320" s="1"/>
  <c r="AZ320" s="1"/>
  <c r="BA320" s="1"/>
  <c r="BB320" s="1"/>
  <c r="BC320" s="1"/>
  <c r="AG383"/>
  <c r="AH383" s="1"/>
  <c r="AI383" s="1"/>
  <c r="AJ383" s="1"/>
  <c r="AK383" s="1"/>
  <c r="AL383" s="1"/>
  <c r="AM383" s="1"/>
  <c r="AN383" s="1"/>
  <c r="AO383" s="1"/>
  <c r="AP383" s="1"/>
  <c r="AQ383" s="1"/>
  <c r="AR383" s="1"/>
  <c r="AS383" s="1"/>
  <c r="AT383" s="1"/>
  <c r="AU383" s="1"/>
  <c r="AV383" s="1"/>
  <c r="AW383" s="1"/>
  <c r="AX383" s="1"/>
  <c r="AY383" s="1"/>
  <c r="AZ383" s="1"/>
  <c r="BA383" s="1"/>
  <c r="BB383" s="1"/>
  <c r="BC383" s="1"/>
  <c r="AH649"/>
  <c r="AI649" s="1"/>
  <c r="AJ649" s="1"/>
  <c r="AK649" s="1"/>
  <c r="AL649" s="1"/>
  <c r="AM649" s="1"/>
  <c r="AN649" s="1"/>
  <c r="AO649" s="1"/>
  <c r="AP649" s="1"/>
  <c r="AQ649" s="1"/>
  <c r="AR649" s="1"/>
  <c r="AS649" s="1"/>
  <c r="AT649" s="1"/>
  <c r="AU649" s="1"/>
  <c r="AV649" s="1"/>
  <c r="AW649" s="1"/>
  <c r="AX649" s="1"/>
  <c r="AY649" s="1"/>
  <c r="AZ649" s="1"/>
  <c r="BA649" s="1"/>
  <c r="BB649" s="1"/>
  <c r="BC649" s="1"/>
  <c r="AC282"/>
  <c r="AI904"/>
  <c r="AH305"/>
  <c r="AI305" s="1"/>
  <c r="AJ305" s="1"/>
  <c r="AK305" s="1"/>
  <c r="AL305" s="1"/>
  <c r="AM305" s="1"/>
  <c r="AN305" s="1"/>
  <c r="AO305" s="1"/>
  <c r="AP305" s="1"/>
  <c r="AQ305" s="1"/>
  <c r="AR305" s="1"/>
  <c r="AS305" s="1"/>
  <c r="AT305" s="1"/>
  <c r="AU305" s="1"/>
  <c r="AV305" s="1"/>
  <c r="AW305" s="1"/>
  <c r="AX305" s="1"/>
  <c r="AY305" s="1"/>
  <c r="AZ305" s="1"/>
  <c r="BA305" s="1"/>
  <c r="BB305" s="1"/>
  <c r="BC305" s="1"/>
  <c r="AS1096"/>
  <c r="AT1096" s="1"/>
  <c r="AU1096" s="1"/>
  <c r="AV1096" s="1"/>
  <c r="AW1096" s="1"/>
  <c r="AX1096" s="1"/>
  <c r="AY1096" s="1"/>
  <c r="AZ1096" s="1"/>
  <c r="BA1096" s="1"/>
  <c r="BB1096" s="1"/>
  <c r="BC1096" s="1"/>
  <c r="AE8"/>
  <c r="AF8" s="1"/>
  <c r="AG8" s="1"/>
  <c r="AH8" s="1"/>
  <c r="AK749"/>
  <c r="AL749" s="1"/>
  <c r="AM749" s="1"/>
  <c r="AN749" s="1"/>
  <c r="AO749" s="1"/>
  <c r="AP749" s="1"/>
  <c r="AQ749" s="1"/>
  <c r="AR749" s="1"/>
  <c r="AS749" s="1"/>
  <c r="AT749" s="1"/>
  <c r="AU749" s="1"/>
  <c r="AV749" s="1"/>
  <c r="AW749" s="1"/>
  <c r="AX749" s="1"/>
  <c r="AY749" s="1"/>
  <c r="AZ749" s="1"/>
  <c r="BA749" s="1"/>
  <c r="BB749" s="1"/>
  <c r="BC749" s="1"/>
  <c r="AF238"/>
  <c r="AG238" s="1"/>
  <c r="AH238" s="1"/>
  <c r="AI238" s="1"/>
  <c r="AE843"/>
  <c r="AF843" s="1"/>
  <c r="AG843" s="1"/>
  <c r="AH843" s="1"/>
  <c r="AI843" s="1"/>
  <c r="AJ843" s="1"/>
  <c r="AK843" s="1"/>
  <c r="AL843" s="1"/>
  <c r="AM843" s="1"/>
  <c r="AN843" s="1"/>
  <c r="AO843" s="1"/>
  <c r="AP843" s="1"/>
  <c r="AQ843" s="1"/>
  <c r="AR843" s="1"/>
  <c r="AS843" s="1"/>
  <c r="AT843" s="1"/>
  <c r="AU843" s="1"/>
  <c r="AV843" s="1"/>
  <c r="AW843" s="1"/>
  <c r="AX843" s="1"/>
  <c r="AY843" s="1"/>
  <c r="AZ843" s="1"/>
  <c r="BA843" s="1"/>
  <c r="BB843" s="1"/>
  <c r="BC843" s="1"/>
  <c r="AT1081"/>
  <c r="AU1081" s="1"/>
  <c r="AV1081" s="1"/>
  <c r="AW1081" s="1"/>
  <c r="AX1081" s="1"/>
  <c r="AY1081" s="1"/>
  <c r="AZ1081" s="1"/>
  <c r="BA1081" s="1"/>
  <c r="BB1081" s="1"/>
  <c r="BC1081" s="1"/>
  <c r="AY154"/>
  <c r="AZ154" s="1"/>
  <c r="BA154" s="1"/>
  <c r="BB154" s="1"/>
  <c r="BC154" s="1"/>
  <c r="AF314"/>
  <c r="AG314" s="1"/>
  <c r="AH216"/>
  <c r="AI216" s="1"/>
  <c r="AJ216" s="1"/>
  <c r="AK216" s="1"/>
  <c r="AL216" s="1"/>
  <c r="AM216" s="1"/>
  <c r="AN216" s="1"/>
  <c r="AO216" s="1"/>
  <c r="AP216" s="1"/>
  <c r="AQ216" s="1"/>
  <c r="AR216" s="1"/>
  <c r="AS216" s="1"/>
  <c r="AT216" s="1"/>
  <c r="AU216" s="1"/>
  <c r="AV216" s="1"/>
  <c r="AW216" s="1"/>
  <c r="AX216" s="1"/>
  <c r="AY216" s="1"/>
  <c r="AZ216" s="1"/>
  <c r="BA216" s="1"/>
  <c r="BB216" s="1"/>
  <c r="BC216" s="1"/>
  <c r="AI132"/>
  <c r="AJ132" s="1"/>
  <c r="AK132" s="1"/>
  <c r="AL132" s="1"/>
  <c r="AM132" s="1"/>
  <c r="AN132" s="1"/>
  <c r="AO132" s="1"/>
  <c r="AP132" s="1"/>
  <c r="AQ132" s="1"/>
  <c r="AR132" s="1"/>
  <c r="AS132" s="1"/>
  <c r="AT132" s="1"/>
  <c r="AU132" s="1"/>
  <c r="AV132" s="1"/>
  <c r="AW132" s="1"/>
  <c r="AX132" s="1"/>
  <c r="AY132" s="1"/>
  <c r="AZ132" s="1"/>
  <c r="BA132" s="1"/>
  <c r="BB132" s="1"/>
  <c r="BC132" s="1"/>
  <c r="AH872"/>
  <c r="AI872" s="1"/>
  <c r="AJ872" s="1"/>
  <c r="AK872" s="1"/>
  <c r="AL872" s="1"/>
  <c r="AM872" s="1"/>
  <c r="AN872" s="1"/>
  <c r="AO872" s="1"/>
  <c r="AP872" s="1"/>
  <c r="AQ872" s="1"/>
  <c r="AR872" s="1"/>
  <c r="AS872" s="1"/>
  <c r="AT872" s="1"/>
  <c r="AU872" s="1"/>
  <c r="AV872" s="1"/>
  <c r="AW872" s="1"/>
  <c r="AX872" s="1"/>
  <c r="AY872" s="1"/>
  <c r="AZ872" s="1"/>
  <c r="BA872" s="1"/>
  <c r="BB872" s="1"/>
  <c r="BC872" s="1"/>
  <c r="AM142"/>
  <c r="AN142" s="1"/>
  <c r="AO142" s="1"/>
  <c r="AP142" s="1"/>
  <c r="AQ142" s="1"/>
  <c r="AR142" s="1"/>
  <c r="AS142" s="1"/>
  <c r="AT142" s="1"/>
  <c r="AU142" s="1"/>
  <c r="AV142" s="1"/>
  <c r="AW142" s="1"/>
  <c r="AX142" s="1"/>
  <c r="AY142" s="1"/>
  <c r="AZ142" s="1"/>
  <c r="BA142" s="1"/>
  <c r="BB142" s="1"/>
  <c r="BC142" s="1"/>
  <c r="AH141"/>
  <c r="AI141" s="1"/>
  <c r="AJ141" s="1"/>
  <c r="AK141" s="1"/>
  <c r="AL141" s="1"/>
  <c r="AM141" s="1"/>
  <c r="AN141" s="1"/>
  <c r="AO141" s="1"/>
  <c r="AP141" s="1"/>
  <c r="AQ141" s="1"/>
  <c r="AR141" s="1"/>
  <c r="AS141" s="1"/>
  <c r="AT141" s="1"/>
  <c r="AU141" s="1"/>
  <c r="AV141" s="1"/>
  <c r="AW141" s="1"/>
  <c r="AX141" s="1"/>
  <c r="AY141" s="1"/>
  <c r="AZ141" s="1"/>
  <c r="BA141" s="1"/>
  <c r="BB141" s="1"/>
  <c r="BC141" s="1"/>
  <c r="AJ249"/>
  <c r="AK249" s="1"/>
  <c r="AL249" s="1"/>
  <c r="AM249" s="1"/>
  <c r="AN249" s="1"/>
  <c r="AO249" s="1"/>
  <c r="AP249" s="1"/>
  <c r="AQ249" s="1"/>
  <c r="AR249" s="1"/>
  <c r="AS249" s="1"/>
  <c r="AT249" s="1"/>
  <c r="AU249" s="1"/>
  <c r="AV249" s="1"/>
  <c r="AW249" s="1"/>
  <c r="AX249" s="1"/>
  <c r="AY249" s="1"/>
  <c r="AZ249" s="1"/>
  <c r="BA249" s="1"/>
  <c r="BB249" s="1"/>
  <c r="BC249" s="1"/>
  <c r="AH88"/>
  <c r="AB56"/>
  <c r="AG1070"/>
  <c r="AH1070" s="1"/>
  <c r="AI1070" s="1"/>
  <c r="AE370"/>
  <c r="AD340"/>
  <c r="AE340" s="1"/>
  <c r="AF340" s="1"/>
  <c r="AF932"/>
  <c r="AG932" s="1"/>
  <c r="AH932" s="1"/>
  <c r="AI932" s="1"/>
  <c r="AJ932" s="1"/>
  <c r="AK932" s="1"/>
  <c r="AL932" s="1"/>
  <c r="AM932" s="1"/>
  <c r="AN932" s="1"/>
  <c r="AO932" s="1"/>
  <c r="AP932" s="1"/>
  <c r="AQ932" s="1"/>
  <c r="AR932" s="1"/>
  <c r="AS932" s="1"/>
  <c r="AT932" s="1"/>
  <c r="AU932" s="1"/>
  <c r="AV932" s="1"/>
  <c r="AW932" s="1"/>
  <c r="AX932" s="1"/>
  <c r="AY932" s="1"/>
  <c r="AZ932" s="1"/>
  <c r="BA932" s="1"/>
  <c r="BB932" s="1"/>
  <c r="BC932" s="1"/>
  <c r="AG457"/>
  <c r="AH457" s="1"/>
  <c r="AI457" s="1"/>
  <c r="AJ457" s="1"/>
  <c r="AD291"/>
  <c r="AE291" s="1"/>
  <c r="AF291" s="1"/>
  <c r="AE840"/>
  <c r="AF840" s="1"/>
  <c r="AG840" s="1"/>
  <c r="AH840" s="1"/>
  <c r="AI840" s="1"/>
  <c r="AJ840" s="1"/>
  <c r="AK840" s="1"/>
  <c r="AL840" s="1"/>
  <c r="AM840" s="1"/>
  <c r="AN840" s="1"/>
  <c r="AO840" s="1"/>
  <c r="AP840" s="1"/>
  <c r="AQ840" s="1"/>
  <c r="AR840" s="1"/>
  <c r="AS840" s="1"/>
  <c r="AT840" s="1"/>
  <c r="AU840" s="1"/>
  <c r="AV840" s="1"/>
  <c r="AW840" s="1"/>
  <c r="AX840" s="1"/>
  <c r="AY840" s="1"/>
  <c r="AZ840" s="1"/>
  <c r="BA840" s="1"/>
  <c r="BB840" s="1"/>
  <c r="BC840" s="1"/>
  <c r="AE149"/>
  <c r="AF149" s="1"/>
  <c r="AH189"/>
  <c r="AI189" s="1"/>
  <c r="AJ189" s="1"/>
  <c r="AK189" s="1"/>
  <c r="AL189" s="1"/>
  <c r="AM189" s="1"/>
  <c r="AL430"/>
  <c r="AM430" s="1"/>
  <c r="AN430" s="1"/>
  <c r="AO430" s="1"/>
  <c r="AF296"/>
  <c r="AD330"/>
  <c r="AE330" s="1"/>
  <c r="AF330" s="1"/>
  <c r="AE671"/>
  <c r="AD246"/>
  <c r="AE246" s="1"/>
  <c r="AF246" s="1"/>
  <c r="AD443"/>
  <c r="AE443" s="1"/>
  <c r="AC307"/>
  <c r="AF287"/>
  <c r="AF976"/>
  <c r="AE821"/>
  <c r="AF821" s="1"/>
  <c r="AG821" s="1"/>
  <c r="AH821" s="1"/>
  <c r="AI821" s="1"/>
  <c r="AG769"/>
  <c r="AH769" s="1"/>
  <c r="AI769" s="1"/>
  <c r="AJ769" s="1"/>
  <c r="AK769" s="1"/>
  <c r="AL769" s="1"/>
  <c r="AM769" s="1"/>
  <c r="AN769" s="1"/>
  <c r="AO769" s="1"/>
  <c r="AP769" s="1"/>
  <c r="AQ769" s="1"/>
  <c r="AR769" s="1"/>
  <c r="AS769" s="1"/>
  <c r="AT769" s="1"/>
  <c r="AU769" s="1"/>
  <c r="AV769" s="1"/>
  <c r="AW769" s="1"/>
  <c r="AX769" s="1"/>
  <c r="AY769" s="1"/>
  <c r="AZ769" s="1"/>
  <c r="BA769" s="1"/>
  <c r="BB769" s="1"/>
  <c r="BC769" s="1"/>
  <c r="AF237"/>
  <c r="AD316"/>
  <c r="AE316" s="1"/>
  <c r="AG294"/>
  <c r="AH294" s="1"/>
  <c r="AI294" s="1"/>
  <c r="AJ294" s="1"/>
  <c r="AK294" s="1"/>
  <c r="AL294" s="1"/>
  <c r="AM294" s="1"/>
  <c r="AN294" s="1"/>
  <c r="AO294" s="1"/>
  <c r="AP294" s="1"/>
  <c r="AQ294" s="1"/>
  <c r="AR294" s="1"/>
  <c r="AS294" s="1"/>
  <c r="AT294" s="1"/>
  <c r="AU294" s="1"/>
  <c r="AV294" s="1"/>
  <c r="AW294" s="1"/>
  <c r="AX294" s="1"/>
  <c r="AY294" s="1"/>
  <c r="AZ294" s="1"/>
  <c r="BA294" s="1"/>
  <c r="BB294" s="1"/>
  <c r="BC294" s="1"/>
  <c r="AG956"/>
  <c r="AH956" s="1"/>
  <c r="AI956" s="1"/>
  <c r="AJ956" s="1"/>
  <c r="AK956" s="1"/>
  <c r="AL956" s="1"/>
  <c r="AM956" s="1"/>
  <c r="AN956" s="1"/>
  <c r="AO956" s="1"/>
  <c r="AP956" s="1"/>
  <c r="AQ956" s="1"/>
  <c r="AR956" s="1"/>
  <c r="AS956" s="1"/>
  <c r="AT956" s="1"/>
  <c r="AU956" s="1"/>
  <c r="AV956" s="1"/>
  <c r="AW956" s="1"/>
  <c r="AX956" s="1"/>
  <c r="AY956" s="1"/>
  <c r="AZ956" s="1"/>
  <c r="BA956" s="1"/>
  <c r="BB956" s="1"/>
  <c r="BC956" s="1"/>
  <c r="AE384"/>
  <c r="AP180"/>
  <c r="AQ180" s="1"/>
  <c r="AR180" s="1"/>
  <c r="AS180" s="1"/>
  <c r="AT180" s="1"/>
  <c r="AU180" s="1"/>
  <c r="AV180" s="1"/>
  <c r="AW180" s="1"/>
  <c r="AX180" s="1"/>
  <c r="AY180" s="1"/>
  <c r="AZ180" s="1"/>
  <c r="BA180" s="1"/>
  <c r="BB180" s="1"/>
  <c r="BC180" s="1"/>
  <c r="AN948"/>
  <c r="AO948" s="1"/>
  <c r="AP948" s="1"/>
  <c r="AQ948" s="1"/>
  <c r="AR948" s="1"/>
  <c r="AS948" s="1"/>
  <c r="AT948" s="1"/>
  <c r="AU948" s="1"/>
  <c r="AV948" s="1"/>
  <c r="AW948" s="1"/>
  <c r="AX948" s="1"/>
  <c r="AY948" s="1"/>
  <c r="AZ948" s="1"/>
  <c r="BA948" s="1"/>
  <c r="BB948" s="1"/>
  <c r="BC948" s="1"/>
  <c r="AF87"/>
  <c r="AG87" s="1"/>
  <c r="AH87" s="1"/>
  <c r="AI87" s="1"/>
  <c r="AJ87" s="1"/>
  <c r="AK87" s="1"/>
  <c r="AL87" s="1"/>
  <c r="AM87" s="1"/>
  <c r="AN87" s="1"/>
  <c r="AO87" s="1"/>
  <c r="AP87" s="1"/>
  <c r="AQ87" s="1"/>
  <c r="AR87" s="1"/>
  <c r="AS87" s="1"/>
  <c r="AT87" s="1"/>
  <c r="AU87" s="1"/>
  <c r="AV87" s="1"/>
  <c r="AW87" s="1"/>
  <c r="AX87" s="1"/>
  <c r="AY87" s="1"/>
  <c r="AZ87" s="1"/>
  <c r="BA87" s="1"/>
  <c r="BB87" s="1"/>
  <c r="BC87" s="1"/>
  <c r="AG37"/>
  <c r="AC81"/>
  <c r="AS881"/>
  <c r="AG21"/>
  <c r="AH21" s="1"/>
  <c r="AI21" s="1"/>
  <c r="AJ21" s="1"/>
  <c r="AK21" s="1"/>
  <c r="AL21" s="1"/>
  <c r="AM21" s="1"/>
  <c r="AE322"/>
  <c r="AF322" s="1"/>
  <c r="AG322" s="1"/>
  <c r="AH322" s="1"/>
  <c r="AI322" s="1"/>
  <c r="AJ322" s="1"/>
  <c r="AK322" s="1"/>
  <c r="AL322" s="1"/>
  <c r="AM322" s="1"/>
  <c r="AN322" s="1"/>
  <c r="AO322" s="1"/>
  <c r="AP322" s="1"/>
  <c r="AQ322" s="1"/>
  <c r="AR322" s="1"/>
  <c r="AS322" s="1"/>
  <c r="AT322" s="1"/>
  <c r="AU322" s="1"/>
  <c r="AV322" s="1"/>
  <c r="AW322" s="1"/>
  <c r="AX322" s="1"/>
  <c r="AY322" s="1"/>
  <c r="AZ322" s="1"/>
  <c r="BA322" s="1"/>
  <c r="BB322" s="1"/>
  <c r="BC322" s="1"/>
  <c r="AD737"/>
  <c r="AE737" s="1"/>
  <c r="AF737" s="1"/>
  <c r="AH276"/>
  <c r="AI276" s="1"/>
  <c r="AJ276" s="1"/>
  <c r="AK276" s="1"/>
  <c r="AL276" s="1"/>
  <c r="AM276" s="1"/>
  <c r="AN276" s="1"/>
  <c r="AO276" s="1"/>
  <c r="AP276" s="1"/>
  <c r="AQ276" s="1"/>
  <c r="AR276" s="1"/>
  <c r="AS276" s="1"/>
  <c r="AT276" s="1"/>
  <c r="AU276" s="1"/>
  <c r="AV276" s="1"/>
  <c r="AW276" s="1"/>
  <c r="AX276" s="1"/>
  <c r="AY276" s="1"/>
  <c r="AZ276" s="1"/>
  <c r="BA276" s="1"/>
  <c r="BB276" s="1"/>
  <c r="BC276" s="1"/>
  <c r="AO1016"/>
  <c r="AP1016" s="1"/>
  <c r="AQ1016" s="1"/>
  <c r="AR1016" s="1"/>
  <c r="AS1016" s="1"/>
  <c r="AT1016" s="1"/>
  <c r="AU1016" s="1"/>
  <c r="AV1016" s="1"/>
  <c r="AW1016" s="1"/>
  <c r="AX1016" s="1"/>
  <c r="AY1016" s="1"/>
  <c r="AZ1016" s="1"/>
  <c r="BA1016" s="1"/>
  <c r="BB1016" s="1"/>
  <c r="BC1016" s="1"/>
  <c r="AE252"/>
  <c r="AF252" s="1"/>
  <c r="AG252" s="1"/>
  <c r="AH252" s="1"/>
  <c r="AI252" s="1"/>
  <c r="AJ252" s="1"/>
  <c r="AK252" s="1"/>
  <c r="AL252" s="1"/>
  <c r="AM252" s="1"/>
  <c r="AN252" s="1"/>
  <c r="AO252" s="1"/>
  <c r="AP252" s="1"/>
  <c r="AQ252" s="1"/>
  <c r="AR252" s="1"/>
  <c r="AS252" s="1"/>
  <c r="AT252" s="1"/>
  <c r="AU252" s="1"/>
  <c r="AV252" s="1"/>
  <c r="AW252" s="1"/>
  <c r="AX252" s="1"/>
  <c r="AY252" s="1"/>
  <c r="AZ252" s="1"/>
  <c r="BA252" s="1"/>
  <c r="BB252" s="1"/>
  <c r="BC252" s="1"/>
  <c r="AN657"/>
  <c r="AO657" s="1"/>
  <c r="AP657" s="1"/>
  <c r="AQ657" s="1"/>
  <c r="AR657" s="1"/>
  <c r="AS657" s="1"/>
  <c r="AT657" s="1"/>
  <c r="AU657" s="1"/>
  <c r="AV657" s="1"/>
  <c r="AW657" s="1"/>
  <c r="AX657" s="1"/>
  <c r="AY657" s="1"/>
  <c r="AZ657" s="1"/>
  <c r="BA657" s="1"/>
  <c r="BB657" s="1"/>
  <c r="BC657" s="1"/>
  <c r="AD35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AJ1093"/>
  <c r="AK1093" s="1"/>
  <c r="AL1093" s="1"/>
  <c r="AM1093" s="1"/>
  <c r="AN1093" s="1"/>
  <c r="AO1093" s="1"/>
  <c r="AP1093" s="1"/>
  <c r="AQ1093" s="1"/>
  <c r="AR1093" s="1"/>
  <c r="AS1093" s="1"/>
  <c r="AT1093" s="1"/>
  <c r="AU1093" s="1"/>
  <c r="AV1093" s="1"/>
  <c r="AW1093" s="1"/>
  <c r="AX1093" s="1"/>
  <c r="AY1093" s="1"/>
  <c r="AZ1093" s="1"/>
  <c r="BA1093" s="1"/>
  <c r="BB1093" s="1"/>
  <c r="BC1093" s="1"/>
  <c r="AF350"/>
  <c r="AG350" s="1"/>
  <c r="AH350" s="1"/>
  <c r="AI350" s="1"/>
  <c r="AW1005"/>
  <c r="AX1005" s="1"/>
  <c r="AY1005" s="1"/>
  <c r="AZ1005" s="1"/>
  <c r="BA1005" s="1"/>
  <c r="BB1005" s="1"/>
  <c r="BC1005" s="1"/>
  <c r="AN959"/>
  <c r="AO959" s="1"/>
  <c r="AP959" s="1"/>
  <c r="AQ959" s="1"/>
  <c r="AN392"/>
  <c r="AO392" s="1"/>
  <c r="AP392" s="1"/>
  <c r="AQ392" s="1"/>
  <c r="AR392" s="1"/>
  <c r="AS392" s="1"/>
  <c r="AT392" s="1"/>
  <c r="AU392" s="1"/>
  <c r="AE93"/>
  <c r="AF93" s="1"/>
  <c r="AG93" s="1"/>
  <c r="AH93" s="1"/>
  <c r="AI93" s="1"/>
  <c r="AJ93" s="1"/>
  <c r="AK93" s="1"/>
  <c r="AE239"/>
  <c r="AH1092"/>
  <c r="AI1092" s="1"/>
  <c r="AJ1092" s="1"/>
  <c r="AK1092" s="1"/>
  <c r="AL1092" s="1"/>
  <c r="AM1092" s="1"/>
  <c r="AN1092" s="1"/>
  <c r="AO1092" s="1"/>
  <c r="AP1092" s="1"/>
  <c r="AQ1092" s="1"/>
  <c r="AR1092" s="1"/>
  <c r="AS1092" s="1"/>
  <c r="AT1092" s="1"/>
  <c r="AU1092" s="1"/>
  <c r="AV1092" s="1"/>
  <c r="AW1092" s="1"/>
  <c r="AX1092" s="1"/>
  <c r="AY1092" s="1"/>
  <c r="AZ1092" s="1"/>
  <c r="BA1092" s="1"/>
  <c r="BB1092" s="1"/>
  <c r="BC1092" s="1"/>
  <c r="AG908"/>
  <c r="AH908" s="1"/>
  <c r="AG763"/>
  <c r="AH763" s="1"/>
  <c r="AG78"/>
  <c r="AT110"/>
  <c r="AU110" s="1"/>
  <c r="AV110" s="1"/>
  <c r="AW110" s="1"/>
  <c r="AX110" s="1"/>
  <c r="AY110" s="1"/>
  <c r="AZ110" s="1"/>
  <c r="BA110" s="1"/>
  <c r="BB110" s="1"/>
  <c r="BC110" s="1"/>
  <c r="AJ41"/>
  <c r="AG174"/>
  <c r="AN127"/>
  <c r="AO127" s="1"/>
  <c r="AP127" s="1"/>
  <c r="AQ127" s="1"/>
  <c r="AR127" s="1"/>
  <c r="AS127" s="1"/>
  <c r="AT127" s="1"/>
  <c r="AU127" s="1"/>
  <c r="AV127" s="1"/>
  <c r="AW127" s="1"/>
  <c r="AX127" s="1"/>
  <c r="AY127" s="1"/>
  <c r="AZ127" s="1"/>
  <c r="BA127" s="1"/>
  <c r="BB127" s="1"/>
  <c r="BC127" s="1"/>
  <c r="AF747"/>
  <c r="AG747" s="1"/>
  <c r="AH747" s="1"/>
  <c r="AI747" s="1"/>
  <c r="AJ747" s="1"/>
  <c r="AK747" s="1"/>
  <c r="AL747" s="1"/>
  <c r="AM747" s="1"/>
  <c r="AN747" s="1"/>
  <c r="AO747" s="1"/>
  <c r="AP747" s="1"/>
  <c r="AQ747" s="1"/>
  <c r="AR747" s="1"/>
  <c r="AS747" s="1"/>
  <c r="AT747" s="1"/>
  <c r="AU747" s="1"/>
  <c r="AV747" s="1"/>
  <c r="AW747" s="1"/>
  <c r="AX747" s="1"/>
  <c r="AY747" s="1"/>
  <c r="AZ747" s="1"/>
  <c r="BA747" s="1"/>
  <c r="BB747" s="1"/>
  <c r="BC747" s="1"/>
  <c r="AG28"/>
  <c r="AH28" s="1"/>
  <c r="AI28" s="1"/>
  <c r="AJ28" s="1"/>
  <c r="AK28" s="1"/>
  <c r="AL28" s="1"/>
  <c r="AM28" s="1"/>
  <c r="AN28" s="1"/>
  <c r="AO28" s="1"/>
  <c r="AP28" s="1"/>
  <c r="AQ28" s="1"/>
  <c r="AR28" s="1"/>
  <c r="AS28" s="1"/>
  <c r="AT28" s="1"/>
  <c r="AU28" s="1"/>
  <c r="AV28" s="1"/>
  <c r="AW28" s="1"/>
  <c r="AX28" s="1"/>
  <c r="AY28" s="1"/>
  <c r="AZ28" s="1"/>
  <c r="BA28" s="1"/>
  <c r="BB28" s="1"/>
  <c r="BC28" s="1"/>
  <c r="AD1101"/>
  <c r="AE1101" s="1"/>
  <c r="AF1101" s="1"/>
  <c r="AG1101" s="1"/>
  <c r="AH1101" s="1"/>
  <c r="AI1101" s="1"/>
  <c r="AJ1101" s="1"/>
  <c r="AK1101" s="1"/>
  <c r="AL1101" s="1"/>
  <c r="AM1101" s="1"/>
  <c r="AN1101" s="1"/>
  <c r="AO1101" s="1"/>
  <c r="AP1101" s="1"/>
  <c r="AQ1101" s="1"/>
  <c r="AR1101" s="1"/>
  <c r="AS1101" s="1"/>
  <c r="AT1101" s="1"/>
  <c r="AU1101" s="1"/>
  <c r="AV1101" s="1"/>
  <c r="AW1101" s="1"/>
  <c r="AX1101" s="1"/>
  <c r="AY1101" s="1"/>
  <c r="AZ1101" s="1"/>
  <c r="BA1101" s="1"/>
  <c r="BB1101" s="1"/>
  <c r="BC1101" s="1"/>
  <c r="AJ911"/>
  <c r="AK911" s="1"/>
  <c r="AL911" s="1"/>
  <c r="AM911" s="1"/>
  <c r="AN911" s="1"/>
  <c r="AO911" s="1"/>
  <c r="AP911" s="1"/>
  <c r="AQ911" s="1"/>
  <c r="AR911" s="1"/>
  <c r="AS911" s="1"/>
  <c r="AT911" s="1"/>
  <c r="AU911" s="1"/>
  <c r="AV911" s="1"/>
  <c r="AW911" s="1"/>
  <c r="AX911" s="1"/>
  <c r="AY911" s="1"/>
  <c r="AZ911" s="1"/>
  <c r="BA911" s="1"/>
  <c r="BB911" s="1"/>
  <c r="BC911" s="1"/>
  <c r="AE288"/>
  <c r="AF288" s="1"/>
  <c r="AO1049"/>
  <c r="AP1049" s="1"/>
  <c r="AQ1049" s="1"/>
  <c r="AR1049" s="1"/>
  <c r="AS1049" s="1"/>
  <c r="AT1049" s="1"/>
  <c r="AU1049" s="1"/>
  <c r="AV1049" s="1"/>
  <c r="AW1049" s="1"/>
  <c r="AX1049" s="1"/>
  <c r="AY1049" s="1"/>
  <c r="AZ1049" s="1"/>
  <c r="BA1049" s="1"/>
  <c r="BB1049" s="1"/>
  <c r="BC1049" s="1"/>
  <c r="AL477"/>
  <c r="AM477" s="1"/>
  <c r="AF54"/>
  <c r="AL255"/>
  <c r="AM255" s="1"/>
  <c r="AN255" s="1"/>
  <c r="AO255" s="1"/>
  <c r="AN1032"/>
  <c r="AO1032" s="1"/>
  <c r="AP1032" s="1"/>
  <c r="AQ1032" s="1"/>
  <c r="AR1032" s="1"/>
  <c r="AS1032" s="1"/>
  <c r="AT1032" s="1"/>
  <c r="AU1032" s="1"/>
  <c r="AV1032" s="1"/>
  <c r="AW1032" s="1"/>
  <c r="AX1032" s="1"/>
  <c r="AY1032" s="1"/>
  <c r="AZ1032" s="1"/>
  <c r="BA1032" s="1"/>
  <c r="BB1032" s="1"/>
  <c r="BC1032" s="1"/>
  <c r="AN1015"/>
  <c r="AO1015" s="1"/>
  <c r="AP1015" s="1"/>
  <c r="AQ1015" s="1"/>
  <c r="AR1015" s="1"/>
  <c r="AS1015" s="1"/>
  <c r="AT1015" s="1"/>
  <c r="AU1015" s="1"/>
  <c r="AV1015" s="1"/>
  <c r="AW1015" s="1"/>
  <c r="AX1015" s="1"/>
  <c r="AY1015" s="1"/>
  <c r="AZ1015" s="1"/>
  <c r="BA1015" s="1"/>
  <c r="BB1015" s="1"/>
  <c r="BC1015" s="1"/>
  <c r="AD222"/>
  <c r="AE222" s="1"/>
  <c r="AE284"/>
  <c r="AF284" s="1"/>
  <c r="AG284" s="1"/>
  <c r="AH284" s="1"/>
  <c r="AI284" s="1"/>
  <c r="AJ284" s="1"/>
  <c r="AK284" s="1"/>
  <c r="AL284" s="1"/>
  <c r="AM284" s="1"/>
  <c r="AN284" s="1"/>
  <c r="AO284" s="1"/>
  <c r="AP284" s="1"/>
  <c r="AQ284" s="1"/>
  <c r="AR284" s="1"/>
  <c r="AS284" s="1"/>
  <c r="AT284" s="1"/>
  <c r="AU284" s="1"/>
  <c r="AV284" s="1"/>
  <c r="AW284" s="1"/>
  <c r="AX284" s="1"/>
  <c r="AY284" s="1"/>
  <c r="AZ284" s="1"/>
  <c r="BA284" s="1"/>
  <c r="BB284" s="1"/>
  <c r="BC284" s="1"/>
  <c r="AC82"/>
  <c r="AF644"/>
  <c r="AG527"/>
  <c r="AH527" s="1"/>
  <c r="AI527" s="1"/>
  <c r="AJ527" s="1"/>
  <c r="AK527" s="1"/>
  <c r="AL527" s="1"/>
  <c r="AM527" s="1"/>
  <c r="AN527" s="1"/>
  <c r="AO527" s="1"/>
  <c r="AP527" s="1"/>
  <c r="AQ527" s="1"/>
  <c r="AR527" s="1"/>
  <c r="AS527" s="1"/>
  <c r="AT527" s="1"/>
  <c r="AU527" s="1"/>
  <c r="AV527" s="1"/>
  <c r="AW527" s="1"/>
  <c r="AX527" s="1"/>
  <c r="AY527" s="1"/>
  <c r="AZ527" s="1"/>
  <c r="BA527" s="1"/>
  <c r="BB527" s="1"/>
  <c r="BC527" s="1"/>
  <c r="AN73"/>
  <c r="AO73" s="1"/>
  <c r="AP73" s="1"/>
  <c r="AQ73" s="1"/>
  <c r="AR73" s="1"/>
  <c r="AS73" s="1"/>
  <c r="AT73" s="1"/>
  <c r="AU73" s="1"/>
  <c r="AV73" s="1"/>
  <c r="AW73" s="1"/>
  <c r="AX73" s="1"/>
  <c r="AY73" s="1"/>
  <c r="AZ73" s="1"/>
  <c r="BA73" s="1"/>
  <c r="BB73" s="1"/>
  <c r="BC73" s="1"/>
  <c r="AF319"/>
  <c r="AG319" s="1"/>
  <c r="AL210"/>
  <c r="AM210" s="1"/>
  <c r="AE116" l="1"/>
  <c r="AF116" s="1"/>
  <c r="AI71"/>
  <c r="AJ71" s="1"/>
  <c r="AK71" s="1"/>
  <c r="AL71" s="1"/>
  <c r="AM71" s="1"/>
  <c r="AN71" s="1"/>
  <c r="AO71" s="1"/>
  <c r="AP71" s="1"/>
  <c r="AQ71" s="1"/>
  <c r="AR71" s="1"/>
  <c r="AS71" s="1"/>
  <c r="AT71" s="1"/>
  <c r="AU71" s="1"/>
  <c r="AV71" s="1"/>
  <c r="AW71" s="1"/>
  <c r="AX71" s="1"/>
  <c r="AY71" s="1"/>
  <c r="AZ71" s="1"/>
  <c r="BA71" s="1"/>
  <c r="BB71" s="1"/>
  <c r="BC71" s="1"/>
  <c r="AH829"/>
  <c r="AE1091"/>
  <c r="AF1091" s="1"/>
  <c r="AG1091" s="1"/>
  <c r="AH1091" s="1"/>
  <c r="AI1091" s="1"/>
  <c r="AJ1091" s="1"/>
  <c r="AK1091" s="1"/>
  <c r="AL1091" s="1"/>
  <c r="AM1091" s="1"/>
  <c r="AN1091" s="1"/>
  <c r="AO1091" s="1"/>
  <c r="AP1091" s="1"/>
  <c r="AQ1091" s="1"/>
  <c r="AR1091" s="1"/>
  <c r="AS1091" s="1"/>
  <c r="AT1091" s="1"/>
  <c r="AU1091" s="1"/>
  <c r="AV1091" s="1"/>
  <c r="AW1091" s="1"/>
  <c r="AX1091" s="1"/>
  <c r="AY1091" s="1"/>
  <c r="AZ1091" s="1"/>
  <c r="BA1091" s="1"/>
  <c r="BB1091" s="1"/>
  <c r="BC1091" s="1"/>
  <c r="AP295"/>
  <c r="AQ295" s="1"/>
  <c r="AR295" s="1"/>
  <c r="AS295" s="1"/>
  <c r="AT295" s="1"/>
  <c r="AU295" s="1"/>
  <c r="AV295" s="1"/>
  <c r="AW295" s="1"/>
  <c r="AX295" s="1"/>
  <c r="AY295" s="1"/>
  <c r="AZ295" s="1"/>
  <c r="BA295" s="1"/>
  <c r="BB295" s="1"/>
  <c r="BC295" s="1"/>
  <c r="AL1013"/>
  <c r="AM1013" s="1"/>
  <c r="AN1013" s="1"/>
  <c r="AO1013" s="1"/>
  <c r="AP1013" s="1"/>
  <c r="AQ1013" s="1"/>
  <c r="AR1013" s="1"/>
  <c r="AS1013" s="1"/>
  <c r="AT1013" s="1"/>
  <c r="AU1013" s="1"/>
  <c r="AV1013" s="1"/>
  <c r="AW1013" s="1"/>
  <c r="AX1013" s="1"/>
  <c r="AY1013" s="1"/>
  <c r="AZ1013" s="1"/>
  <c r="BA1013" s="1"/>
  <c r="BB1013" s="1"/>
  <c r="BC1013" s="1"/>
  <c r="AK352"/>
  <c r="AL352" s="1"/>
  <c r="AM352" s="1"/>
  <c r="AN352" s="1"/>
  <c r="AO352" s="1"/>
  <c r="AP352" s="1"/>
  <c r="AQ352" s="1"/>
  <c r="AR352" s="1"/>
  <c r="AK665"/>
  <c r="AI150"/>
  <c r="AJ150" s="1"/>
  <c r="AK150" s="1"/>
  <c r="AL150" s="1"/>
  <c r="AM150" s="1"/>
  <c r="AN150" s="1"/>
  <c r="AO150" s="1"/>
  <c r="AP150" s="1"/>
  <c r="AQ150" s="1"/>
  <c r="AR150" s="1"/>
  <c r="AS150" s="1"/>
  <c r="AT150" s="1"/>
  <c r="AU150" s="1"/>
  <c r="AV150" s="1"/>
  <c r="AW150" s="1"/>
  <c r="AX150" s="1"/>
  <c r="AY150" s="1"/>
  <c r="AZ150" s="1"/>
  <c r="BA150" s="1"/>
  <c r="BB150" s="1"/>
  <c r="BC150" s="1"/>
  <c r="AF451"/>
  <c r="AG451" s="1"/>
  <c r="AH451" s="1"/>
  <c r="AI451" s="1"/>
  <c r="AJ451" s="1"/>
  <c r="AK451" s="1"/>
  <c r="AL451" s="1"/>
  <c r="AP864"/>
  <c r="AQ864" s="1"/>
  <c r="AR864" s="1"/>
  <c r="AS864" s="1"/>
  <c r="AF443"/>
  <c r="AG443" s="1"/>
  <c r="AH443" s="1"/>
  <c r="AI443" s="1"/>
  <c r="AJ443" s="1"/>
  <c r="AK443" s="1"/>
  <c r="AL443" s="1"/>
  <c r="AM443" s="1"/>
  <c r="AN443" s="1"/>
  <c r="AO443" s="1"/>
  <c r="AP443" s="1"/>
  <c r="AQ443" s="1"/>
  <c r="AR443" s="1"/>
  <c r="AS443" s="1"/>
  <c r="AT443" s="1"/>
  <c r="AU443" s="1"/>
  <c r="AV443" s="1"/>
  <c r="AW443" s="1"/>
  <c r="AX443" s="1"/>
  <c r="AY443" s="1"/>
  <c r="AZ443" s="1"/>
  <c r="BA443" s="1"/>
  <c r="BB443" s="1"/>
  <c r="BC443" s="1"/>
  <c r="AI8"/>
  <c r="AJ8" s="1"/>
  <c r="AK8" s="1"/>
  <c r="AL8" s="1"/>
  <c r="AW855"/>
  <c r="AX855" s="1"/>
  <c r="AY855" s="1"/>
  <c r="AZ855" s="1"/>
  <c r="BA855" s="1"/>
  <c r="BB855" s="1"/>
  <c r="BC855" s="1"/>
  <c r="AJ844"/>
  <c r="AK844" s="1"/>
  <c r="AL844" s="1"/>
  <c r="AM844" s="1"/>
  <c r="AN844" s="1"/>
  <c r="AO844" s="1"/>
  <c r="AP844" s="1"/>
  <c r="AQ844" s="1"/>
  <c r="AR844" s="1"/>
  <c r="AS844" s="1"/>
  <c r="AT844" s="1"/>
  <c r="AU844" s="1"/>
  <c r="AV844" s="1"/>
  <c r="AW844" s="1"/>
  <c r="AX844" s="1"/>
  <c r="AY844" s="1"/>
  <c r="AZ844" s="1"/>
  <c r="BA844" s="1"/>
  <c r="BB844" s="1"/>
  <c r="BC844" s="1"/>
  <c r="AM459"/>
  <c r="AN459" s="1"/>
  <c r="AO459" s="1"/>
  <c r="AP459" s="1"/>
  <c r="AQ459" s="1"/>
  <c r="AR459" s="1"/>
  <c r="AS459" s="1"/>
  <c r="AT459" s="1"/>
  <c r="AU459" s="1"/>
  <c r="AV459" s="1"/>
  <c r="AW459" s="1"/>
  <c r="AX459" s="1"/>
  <c r="AY459" s="1"/>
  <c r="AZ459" s="1"/>
  <c r="BA459" s="1"/>
  <c r="BB459" s="1"/>
  <c r="BC459" s="1"/>
  <c r="AF224"/>
  <c r="AG224" s="1"/>
  <c r="AH224" s="1"/>
  <c r="AI224" s="1"/>
  <c r="AJ224" s="1"/>
  <c r="AK224" s="1"/>
  <c r="AL224" s="1"/>
  <c r="AM224" s="1"/>
  <c r="AN224" s="1"/>
  <c r="AO224" s="1"/>
  <c r="AP224" s="1"/>
  <c r="AQ224" s="1"/>
  <c r="AR224" s="1"/>
  <c r="AS224" s="1"/>
  <c r="AT224" s="1"/>
  <c r="AU224" s="1"/>
  <c r="AV224" s="1"/>
  <c r="AW224" s="1"/>
  <c r="AX224" s="1"/>
  <c r="AY224" s="1"/>
  <c r="AZ224" s="1"/>
  <c r="BA224" s="1"/>
  <c r="BB224" s="1"/>
  <c r="BC224" s="1"/>
  <c r="AE848"/>
  <c r="AF848" s="1"/>
  <c r="AG848" s="1"/>
  <c r="AH848" s="1"/>
  <c r="AI848" s="1"/>
  <c r="AJ848" s="1"/>
  <c r="AK848" s="1"/>
  <c r="AL848" s="1"/>
  <c r="AM848" s="1"/>
  <c r="AN848" s="1"/>
  <c r="AO848" s="1"/>
  <c r="AP848" s="1"/>
  <c r="AQ848" s="1"/>
  <c r="AR848" s="1"/>
  <c r="AS848" s="1"/>
  <c r="AT848" s="1"/>
  <c r="AU848" s="1"/>
  <c r="AV848" s="1"/>
  <c r="AW848" s="1"/>
  <c r="AX848" s="1"/>
  <c r="AY848" s="1"/>
  <c r="AZ848" s="1"/>
  <c r="BA848" s="1"/>
  <c r="BB848" s="1"/>
  <c r="BC848" s="1"/>
  <c r="AK545"/>
  <c r="AL545" s="1"/>
  <c r="AG149"/>
  <c r="AM92"/>
  <c r="AN92" s="1"/>
  <c r="AO92" s="1"/>
  <c r="AP92" s="1"/>
  <c r="AQ92" s="1"/>
  <c r="AR92" s="1"/>
  <c r="AS92" s="1"/>
  <c r="AT92" s="1"/>
  <c r="AU92" s="1"/>
  <c r="AV92" s="1"/>
  <c r="AW92" s="1"/>
  <c r="AX92" s="1"/>
  <c r="AY92" s="1"/>
  <c r="AZ92" s="1"/>
  <c r="BA92" s="1"/>
  <c r="BB92" s="1"/>
  <c r="BC92" s="1"/>
  <c r="AH701"/>
  <c r="AI701" s="1"/>
  <c r="AJ701" s="1"/>
  <c r="AK701" s="1"/>
  <c r="AL701" s="1"/>
  <c r="AM701" s="1"/>
  <c r="AN701" s="1"/>
  <c r="AO701" s="1"/>
  <c r="AP701" s="1"/>
  <c r="AQ701" s="1"/>
  <c r="AR701" s="1"/>
  <c r="AS701" s="1"/>
  <c r="AT701" s="1"/>
  <c r="AU701" s="1"/>
  <c r="AV701" s="1"/>
  <c r="AW701" s="1"/>
  <c r="AX701" s="1"/>
  <c r="AY701" s="1"/>
  <c r="AZ701" s="1"/>
  <c r="BA701" s="1"/>
  <c r="BB701" s="1"/>
  <c r="BC701" s="1"/>
  <c r="AW871"/>
  <c r="AX871" s="1"/>
  <c r="AY871" s="1"/>
  <c r="AZ871" s="1"/>
  <c r="BA871" s="1"/>
  <c r="BB871" s="1"/>
  <c r="BC871" s="1"/>
  <c r="AO953"/>
  <c r="AP953" s="1"/>
  <c r="AQ953" s="1"/>
  <c r="AR953" s="1"/>
  <c r="AS953" s="1"/>
  <c r="AT953" s="1"/>
  <c r="AU953" s="1"/>
  <c r="AV953" s="1"/>
  <c r="AW953" s="1"/>
  <c r="AX953" s="1"/>
  <c r="AY953" s="1"/>
  <c r="AZ953" s="1"/>
  <c r="BA953" s="1"/>
  <c r="BB953" s="1"/>
  <c r="BC953" s="1"/>
  <c r="AO236"/>
  <c r="AR425"/>
  <c r="AS425" s="1"/>
  <c r="AT425" s="1"/>
  <c r="AU425" s="1"/>
  <c r="AV425" s="1"/>
  <c r="AW425" s="1"/>
  <c r="AX425" s="1"/>
  <c r="AY425" s="1"/>
  <c r="AZ425" s="1"/>
  <c r="BA425" s="1"/>
  <c r="BB425" s="1"/>
  <c r="BC425" s="1"/>
  <c r="AG116"/>
  <c r="AJ547"/>
  <c r="AK547" s="1"/>
  <c r="AL547" s="1"/>
  <c r="AM547" s="1"/>
  <c r="AN547" s="1"/>
  <c r="AO547" s="1"/>
  <c r="AP547" s="1"/>
  <c r="AQ547" s="1"/>
  <c r="AR547" s="1"/>
  <c r="AS547" s="1"/>
  <c r="AT547" s="1"/>
  <c r="AU547" s="1"/>
  <c r="AV547" s="1"/>
  <c r="AW547" s="1"/>
  <c r="AX547" s="1"/>
  <c r="AY547" s="1"/>
  <c r="AZ547" s="1"/>
  <c r="BA547" s="1"/>
  <c r="BB547" s="1"/>
  <c r="BC547" s="1"/>
  <c r="AM145"/>
  <c r="AN145" s="1"/>
  <c r="AO145" s="1"/>
  <c r="AP145" s="1"/>
  <c r="AQ145" s="1"/>
  <c r="AR145" s="1"/>
  <c r="AS145" s="1"/>
  <c r="AT145" s="1"/>
  <c r="AU145" s="1"/>
  <c r="AV145" s="1"/>
  <c r="AW145" s="1"/>
  <c r="AX145" s="1"/>
  <c r="AY145" s="1"/>
  <c r="AZ145" s="1"/>
  <c r="BA145" s="1"/>
  <c r="BB145" s="1"/>
  <c r="BC145" s="1"/>
  <c r="AG364"/>
  <c r="AH364" s="1"/>
  <c r="AI364" s="1"/>
  <c r="AJ364" s="1"/>
  <c r="AK364" s="1"/>
  <c r="AL364" s="1"/>
  <c r="AL691"/>
  <c r="AM691" s="1"/>
  <c r="AN691" s="1"/>
  <c r="AO691" s="1"/>
  <c r="AP691" s="1"/>
  <c r="AQ691" s="1"/>
  <c r="AR691" s="1"/>
  <c r="AS691" s="1"/>
  <c r="AT691" s="1"/>
  <c r="AU691" s="1"/>
  <c r="AV691" s="1"/>
  <c r="AW691" s="1"/>
  <c r="AX691" s="1"/>
  <c r="AY691" s="1"/>
  <c r="AZ691" s="1"/>
  <c r="BA691" s="1"/>
  <c r="BB691" s="1"/>
  <c r="BC691" s="1"/>
  <c r="AH161"/>
  <c r="AI161" s="1"/>
  <c r="AJ161" s="1"/>
  <c r="AK735"/>
  <c r="AL735" s="1"/>
  <c r="AM735" s="1"/>
  <c r="AN735" s="1"/>
  <c r="AO735" s="1"/>
  <c r="AP735" s="1"/>
  <c r="AQ735" s="1"/>
  <c r="AR735" s="1"/>
  <c r="AS735" s="1"/>
  <c r="AT735" s="1"/>
  <c r="AU735" s="1"/>
  <c r="AV735" s="1"/>
  <c r="AG860"/>
  <c r="AH860" s="1"/>
  <c r="AI860" s="1"/>
  <c r="AJ860" s="1"/>
  <c r="AI738"/>
  <c r="AJ738" s="1"/>
  <c r="AF34"/>
  <c r="AG34" s="1"/>
  <c r="AF205"/>
  <c r="AG205" s="1"/>
  <c r="AG288"/>
  <c r="AH288" s="1"/>
  <c r="AH149"/>
  <c r="AI149" s="1"/>
  <c r="AJ149" s="1"/>
  <c r="AK149" s="1"/>
  <c r="AL149" s="1"/>
  <c r="AH314"/>
  <c r="AI314" s="1"/>
  <c r="AJ314" s="1"/>
  <c r="AK314" s="1"/>
  <c r="AL314" s="1"/>
  <c r="AM314" s="1"/>
  <c r="AN314" s="1"/>
  <c r="AO314" s="1"/>
  <c r="AP314" s="1"/>
  <c r="AQ314" s="1"/>
  <c r="AR314" s="1"/>
  <c r="AS314" s="1"/>
  <c r="AT314" s="1"/>
  <c r="AU314" s="1"/>
  <c r="AV314" s="1"/>
  <c r="AW314" s="1"/>
  <c r="AX314" s="1"/>
  <c r="AY314" s="1"/>
  <c r="AZ314" s="1"/>
  <c r="BA314" s="1"/>
  <c r="BB314" s="1"/>
  <c r="BC314" s="1"/>
  <c r="AT391"/>
  <c r="AP497"/>
  <c r="AQ497" s="1"/>
  <c r="AR497" s="1"/>
  <c r="AS497" s="1"/>
  <c r="AT497" s="1"/>
  <c r="AU497" s="1"/>
  <c r="AR777"/>
  <c r="AS777" s="1"/>
  <c r="AT777" s="1"/>
  <c r="AU777" s="1"/>
  <c r="AV777" s="1"/>
  <c r="AW777" s="1"/>
  <c r="AX777" s="1"/>
  <c r="AY777" s="1"/>
  <c r="AZ777" s="1"/>
  <c r="BA777" s="1"/>
  <c r="BB777" s="1"/>
  <c r="BC777" s="1"/>
  <c r="AF109"/>
  <c r="AG109" s="1"/>
  <c r="AH109" s="1"/>
  <c r="AI109" s="1"/>
  <c r="AJ109" s="1"/>
  <c r="AK109" s="1"/>
  <c r="AL109" s="1"/>
  <c r="AM109" s="1"/>
  <c r="AN109" s="1"/>
  <c r="AO109" s="1"/>
  <c r="AP109" s="1"/>
  <c r="AQ109" s="1"/>
  <c r="AR109" s="1"/>
  <c r="AS109" s="1"/>
  <c r="AT109" s="1"/>
  <c r="AU109" s="1"/>
  <c r="AV109" s="1"/>
  <c r="AW109" s="1"/>
  <c r="AX109" s="1"/>
  <c r="AY109" s="1"/>
  <c r="AZ109" s="1"/>
  <c r="BA109" s="1"/>
  <c r="BB109" s="1"/>
  <c r="BC109" s="1"/>
  <c r="AD81"/>
  <c r="AE81" s="1"/>
  <c r="AO388"/>
  <c r="AP388" s="1"/>
  <c r="AQ388" s="1"/>
  <c r="AR388" s="1"/>
  <c r="AS388" s="1"/>
  <c r="AT388" s="1"/>
  <c r="AU388" s="1"/>
  <c r="AV388" s="1"/>
  <c r="AW388" s="1"/>
  <c r="AX388" s="1"/>
  <c r="AY388" s="1"/>
  <c r="AZ388" s="1"/>
  <c r="BA388" s="1"/>
  <c r="BB388" s="1"/>
  <c r="BC388" s="1"/>
  <c r="AP465"/>
  <c r="AQ465" s="1"/>
  <c r="AR465" s="1"/>
  <c r="AS465" s="1"/>
  <c r="AL52"/>
  <c r="AH992"/>
  <c r="AE685"/>
  <c r="AF685" s="1"/>
  <c r="AG685" s="1"/>
  <c r="AH685" s="1"/>
  <c r="AI685" s="1"/>
  <c r="AJ685" s="1"/>
  <c r="AK685" s="1"/>
  <c r="AL685" s="1"/>
  <c r="AM685" s="1"/>
  <c r="AN685" s="1"/>
  <c r="AO685" s="1"/>
  <c r="AP685" s="1"/>
  <c r="AQ685" s="1"/>
  <c r="AR685" s="1"/>
  <c r="AS685" s="1"/>
  <c r="AT685" s="1"/>
  <c r="AU685" s="1"/>
  <c r="AV685" s="1"/>
  <c r="AW685" s="1"/>
  <c r="AX685" s="1"/>
  <c r="AY685" s="1"/>
  <c r="AZ685" s="1"/>
  <c r="BA685" s="1"/>
  <c r="BB685" s="1"/>
  <c r="BC685" s="1"/>
  <c r="AI104"/>
  <c r="AJ104" s="1"/>
  <c r="AK104" s="1"/>
  <c r="AL104" s="1"/>
  <c r="AM104" s="1"/>
  <c r="AN104" s="1"/>
  <c r="AO104" s="1"/>
  <c r="AP104" s="1"/>
  <c r="AQ104" s="1"/>
  <c r="AR104" s="1"/>
  <c r="AS104" s="1"/>
  <c r="AT104" s="1"/>
  <c r="AU104" s="1"/>
  <c r="AV104" s="1"/>
  <c r="AW104" s="1"/>
  <c r="AX104" s="1"/>
  <c r="AY104" s="1"/>
  <c r="AZ104" s="1"/>
  <c r="BA104" s="1"/>
  <c r="BB104" s="1"/>
  <c r="BC104" s="1"/>
  <c r="AI984"/>
  <c r="AJ984" s="1"/>
  <c r="AK984" s="1"/>
  <c r="AL984" s="1"/>
  <c r="AM984" s="1"/>
  <c r="AN984" s="1"/>
  <c r="AO984" s="1"/>
  <c r="AP984" s="1"/>
  <c r="AQ984" s="1"/>
  <c r="AR984" s="1"/>
  <c r="AS984" s="1"/>
  <c r="AT984" s="1"/>
  <c r="AU984" s="1"/>
  <c r="AV984" s="1"/>
  <c r="AW984" s="1"/>
  <c r="AX984" s="1"/>
  <c r="AY984" s="1"/>
  <c r="AZ984" s="1"/>
  <c r="BA984" s="1"/>
  <c r="BB984" s="1"/>
  <c r="BC984" s="1"/>
  <c r="AI208"/>
  <c r="AJ208" s="1"/>
  <c r="AK208" s="1"/>
  <c r="AL208" s="1"/>
  <c r="AM208" s="1"/>
  <c r="AN208" s="1"/>
  <c r="AO208" s="1"/>
  <c r="AP208" s="1"/>
  <c r="AQ208" s="1"/>
  <c r="AR208" s="1"/>
  <c r="AS208" s="1"/>
  <c r="AT208" s="1"/>
  <c r="AU208" s="1"/>
  <c r="AV208" s="1"/>
  <c r="AW208" s="1"/>
  <c r="AX208" s="1"/>
  <c r="AY208" s="1"/>
  <c r="AZ208" s="1"/>
  <c r="BA208" s="1"/>
  <c r="BB208" s="1"/>
  <c r="BC208" s="1"/>
  <c r="AG95"/>
  <c r="AH95" s="1"/>
  <c r="AI95" s="1"/>
  <c r="AJ95" s="1"/>
  <c r="AK95" s="1"/>
  <c r="AL95" s="1"/>
  <c r="AM95" s="1"/>
  <c r="AN95" s="1"/>
  <c r="AO95" s="1"/>
  <c r="AP95" s="1"/>
  <c r="AQ95" s="1"/>
  <c r="AR95" s="1"/>
  <c r="AS95" s="1"/>
  <c r="AT95" s="1"/>
  <c r="AU95" s="1"/>
  <c r="AV95" s="1"/>
  <c r="AW95" s="1"/>
  <c r="AX95" s="1"/>
  <c r="AY95" s="1"/>
  <c r="AZ95" s="1"/>
  <c r="BA95" s="1"/>
  <c r="BB95" s="1"/>
  <c r="BC95" s="1"/>
  <c r="AO389"/>
  <c r="AP389" s="1"/>
  <c r="AM423"/>
  <c r="AJ146"/>
  <c r="AK986"/>
  <c r="AM149"/>
  <c r="AN149" s="1"/>
  <c r="AO149" s="1"/>
  <c r="AP149" s="1"/>
  <c r="AQ149" s="1"/>
  <c r="AR149" s="1"/>
  <c r="AS149" s="1"/>
  <c r="AT149" s="1"/>
  <c r="AU149" s="1"/>
  <c r="AV149" s="1"/>
  <c r="AW149" s="1"/>
  <c r="AX149" s="1"/>
  <c r="AY149" s="1"/>
  <c r="AZ149" s="1"/>
  <c r="BA149" s="1"/>
  <c r="BB149" s="1"/>
  <c r="BC149" s="1"/>
  <c r="AJ1070"/>
  <c r="AK1070" s="1"/>
  <c r="AL1070" s="1"/>
  <c r="AM1070" s="1"/>
  <c r="AN1070" s="1"/>
  <c r="AO1070" s="1"/>
  <c r="AP1070" s="1"/>
  <c r="AQ1070" s="1"/>
  <c r="AR1070" s="1"/>
  <c r="AS1070" s="1"/>
  <c r="AT1070" s="1"/>
  <c r="AU1070" s="1"/>
  <c r="AV1070" s="1"/>
  <c r="AW1070" s="1"/>
  <c r="AX1070" s="1"/>
  <c r="AY1070" s="1"/>
  <c r="AZ1070" s="1"/>
  <c r="BA1070" s="1"/>
  <c r="BB1070" s="1"/>
  <c r="BC1070" s="1"/>
  <c r="AG237"/>
  <c r="AH237" s="1"/>
  <c r="AI237" s="1"/>
  <c r="AJ237" s="1"/>
  <c r="AK237" s="1"/>
  <c r="AL237" s="1"/>
  <c r="AM237" s="1"/>
  <c r="AN237" s="1"/>
  <c r="AO237" s="1"/>
  <c r="AP237" s="1"/>
  <c r="AQ237" s="1"/>
  <c r="AR237" s="1"/>
  <c r="AS237" s="1"/>
  <c r="AT237" s="1"/>
  <c r="AU237" s="1"/>
  <c r="AV237" s="1"/>
  <c r="AW237" s="1"/>
  <c r="AX237" s="1"/>
  <c r="AY237" s="1"/>
  <c r="AZ237" s="1"/>
  <c r="AF384"/>
  <c r="AG384" s="1"/>
  <c r="AH384" s="1"/>
  <c r="AI384" s="1"/>
  <c r="AJ384" s="1"/>
  <c r="AK384" s="1"/>
  <c r="AL384" s="1"/>
  <c r="AM384" s="1"/>
  <c r="AN384" s="1"/>
  <c r="AO384" s="1"/>
  <c r="AP384" s="1"/>
  <c r="AQ384" s="1"/>
  <c r="AR384" s="1"/>
  <c r="AS384" s="1"/>
  <c r="AT384" s="1"/>
  <c r="AU384" s="1"/>
  <c r="AV384" s="1"/>
  <c r="AW384" s="1"/>
  <c r="AX384" s="1"/>
  <c r="AY384" s="1"/>
  <c r="AZ384" s="1"/>
  <c r="BA384" s="1"/>
  <c r="BB384" s="1"/>
  <c r="BC384" s="1"/>
  <c r="AG23"/>
  <c r="AH23" s="1"/>
  <c r="AI23" s="1"/>
  <c r="AJ23" s="1"/>
  <c r="AK23" s="1"/>
  <c r="AL23" s="1"/>
  <c r="AM23" s="1"/>
  <c r="AN23" s="1"/>
  <c r="AO23" s="1"/>
  <c r="AP23" s="1"/>
  <c r="AQ23" s="1"/>
  <c r="AR23" s="1"/>
  <c r="AS23" s="1"/>
  <c r="AT23" s="1"/>
  <c r="AU23" s="1"/>
  <c r="AV23" s="1"/>
  <c r="AN286"/>
  <c r="AO286" s="1"/>
  <c r="AP286" s="1"/>
  <c r="AQ286" s="1"/>
  <c r="AR286" s="1"/>
  <c r="AS286" s="1"/>
  <c r="AT286" s="1"/>
  <c r="AU286" s="1"/>
  <c r="AV286" s="1"/>
  <c r="AW286" s="1"/>
  <c r="AX286" s="1"/>
  <c r="AY286" s="1"/>
  <c r="AZ286" s="1"/>
  <c r="BA286" s="1"/>
  <c r="BB286" s="1"/>
  <c r="BC286" s="1"/>
  <c r="AW283"/>
  <c r="AX283" s="1"/>
  <c r="AY283" s="1"/>
  <c r="AZ283" s="1"/>
  <c r="BA283" s="1"/>
  <c r="BB283" s="1"/>
  <c r="BC283" s="1"/>
  <c r="AG982"/>
  <c r="AH982" s="1"/>
  <c r="AI982" s="1"/>
  <c r="AJ982" s="1"/>
  <c r="AK982" s="1"/>
  <c r="AS352"/>
  <c r="AT352" s="1"/>
  <c r="AU352" s="1"/>
  <c r="AV352" s="1"/>
  <c r="AW352" s="1"/>
  <c r="AX352" s="1"/>
  <c r="AY352" s="1"/>
  <c r="AZ352" s="1"/>
  <c r="BA352" s="1"/>
  <c r="BB352" s="1"/>
  <c r="BC352" s="1"/>
  <c r="AK68"/>
  <c r="AL68" s="1"/>
  <c r="AM68" s="1"/>
  <c r="AN68" s="1"/>
  <c r="AO68" s="1"/>
  <c r="AP68" s="1"/>
  <c r="AQ68" s="1"/>
  <c r="AR68" s="1"/>
  <c r="AS68" s="1"/>
  <c r="AT68" s="1"/>
  <c r="AU68" s="1"/>
  <c r="AV68" s="1"/>
  <c r="AW68" s="1"/>
  <c r="AX68" s="1"/>
  <c r="AY68" s="1"/>
  <c r="AZ68" s="1"/>
  <c r="BA68" s="1"/>
  <c r="BB68" s="1"/>
  <c r="BC68" s="1"/>
  <c r="AF207"/>
  <c r="AP45"/>
  <c r="AH34"/>
  <c r="AI34" s="1"/>
  <c r="AJ34" s="1"/>
  <c r="AK34" s="1"/>
  <c r="AZ1011"/>
  <c r="BA1011" s="1"/>
  <c r="BB1011" s="1"/>
  <c r="BC1011" s="1"/>
  <c r="AN721"/>
  <c r="AO721" s="1"/>
  <c r="AP721" s="1"/>
  <c r="AQ721" s="1"/>
  <c r="AR721" s="1"/>
  <c r="AS721" s="1"/>
  <c r="AT721" s="1"/>
  <c r="AU721" s="1"/>
  <c r="AV721" s="1"/>
  <c r="AW721" s="1"/>
  <c r="AX721" s="1"/>
  <c r="AY721" s="1"/>
  <c r="AZ721" s="1"/>
  <c r="BA721" s="1"/>
  <c r="BB721" s="1"/>
  <c r="BC721" s="1"/>
  <c r="AM193"/>
  <c r="AN193" s="1"/>
  <c r="AO193" s="1"/>
  <c r="AP193" s="1"/>
  <c r="AQ193" s="1"/>
  <c r="AR193" s="1"/>
  <c r="AS193" s="1"/>
  <c r="AT193" s="1"/>
  <c r="AU193" s="1"/>
  <c r="AV193" s="1"/>
  <c r="AW193" s="1"/>
  <c r="AX193" s="1"/>
  <c r="AY193" s="1"/>
  <c r="AZ193" s="1"/>
  <c r="BA193" s="1"/>
  <c r="AH852"/>
  <c r="AI852" s="1"/>
  <c r="AJ852" s="1"/>
  <c r="AK852" s="1"/>
  <c r="AG261"/>
  <c r="AH261" s="1"/>
  <c r="AI261" s="1"/>
  <c r="AJ261" s="1"/>
  <c r="AK261" s="1"/>
  <c r="AL261" s="1"/>
  <c r="AM261" s="1"/>
  <c r="AN261" s="1"/>
  <c r="AO261" s="1"/>
  <c r="AP261" s="1"/>
  <c r="AQ261" s="1"/>
  <c r="AR261" s="1"/>
  <c r="AS261" s="1"/>
  <c r="AT261" s="1"/>
  <c r="AU261" s="1"/>
  <c r="AV261" s="1"/>
  <c r="AW261" s="1"/>
  <c r="AX261" s="1"/>
  <c r="AY261" s="1"/>
  <c r="AZ261" s="1"/>
  <c r="BA261" s="1"/>
  <c r="BB261" s="1"/>
  <c r="BC261" s="1"/>
  <c r="AF663"/>
  <c r="AG663" s="1"/>
  <c r="AD307"/>
  <c r="AG296"/>
  <c r="AH296" s="1"/>
  <c r="AJ904"/>
  <c r="AK904" s="1"/>
  <c r="AL904" s="1"/>
  <c r="AI244"/>
  <c r="AJ244" s="1"/>
  <c r="AK244" s="1"/>
  <c r="AL244" s="1"/>
  <c r="AE733"/>
  <c r="AF733" s="1"/>
  <c r="AF303"/>
  <c r="AG303" s="1"/>
  <c r="AH303" s="1"/>
  <c r="AI303" s="1"/>
  <c r="AJ303" s="1"/>
  <c r="AK303" s="1"/>
  <c r="AL303" s="1"/>
  <c r="AM303" s="1"/>
  <c r="AN303" s="1"/>
  <c r="AO303" s="1"/>
  <c r="AP303" s="1"/>
  <c r="AQ303" s="1"/>
  <c r="AR303" s="1"/>
  <c r="AS303" s="1"/>
  <c r="AT303" s="1"/>
  <c r="AU303" s="1"/>
  <c r="AV303" s="1"/>
  <c r="AW303" s="1"/>
  <c r="AX303" s="1"/>
  <c r="AY303" s="1"/>
  <c r="AZ303" s="1"/>
  <c r="BA303" s="1"/>
  <c r="BB303" s="1"/>
  <c r="BC303" s="1"/>
  <c r="AC755"/>
  <c r="AC679"/>
  <c r="AD679" s="1"/>
  <c r="AF924"/>
  <c r="AG924" s="1"/>
  <c r="AH924" s="1"/>
  <c r="AE373"/>
  <c r="AF373" s="1"/>
  <c r="AE96"/>
  <c r="AF96" s="1"/>
  <c r="AE447"/>
  <c r="AF447" s="1"/>
  <c r="AF55"/>
  <c r="AG55" s="1"/>
  <c r="AG737"/>
  <c r="AH78"/>
  <c r="AI78" s="1"/>
  <c r="AJ78" s="1"/>
  <c r="AK78" s="1"/>
  <c r="AL78" s="1"/>
  <c r="AM78" s="1"/>
  <c r="AN78" s="1"/>
  <c r="AO78" s="1"/>
  <c r="AP78" s="1"/>
  <c r="AQ78" s="1"/>
  <c r="AR78" s="1"/>
  <c r="AS78" s="1"/>
  <c r="AT78" s="1"/>
  <c r="AU78" s="1"/>
  <c r="AV78" s="1"/>
  <c r="AW78" s="1"/>
  <c r="AX78" s="1"/>
  <c r="AY78" s="1"/>
  <c r="AZ78" s="1"/>
  <c r="BA78" s="1"/>
  <c r="BB78" s="1"/>
  <c r="BC78" s="1"/>
  <c r="AG287"/>
  <c r="AH287" s="1"/>
  <c r="AN477"/>
  <c r="AO477" s="1"/>
  <c r="AP477" s="1"/>
  <c r="AQ477" s="1"/>
  <c r="AR477" s="1"/>
  <c r="AS477" s="1"/>
  <c r="AT477" s="1"/>
  <c r="AU477" s="1"/>
  <c r="AV477" s="1"/>
  <c r="AW477" s="1"/>
  <c r="AX477" s="1"/>
  <c r="AY477" s="1"/>
  <c r="AZ477" s="1"/>
  <c r="BA477" s="1"/>
  <c r="BB477" s="1"/>
  <c r="BC477" s="1"/>
  <c r="AG246"/>
  <c r="AH246" s="1"/>
  <c r="AI246" s="1"/>
  <c r="AJ246" s="1"/>
  <c r="AK246" s="1"/>
  <c r="AL246" s="1"/>
  <c r="AM246" s="1"/>
  <c r="AN246" s="1"/>
  <c r="AO246" s="1"/>
  <c r="AP246" s="1"/>
  <c r="AQ246" s="1"/>
  <c r="AR246" s="1"/>
  <c r="AS246" s="1"/>
  <c r="AT246" s="1"/>
  <c r="AU246" s="1"/>
  <c r="AV246" s="1"/>
  <c r="AW246" s="1"/>
  <c r="AX246" s="1"/>
  <c r="AY246" s="1"/>
  <c r="AZ246" s="1"/>
  <c r="BA246" s="1"/>
  <c r="BB246" s="1"/>
  <c r="BC246" s="1"/>
  <c r="AF222"/>
  <c r="AG222" s="1"/>
  <c r="AH222" s="1"/>
  <c r="AI222" s="1"/>
  <c r="AJ222" s="1"/>
  <c r="AK222" s="1"/>
  <c r="AL222" s="1"/>
  <c r="AM222" s="1"/>
  <c r="AN222" s="1"/>
  <c r="AO222" s="1"/>
  <c r="AP222" s="1"/>
  <c r="AQ222" s="1"/>
  <c r="AR222" s="1"/>
  <c r="AS222" s="1"/>
  <c r="AT222" s="1"/>
  <c r="AU222" s="1"/>
  <c r="AV222" s="1"/>
  <c r="AW222" s="1"/>
  <c r="AX222" s="1"/>
  <c r="AY222" s="1"/>
  <c r="AZ222" s="1"/>
  <c r="BA222" s="1"/>
  <c r="BB222" s="1"/>
  <c r="BC222" s="1"/>
  <c r="AF318"/>
  <c r="AG318" s="1"/>
  <c r="AH318" s="1"/>
  <c r="AI318" s="1"/>
  <c r="AJ318" s="1"/>
  <c r="AK318" s="1"/>
  <c r="AL318" s="1"/>
  <c r="AM318" s="1"/>
  <c r="AN318" s="1"/>
  <c r="AO318" s="1"/>
  <c r="AP318" s="1"/>
  <c r="AQ318" s="1"/>
  <c r="AR318" s="1"/>
  <c r="AS318" s="1"/>
  <c r="AT318" s="1"/>
  <c r="AU318" s="1"/>
  <c r="AV318" s="1"/>
  <c r="AW318" s="1"/>
  <c r="AX318" s="1"/>
  <c r="AY318" s="1"/>
  <c r="AZ318" s="1"/>
  <c r="BA318" s="1"/>
  <c r="BB318" s="1"/>
  <c r="BC318" s="1"/>
  <c r="AV392"/>
  <c r="AW392" s="1"/>
  <c r="AX392" s="1"/>
  <c r="AY392" s="1"/>
  <c r="AZ392" s="1"/>
  <c r="BA392" s="1"/>
  <c r="BB392" s="1"/>
  <c r="BC392" s="1"/>
  <c r="AN189"/>
  <c r="AE11"/>
  <c r="AE271"/>
  <c r="AV497"/>
  <c r="AW497" s="1"/>
  <c r="AX497" s="1"/>
  <c r="AY497" s="1"/>
  <c r="AZ497" s="1"/>
  <c r="BA497" s="1"/>
  <c r="BB497" s="1"/>
  <c r="BC497" s="1"/>
  <c r="AO128"/>
  <c r="AP128" s="1"/>
  <c r="AJ238"/>
  <c r="AK238" s="1"/>
  <c r="AL238" s="1"/>
  <c r="AM238" s="1"/>
  <c r="AN238" s="1"/>
  <c r="AO238" s="1"/>
  <c r="AP238" s="1"/>
  <c r="AQ238" s="1"/>
  <c r="AR238" s="1"/>
  <c r="AS238" s="1"/>
  <c r="AT238" s="1"/>
  <c r="AU238" s="1"/>
  <c r="AV238" s="1"/>
  <c r="AW238" s="1"/>
  <c r="AX238" s="1"/>
  <c r="AY238" s="1"/>
  <c r="AZ238" s="1"/>
  <c r="BA238" s="1"/>
  <c r="BB238" s="1"/>
  <c r="BC238" s="1"/>
  <c r="AH89"/>
  <c r="AI89" s="1"/>
  <c r="AJ89" s="1"/>
  <c r="AK89" s="1"/>
  <c r="AL89" s="1"/>
  <c r="AM89" s="1"/>
  <c r="AN89" s="1"/>
  <c r="AO89" s="1"/>
  <c r="AP89" s="1"/>
  <c r="AQ89" s="1"/>
  <c r="AR89" s="1"/>
  <c r="AS89" s="1"/>
  <c r="AT89" s="1"/>
  <c r="AU89" s="1"/>
  <c r="AV89" s="1"/>
  <c r="AW89" s="1"/>
  <c r="AX89" s="1"/>
  <c r="AY89" s="1"/>
  <c r="AZ89" s="1"/>
  <c r="BA89" s="1"/>
  <c r="BB89" s="1"/>
  <c r="BC89" s="1"/>
  <c r="AK362"/>
  <c r="AL362" s="1"/>
  <c r="AM362" s="1"/>
  <c r="AN362" s="1"/>
  <c r="AO362" s="1"/>
  <c r="AH737"/>
  <c r="AI737" s="1"/>
  <c r="AJ737" s="1"/>
  <c r="AK737" s="1"/>
  <c r="AL737" s="1"/>
  <c r="AM737" s="1"/>
  <c r="AN737" s="1"/>
  <c r="AO737" s="1"/>
  <c r="AP737" s="1"/>
  <c r="AQ737" s="1"/>
  <c r="AR737" s="1"/>
  <c r="AS737" s="1"/>
  <c r="AT737" s="1"/>
  <c r="AU737" s="1"/>
  <c r="AV737" s="1"/>
  <c r="AW737" s="1"/>
  <c r="AX737" s="1"/>
  <c r="AY737" s="1"/>
  <c r="AZ737" s="1"/>
  <c r="BA737" s="1"/>
  <c r="BB737" s="1"/>
  <c r="BC737" s="1"/>
  <c r="AO231"/>
  <c r="AP231" s="1"/>
  <c r="AQ231" s="1"/>
  <c r="AR231" s="1"/>
  <c r="AS231" s="1"/>
  <c r="AT231" s="1"/>
  <c r="AU231" s="1"/>
  <c r="AV231" s="1"/>
  <c r="AW231" s="1"/>
  <c r="AH37"/>
  <c r="AI37" s="1"/>
  <c r="AJ37" s="1"/>
  <c r="AK37" s="1"/>
  <c r="AL37" s="1"/>
  <c r="AM37" s="1"/>
  <c r="AN37" s="1"/>
  <c r="AO37" s="1"/>
  <c r="AP37" s="1"/>
  <c r="AQ37" s="1"/>
  <c r="AR37" s="1"/>
  <c r="AS37" s="1"/>
  <c r="AT37" s="1"/>
  <c r="AU37" s="1"/>
  <c r="AV37" s="1"/>
  <c r="AW37" s="1"/>
  <c r="AX37" s="1"/>
  <c r="AY37" s="1"/>
  <c r="AZ37" s="1"/>
  <c r="BA37" s="1"/>
  <c r="BB37" s="1"/>
  <c r="BC37" s="1"/>
  <c r="AE221"/>
  <c r="AM165"/>
  <c r="AF316"/>
  <c r="AG316" s="1"/>
  <c r="AN226"/>
  <c r="AO226" s="1"/>
  <c r="AP226" s="1"/>
  <c r="AQ226" s="1"/>
  <c r="AR226" s="1"/>
  <c r="AS226" s="1"/>
  <c r="AT226" s="1"/>
  <c r="AU226" s="1"/>
  <c r="AV226" s="1"/>
  <c r="AW226" s="1"/>
  <c r="AX226" s="1"/>
  <c r="AY226" s="1"/>
  <c r="AZ226" s="1"/>
  <c r="BA226" s="1"/>
  <c r="BB226" s="1"/>
  <c r="BC226" s="1"/>
  <c r="AH358"/>
  <c r="AI358" s="1"/>
  <c r="AJ358" s="1"/>
  <c r="AK358" s="1"/>
  <c r="AL358" s="1"/>
  <c r="AM358" s="1"/>
  <c r="AN358" s="1"/>
  <c r="AO358" s="1"/>
  <c r="AP358" s="1"/>
  <c r="AQ358" s="1"/>
  <c r="AR358" s="1"/>
  <c r="AS358" s="1"/>
  <c r="AT358" s="1"/>
  <c r="AU358" s="1"/>
  <c r="AV358" s="1"/>
  <c r="AW358" s="1"/>
  <c r="AX358" s="1"/>
  <c r="AY358" s="1"/>
  <c r="AZ358" s="1"/>
  <c r="BA358" s="1"/>
  <c r="BB358" s="1"/>
  <c r="BC358" s="1"/>
  <c r="AD82"/>
  <c r="AE82" s="1"/>
  <c r="AF82" s="1"/>
  <c r="AG54"/>
  <c r="AH54" s="1"/>
  <c r="AI54" s="1"/>
  <c r="AJ54" s="1"/>
  <c r="AK54" s="1"/>
  <c r="AL54" s="1"/>
  <c r="AM54" s="1"/>
  <c r="AN54" s="1"/>
  <c r="AO54" s="1"/>
  <c r="AP54" s="1"/>
  <c r="AQ54" s="1"/>
  <c r="AR54" s="1"/>
  <c r="AS54" s="1"/>
  <c r="AT54" s="1"/>
  <c r="AU54" s="1"/>
  <c r="AV54" s="1"/>
  <c r="AW54" s="1"/>
  <c r="AX54" s="1"/>
  <c r="AY54" s="1"/>
  <c r="AZ54" s="1"/>
  <c r="BA54" s="1"/>
  <c r="BB54" s="1"/>
  <c r="BC54" s="1"/>
  <c r="AT881"/>
  <c r="AU881" s="1"/>
  <c r="AV881" s="1"/>
  <c r="AW881" s="1"/>
  <c r="AX881" s="1"/>
  <c r="AY881" s="1"/>
  <c r="AZ881" s="1"/>
  <c r="BA881" s="1"/>
  <c r="BB881" s="1"/>
  <c r="BC881" s="1"/>
  <c r="AK41"/>
  <c r="AL41" s="1"/>
  <c r="AM41" s="1"/>
  <c r="AN41" s="1"/>
  <c r="AO41" s="1"/>
  <c r="AP41" s="1"/>
  <c r="AQ41" s="1"/>
  <c r="AR41" s="1"/>
  <c r="AS41" s="1"/>
  <c r="AT41" s="1"/>
  <c r="AU41" s="1"/>
  <c r="AV41" s="1"/>
  <c r="AW41" s="1"/>
  <c r="AX41" s="1"/>
  <c r="AY41" s="1"/>
  <c r="AZ41" s="1"/>
  <c r="BA41" s="1"/>
  <c r="BB41" s="1"/>
  <c r="BC41" s="1"/>
  <c r="AF671"/>
  <c r="AI88"/>
  <c r="AJ88" s="1"/>
  <c r="AK88" s="1"/>
  <c r="AL88" s="1"/>
  <c r="AM88" s="1"/>
  <c r="AN88" s="1"/>
  <c r="AO88" s="1"/>
  <c r="AP88" s="1"/>
  <c r="AQ88" s="1"/>
  <c r="AR88" s="1"/>
  <c r="AS88" s="1"/>
  <c r="AT88" s="1"/>
  <c r="AU88" s="1"/>
  <c r="AV88" s="1"/>
  <c r="AW88" s="1"/>
  <c r="AX88" s="1"/>
  <c r="AY88" s="1"/>
  <c r="AZ88" s="1"/>
  <c r="BA88" s="1"/>
  <c r="BB88" s="1"/>
  <c r="BC88" s="1"/>
  <c r="AC739"/>
  <c r="AG277"/>
  <c r="AH277" s="1"/>
  <c r="AI277" s="1"/>
  <c r="AJ277" s="1"/>
  <c r="AK277" s="1"/>
  <c r="AL277" s="1"/>
  <c r="AM277" s="1"/>
  <c r="AN277" s="1"/>
  <c r="AO277" s="1"/>
  <c r="AE144"/>
  <c r="AF144" s="1"/>
  <c r="AG144" s="1"/>
  <c r="AI745"/>
  <c r="AJ745" s="1"/>
  <c r="AD262"/>
  <c r="AJ121"/>
  <c r="AK121" s="1"/>
  <c r="AL121" s="1"/>
  <c r="AM121" s="1"/>
  <c r="AN121" s="1"/>
  <c r="AF108"/>
  <c r="AG108" s="1"/>
  <c r="AG340"/>
  <c r="AH340" s="1"/>
  <c r="AI340" s="1"/>
  <c r="AJ340" s="1"/>
  <c r="AK340" s="1"/>
  <c r="AL340" s="1"/>
  <c r="AM340" s="1"/>
  <c r="AN340" s="1"/>
  <c r="AO340" s="1"/>
  <c r="AP340" s="1"/>
  <c r="AQ340" s="1"/>
  <c r="AR340" s="1"/>
  <c r="AS340" s="1"/>
  <c r="AT340" s="1"/>
  <c r="AU340" s="1"/>
  <c r="AV340" s="1"/>
  <c r="AW340" s="1"/>
  <c r="AX340" s="1"/>
  <c r="AY340" s="1"/>
  <c r="AZ340" s="1"/>
  <c r="BA340" s="1"/>
  <c r="BB340" s="1"/>
  <c r="BC340" s="1"/>
  <c r="AF370"/>
  <c r="AG370" s="1"/>
  <c r="AH370" s="1"/>
  <c r="AI370" s="1"/>
  <c r="AJ370" s="1"/>
  <c r="AK370" s="1"/>
  <c r="AL370" s="1"/>
  <c r="AM370" s="1"/>
  <c r="AN370" s="1"/>
  <c r="AO370" s="1"/>
  <c r="AP370" s="1"/>
  <c r="AQ370" s="1"/>
  <c r="AR370" s="1"/>
  <c r="AS370" s="1"/>
  <c r="AT370" s="1"/>
  <c r="AU370" s="1"/>
  <c r="AV370" s="1"/>
  <c r="AW370" s="1"/>
  <c r="AX370" s="1"/>
  <c r="AY370" s="1"/>
  <c r="AZ370" s="1"/>
  <c r="BA370" s="1"/>
  <c r="BB370" s="1"/>
  <c r="BC370" s="1"/>
  <c r="AG644"/>
  <c r="AH644" s="1"/>
  <c r="AI644" s="1"/>
  <c r="AJ644" s="1"/>
  <c r="AK644" s="1"/>
  <c r="AL644" s="1"/>
  <c r="AM644" s="1"/>
  <c r="AN644" s="1"/>
  <c r="AO644" s="1"/>
  <c r="AP644" s="1"/>
  <c r="AQ644" s="1"/>
  <c r="AR644" s="1"/>
  <c r="AS644" s="1"/>
  <c r="AT644" s="1"/>
  <c r="AU644" s="1"/>
  <c r="AV644" s="1"/>
  <c r="AW644" s="1"/>
  <c r="AX644" s="1"/>
  <c r="AY644" s="1"/>
  <c r="AZ644" s="1"/>
  <c r="BA644" s="1"/>
  <c r="BB644" s="1"/>
  <c r="BC644" s="1"/>
  <c r="AE307"/>
  <c r="AF307" s="1"/>
  <c r="AG330"/>
  <c r="AH330" s="1"/>
  <c r="AI330" s="1"/>
  <c r="AJ330" s="1"/>
  <c r="AK330" s="1"/>
  <c r="AL330" s="1"/>
  <c r="AM330" s="1"/>
  <c r="AN330" s="1"/>
  <c r="AO330" s="1"/>
  <c r="AP330" s="1"/>
  <c r="AQ330" s="1"/>
  <c r="AR330" s="1"/>
  <c r="AS330" s="1"/>
  <c r="AT330" s="1"/>
  <c r="AU330" s="1"/>
  <c r="AV330" s="1"/>
  <c r="AW330" s="1"/>
  <c r="AX330" s="1"/>
  <c r="AY330" s="1"/>
  <c r="AZ330" s="1"/>
  <c r="BA330" s="1"/>
  <c r="BB330" s="1"/>
  <c r="BC330" s="1"/>
  <c r="AG291"/>
  <c r="AH291" s="1"/>
  <c r="AI291" s="1"/>
  <c r="AJ291" s="1"/>
  <c r="AK291" s="1"/>
  <c r="AL291" s="1"/>
  <c r="AM291" s="1"/>
  <c r="AN291" s="1"/>
  <c r="AO291" s="1"/>
  <c r="AP291" s="1"/>
  <c r="AQ291" s="1"/>
  <c r="AR291" s="1"/>
  <c r="AS291" s="1"/>
  <c r="AT291" s="1"/>
  <c r="AU291" s="1"/>
  <c r="AV291" s="1"/>
  <c r="AW291" s="1"/>
  <c r="AX291" s="1"/>
  <c r="AY291" s="1"/>
  <c r="AZ291" s="1"/>
  <c r="BA291" s="1"/>
  <c r="BB291" s="1"/>
  <c r="BC291" s="1"/>
  <c r="AK457"/>
  <c r="AL457" s="1"/>
  <c r="AM457" s="1"/>
  <c r="AN457" s="1"/>
  <c r="AO457" s="1"/>
  <c r="AP457" s="1"/>
  <c r="AQ457" s="1"/>
  <c r="AR457" s="1"/>
  <c r="AS457" s="1"/>
  <c r="AT457" s="1"/>
  <c r="AU457" s="1"/>
  <c r="AV457" s="1"/>
  <c r="AW457" s="1"/>
  <c r="AX457" s="1"/>
  <c r="AY457" s="1"/>
  <c r="AZ457" s="1"/>
  <c r="BA457" s="1"/>
  <c r="BB457" s="1"/>
  <c r="BC457" s="1"/>
  <c r="AH174"/>
  <c r="AC56"/>
  <c r="AN210"/>
  <c r="AO210" s="1"/>
  <c r="AP210" s="1"/>
  <c r="AQ210" s="1"/>
  <c r="AR210" s="1"/>
  <c r="AS210" s="1"/>
  <c r="AT210" s="1"/>
  <c r="AU210" s="1"/>
  <c r="AV210" s="1"/>
  <c r="AW210" s="1"/>
  <c r="AX210" s="1"/>
  <c r="AY210" s="1"/>
  <c r="AZ210" s="1"/>
  <c r="BA210" s="1"/>
  <c r="BB210" s="1"/>
  <c r="BC210" s="1"/>
  <c r="AN21"/>
  <c r="AO21" s="1"/>
  <c r="AP21" s="1"/>
  <c r="AQ21" s="1"/>
  <c r="AR959"/>
  <c r="AS959" s="1"/>
  <c r="AT959" s="1"/>
  <c r="AU959" s="1"/>
  <c r="AV959" s="1"/>
  <c r="AD312"/>
  <c r="AE312" s="1"/>
  <c r="AF312" s="1"/>
  <c r="AG312" s="1"/>
  <c r="AH312" s="1"/>
  <c r="AI312" s="1"/>
  <c r="AJ312" s="1"/>
  <c r="AK312" s="1"/>
  <c r="AL312" s="1"/>
  <c r="AM312" s="1"/>
  <c r="AN312" s="1"/>
  <c r="AO312" s="1"/>
  <c r="AP312" s="1"/>
  <c r="AQ312" s="1"/>
  <c r="AR312" s="1"/>
  <c r="AS312" s="1"/>
  <c r="AT312" s="1"/>
  <c r="AU312" s="1"/>
  <c r="AV312" s="1"/>
  <c r="AW312" s="1"/>
  <c r="AX312" s="1"/>
  <c r="AY312" s="1"/>
  <c r="AZ312" s="1"/>
  <c r="BA312" s="1"/>
  <c r="BB312" s="1"/>
  <c r="BC312" s="1"/>
  <c r="AL93"/>
  <c r="AM93" s="1"/>
  <c r="AN93" s="1"/>
  <c r="AO93" s="1"/>
  <c r="AP93" s="1"/>
  <c r="AQ93" s="1"/>
  <c r="AR93" s="1"/>
  <c r="AS93" s="1"/>
  <c r="AT93" s="1"/>
  <c r="AU93" s="1"/>
  <c r="AV93" s="1"/>
  <c r="AW93" s="1"/>
  <c r="AX93" s="1"/>
  <c r="AY93" s="1"/>
  <c r="AZ93" s="1"/>
  <c r="BA93" s="1"/>
  <c r="BB93" s="1"/>
  <c r="BC93" s="1"/>
  <c r="AI908"/>
  <c r="AJ908" s="1"/>
  <c r="AK908" s="1"/>
  <c r="AL908" s="1"/>
  <c r="AM908" s="1"/>
  <c r="AN908" s="1"/>
  <c r="AO908" s="1"/>
  <c r="AP908" s="1"/>
  <c r="AQ908" s="1"/>
  <c r="AR908" s="1"/>
  <c r="AS908" s="1"/>
  <c r="AT908" s="1"/>
  <c r="AU908" s="1"/>
  <c r="AV908" s="1"/>
  <c r="AW908" s="1"/>
  <c r="AX908" s="1"/>
  <c r="AY908" s="1"/>
  <c r="AZ908" s="1"/>
  <c r="BA908" s="1"/>
  <c r="BB908" s="1"/>
  <c r="BC908" s="1"/>
  <c r="AF239"/>
  <c r="AI731"/>
  <c r="AJ731" s="1"/>
  <c r="AK731" s="1"/>
  <c r="AL731" s="1"/>
  <c r="AM731" s="1"/>
  <c r="AN731" s="1"/>
  <c r="AO731" s="1"/>
  <c r="AP731" s="1"/>
  <c r="AQ731" s="1"/>
  <c r="AR731" s="1"/>
  <c r="AS731" s="1"/>
  <c r="AT731" s="1"/>
  <c r="AU731" s="1"/>
  <c r="AV731" s="1"/>
  <c r="AW731" s="1"/>
  <c r="AX731" s="1"/>
  <c r="AY731" s="1"/>
  <c r="AZ731" s="1"/>
  <c r="BA731" s="1"/>
  <c r="BB731" s="1"/>
  <c r="BC731" s="1"/>
  <c r="AI268"/>
  <c r="AJ268" s="1"/>
  <c r="AK268" s="1"/>
  <c r="AL268" s="1"/>
  <c r="AM268" s="1"/>
  <c r="AP255"/>
  <c r="AQ255" s="1"/>
  <c r="AR255" s="1"/>
  <c r="AS255" s="1"/>
  <c r="AT255" s="1"/>
  <c r="AU255" s="1"/>
  <c r="AV255" s="1"/>
  <c r="AW255" s="1"/>
  <c r="AX255" s="1"/>
  <c r="AY255" s="1"/>
  <c r="AZ255" s="1"/>
  <c r="BA255" s="1"/>
  <c r="BB255" s="1"/>
  <c r="BC255" s="1"/>
  <c r="AN773"/>
  <c r="AO773" s="1"/>
  <c r="AP773" s="1"/>
  <c r="AQ773" s="1"/>
  <c r="AG217"/>
  <c r="AH217" s="1"/>
  <c r="AI217" s="1"/>
  <c r="AJ217" s="1"/>
  <c r="AK217" s="1"/>
  <c r="AL217" s="1"/>
  <c r="AM217" s="1"/>
  <c r="AN217" s="1"/>
  <c r="AO217" s="1"/>
  <c r="AP217" s="1"/>
  <c r="AQ217" s="1"/>
  <c r="AR217" s="1"/>
  <c r="AS217" s="1"/>
  <c r="AT217" s="1"/>
  <c r="AU217" s="1"/>
  <c r="AV217" s="1"/>
  <c r="AW217" s="1"/>
  <c r="AX217" s="1"/>
  <c r="AY217" s="1"/>
  <c r="AZ217" s="1"/>
  <c r="BA217" s="1"/>
  <c r="BB217" s="1"/>
  <c r="BC217" s="1"/>
  <c r="AW23"/>
  <c r="AX23" s="1"/>
  <c r="AY23" s="1"/>
  <c r="AZ23" s="1"/>
  <c r="BA23" s="1"/>
  <c r="BB23" s="1"/>
  <c r="BC23" s="1"/>
  <c r="AN673"/>
  <c r="AO673" s="1"/>
  <c r="AP673" s="1"/>
  <c r="AQ673" s="1"/>
  <c r="AR673" s="1"/>
  <c r="AS673" s="1"/>
  <c r="AT673" s="1"/>
  <c r="AU673" s="1"/>
  <c r="AV673" s="1"/>
  <c r="AW673" s="1"/>
  <c r="AX673" s="1"/>
  <c r="AY673" s="1"/>
  <c r="AZ673" s="1"/>
  <c r="BA673" s="1"/>
  <c r="BB673" s="1"/>
  <c r="BC673" s="1"/>
  <c r="AM8"/>
  <c r="AN8" s="1"/>
  <c r="AO8" s="1"/>
  <c r="AP8" s="1"/>
  <c r="AQ8" s="1"/>
  <c r="AR8" s="1"/>
  <c r="AS8" s="1"/>
  <c r="AT8" s="1"/>
  <c r="AU8" s="1"/>
  <c r="AV8" s="1"/>
  <c r="AW8" s="1"/>
  <c r="AX8" s="1"/>
  <c r="AY8" s="1"/>
  <c r="AZ8" s="1"/>
  <c r="AG349"/>
  <c r="AG177"/>
  <c r="AD84"/>
  <c r="AL525"/>
  <c r="AM525" s="1"/>
  <c r="AN525" s="1"/>
  <c r="AO525" s="1"/>
  <c r="AP525" s="1"/>
  <c r="AQ525" s="1"/>
  <c r="AR525" s="1"/>
  <c r="AS525" s="1"/>
  <c r="AT525" s="1"/>
  <c r="AU525" s="1"/>
  <c r="AV525" s="1"/>
  <c r="AW525" s="1"/>
  <c r="AX525" s="1"/>
  <c r="AY525" s="1"/>
  <c r="AZ525" s="1"/>
  <c r="BA525" s="1"/>
  <c r="BB525" s="1"/>
  <c r="BC525" s="1"/>
  <c r="AH836"/>
  <c r="AI836" s="1"/>
  <c r="AJ836" s="1"/>
  <c r="AK836" s="1"/>
  <c r="AL836" s="1"/>
  <c r="AM836" s="1"/>
  <c r="AN836" s="1"/>
  <c r="AO836" s="1"/>
  <c r="AP836" s="1"/>
  <c r="AQ836" s="1"/>
  <c r="AR836" s="1"/>
  <c r="AS836" s="1"/>
  <c r="AT836" s="1"/>
  <c r="AU836" s="1"/>
  <c r="AV836" s="1"/>
  <c r="AW836" s="1"/>
  <c r="AX836" s="1"/>
  <c r="AY836" s="1"/>
  <c r="AZ836" s="1"/>
  <c r="BA836" s="1"/>
  <c r="BB836" s="1"/>
  <c r="BC836" s="1"/>
  <c r="AK1008"/>
  <c r="AL1008" s="1"/>
  <c r="AM1008" s="1"/>
  <c r="AN1008" s="1"/>
  <c r="AJ892"/>
  <c r="AH167"/>
  <c r="AI167" s="1"/>
  <c r="AJ167" s="1"/>
  <c r="AK167" s="1"/>
  <c r="AL167" s="1"/>
  <c r="AM167" s="1"/>
  <c r="AN167" s="1"/>
  <c r="AO167" s="1"/>
  <c r="AP167" s="1"/>
  <c r="AQ167" s="1"/>
  <c r="AR167" s="1"/>
  <c r="AS167" s="1"/>
  <c r="AT167" s="1"/>
  <c r="AU167" s="1"/>
  <c r="AV167" s="1"/>
  <c r="AW167" s="1"/>
  <c r="AX167" s="1"/>
  <c r="AY167" s="1"/>
  <c r="AZ167" s="1"/>
  <c r="BA167" s="1"/>
  <c r="BB167" s="1"/>
  <c r="BC167" s="1"/>
  <c r="AH270"/>
  <c r="AI270" s="1"/>
  <c r="AJ270" s="1"/>
  <c r="AK270" s="1"/>
  <c r="AL270" s="1"/>
  <c r="AM270" s="1"/>
  <c r="AN270" s="1"/>
  <c r="AO270" s="1"/>
  <c r="AP270" s="1"/>
  <c r="AQ270" s="1"/>
  <c r="AR270" s="1"/>
  <c r="AS270" s="1"/>
  <c r="AT270" s="1"/>
  <c r="AU270" s="1"/>
  <c r="AV270" s="1"/>
  <c r="AW270" s="1"/>
  <c r="AX270" s="1"/>
  <c r="AY270" s="1"/>
  <c r="AZ270" s="1"/>
  <c r="BA270" s="1"/>
  <c r="BB270" s="1"/>
  <c r="BC270" s="1"/>
  <c r="AG376"/>
  <c r="AH376" s="1"/>
  <c r="AI376" s="1"/>
  <c r="AJ376" s="1"/>
  <c r="AK376" s="1"/>
  <c r="AL376" s="1"/>
  <c r="AM376" s="1"/>
  <c r="AN376" s="1"/>
  <c r="AO376" s="1"/>
  <c r="AP376" s="1"/>
  <c r="AQ376" s="1"/>
  <c r="AR376" s="1"/>
  <c r="AS376" s="1"/>
  <c r="AT376" s="1"/>
  <c r="AU376" s="1"/>
  <c r="AV376" s="1"/>
  <c r="AW376" s="1"/>
  <c r="AX376" s="1"/>
  <c r="AY376" s="1"/>
  <c r="AZ376" s="1"/>
  <c r="BA376" s="1"/>
  <c r="BB376" s="1"/>
  <c r="BC376" s="1"/>
  <c r="AU62"/>
  <c r="AV62" s="1"/>
  <c r="AW62" s="1"/>
  <c r="AX62" s="1"/>
  <c r="AY62" s="1"/>
  <c r="AZ62" s="1"/>
  <c r="BA62" s="1"/>
  <c r="BB62" s="1"/>
  <c r="BC62" s="1"/>
  <c r="AK681"/>
  <c r="AL681" s="1"/>
  <c r="AM681" s="1"/>
  <c r="AN681" s="1"/>
  <c r="AO681" s="1"/>
  <c r="AP681" s="1"/>
  <c r="AQ681" s="1"/>
  <c r="AR681" s="1"/>
  <c r="AS681" s="1"/>
  <c r="AT681" s="1"/>
  <c r="AU681" s="1"/>
  <c r="AV681" s="1"/>
  <c r="AW681" s="1"/>
  <c r="AX681" s="1"/>
  <c r="AY681" s="1"/>
  <c r="AZ681" s="1"/>
  <c r="BA681" s="1"/>
  <c r="BB681" s="1"/>
  <c r="BC681" s="1"/>
  <c r="AG239"/>
  <c r="AH239" s="1"/>
  <c r="AI239" s="1"/>
  <c r="AJ239" s="1"/>
  <c r="AK239" s="1"/>
  <c r="AE856"/>
  <c r="AF856" s="1"/>
  <c r="AL896"/>
  <c r="AM896" s="1"/>
  <c r="AN896" s="1"/>
  <c r="AO896" s="1"/>
  <c r="AP896" s="1"/>
  <c r="AQ896" s="1"/>
  <c r="AR896" s="1"/>
  <c r="AS896" s="1"/>
  <c r="AT896" s="1"/>
  <c r="AU896" s="1"/>
  <c r="AV896" s="1"/>
  <c r="AW896" s="1"/>
  <c r="AX896" s="1"/>
  <c r="AY896" s="1"/>
  <c r="AZ896" s="1"/>
  <c r="BA896" s="1"/>
  <c r="BB896" s="1"/>
  <c r="BC896" s="1"/>
  <c r="AQ128"/>
  <c r="AR128" s="1"/>
  <c r="AS128" s="1"/>
  <c r="AT128" s="1"/>
  <c r="AU128" s="1"/>
  <c r="AV128" s="1"/>
  <c r="AW128" s="1"/>
  <c r="AX128" s="1"/>
  <c r="AY128" s="1"/>
  <c r="AZ128" s="1"/>
  <c r="BA128" s="1"/>
  <c r="BB128" s="1"/>
  <c r="BC128" s="1"/>
  <c r="AR806"/>
  <c r="AS806" s="1"/>
  <c r="AT806" s="1"/>
  <c r="AU806" s="1"/>
  <c r="AV806" s="1"/>
  <c r="AW806" s="1"/>
  <c r="AX806" s="1"/>
  <c r="AY806" s="1"/>
  <c r="AZ806" s="1"/>
  <c r="BA806" s="1"/>
  <c r="BB806" s="1"/>
  <c r="BC806" s="1"/>
  <c r="AH319"/>
  <c r="AI319" s="1"/>
  <c r="AJ319" s="1"/>
  <c r="AM244"/>
  <c r="AN244" s="1"/>
  <c r="AO244" s="1"/>
  <c r="AP244" s="1"/>
  <c r="AQ244" s="1"/>
  <c r="AR244" s="1"/>
  <c r="AS244" s="1"/>
  <c r="AT244" s="1"/>
  <c r="AU244" s="1"/>
  <c r="AV244" s="1"/>
  <c r="AW244" s="1"/>
  <c r="AX244" s="1"/>
  <c r="AY244" s="1"/>
  <c r="AZ244" s="1"/>
  <c r="BA244" s="1"/>
  <c r="BB244" s="1"/>
  <c r="BC244" s="1"/>
  <c r="AI763"/>
  <c r="AJ763" s="1"/>
  <c r="AK763" s="1"/>
  <c r="AL763" s="1"/>
  <c r="AM763" s="1"/>
  <c r="AN763" s="1"/>
  <c r="AO763" s="1"/>
  <c r="AP763" s="1"/>
  <c r="AQ763" s="1"/>
  <c r="AR763" s="1"/>
  <c r="AS763" s="1"/>
  <c r="AT763" s="1"/>
  <c r="AU763" s="1"/>
  <c r="AV763" s="1"/>
  <c r="AW763" s="1"/>
  <c r="AX763" s="1"/>
  <c r="AY763" s="1"/>
  <c r="AZ763" s="1"/>
  <c r="BA763" s="1"/>
  <c r="BB763" s="1"/>
  <c r="BC763" s="1"/>
  <c r="AG976"/>
  <c r="AH976" s="1"/>
  <c r="AI976" s="1"/>
  <c r="AJ976" s="1"/>
  <c r="AK976" s="1"/>
  <c r="AL976" s="1"/>
  <c r="AM976" s="1"/>
  <c r="AN976" s="1"/>
  <c r="AO976" s="1"/>
  <c r="AP976" s="1"/>
  <c r="AQ976" s="1"/>
  <c r="AR976" s="1"/>
  <c r="AS976" s="1"/>
  <c r="AT976" s="1"/>
  <c r="AU976" s="1"/>
  <c r="AV976" s="1"/>
  <c r="AW976" s="1"/>
  <c r="AX976" s="1"/>
  <c r="AY976" s="1"/>
  <c r="AZ976" s="1"/>
  <c r="BA976" s="1"/>
  <c r="BB976" s="1"/>
  <c r="BC976" s="1"/>
  <c r="AJ1025"/>
  <c r="AK1025" s="1"/>
  <c r="AL1025" s="1"/>
  <c r="AM1025" s="1"/>
  <c r="AN1025" s="1"/>
  <c r="AO1025" s="1"/>
  <c r="AP1025" s="1"/>
  <c r="AQ1025" s="1"/>
  <c r="AR1025" s="1"/>
  <c r="AS1025" s="1"/>
  <c r="AT1025" s="1"/>
  <c r="AU1025" s="1"/>
  <c r="AV1025" s="1"/>
  <c r="AW1025" s="1"/>
  <c r="AX1025" s="1"/>
  <c r="AY1025" s="1"/>
  <c r="AZ1025" s="1"/>
  <c r="BA1025" s="1"/>
  <c r="BB1025" s="1"/>
  <c r="BC1025" s="1"/>
  <c r="AI288"/>
  <c r="AJ288" s="1"/>
  <c r="AK288" s="1"/>
  <c r="AL288" s="1"/>
  <c r="AM288" s="1"/>
  <c r="AN288" s="1"/>
  <c r="AO288" s="1"/>
  <c r="AP288" s="1"/>
  <c r="AQ288" s="1"/>
  <c r="AR288" s="1"/>
  <c r="AS288" s="1"/>
  <c r="AT288" s="1"/>
  <c r="AU288" s="1"/>
  <c r="AV288" s="1"/>
  <c r="AW288" s="1"/>
  <c r="AX288" s="1"/>
  <c r="AY288" s="1"/>
  <c r="AZ288" s="1"/>
  <c r="BA288" s="1"/>
  <c r="BB288" s="1"/>
  <c r="BC288" s="1"/>
  <c r="AP430"/>
  <c r="AQ430" s="1"/>
  <c r="AV642"/>
  <c r="AW642" s="1"/>
  <c r="AX642" s="1"/>
  <c r="AY642" s="1"/>
  <c r="AZ642" s="1"/>
  <c r="BA642" s="1"/>
  <c r="BB642" s="1"/>
  <c r="BC642" s="1"/>
  <c r="AJ821"/>
  <c r="AK821" s="1"/>
  <c r="AD551"/>
  <c r="AE551" s="1"/>
  <c r="AD282"/>
  <c r="AE282" s="1"/>
  <c r="AF282" s="1"/>
  <c r="AG282" s="1"/>
  <c r="AH282" s="1"/>
  <c r="AI282" s="1"/>
  <c r="AJ282" s="1"/>
  <c r="AK282" s="1"/>
  <c r="AL282" s="1"/>
  <c r="AM282" s="1"/>
  <c r="AN282" s="1"/>
  <c r="AO282" s="1"/>
  <c r="AP282" s="1"/>
  <c r="AQ282" s="1"/>
  <c r="AR282" s="1"/>
  <c r="AS282" s="1"/>
  <c r="AT282" s="1"/>
  <c r="AU282" s="1"/>
  <c r="AV282" s="1"/>
  <c r="AW282" s="1"/>
  <c r="AX282" s="1"/>
  <c r="AY282" s="1"/>
  <c r="AZ282" s="1"/>
  <c r="BA282" s="1"/>
  <c r="BB282" s="1"/>
  <c r="BC282" s="1"/>
  <c r="AJ350"/>
  <c r="AM304"/>
  <c r="AN304" s="1"/>
  <c r="AO304" s="1"/>
  <c r="AP304" s="1"/>
  <c r="AQ304" s="1"/>
  <c r="AR304" s="1"/>
  <c r="AS304" s="1"/>
  <c r="AT304" s="1"/>
  <c r="AU304" s="1"/>
  <c r="AV304" s="1"/>
  <c r="AW304" s="1"/>
  <c r="AX304" s="1"/>
  <c r="AY304" s="1"/>
  <c r="AZ304" s="1"/>
  <c r="BA304" s="1"/>
  <c r="BB304" s="1"/>
  <c r="BC304" s="1"/>
  <c r="AX272"/>
  <c r="AY272" s="1"/>
  <c r="AZ272" s="1"/>
  <c r="BA272" s="1"/>
  <c r="BB272" s="1"/>
  <c r="BC272" s="1"/>
  <c r="AT465"/>
  <c r="AU465" s="1"/>
  <c r="AV465" s="1"/>
  <c r="AW465" s="1"/>
  <c r="AX465" s="1"/>
  <c r="AY465" s="1"/>
  <c r="AZ465" s="1"/>
  <c r="BA465" s="1"/>
  <c r="BB465" s="1"/>
  <c r="BC465" s="1"/>
  <c r="AL723"/>
  <c r="AM723" s="1"/>
  <c r="AN723" s="1"/>
  <c r="AO723" s="1"/>
  <c r="AP723" s="1"/>
  <c r="AQ723" s="1"/>
  <c r="AR723" s="1"/>
  <c r="AS723" s="1"/>
  <c r="AT723" s="1"/>
  <c r="AU723" s="1"/>
  <c r="AV723" s="1"/>
  <c r="AW723" s="1"/>
  <c r="AX723" s="1"/>
  <c r="AY723" s="1"/>
  <c r="AZ723" s="1"/>
  <c r="BA723" s="1"/>
  <c r="BB723" s="1"/>
  <c r="BC723" s="1"/>
  <c r="AP505"/>
  <c r="AP362" l="1"/>
  <c r="AQ362" s="1"/>
  <c r="AR362" s="1"/>
  <c r="AS362" s="1"/>
  <c r="AT362" s="1"/>
  <c r="AU362" s="1"/>
  <c r="AV362" s="1"/>
  <c r="AW362" s="1"/>
  <c r="AX362" s="1"/>
  <c r="AY362" s="1"/>
  <c r="AZ362" s="1"/>
  <c r="BA362" s="1"/>
  <c r="BB362" s="1"/>
  <c r="BC362" s="1"/>
  <c r="AI829"/>
  <c r="AJ829" s="1"/>
  <c r="AO121"/>
  <c r="AP121" s="1"/>
  <c r="AQ121" s="1"/>
  <c r="AR121" s="1"/>
  <c r="AM451"/>
  <c r="AN451" s="1"/>
  <c r="AO451" s="1"/>
  <c r="AP451" s="1"/>
  <c r="AQ451" s="1"/>
  <c r="AR451" s="1"/>
  <c r="AS451" s="1"/>
  <c r="AT451" s="1"/>
  <c r="AU451" s="1"/>
  <c r="AV451" s="1"/>
  <c r="AW451" s="1"/>
  <c r="AX451" s="1"/>
  <c r="AY451" s="1"/>
  <c r="AZ451" s="1"/>
  <c r="BA451" s="1"/>
  <c r="BB451" s="1"/>
  <c r="BC451" s="1"/>
  <c r="AL665"/>
  <c r="AM665" s="1"/>
  <c r="AN665" s="1"/>
  <c r="AO665" s="1"/>
  <c r="AP665" s="1"/>
  <c r="AQ665" s="1"/>
  <c r="AR665" s="1"/>
  <c r="AX231"/>
  <c r="AY231" s="1"/>
  <c r="AZ231" s="1"/>
  <c r="BA231" s="1"/>
  <c r="BB231" s="1"/>
  <c r="BC231" s="1"/>
  <c r="AQ389"/>
  <c r="AR389" s="1"/>
  <c r="AS389" s="1"/>
  <c r="AT389" s="1"/>
  <c r="AU389" s="1"/>
  <c r="AV389" s="1"/>
  <c r="AW389" s="1"/>
  <c r="AX389" s="1"/>
  <c r="AY389" s="1"/>
  <c r="AZ389" s="1"/>
  <c r="BA389" s="1"/>
  <c r="BB389" s="1"/>
  <c r="BC389" s="1"/>
  <c r="AT864"/>
  <c r="AU864" s="1"/>
  <c r="AV864" s="1"/>
  <c r="AW864" s="1"/>
  <c r="AX864" s="1"/>
  <c r="AY864" s="1"/>
  <c r="AZ864" s="1"/>
  <c r="BA864" s="1"/>
  <c r="BB864" s="1"/>
  <c r="BC864" s="1"/>
  <c r="AM545"/>
  <c r="AN545" s="1"/>
  <c r="AO545" s="1"/>
  <c r="AP545" s="1"/>
  <c r="AH116"/>
  <c r="AP236"/>
  <c r="AQ236" s="1"/>
  <c r="AR236" s="1"/>
  <c r="AS236" s="1"/>
  <c r="AO1008"/>
  <c r="AP1008" s="1"/>
  <c r="AQ1008" s="1"/>
  <c r="AR1008" s="1"/>
  <c r="AS1008" s="1"/>
  <c r="AT1008" s="1"/>
  <c r="AU1008" s="1"/>
  <c r="AV1008" s="1"/>
  <c r="AW1008" s="1"/>
  <c r="AX1008" s="1"/>
  <c r="AY1008" s="1"/>
  <c r="AZ1008" s="1"/>
  <c r="BA1008" s="1"/>
  <c r="BB1008" s="1"/>
  <c r="BC1008" s="1"/>
  <c r="AR21"/>
  <c r="AS21" s="1"/>
  <c r="AT21" s="1"/>
  <c r="AU21" s="1"/>
  <c r="AV21" s="1"/>
  <c r="AW21" s="1"/>
  <c r="AX21" s="1"/>
  <c r="AY21" s="1"/>
  <c r="AZ21" s="1"/>
  <c r="BA21" s="1"/>
  <c r="BB21" s="1"/>
  <c r="BC21" s="1"/>
  <c r="AK319"/>
  <c r="AL319" s="1"/>
  <c r="AM319" s="1"/>
  <c r="AN319" s="1"/>
  <c r="AH108"/>
  <c r="AI108" s="1"/>
  <c r="AJ108" s="1"/>
  <c r="AK108" s="1"/>
  <c r="AL108" s="1"/>
  <c r="AM108" s="1"/>
  <c r="AN108" s="1"/>
  <c r="AO108" s="1"/>
  <c r="AP108" s="1"/>
  <c r="AQ108" s="1"/>
  <c r="AR108" s="1"/>
  <c r="AS108" s="1"/>
  <c r="AT108" s="1"/>
  <c r="AU108" s="1"/>
  <c r="AV108" s="1"/>
  <c r="AW108" s="1"/>
  <c r="AX108" s="1"/>
  <c r="AY108" s="1"/>
  <c r="AZ108" s="1"/>
  <c r="BA108" s="1"/>
  <c r="BB108" s="1"/>
  <c r="BC108" s="1"/>
  <c r="AG82"/>
  <c r="AH55"/>
  <c r="AI55" s="1"/>
  <c r="AJ55" s="1"/>
  <c r="AK55" s="1"/>
  <c r="AL55" s="1"/>
  <c r="AM55" s="1"/>
  <c r="AN55" s="1"/>
  <c r="AO55" s="1"/>
  <c r="AP55" s="1"/>
  <c r="AQ55" s="1"/>
  <c r="AR55" s="1"/>
  <c r="AS55" s="1"/>
  <c r="AT55" s="1"/>
  <c r="AU55" s="1"/>
  <c r="AV55" s="1"/>
  <c r="AW55" s="1"/>
  <c r="AX55" s="1"/>
  <c r="AY55" s="1"/>
  <c r="AZ55" s="1"/>
  <c r="BA55" s="1"/>
  <c r="BB55" s="1"/>
  <c r="BC55" s="1"/>
  <c r="AE679"/>
  <c r="AF679" s="1"/>
  <c r="AM904"/>
  <c r="AN904" s="1"/>
  <c r="AO904" s="1"/>
  <c r="AP904" s="1"/>
  <c r="AQ904" s="1"/>
  <c r="AR904" s="1"/>
  <c r="AS904" s="1"/>
  <c r="AK860"/>
  <c r="AL860" s="1"/>
  <c r="AM860" s="1"/>
  <c r="AN860" s="1"/>
  <c r="AO860" s="1"/>
  <c r="AP860" s="1"/>
  <c r="AQ860" s="1"/>
  <c r="AR860" s="1"/>
  <c r="AS860" s="1"/>
  <c r="AT860" s="1"/>
  <c r="AU860" s="1"/>
  <c r="AV860" s="1"/>
  <c r="AW860" s="1"/>
  <c r="AX860" s="1"/>
  <c r="AY860" s="1"/>
  <c r="AZ860" s="1"/>
  <c r="BA860" s="1"/>
  <c r="BB860" s="1"/>
  <c r="BC860" s="1"/>
  <c r="AM364"/>
  <c r="AN364" s="1"/>
  <c r="AO364" s="1"/>
  <c r="AP364" s="1"/>
  <c r="AQ364" s="1"/>
  <c r="AR364" s="1"/>
  <c r="AS364" s="1"/>
  <c r="AT364" s="1"/>
  <c r="AU364" s="1"/>
  <c r="AV364" s="1"/>
  <c r="AW364" s="1"/>
  <c r="AX364" s="1"/>
  <c r="AY364" s="1"/>
  <c r="AZ364" s="1"/>
  <c r="BA364" s="1"/>
  <c r="BB364" s="1"/>
  <c r="BC364" s="1"/>
  <c r="AI116"/>
  <c r="AJ116" s="1"/>
  <c r="AQ545"/>
  <c r="AR545" s="1"/>
  <c r="AS545" s="1"/>
  <c r="AL986"/>
  <c r="AN423"/>
  <c r="AM52"/>
  <c r="AN52"/>
  <c r="AO52" s="1"/>
  <c r="AK745"/>
  <c r="AL745" s="1"/>
  <c r="AM745" s="1"/>
  <c r="AN745" s="1"/>
  <c r="AO745" s="1"/>
  <c r="AP745" s="1"/>
  <c r="AQ745" s="1"/>
  <c r="AR745" s="1"/>
  <c r="AS745" s="1"/>
  <c r="AT745" s="1"/>
  <c r="AU745" s="1"/>
  <c r="AV745" s="1"/>
  <c r="AW745" s="1"/>
  <c r="AX745" s="1"/>
  <c r="AY745" s="1"/>
  <c r="AZ745" s="1"/>
  <c r="BA745" s="1"/>
  <c r="BB745" s="1"/>
  <c r="BC745" s="1"/>
  <c r="AG373"/>
  <c r="AH373" s="1"/>
  <c r="AI373" s="1"/>
  <c r="AJ373" s="1"/>
  <c r="AK373" s="1"/>
  <c r="AL373" s="1"/>
  <c r="AM373" s="1"/>
  <c r="AN373" s="1"/>
  <c r="AO373" s="1"/>
  <c r="AP373" s="1"/>
  <c r="AQ373" s="1"/>
  <c r="AR373" s="1"/>
  <c r="AS373" s="1"/>
  <c r="AT373" s="1"/>
  <c r="AU373" s="1"/>
  <c r="AV373" s="1"/>
  <c r="AW373" s="1"/>
  <c r="AX373" s="1"/>
  <c r="AY373" s="1"/>
  <c r="AZ373" s="1"/>
  <c r="BA373" s="1"/>
  <c r="BB373" s="1"/>
  <c r="BC373" s="1"/>
  <c r="AG679"/>
  <c r="AH679" s="1"/>
  <c r="AI679" s="1"/>
  <c r="AJ679" s="1"/>
  <c r="AK679" s="1"/>
  <c r="AL679" s="1"/>
  <c r="AM679" s="1"/>
  <c r="AN679" s="1"/>
  <c r="AO679" s="1"/>
  <c r="AP679" s="1"/>
  <c r="AQ679" s="1"/>
  <c r="AR679" s="1"/>
  <c r="AS679" s="1"/>
  <c r="AT679" s="1"/>
  <c r="AU679" s="1"/>
  <c r="AV679" s="1"/>
  <c r="AW679" s="1"/>
  <c r="AX679" s="1"/>
  <c r="AY679" s="1"/>
  <c r="AZ679" s="1"/>
  <c r="BA679" s="1"/>
  <c r="BB679" s="1"/>
  <c r="BC679" s="1"/>
  <c r="BA237"/>
  <c r="BB237" s="1"/>
  <c r="BC237" s="1"/>
  <c r="AG207"/>
  <c r="AH205"/>
  <c r="AL34"/>
  <c r="AM34" s="1"/>
  <c r="AN34" s="1"/>
  <c r="AO34" s="1"/>
  <c r="AP34" s="1"/>
  <c r="AQ34" s="1"/>
  <c r="AR34" s="1"/>
  <c r="AS34" s="1"/>
  <c r="AT34" s="1"/>
  <c r="AU34" s="1"/>
  <c r="AV34" s="1"/>
  <c r="AW34" s="1"/>
  <c r="AX34" s="1"/>
  <c r="AY34" s="1"/>
  <c r="AZ34" s="1"/>
  <c r="BA34" s="1"/>
  <c r="BB34" s="1"/>
  <c r="BC34" s="1"/>
  <c r="AK738"/>
  <c r="AW735"/>
  <c r="AX735" s="1"/>
  <c r="AY735" s="1"/>
  <c r="AZ735" s="1"/>
  <c r="BA735" s="1"/>
  <c r="BB735" s="1"/>
  <c r="BC735" s="1"/>
  <c r="AK161"/>
  <c r="AQ45"/>
  <c r="AR45" s="1"/>
  <c r="AS45" s="1"/>
  <c r="AT45" s="1"/>
  <c r="AK146"/>
  <c r="AL146" s="1"/>
  <c r="AM146" s="1"/>
  <c r="AN146" s="1"/>
  <c r="AO146" s="1"/>
  <c r="AP146" s="1"/>
  <c r="AQ146" s="1"/>
  <c r="AR146" s="1"/>
  <c r="AI992"/>
  <c r="AJ992" s="1"/>
  <c r="AU391"/>
  <c r="AV391" s="1"/>
  <c r="AW391" s="1"/>
  <c r="AX391" s="1"/>
  <c r="AY391" s="1"/>
  <c r="AZ391" s="1"/>
  <c r="BA391" s="1"/>
  <c r="BB391" s="1"/>
  <c r="BC391" s="1"/>
  <c r="AL982"/>
  <c r="AM982" s="1"/>
  <c r="AN982" s="1"/>
  <c r="AO982" s="1"/>
  <c r="AP982" s="1"/>
  <c r="AQ982" s="1"/>
  <c r="AR982" s="1"/>
  <c r="AS982" s="1"/>
  <c r="AT982" s="1"/>
  <c r="AU982" s="1"/>
  <c r="AV982" s="1"/>
  <c r="AW982" s="1"/>
  <c r="AX982" s="1"/>
  <c r="AY982" s="1"/>
  <c r="AZ982" s="1"/>
  <c r="BA982" s="1"/>
  <c r="BB982" s="1"/>
  <c r="BC982" s="1"/>
  <c r="AF81"/>
  <c r="AG81" s="1"/>
  <c r="AH81" s="1"/>
  <c r="AI81" s="1"/>
  <c r="AJ81" s="1"/>
  <c r="AK81" s="1"/>
  <c r="AL81" s="1"/>
  <c r="AM81" s="1"/>
  <c r="AN81" s="1"/>
  <c r="AO81" s="1"/>
  <c r="AP81" s="1"/>
  <c r="AQ81" s="1"/>
  <c r="AR81" s="1"/>
  <c r="AS81" s="1"/>
  <c r="AT81" s="1"/>
  <c r="AU81" s="1"/>
  <c r="AV81" s="1"/>
  <c r="AW81" s="1"/>
  <c r="AX81" s="1"/>
  <c r="AY81" s="1"/>
  <c r="AZ81" s="1"/>
  <c r="BA81" s="1"/>
  <c r="BB81" s="1"/>
  <c r="BC81" s="1"/>
  <c r="AG307"/>
  <c r="AH307" s="1"/>
  <c r="AI307" s="1"/>
  <c r="AJ307" s="1"/>
  <c r="AK307" s="1"/>
  <c r="AL307" s="1"/>
  <c r="AM307" s="1"/>
  <c r="AN307" s="1"/>
  <c r="AO307" s="1"/>
  <c r="AP307" s="1"/>
  <c r="AQ307" s="1"/>
  <c r="AR307" s="1"/>
  <c r="AS307" s="1"/>
  <c r="AT307" s="1"/>
  <c r="AU307" s="1"/>
  <c r="AV307" s="1"/>
  <c r="AW307" s="1"/>
  <c r="AX307" s="1"/>
  <c r="AY307" s="1"/>
  <c r="AZ307" s="1"/>
  <c r="BA307" s="1"/>
  <c r="BB307" s="1"/>
  <c r="BC307" s="1"/>
  <c r="AG96"/>
  <c r="AH96" s="1"/>
  <c r="AI96" s="1"/>
  <c r="AJ96" s="1"/>
  <c r="AK96" s="1"/>
  <c r="AL96" s="1"/>
  <c r="AM96" s="1"/>
  <c r="AN96" s="1"/>
  <c r="AO96" s="1"/>
  <c r="AP96" s="1"/>
  <c r="AQ96" s="1"/>
  <c r="AR96" s="1"/>
  <c r="AS96" s="1"/>
  <c r="AT96" s="1"/>
  <c r="AU96" s="1"/>
  <c r="AV96" s="1"/>
  <c r="AW96" s="1"/>
  <c r="AX96" s="1"/>
  <c r="AY96" s="1"/>
  <c r="AZ96" s="1"/>
  <c r="BA96" s="1"/>
  <c r="BB96" s="1"/>
  <c r="BC96" s="1"/>
  <c r="AI924"/>
  <c r="AJ924" s="1"/>
  <c r="AK924" s="1"/>
  <c r="AL924" s="1"/>
  <c r="AM924" s="1"/>
  <c r="AN924" s="1"/>
  <c r="AO924" s="1"/>
  <c r="AP924" s="1"/>
  <c r="AQ924" s="1"/>
  <c r="AR924" s="1"/>
  <c r="AS924" s="1"/>
  <c r="AT924" s="1"/>
  <c r="AU924" s="1"/>
  <c r="AV924" s="1"/>
  <c r="AW924" s="1"/>
  <c r="AX924" s="1"/>
  <c r="AY924" s="1"/>
  <c r="AZ924" s="1"/>
  <c r="BA924" s="1"/>
  <c r="BB924" s="1"/>
  <c r="BC924" s="1"/>
  <c r="AG733"/>
  <c r="AH733" s="1"/>
  <c r="AI733" s="1"/>
  <c r="AJ733" s="1"/>
  <c r="AK733" s="1"/>
  <c r="AL733" s="1"/>
  <c r="AM733" s="1"/>
  <c r="AN733" s="1"/>
  <c r="AO733" s="1"/>
  <c r="AP733" s="1"/>
  <c r="AQ733" s="1"/>
  <c r="AR733" s="1"/>
  <c r="AS733" s="1"/>
  <c r="AT733" s="1"/>
  <c r="AU733" s="1"/>
  <c r="AV733" s="1"/>
  <c r="AW733" s="1"/>
  <c r="AX733" s="1"/>
  <c r="AY733" s="1"/>
  <c r="AZ733" s="1"/>
  <c r="BA733" s="1"/>
  <c r="BB733" s="1"/>
  <c r="BC733" s="1"/>
  <c r="AH663"/>
  <c r="AI663" s="1"/>
  <c r="AJ663" s="1"/>
  <c r="AK663" s="1"/>
  <c r="AL663" s="1"/>
  <c r="AM663" s="1"/>
  <c r="AN663" s="1"/>
  <c r="AO663" s="1"/>
  <c r="AP663" s="1"/>
  <c r="AQ663" s="1"/>
  <c r="AR663" s="1"/>
  <c r="AS663" s="1"/>
  <c r="AT663" s="1"/>
  <c r="AU663" s="1"/>
  <c r="AV663" s="1"/>
  <c r="AW663" s="1"/>
  <c r="AX663" s="1"/>
  <c r="AY663" s="1"/>
  <c r="AZ663" s="1"/>
  <c r="BA663" s="1"/>
  <c r="BB663" s="1"/>
  <c r="BC663" s="1"/>
  <c r="AL239"/>
  <c r="AM239" s="1"/>
  <c r="AN239" s="1"/>
  <c r="AO239" s="1"/>
  <c r="AP239" s="1"/>
  <c r="AQ239" s="1"/>
  <c r="AR239" s="1"/>
  <c r="AS239" s="1"/>
  <c r="AT239" s="1"/>
  <c r="AU239" s="1"/>
  <c r="AV239" s="1"/>
  <c r="AW239" s="1"/>
  <c r="AX239" s="1"/>
  <c r="AY239" s="1"/>
  <c r="AZ239" s="1"/>
  <c r="BA239" s="1"/>
  <c r="BB239" s="1"/>
  <c r="BC239" s="1"/>
  <c r="AD739"/>
  <c r="AE739" s="1"/>
  <c r="AG671"/>
  <c r="AH671" s="1"/>
  <c r="AN165"/>
  <c r="AO165" s="1"/>
  <c r="AP165" s="1"/>
  <c r="AQ165" s="1"/>
  <c r="AR165" s="1"/>
  <c r="AS165" s="1"/>
  <c r="AT165" s="1"/>
  <c r="AU165" s="1"/>
  <c r="AV165" s="1"/>
  <c r="AW165" s="1"/>
  <c r="AX165" s="1"/>
  <c r="AY165" s="1"/>
  <c r="AZ165" s="1"/>
  <c r="BA165" s="1"/>
  <c r="BB165" s="1"/>
  <c r="BC165" s="1"/>
  <c r="AO189"/>
  <c r="AP189" s="1"/>
  <c r="AQ189" s="1"/>
  <c r="AR189" s="1"/>
  <c r="AS189" s="1"/>
  <c r="AT189" s="1"/>
  <c r="AU189" s="1"/>
  <c r="AV189" s="1"/>
  <c r="AW189" s="1"/>
  <c r="AX189" s="1"/>
  <c r="AY189" s="1"/>
  <c r="AZ189" s="1"/>
  <c r="BA189" s="1"/>
  <c r="BB189" s="1"/>
  <c r="BC189" s="1"/>
  <c r="AD755"/>
  <c r="AE755" s="1"/>
  <c r="AF755" s="1"/>
  <c r="AG755" s="1"/>
  <c r="AH755" s="1"/>
  <c r="AI755" s="1"/>
  <c r="AJ755" s="1"/>
  <c r="AK755" s="1"/>
  <c r="AL755" s="1"/>
  <c r="AM755" s="1"/>
  <c r="AN755" s="1"/>
  <c r="AO755" s="1"/>
  <c r="AP755" s="1"/>
  <c r="AQ755" s="1"/>
  <c r="AR755" s="1"/>
  <c r="AS755" s="1"/>
  <c r="AT755" s="1"/>
  <c r="AU755" s="1"/>
  <c r="AV755" s="1"/>
  <c r="AW755" s="1"/>
  <c r="AX755" s="1"/>
  <c r="AY755" s="1"/>
  <c r="AZ755" s="1"/>
  <c r="BA755" s="1"/>
  <c r="BB755" s="1"/>
  <c r="BC755" s="1"/>
  <c r="AR430"/>
  <c r="AS430" s="1"/>
  <c r="AT430" s="1"/>
  <c r="AU430" s="1"/>
  <c r="AV430" s="1"/>
  <c r="AW430" s="1"/>
  <c r="AX430" s="1"/>
  <c r="AY430" s="1"/>
  <c r="AZ430" s="1"/>
  <c r="BA430" s="1"/>
  <c r="BB430" s="1"/>
  <c r="BC430" s="1"/>
  <c r="AF551"/>
  <c r="AG551" s="1"/>
  <c r="AH551" s="1"/>
  <c r="AI551" s="1"/>
  <c r="AG856"/>
  <c r="AH856" s="1"/>
  <c r="AI856" s="1"/>
  <c r="AJ856" s="1"/>
  <c r="AK856" s="1"/>
  <c r="AL856" s="1"/>
  <c r="AN268"/>
  <c r="AO268" s="1"/>
  <c r="AP268" s="1"/>
  <c r="AQ268" s="1"/>
  <c r="AR268" s="1"/>
  <c r="AS268" s="1"/>
  <c r="AT268" s="1"/>
  <c r="AU268" s="1"/>
  <c r="AV268" s="1"/>
  <c r="AW268" s="1"/>
  <c r="AX268" s="1"/>
  <c r="AY268" s="1"/>
  <c r="AZ268" s="1"/>
  <c r="BA268" s="1"/>
  <c r="BB268" s="1"/>
  <c r="BC268" s="1"/>
  <c r="AO319"/>
  <c r="AP319" s="1"/>
  <c r="AQ319" s="1"/>
  <c r="AR319" s="1"/>
  <c r="AS319" s="1"/>
  <c r="AT319" s="1"/>
  <c r="AU319" s="1"/>
  <c r="AV319" s="1"/>
  <c r="AW319" s="1"/>
  <c r="AX319" s="1"/>
  <c r="AY319" s="1"/>
  <c r="AZ319" s="1"/>
  <c r="BA319" s="1"/>
  <c r="BB319" s="1"/>
  <c r="BC319" s="1"/>
  <c r="AI174"/>
  <c r="AJ174" s="1"/>
  <c r="AK174" s="1"/>
  <c r="AL174" s="1"/>
  <c r="AM174" s="1"/>
  <c r="AN174" s="1"/>
  <c r="AO174" s="1"/>
  <c r="AP174" s="1"/>
  <c r="AQ174" s="1"/>
  <c r="AR174" s="1"/>
  <c r="AS174" s="1"/>
  <c r="AT174" s="1"/>
  <c r="AU174" s="1"/>
  <c r="AV174" s="1"/>
  <c r="AW174" s="1"/>
  <c r="AX174" s="1"/>
  <c r="AY174" s="1"/>
  <c r="AZ174" s="1"/>
  <c r="BA174" s="1"/>
  <c r="BB174" s="1"/>
  <c r="BC174" s="1"/>
  <c r="AE84"/>
  <c r="AF84" s="1"/>
  <c r="AG84" s="1"/>
  <c r="AH84" s="1"/>
  <c r="AI84" s="1"/>
  <c r="AJ84" s="1"/>
  <c r="AK84" s="1"/>
  <c r="AL84" s="1"/>
  <c r="AM84" s="1"/>
  <c r="AN84" s="1"/>
  <c r="AO84" s="1"/>
  <c r="AP84" s="1"/>
  <c r="AQ84" s="1"/>
  <c r="AR84" s="1"/>
  <c r="AS84" s="1"/>
  <c r="AT84" s="1"/>
  <c r="AU84" s="1"/>
  <c r="AV84" s="1"/>
  <c r="AH177"/>
  <c r="AI177" s="1"/>
  <c r="AJ177" s="1"/>
  <c r="AK177" s="1"/>
  <c r="AL177" s="1"/>
  <c r="AM177" s="1"/>
  <c r="AN177" s="1"/>
  <c r="AO177" s="1"/>
  <c r="AP177" s="1"/>
  <c r="AQ177" s="1"/>
  <c r="AR177" s="1"/>
  <c r="AS177" s="1"/>
  <c r="AT177" s="1"/>
  <c r="AU177" s="1"/>
  <c r="AV177" s="1"/>
  <c r="AW177" s="1"/>
  <c r="AX177" s="1"/>
  <c r="AY177" s="1"/>
  <c r="AZ177" s="1"/>
  <c r="BA177" s="1"/>
  <c r="BB177" s="1"/>
  <c r="BC177" s="1"/>
  <c r="AH349"/>
  <c r="AI349" s="1"/>
  <c r="AJ349" s="1"/>
  <c r="AK349" s="1"/>
  <c r="AL349" s="1"/>
  <c r="AM349" s="1"/>
  <c r="AN349" s="1"/>
  <c r="AO349" s="1"/>
  <c r="AP349" s="1"/>
  <c r="AQ349" s="1"/>
  <c r="AR349" s="1"/>
  <c r="AS349" s="1"/>
  <c r="AT349" s="1"/>
  <c r="AU349" s="1"/>
  <c r="AV349" s="1"/>
  <c r="AW349" s="1"/>
  <c r="AX349" s="1"/>
  <c r="AY349" s="1"/>
  <c r="AZ349" s="1"/>
  <c r="BA349" s="1"/>
  <c r="BB349" s="1"/>
  <c r="BC349" s="1"/>
  <c r="AE262"/>
  <c r="AD56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AQ505"/>
  <c r="AR505" s="1"/>
  <c r="AS505" s="1"/>
  <c r="AT505" s="1"/>
  <c r="AU505" s="1"/>
  <c r="AV505" s="1"/>
  <c r="AW505" s="1"/>
  <c r="AX505" s="1"/>
  <c r="AY505" s="1"/>
  <c r="AZ505" s="1"/>
  <c r="BA505" s="1"/>
  <c r="AK350"/>
  <c r="AL350" s="1"/>
  <c r="AM350" s="1"/>
  <c r="AN350" s="1"/>
  <c r="AO350" s="1"/>
  <c r="AP350" s="1"/>
  <c r="AQ350" s="1"/>
  <c r="AR350" s="1"/>
  <c r="AS350" s="1"/>
  <c r="AT350" s="1"/>
  <c r="AK892"/>
  <c r="AL892" s="1"/>
  <c r="AF221"/>
  <c r="AG221" s="1"/>
  <c r="AH221" s="1"/>
  <c r="AI221" s="1"/>
  <c r="AJ221" s="1"/>
  <c r="AK221" s="1"/>
  <c r="AL221" s="1"/>
  <c r="AM221" s="1"/>
  <c r="AN221" s="1"/>
  <c r="AO221" s="1"/>
  <c r="AP221" s="1"/>
  <c r="AQ221" s="1"/>
  <c r="AR221" s="1"/>
  <c r="AS221" s="1"/>
  <c r="AT221" s="1"/>
  <c r="AU221" s="1"/>
  <c r="AV221" s="1"/>
  <c r="AW221" s="1"/>
  <c r="AF271"/>
  <c r="AG271" s="1"/>
  <c r="AH271" s="1"/>
  <c r="AI271" s="1"/>
  <c r="AJ271" s="1"/>
  <c r="AK271" s="1"/>
  <c r="AL271" s="1"/>
  <c r="AM271" s="1"/>
  <c r="AN271" s="1"/>
  <c r="AO271" s="1"/>
  <c r="AP271" s="1"/>
  <c r="AQ271" s="1"/>
  <c r="AR271" s="1"/>
  <c r="AS271" s="1"/>
  <c r="AT271" s="1"/>
  <c r="AU271" s="1"/>
  <c r="AV271" s="1"/>
  <c r="AW271" s="1"/>
  <c r="AX271" s="1"/>
  <c r="AY271" s="1"/>
  <c r="AZ271" s="1"/>
  <c r="BA271" s="1"/>
  <c r="BB271" s="1"/>
  <c r="BC271" s="1"/>
  <c r="BA8"/>
  <c r="BB8" s="1"/>
  <c r="BC8" s="1"/>
  <c r="AW959"/>
  <c r="AX959" s="1"/>
  <c r="AY959" s="1"/>
  <c r="AZ959" s="1"/>
  <c r="BA959" s="1"/>
  <c r="BB959" s="1"/>
  <c r="BC959" s="1"/>
  <c r="AH144"/>
  <c r="AI144" s="1"/>
  <c r="AJ144" s="1"/>
  <c r="AK144" s="1"/>
  <c r="AL144" s="1"/>
  <c r="AM144" s="1"/>
  <c r="AN144" s="1"/>
  <c r="AO144" s="1"/>
  <c r="AP144" s="1"/>
  <c r="AQ144" s="1"/>
  <c r="AR144" s="1"/>
  <c r="AS144" s="1"/>
  <c r="AT144" s="1"/>
  <c r="AU144" s="1"/>
  <c r="AV144" s="1"/>
  <c r="AW144" s="1"/>
  <c r="AX144" s="1"/>
  <c r="AY144" s="1"/>
  <c r="AZ144" s="1"/>
  <c r="BA144" s="1"/>
  <c r="BB144" s="1"/>
  <c r="BC144" s="1"/>
  <c r="AP277"/>
  <c r="AQ277" s="1"/>
  <c r="AR277" s="1"/>
  <c r="AS277" s="1"/>
  <c r="AT277" s="1"/>
  <c r="AU277" s="1"/>
  <c r="AV277" s="1"/>
  <c r="AW277" s="1"/>
  <c r="AX277" s="1"/>
  <c r="AY277" s="1"/>
  <c r="AZ277" s="1"/>
  <c r="BA277" s="1"/>
  <c r="BB277" s="1"/>
  <c r="BC277" s="1"/>
  <c r="AL821"/>
  <c r="AM821" s="1"/>
  <c r="AR773"/>
  <c r="AS773" s="1"/>
  <c r="AT773" s="1"/>
  <c r="AU773" s="1"/>
  <c r="AV773" s="1"/>
  <c r="AW773" s="1"/>
  <c r="AX773" s="1"/>
  <c r="AY773" s="1"/>
  <c r="AZ773" s="1"/>
  <c r="BA773" s="1"/>
  <c r="BB773" s="1"/>
  <c r="BC773" s="1"/>
  <c r="AH316"/>
  <c r="AG447"/>
  <c r="AH447" s="1"/>
  <c r="AI447" s="1"/>
  <c r="AJ447" s="1"/>
  <c r="AK447" s="1"/>
  <c r="AL447" s="1"/>
  <c r="AM447" s="1"/>
  <c r="AN447" s="1"/>
  <c r="AO447" s="1"/>
  <c r="AP447" s="1"/>
  <c r="AQ447" s="1"/>
  <c r="AR447" s="1"/>
  <c r="AS447" s="1"/>
  <c r="AT447" s="1"/>
  <c r="AU447" s="1"/>
  <c r="AV447" s="1"/>
  <c r="AW447" s="1"/>
  <c r="AX447" s="1"/>
  <c r="AY447" s="1"/>
  <c r="AZ447" s="1"/>
  <c r="BA447" s="1"/>
  <c r="BB447" s="1"/>
  <c r="BC447" s="1"/>
  <c r="AI296"/>
  <c r="AI287"/>
  <c r="AJ287" s="1"/>
  <c r="AK287" s="1"/>
  <c r="AL287" s="1"/>
  <c r="AM287" s="1"/>
  <c r="AN287" s="1"/>
  <c r="AO287" s="1"/>
  <c r="AP287" s="1"/>
  <c r="AQ287" s="1"/>
  <c r="AR287" s="1"/>
  <c r="AS287" s="1"/>
  <c r="AT287" s="1"/>
  <c r="AU287" s="1"/>
  <c r="AV287" s="1"/>
  <c r="AW287" s="1"/>
  <c r="AX287" s="1"/>
  <c r="AY287" s="1"/>
  <c r="AZ287" s="1"/>
  <c r="BA287" s="1"/>
  <c r="AF11"/>
  <c r="AG11" s="1"/>
  <c r="AH11" s="1"/>
  <c r="AI11" s="1"/>
  <c r="AJ11" s="1"/>
  <c r="AK11" s="1"/>
  <c r="AL11" s="1"/>
  <c r="AM11" s="1"/>
  <c r="AN11" s="1"/>
  <c r="AO11" s="1"/>
  <c r="AP11" s="1"/>
  <c r="AQ11" s="1"/>
  <c r="AR11" s="1"/>
  <c r="AS11" s="1"/>
  <c r="AT11" s="1"/>
  <c r="AU11" s="1"/>
  <c r="AV11" s="1"/>
  <c r="AW11" s="1"/>
  <c r="AX11" s="1"/>
  <c r="AY11" s="1"/>
  <c r="AZ11" s="1"/>
  <c r="BA11" s="1"/>
  <c r="BB11" s="1"/>
  <c r="BC11" s="1"/>
  <c r="AL852"/>
  <c r="AM852" s="1"/>
  <c r="AN852" s="1"/>
  <c r="AO852" s="1"/>
  <c r="AP852" s="1"/>
  <c r="AQ852" s="1"/>
  <c r="AR852" s="1"/>
  <c r="AS852" s="1"/>
  <c r="AT852" s="1"/>
  <c r="AU852" s="1"/>
  <c r="AV852" s="1"/>
  <c r="AW852" s="1"/>
  <c r="AX852" s="1"/>
  <c r="AY852" s="1"/>
  <c r="AZ852" s="1"/>
  <c r="BA852" s="1"/>
  <c r="BB852" s="1"/>
  <c r="BC852" s="1"/>
  <c r="BB193"/>
  <c r="BC193" s="1"/>
  <c r="AK829" l="1"/>
  <c r="AL829" s="1"/>
  <c r="AM829" s="1"/>
  <c r="AT904"/>
  <c r="AU904" s="1"/>
  <c r="AV904" s="1"/>
  <c r="AW904" s="1"/>
  <c r="AX904" s="1"/>
  <c r="AY904" s="1"/>
  <c r="AZ904" s="1"/>
  <c r="BA904" s="1"/>
  <c r="BB904" s="1"/>
  <c r="BC904" s="1"/>
  <c r="AS121"/>
  <c r="AS146"/>
  <c r="AT146" s="1"/>
  <c r="AU146" s="1"/>
  <c r="AV146" s="1"/>
  <c r="AW146" s="1"/>
  <c r="AX146" s="1"/>
  <c r="AY146" s="1"/>
  <c r="AZ146" s="1"/>
  <c r="AN821"/>
  <c r="AS665"/>
  <c r="AT665" s="1"/>
  <c r="AU665" s="1"/>
  <c r="AV665" s="1"/>
  <c r="AW665" s="1"/>
  <c r="AX665" s="1"/>
  <c r="AY665" s="1"/>
  <c r="AZ665" s="1"/>
  <c r="BA665" s="1"/>
  <c r="BB665" s="1"/>
  <c r="BC665" s="1"/>
  <c r="AH82"/>
  <c r="AI82" s="1"/>
  <c r="AF739"/>
  <c r="AG739" s="1"/>
  <c r="AH739" s="1"/>
  <c r="AI739" s="1"/>
  <c r="AJ739" s="1"/>
  <c r="AK739" s="1"/>
  <c r="AL739" s="1"/>
  <c r="AM739" s="1"/>
  <c r="AN739" s="1"/>
  <c r="AO739" s="1"/>
  <c r="AP739" s="1"/>
  <c r="AQ739" s="1"/>
  <c r="AR739" s="1"/>
  <c r="AS739" s="1"/>
  <c r="AT739" s="1"/>
  <c r="AU739" s="1"/>
  <c r="AV739" s="1"/>
  <c r="AW739" s="1"/>
  <c r="AX739" s="1"/>
  <c r="AY739" s="1"/>
  <c r="AZ739" s="1"/>
  <c r="BA739" s="1"/>
  <c r="BB739" s="1"/>
  <c r="BC739" s="1"/>
  <c r="AT236"/>
  <c r="AK116"/>
  <c r="AL116" s="1"/>
  <c r="AM116" s="1"/>
  <c r="AN116" s="1"/>
  <c r="AO116" s="1"/>
  <c r="AP116" s="1"/>
  <c r="AQ116" s="1"/>
  <c r="AR116" s="1"/>
  <c r="AS116" s="1"/>
  <c r="AT116" s="1"/>
  <c r="AU116" s="1"/>
  <c r="AV116" s="1"/>
  <c r="AT545"/>
  <c r="AU545" s="1"/>
  <c r="AV545" s="1"/>
  <c r="AW545" s="1"/>
  <c r="AX545" s="1"/>
  <c r="AY545" s="1"/>
  <c r="AZ545" s="1"/>
  <c r="BA545" s="1"/>
  <c r="BB545" s="1"/>
  <c r="BC545" s="1"/>
  <c r="AO423"/>
  <c r="AP423" s="1"/>
  <c r="AQ423" s="1"/>
  <c r="AL161"/>
  <c r="AM161" s="1"/>
  <c r="AN161" s="1"/>
  <c r="AO161" s="1"/>
  <c r="AL738"/>
  <c r="AM738" s="1"/>
  <c r="AN738" s="1"/>
  <c r="AO738" s="1"/>
  <c r="AP738" s="1"/>
  <c r="AQ738" s="1"/>
  <c r="AR738" s="1"/>
  <c r="AI205"/>
  <c r="AM856"/>
  <c r="AN856" s="1"/>
  <c r="AO856" s="1"/>
  <c r="AP856" s="1"/>
  <c r="AQ856" s="1"/>
  <c r="AR856" s="1"/>
  <c r="AS856" s="1"/>
  <c r="AT856" s="1"/>
  <c r="AU856" s="1"/>
  <c r="AV856" s="1"/>
  <c r="AW856" s="1"/>
  <c r="AX856" s="1"/>
  <c r="AY856" s="1"/>
  <c r="AZ856" s="1"/>
  <c r="BA856" s="1"/>
  <c r="BB856" s="1"/>
  <c r="BC856" s="1"/>
  <c r="AO821"/>
  <c r="AP821" s="1"/>
  <c r="AQ821" s="1"/>
  <c r="AR821" s="1"/>
  <c r="AS821" s="1"/>
  <c r="AT821" s="1"/>
  <c r="AU821" s="1"/>
  <c r="AV821" s="1"/>
  <c r="AW821" s="1"/>
  <c r="AX821" s="1"/>
  <c r="AY821" s="1"/>
  <c r="AZ821" s="1"/>
  <c r="BA821" s="1"/>
  <c r="BB821" s="1"/>
  <c r="BC821" s="1"/>
  <c r="AJ551"/>
  <c r="AK551" s="1"/>
  <c r="AL551" s="1"/>
  <c r="AM551" s="1"/>
  <c r="AN551" s="1"/>
  <c r="AO551" s="1"/>
  <c r="AP551" s="1"/>
  <c r="AQ551" s="1"/>
  <c r="AR551" s="1"/>
  <c r="AS551" s="1"/>
  <c r="AT551" s="1"/>
  <c r="AU551" s="1"/>
  <c r="AV551" s="1"/>
  <c r="AW551" s="1"/>
  <c r="AX551" s="1"/>
  <c r="AY551" s="1"/>
  <c r="AZ551" s="1"/>
  <c r="BA551" s="1"/>
  <c r="BB551" s="1"/>
  <c r="BC551" s="1"/>
  <c r="AU45"/>
  <c r="AV45" s="1"/>
  <c r="AW45" s="1"/>
  <c r="AX45" s="1"/>
  <c r="AY45" s="1"/>
  <c r="AZ45" s="1"/>
  <c r="BA45" s="1"/>
  <c r="BB45" s="1"/>
  <c r="BC45" s="1"/>
  <c r="AP52"/>
  <c r="AQ52" s="1"/>
  <c r="AR52" s="1"/>
  <c r="AS52" s="1"/>
  <c r="AM986"/>
  <c r="AN986" s="1"/>
  <c r="AK992"/>
  <c r="AL992" s="1"/>
  <c r="AM992" s="1"/>
  <c r="AN992" s="1"/>
  <c r="AH207"/>
  <c r="AI207" s="1"/>
  <c r="AJ207" s="1"/>
  <c r="AK207" s="1"/>
  <c r="AL207" s="1"/>
  <c r="AM207" s="1"/>
  <c r="AN207" s="1"/>
  <c r="AO207" s="1"/>
  <c r="AP207" s="1"/>
  <c r="AQ207" s="1"/>
  <c r="AR207" s="1"/>
  <c r="AU350"/>
  <c r="AV350" s="1"/>
  <c r="AW350" s="1"/>
  <c r="AX350" s="1"/>
  <c r="AY350" s="1"/>
  <c r="AZ350" s="1"/>
  <c r="BA350" s="1"/>
  <c r="BB350" s="1"/>
  <c r="BC350" s="1"/>
  <c r="AJ296"/>
  <c r="AK296" s="1"/>
  <c r="AL296" s="1"/>
  <c r="AF262"/>
  <c r="AG262" s="1"/>
  <c r="AI671"/>
  <c r="AJ671" s="1"/>
  <c r="AK671" s="1"/>
  <c r="AL671" s="1"/>
  <c r="AM671" s="1"/>
  <c r="AN671" s="1"/>
  <c r="AO671" s="1"/>
  <c r="AP671" s="1"/>
  <c r="AQ671" s="1"/>
  <c r="AR671" s="1"/>
  <c r="AS671" s="1"/>
  <c r="AT671" s="1"/>
  <c r="AU671" s="1"/>
  <c r="AV671" s="1"/>
  <c r="AW671" s="1"/>
  <c r="AX671" s="1"/>
  <c r="AY671" s="1"/>
  <c r="AZ671" s="1"/>
  <c r="BA671" s="1"/>
  <c r="BB671" s="1"/>
  <c r="BC671" s="1"/>
  <c r="AW84"/>
  <c r="AX84" s="1"/>
  <c r="AY84" s="1"/>
  <c r="AZ84" s="1"/>
  <c r="BA84" s="1"/>
  <c r="BB84" s="1"/>
  <c r="BC84" s="1"/>
  <c r="AI316"/>
  <c r="AJ316" s="1"/>
  <c r="AK316" s="1"/>
  <c r="AL316" s="1"/>
  <c r="AX221"/>
  <c r="AY221" s="1"/>
  <c r="AZ221" s="1"/>
  <c r="BA221" s="1"/>
  <c r="BB221" s="1"/>
  <c r="BC221" s="1"/>
  <c r="AM892"/>
  <c r="AN892" s="1"/>
  <c r="AO892" s="1"/>
  <c r="AP892" s="1"/>
  <c r="AQ892" s="1"/>
  <c r="AR892" s="1"/>
  <c r="AS892" s="1"/>
  <c r="AT892" s="1"/>
  <c r="AU892" s="1"/>
  <c r="AV892" s="1"/>
  <c r="AW892" s="1"/>
  <c r="AX892" s="1"/>
  <c r="AY892" s="1"/>
  <c r="AZ892" s="1"/>
  <c r="BA892" s="1"/>
  <c r="BB892" s="1"/>
  <c r="BC892" s="1"/>
  <c r="BB505"/>
  <c r="BC505" s="1"/>
  <c r="BB287"/>
  <c r="BC287" s="1"/>
  <c r="AN829" l="1"/>
  <c r="AO829" s="1"/>
  <c r="AP829" s="1"/>
  <c r="AQ829" s="1"/>
  <c r="AR829" s="1"/>
  <c r="AS829" s="1"/>
  <c r="AT829" s="1"/>
  <c r="AU829" s="1"/>
  <c r="AV829" s="1"/>
  <c r="AW829" s="1"/>
  <c r="AX829" s="1"/>
  <c r="AY829" s="1"/>
  <c r="AZ829" s="1"/>
  <c r="BA829" s="1"/>
  <c r="BB829" s="1"/>
  <c r="BC829" s="1"/>
  <c r="AT121"/>
  <c r="BA146"/>
  <c r="BB146" s="1"/>
  <c r="BC146" s="1"/>
  <c r="AR423"/>
  <c r="AS423" s="1"/>
  <c r="AT423" s="1"/>
  <c r="AU423" s="1"/>
  <c r="AV423" s="1"/>
  <c r="AW423" s="1"/>
  <c r="AX423" s="1"/>
  <c r="AY423" s="1"/>
  <c r="AU236"/>
  <c r="AV236" s="1"/>
  <c r="AW236" s="1"/>
  <c r="AX236" s="1"/>
  <c r="AY236" s="1"/>
  <c r="AZ236" s="1"/>
  <c r="BA236" s="1"/>
  <c r="BB236" s="1"/>
  <c r="BC236" s="1"/>
  <c r="AH262"/>
  <c r="AI262" s="1"/>
  <c r="AJ262" s="1"/>
  <c r="AP161"/>
  <c r="AQ161" s="1"/>
  <c r="AW116"/>
  <c r="AX116" s="1"/>
  <c r="AY116" s="1"/>
  <c r="AZ116" s="1"/>
  <c r="BA116" s="1"/>
  <c r="BB116" s="1"/>
  <c r="BC116" s="1"/>
  <c r="AJ82"/>
  <c r="AK82" s="1"/>
  <c r="AL82" s="1"/>
  <c r="AM82" s="1"/>
  <c r="AN82" s="1"/>
  <c r="AO82" s="1"/>
  <c r="AP82" s="1"/>
  <c r="AQ82" s="1"/>
  <c r="AR82" s="1"/>
  <c r="AS82" s="1"/>
  <c r="AT82" s="1"/>
  <c r="AU82" s="1"/>
  <c r="AV82" s="1"/>
  <c r="AW82" s="1"/>
  <c r="AX82" s="1"/>
  <c r="AY82" s="1"/>
  <c r="AZ82" s="1"/>
  <c r="BA82" s="1"/>
  <c r="BB82" s="1"/>
  <c r="BC82" s="1"/>
  <c r="AS738"/>
  <c r="AT738" s="1"/>
  <c r="AU738" s="1"/>
  <c r="AV738" s="1"/>
  <c r="AW738" s="1"/>
  <c r="AX738" s="1"/>
  <c r="AY738" s="1"/>
  <c r="AZ738" s="1"/>
  <c r="BA738" s="1"/>
  <c r="BB738" s="1"/>
  <c r="BC738" s="1"/>
  <c r="AO986"/>
  <c r="AP986" s="1"/>
  <c r="AQ986" s="1"/>
  <c r="AR986" s="1"/>
  <c r="AS986" s="1"/>
  <c r="AT986" s="1"/>
  <c r="AU986" s="1"/>
  <c r="AV986" s="1"/>
  <c r="AW986" s="1"/>
  <c r="AX986" s="1"/>
  <c r="AY986" s="1"/>
  <c r="AZ986" s="1"/>
  <c r="BA986" s="1"/>
  <c r="BB986" s="1"/>
  <c r="BC986" s="1"/>
  <c r="AS207"/>
  <c r="AT207" s="1"/>
  <c r="AU207" s="1"/>
  <c r="AV207" s="1"/>
  <c r="AW207" s="1"/>
  <c r="AX207" s="1"/>
  <c r="AY207" s="1"/>
  <c r="AZ207" s="1"/>
  <c r="BA207" s="1"/>
  <c r="BB207" s="1"/>
  <c r="BC207" s="1"/>
  <c r="AJ205"/>
  <c r="AK205" s="1"/>
  <c r="AL205" s="1"/>
  <c r="AM205" s="1"/>
  <c r="AO992"/>
  <c r="AP992" s="1"/>
  <c r="AQ992" s="1"/>
  <c r="AR992" s="1"/>
  <c r="AS992" s="1"/>
  <c r="AT992" s="1"/>
  <c r="AU992" s="1"/>
  <c r="AV992" s="1"/>
  <c r="AW992" s="1"/>
  <c r="AX992" s="1"/>
  <c r="AY992" s="1"/>
  <c r="AZ992" s="1"/>
  <c r="BA992" s="1"/>
  <c r="BB992" s="1"/>
  <c r="BC992" s="1"/>
  <c r="AR161"/>
  <c r="AS161" s="1"/>
  <c r="AT161" s="1"/>
  <c r="AU161" s="1"/>
  <c r="AV161" s="1"/>
  <c r="AW161" s="1"/>
  <c r="AX161" s="1"/>
  <c r="AY161" s="1"/>
  <c r="AZ161" s="1"/>
  <c r="BA161" s="1"/>
  <c r="BB161" s="1"/>
  <c r="BC161" s="1"/>
  <c r="AT52"/>
  <c r="AU52" s="1"/>
  <c r="AV52" s="1"/>
  <c r="AW52" s="1"/>
  <c r="AX52" s="1"/>
  <c r="AY52" s="1"/>
  <c r="AZ52" s="1"/>
  <c r="BA52" s="1"/>
  <c r="BB52" s="1"/>
  <c r="BC52" s="1"/>
  <c r="AZ423"/>
  <c r="BA423" s="1"/>
  <c r="BB423" s="1"/>
  <c r="BC423" s="1"/>
  <c r="AM316"/>
  <c r="AN316" s="1"/>
  <c r="AO316" s="1"/>
  <c r="AP316" s="1"/>
  <c r="AQ316" s="1"/>
  <c r="AR316" s="1"/>
  <c r="AS316" s="1"/>
  <c r="AT316" s="1"/>
  <c r="AU316" s="1"/>
  <c r="AV316" s="1"/>
  <c r="AW316" s="1"/>
  <c r="AX316" s="1"/>
  <c r="AY316" s="1"/>
  <c r="AZ316" s="1"/>
  <c r="BA316" s="1"/>
  <c r="BB316" s="1"/>
  <c r="BC316" s="1"/>
  <c r="AK262"/>
  <c r="AL262" s="1"/>
  <c r="AM262" s="1"/>
  <c r="AN262" s="1"/>
  <c r="AO262" s="1"/>
  <c r="AP262" s="1"/>
  <c r="AQ262" s="1"/>
  <c r="AR262" s="1"/>
  <c r="AS262" s="1"/>
  <c r="AT262" s="1"/>
  <c r="AU262" s="1"/>
  <c r="AV262" s="1"/>
  <c r="AW262" s="1"/>
  <c r="AX262" s="1"/>
  <c r="AY262" s="1"/>
  <c r="AZ262" s="1"/>
  <c r="BA262" s="1"/>
  <c r="BB262" s="1"/>
  <c r="BC262" s="1"/>
  <c r="AM296"/>
  <c r="AN296" s="1"/>
  <c r="AO296" s="1"/>
  <c r="AP296" s="1"/>
  <c r="AQ296" s="1"/>
  <c r="AR296" s="1"/>
  <c r="AS296" s="1"/>
  <c r="AT296" s="1"/>
  <c r="AU296" s="1"/>
  <c r="AV296" s="1"/>
  <c r="AW296" s="1"/>
  <c r="AX296" s="1"/>
  <c r="AY296" s="1"/>
  <c r="AZ296" s="1"/>
  <c r="BA296" s="1"/>
  <c r="BB296" s="1"/>
  <c r="BC296" s="1"/>
  <c r="AU121" l="1"/>
  <c r="AV121" s="1"/>
  <c r="AN205"/>
  <c r="AO205" s="1"/>
  <c r="AP205" s="1"/>
  <c r="AQ205" s="1"/>
  <c r="AR205" s="1"/>
  <c r="AS205" s="1"/>
  <c r="AT205" s="1"/>
  <c r="AU205" s="1"/>
  <c r="AV205" s="1"/>
  <c r="AW205" s="1"/>
  <c r="AX205" s="1"/>
  <c r="AY205" s="1"/>
  <c r="AZ205" s="1"/>
  <c r="BA205" s="1"/>
  <c r="BB205" s="1"/>
  <c r="AW121" l="1"/>
  <c r="AX121" s="1"/>
  <c r="AY121" s="1"/>
  <c r="AZ121" s="1"/>
  <c r="BC205"/>
  <c r="BA121" l="1"/>
  <c r="BB121" s="1"/>
  <c r="BC121" s="1"/>
</calcChain>
</file>

<file path=xl/sharedStrings.xml><?xml version="1.0" encoding="utf-8"?>
<sst xmlns="http://schemas.openxmlformats.org/spreadsheetml/2006/main" count="1043" uniqueCount="432">
  <si>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</si>
  <si>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</si>
  <si>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</si>
  <si>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</si>
  <si>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</si>
  <si>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</si>
  <si>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</si>
  <si>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</si>
  <si>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</si>
  <si>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</si>
  <si>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</si>
  <si>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</si>
  <si>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</si>
  <si>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</si>
  <si>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</si>
  <si>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</si>
  <si>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</si>
  <si>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</si>
  <si>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</si>
  <si>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</si>
  <si>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</si>
  <si>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</si>
  <si>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</si>
  <si>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</si>
  <si>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</si>
  <si>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</si>
  <si>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</si>
  <si>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</si>
  <si>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</si>
  <si>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</si>
  <si>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</si>
  <si>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</si>
  <si>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العجمي</t>
  </si>
  <si>
    <t>التاريخ</t>
  </si>
  <si>
    <t>عنوان العميل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</si>
  <si>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</si>
  <si>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</si>
  <si>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</si>
  <si>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</si>
  <si>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</si>
  <si>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</si>
  <si>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</si>
  <si>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سموحة</t>
  </si>
  <si>
    <t>اجمالي الحساب</t>
  </si>
  <si>
    <t>الكمية</t>
  </si>
  <si>
    <t>السعر</t>
  </si>
  <si>
    <t>الاجمالي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</si>
  <si>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</si>
  <si>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</si>
  <si>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</si>
  <si>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</si>
  <si>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</si>
  <si>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</si>
  <si>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</si>
  <si>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</si>
  <si>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</si>
  <si>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</si>
  <si>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</si>
  <si>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</si>
  <si>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</si>
  <si>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</si>
  <si>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</si>
  <si>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</si>
  <si>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</si>
  <si>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</si>
  <si>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</si>
  <si>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</si>
  <si>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</si>
  <si>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</si>
  <si>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</si>
  <si>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</si>
  <si>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</si>
  <si>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</si>
  <si>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</si>
  <si>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</si>
  <si>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</si>
  <si>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</si>
  <si>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</si>
  <si>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</si>
  <si>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</si>
  <si>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</si>
  <si>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</si>
  <si>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</si>
  <si>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كود العميل</t>
  </si>
  <si>
    <t>رقم تليفون اخر</t>
  </si>
  <si>
    <t>تاريخ اول قسط</t>
  </si>
  <si>
    <t>قيمة القسط</t>
  </si>
  <si>
    <t>قيمة آخر قسط</t>
  </si>
  <si>
    <t>عدد الاقساط السليمة</t>
  </si>
  <si>
    <t>ميعاد القسط 02</t>
  </si>
  <si>
    <t>ميعاد القسط 03</t>
  </si>
  <si>
    <t>ميعاد القسط 04</t>
  </si>
  <si>
    <t>ميعاد القسط 05</t>
  </si>
  <si>
    <t>ميعاد القسط 06</t>
  </si>
  <si>
    <t>ميعاد القسط 07</t>
  </si>
  <si>
    <t>ميعاد القسط 08</t>
  </si>
  <si>
    <t>ميعاد القسط 09</t>
  </si>
  <si>
    <t>ميعاد القسط 10</t>
  </si>
  <si>
    <t>ميعاد القسط 11</t>
  </si>
  <si>
    <t>ميعاد القسط 12</t>
  </si>
  <si>
    <t>ميعاد القسط 13</t>
  </si>
  <si>
    <t>ميعاد القسط 14</t>
  </si>
  <si>
    <t>ميعاد القسط 15</t>
  </si>
  <si>
    <t>ميعاد القسط 16</t>
  </si>
  <si>
    <t>ميعاد القسط 17</t>
  </si>
  <si>
    <t>ميعاد القسط 18</t>
  </si>
  <si>
    <t>ميعاد القسط 19</t>
  </si>
  <si>
    <t>ميعاد القسط 20</t>
  </si>
  <si>
    <t>ميعاد القسط 21</t>
  </si>
  <si>
    <t>ميعاد القسط 22</t>
  </si>
  <si>
    <t>ميعاد القسط 23</t>
  </si>
  <si>
    <t>ميعاد القسط 24</t>
  </si>
  <si>
    <t>ميعاد القسط 25</t>
  </si>
  <si>
    <t>ميعاد القسط 26</t>
  </si>
  <si>
    <t>ميعاد القسط 27</t>
  </si>
  <si>
    <t>ميعاد القسط 28</t>
  </si>
  <si>
    <t>ميعاد القسط 29</t>
  </si>
  <si>
    <t>ميعاد القسط 30</t>
  </si>
  <si>
    <t>ميعاد القسط 31</t>
  </si>
  <si>
    <t>ميعاد القسط 32</t>
  </si>
  <si>
    <t>ميعاد القسط 33</t>
  </si>
  <si>
    <t>ميعاد القسط 34</t>
  </si>
  <si>
    <t>ميعاد القسط 35</t>
  </si>
  <si>
    <t>ميعاد القسط 36</t>
  </si>
  <si>
    <t>نوع الفلتر</t>
  </si>
  <si>
    <t>المدفوع</t>
  </si>
  <si>
    <t>عاطف وحيد عزت حسام الدين</t>
  </si>
  <si>
    <t>جويده ادريس جويده</t>
  </si>
  <si>
    <t>محمد رجب على محمد</t>
  </si>
  <si>
    <t>محمد ابراهيم عطيه</t>
  </si>
  <si>
    <t>حمدى على ابو زيد</t>
  </si>
  <si>
    <t>شريف موسى الشيشتاوى</t>
  </si>
  <si>
    <t>احمد عبدالله اسماعيل</t>
  </si>
  <si>
    <t>مصطفى تو فيق رسلان</t>
  </si>
  <si>
    <t>محمد عادل امين على</t>
  </si>
  <si>
    <t>محمد السيد عبد السلام</t>
  </si>
  <si>
    <t>زكريا كرم عبدالله</t>
  </si>
  <si>
    <t>رضا محمد حسن</t>
  </si>
  <si>
    <t>سعد السيد محمد احمد</t>
  </si>
  <si>
    <t>فوزى احمد محمد شبور</t>
  </si>
  <si>
    <t>متولى السيد متولى</t>
  </si>
  <si>
    <t>السيد السيد محمد عباده</t>
  </si>
  <si>
    <t>راضى ابو ريه</t>
  </si>
  <si>
    <t>احمد محمود سعد</t>
  </si>
  <si>
    <t>فايز محمد عب المنعم</t>
  </si>
  <si>
    <t>محمد رجب محمد حسن</t>
  </si>
  <si>
    <t>يا سر محمد موسى</t>
  </si>
  <si>
    <t>على محمد عبد العزيز</t>
  </si>
  <si>
    <t>علاء محمد حسن</t>
  </si>
  <si>
    <t>جمالات احمد عثمان عبدالله</t>
  </si>
  <si>
    <t>محمد صلاح الدين عبد الغفار</t>
  </si>
  <si>
    <t>احمد جابر السيد</t>
  </si>
  <si>
    <t>ماجده عبد العزيز احمد</t>
  </si>
  <si>
    <t>حسين على حسن مرسى</t>
  </si>
  <si>
    <t>ابتسام على دسوقى محمد</t>
  </si>
  <si>
    <t>غلاب محمود غلاب احمد</t>
  </si>
  <si>
    <t>احمد محمد محمد عبد الرحيم</t>
  </si>
  <si>
    <t>محمد حسن محمد حسن</t>
  </si>
  <si>
    <t>عادل فهمى محمد منازع</t>
  </si>
  <si>
    <t>دعاء شعبان رجب</t>
  </si>
  <si>
    <t>هدى منصور عبد السلام</t>
  </si>
  <si>
    <t>احمد محمد سليمان</t>
  </si>
  <si>
    <t>محمد بكر سلام</t>
  </si>
  <si>
    <t>محمد رجب عطيه</t>
  </si>
  <si>
    <t>محمد خلاف محمد محمود</t>
  </si>
  <si>
    <t>احمد عبد الرحمن السيد 1</t>
  </si>
  <si>
    <t>احمد عبد الرحمن السيد 2</t>
  </si>
  <si>
    <t>عبدالله خلاف محمد محمود</t>
  </si>
  <si>
    <t>محمد حسنى حسين سليمان 1</t>
  </si>
  <si>
    <t>محمد حسنى حسين سليمان 2</t>
  </si>
  <si>
    <t>فؤاد أحمد محمد متولى</t>
  </si>
  <si>
    <t>نصرة محمود مرسى حسن</t>
  </si>
  <si>
    <t>محمد حسن عبدالفتاح محمد</t>
  </si>
  <si>
    <t>جمال محمد حسن حسين</t>
  </si>
  <si>
    <t>إبراهيم إبراهيم نصار العزبى</t>
  </si>
  <si>
    <t>حسن محمد أحمد عطا</t>
  </si>
  <si>
    <t>رانا محمد محمود محمد</t>
  </si>
  <si>
    <t>السيد عبدالموجود أحمد</t>
  </si>
  <si>
    <t>عصام عبدالمنعم عبدالموجود</t>
  </si>
  <si>
    <t xml:space="preserve">أشرف محمود موسى </t>
  </si>
  <si>
    <t>فادية عبدالمعطى على رزق</t>
  </si>
  <si>
    <t>أحمد محمود موسى</t>
  </si>
  <si>
    <t>وفاء إبراهيم موسى خطاب</t>
  </si>
  <si>
    <t>هشام إبراهيم مرسى</t>
  </si>
  <si>
    <t>عزة جمعة محمد الشريف</t>
  </si>
  <si>
    <t>فادى السيد محمد سيد أحمد</t>
  </si>
  <si>
    <t>شيماء شعبان محمد شحاتة</t>
  </si>
  <si>
    <t xml:space="preserve">أمنة السيد محمد محمد </t>
  </si>
  <si>
    <t>إبراهيم يحيى أحمد إبلااهيم</t>
  </si>
  <si>
    <t>الشامية أسعد محمود يوسف</t>
  </si>
  <si>
    <t>محمد مرسى سعيد إبراهيم</t>
  </si>
  <si>
    <t>أيمن إبراهيم يحيى أحمد</t>
  </si>
  <si>
    <t>عبدالناصر إبراهيم يحيى أحمد</t>
  </si>
  <si>
    <t>عادل محمد عبدالله محمد</t>
  </si>
  <si>
    <t>هند على عبدالحميد</t>
  </si>
  <si>
    <t>شريف مجدى محمود</t>
  </si>
  <si>
    <t>محمد عبدالعال حسيين</t>
  </si>
  <si>
    <t>نورا عيد محمد عاشور</t>
  </si>
  <si>
    <t>شريف الششتاوى</t>
  </si>
  <si>
    <t>محمود رشاد وزيرى</t>
  </si>
  <si>
    <t>جنا وليد جابر</t>
  </si>
  <si>
    <t>عايدة فتحى مصطفى</t>
  </si>
  <si>
    <t>سعدة محمد أسماعيل</t>
  </si>
  <si>
    <t>ناجح محمد إبراهيم عسكر</t>
  </si>
  <si>
    <t>محمد عبدالفتاح محمود</t>
  </si>
  <si>
    <t>مها حمدى بدور</t>
  </si>
  <si>
    <t>محمود سعيد العجمى</t>
  </si>
  <si>
    <t>طارق محمد أسماعيل</t>
  </si>
  <si>
    <t>أمنية جمعة محمد درويش</t>
  </si>
  <si>
    <t>علاء أحمد على محمد</t>
  </si>
  <si>
    <t>محمد أحمد على السيد</t>
  </si>
  <si>
    <t>سامية منصور عبداللطيف</t>
  </si>
  <si>
    <t>عبدالحميد أبراهيم عبدالحميد</t>
  </si>
  <si>
    <t>رحاب زكريا حسين</t>
  </si>
  <si>
    <t>ش+ش3+ش1+ش2 +ش4 +ش5</t>
  </si>
  <si>
    <t>عبير السيد ابراهيم</t>
  </si>
  <si>
    <t>لازم مهران احمد</t>
  </si>
  <si>
    <t>هانم محمد على الشرابى</t>
  </si>
  <si>
    <t>عبد السلام عبد الحميد حسان</t>
  </si>
  <si>
    <t>احمد مجدى محمد على سعد</t>
  </si>
  <si>
    <t>منال حمدى بدوى مرسى</t>
  </si>
  <si>
    <t xml:space="preserve">رجب مرسى جمعه محمد درويش </t>
  </si>
  <si>
    <t>محمود الطيب محمود</t>
  </si>
  <si>
    <t>رشاد زكريا عبدالميد</t>
  </si>
  <si>
    <t>عزيزة رجب السيد</t>
  </si>
  <si>
    <t>أمين على أمين</t>
  </si>
  <si>
    <t>جيهان خميس سلامة</t>
  </si>
  <si>
    <t>أميمة عبدالمنعم عبدالقوى</t>
  </si>
  <si>
    <t>شيماء فاروق محمد</t>
  </si>
  <si>
    <t>عزة إبراهيم حسن محمود</t>
  </si>
  <si>
    <t>حسين توفيق السيد عزوز</t>
  </si>
  <si>
    <t>سالمة على عنيوة خميس</t>
  </si>
  <si>
    <t>على مبروك أحمد يوسف</t>
  </si>
  <si>
    <t>محمد عبدالباسط محمد عطيوة</t>
  </si>
  <si>
    <t>نصرة محمود مرسى حسن 1</t>
  </si>
  <si>
    <t>نصرة محمود مرسى حسن 2</t>
  </si>
  <si>
    <t>إسلام فولى خلف رمضان</t>
  </si>
  <si>
    <t>أحمد علاء الدين نظير محمود</t>
  </si>
  <si>
    <t>محمد جلال الدين أحمد</t>
  </si>
  <si>
    <t>هيثم جابر على قنديل</t>
  </si>
  <si>
    <t>صبرة محمد محمود أحمد</t>
  </si>
  <si>
    <t>لطافة عبدالحفيظ مقاوى</t>
  </si>
  <si>
    <t>زينب عبدالنبى عيد متولى</t>
  </si>
  <si>
    <t>كوثر عبدالحميد إبراهيم شعيب</t>
  </si>
  <si>
    <t>نجلاء فتحى أحمد محمد</t>
  </si>
  <si>
    <t>عيشة مسعد محمد الزغبى</t>
  </si>
  <si>
    <t>محمود أحمد مصطفى محمد</t>
  </si>
  <si>
    <t>الفت أسماعيل عبدالرحيم حسن</t>
  </si>
  <si>
    <t>ليلى عبدالحميد عبدالعاطى على</t>
  </si>
  <si>
    <t>رمضان أحمد رمان محمد</t>
  </si>
  <si>
    <t>حسنى هلال حسنى موسى</t>
  </si>
  <si>
    <t>رباب شرف سليمان عبده</t>
  </si>
  <si>
    <t xml:space="preserve">سميرة إبراهيم السيد </t>
  </si>
  <si>
    <t>محمد احد محمد متولى</t>
  </si>
  <si>
    <t xml:space="preserve">صالح فتح الله محمود </t>
  </si>
  <si>
    <t>عبدالمجيد فرج عبدالمجيد</t>
  </si>
  <si>
    <t>فهيمة حسنى عبداللطيف</t>
  </si>
  <si>
    <t>إسماعيل محمد عبدالعال على</t>
  </si>
  <si>
    <t>فتحية محمد عبدالعال</t>
  </si>
  <si>
    <t>إبراهيم محمد محمد حبيش</t>
  </si>
  <si>
    <t>نشأت إبراهيم محمد محمد</t>
  </si>
  <si>
    <t>عبدالعاطى السيد عبدالعاطى</t>
  </si>
  <si>
    <t>صباح محمد بدوى محمد</t>
  </si>
  <si>
    <t>أحمد العربى أحمد بكر</t>
  </si>
  <si>
    <t>محمد عمر عبدالله العيسوى</t>
  </si>
  <si>
    <t>رحاب محمد مصطفى إبراهيم</t>
  </si>
  <si>
    <t>محمد عمر رمضان سالم</t>
  </si>
  <si>
    <t>رجب سعد حجازى</t>
  </si>
  <si>
    <t>أسماء صالح عبدالرحيم</t>
  </si>
  <si>
    <t>إبراهيم قبارى إبراهيم الشافعى</t>
  </si>
  <si>
    <t>نادية محمد بدرى محمد</t>
  </si>
  <si>
    <t>محمد حسن محمد السيد</t>
  </si>
  <si>
    <t>حسنى خليل عبدة السيد</t>
  </si>
  <si>
    <t>هبة أحمد محمود حنفى</t>
  </si>
  <si>
    <t>محمد محمد عبدالعظيم</t>
  </si>
  <si>
    <t>محسن أحمد يونس أحمد</t>
  </si>
  <si>
    <t>محمد محمود حسن عبدالله</t>
  </si>
  <si>
    <t>أحمد رجب أحمد أحمد</t>
  </si>
  <si>
    <t>نورة كامل محمد محمد</t>
  </si>
  <si>
    <t>أبراهيم أنور جبر</t>
  </si>
  <si>
    <t>إسلام مرسى أحمد محمد</t>
  </si>
  <si>
    <t>أسماء محمد الصافى</t>
  </si>
  <si>
    <t>رضا مبروك شهاوى محمد</t>
  </si>
  <si>
    <t>عبدالمحسن خليل محمد</t>
  </si>
  <si>
    <t>رجب أحمد محمود عزوز</t>
  </si>
  <si>
    <t>مصطفى رمضان عبدالله محمد</t>
  </si>
  <si>
    <t>وليد فاروق على على</t>
  </si>
  <si>
    <t>أحمد محمد السيد خليل</t>
  </si>
  <si>
    <t>أحمد محمد سيد أحمد</t>
  </si>
  <si>
    <t>بدوى فتحى بدوى</t>
  </si>
  <si>
    <t>سعيد محمد مصطفى</t>
  </si>
  <si>
    <t>رمضان ابراهيم اسماعيل</t>
  </si>
  <si>
    <t>عبد الرازق جمعه مرسى</t>
  </si>
  <si>
    <t>عجمى شهاوى على شهاب</t>
  </si>
  <si>
    <t>وليد عبد العليم محمد</t>
  </si>
  <si>
    <t>محمد فوزى المحامى</t>
  </si>
  <si>
    <t>بركات فواد مسعود</t>
  </si>
  <si>
    <t>هبه احمد محمود</t>
  </si>
  <si>
    <t>محروس جلال عبد الخالق</t>
  </si>
  <si>
    <t>كريم ابراهيم ابراهيم محمد</t>
  </si>
  <si>
    <t>صلاح العربى اسماعيل</t>
  </si>
  <si>
    <t>صبحيه عبد العاطى</t>
  </si>
  <si>
    <t>نعمه السيد عباس ابراهيم</t>
  </si>
  <si>
    <t>جليله شهاوى على شهاب</t>
  </si>
  <si>
    <t>حسن على ابراهيم محمد</t>
  </si>
  <si>
    <t>هيثم عبد الحميد</t>
  </si>
  <si>
    <t>خالد عباس محمد</t>
  </si>
  <si>
    <t>ناصر سعيد محمد</t>
  </si>
  <si>
    <t>احمد حسين حامد</t>
  </si>
  <si>
    <t>حمدى محمد عبد الفتاح</t>
  </si>
  <si>
    <t>شيماء محمود محمد</t>
  </si>
  <si>
    <t>احمد محمود مصطفى</t>
  </si>
  <si>
    <t>ياسمين حسين محمد</t>
  </si>
  <si>
    <t>ساميه صبره مسلم</t>
  </si>
  <si>
    <t>قبارى عبد الرحيم فرغلى</t>
  </si>
  <si>
    <t>سناء احمد ياقوت</t>
  </si>
  <si>
    <t>سعيد عاطف فهمى</t>
  </si>
  <si>
    <t>عيشه محمود احمد</t>
  </si>
  <si>
    <t>مجدى عبد السميع عبد الشافى</t>
  </si>
  <si>
    <t>منى صلاح الدين</t>
  </si>
  <si>
    <t>السيد محمد ابراهيم</t>
  </si>
  <si>
    <t>تركيه عويس رشوان</t>
  </si>
  <si>
    <t>محمد السيد عبدالله</t>
  </si>
  <si>
    <t>محمد محمود محمد</t>
  </si>
  <si>
    <t>سمسومه جمعه</t>
  </si>
  <si>
    <t>سكينه سعد مصطفى</t>
  </si>
  <si>
    <t>شريف معروف عبد الرازق</t>
  </si>
  <si>
    <t>مصطفى عيد السيد على</t>
  </si>
  <si>
    <t xml:space="preserve">ايمن جلال السيد </t>
  </si>
  <si>
    <t xml:space="preserve">عاطف السيد حسن </t>
  </si>
  <si>
    <t>رافت خميس عبد النبي</t>
  </si>
  <si>
    <t xml:space="preserve">فاطمه عاشور صالح </t>
  </si>
  <si>
    <t xml:space="preserve">محروس السيد حسن </t>
  </si>
  <si>
    <t>ابو احمد الكابتن</t>
  </si>
  <si>
    <t xml:space="preserve">مرفت جمال محمد </t>
  </si>
  <si>
    <t>عنايات عبدالله محمد</t>
  </si>
  <si>
    <t xml:space="preserve">احمد عطية علي </t>
  </si>
  <si>
    <t xml:space="preserve">احمد خميس احمد </t>
  </si>
  <si>
    <t>احمد درويش</t>
  </si>
  <si>
    <t>علي كامل محمد</t>
  </si>
  <si>
    <t>تهاني رشدي عبد الستار</t>
  </si>
  <si>
    <t>اسماعيل محمد عبد العال</t>
  </si>
  <si>
    <t xml:space="preserve">ابراهيم منصور ابراهيم </t>
  </si>
  <si>
    <t xml:space="preserve">رانيا محمد كامل </t>
  </si>
  <si>
    <t xml:space="preserve">رانيا حسين خليفه </t>
  </si>
  <si>
    <t>هدي حسن خضري</t>
  </si>
  <si>
    <t xml:space="preserve">كريمه محمود احمد </t>
  </si>
  <si>
    <t xml:space="preserve">عمرو عجمي شهاوي </t>
  </si>
  <si>
    <t>محمد عجمي شهاوي</t>
  </si>
  <si>
    <t>احمد عجمي شهاوي</t>
  </si>
  <si>
    <t>احمد محمود محمد الحفني</t>
  </si>
  <si>
    <t>سعيد سعد مختار العربي</t>
  </si>
  <si>
    <t xml:space="preserve">احمد صابر صافي عبد العزيز </t>
  </si>
  <si>
    <t xml:space="preserve">شعبان عيد غيضان </t>
  </si>
  <si>
    <t>نعمة زكريا احمد سعيد</t>
  </si>
  <si>
    <t>محمد متولي محمد محمود</t>
  </si>
  <si>
    <t>رحاب محمد الشوادفي</t>
  </si>
  <si>
    <t>مصطفي سعد ابراهيم</t>
  </si>
  <si>
    <t xml:space="preserve">فهيمه عبد اللطيف </t>
  </si>
  <si>
    <t>احمد احمد السيد</t>
  </si>
  <si>
    <t>رضا مصطفي حسن مصطفي</t>
  </si>
  <si>
    <t xml:space="preserve">اميمه السيد عبد الرحيم حسن </t>
  </si>
  <si>
    <t>محمد ابراهيم احمد محمد</t>
  </si>
  <si>
    <t>مصطفي الرشيدي الطيب</t>
  </si>
  <si>
    <t xml:space="preserve">احمد محمد فؤاد السيد </t>
  </si>
  <si>
    <t>جيهان حسن محمد عزوز</t>
  </si>
  <si>
    <t>اسلام حمدي ابو الحديد</t>
  </si>
  <si>
    <t>اسامه محمود عبد الغني</t>
  </si>
  <si>
    <t xml:space="preserve">هاني محمد الحرام احمد </t>
  </si>
  <si>
    <t xml:space="preserve">هناء حمدي </t>
  </si>
  <si>
    <t>محمد ابراهيم</t>
  </si>
  <si>
    <t>نجوي احمد كمال محمد</t>
  </si>
  <si>
    <t>زينب هريدي احمد عبد العاطي</t>
  </si>
  <si>
    <t>السيد احمد صبحي كمال</t>
  </si>
  <si>
    <t>ساميه هريدي احمد عبد العال</t>
  </si>
  <si>
    <t>محمود عبد العال محمد عبد الباسط</t>
  </si>
  <si>
    <t xml:space="preserve">ايمان ابراهيم </t>
  </si>
  <si>
    <t>السيد احمد محمد السيد</t>
  </si>
  <si>
    <t xml:space="preserve">عادل عبد الفتاح ابراهيم </t>
  </si>
  <si>
    <t xml:space="preserve">جمال ادريس محمد ابراهيم </t>
  </si>
  <si>
    <t>ياسر منصور فايز منصور</t>
  </si>
  <si>
    <t>كوكب السعيد محمد الشيمي</t>
  </si>
  <si>
    <t xml:space="preserve">محسن حسن محمد </t>
  </si>
  <si>
    <t>فارس عبدالله محمد سيد</t>
  </si>
  <si>
    <t>حسان بلبل صديق عبد الحليم</t>
  </si>
  <si>
    <t>ايمان ممدوح عبد الحميد محمد</t>
  </si>
  <si>
    <t>ازهار مرعى فوزى محمد</t>
  </si>
  <si>
    <t>فاطمه محمود احمد محمد</t>
  </si>
  <si>
    <t>تم السداد</t>
  </si>
  <si>
    <t>لم يسدد</t>
  </si>
  <si>
    <t>تاريخ أول قسط</t>
  </si>
  <si>
    <t>ميعاد القسط 37</t>
  </si>
  <si>
    <t>الاقساط المتأخرة</t>
  </si>
  <si>
    <t xml:space="preserve">محمود فتحى حسن ابراهيم </t>
  </si>
  <si>
    <t xml:space="preserve">عمرو الشحات فتحى عبدة </t>
  </si>
  <si>
    <t>محمود محمد عبد اللطيف</t>
  </si>
  <si>
    <t>ندى ناصر كامل</t>
  </si>
  <si>
    <t>عبير محمد جابر السيد</t>
  </si>
  <si>
    <t>سهام شعبان حسين محمد</t>
  </si>
  <si>
    <t>ليلى حسين رمضان</t>
  </si>
  <si>
    <t>محروسه ابو العلاء حسين</t>
  </si>
  <si>
    <t>على احمد خليل تبع صابر الفقى</t>
  </si>
  <si>
    <t>هايدى محمد احمد السيد</t>
  </si>
  <si>
    <t>مروه فتحى عبدو عبد العال</t>
  </si>
  <si>
    <t>شيماء زكريا زكى فهيم</t>
  </si>
  <si>
    <t>جيهان محمد نطمى عبد المجيد</t>
  </si>
  <si>
    <t>منتهى محمود عطيه محمد</t>
  </si>
  <si>
    <t>مرسي احمد السيد احمد</t>
  </si>
  <si>
    <t>باتعه عبد اللطيف مبروك</t>
  </si>
  <si>
    <t>فهيمه عبد الحى</t>
  </si>
  <si>
    <t>عمرو شحاته عبيد</t>
  </si>
  <si>
    <t>السيده على اسماعيل</t>
  </si>
  <si>
    <t>هناء عبيد محمد عبيد</t>
  </si>
  <si>
    <t>محمد سعيد ابراهيم عامر</t>
  </si>
  <si>
    <t>أيمن على جابر ابراهيم</t>
  </si>
  <si>
    <t>مروه ياسين احمد محمد</t>
  </si>
  <si>
    <t>السيد عبدالعظيم احمد هاشم</t>
  </si>
  <si>
    <t>عفاف عبدالرحيم محمد</t>
  </si>
  <si>
    <t xml:space="preserve">محمد حسن ابو ضيف </t>
  </si>
  <si>
    <t>محمد كمال الدين بسيونى</t>
  </si>
  <si>
    <t>عطيه بهنسى</t>
  </si>
  <si>
    <t>دولت جابر ابراهيم</t>
  </si>
  <si>
    <t>سهى عادل محمد</t>
  </si>
  <si>
    <t>فاطمه عبد العال عبد السلام</t>
  </si>
  <si>
    <t xml:space="preserve">الكمية </t>
  </si>
  <si>
    <t>ع</t>
  </si>
  <si>
    <t>مصر</t>
  </si>
  <si>
    <t>اسيوط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</si>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</sst>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name val="Arial"/>
      <family val="2"/>
    </font>
    <font>
      <b/>
      <sz val="11"/>
      <color theme="1"/>
      <name val="Arabic Transparent"/>
      <charset val="178"/>
    </font>
    <font>
      <b/>
      <sz val="12"/>
      <color theme="1"/>
      <name val="Arial"/>
      <family val="2"/>
    </font>
    <font>
      <b/>
      <sz val="10"/>
      <name val="Arabic Transparent"/>
      <charset val="178"/>
    </font>
    <font>
      <b/>
      <sz val="10"/>
      <name val="Arial"/>
      <family val="2"/>
    </font>
    <font>
      <sz val="11"/>
      <color theme="1"/>
      <name val="Arial"/>
      <family val="2"/>
    </font>
    <font>
      <b/>
      <sz val="18"/>
      <color theme="1"/>
      <name val="Arabic Transparent"/>
      <charset val="178"/>
    </font>
    <font>
      <sz val="1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2"/>
      <color theme="5" tint="-0.249977111117893"/>
      <name val="Arabic Transparent"/>
      <charset val="178"/>
    </font>
    <font>
      <b/>
      <sz val="12"/>
      <color rgb="FFFF0000"/>
      <name val="Arabic Transparent"/>
      <charset val="178"/>
    </font>
    <font>
      <b/>
      <sz val="16"/>
      <color theme="3" tint="-0.499984740745262"/>
      <name val="Arabic Transparent"/>
      <charset val="178"/>
    </font>
    <font>
      <sz val="16"/>
      <color theme="1"/>
      <name val="Arabic Transparent"/>
      <charset val="178"/>
    </font>
    <font>
      <b/>
      <sz val="16"/>
      <color theme="1"/>
      <name val="Arabic Transparent"/>
      <charset val="178"/>
    </font>
    <font>
      <b/>
      <sz val="16"/>
      <color theme="5" tint="-0.249977111117893"/>
      <name val="Arabic Transparent"/>
      <charset val="178"/>
    </font>
    <font>
      <b/>
      <sz val="11"/>
      <color rgb="FF0070C0"/>
      <name val="Calibri"/>
      <family val="2"/>
      <scheme val="minor"/>
    </font>
    <font>
      <b/>
      <sz val="22"/>
      <color theme="1"/>
      <name val="Arabic Transparent"/>
      <charset val="178"/>
    </font>
    <font>
      <sz val="22"/>
      <color theme="1"/>
      <name val="Arabic Transparent"/>
      <charset val="178"/>
    </font>
    <font>
      <sz val="22"/>
      <name val="Arabic Transparent"/>
      <charset val="178"/>
    </font>
    <font>
      <b/>
      <sz val="12"/>
      <color rgb="FF0070C0"/>
      <name val="Arabic Transparent"/>
      <charset val="178"/>
    </font>
    <font>
      <b/>
      <sz val="14"/>
      <color theme="3" tint="-0.249977111117893"/>
      <name val="Arabic Transparent"/>
      <charset val="178"/>
    </font>
    <font>
      <b/>
      <sz val="14"/>
      <color rgb="FFFF0000"/>
      <name val="Arabic Transparent"/>
      <charset val="178"/>
    </font>
    <font>
      <sz val="14"/>
      <name val="Arabic Transparent"/>
      <charset val="178"/>
    </font>
    <font>
      <sz val="14"/>
      <color rgb="FFFF0000"/>
      <name val="Arabic Transparent"/>
      <charset val="178"/>
    </font>
    <font>
      <b/>
      <sz val="14"/>
      <color theme="4" tint="-0.24997711111789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6"/>
      <color theme="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3" fontId="3" fillId="0" borderId="4" xfId="0" applyNumberFormat="1" applyFont="1" applyBorder="1" applyAlignment="1" applyProtection="1">
      <alignment horizontal="center"/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0" fontId="3" fillId="0" borderId="6" xfId="0" applyFont="1" applyBorder="1" applyAlignment="1" applyProtection="1">
      <protection locked="0"/>
    </xf>
    <xf numFmtId="0" fontId="11" fillId="5" borderId="0" xfId="0" applyFont="1" applyFill="1"/>
    <xf numFmtId="49" fontId="6" fillId="0" borderId="1" xfId="0" applyNumberFormat="1" applyFont="1" applyBorder="1" applyAlignment="1">
      <alignment horizontal="left" vertical="center"/>
    </xf>
    <xf numFmtId="0" fontId="4" fillId="0" borderId="9" xfId="0" applyFont="1" applyBorder="1"/>
    <xf numFmtId="0" fontId="1" fillId="0" borderId="12" xfId="0" applyFont="1" applyBorder="1" applyAlignment="1">
      <alignment vertical="center"/>
    </xf>
    <xf numFmtId="3" fontId="0" fillId="0" borderId="12" xfId="0" applyNumberFormat="1" applyBorder="1" applyProtection="1">
      <protection locked="0"/>
    </xf>
    <xf numFmtId="0" fontId="1" fillId="0" borderId="13" xfId="0" applyFont="1" applyBorder="1" applyAlignment="1">
      <alignment vertical="center"/>
    </xf>
    <xf numFmtId="49" fontId="6" fillId="0" borderId="14" xfId="0" applyNumberFormat="1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0" fillId="0" borderId="14" xfId="0" applyNumberFormat="1" applyBorder="1" applyProtection="1">
      <protection locked="0"/>
    </xf>
    <xf numFmtId="3" fontId="0" fillId="3" borderId="0" xfId="0" applyNumberFormat="1" applyFill="1" applyAlignment="1" applyProtection="1">
      <alignment horizontal="center"/>
      <protection locked="0"/>
    </xf>
    <xf numFmtId="3" fontId="9" fillId="3" borderId="0" xfId="0" applyNumberFormat="1" applyFont="1" applyFill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3" fontId="4" fillId="3" borderId="0" xfId="0" applyNumberFormat="1" applyFont="1" applyFill="1" applyBorder="1" applyAlignment="1" applyProtection="1">
      <alignment horizontal="center"/>
      <protection locked="0"/>
    </xf>
    <xf numFmtId="0" fontId="19" fillId="3" borderId="1" xfId="0" applyFont="1" applyFill="1" applyBorder="1" applyProtection="1">
      <protection locked="0"/>
    </xf>
    <xf numFmtId="0" fontId="22" fillId="0" borderId="14" xfId="0" applyFont="1" applyBorder="1" applyAlignment="1" applyProtection="1">
      <alignment horizontal="center"/>
      <protection hidden="1"/>
    </xf>
    <xf numFmtId="3" fontId="12" fillId="0" borderId="14" xfId="0" applyNumberFormat="1" applyFont="1" applyBorder="1" applyAlignment="1" applyProtection="1">
      <alignment horizontal="center"/>
      <protection hidden="1"/>
    </xf>
    <xf numFmtId="3" fontId="12" fillId="0" borderId="12" xfId="0" applyNumberFormat="1" applyFont="1" applyBorder="1" applyAlignment="1" applyProtection="1">
      <alignment horizontal="center"/>
      <protection hidden="1"/>
    </xf>
    <xf numFmtId="15" fontId="9" fillId="0" borderId="1" xfId="0" applyNumberFormat="1" applyFont="1" applyFill="1" applyBorder="1" applyAlignment="1" applyProtection="1">
      <alignment horizontal="center" vertical="center"/>
      <protection hidden="1"/>
    </xf>
    <xf numFmtId="15" fontId="10" fillId="0" borderId="1" xfId="0" applyNumberFormat="1" applyFont="1" applyBorder="1" applyAlignment="1" applyProtection="1">
      <alignment horizontal="center" vertical="center"/>
      <protection hidden="1"/>
    </xf>
    <xf numFmtId="3" fontId="21" fillId="0" borderId="10" xfId="0" applyNumberFormat="1" applyFont="1" applyFill="1" applyBorder="1" applyAlignment="1" applyProtection="1">
      <protection hidden="1"/>
    </xf>
    <xf numFmtId="0" fontId="1" fillId="0" borderId="14" xfId="0" applyFont="1" applyBorder="1" applyAlignment="1">
      <alignment vertical="center" wrapText="1"/>
    </xf>
    <xf numFmtId="49" fontId="6" fillId="0" borderId="12" xfId="0" applyNumberFormat="1" applyFont="1" applyBorder="1" applyAlignment="1">
      <alignment horizontal="left" vertical="center"/>
    </xf>
    <xf numFmtId="0" fontId="22" fillId="0" borderId="1" xfId="0" applyFont="1" applyBorder="1" applyAlignment="1" applyProtection="1">
      <alignment horizontal="center"/>
      <protection hidden="1"/>
    </xf>
    <xf numFmtId="49" fontId="6" fillId="0" borderId="13" xfId="0" applyNumberFormat="1" applyFont="1" applyBorder="1" applyAlignment="1">
      <alignment horizontal="left" vertical="center"/>
    </xf>
    <xf numFmtId="0" fontId="27" fillId="0" borderId="1" xfId="0" applyFont="1" applyBorder="1" applyAlignment="1" applyProtection="1">
      <alignment horizontal="center"/>
      <protection hidden="1"/>
    </xf>
    <xf numFmtId="0" fontId="27" fillId="0" borderId="14" xfId="0" applyFont="1" applyBorder="1" applyAlignment="1" applyProtection="1">
      <alignment horizontal="center"/>
      <protection hidden="1"/>
    </xf>
    <xf numFmtId="0" fontId="27" fillId="0" borderId="12" xfId="0" applyFont="1" applyBorder="1" applyAlignment="1" applyProtection="1">
      <alignment horizontal="center"/>
      <protection hidden="1"/>
    </xf>
    <xf numFmtId="3" fontId="31" fillId="3" borderId="0" xfId="0" applyNumberFormat="1" applyFont="1" applyFill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right"/>
      <protection hidden="1"/>
    </xf>
    <xf numFmtId="0" fontId="27" fillId="0" borderId="14" xfId="0" applyFont="1" applyBorder="1" applyAlignment="1" applyProtection="1">
      <alignment horizontal="right"/>
      <protection hidden="1"/>
    </xf>
    <xf numFmtId="0" fontId="27" fillId="0" borderId="1" xfId="0" applyFont="1" applyBorder="1" applyAlignment="1" applyProtection="1">
      <alignment horizontal="right" vertical="center"/>
      <protection hidden="1"/>
    </xf>
    <xf numFmtId="0" fontId="27" fillId="0" borderId="14" xfId="0" applyFont="1" applyBorder="1" applyAlignment="1" applyProtection="1">
      <alignment horizontal="right" vertic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26" fillId="0" borderId="4" xfId="0" applyFont="1" applyBorder="1" applyAlignment="1" applyProtection="1">
      <alignment horizontal="right"/>
      <protection hidden="1"/>
    </xf>
    <xf numFmtId="0" fontId="26" fillId="0" borderId="4" xfId="0" applyFont="1" applyBorder="1" applyAlignment="1" applyProtection="1">
      <alignment horizontal="center"/>
      <protection hidden="1"/>
    </xf>
    <xf numFmtId="0" fontId="26" fillId="0" borderId="4" xfId="0" applyFont="1" applyBorder="1" applyAlignment="1" applyProtection="1">
      <alignment horizontal="right" vertical="center"/>
      <protection hidden="1"/>
    </xf>
    <xf numFmtId="0" fontId="3" fillId="0" borderId="4" xfId="0" applyFont="1" applyBorder="1" applyAlignment="1" applyProtection="1">
      <alignment horizontal="right" vertical="center"/>
      <protection hidden="1"/>
    </xf>
    <xf numFmtId="3" fontId="3" fillId="0" borderId="4" xfId="0" applyNumberFormat="1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protection hidden="1"/>
    </xf>
    <xf numFmtId="0" fontId="26" fillId="0" borderId="6" xfId="0" applyFont="1" applyBorder="1" applyAlignment="1" applyProtection="1">
      <alignment horizontal="right"/>
      <protection hidden="1"/>
    </xf>
    <xf numFmtId="0" fontId="26" fillId="0" borderId="6" xfId="0" applyFont="1" applyBorder="1" applyAlignment="1" applyProtection="1">
      <protection hidden="1"/>
    </xf>
    <xf numFmtId="0" fontId="26" fillId="0" borderId="6" xfId="0" applyFont="1" applyBorder="1" applyAlignment="1" applyProtection="1">
      <alignment horizontal="right" vertical="center"/>
      <protection hidden="1"/>
    </xf>
    <xf numFmtId="0" fontId="3" fillId="0" borderId="6" xfId="0" applyFont="1" applyBorder="1" applyAlignment="1" applyProtection="1">
      <alignment horizontal="right" vertical="center"/>
      <protection hidden="1"/>
    </xf>
    <xf numFmtId="0" fontId="24" fillId="0" borderId="1" xfId="0" applyFont="1" applyBorder="1" applyAlignment="1" applyProtection="1">
      <alignment horizontal="right" vertical="center"/>
      <protection hidden="1"/>
    </xf>
    <xf numFmtId="0" fontId="24" fillId="0" borderId="14" xfId="0" applyFont="1" applyBorder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25" fillId="3" borderId="0" xfId="0" applyFont="1" applyFill="1" applyAlignment="1" applyProtection="1">
      <alignment horizontal="right"/>
      <protection hidden="1"/>
    </xf>
    <xf numFmtId="0" fontId="25" fillId="3" borderId="0" xfId="0" applyFont="1" applyFill="1" applyAlignment="1" applyProtection="1">
      <alignment horizontal="center"/>
      <protection hidden="1"/>
    </xf>
    <xf numFmtId="0" fontId="25" fillId="3" borderId="0" xfId="0" applyFon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right" vertical="center"/>
      <protection hidden="1"/>
    </xf>
    <xf numFmtId="3" fontId="0" fillId="3" borderId="0" xfId="0" applyNumberFormat="1" applyFill="1" applyAlignment="1" applyProtection="1">
      <alignment horizontal="center"/>
      <protection hidden="1"/>
    </xf>
    <xf numFmtId="0" fontId="25" fillId="3" borderId="4" xfId="0" applyFont="1" applyFill="1" applyBorder="1" applyAlignment="1" applyProtection="1">
      <alignment horizontal="right" vertical="center"/>
      <protection hidden="1"/>
    </xf>
    <xf numFmtId="0" fontId="2" fillId="3" borderId="4" xfId="0" applyFont="1" applyFill="1" applyBorder="1" applyAlignment="1" applyProtection="1">
      <alignment horizontal="right" vertical="center"/>
      <protection hidden="1"/>
    </xf>
    <xf numFmtId="0" fontId="26" fillId="3" borderId="1" xfId="0" applyFont="1" applyFill="1" applyBorder="1" applyAlignment="1" applyProtection="1">
      <alignment horizontal="right" vertical="center"/>
      <protection hidden="1"/>
    </xf>
    <xf numFmtId="0" fontId="4" fillId="3" borderId="1" xfId="0" applyFont="1" applyFill="1" applyBorder="1" applyAlignment="1" applyProtection="1">
      <alignment horizontal="right" vertical="center"/>
      <protection hidden="1"/>
    </xf>
    <xf numFmtId="0" fontId="26" fillId="3" borderId="11" xfId="0" applyFont="1" applyFill="1" applyBorder="1" applyAlignment="1" applyProtection="1">
      <alignment horizontal="right" vertical="center"/>
      <protection hidden="1"/>
    </xf>
    <xf numFmtId="0" fontId="2" fillId="3" borderId="4" xfId="0" applyFont="1" applyFill="1" applyBorder="1" applyAlignment="1" applyProtection="1">
      <alignment horizontal="center"/>
      <protection hidden="1"/>
    </xf>
    <xf numFmtId="3" fontId="4" fillId="3" borderId="0" xfId="0" applyNumberFormat="1" applyFont="1" applyFill="1" applyBorder="1" applyAlignment="1" applyProtection="1">
      <alignment horizontal="center"/>
      <protection hidden="1"/>
    </xf>
    <xf numFmtId="0" fontId="26" fillId="3" borderId="12" xfId="0" applyFont="1" applyFill="1" applyBorder="1" applyAlignment="1" applyProtection="1">
      <alignment horizontal="right" vertical="center"/>
      <protection hidden="1"/>
    </xf>
    <xf numFmtId="0" fontId="3" fillId="0" borderId="6" xfId="0" applyFont="1" applyBorder="1" applyAlignment="1" applyProtection="1">
      <alignment horizontal="center"/>
      <protection hidden="1"/>
    </xf>
    <xf numFmtId="3" fontId="0" fillId="3" borderId="0" xfId="0" applyNumberFormat="1" applyFill="1" applyProtection="1">
      <protection hidden="1"/>
    </xf>
    <xf numFmtId="3" fontId="32" fillId="0" borderId="14" xfId="0" applyNumberFormat="1" applyFont="1" applyBorder="1" applyProtection="1">
      <protection hidden="1"/>
    </xf>
    <xf numFmtId="3" fontId="32" fillId="0" borderId="12" xfId="0" applyNumberFormat="1" applyFont="1" applyBorder="1" applyProtection="1">
      <protection hidden="1"/>
    </xf>
    <xf numFmtId="3" fontId="28" fillId="0" borderId="14" xfId="0" applyNumberFormat="1" applyFont="1" applyBorder="1" applyAlignment="1" applyProtection="1">
      <alignment horizontal="center"/>
      <protection hidden="1"/>
    </xf>
    <xf numFmtId="0" fontId="15" fillId="0" borderId="4" xfId="0" applyFont="1" applyBorder="1" applyProtection="1">
      <protection hidden="1"/>
    </xf>
    <xf numFmtId="0" fontId="8" fillId="0" borderId="4" xfId="0" applyFont="1" applyBorder="1" applyAlignment="1" applyProtection="1">
      <alignment vertical="center"/>
      <protection hidden="1"/>
    </xf>
    <xf numFmtId="0" fontId="8" fillId="0" borderId="4" xfId="0" applyFont="1" applyBorder="1" applyProtection="1">
      <protection hidden="1"/>
    </xf>
    <xf numFmtId="0" fontId="9" fillId="6" borderId="0" xfId="0" applyFont="1" applyFill="1" applyProtection="1">
      <protection hidden="1"/>
    </xf>
    <xf numFmtId="0" fontId="15" fillId="0" borderId="5" xfId="0" applyFont="1" applyBorder="1" applyAlignment="1" applyProtection="1">
      <protection hidden="1"/>
    </xf>
    <xf numFmtId="3" fontId="14" fillId="7" borderId="10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Protection="1">
      <protection hidden="1"/>
    </xf>
    <xf numFmtId="15" fontId="18" fillId="0" borderId="4" xfId="0" applyNumberFormat="1" applyFont="1" applyBorder="1" applyProtection="1">
      <protection hidden="1"/>
    </xf>
    <xf numFmtId="3" fontId="0" fillId="0" borderId="4" xfId="0" applyNumberFormat="1" applyBorder="1" applyProtection="1">
      <protection hidden="1"/>
    </xf>
    <xf numFmtId="3" fontId="28" fillId="0" borderId="1" xfId="0" applyNumberFormat="1" applyFont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15" fontId="18" fillId="0" borderId="14" xfId="0" applyNumberFormat="1" applyFont="1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applyBorder="1" applyProtection="1">
      <protection hidden="1"/>
    </xf>
    <xf numFmtId="15" fontId="18" fillId="0" borderId="12" xfId="0" applyNumberFormat="1" applyFont="1" applyBorder="1" applyProtection="1">
      <protection hidden="1"/>
    </xf>
    <xf numFmtId="0" fontId="0" fillId="0" borderId="12" xfId="0" applyBorder="1" applyProtection="1">
      <protection hidden="1"/>
    </xf>
    <xf numFmtId="3" fontId="28" fillId="0" borderId="12" xfId="0" applyNumberFormat="1" applyFont="1" applyBorder="1" applyAlignment="1" applyProtection="1">
      <alignment horizontal="center"/>
      <protection hidden="1"/>
    </xf>
    <xf numFmtId="0" fontId="18" fillId="3" borderId="0" xfId="0" applyFont="1" applyFill="1" applyProtection="1">
      <protection hidden="1"/>
    </xf>
    <xf numFmtId="3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9" fillId="3" borderId="0" xfId="0" applyFont="1" applyFill="1" applyProtection="1"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4" fillId="3" borderId="1" xfId="0" applyFont="1" applyFill="1" applyBorder="1" applyProtection="1">
      <protection hidden="1"/>
    </xf>
    <xf numFmtId="0" fontId="29" fillId="3" borderId="1" xfId="0" applyFont="1" applyFill="1" applyBorder="1" applyAlignment="1" applyProtection="1">
      <alignment vertical="center"/>
      <protection hidden="1"/>
    </xf>
    <xf numFmtId="3" fontId="30" fillId="3" borderId="0" xfId="0" applyNumberFormat="1" applyFont="1" applyFill="1" applyProtection="1"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3" fontId="5" fillId="0" borderId="4" xfId="0" applyNumberFormat="1" applyFont="1" applyBorder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horizontal="center" vertical="center"/>
      <protection locked="0"/>
    </xf>
    <xf numFmtId="3" fontId="0" fillId="0" borderId="12" xfId="0" applyNumberFormat="1" applyBorder="1" applyAlignment="1" applyProtection="1">
      <alignment horizontal="center" vertical="center"/>
      <protection locked="0"/>
    </xf>
    <xf numFmtId="0" fontId="33" fillId="0" borderId="1" xfId="0" applyFont="1" applyBorder="1" applyAlignment="1" applyProtection="1">
      <alignment horizontal="center"/>
      <protection hidden="1"/>
    </xf>
    <xf numFmtId="0" fontId="33" fillId="0" borderId="14" xfId="0" applyFont="1" applyBorder="1" applyAlignment="1" applyProtection="1">
      <alignment horizontal="center"/>
      <protection hidden="1"/>
    </xf>
    <xf numFmtId="0" fontId="33" fillId="0" borderId="12" xfId="0" applyFont="1" applyBorder="1" applyAlignment="1" applyProtection="1">
      <alignment horizontal="center"/>
      <protection hidden="1"/>
    </xf>
    <xf numFmtId="15" fontId="0" fillId="0" borderId="1" xfId="0" applyNumberFormat="1" applyBorder="1" applyAlignment="1" applyProtection="1">
      <alignment vertical="center"/>
      <protection locked="0"/>
    </xf>
    <xf numFmtId="15" fontId="0" fillId="0" borderId="14" xfId="0" applyNumberFormat="1" applyBorder="1" applyAlignment="1" applyProtection="1">
      <alignment vertical="center"/>
      <protection locked="0"/>
    </xf>
    <xf numFmtId="15" fontId="0" fillId="0" borderId="12" xfId="0" applyNumberFormat="1" applyBorder="1" applyAlignment="1" applyProtection="1">
      <alignment vertical="center"/>
      <protection locked="0"/>
    </xf>
    <xf numFmtId="15" fontId="35" fillId="0" borderId="10" xfId="0" applyNumberFormat="1" applyFont="1" applyFill="1" applyBorder="1" applyAlignment="1" applyProtection="1">
      <alignment horizontal="center" vertical="center"/>
      <protection hidden="1"/>
    </xf>
    <xf numFmtId="3" fontId="36" fillId="3" borderId="0" xfId="0" applyNumberFormat="1" applyFont="1" applyFill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protection hidden="1"/>
    </xf>
    <xf numFmtId="3" fontId="37" fillId="2" borderId="1" xfId="0" applyNumberFormat="1" applyFont="1" applyFill="1" applyBorder="1" applyAlignment="1" applyProtection="1">
      <alignment horizontal="center"/>
      <protection hidden="1"/>
    </xf>
    <xf numFmtId="3" fontId="37" fillId="2" borderId="14" xfId="0" applyNumberFormat="1" applyFont="1" applyFill="1" applyBorder="1" applyAlignment="1" applyProtection="1">
      <alignment horizontal="center"/>
      <protection hidden="1"/>
    </xf>
    <xf numFmtId="3" fontId="37" fillId="2" borderId="12" xfId="0" applyNumberFormat="1" applyFont="1" applyFill="1" applyBorder="1" applyAlignment="1" applyProtection="1">
      <alignment horizontal="center"/>
      <protection hidden="1"/>
    </xf>
    <xf numFmtId="3" fontId="12" fillId="0" borderId="1" xfId="0" applyNumberFormat="1" applyFont="1" applyBorder="1" applyAlignment="1" applyProtection="1">
      <alignment horizontal="center"/>
      <protection hidden="1"/>
    </xf>
    <xf numFmtId="3" fontId="32" fillId="0" borderId="1" xfId="0" applyNumberFormat="1" applyFont="1" applyBorder="1" applyProtection="1">
      <protection hidden="1"/>
    </xf>
    <xf numFmtId="3" fontId="22" fillId="0" borderId="1" xfId="0" applyNumberFormat="1" applyFont="1" applyBorder="1" applyAlignment="1" applyProtection="1">
      <alignment horizontal="center"/>
      <protection hidden="1"/>
    </xf>
    <xf numFmtId="3" fontId="22" fillId="0" borderId="14" xfId="0" applyNumberFormat="1" applyFont="1" applyBorder="1" applyAlignment="1" applyProtection="1">
      <alignment horizontal="center"/>
      <protection hidden="1"/>
    </xf>
    <xf numFmtId="3" fontId="22" fillId="0" borderId="12" xfId="0" applyNumberFormat="1" applyFont="1" applyBorder="1" applyAlignment="1" applyProtection="1">
      <alignment horizontal="center"/>
      <protection hidden="1"/>
    </xf>
    <xf numFmtId="3" fontId="38" fillId="2" borderId="13" xfId="0" applyNumberFormat="1" applyFont="1" applyFill="1" applyBorder="1" applyAlignment="1" applyProtection="1">
      <alignment horizontal="center"/>
      <protection hidden="1"/>
    </xf>
    <xf numFmtId="3" fontId="39" fillId="2" borderId="13" xfId="0" applyNumberFormat="1" applyFont="1" applyFill="1" applyBorder="1" applyAlignment="1" applyProtection="1">
      <alignment horizontal="center"/>
      <protection hidden="1"/>
    </xf>
    <xf numFmtId="3" fontId="38" fillId="2" borderId="12" xfId="0" applyNumberFormat="1" applyFont="1" applyFill="1" applyBorder="1" applyAlignment="1" applyProtection="1">
      <alignment horizontal="center"/>
      <protection hidden="1"/>
    </xf>
    <xf numFmtId="3" fontId="39" fillId="2" borderId="12" xfId="0" applyNumberFormat="1" applyFont="1" applyFill="1" applyBorder="1" applyAlignment="1" applyProtection="1">
      <alignment horizontal="center"/>
      <protection hidden="1"/>
    </xf>
    <xf numFmtId="3" fontId="40" fillId="0" borderId="1" xfId="0" applyNumberFormat="1" applyFont="1" applyBorder="1" applyAlignment="1" applyProtection="1">
      <alignment horizontal="center" vertical="center"/>
      <protection hidden="1"/>
    </xf>
    <xf numFmtId="3" fontId="40" fillId="0" borderId="14" xfId="0" applyNumberFormat="1" applyFont="1" applyBorder="1" applyAlignment="1" applyProtection="1">
      <alignment horizontal="center" vertical="center"/>
      <protection hidden="1"/>
    </xf>
    <xf numFmtId="3" fontId="40" fillId="0" borderId="12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3" fontId="34" fillId="0" borderId="4" xfId="0" applyNumberFormat="1" applyFont="1" applyBorder="1" applyAlignment="1" applyProtection="1">
      <alignment horizontal="center" vertical="center" wrapText="1"/>
      <protection hidden="1"/>
    </xf>
    <xf numFmtId="3" fontId="35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16" fillId="0" borderId="4" xfId="0" applyNumberFormat="1" applyFont="1" applyBorder="1" applyAlignment="1" applyProtection="1">
      <alignment horizontal="center" textRotation="90"/>
      <protection locked="0"/>
    </xf>
    <xf numFmtId="3" fontId="16" fillId="0" borderId="8" xfId="0" applyNumberFormat="1" applyFont="1" applyBorder="1" applyAlignment="1" applyProtection="1">
      <alignment horizontal="center" textRotation="90"/>
      <protection locked="0"/>
    </xf>
    <xf numFmtId="3" fontId="17" fillId="2" borderId="4" xfId="0" applyNumberFormat="1" applyFont="1" applyFill="1" applyBorder="1" applyAlignment="1" applyProtection="1">
      <alignment horizontal="center" vertical="center" wrapText="1"/>
      <protection hidden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17" fillId="2" borderId="8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4" xfId="0" applyNumberFormat="1" applyFont="1" applyBorder="1" applyAlignment="1" applyProtection="1">
      <alignment horizontal="center" vertical="center" wrapText="1"/>
      <protection hidden="1"/>
    </xf>
    <xf numFmtId="3" fontId="20" fillId="0" borderId="8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4">
    <dxf>
      <fill>
        <patternFill>
          <bgColor theme="9" tint="-0.24994659260841701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</dxf>
    <dxf>
      <fill>
        <patternFill>
          <bgColor theme="9" tint="-0.24994659260841701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</dxf>
  </dxfs>
  <tableStyles count="0" defaultTableStyle="TableStyleMedium9" defaultPivotStyle="PivotStyleLight16"/>
  <colors>
    <mruColors>
      <color rgb="FFFF8F8F"/>
      <color rgb="FFFF3300"/>
      <color rgb="FF66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&#1575;&#1604;&#1593;&#1605;&#1604;&#1575;&#1569;!A1"/><Relationship Id="rId7" Type="http://schemas.openxmlformats.org/officeDocument/2006/relationships/hyperlink" Target="#&#1575;&#1604;&#1583;&#1582;&#1608;&#1604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'&#1575;&#1606;&#1608;&#1575;&#1593; &#1575;&#1604;&#1601;&#1604;&#1575;&#1578;&#1585;'!A1"/><Relationship Id="rId11" Type="http://schemas.openxmlformats.org/officeDocument/2006/relationships/hyperlink" Target="#&#1575;&#1610;&#1589;&#1604;&#1575;&#1578;!A1"/><Relationship Id="rId5" Type="http://schemas.openxmlformats.org/officeDocument/2006/relationships/hyperlink" Target="#'&#1576;&#1610;&#1575;&#1606; &#1575;&#1604;&#1589;&#1610;&#1575;&#1606;&#1577;'!A1"/><Relationship Id="rId10" Type="http://schemas.openxmlformats.org/officeDocument/2006/relationships/hyperlink" Target="#&#1575;&#1604;&#1601;&#1608;&#1575;&#1578;&#1610;&#1585;!A1"/><Relationship Id="rId4" Type="http://schemas.openxmlformats.org/officeDocument/2006/relationships/hyperlink" Target="#'&#1575;&#1587;&#1605;&#1575;&#1569; &#1575;&#1604;&#1593;&#1605;&#1604;&#1575;&#1569;'!A1"/><Relationship Id="rId9" Type="http://schemas.openxmlformats.org/officeDocument/2006/relationships/hyperlink" Target="#'&#1575;&#1610;&#1589;&#1604;&#1575;&#1578; &#1605;&#1580;&#1605;&#1593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23907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581024</xdr:colOff>
      <xdr:row>5</xdr:row>
      <xdr:rowOff>104774</xdr:rowOff>
    </xdr:from>
    <xdr:to>
      <xdr:col>4</xdr:col>
      <xdr:colOff>581024</xdr:colOff>
      <xdr:row>9</xdr:row>
      <xdr:rowOff>76199</xdr:rowOff>
    </xdr:to>
    <xdr:sp macro="" textlink="">
      <xdr:nvSpPr>
        <xdr:cNvPr id="15" name="Bevel 14">
          <a:hlinkClick xmlns:r="http://schemas.openxmlformats.org/officeDocument/2006/relationships" r:id="rId2"/>
        </xdr:cNvPr>
        <xdr:cNvSpPr/>
      </xdr:nvSpPr>
      <xdr:spPr>
        <a:xfrm>
          <a:off x="4295776" y="105727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0</xdr:col>
      <xdr:colOff>381000</xdr:colOff>
      <xdr:row>10</xdr:row>
      <xdr:rowOff>85725</xdr:rowOff>
    </xdr:from>
    <xdr:to>
      <xdr:col>2</xdr:col>
      <xdr:colOff>381000</xdr:colOff>
      <xdr:row>14</xdr:row>
      <xdr:rowOff>57150</xdr:rowOff>
    </xdr:to>
    <xdr:sp macro="" textlink="">
      <xdr:nvSpPr>
        <xdr:cNvPr id="16" name="Bevel 15">
          <a:hlinkClick xmlns:r="http://schemas.openxmlformats.org/officeDocument/2006/relationships" r:id="rId3"/>
        </xdr:cNvPr>
        <xdr:cNvSpPr/>
      </xdr:nvSpPr>
      <xdr:spPr>
        <a:xfrm>
          <a:off x="5715000" y="199072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شاشة الاقساط</a:t>
          </a:r>
          <a:endParaRPr lang="en-US" sz="9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12</xdr:col>
      <xdr:colOff>0</xdr:colOff>
      <xdr:row>18</xdr:row>
      <xdr:rowOff>0</xdr:rowOff>
    </xdr:from>
    <xdr:to>
      <xdr:col>16384</xdr:col>
      <xdr:colOff>609600</xdr:colOff>
      <xdr:row>21</xdr:row>
      <xdr:rowOff>161925</xdr:rowOff>
    </xdr:to>
    <xdr:sp macro="" textlink="">
      <xdr:nvSpPr>
        <xdr:cNvPr id="17" name="Bevel 16"/>
        <xdr:cNvSpPr/>
      </xdr:nvSpPr>
      <xdr:spPr>
        <a:xfrm>
          <a:off x="-609600" y="3429000"/>
          <a:ext cx="6096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609600</xdr:colOff>
      <xdr:row>18</xdr:row>
      <xdr:rowOff>0</xdr:rowOff>
    </xdr:from>
    <xdr:to>
      <xdr:col>16384</xdr:col>
      <xdr:colOff>609600</xdr:colOff>
      <xdr:row>21</xdr:row>
      <xdr:rowOff>161925</xdr:rowOff>
    </xdr:to>
    <xdr:sp macro="" textlink="">
      <xdr:nvSpPr>
        <xdr:cNvPr id="18" name="Bevel 17"/>
        <xdr:cNvSpPr/>
      </xdr:nvSpPr>
      <xdr:spPr>
        <a:xfrm>
          <a:off x="-609600" y="3429000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609600</xdr:colOff>
      <xdr:row>18</xdr:row>
      <xdr:rowOff>0</xdr:rowOff>
    </xdr:from>
    <xdr:to>
      <xdr:col>16384</xdr:col>
      <xdr:colOff>609600</xdr:colOff>
      <xdr:row>21</xdr:row>
      <xdr:rowOff>161925</xdr:rowOff>
    </xdr:to>
    <xdr:sp macro="" textlink="">
      <xdr:nvSpPr>
        <xdr:cNvPr id="19" name="Bevel 18"/>
        <xdr:cNvSpPr/>
      </xdr:nvSpPr>
      <xdr:spPr>
        <a:xfrm>
          <a:off x="-609600" y="3429000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609600</xdr:colOff>
      <xdr:row>18</xdr:row>
      <xdr:rowOff>0</xdr:rowOff>
    </xdr:from>
    <xdr:to>
      <xdr:col>16384</xdr:col>
      <xdr:colOff>609600</xdr:colOff>
      <xdr:row>21</xdr:row>
      <xdr:rowOff>161925</xdr:rowOff>
    </xdr:to>
    <xdr:sp macro="" textlink="">
      <xdr:nvSpPr>
        <xdr:cNvPr id="20" name="Bevel 19"/>
        <xdr:cNvSpPr/>
      </xdr:nvSpPr>
      <xdr:spPr>
        <a:xfrm>
          <a:off x="-609600" y="3429000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609600</xdr:colOff>
      <xdr:row>18</xdr:row>
      <xdr:rowOff>0</xdr:rowOff>
    </xdr:from>
    <xdr:to>
      <xdr:col>16384</xdr:col>
      <xdr:colOff>609600</xdr:colOff>
      <xdr:row>21</xdr:row>
      <xdr:rowOff>161925</xdr:rowOff>
    </xdr:to>
    <xdr:sp macro="" textlink="">
      <xdr:nvSpPr>
        <xdr:cNvPr id="21" name="Bevel 20"/>
        <xdr:cNvSpPr/>
      </xdr:nvSpPr>
      <xdr:spPr>
        <a:xfrm>
          <a:off x="-609600" y="3429000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609600</xdr:colOff>
      <xdr:row>18</xdr:row>
      <xdr:rowOff>0</xdr:rowOff>
    </xdr:from>
    <xdr:to>
      <xdr:col>16384</xdr:col>
      <xdr:colOff>609600</xdr:colOff>
      <xdr:row>21</xdr:row>
      <xdr:rowOff>161925</xdr:rowOff>
    </xdr:to>
    <xdr:sp macro="" textlink="">
      <xdr:nvSpPr>
        <xdr:cNvPr id="22" name="Bevel 21"/>
        <xdr:cNvSpPr/>
      </xdr:nvSpPr>
      <xdr:spPr>
        <a:xfrm>
          <a:off x="-609600" y="3429000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609600</xdr:colOff>
      <xdr:row>18</xdr:row>
      <xdr:rowOff>0</xdr:rowOff>
    </xdr:from>
    <xdr:to>
      <xdr:col>16384</xdr:col>
      <xdr:colOff>609600</xdr:colOff>
      <xdr:row>21</xdr:row>
      <xdr:rowOff>161925</xdr:rowOff>
    </xdr:to>
    <xdr:sp macro="" textlink="">
      <xdr:nvSpPr>
        <xdr:cNvPr id="23" name="Bevel 22"/>
        <xdr:cNvSpPr/>
      </xdr:nvSpPr>
      <xdr:spPr>
        <a:xfrm>
          <a:off x="-609600" y="3429000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609600</xdr:colOff>
      <xdr:row>18</xdr:row>
      <xdr:rowOff>0</xdr:rowOff>
    </xdr:from>
    <xdr:to>
      <xdr:col>16384</xdr:col>
      <xdr:colOff>609600</xdr:colOff>
      <xdr:row>21</xdr:row>
      <xdr:rowOff>161925</xdr:rowOff>
    </xdr:to>
    <xdr:sp macro="" textlink="">
      <xdr:nvSpPr>
        <xdr:cNvPr id="24" name="Bevel 23"/>
        <xdr:cNvSpPr/>
      </xdr:nvSpPr>
      <xdr:spPr>
        <a:xfrm>
          <a:off x="-609600" y="3429000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7</xdr:col>
      <xdr:colOff>380999</xdr:colOff>
      <xdr:row>5</xdr:row>
      <xdr:rowOff>104774</xdr:rowOff>
    </xdr:from>
    <xdr:to>
      <xdr:col>9</xdr:col>
      <xdr:colOff>380999</xdr:colOff>
      <xdr:row>9</xdr:row>
      <xdr:rowOff>76199</xdr:rowOff>
    </xdr:to>
    <xdr:sp macro="" textlink="">
      <xdr:nvSpPr>
        <xdr:cNvPr id="25" name="Bevel 24">
          <a:hlinkClick xmlns:r="http://schemas.openxmlformats.org/officeDocument/2006/relationships" r:id="rId4"/>
        </xdr:cNvPr>
        <xdr:cNvSpPr/>
      </xdr:nvSpPr>
      <xdr:spPr>
        <a:xfrm>
          <a:off x="1447801" y="105727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Arabic Transparent" pitchFamily="2" charset="-78"/>
            </a:rPr>
            <a:t>أسماء</a:t>
          </a:r>
          <a:r>
            <a:rPr lang="ar-EG" sz="1400" b="1" baseline="0">
              <a:solidFill>
                <a:schemeClr val="tx1"/>
              </a:solidFill>
              <a:cs typeface="Arabic Transparent" pitchFamily="2" charset="-78"/>
            </a:rPr>
            <a:t> العملاء</a:t>
          </a:r>
          <a:endParaRPr lang="en-US" sz="1400" b="1">
            <a:solidFill>
              <a:schemeClr val="tx1"/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16384</xdr:col>
      <xdr:colOff>57149</xdr:colOff>
      <xdr:row>17</xdr:row>
      <xdr:rowOff>123824</xdr:rowOff>
    </xdr:from>
    <xdr:to>
      <xdr:col>16384</xdr:col>
      <xdr:colOff>609599</xdr:colOff>
      <xdr:row>21</xdr:row>
      <xdr:rowOff>95249</xdr:rowOff>
    </xdr:to>
    <xdr:sp macro="" textlink="">
      <xdr:nvSpPr>
        <xdr:cNvPr id="26" name="Bevel 25"/>
        <xdr:cNvSpPr/>
      </xdr:nvSpPr>
      <xdr:spPr>
        <a:xfrm>
          <a:off x="-609599" y="3362324"/>
          <a:ext cx="55245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609599</xdr:colOff>
      <xdr:row>17</xdr:row>
      <xdr:rowOff>123824</xdr:rowOff>
    </xdr:from>
    <xdr:to>
      <xdr:col>16384</xdr:col>
      <xdr:colOff>609599</xdr:colOff>
      <xdr:row>21</xdr:row>
      <xdr:rowOff>95249</xdr:rowOff>
    </xdr:to>
    <xdr:sp macro="" textlink="">
      <xdr:nvSpPr>
        <xdr:cNvPr id="27" name="Bevel 26"/>
        <xdr:cNvSpPr/>
      </xdr:nvSpPr>
      <xdr:spPr>
        <a:xfrm>
          <a:off x="-609599" y="3362324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609599</xdr:colOff>
      <xdr:row>17</xdr:row>
      <xdr:rowOff>123824</xdr:rowOff>
    </xdr:from>
    <xdr:to>
      <xdr:col>16384</xdr:col>
      <xdr:colOff>609599</xdr:colOff>
      <xdr:row>21</xdr:row>
      <xdr:rowOff>95249</xdr:rowOff>
    </xdr:to>
    <xdr:sp macro="" textlink="">
      <xdr:nvSpPr>
        <xdr:cNvPr id="28" name="Bevel 27"/>
        <xdr:cNvSpPr/>
      </xdr:nvSpPr>
      <xdr:spPr>
        <a:xfrm>
          <a:off x="-609599" y="3362324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609599</xdr:colOff>
      <xdr:row>17</xdr:row>
      <xdr:rowOff>123824</xdr:rowOff>
    </xdr:from>
    <xdr:to>
      <xdr:col>16384</xdr:col>
      <xdr:colOff>609599</xdr:colOff>
      <xdr:row>21</xdr:row>
      <xdr:rowOff>95249</xdr:rowOff>
    </xdr:to>
    <xdr:sp macro="" textlink="">
      <xdr:nvSpPr>
        <xdr:cNvPr id="29" name="Bevel 28"/>
        <xdr:cNvSpPr/>
      </xdr:nvSpPr>
      <xdr:spPr>
        <a:xfrm>
          <a:off x="-609599" y="3362324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609599</xdr:colOff>
      <xdr:row>17</xdr:row>
      <xdr:rowOff>123824</xdr:rowOff>
    </xdr:from>
    <xdr:to>
      <xdr:col>16384</xdr:col>
      <xdr:colOff>609599</xdr:colOff>
      <xdr:row>21</xdr:row>
      <xdr:rowOff>95249</xdr:rowOff>
    </xdr:to>
    <xdr:sp macro="" textlink="">
      <xdr:nvSpPr>
        <xdr:cNvPr id="30" name="Bevel 29"/>
        <xdr:cNvSpPr/>
      </xdr:nvSpPr>
      <xdr:spPr>
        <a:xfrm>
          <a:off x="-609599" y="3362324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609599</xdr:colOff>
      <xdr:row>17</xdr:row>
      <xdr:rowOff>123824</xdr:rowOff>
    </xdr:from>
    <xdr:to>
      <xdr:col>16384</xdr:col>
      <xdr:colOff>609599</xdr:colOff>
      <xdr:row>21</xdr:row>
      <xdr:rowOff>95249</xdr:rowOff>
    </xdr:to>
    <xdr:sp macro="" textlink="">
      <xdr:nvSpPr>
        <xdr:cNvPr id="31" name="Bevel 30"/>
        <xdr:cNvSpPr/>
      </xdr:nvSpPr>
      <xdr:spPr>
        <a:xfrm>
          <a:off x="-609599" y="3362324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609599</xdr:colOff>
      <xdr:row>17</xdr:row>
      <xdr:rowOff>123824</xdr:rowOff>
    </xdr:from>
    <xdr:to>
      <xdr:col>16384</xdr:col>
      <xdr:colOff>609599</xdr:colOff>
      <xdr:row>21</xdr:row>
      <xdr:rowOff>95249</xdr:rowOff>
    </xdr:to>
    <xdr:sp macro="" textlink="">
      <xdr:nvSpPr>
        <xdr:cNvPr id="32" name="Bevel 31"/>
        <xdr:cNvSpPr/>
      </xdr:nvSpPr>
      <xdr:spPr>
        <a:xfrm>
          <a:off x="-609599" y="3362324"/>
          <a:ext cx="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0</xdr:col>
      <xdr:colOff>400050</xdr:colOff>
      <xdr:row>5</xdr:row>
      <xdr:rowOff>85725</xdr:rowOff>
    </xdr:from>
    <xdr:to>
      <xdr:col>2</xdr:col>
      <xdr:colOff>400050</xdr:colOff>
      <xdr:row>9</xdr:row>
      <xdr:rowOff>57150</xdr:rowOff>
    </xdr:to>
    <xdr:sp macro="" textlink="">
      <xdr:nvSpPr>
        <xdr:cNvPr id="33" name="Bevel 32">
          <a:hlinkClick xmlns:r="http://schemas.openxmlformats.org/officeDocument/2006/relationships" r:id="rId5"/>
        </xdr:cNvPr>
        <xdr:cNvSpPr/>
      </xdr:nvSpPr>
      <xdr:spPr>
        <a:xfrm>
          <a:off x="5695950" y="103822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tx1"/>
              </a:solidFill>
              <a:cs typeface="+mn-cs"/>
            </a:rPr>
            <a:t>قائمة التغير</a:t>
          </a:r>
          <a:endParaRPr lang="en-US" sz="105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5</xdr:col>
      <xdr:colOff>200025</xdr:colOff>
      <xdr:row>5</xdr:row>
      <xdr:rowOff>104775</xdr:rowOff>
    </xdr:from>
    <xdr:to>
      <xdr:col>7</xdr:col>
      <xdr:colOff>200025</xdr:colOff>
      <xdr:row>9</xdr:row>
      <xdr:rowOff>76200</xdr:rowOff>
    </xdr:to>
    <xdr:sp macro="" textlink="">
      <xdr:nvSpPr>
        <xdr:cNvPr id="34" name="Bevel 33">
          <a:hlinkClick xmlns:r="http://schemas.openxmlformats.org/officeDocument/2006/relationships" r:id="rId6"/>
        </xdr:cNvPr>
        <xdr:cNvSpPr/>
      </xdr:nvSpPr>
      <xdr:spPr>
        <a:xfrm>
          <a:off x="2847975" y="105727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tx1"/>
              </a:solidFill>
              <a:cs typeface="+mn-cs"/>
            </a:rPr>
            <a:t>أنواع الفلاتر</a:t>
          </a:r>
          <a:endParaRPr lang="en-US" sz="105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9</xdr:col>
      <xdr:colOff>485775</xdr:colOff>
      <xdr:row>5</xdr:row>
      <xdr:rowOff>142875</xdr:rowOff>
    </xdr:from>
    <xdr:to>
      <xdr:col>11</xdr:col>
      <xdr:colOff>485775</xdr:colOff>
      <xdr:row>9</xdr:row>
      <xdr:rowOff>114300</xdr:rowOff>
    </xdr:to>
    <xdr:sp macro="" textlink="">
      <xdr:nvSpPr>
        <xdr:cNvPr id="35" name="Bevel 34">
          <a:hlinkClick xmlns:r="http://schemas.openxmlformats.org/officeDocument/2006/relationships" r:id="rId7"/>
        </xdr:cNvPr>
        <xdr:cNvSpPr/>
      </xdr:nvSpPr>
      <xdr:spPr>
        <a:xfrm>
          <a:off x="123825" y="109537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شاشة الادخال</a:t>
          </a:r>
          <a:endParaRPr lang="en-US" sz="10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2</xdr:col>
      <xdr:colOff>581025</xdr:colOff>
      <xdr:row>10</xdr:row>
      <xdr:rowOff>76200</xdr:rowOff>
    </xdr:from>
    <xdr:to>
      <xdr:col>4</xdr:col>
      <xdr:colOff>581025</xdr:colOff>
      <xdr:row>14</xdr:row>
      <xdr:rowOff>47625</xdr:rowOff>
    </xdr:to>
    <xdr:sp macro="" textlink="">
      <xdr:nvSpPr>
        <xdr:cNvPr id="36" name="Bevel 35">
          <a:hlinkClick xmlns:r="http://schemas.openxmlformats.org/officeDocument/2006/relationships" r:id="rId8"/>
        </xdr:cNvPr>
        <xdr:cNvSpPr/>
      </xdr:nvSpPr>
      <xdr:spPr>
        <a:xfrm>
          <a:off x="4295775" y="19812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1">
              <a:solidFill>
                <a:schemeClr val="tx1"/>
              </a:solidFill>
              <a:cs typeface="+mn-cs"/>
            </a:rPr>
            <a:t>الصيانة</a:t>
          </a:r>
          <a:endParaRPr lang="en-US" sz="12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5</xdr:col>
      <xdr:colOff>200025</xdr:colOff>
      <xdr:row>10</xdr:row>
      <xdr:rowOff>76200</xdr:rowOff>
    </xdr:from>
    <xdr:to>
      <xdr:col>7</xdr:col>
      <xdr:colOff>200025</xdr:colOff>
      <xdr:row>14</xdr:row>
      <xdr:rowOff>47625</xdr:rowOff>
    </xdr:to>
    <xdr:sp macro="" textlink="">
      <xdr:nvSpPr>
        <xdr:cNvPr id="37" name="Bevel 36">
          <a:hlinkClick xmlns:r="http://schemas.openxmlformats.org/officeDocument/2006/relationships" r:id="rId9"/>
        </xdr:cNvPr>
        <xdr:cNvSpPr/>
      </xdr:nvSpPr>
      <xdr:spPr>
        <a:xfrm>
          <a:off x="2847975" y="19812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200" b="1">
              <a:solidFill>
                <a:schemeClr val="tx1"/>
              </a:solidFill>
              <a:cs typeface="+mn-cs"/>
            </a:rPr>
            <a:t>ايصالات مجمعة</a:t>
          </a:r>
          <a:endParaRPr lang="en-US" sz="9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7</xdr:col>
      <xdr:colOff>371475</xdr:colOff>
      <xdr:row>10</xdr:row>
      <xdr:rowOff>66675</xdr:rowOff>
    </xdr:from>
    <xdr:to>
      <xdr:col>9</xdr:col>
      <xdr:colOff>371475</xdr:colOff>
      <xdr:row>14</xdr:row>
      <xdr:rowOff>38100</xdr:rowOff>
    </xdr:to>
    <xdr:sp macro="" textlink="">
      <xdr:nvSpPr>
        <xdr:cNvPr id="38" name="Bevel 37">
          <a:hlinkClick xmlns:r="http://schemas.openxmlformats.org/officeDocument/2006/relationships" r:id="rId10"/>
        </xdr:cNvPr>
        <xdr:cNvSpPr/>
      </xdr:nvSpPr>
      <xdr:spPr>
        <a:xfrm>
          <a:off x="1457325" y="197167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400" b="1">
              <a:solidFill>
                <a:schemeClr val="tx1"/>
              </a:solidFill>
              <a:cs typeface="+mn-cs"/>
            </a:rPr>
            <a:t>أصدار</a:t>
          </a:r>
          <a:r>
            <a:rPr lang="ar-EG" sz="1400" b="1" baseline="0">
              <a:solidFill>
                <a:schemeClr val="tx1"/>
              </a:solidFill>
              <a:cs typeface="+mn-cs"/>
            </a:rPr>
            <a:t> الفاتورة</a:t>
          </a:r>
          <a:endParaRPr lang="en-US" sz="10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9</xdr:col>
      <xdr:colOff>485775</xdr:colOff>
      <xdr:row>10</xdr:row>
      <xdr:rowOff>57150</xdr:rowOff>
    </xdr:from>
    <xdr:to>
      <xdr:col>11</xdr:col>
      <xdr:colOff>485775</xdr:colOff>
      <xdr:row>14</xdr:row>
      <xdr:rowOff>28575</xdr:rowOff>
    </xdr:to>
    <xdr:sp macro="" textlink="">
      <xdr:nvSpPr>
        <xdr:cNvPr id="39" name="Bevel 38">
          <a:hlinkClick xmlns:r="http://schemas.openxmlformats.org/officeDocument/2006/relationships" r:id="rId11"/>
        </xdr:cNvPr>
        <xdr:cNvSpPr/>
      </xdr:nvSpPr>
      <xdr:spPr>
        <a:xfrm>
          <a:off x="123825" y="196215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1">
              <a:solidFill>
                <a:schemeClr val="tx1"/>
              </a:solidFill>
              <a:cs typeface="+mn-cs"/>
            </a:rPr>
            <a:t>الايصالات</a:t>
          </a:r>
          <a:endParaRPr lang="en-US" sz="1000" b="1">
            <a:solidFill>
              <a:schemeClr val="tx1"/>
            </a:solidFill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2</xdr:row>
      <xdr:rowOff>152400</xdr:rowOff>
    </xdr:from>
    <xdr:to>
      <xdr:col>14</xdr:col>
      <xdr:colOff>400050</xdr:colOff>
      <xdr:row>5</xdr:row>
      <xdr:rowOff>200025</xdr:rowOff>
    </xdr:to>
    <xdr:sp macro="" textlink="">
      <xdr:nvSpPr>
        <xdr:cNvPr id="5" name="Bevel 4">
          <a:hlinkClick xmlns:r="http://schemas.openxmlformats.org/officeDocument/2006/relationships" r:id="rId1"/>
        </xdr:cNvPr>
        <xdr:cNvSpPr/>
      </xdr:nvSpPr>
      <xdr:spPr>
        <a:xfrm>
          <a:off x="9979971150" y="1209675"/>
          <a:ext cx="1457325" cy="1104900"/>
        </a:xfrm>
        <a:prstGeom prst="bevel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2800" b="1">
              <a:solidFill>
                <a:srgbClr val="FF0000"/>
              </a:solidFill>
              <a:cs typeface="+mj-cs"/>
            </a:rPr>
            <a:t>الرئيسية</a:t>
          </a:r>
          <a:endParaRPr lang="en-US" sz="2800" b="1">
            <a:solidFill>
              <a:srgbClr val="FF0000"/>
            </a:solidFill>
            <a:cs typeface="+mj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1693787</xdr:colOff>
      <xdr:row>1</xdr:row>
      <xdr:rowOff>64710</xdr:rowOff>
    </xdr:from>
    <xdr:to>
      <xdr:col>3</xdr:col>
      <xdr:colOff>4008665</xdr:colOff>
      <xdr:row>1</xdr:row>
      <xdr:rowOff>188535</xdr:rowOff>
    </xdr:to>
    <xdr:sp macro="" textlink="">
      <xdr:nvSpPr>
        <xdr:cNvPr id="4" name="Rectangle 3">
          <a:hlinkClick xmlns:r="http://schemas.openxmlformats.org/officeDocument/2006/relationships" r:id="rId1"/>
        </xdr:cNvPr>
        <xdr:cNvSpPr/>
      </xdr:nvSpPr>
      <xdr:spPr>
        <a:xfrm>
          <a:off x="10041859157" y="336853"/>
          <a:ext cx="2314878" cy="12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الرئسية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6"/>
  <sheetViews>
    <sheetView showGridLines="0" showRowColHeaders="0" rightToLeft="1" workbookViewId="0"/>
  </sheetViews>
  <sheetFormatPr defaultColWidth="0" defaultRowHeight="15" zeroHeight="1"/>
  <cols>
    <col min="1" max="12" width="9.140625" style="26" customWidth="1"/>
    <col min="13" max="18" width="9.140625" style="26" hidden="1" customWidth="1"/>
    <col min="19" max="16384" width="9.140625" style="26" hidden="1"/>
  </cols>
  <sheetData>
    <row r="1" spans="14:14" s="18" customFormat="1"/>
    <row r="2" spans="14:14" s="18" customFormat="1"/>
    <row r="3" spans="14:14" s="18" customFormat="1">
      <c r="N3" s="17"/>
    </row>
    <row r="4" spans="14:14" s="18" customFormat="1"/>
    <row r="5" spans="14:14" s="18" customFormat="1"/>
    <row r="6" spans="14:14" s="18" customFormat="1"/>
    <row r="7" spans="14:14" s="18" customFormat="1"/>
    <row r="8" spans="14:14" s="18" customFormat="1"/>
    <row r="9" spans="14:14" s="18" customFormat="1"/>
    <row r="10" spans="14:14" s="18" customFormat="1"/>
    <row r="11" spans="14:14" s="18" customFormat="1"/>
    <row r="12" spans="14:14" s="18" customFormat="1"/>
    <row r="13" spans="14:14" s="18" customFormat="1"/>
    <row r="14" spans="14:14" s="18" customFormat="1"/>
    <row r="15" spans="14:14" s="18" customFormat="1"/>
    <row r="16" spans="14:14" s="18" customFormat="1"/>
    <row r="17" s="18" customFormat="1"/>
    <row r="18" s="18" customFormat="1"/>
    <row r="19" s="18" customFormat="1"/>
    <row r="20" s="18" customFormat="1"/>
    <row r="21" s="18" customFormat="1"/>
    <row r="22" s="18" customFormat="1"/>
    <row r="23" s="18" customFormat="1"/>
    <row r="24" s="18" customFormat="1"/>
    <row r="25" s="18" customFormat="1"/>
    <row r="26" s="18" customFormat="1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C52"/>
  <sheetViews>
    <sheetView showGridLines="0" rightToLeft="1" workbookViewId="0">
      <pane ySplit="1" topLeftCell="A2" activePane="bottomLeft" state="frozen"/>
      <selection pane="bottomLeft"/>
    </sheetView>
  </sheetViews>
  <sheetFormatPr defaultColWidth="9.140625" defaultRowHeight="15"/>
  <cols>
    <col min="1" max="1" width="9.140625" style="16"/>
    <col min="2" max="2" width="24.28515625" style="15" customWidth="1"/>
    <col min="3" max="3" width="7.140625" style="24" bestFit="1" customWidth="1"/>
    <col min="4" max="16384" width="9.140625" style="15"/>
  </cols>
  <sheetData>
    <row r="1" spans="1:3" ht="21.75" thickBot="1">
      <c r="A1" s="1" t="s">
        <v>0</v>
      </c>
      <c r="B1" s="1" t="s">
        <v>1</v>
      </c>
      <c r="C1" s="20" t="s">
        <v>45</v>
      </c>
    </row>
    <row r="2" spans="1:3" ht="16.5">
      <c r="A2" s="2">
        <v>1</v>
      </c>
      <c r="B2" s="4" t="s">
        <v>2</v>
      </c>
      <c r="C2" s="21">
        <v>900</v>
      </c>
    </row>
    <row r="3" spans="1:3" ht="16.5">
      <c r="A3" s="3">
        <v>2</v>
      </c>
      <c r="B3" s="5" t="s">
        <v>3</v>
      </c>
      <c r="C3" s="22">
        <v>1200</v>
      </c>
    </row>
    <row r="4" spans="1:3" ht="16.5">
      <c r="A4" s="3">
        <v>3</v>
      </c>
      <c r="B4" s="5" t="s">
        <v>4</v>
      </c>
      <c r="C4" s="22">
        <v>2300</v>
      </c>
    </row>
    <row r="5" spans="1:3" ht="16.5">
      <c r="A5" s="3">
        <v>4</v>
      </c>
      <c r="B5" s="5" t="s">
        <v>5</v>
      </c>
      <c r="C5" s="22">
        <v>2500</v>
      </c>
    </row>
    <row r="6" spans="1:3" ht="16.5">
      <c r="A6" s="3">
        <v>5</v>
      </c>
      <c r="B6" s="5" t="s">
        <v>6</v>
      </c>
      <c r="C6" s="22">
        <v>350</v>
      </c>
    </row>
    <row r="7" spans="1:3" ht="16.5">
      <c r="A7" s="3">
        <v>6</v>
      </c>
      <c r="B7" s="5" t="s">
        <v>7</v>
      </c>
      <c r="C7" s="22">
        <v>20</v>
      </c>
    </row>
    <row r="8" spans="1:3" ht="16.5">
      <c r="A8" s="3">
        <v>7</v>
      </c>
      <c r="B8" s="5" t="s">
        <v>8</v>
      </c>
      <c r="C8" s="22">
        <v>30</v>
      </c>
    </row>
    <row r="9" spans="1:3" ht="16.5">
      <c r="A9" s="3">
        <v>8</v>
      </c>
      <c r="B9" s="5" t="s">
        <v>9</v>
      </c>
      <c r="C9" s="22">
        <v>30</v>
      </c>
    </row>
    <row r="10" spans="1:3" ht="16.5">
      <c r="A10" s="3">
        <v>9</v>
      </c>
      <c r="B10" s="5" t="s">
        <v>10</v>
      </c>
      <c r="C10" s="22">
        <v>100</v>
      </c>
    </row>
    <row r="11" spans="1:3" ht="16.5">
      <c r="A11" s="3">
        <v>10</v>
      </c>
      <c r="B11" s="5" t="s">
        <v>11</v>
      </c>
      <c r="C11" s="22">
        <v>100</v>
      </c>
    </row>
    <row r="12" spans="1:3" ht="16.5">
      <c r="A12" s="3">
        <v>11</v>
      </c>
      <c r="B12" s="5" t="s">
        <v>12</v>
      </c>
      <c r="C12" s="22">
        <v>100</v>
      </c>
    </row>
    <row r="13" spans="1:3" ht="16.5">
      <c r="A13" s="3">
        <v>12</v>
      </c>
      <c r="B13" s="5" t="s">
        <v>23</v>
      </c>
      <c r="C13" s="22">
        <v>1000</v>
      </c>
    </row>
    <row r="14" spans="1:3" ht="16.5">
      <c r="A14" s="3">
        <v>13</v>
      </c>
      <c r="B14" s="5" t="s">
        <v>13</v>
      </c>
      <c r="C14" s="22">
        <v>40</v>
      </c>
    </row>
    <row r="15" spans="1:3" ht="16.5">
      <c r="A15" s="3">
        <v>14</v>
      </c>
      <c r="B15" s="5" t="s">
        <v>14</v>
      </c>
      <c r="C15" s="22">
        <v>120</v>
      </c>
    </row>
    <row r="16" spans="1:3" ht="16.5">
      <c r="A16" s="3">
        <v>15</v>
      </c>
      <c r="B16" s="5" t="s">
        <v>15</v>
      </c>
      <c r="C16" s="22">
        <v>10</v>
      </c>
    </row>
    <row r="17" spans="1:3" ht="16.5">
      <c r="A17" s="3">
        <v>16</v>
      </c>
      <c r="B17" s="5" t="s">
        <v>16</v>
      </c>
      <c r="C17" s="22">
        <v>5</v>
      </c>
    </row>
    <row r="18" spans="1:3" ht="16.5">
      <c r="A18" s="3">
        <v>17</v>
      </c>
      <c r="B18" s="5" t="s">
        <v>17</v>
      </c>
      <c r="C18" s="22">
        <v>60</v>
      </c>
    </row>
    <row r="19" spans="1:3" ht="16.5">
      <c r="A19" s="3">
        <v>18</v>
      </c>
      <c r="B19" s="5" t="s">
        <v>18</v>
      </c>
      <c r="C19" s="22">
        <v>60</v>
      </c>
    </row>
    <row r="20" spans="1:3" ht="16.5">
      <c r="A20" s="3">
        <v>19</v>
      </c>
      <c r="B20" s="5" t="s">
        <v>19</v>
      </c>
      <c r="C20" s="22">
        <v>60</v>
      </c>
    </row>
    <row r="21" spans="1:3" ht="16.5">
      <c r="A21" s="3">
        <v>20</v>
      </c>
      <c r="B21" s="5" t="s">
        <v>20</v>
      </c>
      <c r="C21" s="22">
        <v>5</v>
      </c>
    </row>
    <row r="22" spans="1:3" ht="16.5">
      <c r="A22" s="3">
        <v>21</v>
      </c>
      <c r="B22" s="5" t="s">
        <v>21</v>
      </c>
      <c r="C22" s="22">
        <v>6</v>
      </c>
    </row>
    <row r="23" spans="1:3" ht="16.5">
      <c r="A23" s="3">
        <v>22</v>
      </c>
      <c r="B23" s="5" t="s">
        <v>22</v>
      </c>
      <c r="C23" s="22">
        <v>120</v>
      </c>
    </row>
    <row r="24" spans="1:3" ht="16.5">
      <c r="A24" s="3">
        <v>23</v>
      </c>
      <c r="B24" s="5" t="s">
        <v>24</v>
      </c>
      <c r="C24" s="22">
        <v>25</v>
      </c>
    </row>
    <row r="25" spans="1:3" ht="16.5">
      <c r="A25" s="3">
        <v>24</v>
      </c>
      <c r="B25" s="5" t="s">
        <v>25</v>
      </c>
      <c r="C25" s="22">
        <v>50</v>
      </c>
    </row>
    <row r="26" spans="1:3" ht="16.5">
      <c r="A26" s="3">
        <v>25</v>
      </c>
      <c r="B26" s="5" t="s">
        <v>26</v>
      </c>
      <c r="C26" s="22">
        <v>20</v>
      </c>
    </row>
    <row r="27" spans="1:3" ht="16.5">
      <c r="A27" s="3">
        <v>26</v>
      </c>
      <c r="B27" s="5" t="s">
        <v>27</v>
      </c>
      <c r="C27" s="22">
        <v>10</v>
      </c>
    </row>
    <row r="28" spans="1:3" ht="16.5">
      <c r="A28" s="3">
        <v>27</v>
      </c>
      <c r="B28" s="5" t="s">
        <v>28</v>
      </c>
      <c r="C28" s="22">
        <v>350</v>
      </c>
    </row>
    <row r="29" spans="1:3" ht="16.5">
      <c r="A29" s="3">
        <v>28</v>
      </c>
      <c r="B29" s="5" t="s">
        <v>29</v>
      </c>
      <c r="C29" s="22">
        <v>2</v>
      </c>
    </row>
    <row r="30" spans="1:3" ht="16.5">
      <c r="A30" s="3">
        <v>29</v>
      </c>
      <c r="B30" s="5" t="s">
        <v>214</v>
      </c>
      <c r="C30" s="22"/>
    </row>
    <row r="31" spans="1:3" ht="16.5">
      <c r="A31" s="3">
        <v>30</v>
      </c>
      <c r="B31" s="5"/>
      <c r="C31" s="22"/>
    </row>
    <row r="32" spans="1:3" ht="16.5">
      <c r="A32" s="3">
        <v>31</v>
      </c>
      <c r="B32" s="5"/>
      <c r="C32" s="22"/>
    </row>
    <row r="33" spans="1:3" ht="16.5">
      <c r="A33" s="3">
        <v>32</v>
      </c>
      <c r="B33" s="5"/>
      <c r="C33" s="22"/>
    </row>
    <row r="34" spans="1:3" ht="16.5">
      <c r="A34" s="3">
        <v>33</v>
      </c>
      <c r="B34" s="5"/>
      <c r="C34" s="22"/>
    </row>
    <row r="35" spans="1:3" ht="16.5">
      <c r="A35" s="3">
        <v>34</v>
      </c>
      <c r="B35" s="5"/>
      <c r="C35" s="22"/>
    </row>
    <row r="36" spans="1:3" ht="16.5">
      <c r="A36" s="3">
        <v>35</v>
      </c>
      <c r="B36" s="5"/>
      <c r="C36" s="22"/>
    </row>
    <row r="37" spans="1:3" ht="16.5">
      <c r="A37" s="3">
        <v>36</v>
      </c>
      <c r="B37" s="5"/>
      <c r="C37" s="22"/>
    </row>
    <row r="38" spans="1:3" ht="16.5">
      <c r="A38" s="3">
        <v>37</v>
      </c>
      <c r="B38" s="5"/>
      <c r="C38" s="22"/>
    </row>
    <row r="39" spans="1:3" ht="16.5">
      <c r="A39" s="3">
        <v>38</v>
      </c>
      <c r="B39" s="5"/>
      <c r="C39" s="22"/>
    </row>
    <row r="40" spans="1:3" ht="16.5">
      <c r="A40" s="3">
        <v>39</v>
      </c>
      <c r="B40" s="5"/>
      <c r="C40" s="22"/>
    </row>
    <row r="41" spans="1:3" ht="16.5">
      <c r="A41" s="3">
        <v>40</v>
      </c>
      <c r="B41" s="5"/>
      <c r="C41" s="22"/>
    </row>
    <row r="42" spans="1:3" ht="16.5">
      <c r="A42" s="3">
        <v>41</v>
      </c>
      <c r="B42" s="5"/>
      <c r="C42" s="22"/>
    </row>
    <row r="43" spans="1:3" ht="16.5">
      <c r="A43" s="3">
        <v>42</v>
      </c>
      <c r="B43" s="5"/>
      <c r="C43" s="22"/>
    </row>
    <row r="44" spans="1:3" ht="16.5">
      <c r="A44" s="3">
        <v>43</v>
      </c>
      <c r="B44" s="5"/>
      <c r="C44" s="22"/>
    </row>
    <row r="45" spans="1:3" ht="16.5">
      <c r="A45" s="3">
        <v>44</v>
      </c>
      <c r="B45" s="5"/>
      <c r="C45" s="22"/>
    </row>
    <row r="46" spans="1:3" ht="16.5">
      <c r="A46" s="3">
        <v>45</v>
      </c>
      <c r="B46" s="5"/>
      <c r="C46" s="22"/>
    </row>
    <row r="47" spans="1:3" ht="16.5">
      <c r="A47" s="3">
        <v>46</v>
      </c>
      <c r="B47" s="5"/>
      <c r="C47" s="22"/>
    </row>
    <row r="48" spans="1:3" ht="16.5">
      <c r="A48" s="3">
        <v>47</v>
      </c>
      <c r="B48" s="5"/>
      <c r="C48" s="22"/>
    </row>
    <row r="49" spans="1:3" ht="16.5">
      <c r="A49" s="3">
        <v>48</v>
      </c>
      <c r="B49" s="5"/>
      <c r="C49" s="22"/>
    </row>
    <row r="50" spans="1:3" ht="16.5">
      <c r="A50" s="3">
        <v>49</v>
      </c>
      <c r="B50" s="5"/>
      <c r="C50" s="22"/>
    </row>
    <row r="51" spans="1:3" ht="16.5">
      <c r="A51" s="3">
        <v>50</v>
      </c>
      <c r="B51" s="5"/>
      <c r="C51" s="22"/>
    </row>
    <row r="52" spans="1:3" ht="17.25" thickBot="1">
      <c r="A52" s="7">
        <v>51</v>
      </c>
      <c r="B52" s="6"/>
      <c r="C52" s="2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L458668"/>
  <sheetViews>
    <sheetView showGridLines="0" rightToLeft="1" tabSelected="1" workbookViewId="0">
      <pane ySplit="1" topLeftCell="A2" activePane="bottomLeft" state="frozen"/>
      <selection pane="bottomLeft" activeCell="D5" sqref="D5"/>
    </sheetView>
  </sheetViews>
  <sheetFormatPr defaultColWidth="9.140625" defaultRowHeight="27.95" customHeight="1"/>
  <cols>
    <col min="1" max="1" width="25.5703125" style="12" bestFit="1" customWidth="1"/>
    <col min="2" max="2" width="47.5703125" style="12" bestFit="1" customWidth="1"/>
    <col min="3" max="3" width="23.7109375" style="14" bestFit="1" customWidth="1"/>
    <col min="4" max="4" width="18.5703125" style="14" bestFit="1" customWidth="1"/>
    <col min="5" max="5" width="13.42578125" style="13" customWidth="1"/>
    <col min="6" max="6" width="12.5703125" style="13" bestFit="1" customWidth="1"/>
    <col min="7" max="7" width="10" style="13" bestFit="1" customWidth="1"/>
    <col min="8" max="8" width="19" style="13" bestFit="1" customWidth="1"/>
    <col min="9" max="9" width="13.28515625" style="13" bestFit="1" customWidth="1"/>
    <col min="10" max="10" width="18.5703125" style="13" bestFit="1" customWidth="1"/>
    <col min="11" max="11" width="7" style="123" customWidth="1"/>
    <col min="12" max="12" width="10.85546875" style="123" customWidth="1"/>
    <col min="13" max="16384" width="9.140625" style="12"/>
  </cols>
  <sheetData>
    <row r="1" spans="1:12" ht="27.95" customHeight="1" thickBot="1">
      <c r="A1" s="8" t="s">
        <v>30</v>
      </c>
      <c r="B1" s="8" t="s">
        <v>34</v>
      </c>
      <c r="C1" s="11" t="s">
        <v>31</v>
      </c>
      <c r="D1" s="11" t="s">
        <v>84</v>
      </c>
      <c r="E1" s="8" t="s">
        <v>83</v>
      </c>
      <c r="F1" s="8" t="s">
        <v>124</v>
      </c>
      <c r="G1" s="8" t="s">
        <v>125</v>
      </c>
      <c r="H1" s="8" t="s">
        <v>43</v>
      </c>
      <c r="I1" s="8" t="s">
        <v>86</v>
      </c>
      <c r="J1" s="8" t="s">
        <v>85</v>
      </c>
      <c r="K1" s="122" t="s">
        <v>424</v>
      </c>
      <c r="L1" s="122" t="s">
        <v>45</v>
      </c>
    </row>
    <row r="2" spans="1:12" ht="27.95" customHeight="1">
      <c r="A2" s="10" t="s">
        <v>126</v>
      </c>
      <c r="B2" s="10" t="s">
        <v>42</v>
      </c>
      <c r="C2" s="27" t="s">
        <v>428</v>
      </c>
      <c r="D2" s="27"/>
      <c r="E2" s="9">
        <v>1</v>
      </c>
      <c r="F2" s="9" t="s">
        <v>3</v>
      </c>
      <c r="G2" s="9">
        <v>200</v>
      </c>
      <c r="H2" s="9">
        <v>1100</v>
      </c>
      <c r="I2" s="9">
        <v>100</v>
      </c>
      <c r="J2" s="130">
        <v>43403</v>
      </c>
      <c r="K2" s="124">
        <v>2</v>
      </c>
      <c r="L2" s="124">
        <f>IFERROR(VLOOKUP(F2,'انواع الفلاتر'!$B$2:$C$52,2,FALSE),"")</f>
        <v>1200</v>
      </c>
    </row>
    <row r="3" spans="1:12" ht="27.95" customHeight="1">
      <c r="A3" s="34" t="s">
        <v>127</v>
      </c>
      <c r="B3" s="34" t="s">
        <v>32</v>
      </c>
      <c r="C3" s="32" t="s">
        <v>429</v>
      </c>
      <c r="D3" s="32"/>
      <c r="E3" s="33">
        <v>2</v>
      </c>
      <c r="F3" s="33" t="s">
        <v>3</v>
      </c>
      <c r="G3" s="33">
        <v>100</v>
      </c>
      <c r="H3" s="33">
        <v>1200</v>
      </c>
      <c r="I3" s="33">
        <v>100</v>
      </c>
      <c r="J3" s="131"/>
      <c r="K3" s="125"/>
      <c r="L3" s="125">
        <f>IFERROR(VLOOKUP(F3,'انواع الفلاتر'!$B$2:$C$52,2,FALSE),"")</f>
        <v>1200</v>
      </c>
    </row>
    <row r="4" spans="1:12" ht="27.95" customHeight="1">
      <c r="A4" s="34" t="s">
        <v>128</v>
      </c>
      <c r="B4" s="34" t="s">
        <v>426</v>
      </c>
      <c r="C4" s="32" t="s">
        <v>430</v>
      </c>
      <c r="D4" s="32"/>
      <c r="E4" s="33">
        <v>3</v>
      </c>
      <c r="F4" s="33" t="s">
        <v>3</v>
      </c>
      <c r="G4" s="33">
        <v>100</v>
      </c>
      <c r="H4" s="33">
        <v>1200</v>
      </c>
      <c r="I4" s="33">
        <v>100</v>
      </c>
      <c r="J4" s="131"/>
      <c r="K4" s="125"/>
      <c r="L4" s="125">
        <f>IFERROR(VLOOKUP(F4,'انواع الفلاتر'!$B$2:$C$52,2,FALSE),"")</f>
        <v>1200</v>
      </c>
    </row>
    <row r="5" spans="1:12" ht="27.95" customHeight="1">
      <c r="A5" s="34" t="s">
        <v>129</v>
      </c>
      <c r="B5" s="34" t="s">
        <v>427</v>
      </c>
      <c r="C5" s="32" t="s">
        <v>431</v>
      </c>
      <c r="D5" s="32"/>
      <c r="E5" s="33">
        <v>4</v>
      </c>
      <c r="F5" s="33" t="s">
        <v>3</v>
      </c>
      <c r="G5" s="33">
        <v>200</v>
      </c>
      <c r="H5" s="33">
        <v>800</v>
      </c>
      <c r="I5" s="33">
        <v>100</v>
      </c>
      <c r="J5" s="131"/>
      <c r="K5" s="125"/>
      <c r="L5" s="125">
        <f>IFERROR(VLOOKUP(F5,'انواع الفلاتر'!$B$2:$C$52,2,FALSE),"")</f>
        <v>1200</v>
      </c>
    </row>
    <row r="6" spans="1:12" ht="27.95" customHeight="1">
      <c r="A6" s="34" t="s">
        <v>165</v>
      </c>
      <c r="B6" s="34"/>
      <c r="C6" s="32"/>
      <c r="D6" s="32"/>
      <c r="E6" s="33">
        <v>5</v>
      </c>
      <c r="F6" s="33" t="s">
        <v>3</v>
      </c>
      <c r="G6" s="33">
        <v>100</v>
      </c>
      <c r="H6" s="33">
        <v>1200</v>
      </c>
      <c r="I6" s="33">
        <v>100</v>
      </c>
      <c r="J6" s="131"/>
      <c r="K6" s="125"/>
      <c r="L6" s="125">
        <f>IFERROR(VLOOKUP(F6,'انواع الفلاتر'!$B$2:$C$52,2,FALSE),"")</f>
        <v>1200</v>
      </c>
    </row>
    <row r="7" spans="1:12" ht="27.95" customHeight="1">
      <c r="A7" s="34" t="s">
        <v>130</v>
      </c>
      <c r="B7" s="34"/>
      <c r="C7" s="32"/>
      <c r="D7" s="32"/>
      <c r="E7" s="33">
        <v>6</v>
      </c>
      <c r="F7" s="33" t="s">
        <v>3</v>
      </c>
      <c r="G7" s="33">
        <v>200</v>
      </c>
      <c r="H7" s="33">
        <v>2400</v>
      </c>
      <c r="I7" s="33">
        <v>200</v>
      </c>
      <c r="J7" s="131"/>
      <c r="K7" s="125"/>
      <c r="L7" s="125">
        <f>IFERROR(VLOOKUP(F7,'انواع الفلاتر'!$B$2:$C$52,2,FALSE),"")</f>
        <v>1200</v>
      </c>
    </row>
    <row r="8" spans="1:12" ht="27.95" customHeight="1">
      <c r="A8" s="34" t="s">
        <v>131</v>
      </c>
      <c r="B8" s="34"/>
      <c r="C8" s="32"/>
      <c r="D8" s="32"/>
      <c r="E8" s="33">
        <v>7</v>
      </c>
      <c r="F8" s="33" t="s">
        <v>3</v>
      </c>
      <c r="G8" s="33">
        <v>200</v>
      </c>
      <c r="H8" s="33">
        <v>2400</v>
      </c>
      <c r="I8" s="33">
        <v>200</v>
      </c>
      <c r="J8" s="131"/>
      <c r="K8" s="125"/>
      <c r="L8" s="125">
        <f>IFERROR(VLOOKUP(F8,'انواع الفلاتر'!$B$2:$C$52,2,FALSE),"")</f>
        <v>1200</v>
      </c>
    </row>
    <row r="9" spans="1:12" ht="27.95" customHeight="1">
      <c r="A9" s="34" t="s">
        <v>166</v>
      </c>
      <c r="B9" s="34"/>
      <c r="C9" s="32"/>
      <c r="D9" s="32"/>
      <c r="E9" s="33">
        <v>8</v>
      </c>
      <c r="F9" s="33" t="s">
        <v>3</v>
      </c>
      <c r="G9" s="33">
        <v>100</v>
      </c>
      <c r="H9" s="33">
        <v>1200</v>
      </c>
      <c r="I9" s="33">
        <v>100</v>
      </c>
      <c r="J9" s="131"/>
      <c r="K9" s="125"/>
      <c r="L9" s="125">
        <f>IFERROR(VLOOKUP(F9,'انواع الفلاتر'!$B$2:$C$52,2,FALSE),"")</f>
        <v>1200</v>
      </c>
    </row>
    <row r="10" spans="1:12" ht="27.95" customHeight="1">
      <c r="A10" s="34" t="s">
        <v>132</v>
      </c>
      <c r="B10" s="34"/>
      <c r="C10" s="32"/>
      <c r="D10" s="32"/>
      <c r="E10" s="33">
        <v>9</v>
      </c>
      <c r="F10" s="33" t="s">
        <v>3</v>
      </c>
      <c r="G10" s="33">
        <v>100</v>
      </c>
      <c r="H10" s="33">
        <v>1200</v>
      </c>
      <c r="I10" s="33">
        <v>100</v>
      </c>
      <c r="J10" s="131"/>
      <c r="K10" s="125"/>
      <c r="L10" s="125">
        <f>IFERROR(VLOOKUP(F10,'انواع الفلاتر'!$B$2:$C$52,2,FALSE),"")</f>
        <v>1200</v>
      </c>
    </row>
    <row r="11" spans="1:12" ht="27.95" customHeight="1">
      <c r="A11" s="34" t="s">
        <v>133</v>
      </c>
      <c r="B11" s="34"/>
      <c r="C11" s="32"/>
      <c r="D11" s="32"/>
      <c r="E11" s="33">
        <v>10</v>
      </c>
      <c r="F11" s="33" t="s">
        <v>3</v>
      </c>
      <c r="G11" s="33">
        <v>100</v>
      </c>
      <c r="H11" s="33">
        <v>1200</v>
      </c>
      <c r="I11" s="33">
        <v>100</v>
      </c>
      <c r="J11" s="131"/>
      <c r="K11" s="125"/>
      <c r="L11" s="125">
        <f>IFERROR(VLOOKUP(F11,'انواع الفلاتر'!$B$2:$C$52,2,FALSE),"")</f>
        <v>1200</v>
      </c>
    </row>
    <row r="12" spans="1:12" ht="27.95" customHeight="1">
      <c r="A12" s="34" t="s">
        <v>134</v>
      </c>
      <c r="B12" s="34"/>
      <c r="C12" s="32"/>
      <c r="D12" s="32"/>
      <c r="E12" s="33">
        <v>11</v>
      </c>
      <c r="F12" s="33" t="s">
        <v>3</v>
      </c>
      <c r="G12" s="33">
        <v>850</v>
      </c>
      <c r="H12" s="33"/>
      <c r="I12" s="33"/>
      <c r="J12" s="131"/>
      <c r="K12" s="125"/>
      <c r="L12" s="125">
        <f>IFERROR(VLOOKUP(F12,'انواع الفلاتر'!$B$2:$C$52,2,FALSE),"")</f>
        <v>1200</v>
      </c>
    </row>
    <row r="13" spans="1:12" ht="27.95" customHeight="1">
      <c r="A13" s="34" t="s">
        <v>135</v>
      </c>
      <c r="B13" s="34"/>
      <c r="C13" s="32"/>
      <c r="D13" s="32"/>
      <c r="E13" s="33">
        <v>12</v>
      </c>
      <c r="F13" s="33" t="s">
        <v>3</v>
      </c>
      <c r="G13" s="33">
        <v>200</v>
      </c>
      <c r="H13" s="33">
        <v>1200</v>
      </c>
      <c r="I13" s="33">
        <v>100</v>
      </c>
      <c r="J13" s="131"/>
      <c r="K13" s="125"/>
      <c r="L13" s="125">
        <f>IFERROR(VLOOKUP(F13,'انواع الفلاتر'!$B$2:$C$52,2,FALSE),"")</f>
        <v>1200</v>
      </c>
    </row>
    <row r="14" spans="1:12" ht="27.95" customHeight="1">
      <c r="A14" s="34" t="s">
        <v>136</v>
      </c>
      <c r="B14" s="34"/>
      <c r="C14" s="32"/>
      <c r="D14" s="32"/>
      <c r="E14" s="33">
        <v>13</v>
      </c>
      <c r="F14" s="33" t="s">
        <v>3</v>
      </c>
      <c r="G14" s="33">
        <v>100</v>
      </c>
      <c r="H14" s="33">
        <v>1200</v>
      </c>
      <c r="I14" s="33">
        <v>100</v>
      </c>
      <c r="J14" s="131"/>
      <c r="K14" s="125"/>
      <c r="L14" s="125">
        <f>IFERROR(VLOOKUP(F14,'انواع الفلاتر'!$B$2:$C$52,2,FALSE),"")</f>
        <v>1200</v>
      </c>
    </row>
    <row r="15" spans="1:12" ht="27.95" customHeight="1">
      <c r="A15" s="34" t="s">
        <v>137</v>
      </c>
      <c r="B15" s="34"/>
      <c r="C15" s="32"/>
      <c r="D15" s="32"/>
      <c r="E15" s="33">
        <v>14</v>
      </c>
      <c r="F15" s="33" t="s">
        <v>3</v>
      </c>
      <c r="G15" s="33">
        <v>800</v>
      </c>
      <c r="H15" s="33"/>
      <c r="I15" s="33"/>
      <c r="J15" s="131"/>
      <c r="K15" s="125"/>
      <c r="L15" s="125">
        <f>IFERROR(VLOOKUP(F15,'انواع الفلاتر'!$B$2:$C$52,2,FALSE),"")</f>
        <v>1200</v>
      </c>
    </row>
    <row r="16" spans="1:12" ht="27.95" customHeight="1">
      <c r="A16" s="34" t="s">
        <v>138</v>
      </c>
      <c r="B16" s="34"/>
      <c r="C16" s="32"/>
      <c r="D16" s="32"/>
      <c r="E16" s="33">
        <v>15</v>
      </c>
      <c r="F16" s="33" t="s">
        <v>3</v>
      </c>
      <c r="G16" s="33">
        <v>100</v>
      </c>
      <c r="H16" s="33"/>
      <c r="I16" s="33">
        <v>100</v>
      </c>
      <c r="J16" s="131"/>
      <c r="K16" s="125"/>
      <c r="L16" s="125">
        <f>IFERROR(VLOOKUP(F16,'انواع الفلاتر'!$B$2:$C$52,2,FALSE),"")</f>
        <v>1200</v>
      </c>
    </row>
    <row r="17" spans="1:12" ht="27.95" customHeight="1">
      <c r="A17" s="34" t="s">
        <v>139</v>
      </c>
      <c r="B17" s="34"/>
      <c r="C17" s="32"/>
      <c r="D17" s="32"/>
      <c r="E17" s="33">
        <v>16</v>
      </c>
      <c r="F17" s="33" t="s">
        <v>2</v>
      </c>
      <c r="G17" s="33">
        <v>200</v>
      </c>
      <c r="H17" s="33">
        <v>800</v>
      </c>
      <c r="I17" s="33">
        <v>100</v>
      </c>
      <c r="J17" s="131"/>
      <c r="K17" s="125"/>
      <c r="L17" s="125">
        <f>IFERROR(VLOOKUP(F17,'انواع الفلاتر'!$B$2:$C$52,2,FALSE),"")</f>
        <v>900</v>
      </c>
    </row>
    <row r="18" spans="1:12" ht="27.95" customHeight="1">
      <c r="A18" s="34" t="s">
        <v>140</v>
      </c>
      <c r="B18" s="34"/>
      <c r="C18" s="32"/>
      <c r="D18" s="32"/>
      <c r="E18" s="33">
        <v>17</v>
      </c>
      <c r="F18" s="33" t="s">
        <v>3</v>
      </c>
      <c r="G18" s="33">
        <v>200</v>
      </c>
      <c r="H18" s="33">
        <v>1000</v>
      </c>
      <c r="I18" s="33">
        <v>100</v>
      </c>
      <c r="J18" s="131"/>
      <c r="K18" s="125"/>
      <c r="L18" s="125">
        <f>IFERROR(VLOOKUP(F18,'انواع الفلاتر'!$B$2:$C$52,2,FALSE),"")</f>
        <v>1200</v>
      </c>
    </row>
    <row r="19" spans="1:12" ht="27.95" customHeight="1">
      <c r="A19" s="34" t="s">
        <v>141</v>
      </c>
      <c r="B19" s="34"/>
      <c r="C19" s="32"/>
      <c r="D19" s="32"/>
      <c r="E19" s="33">
        <v>18</v>
      </c>
      <c r="F19" s="33" t="s">
        <v>5</v>
      </c>
      <c r="G19" s="33">
        <v>500</v>
      </c>
      <c r="H19" s="33">
        <v>1900</v>
      </c>
      <c r="I19" s="33">
        <v>100</v>
      </c>
      <c r="J19" s="131"/>
      <c r="K19" s="125"/>
      <c r="L19" s="125">
        <f>IFERROR(VLOOKUP(F19,'انواع الفلاتر'!$B$2:$C$52,2,FALSE),"")</f>
        <v>2500</v>
      </c>
    </row>
    <row r="20" spans="1:12" ht="27.95" customHeight="1">
      <c r="A20" s="34" t="s">
        <v>142</v>
      </c>
      <c r="B20" s="34"/>
      <c r="C20" s="32"/>
      <c r="D20" s="32"/>
      <c r="E20" s="33">
        <v>19</v>
      </c>
      <c r="F20" s="33" t="s">
        <v>3</v>
      </c>
      <c r="G20" s="33">
        <v>100</v>
      </c>
      <c r="H20" s="33">
        <v>800</v>
      </c>
      <c r="I20" s="33">
        <v>100</v>
      </c>
      <c r="J20" s="131"/>
      <c r="K20" s="125"/>
      <c r="L20" s="125">
        <f>IFERROR(VLOOKUP(F20,'انواع الفلاتر'!$B$2:$C$52,2,FALSE),"")</f>
        <v>1200</v>
      </c>
    </row>
    <row r="21" spans="1:12" ht="27.95" customHeight="1">
      <c r="A21" s="34" t="s">
        <v>143</v>
      </c>
      <c r="B21" s="34"/>
      <c r="C21" s="32"/>
      <c r="D21" s="32"/>
      <c r="E21" s="33">
        <v>20</v>
      </c>
      <c r="F21" s="33" t="s">
        <v>4</v>
      </c>
      <c r="G21" s="33">
        <v>800</v>
      </c>
      <c r="H21" s="33">
        <v>800</v>
      </c>
      <c r="I21" s="33"/>
      <c r="J21" s="131"/>
      <c r="K21" s="125"/>
      <c r="L21" s="125">
        <f>IFERROR(VLOOKUP(F21,'انواع الفلاتر'!$B$2:$C$52,2,FALSE),"")</f>
        <v>2300</v>
      </c>
    </row>
    <row r="22" spans="1:12" ht="27.95" customHeight="1">
      <c r="A22" s="34" t="s">
        <v>144</v>
      </c>
      <c r="B22" s="34"/>
      <c r="C22" s="32"/>
      <c r="D22" s="32"/>
      <c r="E22" s="33">
        <v>21</v>
      </c>
      <c r="F22" s="33" t="s">
        <v>2</v>
      </c>
      <c r="G22" s="33">
        <v>550</v>
      </c>
      <c r="H22" s="33">
        <v>550</v>
      </c>
      <c r="I22" s="33"/>
      <c r="J22" s="131"/>
      <c r="K22" s="125"/>
      <c r="L22" s="125">
        <f>IFERROR(VLOOKUP(F22,'انواع الفلاتر'!$B$2:$C$52,2,FALSE),"")</f>
        <v>900</v>
      </c>
    </row>
    <row r="23" spans="1:12" ht="27.95" customHeight="1">
      <c r="A23" s="34" t="s">
        <v>145</v>
      </c>
      <c r="B23" s="34"/>
      <c r="C23" s="32"/>
      <c r="D23" s="32"/>
      <c r="E23" s="33">
        <v>22</v>
      </c>
      <c r="F23" s="33" t="s">
        <v>3</v>
      </c>
      <c r="G23" s="33">
        <v>100</v>
      </c>
      <c r="H23" s="33">
        <v>1000</v>
      </c>
      <c r="I23" s="33">
        <v>100</v>
      </c>
      <c r="J23" s="131"/>
      <c r="K23" s="125"/>
      <c r="L23" s="125">
        <f>IFERROR(VLOOKUP(F23,'انواع الفلاتر'!$B$2:$C$52,2,FALSE),"")</f>
        <v>1200</v>
      </c>
    </row>
    <row r="24" spans="1:12" ht="27.95" customHeight="1">
      <c r="A24" s="34" t="s">
        <v>146</v>
      </c>
      <c r="B24" s="34"/>
      <c r="C24" s="32"/>
      <c r="D24" s="32"/>
      <c r="E24" s="33">
        <v>23</v>
      </c>
      <c r="F24" s="33" t="s">
        <v>5</v>
      </c>
      <c r="G24" s="33">
        <v>500</v>
      </c>
      <c r="H24" s="33">
        <v>1800</v>
      </c>
      <c r="I24" s="33">
        <v>500</v>
      </c>
      <c r="J24" s="131"/>
      <c r="K24" s="125"/>
      <c r="L24" s="125">
        <f>IFERROR(VLOOKUP(F24,'انواع الفلاتر'!$B$2:$C$52,2,FALSE),"")</f>
        <v>2500</v>
      </c>
    </row>
    <row r="25" spans="1:12" ht="27.95" customHeight="1">
      <c r="A25" s="34" t="s">
        <v>147</v>
      </c>
      <c r="B25" s="34"/>
      <c r="C25" s="32"/>
      <c r="D25" s="32"/>
      <c r="E25" s="33">
        <v>24</v>
      </c>
      <c r="F25" s="33" t="s">
        <v>2</v>
      </c>
      <c r="G25" s="33">
        <v>550</v>
      </c>
      <c r="H25" s="33">
        <v>550</v>
      </c>
      <c r="I25" s="33"/>
      <c r="J25" s="131"/>
      <c r="K25" s="125"/>
      <c r="L25" s="125">
        <f>IFERROR(VLOOKUP(F25,'انواع الفلاتر'!$B$2:$C$52,2,FALSE),"")</f>
        <v>900</v>
      </c>
    </row>
    <row r="26" spans="1:12" ht="27.95" customHeight="1">
      <c r="A26" s="34" t="s">
        <v>148</v>
      </c>
      <c r="B26" s="34"/>
      <c r="C26" s="32"/>
      <c r="D26" s="32"/>
      <c r="E26" s="33">
        <v>25</v>
      </c>
      <c r="F26" s="33" t="s">
        <v>2</v>
      </c>
      <c r="G26" s="33">
        <v>500</v>
      </c>
      <c r="H26" s="33">
        <v>500</v>
      </c>
      <c r="I26" s="33"/>
      <c r="J26" s="131"/>
      <c r="K26" s="125"/>
      <c r="L26" s="125">
        <f>IFERROR(VLOOKUP(F26,'انواع الفلاتر'!$B$2:$C$52,2,FALSE),"")</f>
        <v>900</v>
      </c>
    </row>
    <row r="27" spans="1:12" ht="27.95" customHeight="1">
      <c r="A27" s="34" t="s">
        <v>149</v>
      </c>
      <c r="B27" s="34"/>
      <c r="C27" s="32"/>
      <c r="D27" s="32"/>
      <c r="E27" s="33">
        <v>26</v>
      </c>
      <c r="F27" s="33" t="s">
        <v>2</v>
      </c>
      <c r="G27" s="33">
        <v>300</v>
      </c>
      <c r="H27" s="33">
        <v>300</v>
      </c>
      <c r="I27" s="33"/>
      <c r="J27" s="131"/>
      <c r="K27" s="125"/>
      <c r="L27" s="125">
        <f>IFERROR(VLOOKUP(F27,'انواع الفلاتر'!$B$2:$C$52,2,FALSE),"")</f>
        <v>900</v>
      </c>
    </row>
    <row r="28" spans="1:12" ht="27.95" customHeight="1">
      <c r="A28" s="34" t="s">
        <v>150</v>
      </c>
      <c r="B28" s="34"/>
      <c r="C28" s="32"/>
      <c r="D28" s="32"/>
      <c r="E28" s="33">
        <v>27</v>
      </c>
      <c r="F28" s="33" t="s">
        <v>2</v>
      </c>
      <c r="G28" s="33">
        <v>200</v>
      </c>
      <c r="H28" s="33">
        <v>600</v>
      </c>
      <c r="I28" s="33">
        <v>400</v>
      </c>
      <c r="J28" s="131"/>
      <c r="K28" s="125"/>
      <c r="L28" s="125">
        <f>IFERROR(VLOOKUP(F28,'انواع الفلاتر'!$B$2:$C$52,2,FALSE),"")</f>
        <v>900</v>
      </c>
    </row>
    <row r="29" spans="1:12" ht="27.95" customHeight="1">
      <c r="A29" s="34" t="s">
        <v>151</v>
      </c>
      <c r="B29" s="34"/>
      <c r="C29" s="32"/>
      <c r="D29" s="32"/>
      <c r="E29" s="33">
        <v>28</v>
      </c>
      <c r="F29" s="33" t="s">
        <v>2</v>
      </c>
      <c r="G29" s="33">
        <v>100</v>
      </c>
      <c r="H29" s="33">
        <v>800</v>
      </c>
      <c r="I29" s="33">
        <v>100</v>
      </c>
      <c r="J29" s="131"/>
      <c r="K29" s="125"/>
      <c r="L29" s="125">
        <f>IFERROR(VLOOKUP(F29,'انواع الفلاتر'!$B$2:$C$52,2,FALSE),"")</f>
        <v>900</v>
      </c>
    </row>
    <row r="30" spans="1:12" ht="27.95" customHeight="1">
      <c r="A30" s="34" t="s">
        <v>152</v>
      </c>
      <c r="B30" s="34"/>
      <c r="C30" s="32"/>
      <c r="D30" s="32"/>
      <c r="E30" s="33">
        <v>29</v>
      </c>
      <c r="F30" s="33" t="s">
        <v>2</v>
      </c>
      <c r="G30" s="33">
        <v>100</v>
      </c>
      <c r="H30" s="33">
        <v>800</v>
      </c>
      <c r="I30" s="33">
        <v>100</v>
      </c>
      <c r="J30" s="131"/>
      <c r="K30" s="125"/>
      <c r="L30" s="125">
        <f>IFERROR(VLOOKUP(F30,'انواع الفلاتر'!$B$2:$C$52,2,FALSE),"")</f>
        <v>900</v>
      </c>
    </row>
    <row r="31" spans="1:12" ht="27.95" customHeight="1">
      <c r="A31" s="34" t="s">
        <v>153</v>
      </c>
      <c r="B31" s="34"/>
      <c r="C31" s="32"/>
      <c r="D31" s="32"/>
      <c r="E31" s="33">
        <v>30</v>
      </c>
      <c r="F31" s="33" t="s">
        <v>2</v>
      </c>
      <c r="G31" s="33"/>
      <c r="H31" s="33">
        <v>800</v>
      </c>
      <c r="I31" s="33">
        <v>100</v>
      </c>
      <c r="J31" s="131"/>
      <c r="K31" s="125"/>
      <c r="L31" s="125">
        <f>IFERROR(VLOOKUP(F31,'انواع الفلاتر'!$B$2:$C$52,2,FALSE),"")</f>
        <v>900</v>
      </c>
    </row>
    <row r="32" spans="1:12" ht="27.95" customHeight="1">
      <c r="A32" s="34" t="s">
        <v>154</v>
      </c>
      <c r="B32" s="34"/>
      <c r="C32" s="32"/>
      <c r="D32" s="32"/>
      <c r="E32" s="33">
        <v>31</v>
      </c>
      <c r="F32" s="33" t="s">
        <v>3</v>
      </c>
      <c r="G32" s="33">
        <v>100</v>
      </c>
      <c r="H32" s="33">
        <v>1200</v>
      </c>
      <c r="I32" s="33">
        <v>100</v>
      </c>
      <c r="J32" s="131"/>
      <c r="K32" s="125"/>
      <c r="L32" s="125">
        <f>IFERROR(VLOOKUP(F32,'انواع الفلاتر'!$B$2:$C$52,2,FALSE),"")</f>
        <v>1200</v>
      </c>
    </row>
    <row r="33" spans="1:12" ht="27.95" customHeight="1">
      <c r="A33" s="34" t="s">
        <v>155</v>
      </c>
      <c r="B33" s="34"/>
      <c r="C33" s="32"/>
      <c r="D33" s="32"/>
      <c r="E33" s="33">
        <v>32</v>
      </c>
      <c r="F33" s="33" t="s">
        <v>3</v>
      </c>
      <c r="G33" s="33">
        <v>100</v>
      </c>
      <c r="H33" s="33">
        <v>1200</v>
      </c>
      <c r="I33" s="33">
        <v>100</v>
      </c>
      <c r="J33" s="131"/>
      <c r="K33" s="125"/>
      <c r="L33" s="125">
        <f>IFERROR(VLOOKUP(F33,'انواع الفلاتر'!$B$2:$C$52,2,FALSE),"")</f>
        <v>1200</v>
      </c>
    </row>
    <row r="34" spans="1:12" ht="27.95" customHeight="1">
      <c r="A34" s="34" t="s">
        <v>156</v>
      </c>
      <c r="B34" s="34"/>
      <c r="C34" s="32"/>
      <c r="D34" s="32"/>
      <c r="E34" s="33">
        <v>33</v>
      </c>
      <c r="F34" s="33" t="s">
        <v>3</v>
      </c>
      <c r="G34" s="33">
        <v>100</v>
      </c>
      <c r="H34" s="33">
        <v>1200</v>
      </c>
      <c r="I34" s="33">
        <v>100</v>
      </c>
      <c r="J34" s="131"/>
      <c r="K34" s="125"/>
      <c r="L34" s="125">
        <f>IFERROR(VLOOKUP(F34,'انواع الفلاتر'!$B$2:$C$52,2,FALSE),"")</f>
        <v>1200</v>
      </c>
    </row>
    <row r="35" spans="1:12" ht="27.95" customHeight="1">
      <c r="A35" s="34" t="s">
        <v>157</v>
      </c>
      <c r="B35" s="34"/>
      <c r="C35" s="32"/>
      <c r="D35" s="32"/>
      <c r="E35" s="33">
        <v>34</v>
      </c>
      <c r="F35" s="33" t="s">
        <v>3</v>
      </c>
      <c r="G35" s="33">
        <v>100</v>
      </c>
      <c r="H35" s="33">
        <v>1200</v>
      </c>
      <c r="I35" s="33">
        <v>100</v>
      </c>
      <c r="J35" s="131"/>
      <c r="K35" s="125"/>
      <c r="L35" s="125">
        <f>IFERROR(VLOOKUP(F35,'انواع الفلاتر'!$B$2:$C$52,2,FALSE),"")</f>
        <v>1200</v>
      </c>
    </row>
    <row r="36" spans="1:12" ht="27.95" customHeight="1">
      <c r="A36" s="34" t="s">
        <v>158</v>
      </c>
      <c r="B36" s="34"/>
      <c r="C36" s="32"/>
      <c r="D36" s="32"/>
      <c r="E36" s="33">
        <v>35</v>
      </c>
      <c r="F36" s="33" t="s">
        <v>2</v>
      </c>
      <c r="G36" s="33">
        <v>100</v>
      </c>
      <c r="H36" s="33">
        <v>800</v>
      </c>
      <c r="I36" s="33">
        <v>100</v>
      </c>
      <c r="J36" s="131"/>
      <c r="K36" s="125"/>
      <c r="L36" s="125">
        <f>IFERROR(VLOOKUP(F36,'انواع الفلاتر'!$B$2:$C$52,2,FALSE),"")</f>
        <v>900</v>
      </c>
    </row>
    <row r="37" spans="1:12" ht="27.95" customHeight="1">
      <c r="A37" s="34" t="s">
        <v>159</v>
      </c>
      <c r="B37" s="34"/>
      <c r="C37" s="32"/>
      <c r="D37" s="32"/>
      <c r="E37" s="33">
        <v>36</v>
      </c>
      <c r="F37" s="33" t="s">
        <v>2</v>
      </c>
      <c r="G37" s="33"/>
      <c r="H37" s="33">
        <v>800</v>
      </c>
      <c r="I37" s="33">
        <v>100</v>
      </c>
      <c r="J37" s="131"/>
      <c r="K37" s="125"/>
      <c r="L37" s="125">
        <f>IFERROR(VLOOKUP(F37,'انواع الفلاتر'!$B$2:$C$52,2,FALSE),"")</f>
        <v>900</v>
      </c>
    </row>
    <row r="38" spans="1:12" ht="27.95" customHeight="1">
      <c r="A38" s="34" t="s">
        <v>160</v>
      </c>
      <c r="B38" s="34"/>
      <c r="C38" s="32"/>
      <c r="D38" s="32"/>
      <c r="E38" s="33">
        <v>37</v>
      </c>
      <c r="F38" s="33" t="s">
        <v>2</v>
      </c>
      <c r="G38" s="33"/>
      <c r="H38" s="33">
        <v>800</v>
      </c>
      <c r="I38" s="33">
        <v>100</v>
      </c>
      <c r="J38" s="131"/>
      <c r="K38" s="125"/>
      <c r="L38" s="125">
        <f>IFERROR(VLOOKUP(F38,'انواع الفلاتر'!$B$2:$C$52,2,FALSE),"")</f>
        <v>900</v>
      </c>
    </row>
    <row r="39" spans="1:12" ht="27.95" customHeight="1">
      <c r="A39" s="34" t="s">
        <v>161</v>
      </c>
      <c r="B39" s="34"/>
      <c r="C39" s="32"/>
      <c r="D39" s="32"/>
      <c r="E39" s="33">
        <v>38</v>
      </c>
      <c r="F39" s="33" t="s">
        <v>2</v>
      </c>
      <c r="G39" s="33">
        <v>100</v>
      </c>
      <c r="H39" s="33">
        <v>800</v>
      </c>
      <c r="I39" s="33">
        <v>100</v>
      </c>
      <c r="J39" s="131"/>
      <c r="K39" s="125"/>
      <c r="L39" s="125">
        <f>IFERROR(VLOOKUP(F39,'انواع الفلاتر'!$B$2:$C$52,2,FALSE),"")</f>
        <v>900</v>
      </c>
    </row>
    <row r="40" spans="1:12" ht="27.95" customHeight="1">
      <c r="A40" s="34" t="s">
        <v>162</v>
      </c>
      <c r="B40" s="34"/>
      <c r="C40" s="32"/>
      <c r="D40" s="32"/>
      <c r="E40" s="33">
        <v>39</v>
      </c>
      <c r="F40" s="33" t="s">
        <v>2</v>
      </c>
      <c r="G40" s="33">
        <v>100</v>
      </c>
      <c r="H40" s="33">
        <v>800</v>
      </c>
      <c r="I40" s="33">
        <v>100</v>
      </c>
      <c r="J40" s="131"/>
      <c r="K40" s="125"/>
      <c r="L40" s="125">
        <f>IFERROR(VLOOKUP(F40,'انواع الفلاتر'!$B$2:$C$52,2,FALSE),"")</f>
        <v>900</v>
      </c>
    </row>
    <row r="41" spans="1:12" ht="27.95" customHeight="1">
      <c r="A41" s="34" t="s">
        <v>163</v>
      </c>
      <c r="B41" s="34"/>
      <c r="C41" s="32"/>
      <c r="D41" s="32"/>
      <c r="E41" s="33">
        <v>40</v>
      </c>
      <c r="F41" s="33" t="s">
        <v>2</v>
      </c>
      <c r="G41" s="33">
        <v>550</v>
      </c>
      <c r="H41" s="33">
        <v>550</v>
      </c>
      <c r="I41" s="33"/>
      <c r="J41" s="131"/>
      <c r="K41" s="125"/>
      <c r="L41" s="125">
        <f>IFERROR(VLOOKUP(F41,'انواع الفلاتر'!$B$2:$C$52,2,FALSE),"")</f>
        <v>900</v>
      </c>
    </row>
    <row r="42" spans="1:12" ht="27.95" customHeight="1">
      <c r="A42" s="34" t="s">
        <v>164</v>
      </c>
      <c r="B42" s="34"/>
      <c r="C42" s="32"/>
      <c r="D42" s="32"/>
      <c r="E42" s="33">
        <v>41</v>
      </c>
      <c r="F42" s="33" t="s">
        <v>3</v>
      </c>
      <c r="G42" s="33">
        <v>800</v>
      </c>
      <c r="H42" s="33">
        <v>800</v>
      </c>
      <c r="I42" s="33"/>
      <c r="J42" s="131"/>
      <c r="K42" s="125"/>
      <c r="L42" s="125">
        <f>IFERROR(VLOOKUP(F42,'انواع الفلاتر'!$B$2:$C$52,2,FALSE),"")</f>
        <v>1200</v>
      </c>
    </row>
    <row r="43" spans="1:12" ht="27.95" customHeight="1">
      <c r="A43" s="34" t="s">
        <v>167</v>
      </c>
      <c r="B43" s="34"/>
      <c r="C43" s="32"/>
      <c r="D43" s="32"/>
      <c r="E43" s="33">
        <v>42</v>
      </c>
      <c r="F43" s="33" t="s">
        <v>3</v>
      </c>
      <c r="G43" s="33">
        <v>750</v>
      </c>
      <c r="H43" s="33">
        <v>750</v>
      </c>
      <c r="I43" s="33"/>
      <c r="J43" s="131"/>
      <c r="K43" s="125"/>
      <c r="L43" s="125">
        <f>IFERROR(VLOOKUP(F43,'انواع الفلاتر'!$B$2:$C$52,2,FALSE),"")</f>
        <v>1200</v>
      </c>
    </row>
    <row r="44" spans="1:12" ht="27.95" customHeight="1">
      <c r="A44" s="34" t="s">
        <v>168</v>
      </c>
      <c r="B44" s="34"/>
      <c r="C44" s="32"/>
      <c r="D44" s="32"/>
      <c r="E44" s="33">
        <v>43</v>
      </c>
      <c r="F44" s="33" t="s">
        <v>3</v>
      </c>
      <c r="G44" s="33">
        <v>800</v>
      </c>
      <c r="H44" s="33">
        <v>800</v>
      </c>
      <c r="I44" s="33"/>
      <c r="J44" s="131"/>
      <c r="K44" s="125"/>
      <c r="L44" s="125">
        <f>IFERROR(VLOOKUP(F44,'انواع الفلاتر'!$B$2:$C$52,2,FALSE),"")</f>
        <v>1200</v>
      </c>
    </row>
    <row r="45" spans="1:12" ht="27.95" customHeight="1">
      <c r="A45" s="34" t="s">
        <v>169</v>
      </c>
      <c r="B45" s="34"/>
      <c r="C45" s="32"/>
      <c r="D45" s="32"/>
      <c r="E45" s="33">
        <v>44</v>
      </c>
      <c r="F45" s="33" t="s">
        <v>3</v>
      </c>
      <c r="G45" s="33">
        <v>800</v>
      </c>
      <c r="H45" s="33">
        <v>800</v>
      </c>
      <c r="I45" s="33"/>
      <c r="J45" s="131"/>
      <c r="K45" s="125"/>
      <c r="L45" s="125">
        <f>IFERROR(VLOOKUP(F45,'انواع الفلاتر'!$B$2:$C$52,2,FALSE),"")</f>
        <v>1200</v>
      </c>
    </row>
    <row r="46" spans="1:12" ht="27.95" customHeight="1">
      <c r="A46" s="34" t="s">
        <v>170</v>
      </c>
      <c r="B46" s="34"/>
      <c r="C46" s="32"/>
      <c r="D46" s="32"/>
      <c r="E46" s="33">
        <v>45</v>
      </c>
      <c r="F46" s="33" t="s">
        <v>2</v>
      </c>
      <c r="G46" s="33">
        <v>600</v>
      </c>
      <c r="H46" s="33">
        <v>600</v>
      </c>
      <c r="I46" s="33">
        <v>150</v>
      </c>
      <c r="J46" s="131">
        <v>43405</v>
      </c>
      <c r="K46" s="125">
        <v>2</v>
      </c>
      <c r="L46" s="125">
        <f>IFERROR(VLOOKUP(F46,'انواع الفلاتر'!$B$2:$C$52,2,FALSE),"")</f>
        <v>900</v>
      </c>
    </row>
    <row r="47" spans="1:12" ht="27.95" customHeight="1">
      <c r="A47" s="34" t="s">
        <v>171</v>
      </c>
      <c r="B47" s="34"/>
      <c r="C47" s="32"/>
      <c r="D47" s="32"/>
      <c r="E47" s="33">
        <v>46</v>
      </c>
      <c r="F47" s="33" t="s">
        <v>2</v>
      </c>
      <c r="G47" s="33">
        <v>600</v>
      </c>
      <c r="H47" s="33"/>
      <c r="I47" s="33"/>
      <c r="J47" s="131"/>
      <c r="K47" s="125"/>
      <c r="L47" s="125">
        <f>IFERROR(VLOOKUP(F47,'انواع الفلاتر'!$B$2:$C$52,2,FALSE),"")</f>
        <v>900</v>
      </c>
    </row>
    <row r="48" spans="1:12" ht="27.95" customHeight="1">
      <c r="A48" s="34" t="s">
        <v>172</v>
      </c>
      <c r="B48" s="34"/>
      <c r="C48" s="32"/>
      <c r="D48" s="32"/>
      <c r="E48" s="33">
        <v>47</v>
      </c>
      <c r="F48" s="33" t="s">
        <v>2</v>
      </c>
      <c r="G48" s="33">
        <v>100</v>
      </c>
      <c r="H48" s="33">
        <v>800</v>
      </c>
      <c r="I48" s="33">
        <v>100</v>
      </c>
      <c r="J48" s="131"/>
      <c r="K48" s="125"/>
      <c r="L48" s="125">
        <f>IFERROR(VLOOKUP(F48,'انواع الفلاتر'!$B$2:$C$52,2,FALSE),"")</f>
        <v>900</v>
      </c>
    </row>
    <row r="49" spans="1:12" ht="27.95" customHeight="1">
      <c r="A49" s="34" t="s">
        <v>173</v>
      </c>
      <c r="B49" s="34"/>
      <c r="C49" s="32"/>
      <c r="D49" s="32"/>
      <c r="E49" s="33">
        <v>48</v>
      </c>
      <c r="F49" s="33" t="s">
        <v>2</v>
      </c>
      <c r="G49" s="33">
        <v>600</v>
      </c>
      <c r="H49" s="33">
        <v>600</v>
      </c>
      <c r="I49" s="33"/>
      <c r="J49" s="131"/>
      <c r="K49" s="125"/>
      <c r="L49" s="125">
        <f>IFERROR(VLOOKUP(F49,'انواع الفلاتر'!$B$2:$C$52,2,FALSE),"")</f>
        <v>900</v>
      </c>
    </row>
    <row r="50" spans="1:12" ht="27.95" customHeight="1">
      <c r="A50" s="34" t="s">
        <v>174</v>
      </c>
      <c r="B50" s="34"/>
      <c r="C50" s="32"/>
      <c r="D50" s="32"/>
      <c r="E50" s="33">
        <v>49</v>
      </c>
      <c r="F50" s="33" t="s">
        <v>2</v>
      </c>
      <c r="G50" s="33">
        <v>600</v>
      </c>
      <c r="H50" s="33">
        <v>600</v>
      </c>
      <c r="I50" s="33"/>
      <c r="J50" s="131"/>
      <c r="K50" s="125"/>
      <c r="L50" s="125">
        <f>IFERROR(VLOOKUP(F50,'انواع الفلاتر'!$B$2:$C$52,2,FALSE),"")</f>
        <v>900</v>
      </c>
    </row>
    <row r="51" spans="1:12" ht="27.95" customHeight="1">
      <c r="A51" s="34" t="s">
        <v>175</v>
      </c>
      <c r="B51" s="34"/>
      <c r="C51" s="32"/>
      <c r="D51" s="32"/>
      <c r="E51" s="33">
        <v>50</v>
      </c>
      <c r="F51" s="33" t="s">
        <v>2</v>
      </c>
      <c r="G51" s="33">
        <v>600</v>
      </c>
      <c r="H51" s="33">
        <v>600</v>
      </c>
      <c r="I51" s="33"/>
      <c r="J51" s="131"/>
      <c r="K51" s="125"/>
      <c r="L51" s="125">
        <f>IFERROR(VLOOKUP(F51,'انواع الفلاتر'!$B$2:$C$52,2,FALSE),"")</f>
        <v>900</v>
      </c>
    </row>
    <row r="52" spans="1:12" ht="27.95" customHeight="1">
      <c r="A52" s="34" t="s">
        <v>176</v>
      </c>
      <c r="B52" s="34"/>
      <c r="C52" s="32"/>
      <c r="D52" s="32"/>
      <c r="E52" s="33">
        <v>51</v>
      </c>
      <c r="F52" s="33" t="s">
        <v>2</v>
      </c>
      <c r="G52" s="33">
        <v>100</v>
      </c>
      <c r="H52" s="33">
        <v>700</v>
      </c>
      <c r="I52" s="33">
        <v>100</v>
      </c>
      <c r="J52" s="131"/>
      <c r="K52" s="125"/>
      <c r="L52" s="125">
        <f>IFERROR(VLOOKUP(F52,'انواع الفلاتر'!$B$2:$C$52,2,FALSE),"")</f>
        <v>900</v>
      </c>
    </row>
    <row r="53" spans="1:12" ht="27.95" customHeight="1">
      <c r="A53" s="34" t="s">
        <v>177</v>
      </c>
      <c r="B53" s="34"/>
      <c r="C53" s="32"/>
      <c r="D53" s="32"/>
      <c r="E53" s="33">
        <v>52</v>
      </c>
      <c r="F53" s="33" t="s">
        <v>2</v>
      </c>
      <c r="G53" s="33">
        <v>600</v>
      </c>
      <c r="H53" s="33">
        <v>600</v>
      </c>
      <c r="I53" s="33"/>
      <c r="J53" s="131"/>
      <c r="K53" s="125"/>
      <c r="L53" s="125">
        <f>IFERROR(VLOOKUP(F53,'انواع الفلاتر'!$B$2:$C$52,2,FALSE),"")</f>
        <v>900</v>
      </c>
    </row>
    <row r="54" spans="1:12" ht="27.95" customHeight="1">
      <c r="A54" s="34" t="s">
        <v>178</v>
      </c>
      <c r="B54" s="34"/>
      <c r="C54" s="32"/>
      <c r="D54" s="32"/>
      <c r="E54" s="33">
        <v>53</v>
      </c>
      <c r="F54" s="33" t="s">
        <v>2</v>
      </c>
      <c r="G54" s="33">
        <v>100</v>
      </c>
      <c r="H54" s="33">
        <v>800</v>
      </c>
      <c r="I54" s="33">
        <v>100</v>
      </c>
      <c r="J54" s="131"/>
      <c r="K54" s="125"/>
      <c r="L54" s="125">
        <f>IFERROR(VLOOKUP(F54,'انواع الفلاتر'!$B$2:$C$52,2,FALSE),"")</f>
        <v>900</v>
      </c>
    </row>
    <row r="55" spans="1:12" ht="27.95" customHeight="1">
      <c r="A55" s="34" t="s">
        <v>179</v>
      </c>
      <c r="B55" s="34"/>
      <c r="C55" s="32"/>
      <c r="D55" s="32"/>
      <c r="E55" s="33">
        <v>54</v>
      </c>
      <c r="F55" s="33" t="s">
        <v>2</v>
      </c>
      <c r="G55" s="33">
        <v>100</v>
      </c>
      <c r="H55" s="33">
        <v>700</v>
      </c>
      <c r="I55" s="33">
        <v>50</v>
      </c>
      <c r="J55" s="131"/>
      <c r="K55" s="125"/>
      <c r="L55" s="125">
        <f>IFERROR(VLOOKUP(F55,'انواع الفلاتر'!$B$2:$C$52,2,FALSE),"")</f>
        <v>900</v>
      </c>
    </row>
    <row r="56" spans="1:12" ht="27.95" customHeight="1">
      <c r="A56" s="34" t="s">
        <v>180</v>
      </c>
      <c r="B56" s="34"/>
      <c r="C56" s="32"/>
      <c r="D56" s="32"/>
      <c r="E56" s="33">
        <v>55</v>
      </c>
      <c r="F56" s="33" t="s">
        <v>2</v>
      </c>
      <c r="G56" s="33">
        <v>550</v>
      </c>
      <c r="H56" s="33">
        <v>550</v>
      </c>
      <c r="I56" s="33"/>
      <c r="J56" s="131"/>
      <c r="K56" s="125"/>
      <c r="L56" s="125">
        <f>IFERROR(VLOOKUP(F56,'انواع الفلاتر'!$B$2:$C$52,2,FALSE),"")</f>
        <v>900</v>
      </c>
    </row>
    <row r="57" spans="1:12" ht="27.95" customHeight="1">
      <c r="A57" s="34" t="s">
        <v>181</v>
      </c>
      <c r="B57" s="34"/>
      <c r="C57" s="32"/>
      <c r="D57" s="32"/>
      <c r="E57" s="33">
        <v>56</v>
      </c>
      <c r="F57" s="33" t="s">
        <v>2</v>
      </c>
      <c r="G57" s="33">
        <v>100</v>
      </c>
      <c r="H57" s="33">
        <v>800</v>
      </c>
      <c r="I57" s="33">
        <v>100</v>
      </c>
      <c r="J57" s="131"/>
      <c r="K57" s="125"/>
      <c r="L57" s="125">
        <f>IFERROR(VLOOKUP(F57,'انواع الفلاتر'!$B$2:$C$52,2,FALSE),"")</f>
        <v>900</v>
      </c>
    </row>
    <row r="58" spans="1:12" ht="27.95" customHeight="1">
      <c r="A58" s="34" t="s">
        <v>182</v>
      </c>
      <c r="B58" s="34"/>
      <c r="C58" s="32"/>
      <c r="D58" s="32"/>
      <c r="E58" s="33">
        <v>57</v>
      </c>
      <c r="F58" s="33" t="s">
        <v>2</v>
      </c>
      <c r="G58" s="33">
        <v>100</v>
      </c>
      <c r="H58" s="33">
        <v>800</v>
      </c>
      <c r="I58" s="33">
        <v>50</v>
      </c>
      <c r="J58" s="131"/>
      <c r="K58" s="125"/>
      <c r="L58" s="125">
        <f>IFERROR(VLOOKUP(F58,'انواع الفلاتر'!$B$2:$C$52,2,FALSE),"")</f>
        <v>900</v>
      </c>
    </row>
    <row r="59" spans="1:12" ht="27.95" customHeight="1">
      <c r="A59" s="34" t="s">
        <v>183</v>
      </c>
      <c r="B59" s="34"/>
      <c r="C59" s="32"/>
      <c r="D59" s="32"/>
      <c r="E59" s="33">
        <v>58</v>
      </c>
      <c r="F59" s="33" t="s">
        <v>2</v>
      </c>
      <c r="G59" s="33">
        <v>100</v>
      </c>
      <c r="H59" s="33">
        <v>800</v>
      </c>
      <c r="I59" s="33">
        <v>50</v>
      </c>
      <c r="J59" s="131"/>
      <c r="K59" s="125"/>
      <c r="L59" s="125">
        <f>IFERROR(VLOOKUP(F59,'انواع الفلاتر'!$B$2:$C$52,2,FALSE),"")</f>
        <v>900</v>
      </c>
    </row>
    <row r="60" spans="1:12" ht="27.95" customHeight="1">
      <c r="A60" s="34" t="s">
        <v>184</v>
      </c>
      <c r="B60" s="51"/>
      <c r="C60" s="32"/>
      <c r="D60" s="32"/>
      <c r="E60" s="33">
        <v>59</v>
      </c>
      <c r="F60" s="33" t="s">
        <v>2</v>
      </c>
      <c r="G60" s="33">
        <v>100</v>
      </c>
      <c r="H60" s="33">
        <v>800</v>
      </c>
      <c r="I60" s="33">
        <v>50</v>
      </c>
      <c r="J60" s="131"/>
      <c r="K60" s="125"/>
      <c r="L60" s="125">
        <f>IFERROR(VLOOKUP(F60,'انواع الفلاتر'!$B$2:$C$52,2,FALSE),"")</f>
        <v>900</v>
      </c>
    </row>
    <row r="61" spans="1:12" ht="27.95" customHeight="1">
      <c r="A61" s="34" t="s">
        <v>185</v>
      </c>
      <c r="B61" s="34"/>
      <c r="C61" s="32"/>
      <c r="D61" s="32"/>
      <c r="E61" s="33">
        <v>60</v>
      </c>
      <c r="F61" s="33" t="s">
        <v>3</v>
      </c>
      <c r="G61" s="33">
        <v>100</v>
      </c>
      <c r="H61" s="33">
        <v>1200</v>
      </c>
      <c r="I61" s="33">
        <v>100</v>
      </c>
      <c r="J61" s="131"/>
      <c r="K61" s="125"/>
      <c r="L61" s="125">
        <f>IFERROR(VLOOKUP(F61,'انواع الفلاتر'!$B$2:$C$52,2,FALSE),"")</f>
        <v>1200</v>
      </c>
    </row>
    <row r="62" spans="1:12" ht="27.95" customHeight="1">
      <c r="A62" s="34" t="s">
        <v>408</v>
      </c>
      <c r="B62" s="34"/>
      <c r="C62" s="32"/>
      <c r="D62" s="32"/>
      <c r="E62" s="33">
        <v>61</v>
      </c>
      <c r="F62" s="33" t="s">
        <v>2</v>
      </c>
      <c r="G62" s="33">
        <v>100</v>
      </c>
      <c r="H62" s="33">
        <v>900</v>
      </c>
      <c r="I62" s="33">
        <v>100</v>
      </c>
      <c r="J62" s="131"/>
      <c r="K62" s="125"/>
      <c r="L62" s="125">
        <f>IFERROR(VLOOKUP(F62,'انواع الفلاتر'!$B$2:$C$52,2,FALSE),"")</f>
        <v>900</v>
      </c>
    </row>
    <row r="63" spans="1:12" ht="27.95" customHeight="1">
      <c r="A63" s="34" t="s">
        <v>186</v>
      </c>
      <c r="B63" s="34"/>
      <c r="C63" s="32"/>
      <c r="D63" s="32"/>
      <c r="E63" s="33">
        <v>62</v>
      </c>
      <c r="F63" s="33" t="s">
        <v>3</v>
      </c>
      <c r="G63" s="33">
        <v>100</v>
      </c>
      <c r="H63" s="33">
        <v>1200</v>
      </c>
      <c r="I63" s="33">
        <v>100</v>
      </c>
      <c r="J63" s="131"/>
      <c r="K63" s="125"/>
      <c r="L63" s="125">
        <f>IFERROR(VLOOKUP(F63,'انواع الفلاتر'!$B$2:$C$52,2,FALSE),"")</f>
        <v>1200</v>
      </c>
    </row>
    <row r="64" spans="1:12" ht="27.95" customHeight="1">
      <c r="A64" s="34" t="s">
        <v>187</v>
      </c>
      <c r="B64" s="34"/>
      <c r="C64" s="32"/>
      <c r="D64" s="32"/>
      <c r="E64" s="33">
        <v>63</v>
      </c>
      <c r="F64" s="33" t="s">
        <v>2</v>
      </c>
      <c r="G64" s="33">
        <v>100</v>
      </c>
      <c r="H64" s="33">
        <v>800</v>
      </c>
      <c r="I64" s="33">
        <v>50</v>
      </c>
      <c r="J64" s="131"/>
      <c r="K64" s="125"/>
      <c r="L64" s="125">
        <f>IFERROR(VLOOKUP(F64,'انواع الفلاتر'!$B$2:$C$52,2,FALSE),"")</f>
        <v>900</v>
      </c>
    </row>
    <row r="65" spans="1:12" ht="27.95" customHeight="1">
      <c r="A65" s="34" t="s">
        <v>188</v>
      </c>
      <c r="B65" s="34"/>
      <c r="C65" s="32"/>
      <c r="D65" s="32"/>
      <c r="E65" s="33">
        <v>64</v>
      </c>
      <c r="F65" s="33" t="s">
        <v>2</v>
      </c>
      <c r="G65" s="33">
        <v>100</v>
      </c>
      <c r="H65" s="33">
        <v>800</v>
      </c>
      <c r="I65" s="33">
        <v>100</v>
      </c>
      <c r="J65" s="131"/>
      <c r="K65" s="125"/>
      <c r="L65" s="125">
        <f>IFERROR(VLOOKUP(F65,'انواع الفلاتر'!$B$2:$C$52,2,FALSE),"")</f>
        <v>900</v>
      </c>
    </row>
    <row r="66" spans="1:12" ht="27.95" customHeight="1">
      <c r="A66" s="34" t="s">
        <v>189</v>
      </c>
      <c r="B66" s="34"/>
      <c r="C66" s="32"/>
      <c r="D66" s="32"/>
      <c r="E66" s="33">
        <v>65</v>
      </c>
      <c r="F66" s="33" t="s">
        <v>2</v>
      </c>
      <c r="G66" s="33">
        <v>100</v>
      </c>
      <c r="H66" s="33">
        <v>900</v>
      </c>
      <c r="I66" s="33">
        <v>100</v>
      </c>
      <c r="J66" s="131"/>
      <c r="K66" s="125"/>
      <c r="L66" s="125">
        <f>IFERROR(VLOOKUP(F66,'انواع الفلاتر'!$B$2:$C$52,2,FALSE),"")</f>
        <v>900</v>
      </c>
    </row>
    <row r="67" spans="1:12" ht="27.95" customHeight="1">
      <c r="A67" s="34" t="s">
        <v>190</v>
      </c>
      <c r="B67" s="34"/>
      <c r="C67" s="32"/>
      <c r="D67" s="32"/>
      <c r="E67" s="33">
        <v>66</v>
      </c>
      <c r="F67" s="33" t="s">
        <v>2</v>
      </c>
      <c r="G67" s="33">
        <v>100</v>
      </c>
      <c r="H67" s="33">
        <v>800</v>
      </c>
      <c r="I67" s="33">
        <v>100</v>
      </c>
      <c r="J67" s="131"/>
      <c r="K67" s="125"/>
      <c r="L67" s="125">
        <f>IFERROR(VLOOKUP(F67,'انواع الفلاتر'!$B$2:$C$52,2,FALSE),"")</f>
        <v>900</v>
      </c>
    </row>
    <row r="68" spans="1:12" ht="27.95" customHeight="1">
      <c r="A68" s="34" t="s">
        <v>191</v>
      </c>
      <c r="B68" s="34"/>
      <c r="C68" s="32"/>
      <c r="D68" s="32"/>
      <c r="E68" s="33">
        <v>67</v>
      </c>
      <c r="F68" s="33" t="s">
        <v>2</v>
      </c>
      <c r="G68" s="33">
        <v>100</v>
      </c>
      <c r="H68" s="33">
        <v>925</v>
      </c>
      <c r="I68" s="33">
        <v>75</v>
      </c>
      <c r="J68" s="131"/>
      <c r="K68" s="125"/>
      <c r="L68" s="125">
        <f>IFERROR(VLOOKUP(F68,'انواع الفلاتر'!$B$2:$C$52,2,FALSE),"")</f>
        <v>900</v>
      </c>
    </row>
    <row r="69" spans="1:12" ht="27.95" customHeight="1">
      <c r="A69" s="34" t="s">
        <v>192</v>
      </c>
      <c r="B69" s="34"/>
      <c r="C69" s="32"/>
      <c r="D69" s="32"/>
      <c r="E69" s="33">
        <v>68</v>
      </c>
      <c r="F69" s="33" t="s">
        <v>2</v>
      </c>
      <c r="G69" s="33">
        <v>100</v>
      </c>
      <c r="H69" s="33">
        <v>925</v>
      </c>
      <c r="I69" s="33">
        <v>75</v>
      </c>
      <c r="J69" s="131"/>
      <c r="K69" s="125"/>
      <c r="L69" s="125">
        <f>IFERROR(VLOOKUP(F69,'انواع الفلاتر'!$B$2:$C$52,2,FALSE),"")</f>
        <v>900</v>
      </c>
    </row>
    <row r="70" spans="1:12" ht="27.95" customHeight="1">
      <c r="A70" s="34" t="s">
        <v>193</v>
      </c>
      <c r="B70" s="34"/>
      <c r="C70" s="32"/>
      <c r="D70" s="32"/>
      <c r="E70" s="33">
        <v>69</v>
      </c>
      <c r="F70" s="33" t="s">
        <v>3</v>
      </c>
      <c r="G70" s="33">
        <v>200</v>
      </c>
      <c r="H70" s="33">
        <v>1100</v>
      </c>
      <c r="I70" s="33">
        <v>100</v>
      </c>
      <c r="J70" s="131"/>
      <c r="K70" s="125"/>
      <c r="L70" s="125">
        <f>IFERROR(VLOOKUP(F70,'انواع الفلاتر'!$B$2:$C$52,2,FALSE),"")</f>
        <v>1200</v>
      </c>
    </row>
    <row r="71" spans="1:12" ht="27.95" customHeight="1">
      <c r="A71" s="34" t="s">
        <v>194</v>
      </c>
      <c r="B71" s="34"/>
      <c r="C71" s="32"/>
      <c r="D71" s="32"/>
      <c r="E71" s="33">
        <v>70</v>
      </c>
      <c r="F71" s="33" t="s">
        <v>3</v>
      </c>
      <c r="G71" s="33">
        <v>100</v>
      </c>
      <c r="H71" s="33">
        <v>1200</v>
      </c>
      <c r="I71" s="33">
        <v>100</v>
      </c>
      <c r="J71" s="131"/>
      <c r="K71" s="125"/>
      <c r="L71" s="125">
        <f>IFERROR(VLOOKUP(F71,'انواع الفلاتر'!$B$2:$C$52,2,FALSE),"")</f>
        <v>1200</v>
      </c>
    </row>
    <row r="72" spans="1:12" ht="27.95" customHeight="1">
      <c r="A72" s="34" t="s">
        <v>195</v>
      </c>
      <c r="B72" s="34"/>
      <c r="C72" s="32"/>
      <c r="D72" s="32"/>
      <c r="E72" s="33">
        <v>71</v>
      </c>
      <c r="F72" s="33" t="s">
        <v>2</v>
      </c>
      <c r="G72" s="33">
        <v>100</v>
      </c>
      <c r="H72" s="33">
        <v>800</v>
      </c>
      <c r="I72" s="33">
        <v>100</v>
      </c>
      <c r="J72" s="131"/>
      <c r="K72" s="125"/>
      <c r="L72" s="125">
        <f>IFERROR(VLOOKUP(F72,'انواع الفلاتر'!$B$2:$C$52,2,FALSE),"")</f>
        <v>900</v>
      </c>
    </row>
    <row r="73" spans="1:12" ht="27.95" customHeight="1">
      <c r="A73" s="34" t="s">
        <v>196</v>
      </c>
      <c r="B73" s="34"/>
      <c r="C73" s="32"/>
      <c r="D73" s="32"/>
      <c r="E73" s="33">
        <v>72</v>
      </c>
      <c r="F73" s="33" t="s">
        <v>2</v>
      </c>
      <c r="G73" s="33">
        <v>100</v>
      </c>
      <c r="H73" s="33">
        <v>800</v>
      </c>
      <c r="I73" s="33">
        <v>100</v>
      </c>
      <c r="J73" s="131"/>
      <c r="K73" s="125"/>
      <c r="L73" s="125">
        <f>IFERROR(VLOOKUP(F73,'انواع الفلاتر'!$B$2:$C$52,2,FALSE),"")</f>
        <v>900</v>
      </c>
    </row>
    <row r="74" spans="1:12" ht="27.95" customHeight="1">
      <c r="A74" s="34" t="s">
        <v>197</v>
      </c>
      <c r="B74" s="34"/>
      <c r="C74" s="32"/>
      <c r="D74" s="32"/>
      <c r="E74" s="33">
        <v>73</v>
      </c>
      <c r="F74" s="33" t="s">
        <v>2</v>
      </c>
      <c r="G74" s="33">
        <v>100</v>
      </c>
      <c r="H74" s="33">
        <v>800</v>
      </c>
      <c r="I74" s="33">
        <v>100</v>
      </c>
      <c r="J74" s="131"/>
      <c r="K74" s="125"/>
      <c r="L74" s="125">
        <f>IFERROR(VLOOKUP(F74,'انواع الفلاتر'!$B$2:$C$52,2,FALSE),"")</f>
        <v>900</v>
      </c>
    </row>
    <row r="75" spans="1:12" ht="27.95" customHeight="1">
      <c r="A75" s="34" t="s">
        <v>199</v>
      </c>
      <c r="B75" s="34"/>
      <c r="C75" s="32"/>
      <c r="D75" s="32"/>
      <c r="E75" s="33">
        <v>74</v>
      </c>
      <c r="F75" s="33" t="s">
        <v>2</v>
      </c>
      <c r="G75" s="33">
        <v>600</v>
      </c>
      <c r="H75" s="33"/>
      <c r="I75" s="33"/>
      <c r="J75" s="131"/>
      <c r="K75" s="125"/>
      <c r="L75" s="125">
        <f>IFERROR(VLOOKUP(F75,'انواع الفلاتر'!$B$2:$C$52,2,FALSE),"")</f>
        <v>900</v>
      </c>
    </row>
    <row r="76" spans="1:12" ht="27.95" customHeight="1">
      <c r="A76" s="34" t="s">
        <v>198</v>
      </c>
      <c r="B76" s="34"/>
      <c r="C76" s="32"/>
      <c r="D76" s="32"/>
      <c r="E76" s="33">
        <v>75</v>
      </c>
      <c r="F76" s="33" t="s">
        <v>3</v>
      </c>
      <c r="G76" s="33">
        <v>500</v>
      </c>
      <c r="H76" s="33">
        <v>1000</v>
      </c>
      <c r="I76" s="33">
        <v>250</v>
      </c>
      <c r="J76" s="131"/>
      <c r="K76" s="125"/>
      <c r="L76" s="125">
        <f>IFERROR(VLOOKUP(F76,'انواع الفلاتر'!$B$2:$C$52,2,FALSE),"")</f>
        <v>1200</v>
      </c>
    </row>
    <row r="77" spans="1:12" ht="27.95" customHeight="1">
      <c r="A77" s="34" t="s">
        <v>200</v>
      </c>
      <c r="B77" s="34"/>
      <c r="C77" s="32"/>
      <c r="D77" s="32"/>
      <c r="E77" s="33">
        <v>76</v>
      </c>
      <c r="F77" s="33" t="s">
        <v>3</v>
      </c>
      <c r="G77" s="33">
        <v>200</v>
      </c>
      <c r="H77" s="33">
        <v>800</v>
      </c>
      <c r="I77" s="33">
        <v>100</v>
      </c>
      <c r="J77" s="131"/>
      <c r="K77" s="125"/>
      <c r="L77" s="125">
        <f>IFERROR(VLOOKUP(F77,'انواع الفلاتر'!$B$2:$C$52,2,FALSE),"")</f>
        <v>1200</v>
      </c>
    </row>
    <row r="78" spans="1:12" ht="27.95" customHeight="1">
      <c r="A78" s="34" t="s">
        <v>411</v>
      </c>
      <c r="B78" s="34"/>
      <c r="C78" s="32"/>
      <c r="D78" s="32"/>
      <c r="E78" s="33">
        <v>77</v>
      </c>
      <c r="F78" s="33" t="s">
        <v>2</v>
      </c>
      <c r="G78" s="33">
        <v>100</v>
      </c>
      <c r="H78" s="33">
        <v>900</v>
      </c>
      <c r="I78" s="33">
        <v>100</v>
      </c>
      <c r="J78" s="131"/>
      <c r="K78" s="125"/>
      <c r="L78" s="125">
        <f>IFERROR(VLOOKUP(F78,'انواع الفلاتر'!$B$2:$C$52,2,FALSE),"")</f>
        <v>900</v>
      </c>
    </row>
    <row r="79" spans="1:12" ht="27.95" customHeight="1">
      <c r="A79" s="34" t="s">
        <v>201</v>
      </c>
      <c r="B79" s="34"/>
      <c r="C79" s="32"/>
      <c r="D79" s="32"/>
      <c r="E79" s="33">
        <v>78</v>
      </c>
      <c r="F79" s="33" t="s">
        <v>2</v>
      </c>
      <c r="G79" s="33">
        <v>100</v>
      </c>
      <c r="H79" s="33">
        <v>800</v>
      </c>
      <c r="I79" s="33">
        <v>100</v>
      </c>
      <c r="J79" s="131"/>
      <c r="K79" s="125"/>
      <c r="L79" s="125">
        <f>IFERROR(VLOOKUP(F79,'انواع الفلاتر'!$B$2:$C$52,2,FALSE),"")</f>
        <v>900</v>
      </c>
    </row>
    <row r="80" spans="1:12" ht="27.95" customHeight="1">
      <c r="A80" s="34" t="s">
        <v>202</v>
      </c>
      <c r="B80" s="34"/>
      <c r="C80" s="32"/>
      <c r="D80" s="32"/>
      <c r="E80" s="33">
        <v>79</v>
      </c>
      <c r="F80" s="33" t="s">
        <v>2</v>
      </c>
      <c r="G80" s="33">
        <v>100</v>
      </c>
      <c r="H80" s="33">
        <v>800</v>
      </c>
      <c r="I80" s="33">
        <v>100</v>
      </c>
      <c r="J80" s="131"/>
      <c r="K80" s="125"/>
      <c r="L80" s="125">
        <f>IFERROR(VLOOKUP(F80,'انواع الفلاتر'!$B$2:$C$52,2,FALSE),"")</f>
        <v>900</v>
      </c>
    </row>
    <row r="81" spans="1:12" ht="27.95" customHeight="1">
      <c r="A81" s="34" t="s">
        <v>203</v>
      </c>
      <c r="B81" s="34"/>
      <c r="C81" s="32"/>
      <c r="D81" s="32"/>
      <c r="E81" s="33">
        <v>80</v>
      </c>
      <c r="F81" s="33" t="s">
        <v>2</v>
      </c>
      <c r="G81" s="33">
        <v>650</v>
      </c>
      <c r="H81" s="33"/>
      <c r="I81" s="33"/>
      <c r="J81" s="131"/>
      <c r="K81" s="125"/>
      <c r="L81" s="125">
        <f>IFERROR(VLOOKUP(F81,'انواع الفلاتر'!$B$2:$C$52,2,FALSE),"")</f>
        <v>900</v>
      </c>
    </row>
    <row r="82" spans="1:12" ht="27.95" customHeight="1">
      <c r="A82" s="34" t="s">
        <v>204</v>
      </c>
      <c r="B82" s="34"/>
      <c r="C82" s="32"/>
      <c r="D82" s="32"/>
      <c r="E82" s="33">
        <v>81</v>
      </c>
      <c r="F82" s="33" t="s">
        <v>2</v>
      </c>
      <c r="G82" s="33">
        <v>100</v>
      </c>
      <c r="H82" s="33">
        <v>800</v>
      </c>
      <c r="I82" s="33">
        <v>100</v>
      </c>
      <c r="J82" s="131"/>
      <c r="K82" s="125"/>
      <c r="L82" s="125">
        <f>IFERROR(VLOOKUP(F82,'انواع الفلاتر'!$B$2:$C$52,2,FALSE),"")</f>
        <v>900</v>
      </c>
    </row>
    <row r="83" spans="1:12" ht="27.95" customHeight="1">
      <c r="A83" s="34" t="s">
        <v>205</v>
      </c>
      <c r="B83" s="34"/>
      <c r="C83" s="32"/>
      <c r="D83" s="32"/>
      <c r="E83" s="33">
        <v>82</v>
      </c>
      <c r="F83" s="33" t="s">
        <v>2</v>
      </c>
      <c r="G83" s="33">
        <v>550</v>
      </c>
      <c r="H83" s="33"/>
      <c r="I83" s="33"/>
      <c r="J83" s="131"/>
      <c r="K83" s="125"/>
      <c r="L83" s="125">
        <f>IFERROR(VLOOKUP(F83,'انواع الفلاتر'!$B$2:$C$52,2,FALSE),"")</f>
        <v>900</v>
      </c>
    </row>
    <row r="84" spans="1:12" ht="27.95" customHeight="1">
      <c r="A84" s="34" t="s">
        <v>206</v>
      </c>
      <c r="B84" s="34"/>
      <c r="C84" s="32"/>
      <c r="D84" s="32"/>
      <c r="E84" s="33">
        <v>83</v>
      </c>
      <c r="F84" s="33" t="s">
        <v>2</v>
      </c>
      <c r="G84" s="33">
        <v>550</v>
      </c>
      <c r="H84" s="33"/>
      <c r="I84" s="33"/>
      <c r="J84" s="131"/>
      <c r="K84" s="125"/>
      <c r="L84" s="125">
        <f>IFERROR(VLOOKUP(F84,'انواع الفلاتر'!$B$2:$C$52,2,FALSE),"")</f>
        <v>900</v>
      </c>
    </row>
    <row r="85" spans="1:12" ht="27.95" customHeight="1">
      <c r="A85" s="34" t="s">
        <v>207</v>
      </c>
      <c r="B85" s="34"/>
      <c r="C85" s="32"/>
      <c r="D85" s="32"/>
      <c r="E85" s="33">
        <v>84</v>
      </c>
      <c r="F85" s="33" t="s">
        <v>2</v>
      </c>
      <c r="G85" s="33">
        <v>100</v>
      </c>
      <c r="H85" s="33">
        <v>640</v>
      </c>
      <c r="I85" s="33">
        <v>100</v>
      </c>
      <c r="J85" s="131"/>
      <c r="K85" s="125"/>
      <c r="L85" s="125">
        <f>IFERROR(VLOOKUP(F85,'انواع الفلاتر'!$B$2:$C$52,2,FALSE),"")</f>
        <v>900</v>
      </c>
    </row>
    <row r="86" spans="1:12" ht="27.95" customHeight="1">
      <c r="A86" s="34" t="s">
        <v>208</v>
      </c>
      <c r="B86" s="34"/>
      <c r="C86" s="32"/>
      <c r="D86" s="32"/>
      <c r="E86" s="33">
        <v>85</v>
      </c>
      <c r="F86" s="33" t="s">
        <v>2</v>
      </c>
      <c r="G86" s="33">
        <v>100</v>
      </c>
      <c r="H86" s="33">
        <v>800</v>
      </c>
      <c r="I86" s="33">
        <v>100</v>
      </c>
      <c r="J86" s="131"/>
      <c r="K86" s="125"/>
      <c r="L86" s="125">
        <f>IFERROR(VLOOKUP(F86,'انواع الفلاتر'!$B$2:$C$52,2,FALSE),"")</f>
        <v>900</v>
      </c>
    </row>
    <row r="87" spans="1:12" ht="27.95" customHeight="1">
      <c r="A87" s="34" t="s">
        <v>209</v>
      </c>
      <c r="B87" s="34"/>
      <c r="C87" s="32"/>
      <c r="D87" s="32"/>
      <c r="E87" s="33">
        <v>86</v>
      </c>
      <c r="F87" s="33" t="s">
        <v>2</v>
      </c>
      <c r="G87" s="33">
        <v>550</v>
      </c>
      <c r="H87" s="33"/>
      <c r="I87" s="33"/>
      <c r="J87" s="131"/>
      <c r="K87" s="125"/>
      <c r="L87" s="125">
        <f>IFERROR(VLOOKUP(F87,'انواع الفلاتر'!$B$2:$C$52,2,FALSE),"")</f>
        <v>900</v>
      </c>
    </row>
    <row r="88" spans="1:12" ht="27.95" customHeight="1">
      <c r="A88" s="34" t="s">
        <v>210</v>
      </c>
      <c r="B88" s="34"/>
      <c r="C88" s="32"/>
      <c r="D88" s="32"/>
      <c r="E88" s="33">
        <v>87</v>
      </c>
      <c r="F88" s="33" t="s">
        <v>5</v>
      </c>
      <c r="G88" s="33">
        <v>200</v>
      </c>
      <c r="H88" s="33">
        <v>2900</v>
      </c>
      <c r="I88" s="33">
        <v>200</v>
      </c>
      <c r="J88" s="131"/>
      <c r="K88" s="125"/>
      <c r="L88" s="125">
        <f>IFERROR(VLOOKUP(F88,'انواع الفلاتر'!$B$2:$C$52,2,FALSE),"")</f>
        <v>2500</v>
      </c>
    </row>
    <row r="89" spans="1:12" ht="27.95" customHeight="1">
      <c r="A89" s="34" t="s">
        <v>211</v>
      </c>
      <c r="B89" s="34"/>
      <c r="C89" s="32"/>
      <c r="D89" s="32"/>
      <c r="E89" s="33">
        <v>88</v>
      </c>
      <c r="F89" s="33" t="s">
        <v>2</v>
      </c>
      <c r="G89" s="33">
        <v>100</v>
      </c>
      <c r="H89" s="33">
        <v>700</v>
      </c>
      <c r="I89" s="33">
        <v>100</v>
      </c>
      <c r="J89" s="131"/>
      <c r="K89" s="125"/>
      <c r="L89" s="125">
        <f>IFERROR(VLOOKUP(F89,'انواع الفلاتر'!$B$2:$C$52,2,FALSE),"")</f>
        <v>900</v>
      </c>
    </row>
    <row r="90" spans="1:12" ht="27.95" customHeight="1">
      <c r="A90" s="34" t="s">
        <v>423</v>
      </c>
      <c r="B90" s="34"/>
      <c r="C90" s="32"/>
      <c r="D90" s="32"/>
      <c r="E90" s="33">
        <v>89</v>
      </c>
      <c r="F90" s="33" t="s">
        <v>2</v>
      </c>
      <c r="G90" s="33">
        <v>100</v>
      </c>
      <c r="H90" s="33">
        <v>800</v>
      </c>
      <c r="I90" s="33">
        <v>100</v>
      </c>
      <c r="J90" s="131"/>
      <c r="K90" s="125"/>
      <c r="L90" s="125">
        <f>IFERROR(VLOOKUP(F90,'انواع الفلاتر'!$B$2:$C$52,2,FALSE),"")</f>
        <v>900</v>
      </c>
    </row>
    <row r="91" spans="1:12" ht="27.95" customHeight="1">
      <c r="A91" s="34" t="s">
        <v>212</v>
      </c>
      <c r="B91" s="34"/>
      <c r="C91" s="32"/>
      <c r="D91" s="32"/>
      <c r="E91" s="33">
        <v>90</v>
      </c>
      <c r="F91" s="33" t="s">
        <v>2</v>
      </c>
      <c r="G91" s="33">
        <v>100</v>
      </c>
      <c r="H91" s="33">
        <v>800</v>
      </c>
      <c r="I91" s="33">
        <v>100</v>
      </c>
      <c r="J91" s="131"/>
      <c r="K91" s="125"/>
      <c r="L91" s="125">
        <f>IFERROR(VLOOKUP(F91,'انواع الفلاتر'!$B$2:$C$52,2,FALSE),"")</f>
        <v>900</v>
      </c>
    </row>
    <row r="92" spans="1:12" ht="27.95" customHeight="1">
      <c r="A92" s="34" t="s">
        <v>407</v>
      </c>
      <c r="B92" s="34"/>
      <c r="C92" s="32"/>
      <c r="D92" s="32"/>
      <c r="E92" s="33">
        <v>91</v>
      </c>
      <c r="F92" s="33" t="s">
        <v>2</v>
      </c>
      <c r="G92" s="33">
        <v>100</v>
      </c>
      <c r="H92" s="33">
        <v>800</v>
      </c>
      <c r="I92" s="33">
        <v>100</v>
      </c>
      <c r="J92" s="131"/>
      <c r="K92" s="125"/>
      <c r="L92" s="125">
        <f>IFERROR(VLOOKUP(F92,'انواع الفلاتر'!$B$2:$C$52,2,FALSE),"")</f>
        <v>900</v>
      </c>
    </row>
    <row r="93" spans="1:12" ht="27.95" customHeight="1">
      <c r="A93" s="34" t="s">
        <v>213</v>
      </c>
      <c r="B93" s="34"/>
      <c r="C93" s="32"/>
      <c r="D93" s="32"/>
      <c r="E93" s="33">
        <v>92</v>
      </c>
      <c r="F93" s="33" t="s">
        <v>2</v>
      </c>
      <c r="G93" s="33">
        <v>80</v>
      </c>
      <c r="H93" s="33">
        <v>280</v>
      </c>
      <c r="I93" s="33">
        <v>100</v>
      </c>
      <c r="J93" s="131"/>
      <c r="K93" s="125"/>
      <c r="L93" s="125">
        <f>IFERROR(VLOOKUP(F93,'انواع الفلاتر'!$B$2:$C$52,2,FALSE),"")</f>
        <v>900</v>
      </c>
    </row>
    <row r="94" spans="1:12" ht="27.95" customHeight="1">
      <c r="A94" s="34" t="s">
        <v>215</v>
      </c>
      <c r="B94" s="34"/>
      <c r="C94" s="32"/>
      <c r="D94" s="32"/>
      <c r="E94" s="33">
        <v>93</v>
      </c>
      <c r="F94" s="33" t="s">
        <v>2</v>
      </c>
      <c r="G94" s="33">
        <v>100</v>
      </c>
      <c r="H94" s="33">
        <v>800</v>
      </c>
      <c r="I94" s="33">
        <v>100</v>
      </c>
      <c r="J94" s="131"/>
      <c r="K94" s="125"/>
      <c r="L94" s="125">
        <f>IFERROR(VLOOKUP(F94,'انواع الفلاتر'!$B$2:$C$52,2,FALSE),"")</f>
        <v>900</v>
      </c>
    </row>
    <row r="95" spans="1:12" ht="27.95" customHeight="1">
      <c r="A95" s="34" t="s">
        <v>410</v>
      </c>
      <c r="B95" s="34"/>
      <c r="C95" s="32"/>
      <c r="D95" s="32"/>
      <c r="E95" s="33">
        <v>94</v>
      </c>
      <c r="F95" s="33" t="s">
        <v>2</v>
      </c>
      <c r="G95" s="33">
        <v>100</v>
      </c>
      <c r="H95" s="33">
        <v>800</v>
      </c>
      <c r="I95" s="33">
        <v>100</v>
      </c>
      <c r="J95" s="131"/>
      <c r="K95" s="125"/>
      <c r="L95" s="125">
        <f>IFERROR(VLOOKUP(F95,'انواع الفلاتر'!$B$2:$C$52,2,FALSE),"")</f>
        <v>900</v>
      </c>
    </row>
    <row r="96" spans="1:12" ht="27.95" customHeight="1">
      <c r="A96" s="34" t="s">
        <v>216</v>
      </c>
      <c r="B96" s="34"/>
      <c r="C96" s="32"/>
      <c r="D96" s="32"/>
      <c r="E96" s="33">
        <v>95</v>
      </c>
      <c r="F96" s="33" t="s">
        <v>2</v>
      </c>
      <c r="G96" s="33">
        <v>100</v>
      </c>
      <c r="H96" s="33">
        <v>800</v>
      </c>
      <c r="I96" s="33">
        <v>100</v>
      </c>
      <c r="J96" s="131"/>
      <c r="K96" s="125"/>
      <c r="L96" s="125">
        <f>IFERROR(VLOOKUP(F96,'انواع الفلاتر'!$B$2:$C$52,2,FALSE),"")</f>
        <v>900</v>
      </c>
    </row>
    <row r="97" spans="1:12" ht="27.95" customHeight="1">
      <c r="A97" s="34" t="s">
        <v>217</v>
      </c>
      <c r="B97" s="34"/>
      <c r="C97" s="32"/>
      <c r="D97" s="32"/>
      <c r="E97" s="33">
        <v>96</v>
      </c>
      <c r="F97" s="33" t="s">
        <v>2</v>
      </c>
      <c r="G97" s="33">
        <v>100</v>
      </c>
      <c r="H97" s="33">
        <v>800</v>
      </c>
      <c r="I97" s="33">
        <v>100</v>
      </c>
      <c r="J97" s="131"/>
      <c r="K97" s="125"/>
      <c r="L97" s="125">
        <f>IFERROR(VLOOKUP(F97,'انواع الفلاتر'!$B$2:$C$52,2,FALSE),"")</f>
        <v>900</v>
      </c>
    </row>
    <row r="98" spans="1:12" ht="27.95" customHeight="1">
      <c r="A98" s="34" t="s">
        <v>218</v>
      </c>
      <c r="B98" s="34"/>
      <c r="C98" s="32"/>
      <c r="D98" s="32"/>
      <c r="E98" s="33">
        <v>97</v>
      </c>
      <c r="F98" s="33" t="s">
        <v>2</v>
      </c>
      <c r="G98" s="33">
        <v>100</v>
      </c>
      <c r="H98" s="33">
        <v>800</v>
      </c>
      <c r="I98" s="33">
        <v>100</v>
      </c>
      <c r="J98" s="131"/>
      <c r="K98" s="125"/>
      <c r="L98" s="125">
        <f>IFERROR(VLOOKUP(F98,'انواع الفلاتر'!$B$2:$C$52,2,FALSE),"")</f>
        <v>900</v>
      </c>
    </row>
    <row r="99" spans="1:12" ht="27.95" customHeight="1">
      <c r="A99" s="34" t="s">
        <v>219</v>
      </c>
      <c r="B99" s="34"/>
      <c r="C99" s="32"/>
      <c r="D99" s="32"/>
      <c r="E99" s="33">
        <v>98</v>
      </c>
      <c r="F99" s="33" t="s">
        <v>3</v>
      </c>
      <c r="G99" s="33">
        <v>200</v>
      </c>
      <c r="H99" s="33">
        <v>1200</v>
      </c>
      <c r="I99" s="33">
        <v>100</v>
      </c>
      <c r="J99" s="131"/>
      <c r="K99" s="125"/>
      <c r="L99" s="125">
        <f>IFERROR(VLOOKUP(F99,'انواع الفلاتر'!$B$2:$C$52,2,FALSE),"")</f>
        <v>1200</v>
      </c>
    </row>
    <row r="100" spans="1:12" ht="27.95" customHeight="1">
      <c r="A100" s="34" t="s">
        <v>220</v>
      </c>
      <c r="B100" s="34"/>
      <c r="C100" s="32"/>
      <c r="D100" s="32"/>
      <c r="E100" s="33">
        <v>99</v>
      </c>
      <c r="F100" s="33" t="s">
        <v>2</v>
      </c>
      <c r="G100" s="33">
        <v>550</v>
      </c>
      <c r="H100" s="33"/>
      <c r="I100" s="33"/>
      <c r="J100" s="131"/>
      <c r="K100" s="125"/>
      <c r="L100" s="125">
        <f>IFERROR(VLOOKUP(F100,'انواع الفلاتر'!$B$2:$C$52,2,FALSE),"")</f>
        <v>900</v>
      </c>
    </row>
    <row r="101" spans="1:12" ht="27.95" customHeight="1">
      <c r="A101" s="34" t="s">
        <v>221</v>
      </c>
      <c r="B101" s="34"/>
      <c r="C101" s="32"/>
      <c r="D101" s="32"/>
      <c r="E101" s="33">
        <v>100</v>
      </c>
      <c r="F101" s="33" t="s">
        <v>2</v>
      </c>
      <c r="G101" s="33">
        <v>100</v>
      </c>
      <c r="H101" s="33">
        <v>800</v>
      </c>
      <c r="I101" s="33">
        <v>100</v>
      </c>
      <c r="J101" s="131"/>
      <c r="K101" s="125"/>
      <c r="L101" s="125">
        <f>IFERROR(VLOOKUP(F101,'انواع الفلاتر'!$B$2:$C$52,2,FALSE),"")</f>
        <v>900</v>
      </c>
    </row>
    <row r="102" spans="1:12" ht="27.95" customHeight="1">
      <c r="A102" s="34" t="s">
        <v>222</v>
      </c>
      <c r="B102" s="34"/>
      <c r="C102" s="32"/>
      <c r="D102" s="32"/>
      <c r="E102" s="33">
        <v>101</v>
      </c>
      <c r="F102" s="33" t="s">
        <v>2</v>
      </c>
      <c r="G102" s="33">
        <v>330</v>
      </c>
      <c r="H102" s="33">
        <v>580</v>
      </c>
      <c r="I102" s="33">
        <v>125</v>
      </c>
      <c r="J102" s="131"/>
      <c r="K102" s="125"/>
      <c r="L102" s="125">
        <f>IFERROR(VLOOKUP(F102,'انواع الفلاتر'!$B$2:$C$52,2,FALSE),"")</f>
        <v>900</v>
      </c>
    </row>
    <row r="103" spans="1:12" ht="27.95" customHeight="1">
      <c r="A103" s="34" t="s">
        <v>223</v>
      </c>
      <c r="B103" s="34"/>
      <c r="C103" s="32"/>
      <c r="D103" s="32"/>
      <c r="E103" s="33">
        <v>102</v>
      </c>
      <c r="F103" s="33" t="s">
        <v>2</v>
      </c>
      <c r="G103" s="33">
        <v>600</v>
      </c>
      <c r="H103" s="33"/>
      <c r="I103" s="33"/>
      <c r="J103" s="131"/>
      <c r="K103" s="125"/>
      <c r="L103" s="125">
        <f>IFERROR(VLOOKUP(F103,'انواع الفلاتر'!$B$2:$C$52,2,FALSE),"")</f>
        <v>900</v>
      </c>
    </row>
    <row r="104" spans="1:12" ht="27.95" customHeight="1">
      <c r="A104" s="34" t="s">
        <v>224</v>
      </c>
      <c r="B104" s="34"/>
      <c r="C104" s="32"/>
      <c r="D104" s="32"/>
      <c r="E104" s="33">
        <v>103</v>
      </c>
      <c r="F104" s="33" t="s">
        <v>5</v>
      </c>
      <c r="G104" s="33">
        <v>100</v>
      </c>
      <c r="H104" s="33">
        <v>450</v>
      </c>
      <c r="I104" s="33">
        <v>100</v>
      </c>
      <c r="J104" s="131"/>
      <c r="K104" s="125"/>
      <c r="L104" s="125">
        <f>IFERROR(VLOOKUP(F104,'انواع الفلاتر'!$B$2:$C$52,2,FALSE),"")</f>
        <v>2500</v>
      </c>
    </row>
    <row r="105" spans="1:12" ht="27.95" customHeight="1">
      <c r="A105" s="34" t="s">
        <v>225</v>
      </c>
      <c r="B105" s="34"/>
      <c r="C105" s="32"/>
      <c r="D105" s="32"/>
      <c r="E105" s="33">
        <v>104</v>
      </c>
      <c r="F105" s="33" t="s">
        <v>2</v>
      </c>
      <c r="G105" s="33">
        <v>100</v>
      </c>
      <c r="H105" s="33">
        <v>800</v>
      </c>
      <c r="I105" s="33">
        <v>100</v>
      </c>
      <c r="J105" s="131"/>
      <c r="K105" s="125"/>
      <c r="L105" s="125">
        <f>IFERROR(VLOOKUP(F105,'انواع الفلاتر'!$B$2:$C$52,2,FALSE),"")</f>
        <v>900</v>
      </c>
    </row>
    <row r="106" spans="1:12" ht="27.95" customHeight="1">
      <c r="A106" s="34" t="s">
        <v>226</v>
      </c>
      <c r="B106" s="34"/>
      <c r="C106" s="32"/>
      <c r="D106" s="32"/>
      <c r="E106" s="33">
        <v>105</v>
      </c>
      <c r="F106" s="33" t="s">
        <v>2</v>
      </c>
      <c r="G106" s="33">
        <v>100</v>
      </c>
      <c r="H106" s="33">
        <v>700</v>
      </c>
      <c r="I106" s="33">
        <v>75</v>
      </c>
      <c r="J106" s="131"/>
      <c r="K106" s="125"/>
      <c r="L106" s="125">
        <f>IFERROR(VLOOKUP(F106,'انواع الفلاتر'!$B$2:$C$52,2,FALSE),"")</f>
        <v>900</v>
      </c>
    </row>
    <row r="107" spans="1:12" ht="27.95" customHeight="1">
      <c r="A107" s="34" t="s">
        <v>227</v>
      </c>
      <c r="B107" s="34"/>
      <c r="C107" s="32"/>
      <c r="D107" s="32"/>
      <c r="E107" s="33">
        <v>106</v>
      </c>
      <c r="F107" s="33" t="s">
        <v>2</v>
      </c>
      <c r="G107" s="33">
        <v>100</v>
      </c>
      <c r="H107" s="33">
        <v>700</v>
      </c>
      <c r="I107" s="33">
        <v>100</v>
      </c>
      <c r="J107" s="131"/>
      <c r="K107" s="125"/>
      <c r="L107" s="125">
        <f>IFERROR(VLOOKUP(F107,'انواع الفلاتر'!$B$2:$C$52,2,FALSE),"")</f>
        <v>900</v>
      </c>
    </row>
    <row r="108" spans="1:12" ht="27.95" customHeight="1">
      <c r="A108" s="34" t="s">
        <v>228</v>
      </c>
      <c r="B108" s="34"/>
      <c r="C108" s="32"/>
      <c r="D108" s="32"/>
      <c r="E108" s="33">
        <v>107</v>
      </c>
      <c r="F108" s="33" t="s">
        <v>2</v>
      </c>
      <c r="G108" s="33">
        <v>100</v>
      </c>
      <c r="H108" s="33">
        <v>800</v>
      </c>
      <c r="I108" s="33">
        <v>100</v>
      </c>
      <c r="J108" s="131"/>
      <c r="K108" s="125"/>
      <c r="L108" s="125">
        <f>IFERROR(VLOOKUP(F108,'انواع الفلاتر'!$B$2:$C$52,2,FALSE),"")</f>
        <v>900</v>
      </c>
    </row>
    <row r="109" spans="1:12" ht="27.95" customHeight="1">
      <c r="A109" s="34" t="s">
        <v>229</v>
      </c>
      <c r="B109" s="34"/>
      <c r="C109" s="32"/>
      <c r="D109" s="32"/>
      <c r="E109" s="33">
        <v>108</v>
      </c>
      <c r="F109" s="33" t="s">
        <v>2</v>
      </c>
      <c r="G109" s="33">
        <v>100</v>
      </c>
      <c r="H109" s="33">
        <v>800</v>
      </c>
      <c r="I109" s="33">
        <v>100</v>
      </c>
      <c r="J109" s="131"/>
      <c r="K109" s="125"/>
      <c r="L109" s="125">
        <f>IFERROR(VLOOKUP(F109,'انواع الفلاتر'!$B$2:$C$52,2,FALSE),"")</f>
        <v>900</v>
      </c>
    </row>
    <row r="110" spans="1:12" ht="27.95" customHeight="1">
      <c r="A110" s="34" t="s">
        <v>230</v>
      </c>
      <c r="B110" s="34"/>
      <c r="C110" s="32"/>
      <c r="D110" s="32"/>
      <c r="E110" s="33">
        <v>109</v>
      </c>
      <c r="F110" s="33" t="s">
        <v>2</v>
      </c>
      <c r="G110" s="33">
        <v>100</v>
      </c>
      <c r="H110" s="33">
        <v>800</v>
      </c>
      <c r="I110" s="33">
        <v>100</v>
      </c>
      <c r="J110" s="131"/>
      <c r="K110" s="125"/>
      <c r="L110" s="125">
        <f>IFERROR(VLOOKUP(F110,'انواع الفلاتر'!$B$2:$C$52,2,FALSE),"")</f>
        <v>900</v>
      </c>
    </row>
    <row r="111" spans="1:12" ht="27.95" customHeight="1">
      <c r="A111" s="34" t="s">
        <v>231</v>
      </c>
      <c r="B111" s="34"/>
      <c r="C111" s="32"/>
      <c r="D111" s="32"/>
      <c r="E111" s="33">
        <v>110</v>
      </c>
      <c r="F111" s="33" t="s">
        <v>2</v>
      </c>
      <c r="G111" s="33">
        <v>100</v>
      </c>
      <c r="H111" s="33">
        <v>800</v>
      </c>
      <c r="I111" s="33">
        <v>100</v>
      </c>
      <c r="J111" s="131"/>
      <c r="K111" s="125"/>
      <c r="L111" s="125">
        <f>IFERROR(VLOOKUP(F111,'انواع الفلاتر'!$B$2:$C$52,2,FALSE),"")</f>
        <v>900</v>
      </c>
    </row>
    <row r="112" spans="1:12" ht="27.95" customHeight="1">
      <c r="A112" s="34" t="s">
        <v>232</v>
      </c>
      <c r="B112" s="34"/>
      <c r="C112" s="32"/>
      <c r="D112" s="32"/>
      <c r="E112" s="33">
        <v>111</v>
      </c>
      <c r="F112" s="33" t="s">
        <v>2</v>
      </c>
      <c r="G112" s="33">
        <v>600</v>
      </c>
      <c r="H112" s="33"/>
      <c r="I112" s="33"/>
      <c r="J112" s="131"/>
      <c r="K112" s="125"/>
      <c r="L112" s="125">
        <f>IFERROR(VLOOKUP(F112,'انواع الفلاتر'!$B$2:$C$52,2,FALSE),"")</f>
        <v>900</v>
      </c>
    </row>
    <row r="113" spans="1:12" ht="27.95" customHeight="1">
      <c r="A113" s="34" t="s">
        <v>233</v>
      </c>
      <c r="B113" s="34"/>
      <c r="C113" s="32"/>
      <c r="D113" s="32"/>
      <c r="E113" s="33">
        <v>112</v>
      </c>
      <c r="F113" s="33" t="s">
        <v>2</v>
      </c>
      <c r="G113" s="33">
        <v>550</v>
      </c>
      <c r="H113" s="33"/>
      <c r="I113" s="33"/>
      <c r="J113" s="131"/>
      <c r="K113" s="125"/>
      <c r="L113" s="125">
        <f>IFERROR(VLOOKUP(F113,'انواع الفلاتر'!$B$2:$C$52,2,FALSE),"")</f>
        <v>900</v>
      </c>
    </row>
    <row r="114" spans="1:12" ht="27.95" customHeight="1">
      <c r="A114" s="34" t="s">
        <v>234</v>
      </c>
      <c r="B114" s="34"/>
      <c r="C114" s="32"/>
      <c r="D114" s="32"/>
      <c r="E114" s="33">
        <v>113</v>
      </c>
      <c r="F114" s="33" t="s">
        <v>2</v>
      </c>
      <c r="G114" s="33">
        <v>600</v>
      </c>
      <c r="H114" s="33"/>
      <c r="I114" s="33"/>
      <c r="J114" s="131"/>
      <c r="K114" s="125"/>
      <c r="L114" s="125">
        <f>IFERROR(VLOOKUP(F114,'انواع الفلاتر'!$B$2:$C$52,2,FALSE),"")</f>
        <v>900</v>
      </c>
    </row>
    <row r="115" spans="1:12" ht="27.95" customHeight="1">
      <c r="A115" s="34" t="s">
        <v>235</v>
      </c>
      <c r="B115" s="34"/>
      <c r="C115" s="32"/>
      <c r="D115" s="32"/>
      <c r="E115" s="33">
        <v>114</v>
      </c>
      <c r="F115" s="33" t="s">
        <v>2</v>
      </c>
      <c r="G115" s="33">
        <v>600</v>
      </c>
      <c r="H115" s="33"/>
      <c r="I115" s="33"/>
      <c r="J115" s="131"/>
      <c r="K115" s="125"/>
      <c r="L115" s="125">
        <f>IFERROR(VLOOKUP(F115,'انواع الفلاتر'!$B$2:$C$52,2,FALSE),"")</f>
        <v>900</v>
      </c>
    </row>
    <row r="116" spans="1:12" ht="27.95" customHeight="1">
      <c r="A116" s="34" t="s">
        <v>236</v>
      </c>
      <c r="B116" s="34"/>
      <c r="C116" s="32"/>
      <c r="D116" s="32"/>
      <c r="E116" s="33">
        <v>115</v>
      </c>
      <c r="F116" s="33" t="s">
        <v>3</v>
      </c>
      <c r="G116" s="33">
        <v>100</v>
      </c>
      <c r="H116" s="33">
        <v>1200</v>
      </c>
      <c r="I116" s="33">
        <v>100</v>
      </c>
      <c r="J116" s="131"/>
      <c r="K116" s="125"/>
      <c r="L116" s="125">
        <f>IFERROR(VLOOKUP(F116,'انواع الفلاتر'!$B$2:$C$52,2,FALSE),"")</f>
        <v>1200</v>
      </c>
    </row>
    <row r="117" spans="1:12" ht="27.95" customHeight="1">
      <c r="A117" s="34" t="s">
        <v>237</v>
      </c>
      <c r="B117" s="34"/>
      <c r="C117" s="32"/>
      <c r="D117" s="32"/>
      <c r="E117" s="33">
        <v>116</v>
      </c>
      <c r="F117" s="33" t="s">
        <v>3</v>
      </c>
      <c r="G117" s="33">
        <v>100</v>
      </c>
      <c r="H117" s="33">
        <v>1200</v>
      </c>
      <c r="I117" s="33">
        <v>100</v>
      </c>
      <c r="J117" s="131"/>
      <c r="K117" s="125"/>
      <c r="L117" s="125">
        <f>IFERROR(VLOOKUP(F117,'انواع الفلاتر'!$B$2:$C$52,2,FALSE),"")</f>
        <v>1200</v>
      </c>
    </row>
    <row r="118" spans="1:12" ht="27.95" customHeight="1">
      <c r="A118" s="34" t="s">
        <v>238</v>
      </c>
      <c r="B118" s="34"/>
      <c r="C118" s="32"/>
      <c r="D118" s="32"/>
      <c r="E118" s="33">
        <v>117</v>
      </c>
      <c r="F118" s="33" t="s">
        <v>2</v>
      </c>
      <c r="G118" s="33">
        <v>500</v>
      </c>
      <c r="H118" s="33"/>
      <c r="I118" s="33"/>
      <c r="J118" s="131"/>
      <c r="K118" s="125"/>
      <c r="L118" s="125">
        <f>IFERROR(VLOOKUP(F118,'انواع الفلاتر'!$B$2:$C$52,2,FALSE),"")</f>
        <v>900</v>
      </c>
    </row>
    <row r="119" spans="1:12" ht="27.95" customHeight="1">
      <c r="A119" s="34" t="s">
        <v>239</v>
      </c>
      <c r="B119" s="34"/>
      <c r="C119" s="32"/>
      <c r="D119" s="32"/>
      <c r="E119" s="33">
        <v>118</v>
      </c>
      <c r="F119" s="33" t="s">
        <v>2</v>
      </c>
      <c r="G119" s="33">
        <v>250</v>
      </c>
      <c r="H119" s="33">
        <v>500</v>
      </c>
      <c r="I119" s="33">
        <v>250</v>
      </c>
      <c r="J119" s="131"/>
      <c r="K119" s="125"/>
      <c r="L119" s="125">
        <f>IFERROR(VLOOKUP(F119,'انواع الفلاتر'!$B$2:$C$52,2,FALSE),"")</f>
        <v>900</v>
      </c>
    </row>
    <row r="120" spans="1:12" ht="27.95" customHeight="1">
      <c r="A120" s="34" t="s">
        <v>240</v>
      </c>
      <c r="B120" s="34"/>
      <c r="C120" s="32"/>
      <c r="D120" s="32"/>
      <c r="E120" s="33">
        <v>119</v>
      </c>
      <c r="F120" s="33" t="s">
        <v>3</v>
      </c>
      <c r="G120" s="33">
        <v>200</v>
      </c>
      <c r="H120" s="33">
        <v>1200</v>
      </c>
      <c r="I120" s="33">
        <v>100</v>
      </c>
      <c r="J120" s="131"/>
      <c r="K120" s="125"/>
      <c r="L120" s="125">
        <f>IFERROR(VLOOKUP(F120,'انواع الفلاتر'!$B$2:$C$52,2,FALSE),"")</f>
        <v>1200</v>
      </c>
    </row>
    <row r="121" spans="1:12" ht="27.95" customHeight="1">
      <c r="A121" s="34" t="s">
        <v>409</v>
      </c>
      <c r="B121" s="34"/>
      <c r="C121" s="32"/>
      <c r="D121" s="32"/>
      <c r="E121" s="33">
        <v>120</v>
      </c>
      <c r="F121" s="33" t="s">
        <v>3</v>
      </c>
      <c r="G121" s="33">
        <v>200</v>
      </c>
      <c r="H121" s="33">
        <v>1200</v>
      </c>
      <c r="I121" s="33">
        <v>100</v>
      </c>
      <c r="J121" s="131"/>
      <c r="K121" s="125"/>
      <c r="L121" s="125">
        <f>IFERROR(VLOOKUP(F121,'انواع الفلاتر'!$B$2:$C$52,2,FALSE),"")</f>
        <v>1200</v>
      </c>
    </row>
    <row r="122" spans="1:12" ht="27.95" customHeight="1">
      <c r="A122" s="34" t="s">
        <v>241</v>
      </c>
      <c r="B122" s="34"/>
      <c r="C122" s="32"/>
      <c r="D122" s="32"/>
      <c r="E122" s="33">
        <v>121</v>
      </c>
      <c r="F122" s="33" t="s">
        <v>3</v>
      </c>
      <c r="G122" s="33">
        <v>100</v>
      </c>
      <c r="H122" s="33">
        <v>1200</v>
      </c>
      <c r="I122" s="33">
        <v>100</v>
      </c>
      <c r="J122" s="131"/>
      <c r="K122" s="125"/>
      <c r="L122" s="125">
        <f>IFERROR(VLOOKUP(F122,'انواع الفلاتر'!$B$2:$C$52,2,FALSE),"")</f>
        <v>1200</v>
      </c>
    </row>
    <row r="123" spans="1:12" ht="27.95" customHeight="1">
      <c r="A123" s="34" t="s">
        <v>242</v>
      </c>
      <c r="B123" s="34"/>
      <c r="C123" s="32"/>
      <c r="D123" s="32"/>
      <c r="E123" s="33">
        <v>122</v>
      </c>
      <c r="F123" s="33" t="s">
        <v>2</v>
      </c>
      <c r="G123" s="33">
        <v>100</v>
      </c>
      <c r="H123" s="33">
        <v>800</v>
      </c>
      <c r="I123" s="33">
        <v>100</v>
      </c>
      <c r="J123" s="131"/>
      <c r="K123" s="125"/>
      <c r="L123" s="125">
        <f>IFERROR(VLOOKUP(F123,'انواع الفلاتر'!$B$2:$C$52,2,FALSE),"")</f>
        <v>900</v>
      </c>
    </row>
    <row r="124" spans="1:12" ht="27.95" customHeight="1">
      <c r="A124" s="34" t="s">
        <v>243</v>
      </c>
      <c r="B124" s="34"/>
      <c r="C124" s="32"/>
      <c r="D124" s="32"/>
      <c r="E124" s="33">
        <v>123</v>
      </c>
      <c r="F124" s="33" t="s">
        <v>2</v>
      </c>
      <c r="G124" s="33">
        <v>100</v>
      </c>
      <c r="H124" s="33">
        <v>700</v>
      </c>
      <c r="I124" s="33">
        <v>100</v>
      </c>
      <c r="J124" s="131"/>
      <c r="K124" s="125"/>
      <c r="L124" s="125">
        <f>IFERROR(VLOOKUP(F124,'انواع الفلاتر'!$B$2:$C$52,2,FALSE),"")</f>
        <v>900</v>
      </c>
    </row>
    <row r="125" spans="1:12" ht="27.95" customHeight="1">
      <c r="A125" s="34" t="s">
        <v>244</v>
      </c>
      <c r="B125" s="34"/>
      <c r="C125" s="32"/>
      <c r="D125" s="32"/>
      <c r="E125" s="33">
        <v>124</v>
      </c>
      <c r="F125" s="33" t="s">
        <v>3</v>
      </c>
      <c r="G125" s="33">
        <v>900</v>
      </c>
      <c r="H125" s="33"/>
      <c r="I125" s="33"/>
      <c r="J125" s="131"/>
      <c r="K125" s="125"/>
      <c r="L125" s="125">
        <f>IFERROR(VLOOKUP(F125,'انواع الفلاتر'!$B$2:$C$52,2,FALSE),"")</f>
        <v>1200</v>
      </c>
    </row>
    <row r="126" spans="1:12" ht="27.95" customHeight="1">
      <c r="A126" s="34" t="s">
        <v>245</v>
      </c>
      <c r="B126" s="34"/>
      <c r="C126" s="32"/>
      <c r="D126" s="32"/>
      <c r="E126" s="33">
        <v>125</v>
      </c>
      <c r="F126" s="33" t="s">
        <v>2</v>
      </c>
      <c r="G126" s="33">
        <v>600</v>
      </c>
      <c r="H126" s="33"/>
      <c r="I126" s="33"/>
      <c r="J126" s="131"/>
      <c r="K126" s="125"/>
      <c r="L126" s="125">
        <f>IFERROR(VLOOKUP(F126,'انواع الفلاتر'!$B$2:$C$52,2,FALSE),"")</f>
        <v>900</v>
      </c>
    </row>
    <row r="127" spans="1:12" ht="27.95" customHeight="1">
      <c r="A127" s="34" t="s">
        <v>246</v>
      </c>
      <c r="B127" s="34"/>
      <c r="C127" s="32"/>
      <c r="D127" s="32"/>
      <c r="E127" s="33">
        <v>126</v>
      </c>
      <c r="F127" s="33" t="s">
        <v>2</v>
      </c>
      <c r="G127" s="33">
        <v>100</v>
      </c>
      <c r="H127" s="33">
        <v>750</v>
      </c>
      <c r="I127" s="33">
        <v>100</v>
      </c>
      <c r="J127" s="131"/>
      <c r="K127" s="125"/>
      <c r="L127" s="125">
        <f>IFERROR(VLOOKUP(F127,'انواع الفلاتر'!$B$2:$C$52,2,FALSE),"")</f>
        <v>900</v>
      </c>
    </row>
    <row r="128" spans="1:12" ht="27.95" customHeight="1">
      <c r="A128" s="34" t="s">
        <v>247</v>
      </c>
      <c r="B128" s="34"/>
      <c r="C128" s="32"/>
      <c r="D128" s="32"/>
      <c r="E128" s="33">
        <v>127</v>
      </c>
      <c r="F128" s="33" t="s">
        <v>2</v>
      </c>
      <c r="G128" s="33">
        <v>100</v>
      </c>
      <c r="H128" s="33">
        <v>800</v>
      </c>
      <c r="I128" s="33">
        <v>100</v>
      </c>
      <c r="J128" s="131"/>
      <c r="K128" s="125"/>
      <c r="L128" s="125">
        <f>IFERROR(VLOOKUP(F128,'انواع الفلاتر'!$B$2:$C$52,2,FALSE),"")</f>
        <v>900</v>
      </c>
    </row>
    <row r="129" spans="1:12" ht="27.95" customHeight="1">
      <c r="A129" s="34" t="s">
        <v>248</v>
      </c>
      <c r="B129" s="34"/>
      <c r="C129" s="32"/>
      <c r="D129" s="32"/>
      <c r="E129" s="33">
        <v>128</v>
      </c>
      <c r="F129" s="33" t="s">
        <v>3</v>
      </c>
      <c r="G129" s="33">
        <v>450</v>
      </c>
      <c r="H129" s="33"/>
      <c r="I129" s="33"/>
      <c r="J129" s="131"/>
      <c r="K129" s="125"/>
      <c r="L129" s="125">
        <f>IFERROR(VLOOKUP(F129,'انواع الفلاتر'!$B$2:$C$52,2,FALSE),"")</f>
        <v>1200</v>
      </c>
    </row>
    <row r="130" spans="1:12" ht="27.95" customHeight="1">
      <c r="A130" s="34" t="s">
        <v>249</v>
      </c>
      <c r="B130" s="34"/>
      <c r="C130" s="32"/>
      <c r="D130" s="32"/>
      <c r="E130" s="33">
        <v>129</v>
      </c>
      <c r="F130" s="33" t="s">
        <v>2</v>
      </c>
      <c r="G130" s="33">
        <v>600</v>
      </c>
      <c r="H130" s="33"/>
      <c r="I130" s="33"/>
      <c r="J130" s="131"/>
      <c r="K130" s="125"/>
      <c r="L130" s="125">
        <f>IFERROR(VLOOKUP(F130,'انواع الفلاتر'!$B$2:$C$52,2,FALSE),"")</f>
        <v>900</v>
      </c>
    </row>
    <row r="131" spans="1:12" ht="27.95" customHeight="1">
      <c r="A131" s="34" t="s">
        <v>250</v>
      </c>
      <c r="B131" s="34"/>
      <c r="C131" s="32"/>
      <c r="D131" s="32"/>
      <c r="E131" s="33">
        <v>130</v>
      </c>
      <c r="F131" s="33" t="s">
        <v>2</v>
      </c>
      <c r="G131" s="33">
        <v>200</v>
      </c>
      <c r="H131" s="33">
        <v>700</v>
      </c>
      <c r="I131" s="33">
        <v>100</v>
      </c>
      <c r="J131" s="131"/>
      <c r="K131" s="125"/>
      <c r="L131" s="125">
        <f>IFERROR(VLOOKUP(F131,'انواع الفلاتر'!$B$2:$C$52,2,FALSE),"")</f>
        <v>900</v>
      </c>
    </row>
    <row r="132" spans="1:12" ht="27.95" customHeight="1">
      <c r="A132" s="34" t="s">
        <v>251</v>
      </c>
      <c r="B132" s="34"/>
      <c r="C132" s="32"/>
      <c r="D132" s="32"/>
      <c r="E132" s="33">
        <v>131</v>
      </c>
      <c r="F132" s="33" t="s">
        <v>5</v>
      </c>
      <c r="G132" s="33">
        <v>200</v>
      </c>
      <c r="H132" s="33">
        <v>2800</v>
      </c>
      <c r="I132" s="33">
        <v>100</v>
      </c>
      <c r="J132" s="131"/>
      <c r="K132" s="125"/>
      <c r="L132" s="125">
        <f>IFERROR(VLOOKUP(F132,'انواع الفلاتر'!$B$2:$C$52,2,FALSE),"")</f>
        <v>2500</v>
      </c>
    </row>
    <row r="133" spans="1:12" ht="27.95" customHeight="1">
      <c r="A133" s="34" t="s">
        <v>252</v>
      </c>
      <c r="B133" s="34"/>
      <c r="C133" s="32"/>
      <c r="D133" s="32"/>
      <c r="E133" s="33">
        <v>132</v>
      </c>
      <c r="F133" s="33" t="s">
        <v>2</v>
      </c>
      <c r="G133" s="33">
        <v>400</v>
      </c>
      <c r="H133" s="33"/>
      <c r="I133" s="33"/>
      <c r="J133" s="131"/>
      <c r="K133" s="125"/>
      <c r="L133" s="125">
        <f>IFERROR(VLOOKUP(F133,'انواع الفلاتر'!$B$2:$C$52,2,FALSE),"")</f>
        <v>900</v>
      </c>
    </row>
    <row r="134" spans="1:12" ht="27.95" customHeight="1">
      <c r="A134" s="34" t="s">
        <v>253</v>
      </c>
      <c r="B134" s="34"/>
      <c r="C134" s="32"/>
      <c r="D134" s="32"/>
      <c r="E134" s="33">
        <v>133</v>
      </c>
      <c r="F134" s="33" t="s">
        <v>2</v>
      </c>
      <c r="G134" s="33"/>
      <c r="H134" s="33"/>
      <c r="I134" s="33"/>
      <c r="J134" s="131"/>
      <c r="K134" s="125"/>
      <c r="L134" s="125">
        <f>IFERROR(VLOOKUP(F134,'انواع الفلاتر'!$B$2:$C$52,2,FALSE),"")</f>
        <v>900</v>
      </c>
    </row>
    <row r="135" spans="1:12" ht="27.95" customHeight="1">
      <c r="A135" s="34" t="s">
        <v>254</v>
      </c>
      <c r="B135" s="34"/>
      <c r="C135" s="32"/>
      <c r="D135" s="32"/>
      <c r="E135" s="33">
        <v>134</v>
      </c>
      <c r="F135" s="33" t="s">
        <v>3</v>
      </c>
      <c r="G135" s="33">
        <v>100</v>
      </c>
      <c r="H135" s="33">
        <v>1200</v>
      </c>
      <c r="I135" s="33">
        <v>100</v>
      </c>
      <c r="J135" s="131"/>
      <c r="K135" s="125"/>
      <c r="L135" s="125">
        <f>IFERROR(VLOOKUP(F135,'انواع الفلاتر'!$B$2:$C$52,2,FALSE),"")</f>
        <v>1200</v>
      </c>
    </row>
    <row r="136" spans="1:12" ht="27.95" customHeight="1">
      <c r="A136" s="34" t="s">
        <v>255</v>
      </c>
      <c r="B136" s="34"/>
      <c r="C136" s="32"/>
      <c r="D136" s="32"/>
      <c r="E136" s="33">
        <v>135</v>
      </c>
      <c r="F136" s="33" t="s">
        <v>3</v>
      </c>
      <c r="G136" s="33">
        <v>100</v>
      </c>
      <c r="H136" s="33">
        <v>1200</v>
      </c>
      <c r="I136" s="33">
        <v>100</v>
      </c>
      <c r="J136" s="131"/>
      <c r="K136" s="125"/>
      <c r="L136" s="125">
        <f>IFERROR(VLOOKUP(F136,'انواع الفلاتر'!$B$2:$C$52,2,FALSE),"")</f>
        <v>1200</v>
      </c>
    </row>
    <row r="137" spans="1:12" ht="27.95" customHeight="1">
      <c r="A137" s="34" t="s">
        <v>256</v>
      </c>
      <c r="B137" s="34"/>
      <c r="C137" s="32"/>
      <c r="D137" s="32"/>
      <c r="E137" s="33">
        <v>136</v>
      </c>
      <c r="F137" s="33" t="s">
        <v>3</v>
      </c>
      <c r="G137" s="33">
        <v>100</v>
      </c>
      <c r="H137" s="33">
        <v>1200</v>
      </c>
      <c r="I137" s="33">
        <v>100</v>
      </c>
      <c r="J137" s="131"/>
      <c r="K137" s="125"/>
      <c r="L137" s="125">
        <f>IFERROR(VLOOKUP(F137,'انواع الفلاتر'!$B$2:$C$52,2,FALSE),"")</f>
        <v>1200</v>
      </c>
    </row>
    <row r="138" spans="1:12" ht="27.95" customHeight="1">
      <c r="A138" s="34" t="s">
        <v>257</v>
      </c>
      <c r="B138" s="34"/>
      <c r="C138" s="32"/>
      <c r="D138" s="32"/>
      <c r="E138" s="33">
        <v>137</v>
      </c>
      <c r="F138" s="33" t="s">
        <v>3</v>
      </c>
      <c r="G138" s="33">
        <v>100</v>
      </c>
      <c r="H138" s="33">
        <v>1200</v>
      </c>
      <c r="I138" s="33">
        <v>100</v>
      </c>
      <c r="J138" s="131"/>
      <c r="K138" s="125"/>
      <c r="L138" s="125">
        <f>IFERROR(VLOOKUP(F138,'انواع الفلاتر'!$B$2:$C$52,2,FALSE),"")</f>
        <v>1200</v>
      </c>
    </row>
    <row r="139" spans="1:12" ht="27.95" customHeight="1">
      <c r="A139" s="34" t="s">
        <v>258</v>
      </c>
      <c r="B139" s="34"/>
      <c r="C139" s="32"/>
      <c r="D139" s="32"/>
      <c r="E139" s="33">
        <v>138</v>
      </c>
      <c r="F139" s="33" t="s">
        <v>3</v>
      </c>
      <c r="G139" s="33">
        <v>100</v>
      </c>
      <c r="H139" s="33">
        <v>1200</v>
      </c>
      <c r="I139" s="33">
        <v>100</v>
      </c>
      <c r="J139" s="131"/>
      <c r="K139" s="125"/>
      <c r="L139" s="125">
        <f>IFERROR(VLOOKUP(F139,'انواع الفلاتر'!$B$2:$C$52,2,FALSE),"")</f>
        <v>1200</v>
      </c>
    </row>
    <row r="140" spans="1:12" ht="27.95" customHeight="1">
      <c r="A140" s="34" t="s">
        <v>259</v>
      </c>
      <c r="B140" s="34"/>
      <c r="C140" s="32"/>
      <c r="D140" s="32"/>
      <c r="E140" s="33">
        <v>139</v>
      </c>
      <c r="F140" s="33" t="s">
        <v>3</v>
      </c>
      <c r="G140" s="33">
        <v>100</v>
      </c>
      <c r="H140" s="33">
        <v>1200</v>
      </c>
      <c r="I140" s="33">
        <v>100</v>
      </c>
      <c r="J140" s="131"/>
      <c r="K140" s="125"/>
      <c r="L140" s="125">
        <f>IFERROR(VLOOKUP(F140,'انواع الفلاتر'!$B$2:$C$52,2,FALSE),"")</f>
        <v>1200</v>
      </c>
    </row>
    <row r="141" spans="1:12" ht="27.95" customHeight="1">
      <c r="A141" s="31" t="s">
        <v>260</v>
      </c>
      <c r="B141" s="31"/>
      <c r="C141" s="32"/>
      <c r="D141" s="32"/>
      <c r="E141" s="33">
        <v>140</v>
      </c>
      <c r="F141" s="33" t="s">
        <v>4</v>
      </c>
      <c r="G141" s="33">
        <v>200</v>
      </c>
      <c r="H141" s="33">
        <v>2600</v>
      </c>
      <c r="I141" s="33">
        <v>150</v>
      </c>
      <c r="J141" s="131"/>
      <c r="K141" s="125"/>
      <c r="L141" s="125">
        <f>IFERROR(VLOOKUP(F141,'انواع الفلاتر'!$B$2:$C$52,2,FALSE),"")</f>
        <v>2300</v>
      </c>
    </row>
    <row r="142" spans="1:12" ht="27.95" customHeight="1" thickBot="1">
      <c r="A142" s="29" t="s">
        <v>261</v>
      </c>
      <c r="B142" s="29"/>
      <c r="C142" s="32"/>
      <c r="D142" s="54"/>
      <c r="E142" s="33">
        <v>141</v>
      </c>
      <c r="F142" s="33" t="s">
        <v>3</v>
      </c>
      <c r="G142" s="36">
        <v>100</v>
      </c>
      <c r="H142" s="36">
        <v>1200</v>
      </c>
      <c r="I142" s="36">
        <v>100</v>
      </c>
      <c r="J142" s="131"/>
      <c r="K142" s="125"/>
      <c r="L142" s="125">
        <f>IFERROR(VLOOKUP(F142,'انواع الفلاتر'!$B$2:$C$52,2,FALSE),"")</f>
        <v>1200</v>
      </c>
    </row>
    <row r="143" spans="1:12" ht="27.95" customHeight="1">
      <c r="A143" s="34" t="s">
        <v>262</v>
      </c>
      <c r="B143" s="34"/>
      <c r="C143" s="32"/>
      <c r="D143" s="32"/>
      <c r="E143" s="33">
        <v>142</v>
      </c>
      <c r="F143" s="33" t="s">
        <v>3</v>
      </c>
      <c r="G143" s="33">
        <v>100</v>
      </c>
      <c r="H143" s="33">
        <v>1200</v>
      </c>
      <c r="I143" s="33">
        <v>100</v>
      </c>
      <c r="J143" s="131"/>
      <c r="K143" s="125"/>
      <c r="L143" s="125">
        <f>IFERROR(VLOOKUP(F143,'انواع الفلاتر'!$B$2:$C$52,2,FALSE),"")</f>
        <v>1200</v>
      </c>
    </row>
    <row r="144" spans="1:12" ht="27.95" customHeight="1">
      <c r="A144" s="34" t="s">
        <v>263</v>
      </c>
      <c r="B144" s="34"/>
      <c r="C144" s="32"/>
      <c r="D144" s="32"/>
      <c r="E144" s="33">
        <v>143</v>
      </c>
      <c r="F144" s="33" t="s">
        <v>3</v>
      </c>
      <c r="G144" s="33">
        <v>100</v>
      </c>
      <c r="H144" s="33">
        <v>1200</v>
      </c>
      <c r="I144" s="33">
        <v>100</v>
      </c>
      <c r="J144" s="131"/>
      <c r="K144" s="125"/>
      <c r="L144" s="125">
        <f>IFERROR(VLOOKUP(F144,'انواع الفلاتر'!$B$2:$C$52,2,FALSE),"")</f>
        <v>1200</v>
      </c>
    </row>
    <row r="145" spans="1:12" ht="27.95" customHeight="1">
      <c r="A145" s="34" t="s">
        <v>264</v>
      </c>
      <c r="B145" s="34"/>
      <c r="C145" s="32"/>
      <c r="D145" s="32"/>
      <c r="E145" s="33">
        <v>144</v>
      </c>
      <c r="F145" s="33" t="s">
        <v>2</v>
      </c>
      <c r="G145" s="33">
        <v>100</v>
      </c>
      <c r="H145" s="33">
        <v>800</v>
      </c>
      <c r="I145" s="33">
        <v>100</v>
      </c>
      <c r="J145" s="131"/>
      <c r="K145" s="125"/>
      <c r="L145" s="125">
        <f>IFERROR(VLOOKUP(F145,'انواع الفلاتر'!$B$2:$C$52,2,FALSE),"")</f>
        <v>900</v>
      </c>
    </row>
    <row r="146" spans="1:12" ht="27.95" customHeight="1">
      <c r="A146" s="34" t="s">
        <v>265</v>
      </c>
      <c r="B146" s="34"/>
      <c r="C146" s="32"/>
      <c r="D146" s="32"/>
      <c r="E146" s="33">
        <v>145</v>
      </c>
      <c r="F146" s="33" t="s">
        <v>2</v>
      </c>
      <c r="G146" s="33"/>
      <c r="H146" s="33">
        <v>600</v>
      </c>
      <c r="I146" s="33">
        <v>100</v>
      </c>
      <c r="J146" s="131"/>
      <c r="K146" s="125"/>
      <c r="L146" s="125">
        <f>IFERROR(VLOOKUP(F146,'انواع الفلاتر'!$B$2:$C$52,2,FALSE),"")</f>
        <v>900</v>
      </c>
    </row>
    <row r="147" spans="1:12" ht="27.95" customHeight="1">
      <c r="A147" s="34" t="s">
        <v>266</v>
      </c>
      <c r="B147" s="34"/>
      <c r="C147" s="32"/>
      <c r="D147" s="32"/>
      <c r="E147" s="33">
        <v>146</v>
      </c>
      <c r="F147" s="33" t="s">
        <v>2</v>
      </c>
      <c r="G147" s="33"/>
      <c r="H147" s="33"/>
      <c r="I147" s="33"/>
      <c r="J147" s="131"/>
      <c r="K147" s="125"/>
      <c r="L147" s="125">
        <f>IFERROR(VLOOKUP(F147,'انواع الفلاتر'!$B$2:$C$52,2,FALSE),"")</f>
        <v>900</v>
      </c>
    </row>
    <row r="148" spans="1:12" ht="27.95" customHeight="1">
      <c r="A148" s="34" t="s">
        <v>267</v>
      </c>
      <c r="B148" s="34"/>
      <c r="C148" s="32"/>
      <c r="D148" s="32"/>
      <c r="E148" s="33">
        <v>147</v>
      </c>
      <c r="F148" s="33" t="s">
        <v>3</v>
      </c>
      <c r="G148" s="33">
        <v>200</v>
      </c>
      <c r="H148" s="33">
        <v>600</v>
      </c>
      <c r="I148" s="33">
        <v>100</v>
      </c>
      <c r="J148" s="131"/>
      <c r="K148" s="125"/>
      <c r="L148" s="125">
        <f>IFERROR(VLOOKUP(F148,'انواع الفلاتر'!$B$2:$C$52,2,FALSE),"")</f>
        <v>1200</v>
      </c>
    </row>
    <row r="149" spans="1:12" ht="27.95" customHeight="1">
      <c r="A149" s="34" t="s">
        <v>268</v>
      </c>
      <c r="B149" s="34"/>
      <c r="C149" s="32"/>
      <c r="D149" s="32"/>
      <c r="E149" s="33">
        <v>148</v>
      </c>
      <c r="F149" s="33" t="s">
        <v>2</v>
      </c>
      <c r="G149" s="33">
        <v>550</v>
      </c>
      <c r="H149" s="33"/>
      <c r="I149" s="33"/>
      <c r="J149" s="131"/>
      <c r="K149" s="125"/>
      <c r="L149" s="125">
        <f>IFERROR(VLOOKUP(F149,'انواع الفلاتر'!$B$2:$C$52,2,FALSE),"")</f>
        <v>900</v>
      </c>
    </row>
    <row r="150" spans="1:12" ht="27.95" customHeight="1">
      <c r="A150" s="34" t="s">
        <v>269</v>
      </c>
      <c r="B150" s="34"/>
      <c r="C150" s="32"/>
      <c r="D150" s="32"/>
      <c r="E150" s="33">
        <v>149</v>
      </c>
      <c r="F150" s="33" t="s">
        <v>2</v>
      </c>
      <c r="G150" s="33">
        <v>100</v>
      </c>
      <c r="H150" s="33">
        <v>800</v>
      </c>
      <c r="I150" s="33">
        <v>100</v>
      </c>
      <c r="J150" s="131"/>
      <c r="K150" s="125"/>
      <c r="L150" s="125">
        <f>IFERROR(VLOOKUP(F150,'انواع الفلاتر'!$B$2:$C$52,2,FALSE),"")</f>
        <v>900</v>
      </c>
    </row>
    <row r="151" spans="1:12" ht="27.95" customHeight="1">
      <c r="A151" s="34" t="s">
        <v>270</v>
      </c>
      <c r="B151" s="34"/>
      <c r="C151" s="32"/>
      <c r="D151" s="32"/>
      <c r="E151" s="33">
        <v>150</v>
      </c>
      <c r="F151" s="33" t="s">
        <v>3</v>
      </c>
      <c r="G151" s="33">
        <v>100</v>
      </c>
      <c r="H151" s="33">
        <v>1200</v>
      </c>
      <c r="I151" s="33">
        <v>100</v>
      </c>
      <c r="J151" s="131"/>
      <c r="K151" s="125"/>
      <c r="L151" s="125">
        <f>IFERROR(VLOOKUP(F151,'انواع الفلاتر'!$B$2:$C$52,2,FALSE),"")</f>
        <v>1200</v>
      </c>
    </row>
    <row r="152" spans="1:12" ht="27.95" customHeight="1">
      <c r="A152" s="34" t="s">
        <v>271</v>
      </c>
      <c r="B152" s="34"/>
      <c r="C152" s="32"/>
      <c r="D152" s="32"/>
      <c r="E152" s="33">
        <v>151</v>
      </c>
      <c r="F152" s="33" t="s">
        <v>2</v>
      </c>
      <c r="G152" s="33"/>
      <c r="H152" s="33">
        <v>1200</v>
      </c>
      <c r="I152" s="33">
        <v>100</v>
      </c>
      <c r="J152" s="131"/>
      <c r="K152" s="125"/>
      <c r="L152" s="125">
        <f>IFERROR(VLOOKUP(F152,'انواع الفلاتر'!$B$2:$C$52,2,FALSE),"")</f>
        <v>900</v>
      </c>
    </row>
    <row r="153" spans="1:12" ht="27.95" customHeight="1">
      <c r="A153" s="34" t="s">
        <v>272</v>
      </c>
      <c r="B153" s="34"/>
      <c r="C153" s="32"/>
      <c r="D153" s="32"/>
      <c r="E153" s="33">
        <v>152</v>
      </c>
      <c r="F153" s="33" t="s">
        <v>2</v>
      </c>
      <c r="G153" s="33">
        <v>550</v>
      </c>
      <c r="H153" s="33"/>
      <c r="I153" s="33"/>
      <c r="J153" s="131"/>
      <c r="K153" s="125"/>
      <c r="L153" s="125">
        <f>IFERROR(VLOOKUP(F153,'انواع الفلاتر'!$B$2:$C$52,2,FALSE),"")</f>
        <v>900</v>
      </c>
    </row>
    <row r="154" spans="1:12" ht="27.95" customHeight="1">
      <c r="A154" s="34" t="s">
        <v>273</v>
      </c>
      <c r="B154" s="34"/>
      <c r="C154" s="32"/>
      <c r="D154" s="32"/>
      <c r="E154" s="33">
        <v>153</v>
      </c>
      <c r="F154" s="33" t="s">
        <v>2</v>
      </c>
      <c r="G154" s="33">
        <v>200</v>
      </c>
      <c r="H154" s="33">
        <v>1400</v>
      </c>
      <c r="I154" s="33">
        <v>200</v>
      </c>
      <c r="J154" s="131"/>
      <c r="K154" s="125"/>
      <c r="L154" s="125">
        <f>IFERROR(VLOOKUP(F154,'انواع الفلاتر'!$B$2:$C$52,2,FALSE),"")</f>
        <v>900</v>
      </c>
    </row>
    <row r="155" spans="1:12" ht="27.95" customHeight="1">
      <c r="A155" s="34" t="s">
        <v>274</v>
      </c>
      <c r="B155" s="34"/>
      <c r="C155" s="32"/>
      <c r="D155" s="32"/>
      <c r="E155" s="33">
        <v>154</v>
      </c>
      <c r="F155" s="33" t="s">
        <v>2</v>
      </c>
      <c r="G155" s="33"/>
      <c r="H155" s="33">
        <v>700</v>
      </c>
      <c r="I155" s="33">
        <v>100</v>
      </c>
      <c r="J155" s="131"/>
      <c r="K155" s="125"/>
      <c r="L155" s="125">
        <f>IFERROR(VLOOKUP(F155,'انواع الفلاتر'!$B$2:$C$52,2,FALSE),"")</f>
        <v>900</v>
      </c>
    </row>
    <row r="156" spans="1:12" ht="27.95" customHeight="1">
      <c r="A156" s="34" t="s">
        <v>275</v>
      </c>
      <c r="B156" s="34"/>
      <c r="C156" s="32"/>
      <c r="D156" s="32"/>
      <c r="E156" s="33">
        <v>155</v>
      </c>
      <c r="F156" s="33" t="s">
        <v>2</v>
      </c>
      <c r="G156" s="33">
        <v>100</v>
      </c>
      <c r="H156" s="33">
        <v>700</v>
      </c>
      <c r="I156" s="33">
        <v>100</v>
      </c>
      <c r="J156" s="131"/>
      <c r="K156" s="125"/>
      <c r="L156" s="125">
        <f>IFERROR(VLOOKUP(F156,'انواع الفلاتر'!$B$2:$C$52,2,FALSE),"")</f>
        <v>900</v>
      </c>
    </row>
    <row r="157" spans="1:12" ht="27.95" customHeight="1">
      <c r="A157" s="34" t="s">
        <v>276</v>
      </c>
      <c r="B157" s="34"/>
      <c r="C157" s="32"/>
      <c r="D157" s="32"/>
      <c r="E157" s="33">
        <v>156</v>
      </c>
      <c r="F157" s="33" t="s">
        <v>5</v>
      </c>
      <c r="G157" s="33">
        <v>300</v>
      </c>
      <c r="H157" s="33">
        <v>2600</v>
      </c>
      <c r="I157" s="33">
        <v>150</v>
      </c>
      <c r="J157" s="131"/>
      <c r="K157" s="125"/>
      <c r="L157" s="125">
        <f>IFERROR(VLOOKUP(F157,'انواع الفلاتر'!$B$2:$C$52,2,FALSE),"")</f>
        <v>2500</v>
      </c>
    </row>
    <row r="158" spans="1:12" ht="27.95" customHeight="1">
      <c r="A158" s="34" t="s">
        <v>277</v>
      </c>
      <c r="B158" s="34"/>
      <c r="C158" s="32"/>
      <c r="D158" s="32"/>
      <c r="E158" s="33">
        <v>157</v>
      </c>
      <c r="F158" s="33" t="s">
        <v>3</v>
      </c>
      <c r="G158" s="33">
        <v>800</v>
      </c>
      <c r="H158" s="33"/>
      <c r="I158" s="33"/>
      <c r="J158" s="131"/>
      <c r="K158" s="125"/>
      <c r="L158" s="125">
        <f>IFERROR(VLOOKUP(F158,'انواع الفلاتر'!$B$2:$C$52,2,FALSE),"")</f>
        <v>1200</v>
      </c>
    </row>
    <row r="159" spans="1:12" ht="27.95" customHeight="1">
      <c r="A159" s="34" t="s">
        <v>278</v>
      </c>
      <c r="B159" s="34"/>
      <c r="C159" s="32"/>
      <c r="D159" s="32"/>
      <c r="E159" s="33">
        <v>158</v>
      </c>
      <c r="F159" s="33" t="s">
        <v>2</v>
      </c>
      <c r="G159" s="33">
        <v>550</v>
      </c>
      <c r="H159" s="33"/>
      <c r="I159" s="33"/>
      <c r="J159" s="131"/>
      <c r="K159" s="125"/>
      <c r="L159" s="125">
        <f>IFERROR(VLOOKUP(F159,'انواع الفلاتر'!$B$2:$C$52,2,FALSE),"")</f>
        <v>900</v>
      </c>
    </row>
    <row r="160" spans="1:12" ht="27.95" customHeight="1">
      <c r="A160" s="34" t="s">
        <v>279</v>
      </c>
      <c r="B160" s="34"/>
      <c r="C160" s="32"/>
      <c r="D160" s="32"/>
      <c r="E160" s="33">
        <v>159</v>
      </c>
      <c r="F160" s="33" t="s">
        <v>2</v>
      </c>
      <c r="G160" s="33">
        <v>500</v>
      </c>
      <c r="H160" s="33"/>
      <c r="I160" s="33"/>
      <c r="J160" s="131"/>
      <c r="K160" s="125"/>
      <c r="L160" s="125">
        <f>IFERROR(VLOOKUP(F160,'انواع الفلاتر'!$B$2:$C$52,2,FALSE),"")</f>
        <v>900</v>
      </c>
    </row>
    <row r="161" spans="1:12" ht="27.95" customHeight="1">
      <c r="A161" s="34" t="s">
        <v>280</v>
      </c>
      <c r="B161" s="34"/>
      <c r="C161" s="32"/>
      <c r="D161" s="32"/>
      <c r="E161" s="33">
        <v>160</v>
      </c>
      <c r="F161" s="33" t="s">
        <v>2</v>
      </c>
      <c r="G161" s="33">
        <v>200</v>
      </c>
      <c r="H161" s="33">
        <v>800</v>
      </c>
      <c r="I161" s="33">
        <v>100</v>
      </c>
      <c r="J161" s="131"/>
      <c r="K161" s="125"/>
      <c r="L161" s="125">
        <f>IFERROR(VLOOKUP(F161,'انواع الفلاتر'!$B$2:$C$52,2,FALSE),"")</f>
        <v>900</v>
      </c>
    </row>
    <row r="162" spans="1:12" ht="27.95" customHeight="1">
      <c r="A162" s="34" t="s">
        <v>281</v>
      </c>
      <c r="B162" s="34"/>
      <c r="C162" s="32"/>
      <c r="D162" s="32"/>
      <c r="E162" s="33">
        <v>161</v>
      </c>
      <c r="F162" s="33" t="s">
        <v>2</v>
      </c>
      <c r="G162" s="33">
        <v>100</v>
      </c>
      <c r="H162" s="33">
        <v>800</v>
      </c>
      <c r="I162" s="33">
        <v>100</v>
      </c>
      <c r="J162" s="131"/>
      <c r="K162" s="125"/>
      <c r="L162" s="125">
        <f>IFERROR(VLOOKUP(F162,'انواع الفلاتر'!$B$2:$C$52,2,FALSE),"")</f>
        <v>900</v>
      </c>
    </row>
    <row r="163" spans="1:12" ht="27.95" customHeight="1">
      <c r="A163" s="34" t="s">
        <v>282</v>
      </c>
      <c r="B163" s="34"/>
      <c r="C163" s="32"/>
      <c r="D163" s="32"/>
      <c r="E163" s="33">
        <v>162</v>
      </c>
      <c r="F163" s="33" t="s">
        <v>2</v>
      </c>
      <c r="G163" s="33">
        <v>100</v>
      </c>
      <c r="H163" s="33">
        <v>800</v>
      </c>
      <c r="I163" s="33">
        <v>100</v>
      </c>
      <c r="J163" s="131"/>
      <c r="K163" s="125"/>
      <c r="L163" s="125">
        <f>IFERROR(VLOOKUP(F163,'انواع الفلاتر'!$B$2:$C$52,2,FALSE),"")</f>
        <v>900</v>
      </c>
    </row>
    <row r="164" spans="1:12" ht="27.95" customHeight="1">
      <c r="A164" s="34" t="s">
        <v>283</v>
      </c>
      <c r="B164" s="34"/>
      <c r="C164" s="32"/>
      <c r="D164" s="32"/>
      <c r="E164" s="33">
        <v>163</v>
      </c>
      <c r="F164" s="33" t="s">
        <v>3</v>
      </c>
      <c r="G164" s="33">
        <v>900</v>
      </c>
      <c r="H164" s="33"/>
      <c r="I164" s="33"/>
      <c r="J164" s="131"/>
      <c r="K164" s="125"/>
      <c r="L164" s="125">
        <f>IFERROR(VLOOKUP(F164,'انواع الفلاتر'!$B$2:$C$52,2,FALSE),"")</f>
        <v>1200</v>
      </c>
    </row>
    <row r="165" spans="1:12" ht="27.95" customHeight="1">
      <c r="A165" s="34" t="s">
        <v>284</v>
      </c>
      <c r="B165" s="34"/>
      <c r="C165" s="32"/>
      <c r="D165" s="32"/>
      <c r="E165" s="33">
        <v>164</v>
      </c>
      <c r="F165" s="33" t="s">
        <v>2</v>
      </c>
      <c r="G165" s="33">
        <v>550</v>
      </c>
      <c r="H165" s="33"/>
      <c r="I165" s="33"/>
      <c r="J165" s="131"/>
      <c r="K165" s="125"/>
      <c r="L165" s="125">
        <f>IFERROR(VLOOKUP(F165,'انواع الفلاتر'!$B$2:$C$52,2,FALSE),"")</f>
        <v>900</v>
      </c>
    </row>
    <row r="166" spans="1:12" ht="27.95" customHeight="1">
      <c r="A166" s="34" t="s">
        <v>285</v>
      </c>
      <c r="B166" s="34"/>
      <c r="C166" s="32"/>
      <c r="D166" s="32"/>
      <c r="E166" s="33">
        <v>165</v>
      </c>
      <c r="F166" s="33" t="s">
        <v>2</v>
      </c>
      <c r="G166" s="33">
        <v>100</v>
      </c>
      <c r="H166" s="33">
        <v>800</v>
      </c>
      <c r="I166" s="33">
        <v>100</v>
      </c>
      <c r="J166" s="131"/>
      <c r="K166" s="125"/>
      <c r="L166" s="125">
        <f>IFERROR(VLOOKUP(F166,'انواع الفلاتر'!$B$2:$C$52,2,FALSE),"")</f>
        <v>900</v>
      </c>
    </row>
    <row r="167" spans="1:12" ht="27.95" customHeight="1">
      <c r="A167" s="34" t="s">
        <v>286</v>
      </c>
      <c r="B167" s="34"/>
      <c r="C167" s="32"/>
      <c r="D167" s="32"/>
      <c r="E167" s="33">
        <v>166</v>
      </c>
      <c r="F167" s="33" t="s">
        <v>2</v>
      </c>
      <c r="G167" s="33">
        <v>100</v>
      </c>
      <c r="H167" s="33">
        <v>700</v>
      </c>
      <c r="I167" s="33">
        <v>100</v>
      </c>
      <c r="J167" s="131"/>
      <c r="K167" s="125"/>
      <c r="L167" s="125">
        <f>IFERROR(VLOOKUP(F167,'انواع الفلاتر'!$B$2:$C$52,2,FALSE),"")</f>
        <v>900</v>
      </c>
    </row>
    <row r="168" spans="1:12" ht="27.95" customHeight="1">
      <c r="A168" s="34" t="s">
        <v>287</v>
      </c>
      <c r="B168" s="34"/>
      <c r="C168" s="32"/>
      <c r="D168" s="32"/>
      <c r="E168" s="33">
        <v>167</v>
      </c>
      <c r="F168" s="33" t="s">
        <v>2</v>
      </c>
      <c r="G168" s="33">
        <v>100</v>
      </c>
      <c r="H168" s="33">
        <v>800</v>
      </c>
      <c r="I168" s="33">
        <v>100</v>
      </c>
      <c r="J168" s="131"/>
      <c r="K168" s="125"/>
      <c r="L168" s="125">
        <f>IFERROR(VLOOKUP(F168,'انواع الفلاتر'!$B$2:$C$52,2,FALSE),"")</f>
        <v>900</v>
      </c>
    </row>
    <row r="169" spans="1:12" ht="27.95" customHeight="1">
      <c r="A169" s="34" t="s">
        <v>288</v>
      </c>
      <c r="B169" s="34"/>
      <c r="C169" s="32"/>
      <c r="D169" s="32"/>
      <c r="E169" s="33">
        <v>168</v>
      </c>
      <c r="F169" s="33" t="s">
        <v>2</v>
      </c>
      <c r="G169" s="33">
        <v>200</v>
      </c>
      <c r="H169" s="33">
        <v>1600</v>
      </c>
      <c r="I169" s="33">
        <v>200</v>
      </c>
      <c r="J169" s="131"/>
      <c r="K169" s="125"/>
      <c r="L169" s="125">
        <f>IFERROR(VLOOKUP(F169,'انواع الفلاتر'!$B$2:$C$52,2,FALSE),"")</f>
        <v>900</v>
      </c>
    </row>
    <row r="170" spans="1:12" ht="27.95" customHeight="1">
      <c r="A170" s="34" t="s">
        <v>289</v>
      </c>
      <c r="B170" s="34"/>
      <c r="C170" s="32"/>
      <c r="D170" s="32"/>
      <c r="E170" s="33">
        <v>169</v>
      </c>
      <c r="F170" s="33" t="s">
        <v>3</v>
      </c>
      <c r="G170" s="33">
        <v>200</v>
      </c>
      <c r="H170" s="33">
        <v>1200</v>
      </c>
      <c r="I170" s="33">
        <v>100</v>
      </c>
      <c r="J170" s="131"/>
      <c r="K170" s="125"/>
      <c r="L170" s="125">
        <f>IFERROR(VLOOKUP(F170,'انواع الفلاتر'!$B$2:$C$52,2,FALSE),"")</f>
        <v>1200</v>
      </c>
    </row>
    <row r="171" spans="1:12" ht="27.95" customHeight="1">
      <c r="A171" s="34" t="s">
        <v>290</v>
      </c>
      <c r="B171" s="34"/>
      <c r="C171" s="32"/>
      <c r="D171" s="32"/>
      <c r="E171" s="33">
        <v>170</v>
      </c>
      <c r="F171" s="33" t="s">
        <v>3</v>
      </c>
      <c r="G171" s="33">
        <v>150</v>
      </c>
      <c r="H171" s="33">
        <v>850</v>
      </c>
      <c r="I171" s="33">
        <v>50</v>
      </c>
      <c r="J171" s="131"/>
      <c r="K171" s="125"/>
      <c r="L171" s="125">
        <f>IFERROR(VLOOKUP(F171,'انواع الفلاتر'!$B$2:$C$52,2,FALSE),"")</f>
        <v>1200</v>
      </c>
    </row>
    <row r="172" spans="1:12" ht="27.95" customHeight="1">
      <c r="A172" s="34" t="s">
        <v>291</v>
      </c>
      <c r="B172" s="34"/>
      <c r="C172" s="32"/>
      <c r="D172" s="32"/>
      <c r="E172" s="33">
        <v>171</v>
      </c>
      <c r="F172" s="33" t="s">
        <v>2</v>
      </c>
      <c r="G172" s="33">
        <v>100</v>
      </c>
      <c r="H172" s="33">
        <v>800</v>
      </c>
      <c r="I172" s="33">
        <v>100</v>
      </c>
      <c r="J172" s="131"/>
      <c r="K172" s="125"/>
      <c r="L172" s="125">
        <f>IFERROR(VLOOKUP(F172,'انواع الفلاتر'!$B$2:$C$52,2,FALSE),"")</f>
        <v>900</v>
      </c>
    </row>
    <row r="173" spans="1:12" ht="27.95" customHeight="1">
      <c r="A173" s="34" t="s">
        <v>292</v>
      </c>
      <c r="B173" s="34"/>
      <c r="C173" s="32"/>
      <c r="D173" s="32"/>
      <c r="E173" s="33">
        <v>172</v>
      </c>
      <c r="F173" s="33" t="s">
        <v>2</v>
      </c>
      <c r="G173" s="33">
        <v>100</v>
      </c>
      <c r="H173" s="33">
        <v>800</v>
      </c>
      <c r="I173" s="33">
        <v>100</v>
      </c>
      <c r="J173" s="131"/>
      <c r="K173" s="125"/>
      <c r="L173" s="125">
        <f>IFERROR(VLOOKUP(F173,'انواع الفلاتر'!$B$2:$C$52,2,FALSE),"")</f>
        <v>900</v>
      </c>
    </row>
    <row r="174" spans="1:12" ht="27.95" customHeight="1">
      <c r="A174" s="34" t="s">
        <v>293</v>
      </c>
      <c r="B174" s="34"/>
      <c r="C174" s="32"/>
      <c r="D174" s="32"/>
      <c r="E174" s="33">
        <v>173</v>
      </c>
      <c r="F174" s="33" t="s">
        <v>2</v>
      </c>
      <c r="G174" s="33">
        <v>100</v>
      </c>
      <c r="H174" s="33">
        <v>800</v>
      </c>
      <c r="I174" s="33">
        <v>100</v>
      </c>
      <c r="J174" s="131"/>
      <c r="K174" s="125"/>
      <c r="L174" s="125">
        <f>IFERROR(VLOOKUP(F174,'انواع الفلاتر'!$B$2:$C$52,2,FALSE),"")</f>
        <v>900</v>
      </c>
    </row>
    <row r="175" spans="1:12" ht="27.95" customHeight="1">
      <c r="A175" s="34" t="s">
        <v>294</v>
      </c>
      <c r="B175" s="34"/>
      <c r="C175" s="32"/>
      <c r="D175" s="32"/>
      <c r="E175" s="33">
        <v>174</v>
      </c>
      <c r="F175" s="33" t="s">
        <v>3</v>
      </c>
      <c r="G175" s="33">
        <v>100</v>
      </c>
      <c r="H175" s="33">
        <v>1200</v>
      </c>
      <c r="I175" s="33">
        <v>100</v>
      </c>
      <c r="J175" s="131"/>
      <c r="K175" s="125"/>
      <c r="L175" s="125">
        <f>IFERROR(VLOOKUP(F175,'انواع الفلاتر'!$B$2:$C$52,2,FALSE),"")</f>
        <v>1200</v>
      </c>
    </row>
    <row r="176" spans="1:12" ht="27.95" customHeight="1">
      <c r="A176" s="34" t="s">
        <v>295</v>
      </c>
      <c r="B176" s="34"/>
      <c r="C176" s="32"/>
      <c r="D176" s="32"/>
      <c r="E176" s="33">
        <v>175</v>
      </c>
      <c r="F176" s="33" t="s">
        <v>3</v>
      </c>
      <c r="G176" s="33">
        <v>100</v>
      </c>
      <c r="H176" s="33">
        <v>1200</v>
      </c>
      <c r="I176" s="33">
        <v>100</v>
      </c>
      <c r="J176" s="131"/>
      <c r="K176" s="125"/>
      <c r="L176" s="125">
        <f>IFERROR(VLOOKUP(F176,'انواع الفلاتر'!$B$2:$C$52,2,FALSE),"")</f>
        <v>1200</v>
      </c>
    </row>
    <row r="177" spans="1:12" ht="27.95" customHeight="1">
      <c r="A177" s="34" t="s">
        <v>296</v>
      </c>
      <c r="B177" s="34"/>
      <c r="C177" s="32"/>
      <c r="D177" s="32"/>
      <c r="E177" s="33">
        <v>176</v>
      </c>
      <c r="F177" s="33" t="s">
        <v>3</v>
      </c>
      <c r="G177" s="33">
        <v>450</v>
      </c>
      <c r="H177" s="33"/>
      <c r="I177" s="33"/>
      <c r="J177" s="131"/>
      <c r="K177" s="125"/>
      <c r="L177" s="125">
        <f>IFERROR(VLOOKUP(F177,'انواع الفلاتر'!$B$2:$C$52,2,FALSE),"")</f>
        <v>1200</v>
      </c>
    </row>
    <row r="178" spans="1:12" ht="27.95" customHeight="1">
      <c r="A178" s="34" t="s">
        <v>297</v>
      </c>
      <c r="B178" s="34"/>
      <c r="C178" s="32"/>
      <c r="D178" s="32"/>
      <c r="E178" s="33">
        <v>177</v>
      </c>
      <c r="F178" s="33" t="s">
        <v>3</v>
      </c>
      <c r="G178" s="33"/>
      <c r="H178" s="33">
        <v>800</v>
      </c>
      <c r="I178" s="33">
        <v>100</v>
      </c>
      <c r="J178" s="131"/>
      <c r="K178" s="125"/>
      <c r="L178" s="125">
        <f>IFERROR(VLOOKUP(F178,'انواع الفلاتر'!$B$2:$C$52,2,FALSE),"")</f>
        <v>1200</v>
      </c>
    </row>
    <row r="179" spans="1:12" ht="27.95" customHeight="1">
      <c r="A179" s="34" t="s">
        <v>298</v>
      </c>
      <c r="B179" s="34"/>
      <c r="C179" s="32"/>
      <c r="D179" s="32"/>
      <c r="E179" s="33">
        <v>178</v>
      </c>
      <c r="F179" s="33" t="s">
        <v>2</v>
      </c>
      <c r="G179" s="33">
        <v>100</v>
      </c>
      <c r="H179" s="33">
        <v>800</v>
      </c>
      <c r="I179" s="33">
        <v>100</v>
      </c>
      <c r="J179" s="131"/>
      <c r="K179" s="125"/>
      <c r="L179" s="125">
        <f>IFERROR(VLOOKUP(F179,'انواع الفلاتر'!$B$2:$C$52,2,FALSE),"")</f>
        <v>900</v>
      </c>
    </row>
    <row r="180" spans="1:12" ht="27.95" customHeight="1">
      <c r="A180" s="34" t="s">
        <v>299</v>
      </c>
      <c r="B180" s="34"/>
      <c r="C180" s="32"/>
      <c r="D180" s="32"/>
      <c r="E180" s="33">
        <v>179</v>
      </c>
      <c r="F180" s="33" t="s">
        <v>2</v>
      </c>
      <c r="G180" s="33">
        <v>600</v>
      </c>
      <c r="H180" s="33"/>
      <c r="I180" s="33"/>
      <c r="J180" s="131"/>
      <c r="K180" s="125"/>
      <c r="L180" s="125">
        <f>IFERROR(VLOOKUP(F180,'انواع الفلاتر'!$B$2:$C$52,2,FALSE),"")</f>
        <v>900</v>
      </c>
    </row>
    <row r="181" spans="1:12" ht="27.95" customHeight="1">
      <c r="A181" s="34" t="s">
        <v>300</v>
      </c>
      <c r="B181" s="34"/>
      <c r="C181" s="32"/>
      <c r="D181" s="32"/>
      <c r="E181" s="33">
        <v>180</v>
      </c>
      <c r="F181" s="33" t="s">
        <v>5</v>
      </c>
      <c r="G181" s="33">
        <v>300</v>
      </c>
      <c r="H181" s="33">
        <v>2400</v>
      </c>
      <c r="I181" s="33">
        <v>100</v>
      </c>
      <c r="J181" s="131"/>
      <c r="K181" s="125"/>
      <c r="L181" s="125">
        <f>IFERROR(VLOOKUP(F181,'انواع الفلاتر'!$B$2:$C$52,2,FALSE),"")</f>
        <v>2500</v>
      </c>
    </row>
    <row r="182" spans="1:12" ht="27.95" customHeight="1">
      <c r="A182" s="34" t="s">
        <v>301</v>
      </c>
      <c r="B182" s="34"/>
      <c r="C182" s="32"/>
      <c r="D182" s="32"/>
      <c r="E182" s="33">
        <v>181</v>
      </c>
      <c r="F182" s="33" t="s">
        <v>3</v>
      </c>
      <c r="G182" s="33">
        <v>200</v>
      </c>
      <c r="H182" s="33">
        <v>1200</v>
      </c>
      <c r="I182" s="33">
        <v>100</v>
      </c>
      <c r="J182" s="131"/>
      <c r="K182" s="125"/>
      <c r="L182" s="125">
        <f>IFERROR(VLOOKUP(F182,'انواع الفلاتر'!$B$2:$C$52,2,FALSE),"")</f>
        <v>1200</v>
      </c>
    </row>
    <row r="183" spans="1:12" ht="27.95" customHeight="1">
      <c r="A183" s="34" t="s">
        <v>302</v>
      </c>
      <c r="B183" s="34"/>
      <c r="C183" s="32"/>
      <c r="D183" s="32"/>
      <c r="E183" s="33">
        <v>182</v>
      </c>
      <c r="F183" s="33" t="s">
        <v>2</v>
      </c>
      <c r="G183" s="33">
        <v>100</v>
      </c>
      <c r="H183" s="33">
        <v>700</v>
      </c>
      <c r="I183" s="33">
        <v>100</v>
      </c>
      <c r="J183" s="131"/>
      <c r="K183" s="125"/>
      <c r="L183" s="125">
        <f>IFERROR(VLOOKUP(F183,'انواع الفلاتر'!$B$2:$C$52,2,FALSE),"")</f>
        <v>900</v>
      </c>
    </row>
    <row r="184" spans="1:12" ht="27.95" customHeight="1">
      <c r="A184" s="34" t="s">
        <v>303</v>
      </c>
      <c r="B184" s="34"/>
      <c r="C184" s="32"/>
      <c r="D184" s="32"/>
      <c r="E184" s="33">
        <v>183</v>
      </c>
      <c r="F184" s="33" t="s">
        <v>2</v>
      </c>
      <c r="G184" s="33">
        <v>550</v>
      </c>
      <c r="H184" s="33"/>
      <c r="I184" s="33"/>
      <c r="J184" s="131"/>
      <c r="K184" s="125"/>
      <c r="L184" s="125">
        <f>IFERROR(VLOOKUP(F184,'انواع الفلاتر'!$B$2:$C$52,2,FALSE),"")</f>
        <v>900</v>
      </c>
    </row>
    <row r="185" spans="1:12" ht="27.95" customHeight="1">
      <c r="A185" s="34" t="s">
        <v>304</v>
      </c>
      <c r="B185" s="34"/>
      <c r="C185" s="32"/>
      <c r="D185" s="32"/>
      <c r="E185" s="33">
        <v>184</v>
      </c>
      <c r="F185" s="33" t="s">
        <v>3</v>
      </c>
      <c r="G185" s="33">
        <v>250</v>
      </c>
      <c r="H185" s="33">
        <v>1200</v>
      </c>
      <c r="I185" s="33">
        <v>100</v>
      </c>
      <c r="J185" s="131"/>
      <c r="K185" s="125"/>
      <c r="L185" s="125">
        <f>IFERROR(VLOOKUP(F185,'انواع الفلاتر'!$B$2:$C$52,2,FALSE),"")</f>
        <v>1200</v>
      </c>
    </row>
    <row r="186" spans="1:12" ht="27.95" customHeight="1">
      <c r="A186" s="34" t="s">
        <v>305</v>
      </c>
      <c r="B186" s="34"/>
      <c r="C186" s="32"/>
      <c r="D186" s="32"/>
      <c r="E186" s="33">
        <v>185</v>
      </c>
      <c r="F186" s="33" t="s">
        <v>3</v>
      </c>
      <c r="G186" s="33">
        <v>100</v>
      </c>
      <c r="H186" s="33">
        <v>1200</v>
      </c>
      <c r="I186" s="33">
        <v>100</v>
      </c>
      <c r="J186" s="131"/>
      <c r="K186" s="125"/>
      <c r="L186" s="125">
        <f>IFERROR(VLOOKUP(F186,'انواع الفلاتر'!$B$2:$C$52,2,FALSE),"")</f>
        <v>1200</v>
      </c>
    </row>
    <row r="187" spans="1:12" ht="27.95" customHeight="1">
      <c r="A187" s="34" t="s">
        <v>306</v>
      </c>
      <c r="B187" s="34"/>
      <c r="C187" s="32"/>
      <c r="D187" s="32"/>
      <c r="E187" s="33">
        <v>186</v>
      </c>
      <c r="F187" s="33" t="s">
        <v>2</v>
      </c>
      <c r="G187" s="33">
        <v>100</v>
      </c>
      <c r="H187" s="33">
        <v>700</v>
      </c>
      <c r="I187" s="33">
        <v>100</v>
      </c>
      <c r="J187" s="131"/>
      <c r="K187" s="125"/>
      <c r="L187" s="125">
        <f>IFERROR(VLOOKUP(F187,'انواع الفلاتر'!$B$2:$C$52,2,FALSE),"")</f>
        <v>900</v>
      </c>
    </row>
    <row r="188" spans="1:12" ht="27.95" customHeight="1">
      <c r="A188" s="34" t="s">
        <v>307</v>
      </c>
      <c r="B188" s="34"/>
      <c r="C188" s="32"/>
      <c r="D188" s="32"/>
      <c r="E188" s="33">
        <v>187</v>
      </c>
      <c r="F188" s="33" t="s">
        <v>2</v>
      </c>
      <c r="G188" s="33">
        <v>550</v>
      </c>
      <c r="H188" s="33"/>
      <c r="I188" s="33"/>
      <c r="J188" s="131"/>
      <c r="K188" s="125"/>
      <c r="L188" s="125">
        <f>IFERROR(VLOOKUP(F188,'انواع الفلاتر'!$B$2:$C$52,2,FALSE),"")</f>
        <v>900</v>
      </c>
    </row>
    <row r="189" spans="1:12" ht="27.95" customHeight="1">
      <c r="A189" s="34" t="s">
        <v>308</v>
      </c>
      <c r="B189" s="34"/>
      <c r="C189" s="32"/>
      <c r="D189" s="32"/>
      <c r="E189" s="33">
        <v>188</v>
      </c>
      <c r="F189" s="33" t="s">
        <v>2</v>
      </c>
      <c r="G189" s="33">
        <v>200</v>
      </c>
      <c r="H189" s="33">
        <v>800</v>
      </c>
      <c r="I189" s="33">
        <v>100</v>
      </c>
      <c r="J189" s="131"/>
      <c r="K189" s="125"/>
      <c r="L189" s="125">
        <f>IFERROR(VLOOKUP(F189,'انواع الفلاتر'!$B$2:$C$52,2,FALSE),"")</f>
        <v>900</v>
      </c>
    </row>
    <row r="190" spans="1:12" ht="27.95" customHeight="1">
      <c r="A190" s="34" t="s">
        <v>309</v>
      </c>
      <c r="B190" s="34"/>
      <c r="C190" s="32"/>
      <c r="D190" s="32"/>
      <c r="E190" s="33">
        <v>189</v>
      </c>
      <c r="F190" s="33" t="s">
        <v>2</v>
      </c>
      <c r="G190" s="33">
        <v>100</v>
      </c>
      <c r="H190" s="33">
        <v>800</v>
      </c>
      <c r="I190" s="33">
        <v>100</v>
      </c>
      <c r="J190" s="131"/>
      <c r="K190" s="125"/>
      <c r="L190" s="125">
        <f>IFERROR(VLOOKUP(F190,'انواع الفلاتر'!$B$2:$C$52,2,FALSE),"")</f>
        <v>900</v>
      </c>
    </row>
    <row r="191" spans="1:12" ht="27.95" customHeight="1">
      <c r="A191" s="34" t="s">
        <v>310</v>
      </c>
      <c r="B191" s="34"/>
      <c r="C191" s="32"/>
      <c r="D191" s="32"/>
      <c r="E191" s="33">
        <v>190</v>
      </c>
      <c r="F191" s="33" t="s">
        <v>2</v>
      </c>
      <c r="G191" s="33">
        <v>100</v>
      </c>
      <c r="H191" s="33">
        <v>800</v>
      </c>
      <c r="I191" s="33">
        <v>100</v>
      </c>
      <c r="J191" s="131"/>
      <c r="K191" s="125"/>
      <c r="L191" s="125">
        <f>IFERROR(VLOOKUP(F191,'انواع الفلاتر'!$B$2:$C$52,2,FALSE),"")</f>
        <v>900</v>
      </c>
    </row>
    <row r="192" spans="1:12" ht="27.95" customHeight="1">
      <c r="A192" s="34" t="s">
        <v>311</v>
      </c>
      <c r="B192" s="34"/>
      <c r="C192" s="32"/>
      <c r="D192" s="32"/>
      <c r="E192" s="33">
        <v>191</v>
      </c>
      <c r="F192" s="33" t="s">
        <v>3</v>
      </c>
      <c r="G192" s="33">
        <v>100</v>
      </c>
      <c r="H192" s="33">
        <v>1200</v>
      </c>
      <c r="I192" s="33">
        <v>100</v>
      </c>
      <c r="J192" s="131"/>
      <c r="K192" s="125"/>
      <c r="L192" s="125">
        <f>IFERROR(VLOOKUP(F192,'انواع الفلاتر'!$B$2:$C$52,2,FALSE),"")</f>
        <v>1200</v>
      </c>
    </row>
    <row r="193" spans="1:12" ht="27.95" customHeight="1">
      <c r="A193" s="34" t="s">
        <v>312</v>
      </c>
      <c r="B193" s="34"/>
      <c r="C193" s="32"/>
      <c r="D193" s="32"/>
      <c r="E193" s="33">
        <v>192</v>
      </c>
      <c r="F193" s="33" t="s">
        <v>2</v>
      </c>
      <c r="G193" s="33">
        <v>100</v>
      </c>
      <c r="H193" s="33">
        <v>800</v>
      </c>
      <c r="I193" s="33">
        <v>100</v>
      </c>
      <c r="J193" s="131"/>
      <c r="K193" s="125"/>
      <c r="L193" s="125">
        <f>IFERROR(VLOOKUP(F193,'انواع الفلاتر'!$B$2:$C$52,2,FALSE),"")</f>
        <v>900</v>
      </c>
    </row>
    <row r="194" spans="1:12" ht="27.95" customHeight="1">
      <c r="A194" s="34" t="s">
        <v>313</v>
      </c>
      <c r="B194" s="34"/>
      <c r="C194" s="32"/>
      <c r="D194" s="32"/>
      <c r="E194" s="33">
        <v>193</v>
      </c>
      <c r="F194" s="33" t="s">
        <v>2</v>
      </c>
      <c r="G194" s="33">
        <v>100</v>
      </c>
      <c r="H194" s="33">
        <v>800</v>
      </c>
      <c r="I194" s="33">
        <v>100</v>
      </c>
      <c r="J194" s="131"/>
      <c r="K194" s="125"/>
      <c r="L194" s="125">
        <f>IFERROR(VLOOKUP(F194,'انواع الفلاتر'!$B$2:$C$52,2,FALSE),"")</f>
        <v>900</v>
      </c>
    </row>
    <row r="195" spans="1:12" ht="27.95" customHeight="1">
      <c r="A195" s="34" t="s">
        <v>314</v>
      </c>
      <c r="B195" s="34"/>
      <c r="C195" s="32"/>
      <c r="D195" s="32"/>
      <c r="E195" s="33">
        <v>194</v>
      </c>
      <c r="F195" s="33" t="s">
        <v>2</v>
      </c>
      <c r="G195" s="33">
        <v>100</v>
      </c>
      <c r="H195" s="33">
        <v>1200</v>
      </c>
      <c r="I195" s="33">
        <v>100</v>
      </c>
      <c r="J195" s="131"/>
      <c r="K195" s="125"/>
      <c r="L195" s="125">
        <f>IFERROR(VLOOKUP(F195,'انواع الفلاتر'!$B$2:$C$52,2,FALSE),"")</f>
        <v>900</v>
      </c>
    </row>
    <row r="196" spans="1:12" ht="27.95" customHeight="1">
      <c r="A196" s="34" t="s">
        <v>315</v>
      </c>
      <c r="B196" s="34"/>
      <c r="C196" s="32"/>
      <c r="D196" s="32"/>
      <c r="E196" s="33">
        <v>195</v>
      </c>
      <c r="F196" s="33" t="s">
        <v>3</v>
      </c>
      <c r="G196" s="33">
        <v>100</v>
      </c>
      <c r="H196" s="33">
        <v>1000</v>
      </c>
      <c r="I196" s="33">
        <v>100</v>
      </c>
      <c r="J196" s="131"/>
      <c r="K196" s="125"/>
      <c r="L196" s="125">
        <f>IFERROR(VLOOKUP(F196,'انواع الفلاتر'!$B$2:$C$52,2,FALSE),"")</f>
        <v>1200</v>
      </c>
    </row>
    <row r="197" spans="1:12" ht="27.95" customHeight="1">
      <c r="A197" s="34" t="s">
        <v>316</v>
      </c>
      <c r="B197" s="34"/>
      <c r="C197" s="32"/>
      <c r="D197" s="32"/>
      <c r="E197" s="33">
        <v>196</v>
      </c>
      <c r="F197" s="33" t="s">
        <v>3</v>
      </c>
      <c r="G197" s="33">
        <v>200</v>
      </c>
      <c r="H197" s="33">
        <v>1200</v>
      </c>
      <c r="I197" s="33">
        <v>100</v>
      </c>
      <c r="J197" s="131"/>
      <c r="K197" s="125"/>
      <c r="L197" s="125">
        <f>IFERROR(VLOOKUP(F197,'انواع الفلاتر'!$B$2:$C$52,2,FALSE),"")</f>
        <v>1200</v>
      </c>
    </row>
    <row r="198" spans="1:12" ht="27.95" customHeight="1">
      <c r="A198" s="34" t="s">
        <v>317</v>
      </c>
      <c r="B198" s="34"/>
      <c r="C198" s="32"/>
      <c r="D198" s="32"/>
      <c r="E198" s="33">
        <v>197</v>
      </c>
      <c r="F198" s="33" t="s">
        <v>3</v>
      </c>
      <c r="G198" s="33">
        <v>100</v>
      </c>
      <c r="H198" s="33">
        <v>1200</v>
      </c>
      <c r="I198" s="33">
        <v>100</v>
      </c>
      <c r="J198" s="131"/>
      <c r="K198" s="125"/>
      <c r="L198" s="125">
        <f>IFERROR(VLOOKUP(F198,'انواع الفلاتر'!$B$2:$C$52,2,FALSE),"")</f>
        <v>1200</v>
      </c>
    </row>
    <row r="199" spans="1:12" ht="27.95" customHeight="1">
      <c r="A199" s="34" t="s">
        <v>318</v>
      </c>
      <c r="B199" s="34"/>
      <c r="C199" s="32"/>
      <c r="D199" s="32"/>
      <c r="E199" s="33">
        <v>198</v>
      </c>
      <c r="F199" s="33" t="s">
        <v>2</v>
      </c>
      <c r="G199" s="33">
        <v>100</v>
      </c>
      <c r="H199" s="33">
        <v>900</v>
      </c>
      <c r="I199" s="33">
        <v>100</v>
      </c>
      <c r="J199" s="131"/>
      <c r="K199" s="125"/>
      <c r="L199" s="125">
        <f>IFERROR(VLOOKUP(F199,'انواع الفلاتر'!$B$2:$C$52,2,FALSE),"")</f>
        <v>900</v>
      </c>
    </row>
    <row r="200" spans="1:12" ht="27.95" customHeight="1">
      <c r="A200" s="34" t="s">
        <v>319</v>
      </c>
      <c r="B200" s="34"/>
      <c r="C200" s="32"/>
      <c r="D200" s="32"/>
      <c r="E200" s="33">
        <v>199</v>
      </c>
      <c r="F200" s="33" t="s">
        <v>5</v>
      </c>
      <c r="G200" s="33">
        <v>500</v>
      </c>
      <c r="H200" s="33">
        <v>2700</v>
      </c>
      <c r="I200" s="33">
        <v>150</v>
      </c>
      <c r="J200" s="131"/>
      <c r="K200" s="125"/>
      <c r="L200" s="125">
        <f>IFERROR(VLOOKUP(F200,'انواع الفلاتر'!$B$2:$C$52,2,FALSE),"")</f>
        <v>2500</v>
      </c>
    </row>
    <row r="201" spans="1:12" ht="27.95" customHeight="1">
      <c r="A201" s="34" t="s">
        <v>320</v>
      </c>
      <c r="B201" s="34"/>
      <c r="C201" s="32"/>
      <c r="D201" s="32"/>
      <c r="E201" s="33">
        <v>200</v>
      </c>
      <c r="F201" s="33" t="s">
        <v>2</v>
      </c>
      <c r="G201" s="33">
        <v>100</v>
      </c>
      <c r="H201" s="33">
        <v>800</v>
      </c>
      <c r="I201" s="33">
        <v>100</v>
      </c>
      <c r="J201" s="131"/>
      <c r="K201" s="125"/>
      <c r="L201" s="125">
        <f>IFERROR(VLOOKUP(F201,'انواع الفلاتر'!$B$2:$C$52,2,FALSE),"")</f>
        <v>900</v>
      </c>
    </row>
    <row r="202" spans="1:12" ht="27.95" customHeight="1">
      <c r="A202" s="34" t="s">
        <v>321</v>
      </c>
      <c r="B202" s="34"/>
      <c r="C202" s="32"/>
      <c r="D202" s="32"/>
      <c r="E202" s="33">
        <v>201</v>
      </c>
      <c r="F202" s="33" t="s">
        <v>3</v>
      </c>
      <c r="G202" s="33">
        <v>100</v>
      </c>
      <c r="H202" s="33">
        <v>1100</v>
      </c>
      <c r="I202" s="33">
        <v>100</v>
      </c>
      <c r="J202" s="131"/>
      <c r="K202" s="125"/>
      <c r="L202" s="125">
        <f>IFERROR(VLOOKUP(F202,'انواع الفلاتر'!$B$2:$C$52,2,FALSE),"")</f>
        <v>1200</v>
      </c>
    </row>
    <row r="203" spans="1:12" ht="27.95" customHeight="1">
      <c r="A203" s="34" t="s">
        <v>322</v>
      </c>
      <c r="B203" s="34"/>
      <c r="C203" s="32"/>
      <c r="D203" s="32"/>
      <c r="E203" s="33">
        <v>202</v>
      </c>
      <c r="F203" s="33" t="s">
        <v>2</v>
      </c>
      <c r="G203" s="33">
        <v>100</v>
      </c>
      <c r="H203" s="33">
        <v>630</v>
      </c>
      <c r="I203" s="33">
        <v>100</v>
      </c>
      <c r="J203" s="131"/>
      <c r="K203" s="125"/>
      <c r="L203" s="125">
        <f>IFERROR(VLOOKUP(F203,'انواع الفلاتر'!$B$2:$C$52,2,FALSE),"")</f>
        <v>900</v>
      </c>
    </row>
    <row r="204" spans="1:12" ht="27.95" customHeight="1">
      <c r="A204" s="34" t="s">
        <v>323</v>
      </c>
      <c r="B204" s="34"/>
      <c r="C204" s="32"/>
      <c r="D204" s="32"/>
      <c r="E204" s="33">
        <v>203</v>
      </c>
      <c r="F204" s="33" t="s">
        <v>3</v>
      </c>
      <c r="G204" s="33">
        <v>100</v>
      </c>
      <c r="H204" s="33">
        <v>1200</v>
      </c>
      <c r="I204" s="33">
        <v>100</v>
      </c>
      <c r="J204" s="131"/>
      <c r="K204" s="125"/>
      <c r="L204" s="125">
        <f>IFERROR(VLOOKUP(F204,'انواع الفلاتر'!$B$2:$C$52,2,FALSE),"")</f>
        <v>1200</v>
      </c>
    </row>
    <row r="205" spans="1:12" ht="27.95" customHeight="1">
      <c r="A205" s="34" t="s">
        <v>324</v>
      </c>
      <c r="B205" s="34"/>
      <c r="C205" s="32"/>
      <c r="D205" s="32"/>
      <c r="E205" s="33">
        <v>204</v>
      </c>
      <c r="F205" s="33" t="s">
        <v>2</v>
      </c>
      <c r="G205" s="33">
        <v>100</v>
      </c>
      <c r="H205" s="33">
        <v>800</v>
      </c>
      <c r="I205" s="33">
        <v>100</v>
      </c>
      <c r="J205" s="131"/>
      <c r="K205" s="125"/>
      <c r="L205" s="125">
        <f>IFERROR(VLOOKUP(F205,'انواع الفلاتر'!$B$2:$C$52,2,FALSE),"")</f>
        <v>900</v>
      </c>
    </row>
    <row r="206" spans="1:12" ht="27.95" customHeight="1">
      <c r="A206" s="34" t="s">
        <v>325</v>
      </c>
      <c r="B206" s="34"/>
      <c r="C206" s="32"/>
      <c r="D206" s="32"/>
      <c r="E206" s="33">
        <v>205</v>
      </c>
      <c r="F206" s="33" t="s">
        <v>2</v>
      </c>
      <c r="G206" s="33">
        <v>100</v>
      </c>
      <c r="H206" s="33">
        <v>800</v>
      </c>
      <c r="I206" s="33">
        <v>100</v>
      </c>
      <c r="J206" s="131"/>
      <c r="K206" s="125"/>
      <c r="L206" s="125">
        <f>IFERROR(VLOOKUP(F206,'انواع الفلاتر'!$B$2:$C$52,2,FALSE),"")</f>
        <v>900</v>
      </c>
    </row>
    <row r="207" spans="1:12" ht="27.95" customHeight="1">
      <c r="A207" s="34" t="s">
        <v>326</v>
      </c>
      <c r="B207" s="34"/>
      <c r="C207" s="32"/>
      <c r="D207" s="32"/>
      <c r="E207" s="33">
        <v>206</v>
      </c>
      <c r="F207" s="33" t="s">
        <v>2</v>
      </c>
      <c r="G207" s="33">
        <v>100</v>
      </c>
      <c r="H207" s="33">
        <v>800</v>
      </c>
      <c r="I207" s="33">
        <v>100</v>
      </c>
      <c r="J207" s="131"/>
      <c r="K207" s="125"/>
      <c r="L207" s="125">
        <f>IFERROR(VLOOKUP(F207,'انواع الفلاتر'!$B$2:$C$52,2,FALSE),"")</f>
        <v>900</v>
      </c>
    </row>
    <row r="208" spans="1:12" ht="27.95" customHeight="1">
      <c r="A208" s="34" t="s">
        <v>327</v>
      </c>
      <c r="B208" s="34"/>
      <c r="C208" s="32"/>
      <c r="D208" s="32"/>
      <c r="E208" s="33">
        <v>207</v>
      </c>
      <c r="F208" s="33" t="s">
        <v>2</v>
      </c>
      <c r="G208" s="33">
        <v>100</v>
      </c>
      <c r="H208" s="33">
        <v>800</v>
      </c>
      <c r="I208" s="33">
        <v>100</v>
      </c>
      <c r="J208" s="131"/>
      <c r="K208" s="125"/>
      <c r="L208" s="125">
        <f>IFERROR(VLOOKUP(F208,'انواع الفلاتر'!$B$2:$C$52,2,FALSE),"")</f>
        <v>900</v>
      </c>
    </row>
    <row r="209" spans="1:12" ht="27.95" customHeight="1">
      <c r="A209" s="34" t="s">
        <v>328</v>
      </c>
      <c r="B209" s="34"/>
      <c r="C209" s="32"/>
      <c r="D209" s="32"/>
      <c r="E209" s="33">
        <v>208</v>
      </c>
      <c r="F209" s="33" t="s">
        <v>2</v>
      </c>
      <c r="G209" s="33">
        <v>100</v>
      </c>
      <c r="H209" s="33">
        <v>800</v>
      </c>
      <c r="I209" s="33">
        <v>100</v>
      </c>
      <c r="J209" s="131"/>
      <c r="K209" s="125"/>
      <c r="L209" s="125">
        <f>IFERROR(VLOOKUP(F209,'انواع الفلاتر'!$B$2:$C$52,2,FALSE),"")</f>
        <v>900</v>
      </c>
    </row>
    <row r="210" spans="1:12" ht="27.95" customHeight="1">
      <c r="A210" s="34" t="s">
        <v>329</v>
      </c>
      <c r="B210" s="34"/>
      <c r="C210" s="32"/>
      <c r="D210" s="32"/>
      <c r="E210" s="33">
        <v>209</v>
      </c>
      <c r="F210" s="33" t="s">
        <v>3</v>
      </c>
      <c r="G210" s="33">
        <v>100</v>
      </c>
      <c r="H210" s="33">
        <v>1100</v>
      </c>
      <c r="I210" s="33">
        <v>100</v>
      </c>
      <c r="J210" s="131"/>
      <c r="K210" s="125"/>
      <c r="L210" s="125">
        <f>IFERROR(VLOOKUP(F210,'انواع الفلاتر'!$B$2:$C$52,2,FALSE),"")</f>
        <v>1200</v>
      </c>
    </row>
    <row r="211" spans="1:12" ht="27.95" customHeight="1">
      <c r="A211" s="34" t="s">
        <v>330</v>
      </c>
      <c r="B211" s="34"/>
      <c r="C211" s="32"/>
      <c r="D211" s="32"/>
      <c r="E211" s="33">
        <v>210</v>
      </c>
      <c r="F211" s="33" t="s">
        <v>3</v>
      </c>
      <c r="G211" s="33">
        <v>200</v>
      </c>
      <c r="H211" s="33">
        <v>1200</v>
      </c>
      <c r="I211" s="33">
        <v>100</v>
      </c>
      <c r="J211" s="131"/>
      <c r="K211" s="125"/>
      <c r="L211" s="125">
        <f>IFERROR(VLOOKUP(F211,'انواع الفلاتر'!$B$2:$C$52,2,FALSE),"")</f>
        <v>1200</v>
      </c>
    </row>
    <row r="212" spans="1:12" ht="27.95" customHeight="1">
      <c r="A212" s="34" t="s">
        <v>331</v>
      </c>
      <c r="B212" s="34"/>
      <c r="C212" s="32"/>
      <c r="D212" s="32"/>
      <c r="E212" s="33">
        <v>211</v>
      </c>
      <c r="F212" s="33" t="s">
        <v>2</v>
      </c>
      <c r="G212" s="33">
        <v>600</v>
      </c>
      <c r="H212" s="33"/>
      <c r="I212" s="33"/>
      <c r="J212" s="131"/>
      <c r="K212" s="125"/>
      <c r="L212" s="125">
        <f>IFERROR(VLOOKUP(F212,'انواع الفلاتر'!$B$2:$C$52,2,FALSE),"")</f>
        <v>900</v>
      </c>
    </row>
    <row r="213" spans="1:12" ht="27.95" customHeight="1">
      <c r="A213" s="34" t="s">
        <v>332</v>
      </c>
      <c r="B213" s="34"/>
      <c r="C213" s="32"/>
      <c r="D213" s="32"/>
      <c r="E213" s="33">
        <v>212</v>
      </c>
      <c r="F213" s="33" t="s">
        <v>5</v>
      </c>
      <c r="G213" s="33">
        <v>100</v>
      </c>
      <c r="H213" s="33">
        <v>700</v>
      </c>
      <c r="I213" s="33">
        <v>100</v>
      </c>
      <c r="J213" s="131"/>
      <c r="K213" s="125"/>
      <c r="L213" s="125">
        <f>IFERROR(VLOOKUP(F213,'انواع الفلاتر'!$B$2:$C$52,2,FALSE),"")</f>
        <v>2500</v>
      </c>
    </row>
    <row r="214" spans="1:12" ht="27.95" customHeight="1">
      <c r="A214" s="34" t="s">
        <v>126</v>
      </c>
      <c r="B214" s="34"/>
      <c r="C214" s="32"/>
      <c r="D214" s="32"/>
      <c r="E214" s="33">
        <v>213</v>
      </c>
      <c r="F214" s="33" t="s">
        <v>3</v>
      </c>
      <c r="G214" s="33">
        <v>100</v>
      </c>
      <c r="H214" s="33">
        <v>400</v>
      </c>
      <c r="I214" s="33">
        <v>100</v>
      </c>
      <c r="J214" s="131"/>
      <c r="K214" s="125"/>
      <c r="L214" s="125">
        <f>IFERROR(VLOOKUP(F214,'انواع الفلاتر'!$B$2:$C$52,2,FALSE),"")</f>
        <v>1200</v>
      </c>
    </row>
    <row r="215" spans="1:12" ht="27.95" customHeight="1">
      <c r="A215" s="34" t="s">
        <v>333</v>
      </c>
      <c r="B215" s="34"/>
      <c r="C215" s="32"/>
      <c r="D215" s="32"/>
      <c r="E215" s="33">
        <v>214</v>
      </c>
      <c r="F215" s="33" t="s">
        <v>5</v>
      </c>
      <c r="G215" s="33"/>
      <c r="H215" s="33"/>
      <c r="I215" s="33"/>
      <c r="J215" s="131"/>
      <c r="K215" s="125"/>
      <c r="L215" s="125">
        <f>IFERROR(VLOOKUP(F215,'انواع الفلاتر'!$B$2:$C$52,2,FALSE),"")</f>
        <v>2500</v>
      </c>
    </row>
    <row r="216" spans="1:12" ht="27.95" customHeight="1">
      <c r="A216" s="34" t="s">
        <v>334</v>
      </c>
      <c r="B216" s="34"/>
      <c r="C216" s="32"/>
      <c r="D216" s="32"/>
      <c r="E216" s="33">
        <v>215</v>
      </c>
      <c r="F216" s="33" t="s">
        <v>2</v>
      </c>
      <c r="G216" s="33">
        <v>100</v>
      </c>
      <c r="H216" s="33">
        <v>800</v>
      </c>
      <c r="I216" s="33">
        <v>100</v>
      </c>
      <c r="J216" s="131"/>
      <c r="K216" s="125"/>
      <c r="L216" s="125">
        <f>IFERROR(VLOOKUP(F216,'انواع الفلاتر'!$B$2:$C$52,2,FALSE),"")</f>
        <v>900</v>
      </c>
    </row>
    <row r="217" spans="1:12" ht="27.95" customHeight="1">
      <c r="A217" s="34" t="s">
        <v>335</v>
      </c>
      <c r="B217" s="34"/>
      <c r="C217" s="32"/>
      <c r="D217" s="32"/>
      <c r="E217" s="33">
        <v>216</v>
      </c>
      <c r="F217" s="33" t="s">
        <v>2</v>
      </c>
      <c r="G217" s="33">
        <v>100</v>
      </c>
      <c r="H217" s="33">
        <v>900</v>
      </c>
      <c r="I217" s="33">
        <v>100</v>
      </c>
      <c r="J217" s="131"/>
      <c r="K217" s="125"/>
      <c r="L217" s="125">
        <f>IFERROR(VLOOKUP(F217,'انواع الفلاتر'!$B$2:$C$52,2,FALSE),"")</f>
        <v>900</v>
      </c>
    </row>
    <row r="218" spans="1:12" ht="27.95" customHeight="1">
      <c r="A218" s="34" t="s">
        <v>336</v>
      </c>
      <c r="B218" s="34"/>
      <c r="C218" s="32"/>
      <c r="D218" s="32"/>
      <c r="E218" s="33">
        <v>217</v>
      </c>
      <c r="F218" s="33" t="s">
        <v>5</v>
      </c>
      <c r="G218" s="33">
        <v>100</v>
      </c>
      <c r="H218" s="33">
        <v>500</v>
      </c>
      <c r="I218" s="33">
        <v>100</v>
      </c>
      <c r="J218" s="131"/>
      <c r="K218" s="125"/>
      <c r="L218" s="125">
        <f>IFERROR(VLOOKUP(F218,'انواع الفلاتر'!$B$2:$C$52,2,FALSE),"")</f>
        <v>2500</v>
      </c>
    </row>
    <row r="219" spans="1:12" ht="27.95" customHeight="1">
      <c r="A219" s="34" t="s">
        <v>337</v>
      </c>
      <c r="B219" s="34"/>
      <c r="C219" s="32"/>
      <c r="D219" s="32"/>
      <c r="E219" s="33">
        <v>218</v>
      </c>
      <c r="F219" s="33" t="s">
        <v>2</v>
      </c>
      <c r="G219" s="33">
        <v>100</v>
      </c>
      <c r="H219" s="33">
        <v>700</v>
      </c>
      <c r="I219" s="33">
        <v>100</v>
      </c>
      <c r="J219" s="131"/>
      <c r="K219" s="125"/>
      <c r="L219" s="125">
        <f>IFERROR(VLOOKUP(F219,'انواع الفلاتر'!$B$2:$C$52,2,FALSE),"")</f>
        <v>900</v>
      </c>
    </row>
    <row r="220" spans="1:12" ht="27.95" customHeight="1">
      <c r="A220" s="34" t="s">
        <v>338</v>
      </c>
      <c r="B220" s="34"/>
      <c r="C220" s="32"/>
      <c r="D220" s="32"/>
      <c r="E220" s="33">
        <v>219</v>
      </c>
      <c r="F220" s="33" t="s">
        <v>5</v>
      </c>
      <c r="G220" s="33">
        <v>100</v>
      </c>
      <c r="H220" s="33">
        <v>500</v>
      </c>
      <c r="I220" s="33">
        <v>100</v>
      </c>
      <c r="J220" s="131"/>
      <c r="K220" s="125"/>
      <c r="L220" s="125">
        <f>IFERROR(VLOOKUP(F220,'انواع الفلاتر'!$B$2:$C$52,2,FALSE),"")</f>
        <v>2500</v>
      </c>
    </row>
    <row r="221" spans="1:12" ht="27.95" customHeight="1">
      <c r="A221" s="34" t="s">
        <v>339</v>
      </c>
      <c r="B221" s="34"/>
      <c r="C221" s="32"/>
      <c r="D221" s="32"/>
      <c r="E221" s="33">
        <v>220</v>
      </c>
      <c r="F221" s="33" t="s">
        <v>2</v>
      </c>
      <c r="G221" s="33">
        <v>100</v>
      </c>
      <c r="H221" s="33">
        <v>800</v>
      </c>
      <c r="I221" s="33">
        <v>100</v>
      </c>
      <c r="J221" s="131"/>
      <c r="K221" s="125"/>
      <c r="L221" s="125">
        <f>IFERROR(VLOOKUP(F221,'انواع الفلاتر'!$B$2:$C$52,2,FALSE),"")</f>
        <v>900</v>
      </c>
    </row>
    <row r="222" spans="1:12" ht="27.95" customHeight="1">
      <c r="A222" s="34" t="s">
        <v>340</v>
      </c>
      <c r="B222" s="34"/>
      <c r="C222" s="32"/>
      <c r="D222" s="32"/>
      <c r="E222" s="33">
        <v>221</v>
      </c>
      <c r="F222" s="33" t="s">
        <v>2</v>
      </c>
      <c r="G222" s="33">
        <v>100</v>
      </c>
      <c r="H222" s="33">
        <v>900</v>
      </c>
      <c r="I222" s="33">
        <v>100</v>
      </c>
      <c r="J222" s="131"/>
      <c r="K222" s="125"/>
      <c r="L222" s="125">
        <f>IFERROR(VLOOKUP(F222,'انواع الفلاتر'!$B$2:$C$52,2,FALSE),"")</f>
        <v>900</v>
      </c>
    </row>
    <row r="223" spans="1:12" ht="27.95" customHeight="1">
      <c r="A223" s="34" t="s">
        <v>341</v>
      </c>
      <c r="B223" s="34"/>
      <c r="C223" s="32"/>
      <c r="D223" s="32"/>
      <c r="E223" s="33">
        <v>222</v>
      </c>
      <c r="F223" s="33" t="s">
        <v>3</v>
      </c>
      <c r="G223" s="33">
        <v>100</v>
      </c>
      <c r="H223" s="33">
        <v>1200</v>
      </c>
      <c r="I223" s="33">
        <v>100</v>
      </c>
      <c r="J223" s="131"/>
      <c r="K223" s="125"/>
      <c r="L223" s="125">
        <f>IFERROR(VLOOKUP(F223,'انواع الفلاتر'!$B$2:$C$52,2,FALSE),"")</f>
        <v>1200</v>
      </c>
    </row>
    <row r="224" spans="1:12" ht="27.95" customHeight="1">
      <c r="A224" s="31" t="s">
        <v>342</v>
      </c>
      <c r="B224" s="31"/>
      <c r="C224" s="32"/>
      <c r="D224" s="32"/>
      <c r="E224" s="33">
        <v>223</v>
      </c>
      <c r="F224" s="33" t="s">
        <v>2</v>
      </c>
      <c r="G224" s="33">
        <v>600</v>
      </c>
      <c r="H224" s="33"/>
      <c r="I224" s="33"/>
      <c r="J224" s="131"/>
      <c r="K224" s="125"/>
      <c r="L224" s="125">
        <f>IFERROR(VLOOKUP(F224,'انواع الفلاتر'!$B$2:$C$52,2,FALSE),"")</f>
        <v>900</v>
      </c>
    </row>
    <row r="225" spans="1:12" ht="27.95" customHeight="1">
      <c r="A225" s="34" t="s">
        <v>341</v>
      </c>
      <c r="B225" s="34"/>
      <c r="C225" s="32"/>
      <c r="D225" s="32"/>
      <c r="E225" s="33">
        <v>224</v>
      </c>
      <c r="F225" s="33" t="s">
        <v>3</v>
      </c>
      <c r="G225" s="33">
        <v>100</v>
      </c>
      <c r="H225" s="33">
        <v>1100</v>
      </c>
      <c r="I225" s="33">
        <v>100</v>
      </c>
      <c r="J225" s="131"/>
      <c r="K225" s="125"/>
      <c r="L225" s="125">
        <f>IFERROR(VLOOKUP(F225,'انواع الفلاتر'!$B$2:$C$52,2,FALSE),"")</f>
        <v>1200</v>
      </c>
    </row>
    <row r="226" spans="1:12" ht="27.95" customHeight="1">
      <c r="A226" s="34" t="s">
        <v>343</v>
      </c>
      <c r="B226" s="34"/>
      <c r="C226" s="32"/>
      <c r="D226" s="32"/>
      <c r="E226" s="33">
        <v>225</v>
      </c>
      <c r="F226" s="33" t="s">
        <v>2</v>
      </c>
      <c r="G226" s="33">
        <v>100</v>
      </c>
      <c r="H226" s="33">
        <v>900</v>
      </c>
      <c r="I226" s="33">
        <v>100</v>
      </c>
      <c r="J226" s="131"/>
      <c r="K226" s="125"/>
      <c r="L226" s="125">
        <f>IFERROR(VLOOKUP(F226,'انواع الفلاتر'!$B$2:$C$52,2,FALSE),"")</f>
        <v>900</v>
      </c>
    </row>
    <row r="227" spans="1:12" ht="27.95" customHeight="1">
      <c r="A227" s="34" t="s">
        <v>344</v>
      </c>
      <c r="B227" s="34"/>
      <c r="C227" s="32"/>
      <c r="D227" s="32"/>
      <c r="E227" s="33">
        <v>226</v>
      </c>
      <c r="F227" s="33" t="s">
        <v>2</v>
      </c>
      <c r="G227" s="33">
        <v>100</v>
      </c>
      <c r="H227" s="33">
        <v>900</v>
      </c>
      <c r="I227" s="33">
        <v>100</v>
      </c>
      <c r="J227" s="131"/>
      <c r="K227" s="125"/>
      <c r="L227" s="125">
        <f>IFERROR(VLOOKUP(F227,'انواع الفلاتر'!$B$2:$C$52,2,FALSE),"")</f>
        <v>900</v>
      </c>
    </row>
    <row r="228" spans="1:12" ht="27.95" customHeight="1">
      <c r="A228" s="34" t="s">
        <v>345</v>
      </c>
      <c r="B228" s="34"/>
      <c r="C228" s="32"/>
      <c r="D228" s="32"/>
      <c r="E228" s="33">
        <v>227</v>
      </c>
      <c r="F228" s="33" t="s">
        <v>2</v>
      </c>
      <c r="G228" s="33">
        <v>100</v>
      </c>
      <c r="H228" s="33">
        <v>800</v>
      </c>
      <c r="I228" s="33">
        <v>50</v>
      </c>
      <c r="J228" s="131"/>
      <c r="K228" s="125"/>
      <c r="L228" s="125">
        <f>IFERROR(VLOOKUP(F228,'انواع الفلاتر'!$B$2:$C$52,2,FALSE),"")</f>
        <v>900</v>
      </c>
    </row>
    <row r="229" spans="1:12" ht="27.95" customHeight="1">
      <c r="A229" s="34" t="s">
        <v>346</v>
      </c>
      <c r="B229" s="34"/>
      <c r="C229" s="32"/>
      <c r="D229" s="32"/>
      <c r="E229" s="33">
        <v>228</v>
      </c>
      <c r="F229" s="33" t="s">
        <v>3</v>
      </c>
      <c r="G229" s="33">
        <v>100</v>
      </c>
      <c r="H229" s="33">
        <v>1000</v>
      </c>
      <c r="I229" s="33">
        <v>100</v>
      </c>
      <c r="J229" s="131"/>
      <c r="K229" s="125"/>
      <c r="L229" s="125">
        <f>IFERROR(VLOOKUP(F229,'انواع الفلاتر'!$B$2:$C$52,2,FALSE),"")</f>
        <v>1200</v>
      </c>
    </row>
    <row r="230" spans="1:12" ht="27.95" customHeight="1">
      <c r="A230" s="34" t="s">
        <v>347</v>
      </c>
      <c r="B230" s="34"/>
      <c r="C230" s="32"/>
      <c r="D230" s="32"/>
      <c r="E230" s="33">
        <v>229</v>
      </c>
      <c r="F230" s="33" t="s">
        <v>2</v>
      </c>
      <c r="G230" s="33">
        <v>100</v>
      </c>
      <c r="H230" s="33">
        <v>800</v>
      </c>
      <c r="I230" s="33">
        <v>100</v>
      </c>
      <c r="J230" s="131"/>
      <c r="K230" s="125"/>
      <c r="L230" s="125">
        <f>IFERROR(VLOOKUP(F230,'انواع الفلاتر'!$B$2:$C$52,2,FALSE),"")</f>
        <v>900</v>
      </c>
    </row>
    <row r="231" spans="1:12" ht="27.95" customHeight="1">
      <c r="A231" s="34" t="s">
        <v>348</v>
      </c>
      <c r="B231" s="34"/>
      <c r="C231" s="32"/>
      <c r="D231" s="32"/>
      <c r="E231" s="33">
        <v>230</v>
      </c>
      <c r="F231" s="33" t="s">
        <v>2</v>
      </c>
      <c r="G231" s="33">
        <v>100</v>
      </c>
      <c r="H231" s="33">
        <v>800</v>
      </c>
      <c r="I231" s="33">
        <v>100</v>
      </c>
      <c r="J231" s="131"/>
      <c r="K231" s="125"/>
      <c r="L231" s="125">
        <f>IFERROR(VLOOKUP(F231,'انواع الفلاتر'!$B$2:$C$52,2,FALSE),"")</f>
        <v>900</v>
      </c>
    </row>
    <row r="232" spans="1:12" ht="27.95" customHeight="1">
      <c r="A232" s="34" t="s">
        <v>349</v>
      </c>
      <c r="B232" s="34"/>
      <c r="C232" s="32"/>
      <c r="D232" s="32"/>
      <c r="E232" s="33">
        <v>231</v>
      </c>
      <c r="F232" s="33" t="s">
        <v>2</v>
      </c>
      <c r="G232" s="33">
        <v>100</v>
      </c>
      <c r="H232" s="33">
        <v>800</v>
      </c>
      <c r="I232" s="33">
        <v>100</v>
      </c>
      <c r="J232" s="131"/>
      <c r="K232" s="125"/>
      <c r="L232" s="125">
        <f>IFERROR(VLOOKUP(F232,'انواع الفلاتر'!$B$2:$C$52,2,FALSE),"")</f>
        <v>900</v>
      </c>
    </row>
    <row r="233" spans="1:12" ht="27.95" customHeight="1">
      <c r="A233" s="34" t="s">
        <v>350</v>
      </c>
      <c r="B233" s="34"/>
      <c r="C233" s="32"/>
      <c r="D233" s="32"/>
      <c r="E233" s="33">
        <v>232</v>
      </c>
      <c r="F233" s="33" t="s">
        <v>3</v>
      </c>
      <c r="G233" s="33">
        <v>100</v>
      </c>
      <c r="H233" s="33">
        <v>1200</v>
      </c>
      <c r="I233" s="33">
        <v>100</v>
      </c>
      <c r="J233" s="131"/>
      <c r="K233" s="125"/>
      <c r="L233" s="125">
        <f>IFERROR(VLOOKUP(F233,'انواع الفلاتر'!$B$2:$C$52,2,FALSE),"")</f>
        <v>1200</v>
      </c>
    </row>
    <row r="234" spans="1:12" ht="27.95" customHeight="1">
      <c r="A234" s="34" t="s">
        <v>351</v>
      </c>
      <c r="B234" s="34"/>
      <c r="C234" s="32"/>
      <c r="D234" s="32"/>
      <c r="E234" s="33">
        <v>233</v>
      </c>
      <c r="F234" s="33" t="s">
        <v>3</v>
      </c>
      <c r="G234" s="33">
        <v>100</v>
      </c>
      <c r="H234" s="33">
        <v>800</v>
      </c>
      <c r="I234" s="33">
        <v>100</v>
      </c>
      <c r="J234" s="131"/>
      <c r="K234" s="125"/>
      <c r="L234" s="125">
        <f>IFERROR(VLOOKUP(F234,'انواع الفلاتر'!$B$2:$C$52,2,FALSE),"")</f>
        <v>1200</v>
      </c>
    </row>
    <row r="235" spans="1:12" ht="27.95" customHeight="1">
      <c r="A235" s="34" t="s">
        <v>393</v>
      </c>
      <c r="B235" s="34"/>
      <c r="C235" s="32"/>
      <c r="D235" s="32"/>
      <c r="E235" s="33">
        <v>234</v>
      </c>
      <c r="F235" s="33" t="s">
        <v>3</v>
      </c>
      <c r="G235" s="33">
        <v>100</v>
      </c>
      <c r="H235" s="33">
        <v>1200</v>
      </c>
      <c r="I235" s="33">
        <v>100</v>
      </c>
      <c r="J235" s="131"/>
      <c r="K235" s="125"/>
      <c r="L235" s="125">
        <f>IFERROR(VLOOKUP(F235,'انواع الفلاتر'!$B$2:$C$52,2,FALSE),"")</f>
        <v>1200</v>
      </c>
    </row>
    <row r="236" spans="1:12" ht="27.95" customHeight="1">
      <c r="A236" s="34" t="s">
        <v>394</v>
      </c>
      <c r="B236" s="34"/>
      <c r="C236" s="32"/>
      <c r="D236" s="32"/>
      <c r="E236" s="33">
        <v>235</v>
      </c>
      <c r="F236" s="33" t="s">
        <v>3</v>
      </c>
      <c r="G236" s="33">
        <v>100</v>
      </c>
      <c r="H236" s="33">
        <v>1200</v>
      </c>
      <c r="I236" s="33">
        <v>100</v>
      </c>
      <c r="J236" s="131"/>
      <c r="K236" s="125"/>
      <c r="L236" s="125">
        <f>IFERROR(VLOOKUP(F236,'انواع الفلاتر'!$B$2:$C$52,2,FALSE),"")</f>
        <v>1200</v>
      </c>
    </row>
    <row r="237" spans="1:12" ht="27.95" customHeight="1">
      <c r="A237" s="34" t="s">
        <v>352</v>
      </c>
      <c r="B237" s="34"/>
      <c r="C237" s="32"/>
      <c r="D237" s="32"/>
      <c r="E237" s="33">
        <v>236</v>
      </c>
      <c r="F237" s="33" t="s">
        <v>5</v>
      </c>
      <c r="G237" s="33">
        <v>500</v>
      </c>
      <c r="H237" s="33">
        <v>2000</v>
      </c>
      <c r="I237" s="33">
        <v>150</v>
      </c>
      <c r="J237" s="131"/>
      <c r="K237" s="125"/>
      <c r="L237" s="125">
        <f>IFERROR(VLOOKUP(F237,'انواع الفلاتر'!$B$2:$C$52,2,FALSE),"")</f>
        <v>2500</v>
      </c>
    </row>
    <row r="238" spans="1:12" ht="27.95" customHeight="1">
      <c r="A238" s="34" t="s">
        <v>353</v>
      </c>
      <c r="B238" s="34"/>
      <c r="C238" s="32"/>
      <c r="D238" s="32"/>
      <c r="E238" s="33">
        <v>237</v>
      </c>
      <c r="F238" s="33" t="s">
        <v>2</v>
      </c>
      <c r="G238" s="33">
        <v>400</v>
      </c>
      <c r="H238" s="33">
        <v>3200</v>
      </c>
      <c r="I238" s="33">
        <v>400</v>
      </c>
      <c r="J238" s="131"/>
      <c r="K238" s="125"/>
      <c r="L238" s="125">
        <f>IFERROR(VLOOKUP(F238,'انواع الفلاتر'!$B$2:$C$52,2,FALSE),"")</f>
        <v>900</v>
      </c>
    </row>
    <row r="239" spans="1:12" ht="27.95" customHeight="1">
      <c r="A239" s="34" t="s">
        <v>354</v>
      </c>
      <c r="B239" s="34"/>
      <c r="C239" s="32"/>
      <c r="D239" s="32"/>
      <c r="E239" s="33">
        <v>238</v>
      </c>
      <c r="F239" s="33" t="s">
        <v>2</v>
      </c>
      <c r="G239" s="33">
        <v>100</v>
      </c>
      <c r="H239" s="33">
        <v>800</v>
      </c>
      <c r="I239" s="33">
        <v>100</v>
      </c>
      <c r="J239" s="131"/>
      <c r="K239" s="125"/>
      <c r="L239" s="125">
        <f>IFERROR(VLOOKUP(F239,'انواع الفلاتر'!$B$2:$C$52,2,FALSE),"")</f>
        <v>900</v>
      </c>
    </row>
    <row r="240" spans="1:12" ht="27.95" customHeight="1">
      <c r="A240" s="34" t="s">
        <v>355</v>
      </c>
      <c r="B240" s="34"/>
      <c r="C240" s="32"/>
      <c r="D240" s="32"/>
      <c r="E240" s="33">
        <v>239</v>
      </c>
      <c r="F240" s="33" t="s">
        <v>2</v>
      </c>
      <c r="G240" s="33">
        <v>100</v>
      </c>
      <c r="H240" s="33">
        <v>800</v>
      </c>
      <c r="I240" s="33">
        <v>100</v>
      </c>
      <c r="J240" s="131"/>
      <c r="K240" s="125"/>
      <c r="L240" s="125">
        <f>IFERROR(VLOOKUP(F240,'انواع الفلاتر'!$B$2:$C$52,2,FALSE),"")</f>
        <v>900</v>
      </c>
    </row>
    <row r="241" spans="1:12" ht="27.95" customHeight="1">
      <c r="A241" s="34" t="s">
        <v>356</v>
      </c>
      <c r="B241" s="34"/>
      <c r="C241" s="32"/>
      <c r="D241" s="32"/>
      <c r="E241" s="33">
        <v>240</v>
      </c>
      <c r="F241" s="33" t="s">
        <v>3</v>
      </c>
      <c r="G241" s="33">
        <v>100</v>
      </c>
      <c r="H241" s="33">
        <v>1200</v>
      </c>
      <c r="I241" s="33">
        <v>100</v>
      </c>
      <c r="J241" s="131"/>
      <c r="K241" s="125"/>
      <c r="L241" s="125">
        <f>IFERROR(VLOOKUP(F241,'انواع الفلاتر'!$B$2:$C$52,2,FALSE),"")</f>
        <v>1200</v>
      </c>
    </row>
    <row r="242" spans="1:12" ht="27.95" customHeight="1">
      <c r="A242" s="34" t="s">
        <v>357</v>
      </c>
      <c r="B242" s="34"/>
      <c r="C242" s="32"/>
      <c r="D242" s="32"/>
      <c r="E242" s="33">
        <v>241</v>
      </c>
      <c r="F242" s="33" t="s">
        <v>3</v>
      </c>
      <c r="G242" s="33">
        <v>100</v>
      </c>
      <c r="H242" s="33">
        <v>1100</v>
      </c>
      <c r="I242" s="33">
        <v>100</v>
      </c>
      <c r="J242" s="131"/>
      <c r="K242" s="125"/>
      <c r="L242" s="125">
        <f>IFERROR(VLOOKUP(F242,'انواع الفلاتر'!$B$2:$C$52,2,FALSE),"")</f>
        <v>1200</v>
      </c>
    </row>
    <row r="243" spans="1:12" ht="27.95" customHeight="1">
      <c r="A243" s="34" t="s">
        <v>358</v>
      </c>
      <c r="B243" s="34"/>
      <c r="C243" s="32"/>
      <c r="D243" s="32"/>
      <c r="E243" s="33">
        <v>242</v>
      </c>
      <c r="F243" s="33" t="s">
        <v>3</v>
      </c>
      <c r="G243" s="33"/>
      <c r="H243" s="33"/>
      <c r="I243" s="33"/>
      <c r="J243" s="131"/>
      <c r="K243" s="125"/>
      <c r="L243" s="125">
        <f>IFERROR(VLOOKUP(F243,'انواع الفلاتر'!$B$2:$C$52,2,FALSE),"")</f>
        <v>1200</v>
      </c>
    </row>
    <row r="244" spans="1:12" ht="27.95" customHeight="1">
      <c r="A244" s="34" t="s">
        <v>359</v>
      </c>
      <c r="B244" s="34"/>
      <c r="C244" s="32"/>
      <c r="D244" s="32"/>
      <c r="E244" s="33">
        <v>243</v>
      </c>
      <c r="F244" s="33" t="s">
        <v>3</v>
      </c>
      <c r="G244" s="33">
        <v>100</v>
      </c>
      <c r="H244" s="33">
        <v>1200</v>
      </c>
      <c r="I244" s="33">
        <v>100</v>
      </c>
      <c r="J244" s="131"/>
      <c r="K244" s="125"/>
      <c r="L244" s="125">
        <f>IFERROR(VLOOKUP(F244,'انواع الفلاتر'!$B$2:$C$52,2,FALSE),"")</f>
        <v>1200</v>
      </c>
    </row>
    <row r="245" spans="1:12" ht="27.95" customHeight="1">
      <c r="A245" s="34" t="s">
        <v>360</v>
      </c>
      <c r="B245" s="34"/>
      <c r="C245" s="32"/>
      <c r="D245" s="32"/>
      <c r="E245" s="33">
        <v>244</v>
      </c>
      <c r="F245" s="33" t="s">
        <v>3</v>
      </c>
      <c r="G245" s="33">
        <v>100</v>
      </c>
      <c r="H245" s="33">
        <v>1200</v>
      </c>
      <c r="I245" s="33">
        <v>100</v>
      </c>
      <c r="J245" s="131"/>
      <c r="K245" s="125"/>
      <c r="L245" s="125">
        <f>IFERROR(VLOOKUP(F245,'انواع الفلاتر'!$B$2:$C$52,2,FALSE),"")</f>
        <v>1200</v>
      </c>
    </row>
    <row r="246" spans="1:12" ht="27.95" customHeight="1">
      <c r="A246" s="34" t="s">
        <v>361</v>
      </c>
      <c r="B246" s="34"/>
      <c r="C246" s="32"/>
      <c r="D246" s="32"/>
      <c r="E246" s="33">
        <v>245</v>
      </c>
      <c r="F246" s="33" t="s">
        <v>2</v>
      </c>
      <c r="G246" s="33">
        <v>100</v>
      </c>
      <c r="H246" s="33">
        <v>800</v>
      </c>
      <c r="I246" s="33">
        <v>100</v>
      </c>
      <c r="J246" s="131"/>
      <c r="K246" s="125"/>
      <c r="L246" s="125">
        <f>IFERROR(VLOOKUP(F246,'انواع الفلاتر'!$B$2:$C$52,2,FALSE),"")</f>
        <v>900</v>
      </c>
    </row>
    <row r="247" spans="1:12" ht="27.95" customHeight="1">
      <c r="A247" s="34" t="s">
        <v>362</v>
      </c>
      <c r="B247" s="34"/>
      <c r="C247" s="32"/>
      <c r="D247" s="32"/>
      <c r="E247" s="33">
        <v>246</v>
      </c>
      <c r="F247" s="33" t="s">
        <v>2</v>
      </c>
      <c r="G247" s="33">
        <v>100</v>
      </c>
      <c r="H247" s="33">
        <v>800</v>
      </c>
      <c r="I247" s="33">
        <v>100</v>
      </c>
      <c r="J247" s="131"/>
      <c r="K247" s="125"/>
      <c r="L247" s="125">
        <f>IFERROR(VLOOKUP(F247,'انواع الفلاتر'!$B$2:$C$52,2,FALSE),"")</f>
        <v>900</v>
      </c>
    </row>
    <row r="248" spans="1:12" ht="27.95" customHeight="1">
      <c r="A248" s="34" t="s">
        <v>363</v>
      </c>
      <c r="B248" s="34"/>
      <c r="C248" s="32"/>
      <c r="D248" s="32"/>
      <c r="E248" s="33">
        <v>247</v>
      </c>
      <c r="F248" s="33" t="s">
        <v>2</v>
      </c>
      <c r="G248" s="33">
        <v>100</v>
      </c>
      <c r="H248" s="33">
        <v>800</v>
      </c>
      <c r="I248" s="33">
        <v>100</v>
      </c>
      <c r="J248" s="131"/>
      <c r="K248" s="125"/>
      <c r="L248" s="125">
        <f>IFERROR(VLOOKUP(F248,'انواع الفلاتر'!$B$2:$C$52,2,FALSE),"")</f>
        <v>900</v>
      </c>
    </row>
    <row r="249" spans="1:12" ht="27.95" customHeight="1">
      <c r="A249" s="34" t="s">
        <v>300</v>
      </c>
      <c r="B249" s="34"/>
      <c r="C249" s="32"/>
      <c r="D249" s="32"/>
      <c r="E249" s="33">
        <v>248</v>
      </c>
      <c r="F249" s="33" t="s">
        <v>5</v>
      </c>
      <c r="G249" s="33">
        <v>300</v>
      </c>
      <c r="H249" s="33">
        <v>2400</v>
      </c>
      <c r="I249" s="33">
        <v>100</v>
      </c>
      <c r="J249" s="131"/>
      <c r="K249" s="125"/>
      <c r="L249" s="125">
        <f>IFERROR(VLOOKUP(F249,'انواع الفلاتر'!$B$2:$C$52,2,FALSE),"")</f>
        <v>2500</v>
      </c>
    </row>
    <row r="250" spans="1:12" ht="27.95" customHeight="1">
      <c r="A250" s="34" t="s">
        <v>364</v>
      </c>
      <c r="B250" s="34"/>
      <c r="C250" s="32"/>
      <c r="D250" s="32"/>
      <c r="E250" s="33">
        <v>249</v>
      </c>
      <c r="F250" s="33" t="s">
        <v>2</v>
      </c>
      <c r="G250" s="33">
        <v>100</v>
      </c>
      <c r="H250" s="33">
        <v>800</v>
      </c>
      <c r="I250" s="33">
        <v>100</v>
      </c>
      <c r="J250" s="131"/>
      <c r="K250" s="125"/>
      <c r="L250" s="125">
        <f>IFERROR(VLOOKUP(F250,'انواع الفلاتر'!$B$2:$C$52,2,FALSE),"")</f>
        <v>900</v>
      </c>
    </row>
    <row r="251" spans="1:12" ht="27.95" customHeight="1">
      <c r="A251" s="34" t="s">
        <v>365</v>
      </c>
      <c r="B251" s="34"/>
      <c r="C251" s="32"/>
      <c r="D251" s="32"/>
      <c r="E251" s="33">
        <v>250</v>
      </c>
      <c r="F251" s="33" t="s">
        <v>2</v>
      </c>
      <c r="G251" s="33">
        <v>100</v>
      </c>
      <c r="H251" s="33">
        <v>800</v>
      </c>
      <c r="I251" s="33">
        <v>100</v>
      </c>
      <c r="J251" s="131"/>
      <c r="K251" s="125"/>
      <c r="L251" s="125">
        <f>IFERROR(VLOOKUP(F251,'انواع الفلاتر'!$B$2:$C$52,2,FALSE),"")</f>
        <v>900</v>
      </c>
    </row>
    <row r="252" spans="1:12" ht="27.95" customHeight="1">
      <c r="A252" s="34" t="s">
        <v>366</v>
      </c>
      <c r="B252" s="34"/>
      <c r="C252" s="32"/>
      <c r="D252" s="32"/>
      <c r="E252" s="33">
        <v>251</v>
      </c>
      <c r="F252" s="33" t="s">
        <v>2</v>
      </c>
      <c r="G252" s="33"/>
      <c r="H252" s="33"/>
      <c r="I252" s="33"/>
      <c r="J252" s="131"/>
      <c r="K252" s="125"/>
      <c r="L252" s="125">
        <f>IFERROR(VLOOKUP(F252,'انواع الفلاتر'!$B$2:$C$52,2,FALSE),"")</f>
        <v>900</v>
      </c>
    </row>
    <row r="253" spans="1:12" ht="27.95" customHeight="1">
      <c r="A253" s="34" t="s">
        <v>367</v>
      </c>
      <c r="B253" s="34"/>
      <c r="C253" s="32"/>
      <c r="D253" s="32"/>
      <c r="E253" s="33">
        <v>252</v>
      </c>
      <c r="F253" s="33" t="s">
        <v>3</v>
      </c>
      <c r="G253" s="33">
        <v>100</v>
      </c>
      <c r="H253" s="33">
        <v>1000</v>
      </c>
      <c r="I253" s="33">
        <v>100</v>
      </c>
      <c r="J253" s="131"/>
      <c r="K253" s="125"/>
      <c r="L253" s="125">
        <f>IFERROR(VLOOKUP(F253,'انواع الفلاتر'!$B$2:$C$52,2,FALSE),"")</f>
        <v>1200</v>
      </c>
    </row>
    <row r="254" spans="1:12" ht="27.95" customHeight="1">
      <c r="A254" s="34" t="s">
        <v>368</v>
      </c>
      <c r="B254" s="34"/>
      <c r="C254" s="32"/>
      <c r="D254" s="32"/>
      <c r="E254" s="33">
        <v>253</v>
      </c>
      <c r="F254" s="33" t="s">
        <v>2</v>
      </c>
      <c r="G254" s="33">
        <v>100</v>
      </c>
      <c r="H254" s="33">
        <v>1000</v>
      </c>
      <c r="I254" s="33">
        <v>100</v>
      </c>
      <c r="J254" s="131"/>
      <c r="K254" s="125"/>
      <c r="L254" s="125">
        <f>IFERROR(VLOOKUP(F254,'انواع الفلاتر'!$B$2:$C$52,2,FALSE),"")</f>
        <v>900</v>
      </c>
    </row>
    <row r="255" spans="1:12" ht="27.95" customHeight="1">
      <c r="A255" s="34" t="s">
        <v>369</v>
      </c>
      <c r="B255" s="34"/>
      <c r="C255" s="32"/>
      <c r="D255" s="32"/>
      <c r="E255" s="33">
        <v>254</v>
      </c>
      <c r="F255" s="33" t="s">
        <v>3</v>
      </c>
      <c r="G255" s="33"/>
      <c r="H255" s="33"/>
      <c r="I255" s="33"/>
      <c r="J255" s="131"/>
      <c r="K255" s="125"/>
      <c r="L255" s="125">
        <f>IFERROR(VLOOKUP(F255,'انواع الفلاتر'!$B$2:$C$52,2,FALSE),"")</f>
        <v>1200</v>
      </c>
    </row>
    <row r="256" spans="1:12" ht="27.95" customHeight="1">
      <c r="A256" s="34" t="s">
        <v>370</v>
      </c>
      <c r="B256" s="34"/>
      <c r="C256" s="32"/>
      <c r="D256" s="32"/>
      <c r="E256" s="33">
        <v>255</v>
      </c>
      <c r="F256" s="33" t="s">
        <v>2</v>
      </c>
      <c r="G256" s="33">
        <v>550</v>
      </c>
      <c r="H256" s="33"/>
      <c r="I256" s="33"/>
      <c r="J256" s="131"/>
      <c r="K256" s="125"/>
      <c r="L256" s="125">
        <f>IFERROR(VLOOKUP(F256,'انواع الفلاتر'!$B$2:$C$52,2,FALSE),"")</f>
        <v>900</v>
      </c>
    </row>
    <row r="257" spans="1:12" ht="27.95" customHeight="1">
      <c r="A257" s="34" t="s">
        <v>371</v>
      </c>
      <c r="B257" s="34"/>
      <c r="C257" s="32"/>
      <c r="D257" s="32"/>
      <c r="E257" s="33">
        <v>256</v>
      </c>
      <c r="F257" s="33" t="s">
        <v>2</v>
      </c>
      <c r="G257" s="33">
        <v>200</v>
      </c>
      <c r="H257" s="33">
        <v>1400</v>
      </c>
      <c r="I257" s="33">
        <v>200</v>
      </c>
      <c r="J257" s="131"/>
      <c r="K257" s="125"/>
      <c r="L257" s="125">
        <f>IFERROR(VLOOKUP(F257,'انواع الفلاتر'!$B$2:$C$52,2,FALSE),"")</f>
        <v>900</v>
      </c>
    </row>
    <row r="258" spans="1:12" ht="27.95" customHeight="1">
      <c r="A258" s="34" t="s">
        <v>372</v>
      </c>
      <c r="B258" s="34"/>
      <c r="C258" s="32"/>
      <c r="D258" s="32"/>
      <c r="E258" s="33">
        <v>257</v>
      </c>
      <c r="F258" s="33" t="s">
        <v>2</v>
      </c>
      <c r="G258" s="33">
        <v>100</v>
      </c>
      <c r="H258" s="33">
        <v>800</v>
      </c>
      <c r="I258" s="33">
        <v>100</v>
      </c>
      <c r="J258" s="131"/>
      <c r="K258" s="125"/>
      <c r="L258" s="125">
        <f>IFERROR(VLOOKUP(F258,'انواع الفلاتر'!$B$2:$C$52,2,FALSE),"")</f>
        <v>900</v>
      </c>
    </row>
    <row r="259" spans="1:12" ht="27.95" customHeight="1">
      <c r="A259" s="34" t="s">
        <v>373</v>
      </c>
      <c r="B259" s="34"/>
      <c r="C259" s="32"/>
      <c r="D259" s="32"/>
      <c r="E259" s="33">
        <v>258</v>
      </c>
      <c r="F259" s="33" t="s">
        <v>2</v>
      </c>
      <c r="G259" s="33">
        <v>100</v>
      </c>
      <c r="H259" s="33">
        <v>700</v>
      </c>
      <c r="I259" s="33">
        <v>50</v>
      </c>
      <c r="J259" s="131"/>
      <c r="K259" s="125"/>
      <c r="L259" s="125">
        <f>IFERROR(VLOOKUP(F259,'انواع الفلاتر'!$B$2:$C$52,2,FALSE),"")</f>
        <v>900</v>
      </c>
    </row>
    <row r="260" spans="1:12" ht="27.95" customHeight="1">
      <c r="A260" s="34" t="s">
        <v>374</v>
      </c>
      <c r="B260" s="34"/>
      <c r="C260" s="32"/>
      <c r="D260" s="32"/>
      <c r="E260" s="33">
        <v>259</v>
      </c>
      <c r="F260" s="33" t="s">
        <v>2</v>
      </c>
      <c r="G260" s="33">
        <v>100</v>
      </c>
      <c r="H260" s="33">
        <v>800</v>
      </c>
      <c r="I260" s="33">
        <v>100</v>
      </c>
      <c r="J260" s="131"/>
      <c r="K260" s="125"/>
      <c r="L260" s="125">
        <f>IFERROR(VLOOKUP(F260,'انواع الفلاتر'!$B$2:$C$52,2,FALSE),"")</f>
        <v>900</v>
      </c>
    </row>
    <row r="261" spans="1:12" ht="27.95" customHeight="1">
      <c r="A261" s="34" t="s">
        <v>375</v>
      </c>
      <c r="B261" s="34"/>
      <c r="C261" s="32"/>
      <c r="D261" s="32"/>
      <c r="E261" s="33">
        <v>260</v>
      </c>
      <c r="F261" s="33" t="s">
        <v>2</v>
      </c>
      <c r="G261" s="33">
        <v>100</v>
      </c>
      <c r="H261" s="33">
        <v>800</v>
      </c>
      <c r="I261" s="33">
        <v>100</v>
      </c>
      <c r="J261" s="131"/>
      <c r="K261" s="125"/>
      <c r="L261" s="125">
        <f>IFERROR(VLOOKUP(F261,'انواع الفلاتر'!$B$2:$C$52,2,FALSE),"")</f>
        <v>900</v>
      </c>
    </row>
    <row r="262" spans="1:12" ht="27.95" customHeight="1">
      <c r="A262" s="34" t="s">
        <v>376</v>
      </c>
      <c r="B262" s="34"/>
      <c r="C262" s="32"/>
      <c r="D262" s="32"/>
      <c r="E262" s="33">
        <v>261</v>
      </c>
      <c r="F262" s="33" t="s">
        <v>2</v>
      </c>
      <c r="G262" s="33">
        <v>100</v>
      </c>
      <c r="H262" s="33">
        <v>900</v>
      </c>
      <c r="I262" s="33">
        <v>100</v>
      </c>
      <c r="J262" s="131"/>
      <c r="K262" s="125"/>
      <c r="L262" s="125">
        <f>IFERROR(VLOOKUP(F262,'انواع الفلاتر'!$B$2:$C$52,2,FALSE),"")</f>
        <v>900</v>
      </c>
    </row>
    <row r="263" spans="1:12" ht="27.95" customHeight="1">
      <c r="A263" s="34" t="s">
        <v>377</v>
      </c>
      <c r="B263" s="34"/>
      <c r="C263" s="32"/>
      <c r="D263" s="32"/>
      <c r="E263" s="33">
        <v>262</v>
      </c>
      <c r="F263" s="33" t="s">
        <v>2</v>
      </c>
      <c r="G263" s="33">
        <v>100</v>
      </c>
      <c r="H263" s="33"/>
      <c r="I263" s="33"/>
      <c r="J263" s="131"/>
      <c r="K263" s="125"/>
      <c r="L263" s="125">
        <f>IFERROR(VLOOKUP(F263,'انواع الفلاتر'!$B$2:$C$52,2,FALSE),"")</f>
        <v>900</v>
      </c>
    </row>
    <row r="264" spans="1:12" ht="27.95" customHeight="1">
      <c r="A264" s="34" t="s">
        <v>378</v>
      </c>
      <c r="B264" s="34"/>
      <c r="C264" s="32"/>
      <c r="D264" s="32"/>
      <c r="E264" s="33">
        <v>263</v>
      </c>
      <c r="F264" s="33" t="s">
        <v>2</v>
      </c>
      <c r="G264" s="33">
        <v>200</v>
      </c>
      <c r="H264" s="33">
        <v>1600</v>
      </c>
      <c r="I264" s="33">
        <v>200</v>
      </c>
      <c r="J264" s="131"/>
      <c r="K264" s="125"/>
      <c r="L264" s="125">
        <f>IFERROR(VLOOKUP(F264,'انواع الفلاتر'!$B$2:$C$52,2,FALSE),"")</f>
        <v>900</v>
      </c>
    </row>
    <row r="265" spans="1:12" ht="27.95" customHeight="1">
      <c r="A265" s="34" t="s">
        <v>379</v>
      </c>
      <c r="B265" s="34"/>
      <c r="C265" s="32"/>
      <c r="D265" s="32"/>
      <c r="E265" s="33">
        <v>264</v>
      </c>
      <c r="F265" s="33" t="s">
        <v>2</v>
      </c>
      <c r="G265" s="33">
        <v>100</v>
      </c>
      <c r="H265" s="33">
        <v>900</v>
      </c>
      <c r="I265" s="33">
        <v>100</v>
      </c>
      <c r="J265" s="131"/>
      <c r="K265" s="125"/>
      <c r="L265" s="125">
        <f>IFERROR(VLOOKUP(F265,'انواع الفلاتر'!$B$2:$C$52,2,FALSE),"")</f>
        <v>900</v>
      </c>
    </row>
    <row r="266" spans="1:12" ht="27.95" customHeight="1">
      <c r="A266" s="34" t="s">
        <v>380</v>
      </c>
      <c r="B266" s="34"/>
      <c r="C266" s="32"/>
      <c r="D266" s="32"/>
      <c r="E266" s="33">
        <v>265</v>
      </c>
      <c r="F266" s="33" t="s">
        <v>2</v>
      </c>
      <c r="G266" s="33">
        <v>100</v>
      </c>
      <c r="H266" s="33">
        <v>900</v>
      </c>
      <c r="I266" s="33">
        <v>100</v>
      </c>
      <c r="J266" s="131"/>
      <c r="K266" s="125"/>
      <c r="L266" s="125">
        <f>IFERROR(VLOOKUP(F266,'انواع الفلاتر'!$B$2:$C$52,2,FALSE),"")</f>
        <v>900</v>
      </c>
    </row>
    <row r="267" spans="1:12" ht="27.95" customHeight="1">
      <c r="A267" s="34" t="s">
        <v>381</v>
      </c>
      <c r="B267" s="34"/>
      <c r="C267" s="32"/>
      <c r="D267" s="32"/>
      <c r="E267" s="33">
        <v>266</v>
      </c>
      <c r="F267" s="33" t="s">
        <v>2</v>
      </c>
      <c r="G267" s="33">
        <v>100</v>
      </c>
      <c r="H267" s="33">
        <v>900</v>
      </c>
      <c r="I267" s="33">
        <v>100</v>
      </c>
      <c r="J267" s="131"/>
      <c r="K267" s="125"/>
      <c r="L267" s="125">
        <f>IFERROR(VLOOKUP(F267,'انواع الفلاتر'!$B$2:$C$52,2,FALSE),"")</f>
        <v>900</v>
      </c>
    </row>
    <row r="268" spans="1:12" ht="27.95" customHeight="1">
      <c r="A268" s="34" t="s">
        <v>382</v>
      </c>
      <c r="B268" s="34"/>
      <c r="C268" s="32"/>
      <c r="D268" s="32"/>
      <c r="E268" s="33">
        <v>267</v>
      </c>
      <c r="F268" s="33" t="s">
        <v>2</v>
      </c>
      <c r="G268" s="33">
        <v>100</v>
      </c>
      <c r="H268" s="33">
        <v>900</v>
      </c>
      <c r="I268" s="33">
        <v>100</v>
      </c>
      <c r="J268" s="131"/>
      <c r="K268" s="125"/>
      <c r="L268" s="125">
        <f>IFERROR(VLOOKUP(F268,'انواع الفلاتر'!$B$2:$C$52,2,FALSE),"")</f>
        <v>900</v>
      </c>
    </row>
    <row r="269" spans="1:12" ht="27.95" customHeight="1">
      <c r="A269" s="34" t="s">
        <v>383</v>
      </c>
      <c r="B269" s="34"/>
      <c r="C269" s="32"/>
      <c r="D269" s="32"/>
      <c r="E269" s="33">
        <v>268</v>
      </c>
      <c r="F269" s="33" t="s">
        <v>2</v>
      </c>
      <c r="G269" s="33">
        <v>100</v>
      </c>
      <c r="H269" s="33">
        <v>900</v>
      </c>
      <c r="I269" s="33">
        <v>100</v>
      </c>
      <c r="J269" s="131"/>
      <c r="K269" s="125"/>
      <c r="L269" s="125">
        <f>IFERROR(VLOOKUP(F269,'انواع الفلاتر'!$B$2:$C$52,2,FALSE),"")</f>
        <v>900</v>
      </c>
    </row>
    <row r="270" spans="1:12" ht="27.95" customHeight="1">
      <c r="A270" s="34" t="s">
        <v>384</v>
      </c>
      <c r="B270" s="34"/>
      <c r="C270" s="32"/>
      <c r="D270" s="32"/>
      <c r="E270" s="33">
        <v>269</v>
      </c>
      <c r="F270" s="33" t="s">
        <v>5</v>
      </c>
      <c r="G270" s="33">
        <v>500</v>
      </c>
      <c r="H270" s="33">
        <v>3000</v>
      </c>
      <c r="I270" s="33">
        <v>200</v>
      </c>
      <c r="J270" s="131"/>
      <c r="K270" s="125"/>
      <c r="L270" s="125">
        <f>IFERROR(VLOOKUP(F270,'انواع الفلاتر'!$B$2:$C$52,2,FALSE),"")</f>
        <v>2500</v>
      </c>
    </row>
    <row r="271" spans="1:12" ht="27.95" customHeight="1">
      <c r="A271" s="34" t="s">
        <v>422</v>
      </c>
      <c r="B271" s="34"/>
      <c r="C271" s="32"/>
      <c r="D271" s="32"/>
      <c r="E271" s="33">
        <v>270</v>
      </c>
      <c r="F271" s="33" t="s">
        <v>2</v>
      </c>
      <c r="G271" s="33">
        <v>100</v>
      </c>
      <c r="H271" s="33">
        <v>900</v>
      </c>
      <c r="I271" s="33">
        <v>100</v>
      </c>
      <c r="J271" s="131"/>
      <c r="K271" s="125"/>
      <c r="L271" s="125">
        <f>IFERROR(VLOOKUP(F271,'انواع الفلاتر'!$B$2:$C$52,2,FALSE),"")</f>
        <v>900</v>
      </c>
    </row>
    <row r="272" spans="1:12" ht="27.95" customHeight="1">
      <c r="A272" s="34" t="s">
        <v>385</v>
      </c>
      <c r="B272" s="34"/>
      <c r="C272" s="32"/>
      <c r="D272" s="32"/>
      <c r="E272" s="33">
        <v>271</v>
      </c>
      <c r="F272" s="33" t="s">
        <v>2</v>
      </c>
      <c r="G272" s="33">
        <v>100</v>
      </c>
      <c r="H272" s="33">
        <v>900</v>
      </c>
      <c r="I272" s="33">
        <v>100</v>
      </c>
      <c r="J272" s="131"/>
      <c r="K272" s="125"/>
      <c r="L272" s="125">
        <f>IFERROR(VLOOKUP(F272,'انواع الفلاتر'!$B$2:$C$52,2,FALSE),"")</f>
        <v>900</v>
      </c>
    </row>
    <row r="273" spans="1:12" ht="27.95" customHeight="1">
      <c r="A273" s="34" t="s">
        <v>386</v>
      </c>
      <c r="B273" s="34"/>
      <c r="C273" s="32"/>
      <c r="D273" s="32"/>
      <c r="E273" s="33">
        <v>272</v>
      </c>
      <c r="F273" s="33" t="s">
        <v>2</v>
      </c>
      <c r="G273" s="33">
        <v>100</v>
      </c>
      <c r="H273" s="33">
        <v>900</v>
      </c>
      <c r="I273" s="33">
        <v>100</v>
      </c>
      <c r="J273" s="131"/>
      <c r="K273" s="125"/>
      <c r="L273" s="125">
        <f>IFERROR(VLOOKUP(F273,'انواع الفلاتر'!$B$2:$C$52,2,FALSE),"")</f>
        <v>900</v>
      </c>
    </row>
    <row r="274" spans="1:12" ht="27.95" customHeight="1">
      <c r="A274" s="34" t="s">
        <v>387</v>
      </c>
      <c r="B274" s="34"/>
      <c r="C274" s="32"/>
      <c r="D274" s="32"/>
      <c r="E274" s="33">
        <v>273</v>
      </c>
      <c r="F274" s="33" t="s">
        <v>2</v>
      </c>
      <c r="G274" s="33">
        <v>100</v>
      </c>
      <c r="H274" s="33">
        <v>900</v>
      </c>
      <c r="I274" s="33">
        <v>100</v>
      </c>
      <c r="J274" s="131"/>
      <c r="K274" s="125"/>
      <c r="L274" s="125">
        <f>IFERROR(VLOOKUP(F274,'انواع الفلاتر'!$B$2:$C$52,2,FALSE),"")</f>
        <v>900</v>
      </c>
    </row>
    <row r="275" spans="1:12" ht="27.95" customHeight="1">
      <c r="A275" s="34" t="s">
        <v>395</v>
      </c>
      <c r="B275" s="34"/>
      <c r="C275" s="32"/>
      <c r="D275" s="32"/>
      <c r="E275" s="33">
        <v>274</v>
      </c>
      <c r="F275" s="33" t="s">
        <v>3</v>
      </c>
      <c r="G275" s="33">
        <v>900</v>
      </c>
      <c r="H275" s="33"/>
      <c r="I275" s="33"/>
      <c r="J275" s="131"/>
      <c r="K275" s="125"/>
      <c r="L275" s="125">
        <f>IFERROR(VLOOKUP(F275,'انواع الفلاتر'!$B$2:$C$52,2,FALSE),"")</f>
        <v>1200</v>
      </c>
    </row>
    <row r="276" spans="1:12" ht="27.95" customHeight="1">
      <c r="A276" s="34" t="s">
        <v>396</v>
      </c>
      <c r="B276" s="34"/>
      <c r="C276" s="32"/>
      <c r="D276" s="32"/>
      <c r="E276" s="33">
        <v>275</v>
      </c>
      <c r="F276" s="33" t="s">
        <v>3</v>
      </c>
      <c r="G276" s="33">
        <v>900</v>
      </c>
      <c r="H276" s="33"/>
      <c r="I276" s="33"/>
      <c r="J276" s="131"/>
      <c r="K276" s="125"/>
      <c r="L276" s="125">
        <f>IFERROR(VLOOKUP(F276,'انواع الفلاتر'!$B$2:$C$52,2,FALSE),"")</f>
        <v>1200</v>
      </c>
    </row>
    <row r="277" spans="1:12" ht="27.95" customHeight="1">
      <c r="A277" s="34" t="s">
        <v>397</v>
      </c>
      <c r="B277" s="34"/>
      <c r="C277" s="32"/>
      <c r="D277" s="32"/>
      <c r="E277" s="33">
        <v>276</v>
      </c>
      <c r="F277" s="33" t="s">
        <v>2</v>
      </c>
      <c r="G277" s="33">
        <v>100</v>
      </c>
      <c r="H277" s="33">
        <v>900</v>
      </c>
      <c r="I277" s="33">
        <v>50</v>
      </c>
      <c r="J277" s="131"/>
      <c r="K277" s="125"/>
      <c r="L277" s="125">
        <f>IFERROR(VLOOKUP(F277,'انواع الفلاتر'!$B$2:$C$52,2,FALSE),"")</f>
        <v>900</v>
      </c>
    </row>
    <row r="278" spans="1:12" ht="27.95" customHeight="1">
      <c r="A278" s="34" t="s">
        <v>398</v>
      </c>
      <c r="B278" s="34"/>
      <c r="C278" s="32"/>
      <c r="D278" s="32"/>
      <c r="E278" s="33">
        <v>277</v>
      </c>
      <c r="F278" s="33" t="s">
        <v>2</v>
      </c>
      <c r="G278" s="33">
        <v>50</v>
      </c>
      <c r="H278" s="33">
        <v>900</v>
      </c>
      <c r="I278" s="33">
        <v>50</v>
      </c>
      <c r="J278" s="131"/>
      <c r="K278" s="125"/>
      <c r="L278" s="125">
        <f>IFERROR(VLOOKUP(F278,'انواع الفلاتر'!$B$2:$C$52,2,FALSE),"")</f>
        <v>900</v>
      </c>
    </row>
    <row r="279" spans="1:12" ht="27.95" customHeight="1">
      <c r="A279" s="34" t="s">
        <v>399</v>
      </c>
      <c r="B279" s="34"/>
      <c r="C279" s="32"/>
      <c r="D279" s="32"/>
      <c r="E279" s="33">
        <v>278</v>
      </c>
      <c r="F279" s="33" t="s">
        <v>2</v>
      </c>
      <c r="G279" s="33">
        <v>100</v>
      </c>
      <c r="H279" s="33">
        <v>900</v>
      </c>
      <c r="I279" s="33">
        <v>100</v>
      </c>
      <c r="J279" s="131"/>
      <c r="K279" s="125"/>
      <c r="L279" s="125">
        <f>IFERROR(VLOOKUP(F279,'انواع الفلاتر'!$B$2:$C$52,2,FALSE),"")</f>
        <v>900</v>
      </c>
    </row>
    <row r="280" spans="1:12" ht="27.95" customHeight="1">
      <c r="A280" s="34" t="s">
        <v>400</v>
      </c>
      <c r="B280" s="34"/>
      <c r="C280" s="32"/>
      <c r="D280" s="32"/>
      <c r="E280" s="33">
        <v>279</v>
      </c>
      <c r="F280" s="33" t="s">
        <v>2</v>
      </c>
      <c r="G280" s="33">
        <v>100</v>
      </c>
      <c r="H280" s="33">
        <v>900</v>
      </c>
      <c r="I280" s="33">
        <v>100</v>
      </c>
      <c r="J280" s="131"/>
      <c r="K280" s="125"/>
      <c r="L280" s="125">
        <f>IFERROR(VLOOKUP(F280,'انواع الفلاتر'!$B$2:$C$52,2,FALSE),"")</f>
        <v>900</v>
      </c>
    </row>
    <row r="281" spans="1:12" ht="27.95" customHeight="1">
      <c r="A281" s="34" t="s">
        <v>401</v>
      </c>
      <c r="B281" s="34"/>
      <c r="C281" s="32"/>
      <c r="D281" s="32"/>
      <c r="E281" s="33">
        <v>280</v>
      </c>
      <c r="F281" s="33" t="s">
        <v>5</v>
      </c>
      <c r="G281" s="33">
        <v>500</v>
      </c>
      <c r="H281" s="33">
        <v>2500</v>
      </c>
      <c r="I281" s="33">
        <v>150</v>
      </c>
      <c r="J281" s="131"/>
      <c r="K281" s="125"/>
      <c r="L281" s="125">
        <f>IFERROR(VLOOKUP(F281,'انواع الفلاتر'!$B$2:$C$52,2,FALSE),"")</f>
        <v>2500</v>
      </c>
    </row>
    <row r="282" spans="1:12" ht="27.95" customHeight="1">
      <c r="A282" s="34" t="s">
        <v>402</v>
      </c>
      <c r="B282" s="34"/>
      <c r="C282" s="32"/>
      <c r="D282" s="32"/>
      <c r="E282" s="33">
        <v>281</v>
      </c>
      <c r="F282" s="33" t="s">
        <v>2</v>
      </c>
      <c r="G282" s="33">
        <v>100</v>
      </c>
      <c r="H282" s="33">
        <v>900</v>
      </c>
      <c r="I282" s="33">
        <v>100</v>
      </c>
      <c r="J282" s="131"/>
      <c r="K282" s="125"/>
      <c r="L282" s="125">
        <f>IFERROR(VLOOKUP(F282,'انواع الفلاتر'!$B$2:$C$52,2,FALSE),"")</f>
        <v>900</v>
      </c>
    </row>
    <row r="283" spans="1:12" ht="27.95" customHeight="1">
      <c r="A283" s="34" t="s">
        <v>403</v>
      </c>
      <c r="B283" s="34"/>
      <c r="C283" s="32"/>
      <c r="D283" s="32"/>
      <c r="E283" s="33">
        <v>282</v>
      </c>
      <c r="F283" s="33" t="s">
        <v>2</v>
      </c>
      <c r="G283" s="33">
        <v>100</v>
      </c>
      <c r="H283" s="33">
        <v>900</v>
      </c>
      <c r="I283" s="33">
        <v>100</v>
      </c>
      <c r="J283" s="131"/>
      <c r="K283" s="125"/>
      <c r="L283" s="125">
        <f>IFERROR(VLOOKUP(F283,'انواع الفلاتر'!$B$2:$C$52,2,FALSE),"")</f>
        <v>900</v>
      </c>
    </row>
    <row r="284" spans="1:12" ht="27.95" customHeight="1">
      <c r="A284" s="34" t="s">
        <v>404</v>
      </c>
      <c r="B284" s="34"/>
      <c r="C284" s="32"/>
      <c r="D284" s="32"/>
      <c r="E284" s="33">
        <v>283</v>
      </c>
      <c r="F284" s="33" t="s">
        <v>2</v>
      </c>
      <c r="G284" s="33">
        <v>100</v>
      </c>
      <c r="H284" s="33">
        <v>900</v>
      </c>
      <c r="I284" s="33">
        <v>100</v>
      </c>
      <c r="J284" s="131"/>
      <c r="K284" s="125"/>
      <c r="L284" s="125">
        <f>IFERROR(VLOOKUP(F284,'انواع الفلاتر'!$B$2:$C$52,2,FALSE),"")</f>
        <v>900</v>
      </c>
    </row>
    <row r="285" spans="1:12" ht="27.95" customHeight="1">
      <c r="A285" s="34" t="s">
        <v>405</v>
      </c>
      <c r="B285" s="34"/>
      <c r="C285" s="32"/>
      <c r="D285" s="32"/>
      <c r="E285" s="33">
        <v>284</v>
      </c>
      <c r="F285" s="33" t="s">
        <v>2</v>
      </c>
      <c r="G285" s="33">
        <v>100</v>
      </c>
      <c r="H285" s="33">
        <v>900</v>
      </c>
      <c r="I285" s="33">
        <v>100</v>
      </c>
      <c r="J285" s="131"/>
      <c r="K285" s="125"/>
      <c r="L285" s="125">
        <f>IFERROR(VLOOKUP(F285,'انواع الفلاتر'!$B$2:$C$52,2,FALSE),"")</f>
        <v>900</v>
      </c>
    </row>
    <row r="286" spans="1:12" ht="27.95" customHeight="1">
      <c r="A286" s="34" t="s">
        <v>405</v>
      </c>
      <c r="B286" s="34"/>
      <c r="C286" s="32"/>
      <c r="D286" s="32"/>
      <c r="E286" s="33">
        <v>285</v>
      </c>
      <c r="F286" s="33" t="s">
        <v>2</v>
      </c>
      <c r="G286" s="33">
        <v>100</v>
      </c>
      <c r="H286" s="33">
        <v>900</v>
      </c>
      <c r="I286" s="33">
        <v>100</v>
      </c>
      <c r="J286" s="131"/>
      <c r="K286" s="125"/>
      <c r="L286" s="125">
        <f>IFERROR(VLOOKUP(F286,'انواع الفلاتر'!$B$2:$C$52,2,FALSE),"")</f>
        <v>900</v>
      </c>
    </row>
    <row r="287" spans="1:12" ht="27.95" customHeight="1">
      <c r="A287" s="34" t="s">
        <v>405</v>
      </c>
      <c r="B287" s="34"/>
      <c r="C287" s="32"/>
      <c r="D287" s="32"/>
      <c r="E287" s="33">
        <v>286</v>
      </c>
      <c r="F287" s="33" t="s">
        <v>2</v>
      </c>
      <c r="G287" s="33">
        <v>100</v>
      </c>
      <c r="H287" s="33">
        <v>900</v>
      </c>
      <c r="I287" s="33">
        <v>100</v>
      </c>
      <c r="J287" s="131"/>
      <c r="K287" s="125"/>
      <c r="L287" s="125">
        <f>IFERROR(VLOOKUP(F287,'انواع الفلاتر'!$B$2:$C$52,2,FALSE),"")</f>
        <v>900</v>
      </c>
    </row>
    <row r="288" spans="1:12" ht="27.95" customHeight="1">
      <c r="A288" s="34" t="s">
        <v>406</v>
      </c>
      <c r="B288" s="34"/>
      <c r="C288" s="32"/>
      <c r="D288" s="32"/>
      <c r="E288" s="33">
        <v>287</v>
      </c>
      <c r="F288" s="33" t="s">
        <v>2</v>
      </c>
      <c r="G288" s="33">
        <v>100</v>
      </c>
      <c r="H288" s="33">
        <v>900</v>
      </c>
      <c r="I288" s="33">
        <v>100</v>
      </c>
      <c r="J288" s="131"/>
      <c r="K288" s="125"/>
      <c r="L288" s="125">
        <f>IFERROR(VLOOKUP(F288,'انواع الفلاتر'!$B$2:$C$52,2,FALSE),"")</f>
        <v>900</v>
      </c>
    </row>
    <row r="289" spans="1:12" ht="27.95" customHeight="1">
      <c r="A289" s="34" t="s">
        <v>412</v>
      </c>
      <c r="B289" s="34"/>
      <c r="C289" s="32"/>
      <c r="D289" s="32"/>
      <c r="E289" s="33">
        <v>288</v>
      </c>
      <c r="F289" s="33" t="s">
        <v>2</v>
      </c>
      <c r="G289" s="33">
        <v>100</v>
      </c>
      <c r="H289" s="33">
        <v>900</v>
      </c>
      <c r="I289" s="33">
        <v>100</v>
      </c>
      <c r="J289" s="131"/>
      <c r="K289" s="125"/>
      <c r="L289" s="125">
        <f>IFERROR(VLOOKUP(F289,'انواع الفلاتر'!$B$2:$C$52,2,FALSE),"")</f>
        <v>900</v>
      </c>
    </row>
    <row r="290" spans="1:12" ht="27.95" customHeight="1">
      <c r="A290" s="34" t="s">
        <v>413</v>
      </c>
      <c r="B290" s="34"/>
      <c r="C290" s="32"/>
      <c r="D290" s="32"/>
      <c r="E290" s="33">
        <v>289</v>
      </c>
      <c r="F290" s="33" t="s">
        <v>2</v>
      </c>
      <c r="G290" s="33"/>
      <c r="H290" s="33">
        <v>900</v>
      </c>
      <c r="I290" s="33">
        <v>100</v>
      </c>
      <c r="J290" s="131"/>
      <c r="K290" s="125"/>
      <c r="L290" s="125">
        <f>IFERROR(VLOOKUP(F290,'انواع الفلاتر'!$B$2:$C$52,2,FALSE),"")</f>
        <v>900</v>
      </c>
    </row>
    <row r="291" spans="1:12" ht="27.95" customHeight="1">
      <c r="A291" s="34" t="s">
        <v>414</v>
      </c>
      <c r="B291" s="34"/>
      <c r="C291" s="32"/>
      <c r="D291" s="32"/>
      <c r="E291" s="33">
        <v>290</v>
      </c>
      <c r="F291" s="33" t="s">
        <v>2</v>
      </c>
      <c r="G291" s="33">
        <v>300</v>
      </c>
      <c r="H291" s="33">
        <v>800</v>
      </c>
      <c r="I291" s="33">
        <v>100</v>
      </c>
      <c r="J291" s="131"/>
      <c r="K291" s="125"/>
      <c r="L291" s="125">
        <f>IFERROR(VLOOKUP(F291,'انواع الفلاتر'!$B$2:$C$52,2,FALSE),"")</f>
        <v>900</v>
      </c>
    </row>
    <row r="292" spans="1:12" ht="27.95" customHeight="1">
      <c r="A292" s="34" t="s">
        <v>415</v>
      </c>
      <c r="B292" s="34"/>
      <c r="C292" s="32"/>
      <c r="D292" s="32"/>
      <c r="E292" s="33">
        <v>291</v>
      </c>
      <c r="F292" s="33" t="s">
        <v>2</v>
      </c>
      <c r="G292" s="33">
        <v>100</v>
      </c>
      <c r="H292" s="33">
        <v>900</v>
      </c>
      <c r="I292" s="33">
        <v>100</v>
      </c>
      <c r="J292" s="131"/>
      <c r="K292" s="125"/>
      <c r="L292" s="125">
        <f>IFERROR(VLOOKUP(F292,'انواع الفلاتر'!$B$2:$C$52,2,FALSE),"")</f>
        <v>900</v>
      </c>
    </row>
    <row r="293" spans="1:12" ht="27.95" customHeight="1">
      <c r="A293" s="34" t="s">
        <v>416</v>
      </c>
      <c r="B293" s="34"/>
      <c r="C293" s="32"/>
      <c r="D293" s="32"/>
      <c r="E293" s="33">
        <v>292</v>
      </c>
      <c r="F293" s="33" t="s">
        <v>2</v>
      </c>
      <c r="G293" s="33">
        <v>100</v>
      </c>
      <c r="H293" s="33">
        <v>900</v>
      </c>
      <c r="I293" s="33">
        <v>100</v>
      </c>
      <c r="J293" s="131"/>
      <c r="K293" s="125"/>
      <c r="L293" s="125">
        <f>IFERROR(VLOOKUP(F293,'انواع الفلاتر'!$B$2:$C$52,2,FALSE),"")</f>
        <v>900</v>
      </c>
    </row>
    <row r="294" spans="1:12" ht="27.95" customHeight="1">
      <c r="A294" s="34" t="s">
        <v>417</v>
      </c>
      <c r="B294" s="34"/>
      <c r="C294" s="32"/>
      <c r="D294" s="32"/>
      <c r="E294" s="33">
        <v>293</v>
      </c>
      <c r="F294" s="33" t="s">
        <v>2</v>
      </c>
      <c r="G294" s="33">
        <v>100</v>
      </c>
      <c r="H294" s="33">
        <v>900</v>
      </c>
      <c r="I294" s="33">
        <v>100</v>
      </c>
      <c r="J294" s="131"/>
      <c r="K294" s="125"/>
      <c r="L294" s="125">
        <f>IFERROR(VLOOKUP(F294,'انواع الفلاتر'!$B$2:$C$52,2,FALSE),"")</f>
        <v>900</v>
      </c>
    </row>
    <row r="295" spans="1:12" ht="27.95" customHeight="1">
      <c r="A295" s="34" t="s">
        <v>418</v>
      </c>
      <c r="B295" s="34"/>
      <c r="C295" s="32"/>
      <c r="D295" s="32"/>
      <c r="E295" s="33">
        <v>294</v>
      </c>
      <c r="F295" s="33" t="s">
        <v>2</v>
      </c>
      <c r="G295" s="33">
        <v>100</v>
      </c>
      <c r="H295" s="33">
        <v>900</v>
      </c>
      <c r="I295" s="33">
        <v>100</v>
      </c>
      <c r="J295" s="131"/>
      <c r="K295" s="125"/>
      <c r="L295" s="125">
        <f>IFERROR(VLOOKUP(F295,'انواع الفلاتر'!$B$2:$C$52,2,FALSE),"")</f>
        <v>900</v>
      </c>
    </row>
    <row r="296" spans="1:12" ht="27.95" customHeight="1">
      <c r="A296" s="34" t="s">
        <v>419</v>
      </c>
      <c r="B296" s="34"/>
      <c r="C296" s="32"/>
      <c r="D296" s="32"/>
      <c r="E296" s="33">
        <v>295</v>
      </c>
      <c r="F296" s="33" t="s">
        <v>4</v>
      </c>
      <c r="G296" s="33">
        <v>100</v>
      </c>
      <c r="H296" s="33">
        <v>900</v>
      </c>
      <c r="I296" s="33">
        <v>100</v>
      </c>
      <c r="J296" s="131"/>
      <c r="K296" s="125"/>
      <c r="L296" s="125">
        <f>IFERROR(VLOOKUP(F296,'انواع الفلاتر'!$B$2:$C$52,2,FALSE),"")</f>
        <v>2300</v>
      </c>
    </row>
    <row r="297" spans="1:12" ht="27.95" customHeight="1">
      <c r="A297" s="34" t="s">
        <v>420</v>
      </c>
      <c r="B297" s="34"/>
      <c r="C297" s="32"/>
      <c r="D297" s="32"/>
      <c r="E297" s="33">
        <v>296</v>
      </c>
      <c r="F297" s="33" t="s">
        <v>3</v>
      </c>
      <c r="G297" s="33">
        <v>100</v>
      </c>
      <c r="H297" s="33">
        <v>1200</v>
      </c>
      <c r="I297" s="33">
        <v>100</v>
      </c>
      <c r="J297" s="131"/>
      <c r="K297" s="125"/>
      <c r="L297" s="125">
        <f>IFERROR(VLOOKUP(F297,'انواع الفلاتر'!$B$2:$C$52,2,FALSE),"")</f>
        <v>1200</v>
      </c>
    </row>
    <row r="298" spans="1:12" ht="27.95" customHeight="1">
      <c r="A298" s="34" t="s">
        <v>421</v>
      </c>
      <c r="B298" s="34"/>
      <c r="C298" s="32"/>
      <c r="D298" s="32"/>
      <c r="E298" s="33">
        <v>297</v>
      </c>
      <c r="F298" s="33" t="s">
        <v>3</v>
      </c>
      <c r="G298" s="33">
        <v>100</v>
      </c>
      <c r="H298" s="33">
        <v>1200</v>
      </c>
      <c r="I298" s="33">
        <v>100</v>
      </c>
      <c r="J298" s="131"/>
      <c r="K298" s="125"/>
      <c r="L298" s="125">
        <f>IFERROR(VLOOKUP(F298,'انواع الفلاتر'!$B$2:$C$52,2,FALSE),"")</f>
        <v>1200</v>
      </c>
    </row>
    <row r="299" spans="1:12" ht="27.95" customHeight="1">
      <c r="A299" s="34"/>
      <c r="B299" s="34"/>
      <c r="C299" s="32"/>
      <c r="D299" s="32"/>
      <c r="E299" s="33">
        <v>298</v>
      </c>
      <c r="F299" s="33"/>
      <c r="G299" s="33"/>
      <c r="H299" s="33"/>
      <c r="I299" s="33"/>
      <c r="J299" s="131"/>
      <c r="K299" s="125"/>
      <c r="L299" s="125" t="str">
        <f>IFERROR(VLOOKUP(F299,'انواع الفلاتر'!$B$2:$C$52,2,FALSE),"")</f>
        <v/>
      </c>
    </row>
    <row r="300" spans="1:12" ht="27.95" customHeight="1">
      <c r="A300" s="34"/>
      <c r="B300" s="34"/>
      <c r="C300" s="32"/>
      <c r="D300" s="32"/>
      <c r="E300" s="33">
        <v>299</v>
      </c>
      <c r="F300" s="33"/>
      <c r="G300" s="33"/>
      <c r="H300" s="33"/>
      <c r="I300" s="33"/>
      <c r="J300" s="131"/>
      <c r="K300" s="125"/>
      <c r="L300" s="125" t="str">
        <f>IFERROR(VLOOKUP(F300,'انواع الفلاتر'!$B$2:$C$52,2,FALSE),"")</f>
        <v/>
      </c>
    </row>
    <row r="301" spans="1:12" ht="27.95" customHeight="1">
      <c r="A301" s="34"/>
      <c r="B301" s="34"/>
      <c r="C301" s="32"/>
      <c r="D301" s="32"/>
      <c r="E301" s="33">
        <v>300</v>
      </c>
      <c r="F301" s="33"/>
      <c r="G301" s="33"/>
      <c r="H301" s="33"/>
      <c r="I301" s="33"/>
      <c r="J301" s="131"/>
      <c r="K301" s="125"/>
      <c r="L301" s="125" t="str">
        <f>IFERROR(VLOOKUP(F301,'انواع الفلاتر'!$B$2:$C$52,2,FALSE),"")</f>
        <v/>
      </c>
    </row>
    <row r="302" spans="1:12" ht="27.95" customHeight="1">
      <c r="A302" s="34"/>
      <c r="B302" s="34"/>
      <c r="C302" s="32"/>
      <c r="D302" s="32"/>
      <c r="E302" s="33">
        <v>301</v>
      </c>
      <c r="F302" s="33"/>
      <c r="G302" s="33"/>
      <c r="H302" s="33"/>
      <c r="I302" s="33"/>
      <c r="J302" s="131"/>
      <c r="K302" s="125"/>
      <c r="L302" s="125" t="str">
        <f>IFERROR(VLOOKUP(F302,'انواع الفلاتر'!$B$2:$C$52,2,FALSE),"")</f>
        <v/>
      </c>
    </row>
    <row r="303" spans="1:12" ht="27.95" customHeight="1">
      <c r="A303" s="34"/>
      <c r="B303" s="34"/>
      <c r="C303" s="32"/>
      <c r="D303" s="32"/>
      <c r="E303" s="33">
        <v>302</v>
      </c>
      <c r="F303" s="33"/>
      <c r="G303" s="33"/>
      <c r="H303" s="33"/>
      <c r="I303" s="33"/>
      <c r="J303" s="131"/>
      <c r="K303" s="125"/>
      <c r="L303" s="125" t="str">
        <f>IFERROR(VLOOKUP(F303,'انواع الفلاتر'!$B$2:$C$52,2,FALSE),"")</f>
        <v/>
      </c>
    </row>
    <row r="304" spans="1:12" ht="27.95" customHeight="1">
      <c r="A304" s="34"/>
      <c r="B304" s="34"/>
      <c r="C304" s="32"/>
      <c r="D304" s="32"/>
      <c r="E304" s="33">
        <v>303</v>
      </c>
      <c r="F304" s="33"/>
      <c r="G304" s="33"/>
      <c r="H304" s="33"/>
      <c r="I304" s="33"/>
      <c r="J304" s="131"/>
      <c r="K304" s="125"/>
      <c r="L304" s="125" t="str">
        <f>IFERROR(VLOOKUP(F304,'انواع الفلاتر'!$B$2:$C$52,2,FALSE),"")</f>
        <v/>
      </c>
    </row>
    <row r="305" spans="1:12" ht="27.95" customHeight="1">
      <c r="A305" s="34"/>
      <c r="B305" s="34"/>
      <c r="C305" s="32"/>
      <c r="D305" s="32"/>
      <c r="E305" s="33">
        <v>304</v>
      </c>
      <c r="F305" s="33"/>
      <c r="G305" s="33"/>
      <c r="H305" s="33"/>
      <c r="I305" s="33"/>
      <c r="J305" s="131"/>
      <c r="K305" s="125"/>
      <c r="L305" s="125" t="str">
        <f>IFERROR(VLOOKUP(F305,'انواع الفلاتر'!$B$2:$C$52,2,FALSE),"")</f>
        <v/>
      </c>
    </row>
    <row r="306" spans="1:12" ht="27.95" customHeight="1">
      <c r="A306" s="34"/>
      <c r="B306" s="34"/>
      <c r="C306" s="32"/>
      <c r="D306" s="32"/>
      <c r="E306" s="33">
        <v>305</v>
      </c>
      <c r="F306" s="33"/>
      <c r="G306" s="33"/>
      <c r="H306" s="33"/>
      <c r="I306" s="33"/>
      <c r="J306" s="131"/>
      <c r="K306" s="125"/>
      <c r="L306" s="125" t="str">
        <f>IFERROR(VLOOKUP(F306,'انواع الفلاتر'!$B$2:$C$52,2,FALSE),"")</f>
        <v/>
      </c>
    </row>
    <row r="307" spans="1:12" ht="27.95" customHeight="1">
      <c r="A307" s="34"/>
      <c r="B307" s="34"/>
      <c r="C307" s="32"/>
      <c r="D307" s="32"/>
      <c r="E307" s="33">
        <v>306</v>
      </c>
      <c r="F307" s="33"/>
      <c r="G307" s="33"/>
      <c r="H307" s="33"/>
      <c r="I307" s="33"/>
      <c r="J307" s="131"/>
      <c r="K307" s="125"/>
      <c r="L307" s="125" t="str">
        <f>IFERROR(VLOOKUP(F307,'انواع الفلاتر'!$B$2:$C$52,2,FALSE),"")</f>
        <v/>
      </c>
    </row>
    <row r="308" spans="1:12" ht="27.95" customHeight="1">
      <c r="A308" s="34"/>
      <c r="B308" s="34"/>
      <c r="C308" s="32"/>
      <c r="D308" s="32"/>
      <c r="E308" s="33">
        <v>307</v>
      </c>
      <c r="F308" s="33"/>
      <c r="G308" s="33"/>
      <c r="H308" s="33"/>
      <c r="I308" s="33"/>
      <c r="J308" s="131"/>
      <c r="K308" s="125"/>
      <c r="L308" s="125" t="str">
        <f>IFERROR(VLOOKUP(F308,'انواع الفلاتر'!$B$2:$C$52,2,FALSE),"")</f>
        <v/>
      </c>
    </row>
    <row r="309" spans="1:12" ht="27.95" customHeight="1">
      <c r="A309" s="34"/>
      <c r="B309" s="34"/>
      <c r="C309" s="32"/>
      <c r="D309" s="32"/>
      <c r="E309" s="33">
        <v>308</v>
      </c>
      <c r="F309" s="33"/>
      <c r="G309" s="33"/>
      <c r="H309" s="33"/>
      <c r="I309" s="33"/>
      <c r="J309" s="131"/>
      <c r="K309" s="125"/>
      <c r="L309" s="125" t="str">
        <f>IFERROR(VLOOKUP(F309,'انواع الفلاتر'!$B$2:$C$52,2,FALSE),"")</f>
        <v/>
      </c>
    </row>
    <row r="310" spans="1:12" ht="27.95" customHeight="1">
      <c r="A310" s="34"/>
      <c r="B310" s="34"/>
      <c r="C310" s="32"/>
      <c r="D310" s="32"/>
      <c r="E310" s="33">
        <v>309</v>
      </c>
      <c r="F310" s="33"/>
      <c r="G310" s="33"/>
      <c r="H310" s="33"/>
      <c r="I310" s="33"/>
      <c r="J310" s="131"/>
      <c r="K310" s="125"/>
      <c r="L310" s="125" t="str">
        <f>IFERROR(VLOOKUP(F310,'انواع الفلاتر'!$B$2:$C$52,2,FALSE),"")</f>
        <v/>
      </c>
    </row>
    <row r="311" spans="1:12" ht="27.95" customHeight="1">
      <c r="A311" s="34"/>
      <c r="B311" s="34"/>
      <c r="C311" s="32"/>
      <c r="D311" s="32"/>
      <c r="E311" s="33">
        <v>310</v>
      </c>
      <c r="F311" s="33"/>
      <c r="G311" s="33"/>
      <c r="H311" s="33"/>
      <c r="I311" s="33"/>
      <c r="J311" s="131"/>
      <c r="K311" s="125"/>
      <c r="L311" s="125" t="str">
        <f>IFERROR(VLOOKUP(F311,'انواع الفلاتر'!$B$2:$C$52,2,FALSE),"")</f>
        <v/>
      </c>
    </row>
    <row r="312" spans="1:12" ht="27.95" customHeight="1">
      <c r="A312" s="34"/>
      <c r="B312" s="34"/>
      <c r="C312" s="32"/>
      <c r="D312" s="32"/>
      <c r="E312" s="33">
        <v>311</v>
      </c>
      <c r="F312" s="33"/>
      <c r="G312" s="33"/>
      <c r="H312" s="33"/>
      <c r="I312" s="33"/>
      <c r="J312" s="131"/>
      <c r="K312" s="125"/>
      <c r="L312" s="125" t="str">
        <f>IFERROR(VLOOKUP(F312,'انواع الفلاتر'!$B$2:$C$52,2,FALSE),"")</f>
        <v/>
      </c>
    </row>
    <row r="313" spans="1:12" ht="27.95" customHeight="1">
      <c r="A313" s="34"/>
      <c r="B313" s="34"/>
      <c r="C313" s="32"/>
      <c r="D313" s="32"/>
      <c r="E313" s="33">
        <v>312</v>
      </c>
      <c r="F313" s="33"/>
      <c r="G313" s="33"/>
      <c r="H313" s="33"/>
      <c r="I313" s="33"/>
      <c r="J313" s="131"/>
      <c r="K313" s="125"/>
      <c r="L313" s="125" t="str">
        <f>IFERROR(VLOOKUP(F313,'انواع الفلاتر'!$B$2:$C$52,2,FALSE),"")</f>
        <v/>
      </c>
    </row>
    <row r="314" spans="1:12" ht="27.95" customHeight="1">
      <c r="A314" s="34"/>
      <c r="B314" s="34"/>
      <c r="C314" s="32"/>
      <c r="D314" s="32"/>
      <c r="E314" s="33">
        <v>313</v>
      </c>
      <c r="F314" s="33"/>
      <c r="G314" s="33"/>
      <c r="H314" s="33"/>
      <c r="I314" s="33"/>
      <c r="J314" s="131"/>
      <c r="K314" s="125"/>
      <c r="L314" s="125" t="str">
        <f>IFERROR(VLOOKUP(F314,'انواع الفلاتر'!$B$2:$C$52,2,FALSE),"")</f>
        <v/>
      </c>
    </row>
    <row r="315" spans="1:12" ht="27.95" customHeight="1">
      <c r="A315" s="34"/>
      <c r="B315" s="34"/>
      <c r="C315" s="32"/>
      <c r="D315" s="32"/>
      <c r="E315" s="33">
        <v>314</v>
      </c>
      <c r="F315" s="33"/>
      <c r="G315" s="33"/>
      <c r="H315" s="33"/>
      <c r="I315" s="33"/>
      <c r="J315" s="131"/>
      <c r="K315" s="125"/>
      <c r="L315" s="125" t="str">
        <f>IFERROR(VLOOKUP(F315,'انواع الفلاتر'!$B$2:$C$52,2,FALSE),"")</f>
        <v/>
      </c>
    </row>
    <row r="316" spans="1:12" ht="27.95" customHeight="1">
      <c r="A316" s="34"/>
      <c r="B316" s="34"/>
      <c r="C316" s="32"/>
      <c r="D316" s="32"/>
      <c r="E316" s="33">
        <v>315</v>
      </c>
      <c r="F316" s="33"/>
      <c r="G316" s="33"/>
      <c r="H316" s="33"/>
      <c r="I316" s="33"/>
      <c r="J316" s="131"/>
      <c r="K316" s="125"/>
      <c r="L316" s="125" t="str">
        <f>IFERROR(VLOOKUP(F316,'انواع الفلاتر'!$B$2:$C$52,2,FALSE),"")</f>
        <v/>
      </c>
    </row>
    <row r="317" spans="1:12" ht="27.95" customHeight="1">
      <c r="A317" s="34"/>
      <c r="B317" s="34"/>
      <c r="C317" s="32"/>
      <c r="D317" s="32"/>
      <c r="E317" s="33">
        <v>316</v>
      </c>
      <c r="F317" s="33"/>
      <c r="G317" s="33"/>
      <c r="H317" s="33"/>
      <c r="I317" s="33"/>
      <c r="J317" s="131"/>
      <c r="K317" s="125"/>
      <c r="L317" s="125" t="str">
        <f>IFERROR(VLOOKUP(F317,'انواع الفلاتر'!$B$2:$C$52,2,FALSE),"")</f>
        <v/>
      </c>
    </row>
    <row r="318" spans="1:12" ht="27.95" customHeight="1">
      <c r="A318" s="34"/>
      <c r="B318" s="34"/>
      <c r="C318" s="32"/>
      <c r="D318" s="32"/>
      <c r="E318" s="33">
        <v>317</v>
      </c>
      <c r="F318" s="33"/>
      <c r="G318" s="33"/>
      <c r="H318" s="33"/>
      <c r="I318" s="33"/>
      <c r="J318" s="131"/>
      <c r="K318" s="125"/>
      <c r="L318" s="125" t="str">
        <f>IFERROR(VLOOKUP(F318,'انواع الفلاتر'!$B$2:$C$52,2,FALSE),"")</f>
        <v/>
      </c>
    </row>
    <row r="319" spans="1:12" ht="27.95" customHeight="1">
      <c r="A319" s="34"/>
      <c r="B319" s="34"/>
      <c r="C319" s="32"/>
      <c r="D319" s="32"/>
      <c r="E319" s="33">
        <v>318</v>
      </c>
      <c r="F319" s="33"/>
      <c r="G319" s="33"/>
      <c r="H319" s="33"/>
      <c r="I319" s="33"/>
      <c r="J319" s="131"/>
      <c r="K319" s="125"/>
      <c r="L319" s="125" t="str">
        <f>IFERROR(VLOOKUP(F319,'انواع الفلاتر'!$B$2:$C$52,2,FALSE),"")</f>
        <v/>
      </c>
    </row>
    <row r="320" spans="1:12" ht="27.95" customHeight="1">
      <c r="A320" s="34"/>
      <c r="B320" s="34"/>
      <c r="C320" s="32"/>
      <c r="D320" s="32"/>
      <c r="E320" s="33">
        <v>319</v>
      </c>
      <c r="F320" s="33"/>
      <c r="G320" s="33"/>
      <c r="H320" s="33"/>
      <c r="I320" s="33"/>
      <c r="J320" s="131"/>
      <c r="K320" s="125"/>
      <c r="L320" s="125" t="str">
        <f>IFERROR(VLOOKUP(F320,'انواع الفلاتر'!$B$2:$C$52,2,FALSE),"")</f>
        <v/>
      </c>
    </row>
    <row r="321" spans="1:12" ht="27.95" customHeight="1">
      <c r="A321" s="34"/>
      <c r="B321" s="34"/>
      <c r="C321" s="32"/>
      <c r="D321" s="32"/>
      <c r="E321" s="33">
        <v>320</v>
      </c>
      <c r="F321" s="33"/>
      <c r="G321" s="33"/>
      <c r="H321" s="33"/>
      <c r="I321" s="33"/>
      <c r="J321" s="131"/>
      <c r="K321" s="125"/>
      <c r="L321" s="125" t="str">
        <f>IFERROR(VLOOKUP(F321,'انواع الفلاتر'!$B$2:$C$52,2,FALSE),"")</f>
        <v/>
      </c>
    </row>
    <row r="322" spans="1:12" ht="27.95" customHeight="1">
      <c r="A322" s="34"/>
      <c r="B322" s="34"/>
      <c r="C322" s="32"/>
      <c r="D322" s="32"/>
      <c r="E322" s="33">
        <v>321</v>
      </c>
      <c r="F322" s="33"/>
      <c r="G322" s="33"/>
      <c r="H322" s="33"/>
      <c r="I322" s="33"/>
      <c r="J322" s="131"/>
      <c r="K322" s="125"/>
      <c r="L322" s="125" t="str">
        <f>IFERROR(VLOOKUP(F322,'انواع الفلاتر'!$B$2:$C$52,2,FALSE),"")</f>
        <v/>
      </c>
    </row>
    <row r="323" spans="1:12" ht="27.95" customHeight="1">
      <c r="A323" s="34"/>
      <c r="B323" s="34"/>
      <c r="C323" s="32"/>
      <c r="D323" s="32"/>
      <c r="E323" s="33">
        <v>322</v>
      </c>
      <c r="F323" s="33"/>
      <c r="G323" s="33"/>
      <c r="H323" s="33"/>
      <c r="I323" s="33"/>
      <c r="J323" s="131"/>
      <c r="K323" s="125"/>
      <c r="L323" s="125" t="str">
        <f>IFERROR(VLOOKUP(F323,'انواع الفلاتر'!$B$2:$C$52,2,FALSE),"")</f>
        <v/>
      </c>
    </row>
    <row r="324" spans="1:12" ht="27.95" customHeight="1">
      <c r="A324" s="34"/>
      <c r="B324" s="34"/>
      <c r="C324" s="32"/>
      <c r="D324" s="32"/>
      <c r="E324" s="33">
        <v>323</v>
      </c>
      <c r="F324" s="33"/>
      <c r="G324" s="33"/>
      <c r="H324" s="33"/>
      <c r="I324" s="33"/>
      <c r="J324" s="131"/>
      <c r="K324" s="125"/>
      <c r="L324" s="125" t="str">
        <f>IFERROR(VLOOKUP(F324,'انواع الفلاتر'!$B$2:$C$52,2,FALSE),"")</f>
        <v/>
      </c>
    </row>
    <row r="325" spans="1:12" ht="27.95" customHeight="1">
      <c r="A325" s="34"/>
      <c r="B325" s="34"/>
      <c r="C325" s="32"/>
      <c r="D325" s="32"/>
      <c r="E325" s="33">
        <v>324</v>
      </c>
      <c r="F325" s="33"/>
      <c r="G325" s="33"/>
      <c r="H325" s="33"/>
      <c r="I325" s="33"/>
      <c r="J325" s="131"/>
      <c r="K325" s="125"/>
      <c r="L325" s="125" t="str">
        <f>IFERROR(VLOOKUP(F325,'انواع الفلاتر'!$B$2:$C$52,2,FALSE),"")</f>
        <v/>
      </c>
    </row>
    <row r="326" spans="1:12" ht="27.95" customHeight="1">
      <c r="A326" s="34"/>
      <c r="B326" s="34"/>
      <c r="C326" s="32"/>
      <c r="D326" s="32"/>
      <c r="E326" s="33">
        <v>325</v>
      </c>
      <c r="F326" s="33"/>
      <c r="G326" s="33"/>
      <c r="H326" s="33"/>
      <c r="I326" s="33"/>
      <c r="J326" s="131"/>
      <c r="K326" s="125"/>
      <c r="L326" s="125" t="str">
        <f>IFERROR(VLOOKUP(F326,'انواع الفلاتر'!$B$2:$C$52,2,FALSE),"")</f>
        <v/>
      </c>
    </row>
    <row r="327" spans="1:12" ht="27.95" customHeight="1">
      <c r="A327" s="34"/>
      <c r="B327" s="34"/>
      <c r="C327" s="32"/>
      <c r="D327" s="32"/>
      <c r="E327" s="33">
        <v>326</v>
      </c>
      <c r="F327" s="33"/>
      <c r="G327" s="33"/>
      <c r="H327" s="33"/>
      <c r="I327" s="33"/>
      <c r="J327" s="131"/>
      <c r="K327" s="125"/>
      <c r="L327" s="125" t="str">
        <f>IFERROR(VLOOKUP(F327,'انواع الفلاتر'!$B$2:$C$52,2,FALSE),"")</f>
        <v/>
      </c>
    </row>
    <row r="328" spans="1:12" ht="27.95" customHeight="1">
      <c r="A328" s="34"/>
      <c r="B328" s="34"/>
      <c r="C328" s="32"/>
      <c r="D328" s="32"/>
      <c r="E328" s="33">
        <v>327</v>
      </c>
      <c r="F328" s="33"/>
      <c r="G328" s="33"/>
      <c r="H328" s="33"/>
      <c r="I328" s="33"/>
      <c r="J328" s="131"/>
      <c r="K328" s="125"/>
      <c r="L328" s="125" t="str">
        <f>IFERROR(VLOOKUP(F328,'انواع الفلاتر'!$B$2:$C$52,2,FALSE),"")</f>
        <v/>
      </c>
    </row>
    <row r="329" spans="1:12" ht="27.95" customHeight="1">
      <c r="A329" s="34"/>
      <c r="B329" s="34"/>
      <c r="C329" s="32"/>
      <c r="D329" s="32"/>
      <c r="E329" s="33">
        <v>328</v>
      </c>
      <c r="F329" s="33"/>
      <c r="G329" s="33"/>
      <c r="H329" s="33"/>
      <c r="I329" s="33"/>
      <c r="J329" s="131"/>
      <c r="K329" s="125"/>
      <c r="L329" s="125" t="str">
        <f>IFERROR(VLOOKUP(F329,'انواع الفلاتر'!$B$2:$C$52,2,FALSE),"")</f>
        <v/>
      </c>
    </row>
    <row r="330" spans="1:12" ht="27.95" customHeight="1">
      <c r="A330" s="34"/>
      <c r="B330" s="34"/>
      <c r="C330" s="32"/>
      <c r="D330" s="32"/>
      <c r="E330" s="33">
        <v>329</v>
      </c>
      <c r="F330" s="33"/>
      <c r="G330" s="33"/>
      <c r="H330" s="33"/>
      <c r="I330" s="33"/>
      <c r="J330" s="131"/>
      <c r="K330" s="125"/>
      <c r="L330" s="125" t="str">
        <f>IFERROR(VLOOKUP(F330,'انواع الفلاتر'!$B$2:$C$52,2,FALSE),"")</f>
        <v/>
      </c>
    </row>
    <row r="331" spans="1:12" ht="27.95" customHeight="1">
      <c r="A331" s="34"/>
      <c r="B331" s="34"/>
      <c r="C331" s="32"/>
      <c r="D331" s="32"/>
      <c r="E331" s="33">
        <v>330</v>
      </c>
      <c r="F331" s="33"/>
      <c r="G331" s="33"/>
      <c r="H331" s="33"/>
      <c r="I331" s="33"/>
      <c r="J331" s="131"/>
      <c r="K331" s="125"/>
      <c r="L331" s="125" t="str">
        <f>IFERROR(VLOOKUP(F331,'انواع الفلاتر'!$B$2:$C$52,2,FALSE),"")</f>
        <v/>
      </c>
    </row>
    <row r="332" spans="1:12" ht="27.95" customHeight="1">
      <c r="A332" s="34"/>
      <c r="B332" s="34"/>
      <c r="C332" s="32"/>
      <c r="D332" s="32"/>
      <c r="E332" s="33">
        <v>331</v>
      </c>
      <c r="F332" s="33"/>
      <c r="G332" s="33"/>
      <c r="H332" s="33"/>
      <c r="I332" s="33"/>
      <c r="J332" s="131"/>
      <c r="K332" s="125"/>
      <c r="L332" s="125" t="str">
        <f>IFERROR(VLOOKUP(F332,'انواع الفلاتر'!$B$2:$C$52,2,FALSE),"")</f>
        <v/>
      </c>
    </row>
    <row r="333" spans="1:12" ht="27.95" customHeight="1">
      <c r="A333" s="34"/>
      <c r="B333" s="34"/>
      <c r="C333" s="32"/>
      <c r="D333" s="32"/>
      <c r="E333" s="33">
        <v>332</v>
      </c>
      <c r="F333" s="33"/>
      <c r="G333" s="33"/>
      <c r="H333" s="33"/>
      <c r="I333" s="33"/>
      <c r="J333" s="131"/>
      <c r="K333" s="125"/>
      <c r="L333" s="125" t="str">
        <f>IFERROR(VLOOKUP(F333,'انواع الفلاتر'!$B$2:$C$52,2,FALSE),"")</f>
        <v/>
      </c>
    </row>
    <row r="334" spans="1:12" ht="27.95" customHeight="1">
      <c r="A334" s="34"/>
      <c r="B334" s="34"/>
      <c r="C334" s="32"/>
      <c r="D334" s="32"/>
      <c r="E334" s="33">
        <v>333</v>
      </c>
      <c r="F334" s="33"/>
      <c r="G334" s="33"/>
      <c r="H334" s="33"/>
      <c r="I334" s="33"/>
      <c r="J334" s="131"/>
      <c r="K334" s="125"/>
      <c r="L334" s="125" t="str">
        <f>IFERROR(VLOOKUP(F334,'انواع الفلاتر'!$B$2:$C$52,2,FALSE),"")</f>
        <v/>
      </c>
    </row>
    <row r="335" spans="1:12" ht="27.95" customHeight="1">
      <c r="A335" s="34"/>
      <c r="B335" s="34"/>
      <c r="C335" s="32"/>
      <c r="D335" s="32"/>
      <c r="E335" s="33">
        <v>334</v>
      </c>
      <c r="F335" s="33"/>
      <c r="G335" s="33"/>
      <c r="H335" s="33"/>
      <c r="I335" s="33"/>
      <c r="J335" s="131"/>
      <c r="K335" s="125"/>
      <c r="L335" s="125" t="str">
        <f>IFERROR(VLOOKUP(F335,'انواع الفلاتر'!$B$2:$C$52,2,FALSE),"")</f>
        <v/>
      </c>
    </row>
    <row r="336" spans="1:12" ht="27.95" customHeight="1">
      <c r="A336" s="34"/>
      <c r="B336" s="34"/>
      <c r="C336" s="32"/>
      <c r="D336" s="32"/>
      <c r="E336" s="33">
        <v>335</v>
      </c>
      <c r="F336" s="33"/>
      <c r="G336" s="33"/>
      <c r="H336" s="33"/>
      <c r="I336" s="33"/>
      <c r="J336" s="131"/>
      <c r="K336" s="125"/>
      <c r="L336" s="125" t="str">
        <f>IFERROR(VLOOKUP(F336,'انواع الفلاتر'!$B$2:$C$52,2,FALSE),"")</f>
        <v/>
      </c>
    </row>
    <row r="337" spans="1:12" ht="27.95" customHeight="1">
      <c r="A337" s="34"/>
      <c r="B337" s="34"/>
      <c r="C337" s="32"/>
      <c r="D337" s="32"/>
      <c r="E337" s="33">
        <v>336</v>
      </c>
      <c r="F337" s="33"/>
      <c r="G337" s="33"/>
      <c r="H337" s="33"/>
      <c r="I337" s="33"/>
      <c r="J337" s="131"/>
      <c r="K337" s="125"/>
      <c r="L337" s="125" t="str">
        <f>IFERROR(VLOOKUP(F337,'انواع الفلاتر'!$B$2:$C$52,2,FALSE),"")</f>
        <v/>
      </c>
    </row>
    <row r="338" spans="1:12" ht="27.95" customHeight="1">
      <c r="A338" s="34"/>
      <c r="B338" s="34"/>
      <c r="C338" s="32"/>
      <c r="D338" s="32"/>
      <c r="E338" s="33">
        <v>337</v>
      </c>
      <c r="F338" s="33"/>
      <c r="G338" s="33"/>
      <c r="H338" s="33"/>
      <c r="I338" s="33"/>
      <c r="J338" s="131"/>
      <c r="K338" s="125"/>
      <c r="L338" s="125" t="str">
        <f>IFERROR(VLOOKUP(F338,'انواع الفلاتر'!$B$2:$C$52,2,FALSE),"")</f>
        <v/>
      </c>
    </row>
    <row r="339" spans="1:12" ht="27.95" customHeight="1">
      <c r="A339" s="34"/>
      <c r="B339" s="34"/>
      <c r="C339" s="32"/>
      <c r="D339" s="32"/>
      <c r="E339" s="33">
        <v>338</v>
      </c>
      <c r="F339" s="33"/>
      <c r="G339" s="33"/>
      <c r="H339" s="33"/>
      <c r="I339" s="33"/>
      <c r="J339" s="131"/>
      <c r="K339" s="125"/>
      <c r="L339" s="125" t="str">
        <f>IFERROR(VLOOKUP(F339,'انواع الفلاتر'!$B$2:$C$52,2,FALSE),"")</f>
        <v/>
      </c>
    </row>
    <row r="340" spans="1:12" ht="27.95" customHeight="1">
      <c r="A340" s="34"/>
      <c r="B340" s="34"/>
      <c r="C340" s="32"/>
      <c r="D340" s="32"/>
      <c r="E340" s="33">
        <v>339</v>
      </c>
      <c r="F340" s="33"/>
      <c r="G340" s="33"/>
      <c r="H340" s="33"/>
      <c r="I340" s="33"/>
      <c r="J340" s="131"/>
      <c r="K340" s="125"/>
      <c r="L340" s="125" t="str">
        <f>IFERROR(VLOOKUP(F340,'انواع الفلاتر'!$B$2:$C$52,2,FALSE),"")</f>
        <v/>
      </c>
    </row>
    <row r="341" spans="1:12" ht="27.95" customHeight="1">
      <c r="A341" s="34"/>
      <c r="B341" s="34"/>
      <c r="C341" s="32"/>
      <c r="D341" s="32"/>
      <c r="E341" s="33">
        <v>340</v>
      </c>
      <c r="F341" s="33"/>
      <c r="G341" s="33"/>
      <c r="H341" s="33"/>
      <c r="I341" s="33"/>
      <c r="J341" s="131"/>
      <c r="K341" s="125"/>
      <c r="L341" s="125" t="str">
        <f>IFERROR(VLOOKUP(F341,'انواع الفلاتر'!$B$2:$C$52,2,FALSE),"")</f>
        <v/>
      </c>
    </row>
    <row r="342" spans="1:12" ht="27.95" customHeight="1">
      <c r="A342" s="34"/>
      <c r="B342" s="34"/>
      <c r="C342" s="32"/>
      <c r="D342" s="32"/>
      <c r="E342" s="33">
        <v>341</v>
      </c>
      <c r="F342" s="33"/>
      <c r="G342" s="33"/>
      <c r="H342" s="33"/>
      <c r="I342" s="33"/>
      <c r="J342" s="131"/>
      <c r="K342" s="125"/>
      <c r="L342" s="125" t="str">
        <f>IFERROR(VLOOKUP(F342,'انواع الفلاتر'!$B$2:$C$52,2,FALSE),"")</f>
        <v/>
      </c>
    </row>
    <row r="343" spans="1:12" ht="27.95" customHeight="1">
      <c r="A343" s="34"/>
      <c r="B343" s="34"/>
      <c r="C343" s="32"/>
      <c r="D343" s="32"/>
      <c r="E343" s="33">
        <v>342</v>
      </c>
      <c r="F343" s="33"/>
      <c r="G343" s="33"/>
      <c r="H343" s="33"/>
      <c r="I343" s="33"/>
      <c r="J343" s="131"/>
      <c r="K343" s="125"/>
      <c r="L343" s="125" t="str">
        <f>IFERROR(VLOOKUP(F343,'انواع الفلاتر'!$B$2:$C$52,2,FALSE),"")</f>
        <v/>
      </c>
    </row>
    <row r="344" spans="1:12" ht="27.95" customHeight="1">
      <c r="A344" s="34"/>
      <c r="B344" s="34"/>
      <c r="C344" s="32"/>
      <c r="D344" s="32"/>
      <c r="E344" s="33">
        <v>343</v>
      </c>
      <c r="F344" s="33"/>
      <c r="G344" s="33"/>
      <c r="H344" s="33"/>
      <c r="I344" s="33"/>
      <c r="J344" s="131"/>
      <c r="K344" s="125"/>
      <c r="L344" s="125" t="str">
        <f>IFERROR(VLOOKUP(F344,'انواع الفلاتر'!$B$2:$C$52,2,FALSE),"")</f>
        <v/>
      </c>
    </row>
    <row r="345" spans="1:12" ht="27.95" customHeight="1">
      <c r="A345" s="34"/>
      <c r="B345" s="34"/>
      <c r="C345" s="32"/>
      <c r="D345" s="32"/>
      <c r="E345" s="33">
        <v>344</v>
      </c>
      <c r="F345" s="33"/>
      <c r="G345" s="33"/>
      <c r="H345" s="33"/>
      <c r="I345" s="33"/>
      <c r="J345" s="131"/>
      <c r="K345" s="125"/>
      <c r="L345" s="125" t="str">
        <f>IFERROR(VLOOKUP(F345,'انواع الفلاتر'!$B$2:$C$52,2,FALSE),"")</f>
        <v/>
      </c>
    </row>
    <row r="346" spans="1:12" ht="27.95" customHeight="1">
      <c r="A346" s="34"/>
      <c r="B346" s="34"/>
      <c r="C346" s="32"/>
      <c r="D346" s="32"/>
      <c r="E346" s="33">
        <v>345</v>
      </c>
      <c r="F346" s="33"/>
      <c r="G346" s="33"/>
      <c r="H346" s="33"/>
      <c r="I346" s="33"/>
      <c r="J346" s="131"/>
      <c r="K346" s="125"/>
      <c r="L346" s="125" t="str">
        <f>IFERROR(VLOOKUP(F346,'انواع الفلاتر'!$B$2:$C$52,2,FALSE),"")</f>
        <v/>
      </c>
    </row>
    <row r="347" spans="1:12" ht="27.95" customHeight="1">
      <c r="A347" s="34"/>
      <c r="B347" s="34"/>
      <c r="C347" s="32"/>
      <c r="D347" s="32"/>
      <c r="E347" s="33">
        <v>346</v>
      </c>
      <c r="F347" s="33"/>
      <c r="G347" s="33"/>
      <c r="H347" s="33"/>
      <c r="I347" s="33"/>
      <c r="J347" s="131"/>
      <c r="K347" s="125"/>
      <c r="L347" s="125" t="str">
        <f>IFERROR(VLOOKUP(F347,'انواع الفلاتر'!$B$2:$C$52,2,FALSE),"")</f>
        <v/>
      </c>
    </row>
    <row r="348" spans="1:12" ht="27.95" customHeight="1">
      <c r="A348" s="34"/>
      <c r="B348" s="34"/>
      <c r="C348" s="32"/>
      <c r="D348" s="32"/>
      <c r="E348" s="33">
        <v>347</v>
      </c>
      <c r="F348" s="33"/>
      <c r="G348" s="33"/>
      <c r="H348" s="33"/>
      <c r="I348" s="33"/>
      <c r="J348" s="131"/>
      <c r="K348" s="125"/>
      <c r="L348" s="125" t="str">
        <f>IFERROR(VLOOKUP(F348,'انواع الفلاتر'!$B$2:$C$52,2,FALSE),"")</f>
        <v/>
      </c>
    </row>
    <row r="349" spans="1:12" ht="27.95" customHeight="1">
      <c r="A349" s="34"/>
      <c r="B349" s="34"/>
      <c r="C349" s="32"/>
      <c r="D349" s="32"/>
      <c r="E349" s="33">
        <v>348</v>
      </c>
      <c r="F349" s="33"/>
      <c r="G349" s="33"/>
      <c r="H349" s="33"/>
      <c r="I349" s="33"/>
      <c r="J349" s="131"/>
      <c r="K349" s="125"/>
      <c r="L349" s="125" t="str">
        <f>IFERROR(VLOOKUP(F349,'انواع الفلاتر'!$B$2:$C$52,2,FALSE),"")</f>
        <v/>
      </c>
    </row>
    <row r="350" spans="1:12" ht="27.95" customHeight="1">
      <c r="A350" s="34"/>
      <c r="B350" s="34"/>
      <c r="C350" s="32"/>
      <c r="D350" s="32"/>
      <c r="E350" s="33">
        <v>349</v>
      </c>
      <c r="F350" s="33"/>
      <c r="G350" s="33"/>
      <c r="H350" s="33"/>
      <c r="I350" s="33"/>
      <c r="J350" s="131"/>
      <c r="K350" s="125"/>
      <c r="L350" s="125" t="str">
        <f>IFERROR(VLOOKUP(F350,'انواع الفلاتر'!$B$2:$C$52,2,FALSE),"")</f>
        <v/>
      </c>
    </row>
    <row r="351" spans="1:12" ht="27.95" customHeight="1">
      <c r="A351" s="34"/>
      <c r="B351" s="34"/>
      <c r="C351" s="32"/>
      <c r="D351" s="32"/>
      <c r="E351" s="33">
        <v>350</v>
      </c>
      <c r="F351" s="33"/>
      <c r="G351" s="33"/>
      <c r="H351" s="33"/>
      <c r="I351" s="33"/>
      <c r="J351" s="131"/>
      <c r="K351" s="125"/>
      <c r="L351" s="125" t="str">
        <f>IFERROR(VLOOKUP(F351,'انواع الفلاتر'!$B$2:$C$52,2,FALSE),"")</f>
        <v/>
      </c>
    </row>
    <row r="352" spans="1:12" ht="27.95" customHeight="1">
      <c r="A352" s="34"/>
      <c r="B352" s="34"/>
      <c r="C352" s="32"/>
      <c r="D352" s="32"/>
      <c r="E352" s="33">
        <v>351</v>
      </c>
      <c r="F352" s="33"/>
      <c r="G352" s="33"/>
      <c r="H352" s="33"/>
      <c r="I352" s="33"/>
      <c r="J352" s="131"/>
      <c r="K352" s="125"/>
      <c r="L352" s="125" t="str">
        <f>IFERROR(VLOOKUP(F352,'انواع الفلاتر'!$B$2:$C$52,2,FALSE),"")</f>
        <v/>
      </c>
    </row>
    <row r="353" spans="1:12" ht="27.95" customHeight="1">
      <c r="A353" s="34"/>
      <c r="B353" s="34"/>
      <c r="C353" s="32"/>
      <c r="D353" s="32"/>
      <c r="E353" s="33">
        <v>352</v>
      </c>
      <c r="F353" s="33"/>
      <c r="G353" s="33"/>
      <c r="H353" s="33"/>
      <c r="I353" s="33"/>
      <c r="J353" s="131"/>
      <c r="K353" s="125"/>
      <c r="L353" s="125" t="str">
        <f>IFERROR(VLOOKUP(F353,'انواع الفلاتر'!$B$2:$C$52,2,FALSE),"")</f>
        <v/>
      </c>
    </row>
    <row r="354" spans="1:12" ht="27.95" customHeight="1">
      <c r="A354" s="34"/>
      <c r="B354" s="34"/>
      <c r="C354" s="32"/>
      <c r="D354" s="32"/>
      <c r="E354" s="33">
        <v>353</v>
      </c>
      <c r="F354" s="33"/>
      <c r="G354" s="33"/>
      <c r="H354" s="33"/>
      <c r="I354" s="33"/>
      <c r="J354" s="131"/>
      <c r="K354" s="125"/>
      <c r="L354" s="125" t="str">
        <f>IFERROR(VLOOKUP(F354,'انواع الفلاتر'!$B$2:$C$52,2,FALSE),"")</f>
        <v/>
      </c>
    </row>
    <row r="355" spans="1:12" ht="27.95" customHeight="1">
      <c r="A355" s="34"/>
      <c r="B355" s="34"/>
      <c r="C355" s="32"/>
      <c r="D355" s="32"/>
      <c r="E355" s="33">
        <v>354</v>
      </c>
      <c r="F355" s="33"/>
      <c r="G355" s="33"/>
      <c r="H355" s="33"/>
      <c r="I355" s="33"/>
      <c r="J355" s="131"/>
      <c r="K355" s="125"/>
      <c r="L355" s="125" t="str">
        <f>IFERROR(VLOOKUP(F355,'انواع الفلاتر'!$B$2:$C$52,2,FALSE),"")</f>
        <v/>
      </c>
    </row>
    <row r="356" spans="1:12" ht="27.95" customHeight="1">
      <c r="A356" s="34"/>
      <c r="B356" s="34"/>
      <c r="C356" s="32"/>
      <c r="D356" s="32"/>
      <c r="E356" s="33">
        <v>355</v>
      </c>
      <c r="F356" s="33"/>
      <c r="G356" s="33"/>
      <c r="H356" s="33"/>
      <c r="I356" s="33"/>
      <c r="J356" s="131"/>
      <c r="K356" s="125"/>
      <c r="L356" s="125" t="str">
        <f>IFERROR(VLOOKUP(F356,'انواع الفلاتر'!$B$2:$C$52,2,FALSE),"")</f>
        <v/>
      </c>
    </row>
    <row r="357" spans="1:12" ht="27.95" customHeight="1">
      <c r="A357" s="34"/>
      <c r="B357" s="34"/>
      <c r="C357" s="32"/>
      <c r="D357" s="32"/>
      <c r="E357" s="33">
        <v>356</v>
      </c>
      <c r="F357" s="33"/>
      <c r="G357" s="33"/>
      <c r="H357" s="33"/>
      <c r="I357" s="33"/>
      <c r="J357" s="131"/>
      <c r="K357" s="125"/>
      <c r="L357" s="125" t="str">
        <f>IFERROR(VLOOKUP(F357,'انواع الفلاتر'!$B$2:$C$52,2,FALSE),"")</f>
        <v/>
      </c>
    </row>
    <row r="358" spans="1:12" ht="27.95" customHeight="1">
      <c r="A358" s="34"/>
      <c r="B358" s="34"/>
      <c r="C358" s="32"/>
      <c r="D358" s="32"/>
      <c r="E358" s="33">
        <v>357</v>
      </c>
      <c r="F358" s="33"/>
      <c r="G358" s="33"/>
      <c r="H358" s="33"/>
      <c r="I358" s="33"/>
      <c r="J358" s="131"/>
      <c r="K358" s="125"/>
      <c r="L358" s="125" t="str">
        <f>IFERROR(VLOOKUP(F358,'انواع الفلاتر'!$B$2:$C$52,2,FALSE),"")</f>
        <v/>
      </c>
    </row>
    <row r="359" spans="1:12" ht="27.95" customHeight="1">
      <c r="A359" s="34"/>
      <c r="B359" s="34"/>
      <c r="C359" s="32"/>
      <c r="D359" s="32"/>
      <c r="E359" s="33">
        <v>358</v>
      </c>
      <c r="F359" s="33"/>
      <c r="G359" s="33"/>
      <c r="H359" s="33"/>
      <c r="I359" s="33"/>
      <c r="J359" s="131"/>
      <c r="K359" s="125"/>
      <c r="L359" s="125" t="str">
        <f>IFERROR(VLOOKUP(F359,'انواع الفلاتر'!$B$2:$C$52,2,FALSE),"")</f>
        <v/>
      </c>
    </row>
    <row r="360" spans="1:12" ht="27.95" customHeight="1">
      <c r="A360" s="34"/>
      <c r="B360" s="34"/>
      <c r="C360" s="32"/>
      <c r="D360" s="32"/>
      <c r="E360" s="33">
        <v>359</v>
      </c>
      <c r="F360" s="33"/>
      <c r="G360" s="33"/>
      <c r="H360" s="33"/>
      <c r="I360" s="33"/>
      <c r="J360" s="131"/>
      <c r="K360" s="125"/>
      <c r="L360" s="125" t="str">
        <f>IFERROR(VLOOKUP(F360,'انواع الفلاتر'!$B$2:$C$52,2,FALSE),"")</f>
        <v/>
      </c>
    </row>
    <row r="361" spans="1:12" ht="27.95" customHeight="1">
      <c r="A361" s="34"/>
      <c r="B361" s="34"/>
      <c r="C361" s="32"/>
      <c r="D361" s="32"/>
      <c r="E361" s="33">
        <v>360</v>
      </c>
      <c r="F361" s="33"/>
      <c r="G361" s="33"/>
      <c r="H361" s="33"/>
      <c r="I361" s="33"/>
      <c r="J361" s="131"/>
      <c r="K361" s="125"/>
      <c r="L361" s="125" t="str">
        <f>IFERROR(VLOOKUP(F361,'انواع الفلاتر'!$B$2:$C$52,2,FALSE),"")</f>
        <v/>
      </c>
    </row>
    <row r="362" spans="1:12" ht="27.95" customHeight="1">
      <c r="A362" s="34"/>
      <c r="B362" s="34"/>
      <c r="C362" s="32"/>
      <c r="D362" s="32"/>
      <c r="E362" s="33">
        <v>361</v>
      </c>
      <c r="F362" s="33"/>
      <c r="G362" s="33"/>
      <c r="H362" s="33"/>
      <c r="I362" s="33"/>
      <c r="J362" s="131"/>
      <c r="K362" s="125"/>
      <c r="L362" s="125" t="str">
        <f>IFERROR(VLOOKUP(F362,'انواع الفلاتر'!$B$2:$C$52,2,FALSE),"")</f>
        <v/>
      </c>
    </row>
    <row r="363" spans="1:12" ht="27.95" customHeight="1">
      <c r="A363" s="34"/>
      <c r="B363" s="34"/>
      <c r="C363" s="32"/>
      <c r="D363" s="32"/>
      <c r="E363" s="33">
        <v>362</v>
      </c>
      <c r="F363" s="33"/>
      <c r="G363" s="33"/>
      <c r="H363" s="33"/>
      <c r="I363" s="33"/>
      <c r="J363" s="131"/>
      <c r="K363" s="125"/>
      <c r="L363" s="125" t="str">
        <f>IFERROR(VLOOKUP(F363,'انواع الفلاتر'!$B$2:$C$52,2,FALSE),"")</f>
        <v/>
      </c>
    </row>
    <row r="364" spans="1:12" ht="27.95" customHeight="1">
      <c r="A364" s="34"/>
      <c r="B364" s="34"/>
      <c r="C364" s="32"/>
      <c r="D364" s="32"/>
      <c r="E364" s="33">
        <v>363</v>
      </c>
      <c r="F364" s="33"/>
      <c r="G364" s="33"/>
      <c r="H364" s="33"/>
      <c r="I364" s="33"/>
      <c r="J364" s="131"/>
      <c r="K364" s="125"/>
      <c r="L364" s="125" t="str">
        <f>IFERROR(VLOOKUP(F364,'انواع الفلاتر'!$B$2:$C$52,2,FALSE),"")</f>
        <v/>
      </c>
    </row>
    <row r="365" spans="1:12" ht="27.95" customHeight="1">
      <c r="A365" s="34"/>
      <c r="B365" s="34"/>
      <c r="C365" s="32"/>
      <c r="D365" s="32"/>
      <c r="E365" s="33">
        <v>364</v>
      </c>
      <c r="F365" s="33"/>
      <c r="G365" s="33"/>
      <c r="H365" s="33"/>
      <c r="I365" s="33"/>
      <c r="J365" s="131"/>
      <c r="K365" s="125"/>
      <c r="L365" s="125" t="str">
        <f>IFERROR(VLOOKUP(F365,'انواع الفلاتر'!$B$2:$C$52,2,FALSE),"")</f>
        <v/>
      </c>
    </row>
    <row r="366" spans="1:12" ht="27.95" customHeight="1">
      <c r="A366" s="34"/>
      <c r="B366" s="34"/>
      <c r="C366" s="32"/>
      <c r="D366" s="32"/>
      <c r="E366" s="33">
        <v>365</v>
      </c>
      <c r="F366" s="33"/>
      <c r="G366" s="33"/>
      <c r="H366" s="33"/>
      <c r="I366" s="33"/>
      <c r="J366" s="131"/>
      <c r="K366" s="125"/>
      <c r="L366" s="125" t="str">
        <f>IFERROR(VLOOKUP(F366,'انواع الفلاتر'!$B$2:$C$52,2,FALSE),"")</f>
        <v/>
      </c>
    </row>
    <row r="367" spans="1:12" ht="27.95" customHeight="1">
      <c r="A367" s="34"/>
      <c r="B367" s="34"/>
      <c r="C367" s="32"/>
      <c r="D367" s="32"/>
      <c r="E367" s="33">
        <v>366</v>
      </c>
      <c r="F367" s="33"/>
      <c r="G367" s="33"/>
      <c r="H367" s="33"/>
      <c r="I367" s="33"/>
      <c r="J367" s="131"/>
      <c r="K367" s="125"/>
      <c r="L367" s="125" t="str">
        <f>IFERROR(VLOOKUP(F367,'انواع الفلاتر'!$B$2:$C$52,2,FALSE),"")</f>
        <v/>
      </c>
    </row>
    <row r="368" spans="1:12" ht="27.95" customHeight="1">
      <c r="A368" s="34"/>
      <c r="B368" s="34"/>
      <c r="C368" s="32"/>
      <c r="D368" s="32"/>
      <c r="E368" s="33">
        <v>367</v>
      </c>
      <c r="F368" s="33"/>
      <c r="G368" s="33"/>
      <c r="H368" s="33"/>
      <c r="I368" s="33"/>
      <c r="J368" s="131"/>
      <c r="K368" s="125"/>
      <c r="L368" s="125" t="str">
        <f>IFERROR(VLOOKUP(F368,'انواع الفلاتر'!$B$2:$C$52,2,FALSE),"")</f>
        <v/>
      </c>
    </row>
    <row r="369" spans="1:12" ht="27.95" customHeight="1">
      <c r="A369" s="34"/>
      <c r="B369" s="34"/>
      <c r="C369" s="32"/>
      <c r="D369" s="32"/>
      <c r="E369" s="33">
        <v>368</v>
      </c>
      <c r="F369" s="33"/>
      <c r="G369" s="33"/>
      <c r="H369" s="33"/>
      <c r="I369" s="33"/>
      <c r="J369" s="131"/>
      <c r="K369" s="125"/>
      <c r="L369" s="125" t="str">
        <f>IFERROR(VLOOKUP(F369,'انواع الفلاتر'!$B$2:$C$52,2,FALSE),"")</f>
        <v/>
      </c>
    </row>
    <row r="370" spans="1:12" ht="27.95" customHeight="1">
      <c r="A370" s="34"/>
      <c r="B370" s="34"/>
      <c r="C370" s="32"/>
      <c r="D370" s="32"/>
      <c r="E370" s="33">
        <v>369</v>
      </c>
      <c r="F370" s="33"/>
      <c r="G370" s="33"/>
      <c r="H370" s="33"/>
      <c r="I370" s="33"/>
      <c r="J370" s="131"/>
      <c r="K370" s="125"/>
      <c r="L370" s="125" t="str">
        <f>IFERROR(VLOOKUP(F370,'انواع الفلاتر'!$B$2:$C$52,2,FALSE),"")</f>
        <v/>
      </c>
    </row>
    <row r="371" spans="1:12" ht="27.95" customHeight="1">
      <c r="A371" s="34"/>
      <c r="B371" s="34"/>
      <c r="C371" s="32"/>
      <c r="D371" s="32"/>
      <c r="E371" s="33">
        <v>370</v>
      </c>
      <c r="F371" s="33"/>
      <c r="G371" s="33"/>
      <c r="H371" s="33"/>
      <c r="I371" s="33"/>
      <c r="J371" s="131"/>
      <c r="K371" s="125"/>
      <c r="L371" s="125" t="str">
        <f>IFERROR(VLOOKUP(F371,'انواع الفلاتر'!$B$2:$C$52,2,FALSE),"")</f>
        <v/>
      </c>
    </row>
    <row r="372" spans="1:12" ht="27.95" customHeight="1">
      <c r="A372" s="34"/>
      <c r="B372" s="34"/>
      <c r="C372" s="32"/>
      <c r="D372" s="32"/>
      <c r="E372" s="33">
        <v>371</v>
      </c>
      <c r="F372" s="33"/>
      <c r="G372" s="33"/>
      <c r="H372" s="33"/>
      <c r="I372" s="33"/>
      <c r="J372" s="131"/>
      <c r="K372" s="125"/>
      <c r="L372" s="125" t="str">
        <f>IFERROR(VLOOKUP(F372,'انواع الفلاتر'!$B$2:$C$52,2,FALSE),"")</f>
        <v/>
      </c>
    </row>
    <row r="373" spans="1:12" ht="27.95" customHeight="1">
      <c r="A373" s="34"/>
      <c r="B373" s="34"/>
      <c r="C373" s="32"/>
      <c r="D373" s="32"/>
      <c r="E373" s="33">
        <v>372</v>
      </c>
      <c r="F373" s="33"/>
      <c r="G373" s="33"/>
      <c r="H373" s="33"/>
      <c r="I373" s="33"/>
      <c r="J373" s="131"/>
      <c r="K373" s="125"/>
      <c r="L373" s="125" t="str">
        <f>IFERROR(VLOOKUP(F373,'انواع الفلاتر'!$B$2:$C$52,2,FALSE),"")</f>
        <v/>
      </c>
    </row>
    <row r="374" spans="1:12" ht="27.95" customHeight="1">
      <c r="A374" s="34"/>
      <c r="B374" s="34"/>
      <c r="C374" s="32"/>
      <c r="D374" s="32"/>
      <c r="E374" s="33">
        <v>373</v>
      </c>
      <c r="F374" s="33"/>
      <c r="G374" s="33"/>
      <c r="H374" s="33"/>
      <c r="I374" s="33"/>
      <c r="J374" s="131"/>
      <c r="K374" s="125"/>
      <c r="L374" s="125" t="str">
        <f>IFERROR(VLOOKUP(F374,'انواع الفلاتر'!$B$2:$C$52,2,FALSE),"")</f>
        <v/>
      </c>
    </row>
    <row r="375" spans="1:12" ht="27.95" customHeight="1">
      <c r="A375" s="34"/>
      <c r="B375" s="34"/>
      <c r="C375" s="32"/>
      <c r="D375" s="32"/>
      <c r="E375" s="33">
        <v>374</v>
      </c>
      <c r="F375" s="33"/>
      <c r="G375" s="33"/>
      <c r="H375" s="33"/>
      <c r="I375" s="33"/>
      <c r="J375" s="131"/>
      <c r="K375" s="125"/>
      <c r="L375" s="125" t="str">
        <f>IFERROR(VLOOKUP(F375,'انواع الفلاتر'!$B$2:$C$52,2,FALSE),"")</f>
        <v/>
      </c>
    </row>
    <row r="376" spans="1:12" ht="27.95" customHeight="1">
      <c r="A376" s="34"/>
      <c r="B376" s="34"/>
      <c r="C376" s="32"/>
      <c r="D376" s="32"/>
      <c r="E376" s="33">
        <v>375</v>
      </c>
      <c r="F376" s="33"/>
      <c r="G376" s="33"/>
      <c r="H376" s="33"/>
      <c r="I376" s="33"/>
      <c r="J376" s="131"/>
      <c r="K376" s="125"/>
      <c r="L376" s="125" t="str">
        <f>IFERROR(VLOOKUP(F376,'انواع الفلاتر'!$B$2:$C$52,2,FALSE),"")</f>
        <v/>
      </c>
    </row>
    <row r="377" spans="1:12" ht="27.95" customHeight="1">
      <c r="A377" s="34"/>
      <c r="B377" s="34"/>
      <c r="C377" s="32"/>
      <c r="D377" s="32"/>
      <c r="E377" s="33">
        <v>376</v>
      </c>
      <c r="F377" s="33"/>
      <c r="G377" s="33"/>
      <c r="H377" s="33"/>
      <c r="I377" s="33"/>
      <c r="J377" s="131"/>
      <c r="K377" s="125"/>
      <c r="L377" s="125" t="str">
        <f>IFERROR(VLOOKUP(F377,'انواع الفلاتر'!$B$2:$C$52,2,FALSE),"")</f>
        <v/>
      </c>
    </row>
    <row r="378" spans="1:12" ht="27.95" customHeight="1">
      <c r="A378" s="34"/>
      <c r="B378" s="34"/>
      <c r="C378" s="32"/>
      <c r="D378" s="32"/>
      <c r="E378" s="33">
        <v>377</v>
      </c>
      <c r="F378" s="33"/>
      <c r="G378" s="33"/>
      <c r="H378" s="33"/>
      <c r="I378" s="33"/>
      <c r="J378" s="131"/>
      <c r="K378" s="125"/>
      <c r="L378" s="125" t="str">
        <f>IFERROR(VLOOKUP(F378,'انواع الفلاتر'!$B$2:$C$52,2,FALSE),"")</f>
        <v/>
      </c>
    </row>
    <row r="379" spans="1:12" ht="27.95" customHeight="1">
      <c r="A379" s="34"/>
      <c r="B379" s="34"/>
      <c r="C379" s="32"/>
      <c r="D379" s="32"/>
      <c r="E379" s="33">
        <v>378</v>
      </c>
      <c r="F379" s="33"/>
      <c r="G379" s="33"/>
      <c r="H379" s="33"/>
      <c r="I379" s="33"/>
      <c r="J379" s="131"/>
      <c r="K379" s="125"/>
      <c r="L379" s="125" t="str">
        <f>IFERROR(VLOOKUP(F379,'انواع الفلاتر'!$B$2:$C$52,2,FALSE),"")</f>
        <v/>
      </c>
    </row>
    <row r="380" spans="1:12" ht="27.95" customHeight="1">
      <c r="A380" s="34"/>
      <c r="B380" s="34"/>
      <c r="C380" s="32"/>
      <c r="D380" s="32"/>
      <c r="E380" s="33">
        <v>379</v>
      </c>
      <c r="F380" s="33"/>
      <c r="G380" s="33"/>
      <c r="H380" s="33"/>
      <c r="I380" s="33"/>
      <c r="J380" s="131"/>
      <c r="K380" s="125"/>
      <c r="L380" s="125" t="str">
        <f>IFERROR(VLOOKUP(F380,'انواع الفلاتر'!$B$2:$C$52,2,FALSE),"")</f>
        <v/>
      </c>
    </row>
    <row r="381" spans="1:12" ht="27.95" customHeight="1">
      <c r="A381" s="34"/>
      <c r="B381" s="34"/>
      <c r="C381" s="32"/>
      <c r="D381" s="32"/>
      <c r="E381" s="33">
        <v>380</v>
      </c>
      <c r="F381" s="33"/>
      <c r="G381" s="33"/>
      <c r="H381" s="33"/>
      <c r="I381" s="33"/>
      <c r="J381" s="131"/>
      <c r="K381" s="125"/>
      <c r="L381" s="125" t="str">
        <f>IFERROR(VLOOKUP(F381,'انواع الفلاتر'!$B$2:$C$52,2,FALSE),"")</f>
        <v/>
      </c>
    </row>
    <row r="382" spans="1:12" ht="27.95" customHeight="1">
      <c r="A382" s="34"/>
      <c r="B382" s="34"/>
      <c r="C382" s="32"/>
      <c r="D382" s="32"/>
      <c r="E382" s="33">
        <v>381</v>
      </c>
      <c r="F382" s="33"/>
      <c r="G382" s="33"/>
      <c r="H382" s="33"/>
      <c r="I382" s="33"/>
      <c r="J382" s="131"/>
      <c r="K382" s="125"/>
      <c r="L382" s="125" t="str">
        <f>IFERROR(VLOOKUP(F382,'انواع الفلاتر'!$B$2:$C$52,2,FALSE),"")</f>
        <v/>
      </c>
    </row>
    <row r="383" spans="1:12" ht="27.95" customHeight="1">
      <c r="A383" s="34"/>
      <c r="B383" s="34"/>
      <c r="C383" s="32"/>
      <c r="D383" s="32"/>
      <c r="E383" s="33">
        <v>382</v>
      </c>
      <c r="F383" s="33"/>
      <c r="G383" s="33"/>
      <c r="H383" s="33"/>
      <c r="I383" s="33"/>
      <c r="J383" s="131"/>
      <c r="K383" s="125"/>
      <c r="L383" s="125" t="str">
        <f>IFERROR(VLOOKUP(F383,'انواع الفلاتر'!$B$2:$C$52,2,FALSE),"")</f>
        <v/>
      </c>
    </row>
    <row r="384" spans="1:12" ht="27.95" customHeight="1">
      <c r="A384" s="34"/>
      <c r="B384" s="34"/>
      <c r="C384" s="32"/>
      <c r="D384" s="32"/>
      <c r="E384" s="33">
        <v>383</v>
      </c>
      <c r="F384" s="33"/>
      <c r="G384" s="33"/>
      <c r="H384" s="33"/>
      <c r="I384" s="33"/>
      <c r="J384" s="131"/>
      <c r="K384" s="125"/>
      <c r="L384" s="125" t="str">
        <f>IFERROR(VLOOKUP(F384,'انواع الفلاتر'!$B$2:$C$52,2,FALSE),"")</f>
        <v/>
      </c>
    </row>
    <row r="385" spans="1:12" ht="27.95" customHeight="1">
      <c r="A385" s="34"/>
      <c r="B385" s="34"/>
      <c r="C385" s="32"/>
      <c r="D385" s="32"/>
      <c r="E385" s="33">
        <v>384</v>
      </c>
      <c r="F385" s="33"/>
      <c r="G385" s="33"/>
      <c r="H385" s="33"/>
      <c r="I385" s="33"/>
      <c r="J385" s="131"/>
      <c r="K385" s="125"/>
      <c r="L385" s="125" t="str">
        <f>IFERROR(VLOOKUP(F385,'انواع الفلاتر'!$B$2:$C$52,2,FALSE),"")</f>
        <v/>
      </c>
    </row>
    <row r="386" spans="1:12" ht="27.95" customHeight="1">
      <c r="A386" s="34"/>
      <c r="B386" s="34"/>
      <c r="C386" s="32"/>
      <c r="D386" s="32"/>
      <c r="E386" s="33">
        <v>385</v>
      </c>
      <c r="F386" s="33"/>
      <c r="G386" s="33"/>
      <c r="H386" s="33"/>
      <c r="I386" s="33"/>
      <c r="J386" s="131"/>
      <c r="K386" s="125"/>
      <c r="L386" s="125" t="str">
        <f>IFERROR(VLOOKUP(F386,'انواع الفلاتر'!$B$2:$C$52,2,FALSE),"")</f>
        <v/>
      </c>
    </row>
    <row r="387" spans="1:12" ht="27.95" customHeight="1">
      <c r="A387" s="34"/>
      <c r="B387" s="34"/>
      <c r="C387" s="32"/>
      <c r="D387" s="32"/>
      <c r="E387" s="33">
        <v>386</v>
      </c>
      <c r="F387" s="33"/>
      <c r="G387" s="33"/>
      <c r="H387" s="33"/>
      <c r="I387" s="33"/>
      <c r="J387" s="131"/>
      <c r="K387" s="125"/>
      <c r="L387" s="125" t="str">
        <f>IFERROR(VLOOKUP(F387,'انواع الفلاتر'!$B$2:$C$52,2,FALSE),"")</f>
        <v/>
      </c>
    </row>
    <row r="388" spans="1:12" ht="27.95" customHeight="1">
      <c r="A388" s="34"/>
      <c r="B388" s="34"/>
      <c r="C388" s="32"/>
      <c r="D388" s="32"/>
      <c r="E388" s="33">
        <v>387</v>
      </c>
      <c r="F388" s="33"/>
      <c r="G388" s="33"/>
      <c r="H388" s="33"/>
      <c r="I388" s="33"/>
      <c r="J388" s="131"/>
      <c r="K388" s="125"/>
      <c r="L388" s="125" t="str">
        <f>IFERROR(VLOOKUP(F388,'انواع الفلاتر'!$B$2:$C$52,2,FALSE),"")</f>
        <v/>
      </c>
    </row>
    <row r="389" spans="1:12" ht="27.95" customHeight="1">
      <c r="A389" s="34"/>
      <c r="B389" s="34"/>
      <c r="C389" s="32"/>
      <c r="D389" s="32"/>
      <c r="E389" s="33">
        <v>388</v>
      </c>
      <c r="F389" s="33"/>
      <c r="G389" s="33"/>
      <c r="H389" s="33"/>
      <c r="I389" s="33"/>
      <c r="J389" s="131"/>
      <c r="K389" s="125"/>
      <c r="L389" s="125" t="str">
        <f>IFERROR(VLOOKUP(F389,'انواع الفلاتر'!$B$2:$C$52,2,FALSE),"")</f>
        <v/>
      </c>
    </row>
    <row r="390" spans="1:12" ht="27.95" customHeight="1">
      <c r="A390" s="34"/>
      <c r="B390" s="34"/>
      <c r="C390" s="32"/>
      <c r="D390" s="32"/>
      <c r="E390" s="33">
        <v>389</v>
      </c>
      <c r="F390" s="33"/>
      <c r="G390" s="33"/>
      <c r="H390" s="33"/>
      <c r="I390" s="33"/>
      <c r="J390" s="131"/>
      <c r="K390" s="125"/>
      <c r="L390" s="125" t="str">
        <f>IFERROR(VLOOKUP(F390,'انواع الفلاتر'!$B$2:$C$52,2,FALSE),"")</f>
        <v/>
      </c>
    </row>
    <row r="391" spans="1:12" ht="27.95" customHeight="1">
      <c r="A391" s="34"/>
      <c r="B391" s="34"/>
      <c r="C391" s="32"/>
      <c r="D391" s="32"/>
      <c r="E391" s="33">
        <v>390</v>
      </c>
      <c r="F391" s="33"/>
      <c r="G391" s="33"/>
      <c r="H391" s="33"/>
      <c r="I391" s="33"/>
      <c r="J391" s="131"/>
      <c r="K391" s="125"/>
      <c r="L391" s="125" t="str">
        <f>IFERROR(VLOOKUP(F391,'انواع الفلاتر'!$B$2:$C$52,2,FALSE),"")</f>
        <v/>
      </c>
    </row>
    <row r="392" spans="1:12" ht="27.95" customHeight="1">
      <c r="A392" s="34"/>
      <c r="B392" s="34"/>
      <c r="C392" s="32"/>
      <c r="D392" s="32"/>
      <c r="E392" s="33">
        <v>391</v>
      </c>
      <c r="F392" s="33"/>
      <c r="G392" s="33"/>
      <c r="H392" s="33"/>
      <c r="I392" s="33"/>
      <c r="J392" s="131"/>
      <c r="K392" s="125"/>
      <c r="L392" s="125" t="str">
        <f>IFERROR(VLOOKUP(F392,'انواع الفلاتر'!$B$2:$C$52,2,FALSE),"")</f>
        <v/>
      </c>
    </row>
    <row r="393" spans="1:12" ht="27.95" customHeight="1">
      <c r="A393" s="34"/>
      <c r="B393" s="34"/>
      <c r="C393" s="32"/>
      <c r="D393" s="32"/>
      <c r="E393" s="33">
        <v>392</v>
      </c>
      <c r="F393" s="33"/>
      <c r="G393" s="33"/>
      <c r="H393" s="33"/>
      <c r="I393" s="33"/>
      <c r="J393" s="131"/>
      <c r="K393" s="125"/>
      <c r="L393" s="125" t="str">
        <f>IFERROR(VLOOKUP(F393,'انواع الفلاتر'!$B$2:$C$52,2,FALSE),"")</f>
        <v/>
      </c>
    </row>
    <row r="394" spans="1:12" ht="27.95" customHeight="1">
      <c r="A394" s="34"/>
      <c r="B394" s="34"/>
      <c r="C394" s="32"/>
      <c r="D394" s="32"/>
      <c r="E394" s="33">
        <v>393</v>
      </c>
      <c r="F394" s="33"/>
      <c r="G394" s="33"/>
      <c r="H394" s="33"/>
      <c r="I394" s="33"/>
      <c r="J394" s="131"/>
      <c r="K394" s="125"/>
      <c r="L394" s="125" t="str">
        <f>IFERROR(VLOOKUP(F394,'انواع الفلاتر'!$B$2:$C$52,2,FALSE),"")</f>
        <v/>
      </c>
    </row>
    <row r="395" spans="1:12" ht="27.95" customHeight="1">
      <c r="A395" s="34"/>
      <c r="B395" s="34"/>
      <c r="C395" s="32"/>
      <c r="D395" s="32"/>
      <c r="E395" s="33">
        <v>394</v>
      </c>
      <c r="F395" s="33"/>
      <c r="G395" s="33"/>
      <c r="H395" s="33"/>
      <c r="I395" s="33"/>
      <c r="J395" s="131"/>
      <c r="K395" s="125"/>
      <c r="L395" s="125" t="str">
        <f>IFERROR(VLOOKUP(F395,'انواع الفلاتر'!$B$2:$C$52,2,FALSE),"")</f>
        <v/>
      </c>
    </row>
    <row r="396" spans="1:12" ht="27.95" customHeight="1">
      <c r="A396" s="34"/>
      <c r="B396" s="34"/>
      <c r="C396" s="32"/>
      <c r="D396" s="32"/>
      <c r="E396" s="33">
        <v>395</v>
      </c>
      <c r="F396" s="33"/>
      <c r="G396" s="33"/>
      <c r="H396" s="33"/>
      <c r="I396" s="33"/>
      <c r="J396" s="131"/>
      <c r="K396" s="125"/>
      <c r="L396" s="125" t="str">
        <f>IFERROR(VLOOKUP(F396,'انواع الفلاتر'!$B$2:$C$52,2,FALSE),"")</f>
        <v/>
      </c>
    </row>
    <row r="397" spans="1:12" ht="27.95" customHeight="1">
      <c r="A397" s="34"/>
      <c r="B397" s="34"/>
      <c r="C397" s="32"/>
      <c r="D397" s="32"/>
      <c r="E397" s="33">
        <v>396</v>
      </c>
      <c r="F397" s="33"/>
      <c r="G397" s="33"/>
      <c r="H397" s="33"/>
      <c r="I397" s="33"/>
      <c r="J397" s="131"/>
      <c r="K397" s="125"/>
      <c r="L397" s="125" t="str">
        <f>IFERROR(VLOOKUP(F397,'انواع الفلاتر'!$B$2:$C$52,2,FALSE),"")</f>
        <v/>
      </c>
    </row>
    <row r="398" spans="1:12" ht="27.95" customHeight="1">
      <c r="A398" s="34"/>
      <c r="B398" s="34"/>
      <c r="C398" s="32"/>
      <c r="D398" s="32"/>
      <c r="E398" s="33">
        <v>397</v>
      </c>
      <c r="F398" s="33"/>
      <c r="G398" s="33"/>
      <c r="H398" s="33"/>
      <c r="I398" s="33"/>
      <c r="J398" s="131"/>
      <c r="K398" s="125"/>
      <c r="L398" s="125" t="str">
        <f>IFERROR(VLOOKUP(F398,'انواع الفلاتر'!$B$2:$C$52,2,FALSE),"")</f>
        <v/>
      </c>
    </row>
    <row r="399" spans="1:12" ht="27.95" customHeight="1">
      <c r="A399" s="34"/>
      <c r="B399" s="34"/>
      <c r="C399" s="32"/>
      <c r="D399" s="32"/>
      <c r="E399" s="33">
        <v>398</v>
      </c>
      <c r="F399" s="33"/>
      <c r="G399" s="33"/>
      <c r="H399" s="33"/>
      <c r="I399" s="33"/>
      <c r="J399" s="131"/>
      <c r="K399" s="125"/>
      <c r="L399" s="125" t="str">
        <f>IFERROR(VLOOKUP(F399,'انواع الفلاتر'!$B$2:$C$52,2,FALSE),"")</f>
        <v/>
      </c>
    </row>
    <row r="400" spans="1:12" ht="27.95" customHeight="1">
      <c r="A400" s="34"/>
      <c r="B400" s="34"/>
      <c r="C400" s="32"/>
      <c r="D400" s="32"/>
      <c r="E400" s="33">
        <v>399</v>
      </c>
      <c r="F400" s="33"/>
      <c r="G400" s="33"/>
      <c r="H400" s="33"/>
      <c r="I400" s="33"/>
      <c r="J400" s="131"/>
      <c r="K400" s="125"/>
      <c r="L400" s="125" t="str">
        <f>IFERROR(VLOOKUP(F400,'انواع الفلاتر'!$B$2:$C$52,2,FALSE),"")</f>
        <v/>
      </c>
    </row>
    <row r="401" spans="1:12" ht="27.95" customHeight="1">
      <c r="A401" s="34"/>
      <c r="B401" s="34"/>
      <c r="C401" s="32"/>
      <c r="D401" s="32"/>
      <c r="E401" s="33">
        <v>400</v>
      </c>
      <c r="F401" s="33"/>
      <c r="G401" s="33"/>
      <c r="H401" s="33"/>
      <c r="I401" s="33"/>
      <c r="J401" s="131"/>
      <c r="K401" s="125"/>
      <c r="L401" s="125" t="str">
        <f>IFERROR(VLOOKUP(F401,'انواع الفلاتر'!$B$2:$C$52,2,FALSE),"")</f>
        <v/>
      </c>
    </row>
    <row r="402" spans="1:12" ht="27.95" customHeight="1">
      <c r="A402" s="34"/>
      <c r="B402" s="34"/>
      <c r="C402" s="32"/>
      <c r="D402" s="32"/>
      <c r="E402" s="33">
        <v>401</v>
      </c>
      <c r="F402" s="33"/>
      <c r="G402" s="33"/>
      <c r="H402" s="33"/>
      <c r="I402" s="33"/>
      <c r="J402" s="131"/>
      <c r="K402" s="125"/>
      <c r="L402" s="125" t="str">
        <f>IFERROR(VLOOKUP(F402,'انواع الفلاتر'!$B$2:$C$52,2,FALSE),"")</f>
        <v/>
      </c>
    </row>
    <row r="403" spans="1:12" ht="27.95" customHeight="1">
      <c r="A403" s="34"/>
      <c r="B403" s="34"/>
      <c r="C403" s="32"/>
      <c r="D403" s="32"/>
      <c r="E403" s="33">
        <v>402</v>
      </c>
      <c r="F403" s="33"/>
      <c r="G403" s="33"/>
      <c r="H403" s="33"/>
      <c r="I403" s="33"/>
      <c r="J403" s="131"/>
      <c r="K403" s="125"/>
      <c r="L403" s="125" t="str">
        <f>IFERROR(VLOOKUP(F403,'انواع الفلاتر'!$B$2:$C$52,2,FALSE),"")</f>
        <v/>
      </c>
    </row>
    <row r="404" spans="1:12" ht="27.95" customHeight="1">
      <c r="A404" s="34"/>
      <c r="B404" s="34"/>
      <c r="C404" s="32"/>
      <c r="D404" s="32"/>
      <c r="E404" s="33">
        <v>403</v>
      </c>
      <c r="F404" s="33"/>
      <c r="G404" s="33"/>
      <c r="H404" s="33"/>
      <c r="I404" s="33"/>
      <c r="J404" s="131"/>
      <c r="K404" s="125"/>
      <c r="L404" s="125" t="str">
        <f>IFERROR(VLOOKUP(F404,'انواع الفلاتر'!$B$2:$C$52,2,FALSE),"")</f>
        <v/>
      </c>
    </row>
    <row r="405" spans="1:12" ht="27.95" customHeight="1">
      <c r="A405" s="34"/>
      <c r="B405" s="34"/>
      <c r="C405" s="32"/>
      <c r="D405" s="32"/>
      <c r="E405" s="33">
        <v>404</v>
      </c>
      <c r="F405" s="33"/>
      <c r="G405" s="33"/>
      <c r="H405" s="33"/>
      <c r="I405" s="33"/>
      <c r="J405" s="131"/>
      <c r="K405" s="125"/>
      <c r="L405" s="125" t="str">
        <f>IFERROR(VLOOKUP(F405,'انواع الفلاتر'!$B$2:$C$52,2,FALSE),"")</f>
        <v/>
      </c>
    </row>
    <row r="406" spans="1:12" ht="27.95" customHeight="1">
      <c r="A406" s="34"/>
      <c r="B406" s="34"/>
      <c r="C406" s="32"/>
      <c r="D406" s="32"/>
      <c r="E406" s="33">
        <v>405</v>
      </c>
      <c r="F406" s="33"/>
      <c r="G406" s="33"/>
      <c r="H406" s="33"/>
      <c r="I406" s="33"/>
      <c r="J406" s="131"/>
      <c r="K406" s="125"/>
      <c r="L406" s="125" t="str">
        <f>IFERROR(VLOOKUP(F406,'انواع الفلاتر'!$B$2:$C$52,2,FALSE),"")</f>
        <v/>
      </c>
    </row>
    <row r="407" spans="1:12" ht="27.95" customHeight="1">
      <c r="A407" s="34"/>
      <c r="B407" s="34"/>
      <c r="C407" s="32"/>
      <c r="D407" s="32"/>
      <c r="E407" s="33">
        <v>406</v>
      </c>
      <c r="F407" s="33"/>
      <c r="G407" s="33"/>
      <c r="H407" s="33"/>
      <c r="I407" s="33"/>
      <c r="J407" s="131"/>
      <c r="K407" s="125"/>
      <c r="L407" s="125" t="str">
        <f>IFERROR(VLOOKUP(F407,'انواع الفلاتر'!$B$2:$C$52,2,FALSE),"")</f>
        <v/>
      </c>
    </row>
    <row r="408" spans="1:12" ht="27.95" customHeight="1">
      <c r="A408" s="34"/>
      <c r="B408" s="34"/>
      <c r="C408" s="32"/>
      <c r="D408" s="32"/>
      <c r="E408" s="33">
        <v>407</v>
      </c>
      <c r="F408" s="33"/>
      <c r="G408" s="33"/>
      <c r="H408" s="33"/>
      <c r="I408" s="33"/>
      <c r="J408" s="131"/>
      <c r="K408" s="125"/>
      <c r="L408" s="125" t="str">
        <f>IFERROR(VLOOKUP(F408,'انواع الفلاتر'!$B$2:$C$52,2,FALSE),"")</f>
        <v/>
      </c>
    </row>
    <row r="409" spans="1:12" ht="27.95" customHeight="1">
      <c r="A409" s="34"/>
      <c r="B409" s="34"/>
      <c r="C409" s="32"/>
      <c r="D409" s="32"/>
      <c r="E409" s="33">
        <v>408</v>
      </c>
      <c r="F409" s="33"/>
      <c r="G409" s="33"/>
      <c r="H409" s="33"/>
      <c r="I409" s="33"/>
      <c r="J409" s="131"/>
      <c r="K409" s="125"/>
      <c r="L409" s="125" t="str">
        <f>IFERROR(VLOOKUP(F409,'انواع الفلاتر'!$B$2:$C$52,2,FALSE),"")</f>
        <v/>
      </c>
    </row>
    <row r="410" spans="1:12" ht="27.95" customHeight="1">
      <c r="A410" s="34"/>
      <c r="B410" s="34"/>
      <c r="C410" s="32"/>
      <c r="D410" s="32"/>
      <c r="E410" s="33">
        <v>409</v>
      </c>
      <c r="F410" s="33"/>
      <c r="G410" s="33"/>
      <c r="H410" s="33"/>
      <c r="I410" s="33"/>
      <c r="J410" s="131"/>
      <c r="K410" s="125"/>
      <c r="L410" s="125" t="str">
        <f>IFERROR(VLOOKUP(F410,'انواع الفلاتر'!$B$2:$C$52,2,FALSE),"")</f>
        <v/>
      </c>
    </row>
    <row r="411" spans="1:12" ht="27.95" customHeight="1">
      <c r="A411" s="34"/>
      <c r="B411" s="34"/>
      <c r="C411" s="32"/>
      <c r="D411" s="32"/>
      <c r="E411" s="33">
        <v>410</v>
      </c>
      <c r="F411" s="33"/>
      <c r="G411" s="33"/>
      <c r="H411" s="33"/>
      <c r="I411" s="33"/>
      <c r="J411" s="131"/>
      <c r="K411" s="125"/>
      <c r="L411" s="125" t="str">
        <f>IFERROR(VLOOKUP(F411,'انواع الفلاتر'!$B$2:$C$52,2,FALSE),"")</f>
        <v/>
      </c>
    </row>
    <row r="412" spans="1:12" ht="27.95" customHeight="1">
      <c r="A412" s="34"/>
      <c r="B412" s="34"/>
      <c r="C412" s="32"/>
      <c r="D412" s="32"/>
      <c r="E412" s="33">
        <v>411</v>
      </c>
      <c r="F412" s="33"/>
      <c r="G412" s="33"/>
      <c r="H412" s="33"/>
      <c r="I412" s="33"/>
      <c r="J412" s="131"/>
      <c r="K412" s="125"/>
      <c r="L412" s="125" t="str">
        <f>IFERROR(VLOOKUP(F412,'انواع الفلاتر'!$B$2:$C$52,2,FALSE),"")</f>
        <v/>
      </c>
    </row>
    <row r="413" spans="1:12" ht="27.95" customHeight="1">
      <c r="A413" s="34"/>
      <c r="B413" s="34"/>
      <c r="C413" s="32"/>
      <c r="D413" s="32"/>
      <c r="E413" s="33">
        <v>412</v>
      </c>
      <c r="F413" s="33"/>
      <c r="G413" s="33"/>
      <c r="H413" s="33"/>
      <c r="I413" s="33"/>
      <c r="J413" s="131"/>
      <c r="K413" s="125"/>
      <c r="L413" s="125" t="str">
        <f>IFERROR(VLOOKUP(F413,'انواع الفلاتر'!$B$2:$C$52,2,FALSE),"")</f>
        <v/>
      </c>
    </row>
    <row r="414" spans="1:12" ht="27.95" customHeight="1">
      <c r="A414" s="34"/>
      <c r="B414" s="34"/>
      <c r="C414" s="32"/>
      <c r="D414" s="32"/>
      <c r="E414" s="33">
        <v>413</v>
      </c>
      <c r="F414" s="33"/>
      <c r="G414" s="33"/>
      <c r="H414" s="33"/>
      <c r="I414" s="33"/>
      <c r="J414" s="131"/>
      <c r="K414" s="125"/>
      <c r="L414" s="125" t="str">
        <f>IFERROR(VLOOKUP(F414,'انواع الفلاتر'!$B$2:$C$52,2,FALSE),"")</f>
        <v/>
      </c>
    </row>
    <row r="415" spans="1:12" ht="27.95" customHeight="1">
      <c r="A415" s="34"/>
      <c r="B415" s="34"/>
      <c r="C415" s="32"/>
      <c r="D415" s="32"/>
      <c r="E415" s="33">
        <v>414</v>
      </c>
      <c r="F415" s="33"/>
      <c r="G415" s="33"/>
      <c r="H415" s="33"/>
      <c r="I415" s="33"/>
      <c r="J415" s="131"/>
      <c r="K415" s="125"/>
      <c r="L415" s="125" t="str">
        <f>IFERROR(VLOOKUP(F415,'انواع الفلاتر'!$B$2:$C$52,2,FALSE),"")</f>
        <v/>
      </c>
    </row>
    <row r="416" spans="1:12" ht="27.95" customHeight="1">
      <c r="A416" s="34"/>
      <c r="B416" s="34"/>
      <c r="C416" s="32"/>
      <c r="D416" s="32"/>
      <c r="E416" s="33">
        <v>415</v>
      </c>
      <c r="F416" s="33"/>
      <c r="G416" s="33"/>
      <c r="H416" s="33"/>
      <c r="I416" s="33"/>
      <c r="J416" s="131"/>
      <c r="K416" s="125"/>
      <c r="L416" s="125" t="str">
        <f>IFERROR(VLOOKUP(F416,'انواع الفلاتر'!$B$2:$C$52,2,FALSE),"")</f>
        <v/>
      </c>
    </row>
    <row r="417" spans="1:12" ht="27.95" customHeight="1">
      <c r="A417" s="34"/>
      <c r="B417" s="34"/>
      <c r="C417" s="32"/>
      <c r="D417" s="32"/>
      <c r="E417" s="33">
        <v>416</v>
      </c>
      <c r="F417" s="33"/>
      <c r="G417" s="33"/>
      <c r="H417" s="33"/>
      <c r="I417" s="33"/>
      <c r="J417" s="131"/>
      <c r="K417" s="125"/>
      <c r="L417" s="125" t="str">
        <f>IFERROR(VLOOKUP(F417,'انواع الفلاتر'!$B$2:$C$52,2,FALSE),"")</f>
        <v/>
      </c>
    </row>
    <row r="418" spans="1:12" ht="27.95" customHeight="1">
      <c r="A418" s="34"/>
      <c r="B418" s="34"/>
      <c r="C418" s="32"/>
      <c r="D418" s="32"/>
      <c r="E418" s="33">
        <v>417</v>
      </c>
      <c r="F418" s="33"/>
      <c r="G418" s="33"/>
      <c r="H418" s="33"/>
      <c r="I418" s="33"/>
      <c r="J418" s="131"/>
      <c r="K418" s="125"/>
      <c r="L418" s="125" t="str">
        <f>IFERROR(VLOOKUP(F418,'انواع الفلاتر'!$B$2:$C$52,2,FALSE),"")</f>
        <v/>
      </c>
    </row>
    <row r="419" spans="1:12" ht="27.95" customHeight="1">
      <c r="A419" s="34"/>
      <c r="B419" s="34"/>
      <c r="C419" s="32"/>
      <c r="D419" s="32"/>
      <c r="E419" s="33">
        <v>418</v>
      </c>
      <c r="F419" s="33"/>
      <c r="G419" s="33"/>
      <c r="H419" s="33"/>
      <c r="I419" s="33"/>
      <c r="J419" s="131"/>
      <c r="K419" s="125"/>
      <c r="L419" s="125" t="str">
        <f>IFERROR(VLOOKUP(F419,'انواع الفلاتر'!$B$2:$C$52,2,FALSE),"")</f>
        <v/>
      </c>
    </row>
    <row r="420" spans="1:12" ht="27.95" customHeight="1">
      <c r="A420" s="34"/>
      <c r="B420" s="34"/>
      <c r="C420" s="32"/>
      <c r="D420" s="32"/>
      <c r="E420" s="33">
        <v>419</v>
      </c>
      <c r="F420" s="33"/>
      <c r="G420" s="33"/>
      <c r="H420" s="33"/>
      <c r="I420" s="33"/>
      <c r="J420" s="131"/>
      <c r="K420" s="125"/>
      <c r="L420" s="125" t="str">
        <f>IFERROR(VLOOKUP(F420,'انواع الفلاتر'!$B$2:$C$52,2,FALSE),"")</f>
        <v/>
      </c>
    </row>
    <row r="421" spans="1:12" ht="27.95" customHeight="1">
      <c r="A421" s="34"/>
      <c r="B421" s="34"/>
      <c r="C421" s="32"/>
      <c r="D421" s="32"/>
      <c r="E421" s="33">
        <v>420</v>
      </c>
      <c r="F421" s="33"/>
      <c r="G421" s="33"/>
      <c r="H421" s="33"/>
      <c r="I421" s="33"/>
      <c r="J421" s="131"/>
      <c r="K421" s="125"/>
      <c r="L421" s="125" t="str">
        <f>IFERROR(VLOOKUP(F421,'انواع الفلاتر'!$B$2:$C$52,2,FALSE),"")</f>
        <v/>
      </c>
    </row>
    <row r="422" spans="1:12" ht="27.95" customHeight="1">
      <c r="A422" s="34"/>
      <c r="B422" s="34"/>
      <c r="C422" s="32"/>
      <c r="D422" s="32"/>
      <c r="E422" s="33">
        <v>421</v>
      </c>
      <c r="F422" s="33"/>
      <c r="G422" s="33"/>
      <c r="H422" s="33"/>
      <c r="I422" s="33"/>
      <c r="J422" s="131"/>
      <c r="K422" s="125"/>
      <c r="L422" s="125" t="str">
        <f>IFERROR(VLOOKUP(F422,'انواع الفلاتر'!$B$2:$C$52,2,FALSE),"")</f>
        <v/>
      </c>
    </row>
    <row r="423" spans="1:12" ht="27.95" customHeight="1">
      <c r="A423" s="34"/>
      <c r="B423" s="34"/>
      <c r="C423" s="32"/>
      <c r="D423" s="32"/>
      <c r="E423" s="33">
        <v>422</v>
      </c>
      <c r="F423" s="33"/>
      <c r="G423" s="33"/>
      <c r="H423" s="33"/>
      <c r="I423" s="33"/>
      <c r="J423" s="131"/>
      <c r="K423" s="125"/>
      <c r="L423" s="125" t="str">
        <f>IFERROR(VLOOKUP(F423,'انواع الفلاتر'!$B$2:$C$52,2,FALSE),"")</f>
        <v/>
      </c>
    </row>
    <row r="424" spans="1:12" ht="27.95" customHeight="1">
      <c r="A424" s="34"/>
      <c r="B424" s="34"/>
      <c r="C424" s="32"/>
      <c r="D424" s="32"/>
      <c r="E424" s="33">
        <v>423</v>
      </c>
      <c r="F424" s="33"/>
      <c r="G424" s="33"/>
      <c r="H424" s="33"/>
      <c r="I424" s="33"/>
      <c r="J424" s="131"/>
      <c r="K424" s="125"/>
      <c r="L424" s="125" t="str">
        <f>IFERROR(VLOOKUP(F424,'انواع الفلاتر'!$B$2:$C$52,2,FALSE),"")</f>
        <v/>
      </c>
    </row>
    <row r="425" spans="1:12" ht="27.95" customHeight="1">
      <c r="A425" s="34"/>
      <c r="B425" s="34"/>
      <c r="C425" s="32"/>
      <c r="D425" s="32"/>
      <c r="E425" s="33">
        <v>424</v>
      </c>
      <c r="F425" s="33"/>
      <c r="G425" s="33"/>
      <c r="H425" s="33"/>
      <c r="I425" s="33"/>
      <c r="J425" s="131"/>
      <c r="K425" s="125"/>
      <c r="L425" s="125" t="str">
        <f>IFERROR(VLOOKUP(F425,'انواع الفلاتر'!$B$2:$C$52,2,FALSE),"")</f>
        <v/>
      </c>
    </row>
    <row r="426" spans="1:12" ht="27.95" customHeight="1">
      <c r="A426" s="34"/>
      <c r="B426" s="34"/>
      <c r="C426" s="32"/>
      <c r="D426" s="32"/>
      <c r="E426" s="33">
        <v>425</v>
      </c>
      <c r="F426" s="33"/>
      <c r="G426" s="33"/>
      <c r="H426" s="33"/>
      <c r="I426" s="33"/>
      <c r="J426" s="131"/>
      <c r="K426" s="125"/>
      <c r="L426" s="125" t="str">
        <f>IFERROR(VLOOKUP(F426,'انواع الفلاتر'!$B$2:$C$52,2,FALSE),"")</f>
        <v/>
      </c>
    </row>
    <row r="427" spans="1:12" ht="27.95" customHeight="1">
      <c r="A427" s="34"/>
      <c r="B427" s="34"/>
      <c r="C427" s="32"/>
      <c r="D427" s="32"/>
      <c r="E427" s="33">
        <v>426</v>
      </c>
      <c r="F427" s="33"/>
      <c r="G427" s="33"/>
      <c r="H427" s="33"/>
      <c r="I427" s="33"/>
      <c r="J427" s="131"/>
      <c r="K427" s="125"/>
      <c r="L427" s="125" t="str">
        <f>IFERROR(VLOOKUP(F427,'انواع الفلاتر'!$B$2:$C$52,2,FALSE),"")</f>
        <v/>
      </c>
    </row>
    <row r="428" spans="1:12" ht="27.95" customHeight="1">
      <c r="A428" s="34"/>
      <c r="B428" s="34"/>
      <c r="C428" s="32"/>
      <c r="D428" s="32"/>
      <c r="E428" s="33">
        <v>427</v>
      </c>
      <c r="F428" s="33"/>
      <c r="G428" s="33"/>
      <c r="H428" s="33"/>
      <c r="I428" s="33"/>
      <c r="J428" s="131"/>
      <c r="K428" s="125"/>
      <c r="L428" s="125" t="str">
        <f>IFERROR(VLOOKUP(F428,'انواع الفلاتر'!$B$2:$C$52,2,FALSE),"")</f>
        <v/>
      </c>
    </row>
    <row r="429" spans="1:12" ht="27.95" customHeight="1">
      <c r="A429" s="34"/>
      <c r="B429" s="34"/>
      <c r="C429" s="32"/>
      <c r="D429" s="32"/>
      <c r="E429" s="33">
        <v>428</v>
      </c>
      <c r="F429" s="33"/>
      <c r="G429" s="33"/>
      <c r="H429" s="33"/>
      <c r="I429" s="33"/>
      <c r="J429" s="131"/>
      <c r="K429" s="125"/>
      <c r="L429" s="125" t="str">
        <f>IFERROR(VLOOKUP(F429,'انواع الفلاتر'!$B$2:$C$52,2,FALSE),"")</f>
        <v/>
      </c>
    </row>
    <row r="430" spans="1:12" ht="27.95" customHeight="1">
      <c r="A430" s="34"/>
      <c r="B430" s="34"/>
      <c r="C430" s="32"/>
      <c r="D430" s="32"/>
      <c r="E430" s="33">
        <v>429</v>
      </c>
      <c r="F430" s="33"/>
      <c r="G430" s="33"/>
      <c r="H430" s="33"/>
      <c r="I430" s="33"/>
      <c r="J430" s="131"/>
      <c r="K430" s="125"/>
      <c r="L430" s="125" t="str">
        <f>IFERROR(VLOOKUP(F430,'انواع الفلاتر'!$B$2:$C$52,2,FALSE),"")</f>
        <v/>
      </c>
    </row>
    <row r="431" spans="1:12" ht="27.95" customHeight="1">
      <c r="A431" s="34"/>
      <c r="B431" s="34"/>
      <c r="C431" s="32"/>
      <c r="D431" s="32"/>
      <c r="E431" s="33">
        <v>430</v>
      </c>
      <c r="F431" s="33"/>
      <c r="G431" s="33"/>
      <c r="H431" s="33"/>
      <c r="I431" s="33"/>
      <c r="J431" s="131"/>
      <c r="K431" s="125"/>
      <c r="L431" s="125" t="str">
        <f>IFERROR(VLOOKUP(F431,'انواع الفلاتر'!$B$2:$C$52,2,FALSE),"")</f>
        <v/>
      </c>
    </row>
    <row r="432" spans="1:12" ht="27.95" customHeight="1">
      <c r="A432" s="34"/>
      <c r="B432" s="34"/>
      <c r="C432" s="32"/>
      <c r="D432" s="32"/>
      <c r="E432" s="33">
        <v>431</v>
      </c>
      <c r="F432" s="33"/>
      <c r="G432" s="33"/>
      <c r="H432" s="33"/>
      <c r="I432" s="33"/>
      <c r="J432" s="131"/>
      <c r="K432" s="125"/>
      <c r="L432" s="125" t="str">
        <f>IFERROR(VLOOKUP(F432,'انواع الفلاتر'!$B$2:$C$52,2,FALSE),"")</f>
        <v/>
      </c>
    </row>
    <row r="433" spans="1:12" ht="27.95" customHeight="1">
      <c r="A433" s="34"/>
      <c r="B433" s="34"/>
      <c r="C433" s="32"/>
      <c r="D433" s="32"/>
      <c r="E433" s="33">
        <v>432</v>
      </c>
      <c r="F433" s="33"/>
      <c r="G433" s="33"/>
      <c r="H433" s="33"/>
      <c r="I433" s="33"/>
      <c r="J433" s="131"/>
      <c r="K433" s="125"/>
      <c r="L433" s="125" t="str">
        <f>IFERROR(VLOOKUP(F433,'انواع الفلاتر'!$B$2:$C$52,2,FALSE),"")</f>
        <v/>
      </c>
    </row>
    <row r="434" spans="1:12" ht="27.95" customHeight="1">
      <c r="A434" s="34"/>
      <c r="B434" s="34"/>
      <c r="C434" s="32"/>
      <c r="D434" s="32"/>
      <c r="E434" s="33">
        <v>433</v>
      </c>
      <c r="F434" s="33"/>
      <c r="G434" s="33"/>
      <c r="H434" s="33"/>
      <c r="I434" s="33"/>
      <c r="J434" s="131"/>
      <c r="K434" s="125"/>
      <c r="L434" s="125" t="str">
        <f>IFERROR(VLOOKUP(F434,'انواع الفلاتر'!$B$2:$C$52,2,FALSE),"")</f>
        <v/>
      </c>
    </row>
    <row r="435" spans="1:12" ht="27.95" customHeight="1">
      <c r="A435" s="34"/>
      <c r="B435" s="34"/>
      <c r="C435" s="32"/>
      <c r="D435" s="32"/>
      <c r="E435" s="33">
        <v>434</v>
      </c>
      <c r="F435" s="33"/>
      <c r="G435" s="33"/>
      <c r="H435" s="33"/>
      <c r="I435" s="33"/>
      <c r="J435" s="131"/>
      <c r="K435" s="125"/>
      <c r="L435" s="125" t="str">
        <f>IFERROR(VLOOKUP(F435,'انواع الفلاتر'!$B$2:$C$52,2,FALSE),"")</f>
        <v/>
      </c>
    </row>
    <row r="436" spans="1:12" ht="27.95" customHeight="1">
      <c r="A436" s="34"/>
      <c r="B436" s="34"/>
      <c r="C436" s="32"/>
      <c r="D436" s="32"/>
      <c r="E436" s="33">
        <v>435</v>
      </c>
      <c r="F436" s="33"/>
      <c r="G436" s="33"/>
      <c r="H436" s="33"/>
      <c r="I436" s="33"/>
      <c r="J436" s="131"/>
      <c r="K436" s="125"/>
      <c r="L436" s="125" t="str">
        <f>IFERROR(VLOOKUP(F436,'انواع الفلاتر'!$B$2:$C$52,2,FALSE),"")</f>
        <v/>
      </c>
    </row>
    <row r="437" spans="1:12" ht="27.95" customHeight="1">
      <c r="A437" s="34"/>
      <c r="B437" s="34"/>
      <c r="C437" s="32"/>
      <c r="D437" s="32"/>
      <c r="E437" s="33">
        <v>436</v>
      </c>
      <c r="F437" s="33"/>
      <c r="G437" s="33"/>
      <c r="H437" s="33"/>
      <c r="I437" s="33"/>
      <c r="J437" s="131"/>
      <c r="K437" s="125"/>
      <c r="L437" s="125" t="str">
        <f>IFERROR(VLOOKUP(F437,'انواع الفلاتر'!$B$2:$C$52,2,FALSE),"")</f>
        <v/>
      </c>
    </row>
    <row r="438" spans="1:12" ht="27.95" customHeight="1">
      <c r="A438" s="34"/>
      <c r="B438" s="34"/>
      <c r="C438" s="32"/>
      <c r="D438" s="32"/>
      <c r="E438" s="33">
        <v>437</v>
      </c>
      <c r="F438" s="33"/>
      <c r="G438" s="33"/>
      <c r="H438" s="33"/>
      <c r="I438" s="33"/>
      <c r="J438" s="131"/>
      <c r="K438" s="125"/>
      <c r="L438" s="125" t="str">
        <f>IFERROR(VLOOKUP(F438,'انواع الفلاتر'!$B$2:$C$52,2,FALSE),"")</f>
        <v/>
      </c>
    </row>
    <row r="439" spans="1:12" ht="27.95" customHeight="1">
      <c r="A439" s="34"/>
      <c r="B439" s="34"/>
      <c r="C439" s="32"/>
      <c r="D439" s="32"/>
      <c r="E439" s="33">
        <v>438</v>
      </c>
      <c r="F439" s="33"/>
      <c r="G439" s="33"/>
      <c r="H439" s="33"/>
      <c r="I439" s="33"/>
      <c r="J439" s="131"/>
      <c r="K439" s="125"/>
      <c r="L439" s="125" t="str">
        <f>IFERROR(VLOOKUP(F439,'انواع الفلاتر'!$B$2:$C$52,2,FALSE),"")</f>
        <v/>
      </c>
    </row>
    <row r="440" spans="1:12" ht="27.95" customHeight="1">
      <c r="A440" s="34"/>
      <c r="B440" s="34"/>
      <c r="C440" s="32"/>
      <c r="D440" s="32"/>
      <c r="E440" s="33">
        <v>439</v>
      </c>
      <c r="F440" s="33"/>
      <c r="G440" s="33"/>
      <c r="H440" s="33"/>
      <c r="I440" s="33"/>
      <c r="J440" s="131"/>
      <c r="K440" s="125"/>
      <c r="L440" s="125" t="str">
        <f>IFERROR(VLOOKUP(F440,'انواع الفلاتر'!$B$2:$C$52,2,FALSE),"")</f>
        <v/>
      </c>
    </row>
    <row r="441" spans="1:12" ht="27.95" customHeight="1">
      <c r="A441" s="34"/>
      <c r="B441" s="34"/>
      <c r="C441" s="32"/>
      <c r="D441" s="32"/>
      <c r="E441" s="33">
        <v>440</v>
      </c>
      <c r="F441" s="33"/>
      <c r="G441" s="33"/>
      <c r="H441" s="33"/>
      <c r="I441" s="33"/>
      <c r="J441" s="131"/>
      <c r="K441" s="125"/>
      <c r="L441" s="125" t="str">
        <f>IFERROR(VLOOKUP(F441,'انواع الفلاتر'!$B$2:$C$52,2,FALSE),"")</f>
        <v/>
      </c>
    </row>
    <row r="442" spans="1:12" ht="27.95" customHeight="1">
      <c r="A442" s="34"/>
      <c r="B442" s="34"/>
      <c r="C442" s="32"/>
      <c r="D442" s="32"/>
      <c r="E442" s="33">
        <v>441</v>
      </c>
      <c r="F442" s="33"/>
      <c r="G442" s="33"/>
      <c r="H442" s="33"/>
      <c r="I442" s="33"/>
      <c r="J442" s="131"/>
      <c r="K442" s="125"/>
      <c r="L442" s="125" t="str">
        <f>IFERROR(VLOOKUP(F442,'انواع الفلاتر'!$B$2:$C$52,2,FALSE),"")</f>
        <v/>
      </c>
    </row>
    <row r="443" spans="1:12" ht="27.95" customHeight="1">
      <c r="A443" s="34"/>
      <c r="B443" s="34"/>
      <c r="C443" s="32"/>
      <c r="D443" s="32"/>
      <c r="E443" s="33">
        <v>442</v>
      </c>
      <c r="F443" s="33"/>
      <c r="G443" s="33"/>
      <c r="H443" s="33"/>
      <c r="I443" s="33"/>
      <c r="J443" s="131"/>
      <c r="K443" s="125"/>
      <c r="L443" s="125" t="str">
        <f>IFERROR(VLOOKUP(F443,'انواع الفلاتر'!$B$2:$C$52,2,FALSE),"")</f>
        <v/>
      </c>
    </row>
    <row r="444" spans="1:12" ht="27.95" customHeight="1">
      <c r="A444" s="34"/>
      <c r="B444" s="34"/>
      <c r="C444" s="32"/>
      <c r="D444" s="32"/>
      <c r="E444" s="33">
        <v>443</v>
      </c>
      <c r="F444" s="33"/>
      <c r="G444" s="33"/>
      <c r="H444" s="33"/>
      <c r="I444" s="33"/>
      <c r="J444" s="131"/>
      <c r="K444" s="125"/>
      <c r="L444" s="125" t="str">
        <f>IFERROR(VLOOKUP(F444,'انواع الفلاتر'!$B$2:$C$52,2,FALSE),"")</f>
        <v/>
      </c>
    </row>
    <row r="445" spans="1:12" ht="27.95" customHeight="1">
      <c r="A445" s="34"/>
      <c r="B445" s="34"/>
      <c r="C445" s="32"/>
      <c r="D445" s="32"/>
      <c r="E445" s="33">
        <v>444</v>
      </c>
      <c r="F445" s="33"/>
      <c r="G445" s="33"/>
      <c r="H445" s="33"/>
      <c r="I445" s="33"/>
      <c r="J445" s="131"/>
      <c r="K445" s="125"/>
      <c r="L445" s="125" t="str">
        <f>IFERROR(VLOOKUP(F445,'انواع الفلاتر'!$B$2:$C$52,2,FALSE),"")</f>
        <v/>
      </c>
    </row>
    <row r="446" spans="1:12" ht="27.95" customHeight="1">
      <c r="A446" s="34"/>
      <c r="B446" s="34"/>
      <c r="C446" s="32"/>
      <c r="D446" s="32"/>
      <c r="E446" s="33">
        <v>445</v>
      </c>
      <c r="F446" s="33"/>
      <c r="G446" s="33"/>
      <c r="H446" s="33"/>
      <c r="I446" s="33"/>
      <c r="J446" s="131"/>
      <c r="K446" s="125"/>
      <c r="L446" s="125" t="str">
        <f>IFERROR(VLOOKUP(F446,'انواع الفلاتر'!$B$2:$C$52,2,FALSE),"")</f>
        <v/>
      </c>
    </row>
    <row r="447" spans="1:12" ht="27.95" customHeight="1">
      <c r="A447" s="34"/>
      <c r="B447" s="34"/>
      <c r="C447" s="32"/>
      <c r="D447" s="32"/>
      <c r="E447" s="33">
        <v>446</v>
      </c>
      <c r="F447" s="33"/>
      <c r="G447" s="33"/>
      <c r="H447" s="33"/>
      <c r="I447" s="33"/>
      <c r="J447" s="131"/>
      <c r="K447" s="125"/>
      <c r="L447" s="125" t="str">
        <f>IFERROR(VLOOKUP(F447,'انواع الفلاتر'!$B$2:$C$52,2,FALSE),"")</f>
        <v/>
      </c>
    </row>
    <row r="448" spans="1:12" ht="27.95" customHeight="1">
      <c r="A448" s="34"/>
      <c r="B448" s="34"/>
      <c r="C448" s="32"/>
      <c r="D448" s="32"/>
      <c r="E448" s="33">
        <v>447</v>
      </c>
      <c r="F448" s="33"/>
      <c r="G448" s="33"/>
      <c r="H448" s="33"/>
      <c r="I448" s="33"/>
      <c r="J448" s="131"/>
      <c r="K448" s="125"/>
      <c r="L448" s="125" t="str">
        <f>IFERROR(VLOOKUP(F448,'انواع الفلاتر'!$B$2:$C$52,2,FALSE),"")</f>
        <v/>
      </c>
    </row>
    <row r="449" spans="1:12" ht="27.95" customHeight="1">
      <c r="A449" s="34"/>
      <c r="B449" s="34"/>
      <c r="C449" s="32"/>
      <c r="D449" s="32"/>
      <c r="E449" s="33">
        <v>448</v>
      </c>
      <c r="F449" s="33"/>
      <c r="G449" s="33"/>
      <c r="H449" s="33"/>
      <c r="I449" s="33"/>
      <c r="J449" s="131"/>
      <c r="K449" s="125"/>
      <c r="L449" s="125" t="str">
        <f>IFERROR(VLOOKUP(F449,'انواع الفلاتر'!$B$2:$C$52,2,FALSE),"")</f>
        <v/>
      </c>
    </row>
    <row r="450" spans="1:12" ht="27.95" customHeight="1">
      <c r="A450" s="34"/>
      <c r="B450" s="34"/>
      <c r="C450" s="32"/>
      <c r="D450" s="32"/>
      <c r="E450" s="33">
        <v>449</v>
      </c>
      <c r="F450" s="33"/>
      <c r="G450" s="33"/>
      <c r="H450" s="33"/>
      <c r="I450" s="33"/>
      <c r="J450" s="131"/>
      <c r="K450" s="125"/>
      <c r="L450" s="125" t="str">
        <f>IFERROR(VLOOKUP(F450,'انواع الفلاتر'!$B$2:$C$52,2,FALSE),"")</f>
        <v/>
      </c>
    </row>
    <row r="451" spans="1:12" ht="27.95" customHeight="1">
      <c r="A451" s="34"/>
      <c r="B451" s="34"/>
      <c r="C451" s="32"/>
      <c r="D451" s="32"/>
      <c r="E451" s="33">
        <v>450</v>
      </c>
      <c r="F451" s="33"/>
      <c r="G451" s="33"/>
      <c r="H451" s="33"/>
      <c r="I451" s="33"/>
      <c r="J451" s="131"/>
      <c r="K451" s="125"/>
      <c r="L451" s="125" t="str">
        <f>IFERROR(VLOOKUP(F451,'انواع الفلاتر'!$B$2:$C$52,2,FALSE),"")</f>
        <v/>
      </c>
    </row>
    <row r="452" spans="1:12" ht="27.95" customHeight="1">
      <c r="A452" s="34"/>
      <c r="B452" s="34"/>
      <c r="C452" s="32"/>
      <c r="D452" s="32"/>
      <c r="E452" s="33">
        <v>451</v>
      </c>
      <c r="F452" s="33"/>
      <c r="G452" s="33"/>
      <c r="H452" s="33"/>
      <c r="I452" s="33"/>
      <c r="J452" s="131"/>
      <c r="K452" s="125"/>
      <c r="L452" s="125" t="str">
        <f>IFERROR(VLOOKUP(F452,'انواع الفلاتر'!$B$2:$C$52,2,FALSE),"")</f>
        <v/>
      </c>
    </row>
    <row r="453" spans="1:12" ht="27.95" customHeight="1">
      <c r="A453" s="34"/>
      <c r="B453" s="34"/>
      <c r="C453" s="32"/>
      <c r="D453" s="32"/>
      <c r="E453" s="33">
        <v>452</v>
      </c>
      <c r="F453" s="33"/>
      <c r="G453" s="33"/>
      <c r="H453" s="33"/>
      <c r="I453" s="33"/>
      <c r="J453" s="131"/>
      <c r="K453" s="125"/>
      <c r="L453" s="125" t="str">
        <f>IFERROR(VLOOKUP(F453,'انواع الفلاتر'!$B$2:$C$52,2,FALSE),"")</f>
        <v/>
      </c>
    </row>
    <row r="454" spans="1:12" ht="27.95" customHeight="1">
      <c r="A454" s="34"/>
      <c r="B454" s="34"/>
      <c r="C454" s="32"/>
      <c r="D454" s="32"/>
      <c r="E454" s="33">
        <v>453</v>
      </c>
      <c r="F454" s="33"/>
      <c r="G454" s="33"/>
      <c r="H454" s="33"/>
      <c r="I454" s="33"/>
      <c r="J454" s="131"/>
      <c r="K454" s="125"/>
      <c r="L454" s="125" t="str">
        <f>IFERROR(VLOOKUP(F454,'انواع الفلاتر'!$B$2:$C$52,2,FALSE),"")</f>
        <v/>
      </c>
    </row>
    <row r="455" spans="1:12" ht="27.95" customHeight="1">
      <c r="A455" s="34"/>
      <c r="B455" s="34"/>
      <c r="C455" s="32"/>
      <c r="D455" s="32"/>
      <c r="E455" s="33">
        <v>454</v>
      </c>
      <c r="F455" s="33"/>
      <c r="G455" s="33"/>
      <c r="H455" s="33"/>
      <c r="I455" s="33"/>
      <c r="J455" s="131"/>
      <c r="K455" s="125"/>
      <c r="L455" s="125" t="str">
        <f>IFERROR(VLOOKUP(F455,'انواع الفلاتر'!$B$2:$C$52,2,FALSE),"")</f>
        <v/>
      </c>
    </row>
    <row r="456" spans="1:12" ht="27.95" customHeight="1">
      <c r="A456" s="34"/>
      <c r="B456" s="34"/>
      <c r="C456" s="32"/>
      <c r="D456" s="32"/>
      <c r="E456" s="33">
        <v>455</v>
      </c>
      <c r="F456" s="33"/>
      <c r="G456" s="33"/>
      <c r="H456" s="33"/>
      <c r="I456" s="33"/>
      <c r="J456" s="131"/>
      <c r="K456" s="125"/>
      <c r="L456" s="125" t="str">
        <f>IFERROR(VLOOKUP(F456,'انواع الفلاتر'!$B$2:$C$52,2,FALSE),"")</f>
        <v/>
      </c>
    </row>
    <row r="457" spans="1:12" ht="27.95" customHeight="1">
      <c r="A457" s="34"/>
      <c r="B457" s="34"/>
      <c r="C457" s="32"/>
      <c r="D457" s="32"/>
      <c r="E457" s="33">
        <v>456</v>
      </c>
      <c r="F457" s="33"/>
      <c r="G457" s="33"/>
      <c r="H457" s="33"/>
      <c r="I457" s="33"/>
      <c r="J457" s="131"/>
      <c r="K457" s="125"/>
      <c r="L457" s="125" t="str">
        <f>IFERROR(VLOOKUP(F457,'انواع الفلاتر'!$B$2:$C$52,2,FALSE),"")</f>
        <v/>
      </c>
    </row>
    <row r="458" spans="1:12" ht="27.95" customHeight="1">
      <c r="A458" s="34"/>
      <c r="B458" s="34"/>
      <c r="C458" s="32"/>
      <c r="D458" s="32"/>
      <c r="E458" s="33">
        <v>457</v>
      </c>
      <c r="F458" s="33"/>
      <c r="G458" s="33"/>
      <c r="H458" s="33"/>
      <c r="I458" s="33"/>
      <c r="J458" s="131"/>
      <c r="K458" s="125"/>
      <c r="L458" s="125" t="str">
        <f>IFERROR(VLOOKUP(F458,'انواع الفلاتر'!$B$2:$C$52,2,FALSE),"")</f>
        <v/>
      </c>
    </row>
    <row r="459" spans="1:12" ht="27.95" customHeight="1">
      <c r="A459" s="34"/>
      <c r="B459" s="34"/>
      <c r="C459" s="32"/>
      <c r="D459" s="32"/>
      <c r="E459" s="33">
        <v>458</v>
      </c>
      <c r="F459" s="33"/>
      <c r="G459" s="33"/>
      <c r="H459" s="33"/>
      <c r="I459" s="33"/>
      <c r="J459" s="131"/>
      <c r="K459" s="125"/>
      <c r="L459" s="125" t="str">
        <f>IFERROR(VLOOKUP(F459,'انواع الفلاتر'!$B$2:$C$52,2,FALSE),"")</f>
        <v/>
      </c>
    </row>
    <row r="460" spans="1:12" ht="27.95" customHeight="1">
      <c r="A460" s="34"/>
      <c r="B460" s="34"/>
      <c r="C460" s="32"/>
      <c r="D460" s="32"/>
      <c r="E460" s="33">
        <v>459</v>
      </c>
      <c r="F460" s="33"/>
      <c r="G460" s="33"/>
      <c r="H460" s="33"/>
      <c r="I460" s="33"/>
      <c r="J460" s="131"/>
      <c r="K460" s="125"/>
      <c r="L460" s="125" t="str">
        <f>IFERROR(VLOOKUP(F460,'انواع الفلاتر'!$B$2:$C$52,2,FALSE),"")</f>
        <v/>
      </c>
    </row>
    <row r="461" spans="1:12" ht="27.95" customHeight="1">
      <c r="A461" s="34"/>
      <c r="B461" s="34"/>
      <c r="C461" s="32"/>
      <c r="D461" s="32"/>
      <c r="E461" s="33">
        <v>460</v>
      </c>
      <c r="F461" s="33"/>
      <c r="G461" s="33"/>
      <c r="H461" s="33"/>
      <c r="I461" s="33"/>
      <c r="J461" s="131"/>
      <c r="K461" s="125"/>
      <c r="L461" s="125" t="str">
        <f>IFERROR(VLOOKUP(F461,'انواع الفلاتر'!$B$2:$C$52,2,FALSE),"")</f>
        <v/>
      </c>
    </row>
    <row r="462" spans="1:12" ht="27.95" customHeight="1">
      <c r="A462" s="34"/>
      <c r="B462" s="34"/>
      <c r="C462" s="32"/>
      <c r="D462" s="32"/>
      <c r="E462" s="33">
        <v>461</v>
      </c>
      <c r="F462" s="33"/>
      <c r="G462" s="33"/>
      <c r="H462" s="33"/>
      <c r="I462" s="33"/>
      <c r="J462" s="131"/>
      <c r="K462" s="125"/>
      <c r="L462" s="125" t="str">
        <f>IFERROR(VLOOKUP(F462,'انواع الفلاتر'!$B$2:$C$52,2,FALSE),"")</f>
        <v/>
      </c>
    </row>
    <row r="463" spans="1:12" ht="27.95" customHeight="1">
      <c r="A463" s="34"/>
      <c r="B463" s="34"/>
      <c r="C463" s="32"/>
      <c r="D463" s="32"/>
      <c r="E463" s="33">
        <v>462</v>
      </c>
      <c r="F463" s="33"/>
      <c r="G463" s="33"/>
      <c r="H463" s="33"/>
      <c r="I463" s="33"/>
      <c r="J463" s="131"/>
      <c r="K463" s="125"/>
      <c r="L463" s="125" t="str">
        <f>IFERROR(VLOOKUP(F463,'انواع الفلاتر'!$B$2:$C$52,2,FALSE),"")</f>
        <v/>
      </c>
    </row>
    <row r="464" spans="1:12" ht="27.95" customHeight="1">
      <c r="A464" s="34"/>
      <c r="B464" s="34"/>
      <c r="C464" s="32"/>
      <c r="D464" s="32"/>
      <c r="E464" s="33">
        <v>463</v>
      </c>
      <c r="F464" s="33"/>
      <c r="G464" s="33"/>
      <c r="H464" s="33"/>
      <c r="I464" s="33"/>
      <c r="J464" s="131"/>
      <c r="K464" s="125"/>
      <c r="L464" s="125" t="str">
        <f>IFERROR(VLOOKUP(F464,'انواع الفلاتر'!$B$2:$C$52,2,FALSE),"")</f>
        <v/>
      </c>
    </row>
    <row r="465" spans="1:12" ht="27.95" customHeight="1">
      <c r="A465" s="34"/>
      <c r="B465" s="34"/>
      <c r="C465" s="32"/>
      <c r="D465" s="32"/>
      <c r="E465" s="33">
        <v>464</v>
      </c>
      <c r="F465" s="33"/>
      <c r="G465" s="33"/>
      <c r="H465" s="33"/>
      <c r="I465" s="33"/>
      <c r="J465" s="131"/>
      <c r="K465" s="125"/>
      <c r="L465" s="125" t="str">
        <f>IFERROR(VLOOKUP(F465,'انواع الفلاتر'!$B$2:$C$52,2,FALSE),"")</f>
        <v/>
      </c>
    </row>
    <row r="466" spans="1:12" ht="27.95" customHeight="1">
      <c r="A466" s="34"/>
      <c r="B466" s="34"/>
      <c r="C466" s="32"/>
      <c r="D466" s="32"/>
      <c r="E466" s="33">
        <v>465</v>
      </c>
      <c r="F466" s="33"/>
      <c r="G466" s="33"/>
      <c r="H466" s="33"/>
      <c r="I466" s="33"/>
      <c r="J466" s="131"/>
      <c r="K466" s="125"/>
      <c r="L466" s="125" t="str">
        <f>IFERROR(VLOOKUP(F466,'انواع الفلاتر'!$B$2:$C$52,2,FALSE),"")</f>
        <v/>
      </c>
    </row>
    <row r="467" spans="1:12" ht="27.95" customHeight="1">
      <c r="A467" s="34"/>
      <c r="B467" s="34"/>
      <c r="C467" s="32"/>
      <c r="D467" s="32"/>
      <c r="E467" s="33">
        <v>466</v>
      </c>
      <c r="F467" s="33"/>
      <c r="G467" s="33"/>
      <c r="H467" s="33"/>
      <c r="I467" s="33"/>
      <c r="J467" s="131"/>
      <c r="K467" s="125"/>
      <c r="L467" s="125" t="str">
        <f>IFERROR(VLOOKUP(F467,'انواع الفلاتر'!$B$2:$C$52,2,FALSE),"")</f>
        <v/>
      </c>
    </row>
    <row r="468" spans="1:12" ht="27.95" customHeight="1">
      <c r="A468" s="34"/>
      <c r="B468" s="34"/>
      <c r="C468" s="32"/>
      <c r="D468" s="32"/>
      <c r="E468" s="33">
        <v>467</v>
      </c>
      <c r="F468" s="33"/>
      <c r="G468" s="33"/>
      <c r="H468" s="33"/>
      <c r="I468" s="33"/>
      <c r="J468" s="131"/>
      <c r="K468" s="125"/>
      <c r="L468" s="125" t="str">
        <f>IFERROR(VLOOKUP(F468,'انواع الفلاتر'!$B$2:$C$52,2,FALSE),"")</f>
        <v/>
      </c>
    </row>
    <row r="469" spans="1:12" ht="27.95" customHeight="1">
      <c r="A469" s="34"/>
      <c r="B469" s="34"/>
      <c r="C469" s="32"/>
      <c r="D469" s="32"/>
      <c r="E469" s="33">
        <v>468</v>
      </c>
      <c r="F469" s="33"/>
      <c r="G469" s="33"/>
      <c r="H469" s="33"/>
      <c r="I469" s="33"/>
      <c r="J469" s="131"/>
      <c r="K469" s="125"/>
      <c r="L469" s="125" t="str">
        <f>IFERROR(VLOOKUP(F469,'انواع الفلاتر'!$B$2:$C$52,2,FALSE),"")</f>
        <v/>
      </c>
    </row>
    <row r="470" spans="1:12" ht="27.95" customHeight="1">
      <c r="A470" s="34"/>
      <c r="B470" s="34"/>
      <c r="C470" s="32"/>
      <c r="D470" s="32"/>
      <c r="E470" s="33">
        <v>469</v>
      </c>
      <c r="F470" s="33"/>
      <c r="G470" s="33"/>
      <c r="H470" s="33"/>
      <c r="I470" s="33"/>
      <c r="J470" s="131"/>
      <c r="K470" s="125"/>
      <c r="L470" s="125" t="str">
        <f>IFERROR(VLOOKUP(F470,'انواع الفلاتر'!$B$2:$C$52,2,FALSE),"")</f>
        <v/>
      </c>
    </row>
    <row r="471" spans="1:12" ht="27.95" customHeight="1">
      <c r="A471" s="34"/>
      <c r="B471" s="34"/>
      <c r="C471" s="32"/>
      <c r="D471" s="32"/>
      <c r="E471" s="33">
        <v>470</v>
      </c>
      <c r="F471" s="33"/>
      <c r="G471" s="33"/>
      <c r="H471" s="33"/>
      <c r="I471" s="33"/>
      <c r="J471" s="131"/>
      <c r="K471" s="125"/>
      <c r="L471" s="125" t="str">
        <f>IFERROR(VLOOKUP(F471,'انواع الفلاتر'!$B$2:$C$52,2,FALSE),"")</f>
        <v/>
      </c>
    </row>
    <row r="472" spans="1:12" ht="27.95" customHeight="1">
      <c r="A472" s="34"/>
      <c r="B472" s="34"/>
      <c r="C472" s="32"/>
      <c r="D472" s="32"/>
      <c r="E472" s="33">
        <v>471</v>
      </c>
      <c r="F472" s="33"/>
      <c r="G472" s="33"/>
      <c r="H472" s="33"/>
      <c r="I472" s="33"/>
      <c r="J472" s="131"/>
      <c r="K472" s="125"/>
      <c r="L472" s="125" t="str">
        <f>IFERROR(VLOOKUP(F472,'انواع الفلاتر'!$B$2:$C$52,2,FALSE),"")</f>
        <v/>
      </c>
    </row>
    <row r="473" spans="1:12" ht="27.95" customHeight="1">
      <c r="A473" s="34"/>
      <c r="B473" s="34"/>
      <c r="C473" s="32"/>
      <c r="D473" s="32"/>
      <c r="E473" s="33">
        <v>472</v>
      </c>
      <c r="F473" s="33"/>
      <c r="G473" s="33"/>
      <c r="H473" s="33"/>
      <c r="I473" s="33"/>
      <c r="J473" s="131"/>
      <c r="K473" s="125"/>
      <c r="L473" s="125" t="str">
        <f>IFERROR(VLOOKUP(F473,'انواع الفلاتر'!$B$2:$C$52,2,FALSE),"")</f>
        <v/>
      </c>
    </row>
    <row r="474" spans="1:12" ht="27.95" customHeight="1">
      <c r="A474" s="34"/>
      <c r="B474" s="34"/>
      <c r="C474" s="32"/>
      <c r="D474" s="32"/>
      <c r="E474" s="33">
        <v>473</v>
      </c>
      <c r="F474" s="33"/>
      <c r="G474" s="33"/>
      <c r="H474" s="33"/>
      <c r="I474" s="33"/>
      <c r="J474" s="131"/>
      <c r="K474" s="125"/>
      <c r="L474" s="125" t="str">
        <f>IFERROR(VLOOKUP(F474,'انواع الفلاتر'!$B$2:$C$52,2,FALSE),"")</f>
        <v/>
      </c>
    </row>
    <row r="475" spans="1:12" ht="27.95" customHeight="1">
      <c r="A475" s="34"/>
      <c r="B475" s="34"/>
      <c r="C475" s="32"/>
      <c r="D475" s="32"/>
      <c r="E475" s="33">
        <v>474</v>
      </c>
      <c r="F475" s="33"/>
      <c r="G475" s="33"/>
      <c r="H475" s="33"/>
      <c r="I475" s="33"/>
      <c r="J475" s="131"/>
      <c r="K475" s="125"/>
      <c r="L475" s="125" t="str">
        <f>IFERROR(VLOOKUP(F475,'انواع الفلاتر'!$B$2:$C$52,2,FALSE),"")</f>
        <v/>
      </c>
    </row>
    <row r="476" spans="1:12" ht="27.95" customHeight="1">
      <c r="A476" s="34"/>
      <c r="B476" s="34"/>
      <c r="C476" s="32"/>
      <c r="D476" s="32"/>
      <c r="E476" s="33">
        <v>475</v>
      </c>
      <c r="F476" s="33"/>
      <c r="G476" s="33"/>
      <c r="H476" s="33"/>
      <c r="I476" s="33"/>
      <c r="J476" s="131"/>
      <c r="K476" s="125"/>
      <c r="L476" s="125" t="str">
        <f>IFERROR(VLOOKUP(F476,'انواع الفلاتر'!$B$2:$C$52,2,FALSE),"")</f>
        <v/>
      </c>
    </row>
    <row r="477" spans="1:12" ht="27.95" customHeight="1">
      <c r="A477" s="34"/>
      <c r="B477" s="34"/>
      <c r="C477" s="32"/>
      <c r="D477" s="32"/>
      <c r="E477" s="33">
        <v>476</v>
      </c>
      <c r="F477" s="33"/>
      <c r="G477" s="33"/>
      <c r="H477" s="33"/>
      <c r="I477" s="33"/>
      <c r="J477" s="131"/>
      <c r="K477" s="125"/>
      <c r="L477" s="125" t="str">
        <f>IFERROR(VLOOKUP(F477,'انواع الفلاتر'!$B$2:$C$52,2,FALSE),"")</f>
        <v/>
      </c>
    </row>
    <row r="478" spans="1:12" ht="27.95" customHeight="1">
      <c r="A478" s="34"/>
      <c r="B478" s="34"/>
      <c r="C478" s="32"/>
      <c r="D478" s="32"/>
      <c r="E478" s="33">
        <v>477</v>
      </c>
      <c r="F478" s="33"/>
      <c r="G478" s="33"/>
      <c r="H478" s="33"/>
      <c r="I478" s="33"/>
      <c r="J478" s="131"/>
      <c r="K478" s="125"/>
      <c r="L478" s="125" t="str">
        <f>IFERROR(VLOOKUP(F478,'انواع الفلاتر'!$B$2:$C$52,2,FALSE),"")</f>
        <v/>
      </c>
    </row>
    <row r="479" spans="1:12" ht="27.95" customHeight="1">
      <c r="A479" s="34"/>
      <c r="B479" s="34"/>
      <c r="C479" s="32"/>
      <c r="D479" s="32"/>
      <c r="E479" s="33">
        <v>478</v>
      </c>
      <c r="F479" s="33"/>
      <c r="G479" s="33"/>
      <c r="H479" s="33"/>
      <c r="I479" s="33"/>
      <c r="J479" s="131"/>
      <c r="K479" s="125"/>
      <c r="L479" s="125" t="str">
        <f>IFERROR(VLOOKUP(F479,'انواع الفلاتر'!$B$2:$C$52,2,FALSE),"")</f>
        <v/>
      </c>
    </row>
    <row r="480" spans="1:12" ht="27.95" customHeight="1">
      <c r="A480" s="34"/>
      <c r="B480" s="34"/>
      <c r="C480" s="32"/>
      <c r="D480" s="32"/>
      <c r="E480" s="33">
        <v>479</v>
      </c>
      <c r="F480" s="33"/>
      <c r="G480" s="33"/>
      <c r="H480" s="33"/>
      <c r="I480" s="33"/>
      <c r="J480" s="131"/>
      <c r="K480" s="125"/>
      <c r="L480" s="125" t="str">
        <f>IFERROR(VLOOKUP(F480,'انواع الفلاتر'!$B$2:$C$52,2,FALSE),"")</f>
        <v/>
      </c>
    </row>
    <row r="481" spans="1:12" ht="27.95" customHeight="1">
      <c r="A481" s="34"/>
      <c r="B481" s="34"/>
      <c r="C481" s="32"/>
      <c r="D481" s="32"/>
      <c r="E481" s="33">
        <v>480</v>
      </c>
      <c r="F481" s="33"/>
      <c r="G481" s="33"/>
      <c r="H481" s="33"/>
      <c r="I481" s="33"/>
      <c r="J481" s="131"/>
      <c r="K481" s="125"/>
      <c r="L481" s="125" t="str">
        <f>IFERROR(VLOOKUP(F481,'انواع الفلاتر'!$B$2:$C$52,2,FALSE),"")</f>
        <v/>
      </c>
    </row>
    <row r="482" spans="1:12" ht="27.95" customHeight="1">
      <c r="A482" s="34"/>
      <c r="B482" s="34"/>
      <c r="C482" s="32"/>
      <c r="D482" s="32"/>
      <c r="E482" s="33">
        <v>481</v>
      </c>
      <c r="F482" s="33"/>
      <c r="G482" s="33"/>
      <c r="H482" s="33"/>
      <c r="I482" s="33"/>
      <c r="J482" s="131"/>
      <c r="K482" s="125"/>
      <c r="L482" s="125" t="str">
        <f>IFERROR(VLOOKUP(F482,'انواع الفلاتر'!$B$2:$C$52,2,FALSE),"")</f>
        <v/>
      </c>
    </row>
    <row r="483" spans="1:12" ht="27.95" customHeight="1">
      <c r="A483" s="34"/>
      <c r="B483" s="34"/>
      <c r="C483" s="32"/>
      <c r="D483" s="32"/>
      <c r="E483" s="33">
        <v>482</v>
      </c>
      <c r="F483" s="33"/>
      <c r="G483" s="33"/>
      <c r="H483" s="33"/>
      <c r="I483" s="33"/>
      <c r="J483" s="131"/>
      <c r="K483" s="125"/>
      <c r="L483" s="125" t="str">
        <f>IFERROR(VLOOKUP(F483,'انواع الفلاتر'!$B$2:$C$52,2,FALSE),"")</f>
        <v/>
      </c>
    </row>
    <row r="484" spans="1:12" ht="27.95" customHeight="1">
      <c r="A484" s="34"/>
      <c r="B484" s="34"/>
      <c r="C484" s="32"/>
      <c r="D484" s="32"/>
      <c r="E484" s="33">
        <v>483</v>
      </c>
      <c r="F484" s="33"/>
      <c r="G484" s="33"/>
      <c r="H484" s="33"/>
      <c r="I484" s="33"/>
      <c r="J484" s="131"/>
      <c r="K484" s="125"/>
      <c r="L484" s="125" t="str">
        <f>IFERROR(VLOOKUP(F484,'انواع الفلاتر'!$B$2:$C$52,2,FALSE),"")</f>
        <v/>
      </c>
    </row>
    <row r="485" spans="1:12" ht="27.95" customHeight="1">
      <c r="A485" s="34"/>
      <c r="B485" s="34"/>
      <c r="C485" s="32"/>
      <c r="D485" s="32"/>
      <c r="E485" s="33">
        <v>484</v>
      </c>
      <c r="F485" s="33"/>
      <c r="G485" s="33"/>
      <c r="H485" s="33"/>
      <c r="I485" s="33"/>
      <c r="J485" s="131"/>
      <c r="K485" s="125"/>
      <c r="L485" s="125" t="str">
        <f>IFERROR(VLOOKUP(F485,'انواع الفلاتر'!$B$2:$C$52,2,FALSE),"")</f>
        <v/>
      </c>
    </row>
    <row r="486" spans="1:12" ht="27.95" customHeight="1">
      <c r="A486" s="34"/>
      <c r="B486" s="34"/>
      <c r="C486" s="32"/>
      <c r="D486" s="32"/>
      <c r="E486" s="33">
        <v>485</v>
      </c>
      <c r="F486" s="33"/>
      <c r="G486" s="33"/>
      <c r="H486" s="33"/>
      <c r="I486" s="33"/>
      <c r="J486" s="131"/>
      <c r="K486" s="125"/>
      <c r="L486" s="125" t="str">
        <f>IFERROR(VLOOKUP(F486,'انواع الفلاتر'!$B$2:$C$52,2,FALSE),"")</f>
        <v/>
      </c>
    </row>
    <row r="487" spans="1:12" ht="27.95" customHeight="1">
      <c r="A487" s="34"/>
      <c r="B487" s="34"/>
      <c r="C487" s="32"/>
      <c r="D487" s="32"/>
      <c r="E487" s="33">
        <v>486</v>
      </c>
      <c r="F487" s="33"/>
      <c r="G487" s="33"/>
      <c r="H487" s="33"/>
      <c r="I487" s="33"/>
      <c r="J487" s="131"/>
      <c r="K487" s="125"/>
      <c r="L487" s="125" t="str">
        <f>IFERROR(VLOOKUP(F487,'انواع الفلاتر'!$B$2:$C$52,2,FALSE),"")</f>
        <v/>
      </c>
    </row>
    <row r="488" spans="1:12" ht="27.95" customHeight="1">
      <c r="A488" s="34"/>
      <c r="B488" s="34"/>
      <c r="C488" s="32"/>
      <c r="D488" s="32"/>
      <c r="E488" s="33">
        <v>487</v>
      </c>
      <c r="F488" s="33"/>
      <c r="G488" s="33"/>
      <c r="H488" s="33"/>
      <c r="I488" s="33"/>
      <c r="J488" s="131"/>
      <c r="K488" s="125"/>
      <c r="L488" s="125" t="str">
        <f>IFERROR(VLOOKUP(F488,'انواع الفلاتر'!$B$2:$C$52,2,FALSE),"")</f>
        <v/>
      </c>
    </row>
    <row r="489" spans="1:12" ht="27.95" customHeight="1">
      <c r="A489" s="34"/>
      <c r="B489" s="34"/>
      <c r="C489" s="32"/>
      <c r="D489" s="32"/>
      <c r="E489" s="33">
        <v>488</v>
      </c>
      <c r="F489" s="33"/>
      <c r="G489" s="33"/>
      <c r="H489" s="33"/>
      <c r="I489" s="33"/>
      <c r="J489" s="131"/>
      <c r="K489" s="125"/>
      <c r="L489" s="125" t="str">
        <f>IFERROR(VLOOKUP(F489,'انواع الفلاتر'!$B$2:$C$52,2,FALSE),"")</f>
        <v/>
      </c>
    </row>
    <row r="490" spans="1:12" ht="27.95" customHeight="1">
      <c r="A490" s="34"/>
      <c r="B490" s="34"/>
      <c r="C490" s="32"/>
      <c r="D490" s="32"/>
      <c r="E490" s="33">
        <v>489</v>
      </c>
      <c r="F490" s="33"/>
      <c r="G490" s="33"/>
      <c r="H490" s="33"/>
      <c r="I490" s="33"/>
      <c r="J490" s="131"/>
      <c r="K490" s="125"/>
      <c r="L490" s="125" t="str">
        <f>IFERROR(VLOOKUP(F490,'انواع الفلاتر'!$B$2:$C$52,2,FALSE),"")</f>
        <v/>
      </c>
    </row>
    <row r="491" spans="1:12" ht="27.95" customHeight="1">
      <c r="A491" s="34"/>
      <c r="B491" s="34"/>
      <c r="C491" s="32"/>
      <c r="D491" s="32"/>
      <c r="E491" s="33">
        <v>490</v>
      </c>
      <c r="F491" s="33"/>
      <c r="G491" s="33"/>
      <c r="H491" s="33"/>
      <c r="I491" s="33"/>
      <c r="J491" s="131"/>
      <c r="K491" s="125"/>
      <c r="L491" s="125" t="str">
        <f>IFERROR(VLOOKUP(F491,'انواع الفلاتر'!$B$2:$C$52,2,FALSE),"")</f>
        <v/>
      </c>
    </row>
    <row r="492" spans="1:12" ht="27.95" customHeight="1">
      <c r="A492" s="34"/>
      <c r="B492" s="34"/>
      <c r="C492" s="32"/>
      <c r="D492" s="32"/>
      <c r="E492" s="33">
        <v>491</v>
      </c>
      <c r="F492" s="33"/>
      <c r="G492" s="33"/>
      <c r="H492" s="33"/>
      <c r="I492" s="33"/>
      <c r="J492" s="131"/>
      <c r="K492" s="125"/>
      <c r="L492" s="125" t="str">
        <f>IFERROR(VLOOKUP(F492,'انواع الفلاتر'!$B$2:$C$52,2,FALSE),"")</f>
        <v/>
      </c>
    </row>
    <row r="493" spans="1:12" ht="27.95" customHeight="1">
      <c r="A493" s="34"/>
      <c r="B493" s="34"/>
      <c r="C493" s="32"/>
      <c r="D493" s="32"/>
      <c r="E493" s="33">
        <v>492</v>
      </c>
      <c r="F493" s="33"/>
      <c r="G493" s="33"/>
      <c r="H493" s="33"/>
      <c r="I493" s="33"/>
      <c r="J493" s="131"/>
      <c r="K493" s="125"/>
      <c r="L493" s="125" t="str">
        <f>IFERROR(VLOOKUP(F493,'انواع الفلاتر'!$B$2:$C$52,2,FALSE),"")</f>
        <v/>
      </c>
    </row>
    <row r="494" spans="1:12" ht="27.95" customHeight="1">
      <c r="A494" s="34"/>
      <c r="B494" s="34"/>
      <c r="C494" s="32"/>
      <c r="D494" s="32"/>
      <c r="E494" s="33">
        <v>493</v>
      </c>
      <c r="F494" s="33"/>
      <c r="G494" s="33"/>
      <c r="H494" s="33"/>
      <c r="I494" s="33"/>
      <c r="J494" s="131"/>
      <c r="K494" s="125"/>
      <c r="L494" s="125" t="str">
        <f>IFERROR(VLOOKUP(F494,'انواع الفلاتر'!$B$2:$C$52,2,FALSE),"")</f>
        <v/>
      </c>
    </row>
    <row r="495" spans="1:12" ht="27.95" customHeight="1">
      <c r="A495" s="34"/>
      <c r="B495" s="34"/>
      <c r="C495" s="32"/>
      <c r="D495" s="32"/>
      <c r="E495" s="33">
        <v>494</v>
      </c>
      <c r="F495" s="33"/>
      <c r="G495" s="33"/>
      <c r="H495" s="33"/>
      <c r="I495" s="33"/>
      <c r="J495" s="131"/>
      <c r="K495" s="125"/>
      <c r="L495" s="125" t="str">
        <f>IFERROR(VLOOKUP(F495,'انواع الفلاتر'!$B$2:$C$52,2,FALSE),"")</f>
        <v/>
      </c>
    </row>
    <row r="496" spans="1:12" ht="27.95" customHeight="1">
      <c r="A496" s="34"/>
      <c r="B496" s="34"/>
      <c r="C496" s="32"/>
      <c r="D496" s="32"/>
      <c r="E496" s="33">
        <v>495</v>
      </c>
      <c r="F496" s="33"/>
      <c r="G496" s="33"/>
      <c r="H496" s="33"/>
      <c r="I496" s="33"/>
      <c r="J496" s="131"/>
      <c r="K496" s="125"/>
      <c r="L496" s="125" t="str">
        <f>IFERROR(VLOOKUP(F496,'انواع الفلاتر'!$B$2:$C$52,2,FALSE),"")</f>
        <v/>
      </c>
    </row>
    <row r="497" spans="1:12" ht="27.95" customHeight="1">
      <c r="A497" s="34"/>
      <c r="B497" s="34"/>
      <c r="C497" s="32"/>
      <c r="D497" s="32"/>
      <c r="E497" s="33">
        <v>496</v>
      </c>
      <c r="F497" s="33"/>
      <c r="G497" s="33"/>
      <c r="H497" s="33"/>
      <c r="I497" s="33"/>
      <c r="J497" s="131"/>
      <c r="K497" s="125"/>
      <c r="L497" s="125" t="str">
        <f>IFERROR(VLOOKUP(F497,'انواع الفلاتر'!$B$2:$C$52,2,FALSE),"")</f>
        <v/>
      </c>
    </row>
    <row r="498" spans="1:12" ht="27.95" customHeight="1">
      <c r="A498" s="34"/>
      <c r="B498" s="34"/>
      <c r="C498" s="32"/>
      <c r="D498" s="32"/>
      <c r="E498" s="33">
        <v>497</v>
      </c>
      <c r="F498" s="33"/>
      <c r="G498" s="33"/>
      <c r="H498" s="33"/>
      <c r="I498" s="33"/>
      <c r="J498" s="131"/>
      <c r="K498" s="125"/>
      <c r="L498" s="125" t="str">
        <f>IFERROR(VLOOKUP(F498,'انواع الفلاتر'!$B$2:$C$52,2,FALSE),"")</f>
        <v/>
      </c>
    </row>
    <row r="499" spans="1:12" ht="27.95" customHeight="1">
      <c r="A499" s="34"/>
      <c r="B499" s="34"/>
      <c r="C499" s="32"/>
      <c r="D499" s="32"/>
      <c r="E499" s="33">
        <v>498</v>
      </c>
      <c r="F499" s="33"/>
      <c r="G499" s="33"/>
      <c r="H499" s="33"/>
      <c r="I499" s="33"/>
      <c r="J499" s="131"/>
      <c r="K499" s="125"/>
      <c r="L499" s="125" t="str">
        <f>IFERROR(VLOOKUP(F499,'انواع الفلاتر'!$B$2:$C$52,2,FALSE),"")</f>
        <v/>
      </c>
    </row>
    <row r="500" spans="1:12" ht="27.95" customHeight="1">
      <c r="A500" s="34"/>
      <c r="B500" s="34"/>
      <c r="C500" s="32"/>
      <c r="D500" s="32"/>
      <c r="E500" s="33">
        <v>499</v>
      </c>
      <c r="F500" s="33"/>
      <c r="G500" s="33"/>
      <c r="H500" s="33"/>
      <c r="I500" s="33"/>
      <c r="J500" s="131"/>
      <c r="K500" s="125"/>
      <c r="L500" s="125" t="str">
        <f>IFERROR(VLOOKUP(F500,'انواع الفلاتر'!$B$2:$C$52,2,FALSE),"")</f>
        <v/>
      </c>
    </row>
    <row r="501" spans="1:12" ht="27.95" customHeight="1">
      <c r="A501" s="34"/>
      <c r="B501" s="34"/>
      <c r="C501" s="32"/>
      <c r="D501" s="32"/>
      <c r="E501" s="33">
        <v>500</v>
      </c>
      <c r="F501" s="33"/>
      <c r="G501" s="33"/>
      <c r="H501" s="33"/>
      <c r="I501" s="33"/>
      <c r="J501" s="131"/>
      <c r="K501" s="125"/>
      <c r="L501" s="125" t="str">
        <f>IFERROR(VLOOKUP(F501,'انواع الفلاتر'!$B$2:$C$52,2,FALSE),"")</f>
        <v/>
      </c>
    </row>
    <row r="502" spans="1:12" ht="27.95" customHeight="1">
      <c r="A502" s="34"/>
      <c r="B502" s="34"/>
      <c r="C502" s="32"/>
      <c r="D502" s="32"/>
      <c r="E502" s="33">
        <v>501</v>
      </c>
      <c r="F502" s="33"/>
      <c r="G502" s="33"/>
      <c r="H502" s="33"/>
      <c r="I502" s="33"/>
      <c r="J502" s="131"/>
      <c r="K502" s="125"/>
      <c r="L502" s="125" t="str">
        <f>IFERROR(VLOOKUP(F502,'انواع الفلاتر'!$B$2:$C$52,2,FALSE),"")</f>
        <v/>
      </c>
    </row>
    <row r="503" spans="1:12" ht="27.95" customHeight="1">
      <c r="A503" s="34"/>
      <c r="B503" s="34"/>
      <c r="C503" s="32"/>
      <c r="D503" s="32"/>
      <c r="E503" s="33">
        <v>502</v>
      </c>
      <c r="F503" s="33"/>
      <c r="G503" s="33"/>
      <c r="H503" s="33"/>
      <c r="I503" s="33"/>
      <c r="J503" s="131"/>
      <c r="K503" s="125"/>
      <c r="L503" s="125" t="str">
        <f>IFERROR(VLOOKUP(F503,'انواع الفلاتر'!$B$2:$C$52,2,FALSE),"")</f>
        <v/>
      </c>
    </row>
    <row r="504" spans="1:12" ht="27.95" customHeight="1">
      <c r="A504" s="34"/>
      <c r="B504" s="34"/>
      <c r="C504" s="32"/>
      <c r="D504" s="32"/>
      <c r="E504" s="33">
        <v>503</v>
      </c>
      <c r="F504" s="33"/>
      <c r="G504" s="33"/>
      <c r="H504" s="33"/>
      <c r="I504" s="33"/>
      <c r="J504" s="131"/>
      <c r="K504" s="125"/>
      <c r="L504" s="125" t="str">
        <f>IFERROR(VLOOKUP(F504,'انواع الفلاتر'!$B$2:$C$52,2,FALSE),"")</f>
        <v/>
      </c>
    </row>
    <row r="505" spans="1:12" ht="27.95" customHeight="1">
      <c r="A505" s="34"/>
      <c r="B505" s="34"/>
      <c r="C505" s="32"/>
      <c r="D505" s="32"/>
      <c r="E505" s="33">
        <v>504</v>
      </c>
      <c r="F505" s="33"/>
      <c r="G505" s="33"/>
      <c r="H505" s="33"/>
      <c r="I505" s="33"/>
      <c r="J505" s="131"/>
      <c r="K505" s="125"/>
      <c r="L505" s="125" t="str">
        <f>IFERROR(VLOOKUP(F505,'انواع الفلاتر'!$B$2:$C$52,2,FALSE),"")</f>
        <v/>
      </c>
    </row>
    <row r="506" spans="1:12" ht="27.95" customHeight="1">
      <c r="A506" s="34"/>
      <c r="B506" s="34"/>
      <c r="C506" s="32"/>
      <c r="D506" s="32"/>
      <c r="E506" s="33">
        <v>505</v>
      </c>
      <c r="F506" s="33"/>
      <c r="G506" s="33"/>
      <c r="H506" s="33"/>
      <c r="I506" s="33"/>
      <c r="J506" s="131"/>
      <c r="K506" s="125"/>
      <c r="L506" s="125" t="str">
        <f>IFERROR(VLOOKUP(F506,'انواع الفلاتر'!$B$2:$C$52,2,FALSE),"")</f>
        <v/>
      </c>
    </row>
    <row r="507" spans="1:12" ht="27.95" customHeight="1">
      <c r="A507" s="34"/>
      <c r="B507" s="34"/>
      <c r="C507" s="32"/>
      <c r="D507" s="32"/>
      <c r="E507" s="33">
        <v>506</v>
      </c>
      <c r="F507" s="33"/>
      <c r="G507" s="33"/>
      <c r="H507" s="33"/>
      <c r="I507" s="33"/>
      <c r="J507" s="131"/>
      <c r="K507" s="125"/>
      <c r="L507" s="125" t="str">
        <f>IFERROR(VLOOKUP(F507,'انواع الفلاتر'!$B$2:$C$52,2,FALSE),"")</f>
        <v/>
      </c>
    </row>
    <row r="508" spans="1:12" ht="27.95" customHeight="1">
      <c r="A508" s="34"/>
      <c r="B508" s="34"/>
      <c r="C508" s="32"/>
      <c r="D508" s="32"/>
      <c r="E508" s="33">
        <v>507</v>
      </c>
      <c r="F508" s="33"/>
      <c r="G508" s="33"/>
      <c r="H508" s="33"/>
      <c r="I508" s="33"/>
      <c r="J508" s="131"/>
      <c r="K508" s="125"/>
      <c r="L508" s="125" t="str">
        <f>IFERROR(VLOOKUP(F508,'انواع الفلاتر'!$B$2:$C$52,2,FALSE),"")</f>
        <v/>
      </c>
    </row>
    <row r="509" spans="1:12" ht="27.95" customHeight="1">
      <c r="A509" s="34"/>
      <c r="B509" s="34"/>
      <c r="C509" s="32"/>
      <c r="D509" s="32"/>
      <c r="E509" s="33">
        <v>508</v>
      </c>
      <c r="F509" s="33"/>
      <c r="G509" s="33"/>
      <c r="H509" s="33"/>
      <c r="I509" s="33"/>
      <c r="J509" s="131"/>
      <c r="K509" s="125"/>
      <c r="L509" s="125" t="str">
        <f>IFERROR(VLOOKUP(F509,'انواع الفلاتر'!$B$2:$C$52,2,FALSE),"")</f>
        <v/>
      </c>
    </row>
    <row r="510" spans="1:12" ht="27.95" customHeight="1">
      <c r="A510" s="34"/>
      <c r="B510" s="34"/>
      <c r="C510" s="32"/>
      <c r="D510" s="32"/>
      <c r="E510" s="33">
        <v>509</v>
      </c>
      <c r="F510" s="33"/>
      <c r="G510" s="33"/>
      <c r="H510" s="33"/>
      <c r="I510" s="33"/>
      <c r="J510" s="131"/>
      <c r="K510" s="125"/>
      <c r="L510" s="125" t="str">
        <f>IFERROR(VLOOKUP(F510,'انواع الفلاتر'!$B$2:$C$52,2,FALSE),"")</f>
        <v/>
      </c>
    </row>
    <row r="511" spans="1:12" ht="27.95" customHeight="1">
      <c r="A511" s="34"/>
      <c r="B511" s="34"/>
      <c r="C511" s="32"/>
      <c r="D511" s="32"/>
      <c r="E511" s="33">
        <v>510</v>
      </c>
      <c r="F511" s="33"/>
      <c r="G511" s="33"/>
      <c r="H511" s="33"/>
      <c r="I511" s="33"/>
      <c r="J511" s="131"/>
      <c r="K511" s="125"/>
      <c r="L511" s="125" t="str">
        <f>IFERROR(VLOOKUP(F511,'انواع الفلاتر'!$B$2:$C$52,2,FALSE),"")</f>
        <v/>
      </c>
    </row>
    <row r="512" spans="1:12" ht="27.95" customHeight="1">
      <c r="A512" s="34"/>
      <c r="B512" s="34"/>
      <c r="C512" s="32"/>
      <c r="D512" s="32"/>
      <c r="E512" s="33">
        <v>511</v>
      </c>
      <c r="F512" s="33"/>
      <c r="G512" s="33"/>
      <c r="H512" s="33"/>
      <c r="I512" s="33"/>
      <c r="J512" s="131"/>
      <c r="K512" s="125"/>
      <c r="L512" s="125" t="str">
        <f>IFERROR(VLOOKUP(F512,'انواع الفلاتر'!$B$2:$C$52,2,FALSE),"")</f>
        <v/>
      </c>
    </row>
    <row r="513" spans="1:12" ht="27.95" customHeight="1">
      <c r="A513" s="34"/>
      <c r="B513" s="34"/>
      <c r="C513" s="32"/>
      <c r="D513" s="32"/>
      <c r="E513" s="33">
        <v>512</v>
      </c>
      <c r="F513" s="33"/>
      <c r="G513" s="33"/>
      <c r="H513" s="33"/>
      <c r="I513" s="33"/>
      <c r="J513" s="131"/>
      <c r="K513" s="125"/>
      <c r="L513" s="125" t="str">
        <f>IFERROR(VLOOKUP(F513,'انواع الفلاتر'!$B$2:$C$52,2,FALSE),"")</f>
        <v/>
      </c>
    </row>
    <row r="514" spans="1:12" ht="27.95" customHeight="1">
      <c r="A514" s="34"/>
      <c r="B514" s="34"/>
      <c r="C514" s="32"/>
      <c r="D514" s="32"/>
      <c r="E514" s="33">
        <v>513</v>
      </c>
      <c r="F514" s="33"/>
      <c r="G514" s="33"/>
      <c r="H514" s="33"/>
      <c r="I514" s="33"/>
      <c r="J514" s="131"/>
      <c r="K514" s="125"/>
      <c r="L514" s="125" t="str">
        <f>IFERROR(VLOOKUP(F514,'انواع الفلاتر'!$B$2:$C$52,2,FALSE),"")</f>
        <v/>
      </c>
    </row>
    <row r="515" spans="1:12" ht="27.95" customHeight="1">
      <c r="A515" s="34"/>
      <c r="B515" s="34"/>
      <c r="C515" s="32"/>
      <c r="D515" s="32"/>
      <c r="E515" s="33">
        <v>514</v>
      </c>
      <c r="F515" s="33"/>
      <c r="G515" s="33"/>
      <c r="H515" s="33"/>
      <c r="I515" s="33"/>
      <c r="J515" s="131"/>
      <c r="K515" s="125"/>
      <c r="L515" s="125" t="str">
        <f>IFERROR(VLOOKUP(F515,'انواع الفلاتر'!$B$2:$C$52,2,FALSE),"")</f>
        <v/>
      </c>
    </row>
    <row r="516" spans="1:12" ht="27.95" customHeight="1">
      <c r="A516" s="34"/>
      <c r="B516" s="34"/>
      <c r="C516" s="32"/>
      <c r="D516" s="32"/>
      <c r="E516" s="33">
        <v>515</v>
      </c>
      <c r="F516" s="33"/>
      <c r="G516" s="33"/>
      <c r="H516" s="33"/>
      <c r="I516" s="33"/>
      <c r="J516" s="131"/>
      <c r="K516" s="125"/>
      <c r="L516" s="125" t="str">
        <f>IFERROR(VLOOKUP(F516,'انواع الفلاتر'!$B$2:$C$52,2,FALSE),"")</f>
        <v/>
      </c>
    </row>
    <row r="517" spans="1:12" ht="27.95" customHeight="1">
      <c r="A517" s="34"/>
      <c r="B517" s="34"/>
      <c r="C517" s="32"/>
      <c r="D517" s="32"/>
      <c r="E517" s="33">
        <v>516</v>
      </c>
      <c r="F517" s="33"/>
      <c r="G517" s="33"/>
      <c r="H517" s="33"/>
      <c r="I517" s="33"/>
      <c r="J517" s="131"/>
      <c r="K517" s="125"/>
      <c r="L517" s="125" t="str">
        <f>IFERROR(VLOOKUP(F517,'انواع الفلاتر'!$B$2:$C$52,2,FALSE),"")</f>
        <v/>
      </c>
    </row>
    <row r="518" spans="1:12" ht="27.95" customHeight="1">
      <c r="A518" s="34"/>
      <c r="B518" s="34"/>
      <c r="C518" s="32"/>
      <c r="D518" s="32"/>
      <c r="E518" s="33">
        <v>517</v>
      </c>
      <c r="F518" s="33"/>
      <c r="G518" s="33"/>
      <c r="H518" s="33"/>
      <c r="I518" s="33"/>
      <c r="J518" s="131"/>
      <c r="K518" s="125"/>
      <c r="L518" s="125" t="str">
        <f>IFERROR(VLOOKUP(F518,'انواع الفلاتر'!$B$2:$C$52,2,FALSE),"")</f>
        <v/>
      </c>
    </row>
    <row r="519" spans="1:12" ht="27.95" customHeight="1">
      <c r="A519" s="34"/>
      <c r="B519" s="34"/>
      <c r="C519" s="32"/>
      <c r="D519" s="32"/>
      <c r="E519" s="33">
        <v>518</v>
      </c>
      <c r="F519" s="33"/>
      <c r="G519" s="33"/>
      <c r="H519" s="33"/>
      <c r="I519" s="33"/>
      <c r="J519" s="131"/>
      <c r="K519" s="125"/>
      <c r="L519" s="125" t="str">
        <f>IFERROR(VLOOKUP(F519,'انواع الفلاتر'!$B$2:$C$52,2,FALSE),"")</f>
        <v/>
      </c>
    </row>
    <row r="520" spans="1:12" ht="27.95" customHeight="1">
      <c r="A520" s="34"/>
      <c r="B520" s="34"/>
      <c r="C520" s="32"/>
      <c r="D520" s="32"/>
      <c r="E520" s="33">
        <v>519</v>
      </c>
      <c r="F520" s="33"/>
      <c r="G520" s="33"/>
      <c r="H520" s="33"/>
      <c r="I520" s="33"/>
      <c r="J520" s="131"/>
      <c r="K520" s="125"/>
      <c r="L520" s="125" t="str">
        <f>IFERROR(VLOOKUP(F520,'انواع الفلاتر'!$B$2:$C$52,2,FALSE),"")</f>
        <v/>
      </c>
    </row>
    <row r="521" spans="1:12" ht="27.95" customHeight="1">
      <c r="A521" s="34"/>
      <c r="B521" s="34"/>
      <c r="C521" s="32"/>
      <c r="D521" s="32"/>
      <c r="E521" s="33">
        <v>520</v>
      </c>
      <c r="F521" s="33"/>
      <c r="G521" s="33"/>
      <c r="H521" s="33"/>
      <c r="I521" s="33"/>
      <c r="J521" s="131"/>
      <c r="K521" s="125"/>
      <c r="L521" s="125" t="str">
        <f>IFERROR(VLOOKUP(F521,'انواع الفلاتر'!$B$2:$C$52,2,FALSE),"")</f>
        <v/>
      </c>
    </row>
    <row r="522" spans="1:12" ht="27.95" customHeight="1">
      <c r="A522" s="34"/>
      <c r="B522" s="34"/>
      <c r="C522" s="32"/>
      <c r="D522" s="32"/>
      <c r="E522" s="33">
        <v>521</v>
      </c>
      <c r="F522" s="33"/>
      <c r="G522" s="33"/>
      <c r="H522" s="33"/>
      <c r="I522" s="33"/>
      <c r="J522" s="131"/>
      <c r="K522" s="125"/>
      <c r="L522" s="125" t="str">
        <f>IFERROR(VLOOKUP(F522,'انواع الفلاتر'!$B$2:$C$52,2,FALSE),"")</f>
        <v/>
      </c>
    </row>
    <row r="523" spans="1:12" ht="27.95" customHeight="1">
      <c r="A523" s="34"/>
      <c r="B523" s="34"/>
      <c r="C523" s="32"/>
      <c r="D523" s="32"/>
      <c r="E523" s="33">
        <v>522</v>
      </c>
      <c r="F523" s="33"/>
      <c r="G523" s="33"/>
      <c r="H523" s="33"/>
      <c r="I523" s="33"/>
      <c r="J523" s="131"/>
      <c r="K523" s="125"/>
      <c r="L523" s="125" t="str">
        <f>IFERROR(VLOOKUP(F523,'انواع الفلاتر'!$B$2:$C$52,2,FALSE),"")</f>
        <v/>
      </c>
    </row>
    <row r="524" spans="1:12" ht="27.95" customHeight="1">
      <c r="A524" s="34"/>
      <c r="B524" s="34"/>
      <c r="C524" s="32"/>
      <c r="D524" s="32"/>
      <c r="E524" s="33">
        <v>523</v>
      </c>
      <c r="F524" s="33"/>
      <c r="G524" s="33"/>
      <c r="H524" s="33"/>
      <c r="I524" s="33"/>
      <c r="J524" s="131"/>
      <c r="K524" s="125"/>
      <c r="L524" s="125" t="str">
        <f>IFERROR(VLOOKUP(F524,'انواع الفلاتر'!$B$2:$C$52,2,FALSE),"")</f>
        <v/>
      </c>
    </row>
    <row r="525" spans="1:12" ht="27.95" customHeight="1">
      <c r="A525" s="34"/>
      <c r="B525" s="34"/>
      <c r="C525" s="32"/>
      <c r="D525" s="32"/>
      <c r="E525" s="33">
        <v>524</v>
      </c>
      <c r="F525" s="33"/>
      <c r="G525" s="33"/>
      <c r="H525" s="33"/>
      <c r="I525" s="33"/>
      <c r="J525" s="131"/>
      <c r="K525" s="125"/>
      <c r="L525" s="125" t="str">
        <f>IFERROR(VLOOKUP(F525,'انواع الفلاتر'!$B$2:$C$52,2,FALSE),"")</f>
        <v/>
      </c>
    </row>
    <row r="526" spans="1:12" ht="27.95" customHeight="1">
      <c r="A526" s="34"/>
      <c r="B526" s="34"/>
      <c r="C526" s="32"/>
      <c r="D526" s="32"/>
      <c r="E526" s="33">
        <v>525</v>
      </c>
      <c r="F526" s="33"/>
      <c r="G526" s="33"/>
      <c r="H526" s="33"/>
      <c r="I526" s="33"/>
      <c r="J526" s="131"/>
      <c r="K526" s="125"/>
      <c r="L526" s="125" t="str">
        <f>IFERROR(VLOOKUP(F526,'انواع الفلاتر'!$B$2:$C$52,2,FALSE),"")</f>
        <v/>
      </c>
    </row>
    <row r="527" spans="1:12" ht="27.95" customHeight="1">
      <c r="A527" s="34"/>
      <c r="B527" s="34"/>
      <c r="C527" s="32"/>
      <c r="D527" s="32"/>
      <c r="E527" s="33">
        <v>526</v>
      </c>
      <c r="F527" s="33"/>
      <c r="G527" s="33"/>
      <c r="H527" s="33"/>
      <c r="I527" s="33"/>
      <c r="J527" s="131"/>
      <c r="K527" s="125"/>
      <c r="L527" s="125" t="str">
        <f>IFERROR(VLOOKUP(F527,'انواع الفلاتر'!$B$2:$C$52,2,FALSE),"")</f>
        <v/>
      </c>
    </row>
    <row r="528" spans="1:12" ht="27.95" customHeight="1">
      <c r="A528" s="34"/>
      <c r="B528" s="34"/>
      <c r="C528" s="32"/>
      <c r="D528" s="32"/>
      <c r="E528" s="33">
        <v>527</v>
      </c>
      <c r="F528" s="33"/>
      <c r="G528" s="33"/>
      <c r="H528" s="33"/>
      <c r="I528" s="33"/>
      <c r="J528" s="131"/>
      <c r="K528" s="125"/>
      <c r="L528" s="125" t="str">
        <f>IFERROR(VLOOKUP(F528,'انواع الفلاتر'!$B$2:$C$52,2,FALSE),"")</f>
        <v/>
      </c>
    </row>
    <row r="529" spans="1:12" ht="27.95" customHeight="1">
      <c r="A529" s="34"/>
      <c r="B529" s="34"/>
      <c r="C529" s="32"/>
      <c r="D529" s="32"/>
      <c r="E529" s="33">
        <v>528</v>
      </c>
      <c r="F529" s="33"/>
      <c r="G529" s="33"/>
      <c r="H529" s="33"/>
      <c r="I529" s="33"/>
      <c r="J529" s="131"/>
      <c r="K529" s="125"/>
      <c r="L529" s="125" t="str">
        <f>IFERROR(VLOOKUP(F529,'انواع الفلاتر'!$B$2:$C$52,2,FALSE),"")</f>
        <v/>
      </c>
    </row>
    <row r="530" spans="1:12" ht="27.95" customHeight="1">
      <c r="A530" s="34"/>
      <c r="B530" s="34"/>
      <c r="C530" s="32"/>
      <c r="D530" s="32"/>
      <c r="E530" s="33">
        <v>529</v>
      </c>
      <c r="F530" s="33"/>
      <c r="G530" s="33"/>
      <c r="H530" s="33"/>
      <c r="I530" s="33"/>
      <c r="J530" s="131"/>
      <c r="K530" s="125"/>
      <c r="L530" s="125" t="str">
        <f>IFERROR(VLOOKUP(F530,'انواع الفلاتر'!$B$2:$C$52,2,FALSE),"")</f>
        <v/>
      </c>
    </row>
    <row r="531" spans="1:12" ht="27.95" customHeight="1">
      <c r="A531" s="34"/>
      <c r="B531" s="34"/>
      <c r="C531" s="32"/>
      <c r="D531" s="32"/>
      <c r="E531" s="33">
        <v>530</v>
      </c>
      <c r="F531" s="33"/>
      <c r="G531" s="33"/>
      <c r="H531" s="33"/>
      <c r="I531" s="33"/>
      <c r="J531" s="131"/>
      <c r="K531" s="125"/>
      <c r="L531" s="125" t="str">
        <f>IFERROR(VLOOKUP(F531,'انواع الفلاتر'!$B$2:$C$52,2,FALSE),"")</f>
        <v/>
      </c>
    </row>
    <row r="532" spans="1:12" ht="27.95" customHeight="1">
      <c r="A532" s="34"/>
      <c r="B532" s="34"/>
      <c r="C532" s="32"/>
      <c r="D532" s="32"/>
      <c r="E532" s="33">
        <v>531</v>
      </c>
      <c r="F532" s="33"/>
      <c r="G532" s="33"/>
      <c r="H532" s="33"/>
      <c r="I532" s="33"/>
      <c r="J532" s="131"/>
      <c r="K532" s="125"/>
      <c r="L532" s="125" t="str">
        <f>IFERROR(VLOOKUP(F532,'انواع الفلاتر'!$B$2:$C$52,2,FALSE),"")</f>
        <v/>
      </c>
    </row>
    <row r="533" spans="1:12" ht="27.95" customHeight="1">
      <c r="A533" s="34"/>
      <c r="B533" s="34"/>
      <c r="C533" s="32"/>
      <c r="D533" s="32"/>
      <c r="E533" s="33">
        <v>532</v>
      </c>
      <c r="F533" s="33"/>
      <c r="G533" s="33"/>
      <c r="H533" s="33"/>
      <c r="I533" s="33"/>
      <c r="J533" s="131"/>
      <c r="K533" s="125"/>
      <c r="L533" s="125" t="str">
        <f>IFERROR(VLOOKUP(F533,'انواع الفلاتر'!$B$2:$C$52,2,FALSE),"")</f>
        <v/>
      </c>
    </row>
    <row r="534" spans="1:12" ht="27.95" customHeight="1">
      <c r="A534" s="34"/>
      <c r="B534" s="34"/>
      <c r="C534" s="32"/>
      <c r="D534" s="32"/>
      <c r="E534" s="33">
        <v>533</v>
      </c>
      <c r="F534" s="33"/>
      <c r="G534" s="33"/>
      <c r="H534" s="33"/>
      <c r="I534" s="33"/>
      <c r="J534" s="131"/>
      <c r="K534" s="125"/>
      <c r="L534" s="125" t="str">
        <f>IFERROR(VLOOKUP(F534,'انواع الفلاتر'!$B$2:$C$52,2,FALSE),"")</f>
        <v/>
      </c>
    </row>
    <row r="535" spans="1:12" ht="27.95" customHeight="1">
      <c r="A535" s="34"/>
      <c r="B535" s="34"/>
      <c r="C535" s="32"/>
      <c r="D535" s="32"/>
      <c r="E535" s="33">
        <v>534</v>
      </c>
      <c r="F535" s="33"/>
      <c r="G535" s="33"/>
      <c r="H535" s="33"/>
      <c r="I535" s="33"/>
      <c r="J535" s="131"/>
      <c r="K535" s="125"/>
      <c r="L535" s="125" t="str">
        <f>IFERROR(VLOOKUP(F535,'انواع الفلاتر'!$B$2:$C$52,2,FALSE),"")</f>
        <v/>
      </c>
    </row>
    <row r="536" spans="1:12" ht="27.95" customHeight="1">
      <c r="A536" s="34"/>
      <c r="B536" s="34"/>
      <c r="C536" s="32"/>
      <c r="D536" s="32"/>
      <c r="E536" s="33">
        <v>535</v>
      </c>
      <c r="F536" s="33"/>
      <c r="G536" s="33"/>
      <c r="H536" s="33"/>
      <c r="I536" s="33"/>
      <c r="J536" s="131"/>
      <c r="K536" s="125"/>
      <c r="L536" s="125" t="str">
        <f>IFERROR(VLOOKUP(F536,'انواع الفلاتر'!$B$2:$C$52,2,FALSE),"")</f>
        <v/>
      </c>
    </row>
    <row r="537" spans="1:12" ht="27.95" customHeight="1">
      <c r="A537" s="34"/>
      <c r="B537" s="34"/>
      <c r="C537" s="32"/>
      <c r="D537" s="32"/>
      <c r="E537" s="33">
        <v>536</v>
      </c>
      <c r="F537" s="33"/>
      <c r="G537" s="33"/>
      <c r="H537" s="33"/>
      <c r="I537" s="33"/>
      <c r="J537" s="131"/>
      <c r="K537" s="125"/>
      <c r="L537" s="125" t="str">
        <f>IFERROR(VLOOKUP(F537,'انواع الفلاتر'!$B$2:$C$52,2,FALSE),"")</f>
        <v/>
      </c>
    </row>
    <row r="538" spans="1:12" ht="27.95" customHeight="1">
      <c r="A538" s="34"/>
      <c r="B538" s="34"/>
      <c r="C538" s="32"/>
      <c r="D538" s="32"/>
      <c r="E538" s="33">
        <v>537</v>
      </c>
      <c r="F538" s="33"/>
      <c r="G538" s="33"/>
      <c r="H538" s="33"/>
      <c r="I538" s="33"/>
      <c r="J538" s="131"/>
      <c r="K538" s="125"/>
      <c r="L538" s="125" t="str">
        <f>IFERROR(VLOOKUP(F538,'انواع الفلاتر'!$B$2:$C$52,2,FALSE),"")</f>
        <v/>
      </c>
    </row>
    <row r="539" spans="1:12" ht="27.95" customHeight="1">
      <c r="A539" s="34"/>
      <c r="B539" s="34"/>
      <c r="C539" s="32"/>
      <c r="D539" s="32"/>
      <c r="E539" s="33">
        <v>538</v>
      </c>
      <c r="F539" s="33"/>
      <c r="G539" s="33"/>
      <c r="H539" s="33"/>
      <c r="I539" s="33"/>
      <c r="J539" s="131"/>
      <c r="K539" s="125"/>
      <c r="L539" s="125" t="str">
        <f>IFERROR(VLOOKUP(F539,'انواع الفلاتر'!$B$2:$C$52,2,FALSE),"")</f>
        <v/>
      </c>
    </row>
    <row r="540" spans="1:12" ht="27.95" customHeight="1">
      <c r="A540" s="34"/>
      <c r="B540" s="34"/>
      <c r="C540" s="32"/>
      <c r="D540" s="32"/>
      <c r="E540" s="33">
        <v>539</v>
      </c>
      <c r="F540" s="33"/>
      <c r="G540" s="33"/>
      <c r="H540" s="33"/>
      <c r="I540" s="33"/>
      <c r="J540" s="131"/>
      <c r="K540" s="125"/>
      <c r="L540" s="125" t="str">
        <f>IFERROR(VLOOKUP(F540,'انواع الفلاتر'!$B$2:$C$52,2,FALSE),"")</f>
        <v/>
      </c>
    </row>
    <row r="541" spans="1:12" ht="27.95" customHeight="1">
      <c r="A541" s="34"/>
      <c r="B541" s="34"/>
      <c r="C541" s="32"/>
      <c r="D541" s="32"/>
      <c r="E541" s="33">
        <v>540</v>
      </c>
      <c r="F541" s="33"/>
      <c r="G541" s="33"/>
      <c r="H541" s="33"/>
      <c r="I541" s="33"/>
      <c r="J541" s="131"/>
      <c r="K541" s="125"/>
      <c r="L541" s="125" t="str">
        <f>IFERROR(VLOOKUP(F541,'انواع الفلاتر'!$B$2:$C$52,2,FALSE),"")</f>
        <v/>
      </c>
    </row>
    <row r="542" spans="1:12" ht="27.95" customHeight="1">
      <c r="A542" s="34"/>
      <c r="B542" s="34"/>
      <c r="C542" s="32"/>
      <c r="D542" s="32"/>
      <c r="E542" s="33">
        <v>541</v>
      </c>
      <c r="F542" s="33"/>
      <c r="G542" s="33"/>
      <c r="H542" s="33"/>
      <c r="I542" s="33"/>
      <c r="J542" s="131"/>
      <c r="K542" s="125"/>
      <c r="L542" s="125" t="str">
        <f>IFERROR(VLOOKUP(F542,'انواع الفلاتر'!$B$2:$C$52,2,FALSE),"")</f>
        <v/>
      </c>
    </row>
    <row r="543" spans="1:12" ht="27.95" customHeight="1">
      <c r="A543" s="34"/>
      <c r="B543" s="34"/>
      <c r="C543" s="32"/>
      <c r="D543" s="32"/>
      <c r="E543" s="33">
        <v>542</v>
      </c>
      <c r="F543" s="33"/>
      <c r="G543" s="33"/>
      <c r="H543" s="33"/>
      <c r="I543" s="33"/>
      <c r="J543" s="131"/>
      <c r="K543" s="125"/>
      <c r="L543" s="125" t="str">
        <f>IFERROR(VLOOKUP(F543,'انواع الفلاتر'!$B$2:$C$52,2,FALSE),"")</f>
        <v/>
      </c>
    </row>
    <row r="544" spans="1:12" ht="27.95" customHeight="1">
      <c r="A544" s="34"/>
      <c r="B544" s="34"/>
      <c r="C544" s="32"/>
      <c r="D544" s="32"/>
      <c r="E544" s="33">
        <v>543</v>
      </c>
      <c r="F544" s="33"/>
      <c r="G544" s="33"/>
      <c r="H544" s="33"/>
      <c r="I544" s="33"/>
      <c r="J544" s="131"/>
      <c r="K544" s="125"/>
      <c r="L544" s="125" t="str">
        <f>IFERROR(VLOOKUP(F544,'انواع الفلاتر'!$B$2:$C$52,2,FALSE),"")</f>
        <v/>
      </c>
    </row>
    <row r="545" spans="1:12" ht="27.95" customHeight="1">
      <c r="A545" s="34"/>
      <c r="B545" s="34"/>
      <c r="C545" s="32"/>
      <c r="D545" s="32"/>
      <c r="E545" s="33">
        <v>544</v>
      </c>
      <c r="F545" s="33"/>
      <c r="G545" s="33"/>
      <c r="H545" s="33"/>
      <c r="I545" s="33"/>
      <c r="J545" s="131"/>
      <c r="K545" s="125"/>
      <c r="L545" s="125" t="str">
        <f>IFERROR(VLOOKUP(F545,'انواع الفلاتر'!$B$2:$C$52,2,FALSE),"")</f>
        <v/>
      </c>
    </row>
    <row r="546" spans="1:12" ht="27.95" customHeight="1">
      <c r="A546" s="34"/>
      <c r="B546" s="34"/>
      <c r="C546" s="32"/>
      <c r="D546" s="32"/>
      <c r="E546" s="33">
        <v>545</v>
      </c>
      <c r="F546" s="33"/>
      <c r="G546" s="33"/>
      <c r="H546" s="33"/>
      <c r="I546" s="33"/>
      <c r="J546" s="131"/>
      <c r="K546" s="125"/>
      <c r="L546" s="125" t="str">
        <f>IFERROR(VLOOKUP(F546,'انواع الفلاتر'!$B$2:$C$52,2,FALSE),"")</f>
        <v/>
      </c>
    </row>
    <row r="547" spans="1:12" ht="27.95" customHeight="1">
      <c r="A547" s="34"/>
      <c r="B547" s="34"/>
      <c r="C547" s="32"/>
      <c r="D547" s="32"/>
      <c r="E547" s="33">
        <v>546</v>
      </c>
      <c r="F547" s="33"/>
      <c r="G547" s="33"/>
      <c r="H547" s="33"/>
      <c r="I547" s="33"/>
      <c r="J547" s="131"/>
      <c r="K547" s="125"/>
      <c r="L547" s="125" t="str">
        <f>IFERROR(VLOOKUP(F547,'انواع الفلاتر'!$B$2:$C$52,2,FALSE),"")</f>
        <v/>
      </c>
    </row>
    <row r="548" spans="1:12" ht="27.95" customHeight="1">
      <c r="A548" s="34"/>
      <c r="B548" s="34"/>
      <c r="C548" s="32"/>
      <c r="D548" s="32"/>
      <c r="E548" s="33">
        <v>547</v>
      </c>
      <c r="F548" s="33"/>
      <c r="G548" s="33"/>
      <c r="H548" s="33"/>
      <c r="I548" s="33"/>
      <c r="J548" s="131"/>
      <c r="K548" s="125"/>
      <c r="L548" s="125" t="str">
        <f>IFERROR(VLOOKUP(F548,'انواع الفلاتر'!$B$2:$C$52,2,FALSE),"")</f>
        <v/>
      </c>
    </row>
    <row r="549" spans="1:12" ht="27.95" customHeight="1">
      <c r="A549" s="34"/>
      <c r="B549" s="34"/>
      <c r="C549" s="32"/>
      <c r="D549" s="32"/>
      <c r="E549" s="33">
        <v>548</v>
      </c>
      <c r="F549" s="33"/>
      <c r="G549" s="33"/>
      <c r="H549" s="33"/>
      <c r="I549" s="33"/>
      <c r="J549" s="131"/>
      <c r="K549" s="125"/>
      <c r="L549" s="125" t="str">
        <f>IFERROR(VLOOKUP(F549,'انواع الفلاتر'!$B$2:$C$52,2,FALSE),"")</f>
        <v/>
      </c>
    </row>
    <row r="550" spans="1:12" ht="27.95" customHeight="1">
      <c r="A550" s="34"/>
      <c r="B550" s="34"/>
      <c r="C550" s="32"/>
      <c r="D550" s="32"/>
      <c r="E550" s="33">
        <v>549</v>
      </c>
      <c r="F550" s="33"/>
      <c r="G550" s="33"/>
      <c r="H550" s="33"/>
      <c r="I550" s="33"/>
      <c r="J550" s="131"/>
      <c r="K550" s="125"/>
      <c r="L550" s="125" t="str">
        <f>IFERROR(VLOOKUP(F550,'انواع الفلاتر'!$B$2:$C$52,2,FALSE),"")</f>
        <v/>
      </c>
    </row>
    <row r="551" spans="1:12" ht="27.95" customHeight="1">
      <c r="A551" s="34"/>
      <c r="B551" s="34"/>
      <c r="C551" s="32"/>
      <c r="D551" s="32"/>
      <c r="E551" s="33">
        <v>550</v>
      </c>
      <c r="F551" s="33"/>
      <c r="G551" s="33"/>
      <c r="H551" s="33"/>
      <c r="I551" s="33"/>
      <c r="J551" s="131"/>
      <c r="K551" s="125"/>
      <c r="L551" s="125" t="str">
        <f>IFERROR(VLOOKUP(F551,'انواع الفلاتر'!$B$2:$C$52,2,FALSE),"")</f>
        <v/>
      </c>
    </row>
    <row r="552" spans="1:12" ht="27.95" customHeight="1">
      <c r="A552" s="34"/>
      <c r="B552" s="34"/>
      <c r="C552" s="32"/>
      <c r="D552" s="32"/>
      <c r="E552" s="33">
        <v>551</v>
      </c>
      <c r="F552" s="33"/>
      <c r="G552" s="33"/>
      <c r="H552" s="33"/>
      <c r="I552" s="33"/>
      <c r="J552" s="131"/>
      <c r="K552" s="125"/>
      <c r="L552" s="125" t="str">
        <f>IFERROR(VLOOKUP(F552,'انواع الفلاتر'!$B$2:$C$52,2,FALSE),"")</f>
        <v/>
      </c>
    </row>
    <row r="553" spans="1:12" ht="27.95" customHeight="1">
      <c r="A553" s="34"/>
      <c r="B553" s="34"/>
      <c r="C553" s="32"/>
      <c r="D553" s="32"/>
      <c r="E553" s="33">
        <v>552</v>
      </c>
      <c r="F553" s="33"/>
      <c r="G553" s="33"/>
      <c r="H553" s="33"/>
      <c r="I553" s="33"/>
      <c r="J553" s="131"/>
      <c r="K553" s="125"/>
      <c r="L553" s="125" t="str">
        <f>IFERROR(VLOOKUP(F553,'انواع الفلاتر'!$B$2:$C$52,2,FALSE),"")</f>
        <v/>
      </c>
    </row>
    <row r="554" spans="1:12" ht="27.95" customHeight="1">
      <c r="A554" s="34"/>
      <c r="B554" s="34"/>
      <c r="C554" s="32"/>
      <c r="D554" s="32"/>
      <c r="E554" s="33">
        <v>553</v>
      </c>
      <c r="F554" s="33"/>
      <c r="G554" s="33"/>
      <c r="H554" s="33"/>
      <c r="I554" s="33"/>
      <c r="J554" s="131"/>
      <c r="K554" s="125"/>
      <c r="L554" s="125" t="str">
        <f>IFERROR(VLOOKUP(F554,'انواع الفلاتر'!$B$2:$C$52,2,FALSE),"")</f>
        <v/>
      </c>
    </row>
    <row r="555" spans="1:12" ht="27.95" customHeight="1">
      <c r="A555" s="34"/>
      <c r="B555" s="34"/>
      <c r="C555" s="32"/>
      <c r="D555" s="32"/>
      <c r="E555" s="33">
        <v>554</v>
      </c>
      <c r="F555" s="33"/>
      <c r="G555" s="33"/>
      <c r="H555" s="33"/>
      <c r="I555" s="33"/>
      <c r="J555" s="131"/>
      <c r="K555" s="125"/>
      <c r="L555" s="125" t="str">
        <f>IFERROR(VLOOKUP(F555,'انواع الفلاتر'!$B$2:$C$52,2,FALSE),"")</f>
        <v/>
      </c>
    </row>
    <row r="556" spans="1:12" ht="27.95" customHeight="1">
      <c r="A556" s="34"/>
      <c r="B556" s="34"/>
      <c r="C556" s="32"/>
      <c r="D556" s="32"/>
      <c r="E556" s="33">
        <v>555</v>
      </c>
      <c r="F556" s="33"/>
      <c r="G556" s="33"/>
      <c r="H556" s="33"/>
      <c r="I556" s="33"/>
      <c r="J556" s="131"/>
      <c r="K556" s="125"/>
      <c r="L556" s="125" t="str">
        <f>IFERROR(VLOOKUP(F556,'انواع الفلاتر'!$B$2:$C$52,2,FALSE),"")</f>
        <v/>
      </c>
    </row>
    <row r="557" spans="1:12" ht="27.95" customHeight="1">
      <c r="A557" s="34"/>
      <c r="B557" s="34"/>
      <c r="C557" s="32"/>
      <c r="D557" s="32"/>
      <c r="E557" s="33">
        <v>556</v>
      </c>
      <c r="F557" s="33"/>
      <c r="G557" s="33"/>
      <c r="H557" s="33"/>
      <c r="I557" s="33"/>
      <c r="J557" s="131"/>
      <c r="K557" s="125"/>
      <c r="L557" s="125" t="str">
        <f>IFERROR(VLOOKUP(F557,'انواع الفلاتر'!$B$2:$C$52,2,FALSE),"")</f>
        <v/>
      </c>
    </row>
    <row r="558" spans="1:12" ht="27.95" customHeight="1">
      <c r="A558" s="34"/>
      <c r="B558" s="34"/>
      <c r="C558" s="32"/>
      <c r="D558" s="32"/>
      <c r="E558" s="33">
        <v>557</v>
      </c>
      <c r="F558" s="33"/>
      <c r="G558" s="33"/>
      <c r="H558" s="33"/>
      <c r="I558" s="33"/>
      <c r="J558" s="131"/>
      <c r="K558" s="125"/>
      <c r="L558" s="125" t="str">
        <f>IFERROR(VLOOKUP(F558,'انواع الفلاتر'!$B$2:$C$52,2,FALSE),"")</f>
        <v/>
      </c>
    </row>
    <row r="559" spans="1:12" ht="27.95" customHeight="1">
      <c r="A559" s="34"/>
      <c r="B559" s="34"/>
      <c r="C559" s="32"/>
      <c r="D559" s="32"/>
      <c r="E559" s="33">
        <v>558</v>
      </c>
      <c r="F559" s="33"/>
      <c r="G559" s="33"/>
      <c r="H559" s="33"/>
      <c r="I559" s="33"/>
      <c r="J559" s="131"/>
      <c r="K559" s="125"/>
      <c r="L559" s="125" t="str">
        <f>IFERROR(VLOOKUP(F559,'انواع الفلاتر'!$B$2:$C$52,2,FALSE),"")</f>
        <v/>
      </c>
    </row>
    <row r="560" spans="1:12" ht="27.95" customHeight="1">
      <c r="A560" s="34"/>
      <c r="B560" s="34"/>
      <c r="C560" s="32"/>
      <c r="D560" s="32"/>
      <c r="E560" s="33">
        <v>559</v>
      </c>
      <c r="F560" s="33"/>
      <c r="G560" s="33"/>
      <c r="H560" s="33"/>
      <c r="I560" s="33"/>
      <c r="J560" s="131"/>
      <c r="K560" s="125"/>
      <c r="L560" s="125" t="str">
        <f>IFERROR(VLOOKUP(F560,'انواع الفلاتر'!$B$2:$C$52,2,FALSE),"")</f>
        <v/>
      </c>
    </row>
    <row r="561" spans="1:12" ht="27.95" customHeight="1">
      <c r="A561" s="34"/>
      <c r="B561" s="34"/>
      <c r="C561" s="32"/>
      <c r="D561" s="32"/>
      <c r="E561" s="33">
        <v>560</v>
      </c>
      <c r="F561" s="33"/>
      <c r="G561" s="33"/>
      <c r="H561" s="33"/>
      <c r="I561" s="33"/>
      <c r="J561" s="131"/>
      <c r="K561" s="125"/>
      <c r="L561" s="125" t="str">
        <f>IFERROR(VLOOKUP(F561,'انواع الفلاتر'!$B$2:$C$52,2,FALSE),"")</f>
        <v/>
      </c>
    </row>
    <row r="562" spans="1:12" ht="27.95" customHeight="1">
      <c r="A562" s="34"/>
      <c r="B562" s="34"/>
      <c r="C562" s="32"/>
      <c r="D562" s="32"/>
      <c r="E562" s="33">
        <v>561</v>
      </c>
      <c r="F562" s="33"/>
      <c r="G562" s="33"/>
      <c r="H562" s="33"/>
      <c r="I562" s="33"/>
      <c r="J562" s="131"/>
      <c r="K562" s="125"/>
      <c r="L562" s="125" t="str">
        <f>IFERROR(VLOOKUP(F562,'انواع الفلاتر'!$B$2:$C$52,2,FALSE),"")</f>
        <v/>
      </c>
    </row>
    <row r="563" spans="1:12" ht="27.95" customHeight="1">
      <c r="A563" s="34"/>
      <c r="B563" s="34"/>
      <c r="C563" s="32"/>
      <c r="D563" s="32"/>
      <c r="E563" s="33">
        <v>562</v>
      </c>
      <c r="F563" s="33"/>
      <c r="G563" s="33"/>
      <c r="H563" s="33"/>
      <c r="I563" s="33"/>
      <c r="J563" s="131"/>
      <c r="K563" s="125"/>
      <c r="L563" s="125" t="str">
        <f>IFERROR(VLOOKUP(F563,'انواع الفلاتر'!$B$2:$C$52,2,FALSE),"")</f>
        <v/>
      </c>
    </row>
    <row r="564" spans="1:12" ht="27.95" customHeight="1">
      <c r="A564" s="34"/>
      <c r="B564" s="34"/>
      <c r="C564" s="32"/>
      <c r="D564" s="32"/>
      <c r="E564" s="33">
        <v>563</v>
      </c>
      <c r="F564" s="33"/>
      <c r="G564" s="33"/>
      <c r="H564" s="33"/>
      <c r="I564" s="33"/>
      <c r="J564" s="131"/>
      <c r="K564" s="125"/>
      <c r="L564" s="125" t="str">
        <f>IFERROR(VLOOKUP(F564,'انواع الفلاتر'!$B$2:$C$52,2,FALSE),"")</f>
        <v/>
      </c>
    </row>
    <row r="565" spans="1:12" ht="27.95" customHeight="1">
      <c r="A565" s="34"/>
      <c r="B565" s="34"/>
      <c r="C565" s="32"/>
      <c r="D565" s="32"/>
      <c r="E565" s="33">
        <v>564</v>
      </c>
      <c r="F565" s="33"/>
      <c r="G565" s="33"/>
      <c r="H565" s="33"/>
      <c r="I565" s="33"/>
      <c r="J565" s="131"/>
      <c r="K565" s="125"/>
      <c r="L565" s="125" t="str">
        <f>IFERROR(VLOOKUP(F565,'انواع الفلاتر'!$B$2:$C$52,2,FALSE),"")</f>
        <v/>
      </c>
    </row>
    <row r="566" spans="1:12" ht="27.95" customHeight="1">
      <c r="A566" s="34"/>
      <c r="B566" s="34"/>
      <c r="C566" s="32"/>
      <c r="D566" s="32"/>
      <c r="E566" s="33">
        <v>565</v>
      </c>
      <c r="F566" s="33"/>
      <c r="G566" s="33"/>
      <c r="H566" s="33"/>
      <c r="I566" s="33"/>
      <c r="J566" s="131"/>
      <c r="K566" s="125"/>
      <c r="L566" s="125" t="str">
        <f>IFERROR(VLOOKUP(F566,'انواع الفلاتر'!$B$2:$C$52,2,FALSE),"")</f>
        <v/>
      </c>
    </row>
    <row r="567" spans="1:12" ht="27.95" customHeight="1">
      <c r="A567" s="34"/>
      <c r="B567" s="34"/>
      <c r="C567" s="32"/>
      <c r="D567" s="32"/>
      <c r="E567" s="33">
        <v>566</v>
      </c>
      <c r="F567" s="33"/>
      <c r="G567" s="33"/>
      <c r="H567" s="33"/>
      <c r="I567" s="33"/>
      <c r="J567" s="131"/>
      <c r="K567" s="125"/>
      <c r="L567" s="125" t="str">
        <f>IFERROR(VLOOKUP(F567,'انواع الفلاتر'!$B$2:$C$52,2,FALSE),"")</f>
        <v/>
      </c>
    </row>
    <row r="568" spans="1:12" ht="27.95" customHeight="1">
      <c r="A568" s="34"/>
      <c r="B568" s="34"/>
      <c r="C568" s="32"/>
      <c r="D568" s="32"/>
      <c r="E568" s="33">
        <v>567</v>
      </c>
      <c r="F568" s="33"/>
      <c r="G568" s="33"/>
      <c r="H568" s="33"/>
      <c r="I568" s="33"/>
      <c r="J568" s="131"/>
      <c r="K568" s="125"/>
      <c r="L568" s="125" t="str">
        <f>IFERROR(VLOOKUP(F568,'انواع الفلاتر'!$B$2:$C$52,2,FALSE),"")</f>
        <v/>
      </c>
    </row>
    <row r="569" spans="1:12" ht="27.95" customHeight="1">
      <c r="A569" s="34"/>
      <c r="B569" s="34"/>
      <c r="C569" s="32"/>
      <c r="D569" s="32"/>
      <c r="E569" s="33">
        <v>568</v>
      </c>
      <c r="F569" s="33"/>
      <c r="G569" s="33"/>
      <c r="H569" s="33"/>
      <c r="I569" s="33"/>
      <c r="J569" s="131"/>
      <c r="K569" s="125"/>
      <c r="L569" s="125" t="str">
        <f>IFERROR(VLOOKUP(F569,'انواع الفلاتر'!$B$2:$C$52,2,FALSE),"")</f>
        <v/>
      </c>
    </row>
    <row r="570" spans="1:12" ht="27.95" customHeight="1">
      <c r="A570" s="34"/>
      <c r="B570" s="34"/>
      <c r="C570" s="32"/>
      <c r="D570" s="32"/>
      <c r="E570" s="33">
        <v>569</v>
      </c>
      <c r="F570" s="33"/>
      <c r="G570" s="33"/>
      <c r="H570" s="33"/>
      <c r="I570" s="33"/>
      <c r="J570" s="131"/>
      <c r="K570" s="125"/>
      <c r="L570" s="125" t="str">
        <f>IFERROR(VLOOKUP(F570,'انواع الفلاتر'!$B$2:$C$52,2,FALSE),"")</f>
        <v/>
      </c>
    </row>
    <row r="571" spans="1:12" ht="27.95" customHeight="1">
      <c r="A571" s="34"/>
      <c r="B571" s="34"/>
      <c r="C571" s="32"/>
      <c r="D571" s="32"/>
      <c r="E571" s="33">
        <v>570</v>
      </c>
      <c r="F571" s="33"/>
      <c r="G571" s="33"/>
      <c r="H571" s="33"/>
      <c r="I571" s="33"/>
      <c r="J571" s="131"/>
      <c r="K571" s="125"/>
      <c r="L571" s="125" t="str">
        <f>IFERROR(VLOOKUP(F571,'انواع الفلاتر'!$B$2:$C$52,2,FALSE),"")</f>
        <v/>
      </c>
    </row>
    <row r="572" spans="1:12" ht="27.95" customHeight="1">
      <c r="A572" s="34"/>
      <c r="B572" s="34"/>
      <c r="C572" s="32"/>
      <c r="D572" s="32"/>
      <c r="E572" s="33">
        <v>571</v>
      </c>
      <c r="F572" s="33"/>
      <c r="G572" s="33"/>
      <c r="H572" s="33"/>
      <c r="I572" s="33"/>
      <c r="J572" s="131"/>
      <c r="K572" s="125"/>
      <c r="L572" s="125" t="str">
        <f>IFERROR(VLOOKUP(F572,'انواع الفلاتر'!$B$2:$C$52,2,FALSE),"")</f>
        <v/>
      </c>
    </row>
    <row r="573" spans="1:12" ht="27.95" customHeight="1">
      <c r="A573" s="34"/>
      <c r="B573" s="34"/>
      <c r="C573" s="32"/>
      <c r="D573" s="32"/>
      <c r="E573" s="33">
        <v>572</v>
      </c>
      <c r="F573" s="33"/>
      <c r="G573" s="33"/>
      <c r="H573" s="33"/>
      <c r="I573" s="33"/>
      <c r="J573" s="131"/>
      <c r="K573" s="125"/>
      <c r="L573" s="125" t="str">
        <f>IFERROR(VLOOKUP(F573,'انواع الفلاتر'!$B$2:$C$52,2,FALSE),"")</f>
        <v/>
      </c>
    </row>
    <row r="574" spans="1:12" ht="27.95" customHeight="1">
      <c r="A574" s="34"/>
      <c r="B574" s="34"/>
      <c r="C574" s="32"/>
      <c r="D574" s="32"/>
      <c r="E574" s="33">
        <v>573</v>
      </c>
      <c r="F574" s="33"/>
      <c r="G574" s="33"/>
      <c r="H574" s="33"/>
      <c r="I574" s="33"/>
      <c r="J574" s="131"/>
      <c r="K574" s="125"/>
      <c r="L574" s="125" t="str">
        <f>IFERROR(VLOOKUP(F574,'انواع الفلاتر'!$B$2:$C$52,2,FALSE),"")</f>
        <v/>
      </c>
    </row>
    <row r="575" spans="1:12" ht="27.95" customHeight="1">
      <c r="A575" s="34"/>
      <c r="B575" s="34"/>
      <c r="C575" s="32"/>
      <c r="D575" s="32"/>
      <c r="E575" s="33">
        <v>574</v>
      </c>
      <c r="F575" s="33"/>
      <c r="G575" s="33"/>
      <c r="H575" s="33"/>
      <c r="I575" s="33"/>
      <c r="J575" s="131"/>
      <c r="K575" s="125"/>
      <c r="L575" s="125" t="str">
        <f>IFERROR(VLOOKUP(F575,'انواع الفلاتر'!$B$2:$C$52,2,FALSE),"")</f>
        <v/>
      </c>
    </row>
    <row r="576" spans="1:12" ht="27.95" customHeight="1">
      <c r="A576" s="34"/>
      <c r="B576" s="34"/>
      <c r="C576" s="32"/>
      <c r="D576" s="32"/>
      <c r="E576" s="33">
        <v>575</v>
      </c>
      <c r="F576" s="33"/>
      <c r="G576" s="33"/>
      <c r="H576" s="33"/>
      <c r="I576" s="33"/>
      <c r="J576" s="131"/>
      <c r="K576" s="125"/>
      <c r="L576" s="125" t="str">
        <f>IFERROR(VLOOKUP(F576,'انواع الفلاتر'!$B$2:$C$52,2,FALSE),"")</f>
        <v/>
      </c>
    </row>
    <row r="577" spans="1:12" ht="27.95" customHeight="1">
      <c r="A577" s="34"/>
      <c r="B577" s="34"/>
      <c r="C577" s="32"/>
      <c r="D577" s="32"/>
      <c r="E577" s="33">
        <v>576</v>
      </c>
      <c r="F577" s="33"/>
      <c r="G577" s="33"/>
      <c r="H577" s="33"/>
      <c r="I577" s="33"/>
      <c r="J577" s="131"/>
      <c r="K577" s="125"/>
      <c r="L577" s="125" t="str">
        <f>IFERROR(VLOOKUP(F577,'انواع الفلاتر'!$B$2:$C$52,2,FALSE),"")</f>
        <v/>
      </c>
    </row>
    <row r="578" spans="1:12" ht="27.95" customHeight="1">
      <c r="A578" s="34"/>
      <c r="B578" s="34"/>
      <c r="C578" s="32"/>
      <c r="D578" s="32"/>
      <c r="E578" s="33">
        <v>577</v>
      </c>
      <c r="F578" s="33"/>
      <c r="G578" s="33"/>
      <c r="H578" s="33"/>
      <c r="I578" s="33"/>
      <c r="J578" s="131"/>
      <c r="K578" s="125"/>
      <c r="L578" s="125" t="str">
        <f>IFERROR(VLOOKUP(F578,'انواع الفلاتر'!$B$2:$C$52,2,FALSE),"")</f>
        <v/>
      </c>
    </row>
    <row r="579" spans="1:12" ht="27.95" customHeight="1">
      <c r="A579" s="34"/>
      <c r="B579" s="34"/>
      <c r="C579" s="32"/>
      <c r="D579" s="32"/>
      <c r="E579" s="33">
        <v>578</v>
      </c>
      <c r="F579" s="33"/>
      <c r="G579" s="33"/>
      <c r="H579" s="33"/>
      <c r="I579" s="33"/>
      <c r="J579" s="131"/>
      <c r="K579" s="125"/>
      <c r="L579" s="125" t="str">
        <f>IFERROR(VLOOKUP(F579,'انواع الفلاتر'!$B$2:$C$52,2,FALSE),"")</f>
        <v/>
      </c>
    </row>
    <row r="580" spans="1:12" ht="27.95" customHeight="1">
      <c r="A580" s="34"/>
      <c r="B580" s="34"/>
      <c r="C580" s="32"/>
      <c r="D580" s="32"/>
      <c r="E580" s="33">
        <v>579</v>
      </c>
      <c r="F580" s="33"/>
      <c r="G580" s="33"/>
      <c r="H580" s="33"/>
      <c r="I580" s="33"/>
      <c r="J580" s="131"/>
      <c r="K580" s="125"/>
      <c r="L580" s="125" t="str">
        <f>IFERROR(VLOOKUP(F580,'انواع الفلاتر'!$B$2:$C$52,2,FALSE),"")</f>
        <v/>
      </c>
    </row>
    <row r="581" spans="1:12" ht="27.95" customHeight="1">
      <c r="A581" s="34"/>
      <c r="B581" s="34"/>
      <c r="C581" s="32"/>
      <c r="D581" s="32"/>
      <c r="E581" s="33">
        <v>580</v>
      </c>
      <c r="F581" s="33"/>
      <c r="G581" s="33"/>
      <c r="H581" s="33"/>
      <c r="I581" s="33"/>
      <c r="J581" s="131"/>
      <c r="K581" s="125"/>
      <c r="L581" s="125" t="str">
        <f>IFERROR(VLOOKUP(F581,'انواع الفلاتر'!$B$2:$C$52,2,FALSE),"")</f>
        <v/>
      </c>
    </row>
    <row r="582" spans="1:12" ht="27.95" customHeight="1">
      <c r="A582" s="34"/>
      <c r="B582" s="34"/>
      <c r="C582" s="32"/>
      <c r="D582" s="32"/>
      <c r="E582" s="33">
        <v>581</v>
      </c>
      <c r="F582" s="33"/>
      <c r="G582" s="33"/>
      <c r="H582" s="33"/>
      <c r="I582" s="33"/>
      <c r="J582" s="131"/>
      <c r="K582" s="125"/>
      <c r="L582" s="125" t="str">
        <f>IFERROR(VLOOKUP(F582,'انواع الفلاتر'!$B$2:$C$52,2,FALSE),"")</f>
        <v/>
      </c>
    </row>
    <row r="583" spans="1:12" ht="27.95" customHeight="1">
      <c r="A583" s="34"/>
      <c r="B583" s="34"/>
      <c r="C583" s="32"/>
      <c r="D583" s="32"/>
      <c r="E583" s="33">
        <v>582</v>
      </c>
      <c r="F583" s="33"/>
      <c r="G583" s="33"/>
      <c r="H583" s="33"/>
      <c r="I583" s="33"/>
      <c r="J583" s="131"/>
      <c r="K583" s="125"/>
      <c r="L583" s="125" t="str">
        <f>IFERROR(VLOOKUP(F583,'انواع الفلاتر'!$B$2:$C$52,2,FALSE),"")</f>
        <v/>
      </c>
    </row>
    <row r="584" spans="1:12" ht="27.95" customHeight="1">
      <c r="A584" s="34"/>
      <c r="B584" s="34"/>
      <c r="C584" s="32"/>
      <c r="D584" s="32"/>
      <c r="E584" s="33">
        <v>583</v>
      </c>
      <c r="F584" s="33"/>
      <c r="G584" s="33"/>
      <c r="H584" s="33"/>
      <c r="I584" s="33"/>
      <c r="J584" s="131"/>
      <c r="K584" s="125"/>
      <c r="L584" s="125" t="str">
        <f>IFERROR(VLOOKUP(F584,'انواع الفلاتر'!$B$2:$C$52,2,FALSE),"")</f>
        <v/>
      </c>
    </row>
    <row r="585" spans="1:12" ht="27.95" customHeight="1">
      <c r="A585" s="34"/>
      <c r="B585" s="34"/>
      <c r="C585" s="32"/>
      <c r="D585" s="32"/>
      <c r="E585" s="33">
        <v>584</v>
      </c>
      <c r="F585" s="33"/>
      <c r="G585" s="33"/>
      <c r="H585" s="33"/>
      <c r="I585" s="33"/>
      <c r="J585" s="131"/>
      <c r="K585" s="125"/>
      <c r="L585" s="125" t="str">
        <f>IFERROR(VLOOKUP(F585,'انواع الفلاتر'!$B$2:$C$52,2,FALSE),"")</f>
        <v/>
      </c>
    </row>
    <row r="586" spans="1:12" ht="27.95" customHeight="1">
      <c r="A586" s="34"/>
      <c r="B586" s="34"/>
      <c r="C586" s="32"/>
      <c r="D586" s="32"/>
      <c r="E586" s="33">
        <v>585</v>
      </c>
      <c r="F586" s="33"/>
      <c r="G586" s="33"/>
      <c r="H586" s="33"/>
      <c r="I586" s="33"/>
      <c r="J586" s="131"/>
      <c r="K586" s="125"/>
      <c r="L586" s="125" t="str">
        <f>IFERROR(VLOOKUP(F586,'انواع الفلاتر'!$B$2:$C$52,2,FALSE),"")</f>
        <v/>
      </c>
    </row>
    <row r="587" spans="1:12" ht="27.95" customHeight="1">
      <c r="A587" s="34"/>
      <c r="B587" s="34"/>
      <c r="C587" s="32"/>
      <c r="D587" s="32"/>
      <c r="E587" s="33">
        <v>586</v>
      </c>
      <c r="F587" s="33"/>
      <c r="G587" s="33"/>
      <c r="H587" s="33"/>
      <c r="I587" s="33"/>
      <c r="J587" s="131"/>
      <c r="K587" s="125"/>
      <c r="L587" s="125" t="str">
        <f>IFERROR(VLOOKUP(F587,'انواع الفلاتر'!$B$2:$C$52,2,FALSE),"")</f>
        <v/>
      </c>
    </row>
    <row r="588" spans="1:12" ht="27.95" customHeight="1">
      <c r="A588" s="34"/>
      <c r="B588" s="34"/>
      <c r="C588" s="32"/>
      <c r="D588" s="32"/>
      <c r="E588" s="33">
        <v>587</v>
      </c>
      <c r="F588" s="33"/>
      <c r="G588" s="33"/>
      <c r="H588" s="33"/>
      <c r="I588" s="33"/>
      <c r="J588" s="131"/>
      <c r="K588" s="125"/>
      <c r="L588" s="125" t="str">
        <f>IFERROR(VLOOKUP(F588,'انواع الفلاتر'!$B$2:$C$52,2,FALSE),"")</f>
        <v/>
      </c>
    </row>
    <row r="589" spans="1:12" ht="27.95" customHeight="1">
      <c r="A589" s="34"/>
      <c r="B589" s="34"/>
      <c r="C589" s="32"/>
      <c r="D589" s="32"/>
      <c r="E589" s="33">
        <v>588</v>
      </c>
      <c r="F589" s="33"/>
      <c r="G589" s="33"/>
      <c r="H589" s="33"/>
      <c r="I589" s="33"/>
      <c r="J589" s="131"/>
      <c r="K589" s="125"/>
      <c r="L589" s="125" t="str">
        <f>IFERROR(VLOOKUP(F589,'انواع الفلاتر'!$B$2:$C$52,2,FALSE),"")</f>
        <v/>
      </c>
    </row>
    <row r="590" spans="1:12" ht="27.95" customHeight="1">
      <c r="A590" s="34"/>
      <c r="B590" s="34"/>
      <c r="C590" s="32"/>
      <c r="D590" s="32"/>
      <c r="E590" s="33">
        <v>589</v>
      </c>
      <c r="F590" s="33"/>
      <c r="G590" s="33"/>
      <c r="H590" s="33"/>
      <c r="I590" s="33"/>
      <c r="J590" s="131"/>
      <c r="K590" s="125"/>
      <c r="L590" s="125" t="str">
        <f>IFERROR(VLOOKUP(F590,'انواع الفلاتر'!$B$2:$C$52,2,FALSE),"")</f>
        <v/>
      </c>
    </row>
    <row r="591" spans="1:12" ht="27.95" customHeight="1">
      <c r="A591" s="34"/>
      <c r="B591" s="34"/>
      <c r="C591" s="32"/>
      <c r="D591" s="32"/>
      <c r="E591" s="33">
        <v>590</v>
      </c>
      <c r="F591" s="33"/>
      <c r="G591" s="33"/>
      <c r="H591" s="33"/>
      <c r="I591" s="33"/>
      <c r="J591" s="131"/>
      <c r="K591" s="125"/>
      <c r="L591" s="125" t="str">
        <f>IFERROR(VLOOKUP(F591,'انواع الفلاتر'!$B$2:$C$52,2,FALSE),"")</f>
        <v/>
      </c>
    </row>
    <row r="592" spans="1:12" ht="27.95" customHeight="1">
      <c r="A592" s="34"/>
      <c r="B592" s="34"/>
      <c r="C592" s="32"/>
      <c r="D592" s="32"/>
      <c r="E592" s="33">
        <v>591</v>
      </c>
      <c r="F592" s="33"/>
      <c r="G592" s="33"/>
      <c r="H592" s="33"/>
      <c r="I592" s="33"/>
      <c r="J592" s="131"/>
      <c r="K592" s="125"/>
      <c r="L592" s="125" t="str">
        <f>IFERROR(VLOOKUP(F592,'انواع الفلاتر'!$B$2:$C$52,2,FALSE),"")</f>
        <v/>
      </c>
    </row>
    <row r="593" spans="1:12" ht="27.95" customHeight="1">
      <c r="A593" s="34"/>
      <c r="B593" s="34"/>
      <c r="C593" s="32"/>
      <c r="D593" s="32"/>
      <c r="E593" s="33">
        <v>592</v>
      </c>
      <c r="F593" s="33"/>
      <c r="G593" s="33"/>
      <c r="H593" s="33"/>
      <c r="I593" s="33"/>
      <c r="J593" s="131"/>
      <c r="K593" s="125"/>
      <c r="L593" s="125" t="str">
        <f>IFERROR(VLOOKUP(F593,'انواع الفلاتر'!$B$2:$C$52,2,FALSE),"")</f>
        <v/>
      </c>
    </row>
    <row r="594" spans="1:12" ht="27.95" customHeight="1">
      <c r="A594" s="34"/>
      <c r="B594" s="34"/>
      <c r="C594" s="32"/>
      <c r="D594" s="32"/>
      <c r="E594" s="33">
        <v>593</v>
      </c>
      <c r="F594" s="33"/>
      <c r="G594" s="33"/>
      <c r="H594" s="33"/>
      <c r="I594" s="33"/>
      <c r="J594" s="131"/>
      <c r="K594" s="125"/>
      <c r="L594" s="125" t="str">
        <f>IFERROR(VLOOKUP(F594,'انواع الفلاتر'!$B$2:$C$52,2,FALSE),"")</f>
        <v/>
      </c>
    </row>
    <row r="595" spans="1:12" ht="27.95" customHeight="1">
      <c r="A595" s="34"/>
      <c r="B595" s="34"/>
      <c r="C595" s="32"/>
      <c r="D595" s="32"/>
      <c r="E595" s="33">
        <v>594</v>
      </c>
      <c r="F595" s="33"/>
      <c r="G595" s="33"/>
      <c r="H595" s="33"/>
      <c r="I595" s="33"/>
      <c r="J595" s="131"/>
      <c r="K595" s="125"/>
      <c r="L595" s="125" t="str">
        <f>IFERROR(VLOOKUP(F595,'انواع الفلاتر'!$B$2:$C$52,2,FALSE),"")</f>
        <v/>
      </c>
    </row>
    <row r="596" spans="1:12" ht="27.95" customHeight="1">
      <c r="A596" s="34"/>
      <c r="B596" s="34"/>
      <c r="C596" s="32"/>
      <c r="D596" s="32"/>
      <c r="E596" s="33">
        <v>595</v>
      </c>
      <c r="F596" s="33"/>
      <c r="G596" s="33"/>
      <c r="H596" s="33"/>
      <c r="I596" s="33"/>
      <c r="J596" s="131"/>
      <c r="K596" s="125"/>
      <c r="L596" s="125" t="str">
        <f>IFERROR(VLOOKUP(F596,'انواع الفلاتر'!$B$2:$C$52,2,FALSE),"")</f>
        <v/>
      </c>
    </row>
    <row r="597" spans="1:12" ht="27.95" customHeight="1">
      <c r="A597" s="34"/>
      <c r="B597" s="34"/>
      <c r="C597" s="32"/>
      <c r="D597" s="32"/>
      <c r="E597" s="33">
        <v>596</v>
      </c>
      <c r="F597" s="33"/>
      <c r="G597" s="33"/>
      <c r="H597" s="33"/>
      <c r="I597" s="33"/>
      <c r="J597" s="131"/>
      <c r="K597" s="125"/>
      <c r="L597" s="125" t="str">
        <f>IFERROR(VLOOKUP(F597,'انواع الفلاتر'!$B$2:$C$52,2,FALSE),"")</f>
        <v/>
      </c>
    </row>
    <row r="598" spans="1:12" ht="27.95" customHeight="1">
      <c r="A598" s="34"/>
      <c r="B598" s="34"/>
      <c r="C598" s="32"/>
      <c r="D598" s="32"/>
      <c r="E598" s="33">
        <v>597</v>
      </c>
      <c r="F598" s="33"/>
      <c r="G598" s="33"/>
      <c r="H598" s="33"/>
      <c r="I598" s="33"/>
      <c r="J598" s="131"/>
      <c r="K598" s="125"/>
      <c r="L598" s="125" t="str">
        <f>IFERROR(VLOOKUP(F598,'انواع الفلاتر'!$B$2:$C$52,2,FALSE),"")</f>
        <v/>
      </c>
    </row>
    <row r="599" spans="1:12" ht="27.95" customHeight="1">
      <c r="A599" s="34"/>
      <c r="B599" s="34"/>
      <c r="C599" s="32"/>
      <c r="D599" s="32"/>
      <c r="E599" s="33">
        <v>598</v>
      </c>
      <c r="F599" s="33"/>
      <c r="G599" s="33"/>
      <c r="H599" s="33"/>
      <c r="I599" s="33"/>
      <c r="J599" s="131"/>
      <c r="K599" s="125"/>
      <c r="L599" s="125" t="str">
        <f>IFERROR(VLOOKUP(F599,'انواع الفلاتر'!$B$2:$C$52,2,FALSE),"")</f>
        <v/>
      </c>
    </row>
    <row r="600" spans="1:12" ht="27.95" customHeight="1">
      <c r="A600" s="34"/>
      <c r="B600" s="34"/>
      <c r="C600" s="32"/>
      <c r="D600" s="32"/>
      <c r="E600" s="33">
        <v>599</v>
      </c>
      <c r="F600" s="33"/>
      <c r="G600" s="33"/>
      <c r="H600" s="33"/>
      <c r="I600" s="33"/>
      <c r="J600" s="131"/>
      <c r="K600" s="125"/>
      <c r="L600" s="125" t="str">
        <f>IFERROR(VLOOKUP(F600,'انواع الفلاتر'!$B$2:$C$52,2,FALSE),"")</f>
        <v/>
      </c>
    </row>
    <row r="601" spans="1:12" ht="27.95" customHeight="1">
      <c r="A601" s="34"/>
      <c r="B601" s="34"/>
      <c r="C601" s="32"/>
      <c r="D601" s="32"/>
      <c r="E601" s="33">
        <v>600</v>
      </c>
      <c r="F601" s="33"/>
      <c r="G601" s="33"/>
      <c r="H601" s="33"/>
      <c r="I601" s="33"/>
      <c r="J601" s="131"/>
      <c r="K601" s="125"/>
      <c r="L601" s="125" t="str">
        <f>IFERROR(VLOOKUP(F601,'انواع الفلاتر'!$B$2:$C$52,2,FALSE),"")</f>
        <v/>
      </c>
    </row>
    <row r="602" spans="1:12" ht="27.95" customHeight="1">
      <c r="A602" s="34"/>
      <c r="B602" s="34"/>
      <c r="C602" s="32"/>
      <c r="D602" s="32"/>
      <c r="E602" s="33">
        <v>601</v>
      </c>
      <c r="F602" s="33"/>
      <c r="G602" s="33"/>
      <c r="H602" s="33"/>
      <c r="I602" s="33"/>
      <c r="J602" s="131"/>
      <c r="K602" s="125"/>
      <c r="L602" s="125" t="str">
        <f>IFERROR(VLOOKUP(F602,'انواع الفلاتر'!$B$2:$C$52,2,FALSE),"")</f>
        <v/>
      </c>
    </row>
    <row r="603" spans="1:12" ht="27.95" customHeight="1">
      <c r="A603" s="34"/>
      <c r="B603" s="34"/>
      <c r="C603" s="32"/>
      <c r="D603" s="32"/>
      <c r="E603" s="33">
        <v>602</v>
      </c>
      <c r="F603" s="33"/>
      <c r="G603" s="33"/>
      <c r="H603" s="33"/>
      <c r="I603" s="33"/>
      <c r="J603" s="131"/>
      <c r="K603" s="125"/>
      <c r="L603" s="125" t="str">
        <f>IFERROR(VLOOKUP(F603,'انواع الفلاتر'!$B$2:$C$52,2,FALSE),"")</f>
        <v/>
      </c>
    </row>
    <row r="604" spans="1:12" ht="27.95" customHeight="1">
      <c r="A604" s="34"/>
      <c r="B604" s="34"/>
      <c r="C604" s="32"/>
      <c r="D604" s="32"/>
      <c r="E604" s="33">
        <v>603</v>
      </c>
      <c r="F604" s="33"/>
      <c r="G604" s="33"/>
      <c r="H604" s="33"/>
      <c r="I604" s="33"/>
      <c r="J604" s="131"/>
      <c r="K604" s="125"/>
      <c r="L604" s="125" t="str">
        <f>IFERROR(VLOOKUP(F604,'انواع الفلاتر'!$B$2:$C$52,2,FALSE),"")</f>
        <v/>
      </c>
    </row>
    <row r="605" spans="1:12" ht="27.95" customHeight="1">
      <c r="A605" s="34"/>
      <c r="B605" s="34"/>
      <c r="C605" s="32"/>
      <c r="D605" s="32"/>
      <c r="E605" s="33">
        <v>604</v>
      </c>
      <c r="F605" s="33"/>
      <c r="G605" s="33"/>
      <c r="H605" s="33"/>
      <c r="I605" s="33"/>
      <c r="J605" s="131"/>
      <c r="K605" s="125"/>
      <c r="L605" s="125" t="str">
        <f>IFERROR(VLOOKUP(F605,'انواع الفلاتر'!$B$2:$C$52,2,FALSE),"")</f>
        <v/>
      </c>
    </row>
    <row r="606" spans="1:12" ht="27.95" customHeight="1">
      <c r="A606" s="34"/>
      <c r="B606" s="34"/>
      <c r="C606" s="32"/>
      <c r="D606" s="32"/>
      <c r="E606" s="33">
        <v>605</v>
      </c>
      <c r="F606" s="33"/>
      <c r="G606" s="33"/>
      <c r="H606" s="33"/>
      <c r="I606" s="33"/>
      <c r="J606" s="131"/>
      <c r="K606" s="125"/>
      <c r="L606" s="125" t="str">
        <f>IFERROR(VLOOKUP(F606,'انواع الفلاتر'!$B$2:$C$52,2,FALSE),"")</f>
        <v/>
      </c>
    </row>
    <row r="607" spans="1:12" ht="27.95" customHeight="1">
      <c r="A607" s="34"/>
      <c r="B607" s="34"/>
      <c r="C607" s="32"/>
      <c r="D607" s="32"/>
      <c r="E607" s="33">
        <v>606</v>
      </c>
      <c r="F607" s="33"/>
      <c r="G607" s="33"/>
      <c r="H607" s="33"/>
      <c r="I607" s="33"/>
      <c r="J607" s="131"/>
      <c r="K607" s="125"/>
      <c r="L607" s="125" t="str">
        <f>IFERROR(VLOOKUP(F607,'انواع الفلاتر'!$B$2:$C$52,2,FALSE),"")</f>
        <v/>
      </c>
    </row>
    <row r="608" spans="1:12" ht="27.95" customHeight="1">
      <c r="A608" s="34"/>
      <c r="B608" s="34"/>
      <c r="C608" s="32"/>
      <c r="D608" s="32"/>
      <c r="E608" s="33">
        <v>607</v>
      </c>
      <c r="F608" s="33"/>
      <c r="G608" s="33"/>
      <c r="H608" s="33"/>
      <c r="I608" s="33"/>
      <c r="J608" s="131"/>
      <c r="K608" s="125"/>
      <c r="L608" s="125" t="str">
        <f>IFERROR(VLOOKUP(F608,'انواع الفلاتر'!$B$2:$C$52,2,FALSE),"")</f>
        <v/>
      </c>
    </row>
    <row r="609" spans="1:12" ht="27.95" customHeight="1">
      <c r="A609" s="34"/>
      <c r="B609" s="34"/>
      <c r="C609" s="32"/>
      <c r="D609" s="32"/>
      <c r="E609" s="33">
        <v>608</v>
      </c>
      <c r="F609" s="33"/>
      <c r="G609" s="33"/>
      <c r="H609" s="33"/>
      <c r="I609" s="33"/>
      <c r="J609" s="131"/>
      <c r="K609" s="125"/>
      <c r="L609" s="125" t="str">
        <f>IFERROR(VLOOKUP(F609,'انواع الفلاتر'!$B$2:$C$52,2,FALSE),"")</f>
        <v/>
      </c>
    </row>
    <row r="610" spans="1:12" ht="27.95" customHeight="1">
      <c r="A610" s="34"/>
      <c r="B610" s="34"/>
      <c r="C610" s="32"/>
      <c r="D610" s="32"/>
      <c r="E610" s="33">
        <v>609</v>
      </c>
      <c r="F610" s="33"/>
      <c r="G610" s="33"/>
      <c r="H610" s="33"/>
      <c r="I610" s="33"/>
      <c r="J610" s="131"/>
      <c r="K610" s="125"/>
      <c r="L610" s="125" t="str">
        <f>IFERROR(VLOOKUP(F610,'انواع الفلاتر'!$B$2:$C$52,2,FALSE),"")</f>
        <v/>
      </c>
    </row>
    <row r="611" spans="1:12" ht="27.95" customHeight="1">
      <c r="A611" s="34"/>
      <c r="B611" s="34"/>
      <c r="C611" s="32"/>
      <c r="D611" s="32"/>
      <c r="E611" s="33">
        <v>610</v>
      </c>
      <c r="F611" s="33"/>
      <c r="G611" s="33"/>
      <c r="H611" s="33"/>
      <c r="I611" s="33"/>
      <c r="J611" s="131"/>
      <c r="K611" s="125"/>
      <c r="L611" s="125" t="str">
        <f>IFERROR(VLOOKUP(F611,'انواع الفلاتر'!$B$2:$C$52,2,FALSE),"")</f>
        <v/>
      </c>
    </row>
    <row r="612" spans="1:12" ht="27.95" customHeight="1">
      <c r="A612" s="34"/>
      <c r="B612" s="34"/>
      <c r="C612" s="32"/>
      <c r="D612" s="32"/>
      <c r="E612" s="33">
        <v>611</v>
      </c>
      <c r="F612" s="33"/>
      <c r="G612" s="33"/>
      <c r="H612" s="33"/>
      <c r="I612" s="33"/>
      <c r="J612" s="131"/>
      <c r="K612" s="125"/>
      <c r="L612" s="125" t="str">
        <f>IFERROR(VLOOKUP(F612,'انواع الفلاتر'!$B$2:$C$52,2,FALSE),"")</f>
        <v/>
      </c>
    </row>
    <row r="613" spans="1:12" ht="27.95" customHeight="1">
      <c r="A613" s="34"/>
      <c r="B613" s="34"/>
      <c r="C613" s="32"/>
      <c r="D613" s="32"/>
      <c r="E613" s="33">
        <v>612</v>
      </c>
      <c r="F613" s="33"/>
      <c r="G613" s="33"/>
      <c r="H613" s="33"/>
      <c r="I613" s="33"/>
      <c r="J613" s="131"/>
      <c r="K613" s="125"/>
      <c r="L613" s="125" t="str">
        <f>IFERROR(VLOOKUP(F613,'انواع الفلاتر'!$B$2:$C$52,2,FALSE),"")</f>
        <v/>
      </c>
    </row>
    <row r="614" spans="1:12" ht="27.95" customHeight="1">
      <c r="A614" s="34"/>
      <c r="B614" s="34"/>
      <c r="C614" s="32"/>
      <c r="D614" s="32"/>
      <c r="E614" s="33">
        <v>613</v>
      </c>
      <c r="F614" s="33"/>
      <c r="G614" s="33"/>
      <c r="H614" s="33"/>
      <c r="I614" s="33"/>
      <c r="J614" s="131"/>
      <c r="K614" s="125"/>
      <c r="L614" s="125" t="str">
        <f>IFERROR(VLOOKUP(F614,'انواع الفلاتر'!$B$2:$C$52,2,FALSE),"")</f>
        <v/>
      </c>
    </row>
    <row r="615" spans="1:12" ht="27.95" customHeight="1">
      <c r="A615" s="34"/>
      <c r="B615" s="34"/>
      <c r="C615" s="32"/>
      <c r="D615" s="32"/>
      <c r="E615" s="33">
        <v>614</v>
      </c>
      <c r="F615" s="33"/>
      <c r="G615" s="33"/>
      <c r="H615" s="33"/>
      <c r="I615" s="33"/>
      <c r="J615" s="131"/>
      <c r="K615" s="125"/>
      <c r="L615" s="125" t="str">
        <f>IFERROR(VLOOKUP(F615,'انواع الفلاتر'!$B$2:$C$52,2,FALSE),"")</f>
        <v/>
      </c>
    </row>
    <row r="616" spans="1:12" ht="27.95" customHeight="1">
      <c r="A616" s="34"/>
      <c r="B616" s="34"/>
      <c r="C616" s="32"/>
      <c r="D616" s="32"/>
      <c r="E616" s="33">
        <v>615</v>
      </c>
      <c r="F616" s="33"/>
      <c r="G616" s="33"/>
      <c r="H616" s="33"/>
      <c r="I616" s="33"/>
      <c r="J616" s="131"/>
      <c r="K616" s="125"/>
      <c r="L616" s="125" t="str">
        <f>IFERROR(VLOOKUP(F616,'انواع الفلاتر'!$B$2:$C$52,2,FALSE),"")</f>
        <v/>
      </c>
    </row>
    <row r="617" spans="1:12" ht="27.95" customHeight="1">
      <c r="A617" s="34"/>
      <c r="B617" s="34"/>
      <c r="C617" s="32"/>
      <c r="D617" s="32"/>
      <c r="E617" s="33">
        <v>616</v>
      </c>
      <c r="F617" s="33"/>
      <c r="G617" s="33"/>
      <c r="H617" s="33"/>
      <c r="I617" s="33"/>
      <c r="J617" s="131"/>
      <c r="K617" s="125"/>
      <c r="L617" s="125" t="str">
        <f>IFERROR(VLOOKUP(F617,'انواع الفلاتر'!$B$2:$C$52,2,FALSE),"")</f>
        <v/>
      </c>
    </row>
    <row r="618" spans="1:12" ht="27.95" customHeight="1">
      <c r="A618" s="34"/>
      <c r="B618" s="34"/>
      <c r="C618" s="32"/>
      <c r="D618" s="32"/>
      <c r="E618" s="33">
        <v>617</v>
      </c>
      <c r="F618" s="33"/>
      <c r="G618" s="33"/>
      <c r="H618" s="33"/>
      <c r="I618" s="33"/>
      <c r="J618" s="131"/>
      <c r="K618" s="125"/>
      <c r="L618" s="125" t="str">
        <f>IFERROR(VLOOKUP(F618,'انواع الفلاتر'!$B$2:$C$52,2,FALSE),"")</f>
        <v/>
      </c>
    </row>
    <row r="619" spans="1:12" ht="27.95" customHeight="1">
      <c r="A619" s="34"/>
      <c r="B619" s="34"/>
      <c r="C619" s="32"/>
      <c r="D619" s="32"/>
      <c r="E619" s="33">
        <v>618</v>
      </c>
      <c r="F619" s="33"/>
      <c r="G619" s="33"/>
      <c r="H619" s="33"/>
      <c r="I619" s="33"/>
      <c r="J619" s="131"/>
      <c r="K619" s="125"/>
      <c r="L619" s="125" t="str">
        <f>IFERROR(VLOOKUP(F619,'انواع الفلاتر'!$B$2:$C$52,2,FALSE),"")</f>
        <v/>
      </c>
    </row>
    <row r="620" spans="1:12" ht="27.95" customHeight="1">
      <c r="A620" s="34"/>
      <c r="B620" s="34"/>
      <c r="C620" s="32"/>
      <c r="D620" s="32"/>
      <c r="E620" s="33">
        <v>619</v>
      </c>
      <c r="F620" s="33"/>
      <c r="G620" s="33"/>
      <c r="H620" s="33"/>
      <c r="I620" s="33"/>
      <c r="J620" s="131"/>
      <c r="K620" s="125"/>
      <c r="L620" s="125" t="str">
        <f>IFERROR(VLOOKUP(F620,'انواع الفلاتر'!$B$2:$C$52,2,FALSE),"")</f>
        <v/>
      </c>
    </row>
    <row r="621" spans="1:12" ht="27.95" customHeight="1">
      <c r="A621" s="34"/>
      <c r="B621" s="34"/>
      <c r="C621" s="32"/>
      <c r="D621" s="32"/>
      <c r="E621" s="33">
        <v>620</v>
      </c>
      <c r="F621" s="33"/>
      <c r="G621" s="33"/>
      <c r="H621" s="33"/>
      <c r="I621" s="33"/>
      <c r="J621" s="131"/>
      <c r="K621" s="125"/>
      <c r="L621" s="125" t="str">
        <f>IFERROR(VLOOKUP(F621,'انواع الفلاتر'!$B$2:$C$52,2,FALSE),"")</f>
        <v/>
      </c>
    </row>
    <row r="622" spans="1:12" ht="27.95" customHeight="1">
      <c r="A622" s="34"/>
      <c r="B622" s="34"/>
      <c r="C622" s="32"/>
      <c r="D622" s="32"/>
      <c r="E622" s="33">
        <v>621</v>
      </c>
      <c r="F622" s="33"/>
      <c r="G622" s="33"/>
      <c r="H622" s="33"/>
      <c r="I622" s="33"/>
      <c r="J622" s="131"/>
      <c r="K622" s="125"/>
      <c r="L622" s="125" t="str">
        <f>IFERROR(VLOOKUP(F622,'انواع الفلاتر'!$B$2:$C$52,2,FALSE),"")</f>
        <v/>
      </c>
    </row>
    <row r="623" spans="1:12" ht="27.95" customHeight="1">
      <c r="A623" s="34"/>
      <c r="B623" s="34"/>
      <c r="C623" s="32"/>
      <c r="D623" s="32"/>
      <c r="E623" s="33">
        <v>622</v>
      </c>
      <c r="F623" s="33"/>
      <c r="G623" s="33"/>
      <c r="H623" s="33"/>
      <c r="I623" s="33"/>
      <c r="J623" s="131"/>
      <c r="K623" s="125"/>
      <c r="L623" s="125" t="str">
        <f>IFERROR(VLOOKUP(F623,'انواع الفلاتر'!$B$2:$C$52,2,FALSE),"")</f>
        <v/>
      </c>
    </row>
    <row r="624" spans="1:12" ht="27.95" customHeight="1">
      <c r="A624" s="34"/>
      <c r="B624" s="34"/>
      <c r="C624" s="32"/>
      <c r="D624" s="32"/>
      <c r="E624" s="33">
        <v>623</v>
      </c>
      <c r="F624" s="33"/>
      <c r="G624" s="33"/>
      <c r="H624" s="33"/>
      <c r="I624" s="33"/>
      <c r="J624" s="131"/>
      <c r="K624" s="125"/>
      <c r="L624" s="125" t="str">
        <f>IFERROR(VLOOKUP(F624,'انواع الفلاتر'!$B$2:$C$52,2,FALSE),"")</f>
        <v/>
      </c>
    </row>
    <row r="625" spans="1:12" ht="27.95" customHeight="1">
      <c r="A625" s="34"/>
      <c r="B625" s="34"/>
      <c r="C625" s="32"/>
      <c r="D625" s="32"/>
      <c r="E625" s="33">
        <v>624</v>
      </c>
      <c r="F625" s="33"/>
      <c r="G625" s="33"/>
      <c r="H625" s="33"/>
      <c r="I625" s="33"/>
      <c r="J625" s="131"/>
      <c r="K625" s="125"/>
      <c r="L625" s="125" t="str">
        <f>IFERROR(VLOOKUP(F625,'انواع الفلاتر'!$B$2:$C$52,2,FALSE),"")</f>
        <v/>
      </c>
    </row>
    <row r="626" spans="1:12" ht="27.95" customHeight="1">
      <c r="A626" s="34"/>
      <c r="B626" s="34"/>
      <c r="C626" s="32"/>
      <c r="D626" s="32"/>
      <c r="E626" s="33">
        <v>625</v>
      </c>
      <c r="F626" s="33"/>
      <c r="G626" s="33"/>
      <c r="H626" s="33"/>
      <c r="I626" s="33"/>
      <c r="J626" s="131"/>
      <c r="K626" s="125"/>
      <c r="L626" s="125" t="str">
        <f>IFERROR(VLOOKUP(F626,'انواع الفلاتر'!$B$2:$C$52,2,FALSE),"")</f>
        <v/>
      </c>
    </row>
    <row r="627" spans="1:12" ht="27.95" customHeight="1">
      <c r="A627" s="34"/>
      <c r="B627" s="34"/>
      <c r="C627" s="32"/>
      <c r="D627" s="32"/>
      <c r="E627" s="33">
        <v>626</v>
      </c>
      <c r="F627" s="33"/>
      <c r="G627" s="33"/>
      <c r="H627" s="33"/>
      <c r="I627" s="33"/>
      <c r="J627" s="131"/>
      <c r="K627" s="125"/>
      <c r="L627" s="125" t="str">
        <f>IFERROR(VLOOKUP(F627,'انواع الفلاتر'!$B$2:$C$52,2,FALSE),"")</f>
        <v/>
      </c>
    </row>
    <row r="628" spans="1:12" ht="27.95" customHeight="1">
      <c r="A628" s="34"/>
      <c r="B628" s="34"/>
      <c r="C628" s="32"/>
      <c r="D628" s="32"/>
      <c r="E628" s="33">
        <v>627</v>
      </c>
      <c r="F628" s="33"/>
      <c r="G628" s="33"/>
      <c r="H628" s="33"/>
      <c r="I628" s="33"/>
      <c r="J628" s="131"/>
      <c r="K628" s="125"/>
      <c r="L628" s="125" t="str">
        <f>IFERROR(VLOOKUP(F628,'انواع الفلاتر'!$B$2:$C$52,2,FALSE),"")</f>
        <v/>
      </c>
    </row>
    <row r="629" spans="1:12" ht="27.95" customHeight="1">
      <c r="A629" s="34"/>
      <c r="B629" s="34"/>
      <c r="C629" s="32"/>
      <c r="D629" s="32"/>
      <c r="E629" s="33">
        <v>628</v>
      </c>
      <c r="F629" s="33"/>
      <c r="G629" s="33"/>
      <c r="H629" s="33"/>
      <c r="I629" s="33"/>
      <c r="J629" s="131"/>
      <c r="K629" s="125"/>
      <c r="L629" s="125" t="str">
        <f>IFERROR(VLOOKUP(F629,'انواع الفلاتر'!$B$2:$C$52,2,FALSE),"")</f>
        <v/>
      </c>
    </row>
    <row r="630" spans="1:12" ht="27.95" customHeight="1">
      <c r="A630" s="34"/>
      <c r="B630" s="34"/>
      <c r="C630" s="32"/>
      <c r="D630" s="32"/>
      <c r="E630" s="33">
        <v>629</v>
      </c>
      <c r="F630" s="33"/>
      <c r="G630" s="33"/>
      <c r="H630" s="33"/>
      <c r="I630" s="33"/>
      <c r="J630" s="131"/>
      <c r="K630" s="125"/>
      <c r="L630" s="125" t="str">
        <f>IFERROR(VLOOKUP(F630,'انواع الفلاتر'!$B$2:$C$52,2,FALSE),"")</f>
        <v/>
      </c>
    </row>
    <row r="631" spans="1:12" ht="27.95" customHeight="1">
      <c r="A631" s="34"/>
      <c r="B631" s="34"/>
      <c r="C631" s="32"/>
      <c r="D631" s="32"/>
      <c r="E631" s="33">
        <v>630</v>
      </c>
      <c r="F631" s="33"/>
      <c r="G631" s="33"/>
      <c r="H631" s="33"/>
      <c r="I631" s="33"/>
      <c r="J631" s="131"/>
      <c r="K631" s="125"/>
      <c r="L631" s="125" t="str">
        <f>IFERROR(VLOOKUP(F631,'انواع الفلاتر'!$B$2:$C$52,2,FALSE),"")</f>
        <v/>
      </c>
    </row>
    <row r="632" spans="1:12" ht="27.95" customHeight="1">
      <c r="A632" s="34"/>
      <c r="B632" s="34"/>
      <c r="C632" s="32"/>
      <c r="D632" s="32"/>
      <c r="E632" s="33">
        <v>631</v>
      </c>
      <c r="F632" s="33"/>
      <c r="G632" s="33"/>
      <c r="H632" s="33"/>
      <c r="I632" s="33"/>
      <c r="J632" s="131"/>
      <c r="K632" s="125"/>
      <c r="L632" s="125" t="str">
        <f>IFERROR(VLOOKUP(F632,'انواع الفلاتر'!$B$2:$C$52,2,FALSE),"")</f>
        <v/>
      </c>
    </row>
    <row r="633" spans="1:12" ht="27.95" customHeight="1">
      <c r="A633" s="34"/>
      <c r="B633" s="34"/>
      <c r="C633" s="32"/>
      <c r="D633" s="32"/>
      <c r="E633" s="33">
        <v>632</v>
      </c>
      <c r="F633" s="33"/>
      <c r="G633" s="33"/>
      <c r="H633" s="33"/>
      <c r="I633" s="33"/>
      <c r="J633" s="131"/>
      <c r="K633" s="125"/>
      <c r="L633" s="125" t="str">
        <f>IFERROR(VLOOKUP(F633,'انواع الفلاتر'!$B$2:$C$52,2,FALSE),"")</f>
        <v/>
      </c>
    </row>
    <row r="634" spans="1:12" ht="27.95" customHeight="1">
      <c r="A634" s="34"/>
      <c r="B634" s="34"/>
      <c r="C634" s="32"/>
      <c r="D634" s="32"/>
      <c r="E634" s="33">
        <v>633</v>
      </c>
      <c r="F634" s="33"/>
      <c r="G634" s="33"/>
      <c r="H634" s="33"/>
      <c r="I634" s="33"/>
      <c r="J634" s="131"/>
      <c r="K634" s="125"/>
      <c r="L634" s="125" t="str">
        <f>IFERROR(VLOOKUP(F634,'انواع الفلاتر'!$B$2:$C$52,2,FALSE),"")</f>
        <v/>
      </c>
    </row>
    <row r="635" spans="1:12" ht="27.95" customHeight="1">
      <c r="A635" s="34"/>
      <c r="B635" s="34"/>
      <c r="C635" s="32"/>
      <c r="D635" s="32"/>
      <c r="E635" s="33">
        <v>634</v>
      </c>
      <c r="F635" s="33"/>
      <c r="G635" s="33"/>
      <c r="H635" s="33"/>
      <c r="I635" s="33"/>
      <c r="J635" s="131"/>
      <c r="K635" s="125"/>
      <c r="L635" s="125" t="str">
        <f>IFERROR(VLOOKUP(F635,'انواع الفلاتر'!$B$2:$C$52,2,FALSE),"")</f>
        <v/>
      </c>
    </row>
    <row r="636" spans="1:12" ht="27.95" customHeight="1">
      <c r="A636" s="34"/>
      <c r="B636" s="34"/>
      <c r="C636" s="32"/>
      <c r="D636" s="32"/>
      <c r="E636" s="33">
        <v>635</v>
      </c>
      <c r="F636" s="33"/>
      <c r="G636" s="33"/>
      <c r="H636" s="33"/>
      <c r="I636" s="33"/>
      <c r="J636" s="131"/>
      <c r="K636" s="125"/>
      <c r="L636" s="125" t="str">
        <f>IFERROR(VLOOKUP(F636,'انواع الفلاتر'!$B$2:$C$52,2,FALSE),"")</f>
        <v/>
      </c>
    </row>
    <row r="637" spans="1:12" ht="27.95" customHeight="1">
      <c r="A637" s="34"/>
      <c r="B637" s="34"/>
      <c r="C637" s="32"/>
      <c r="D637" s="32"/>
      <c r="E637" s="33">
        <v>636</v>
      </c>
      <c r="F637" s="33"/>
      <c r="G637" s="33"/>
      <c r="H637" s="33"/>
      <c r="I637" s="33"/>
      <c r="J637" s="131"/>
      <c r="K637" s="125"/>
      <c r="L637" s="125" t="str">
        <f>IFERROR(VLOOKUP(F637,'انواع الفلاتر'!$B$2:$C$52,2,FALSE),"")</f>
        <v/>
      </c>
    </row>
    <row r="638" spans="1:12" ht="27.95" customHeight="1">
      <c r="A638" s="34"/>
      <c r="B638" s="34"/>
      <c r="C638" s="32"/>
      <c r="D638" s="32"/>
      <c r="E638" s="33">
        <v>637</v>
      </c>
      <c r="F638" s="33"/>
      <c r="G638" s="33"/>
      <c r="H638" s="33"/>
      <c r="I638" s="33"/>
      <c r="J638" s="131"/>
      <c r="K638" s="125"/>
      <c r="L638" s="125" t="str">
        <f>IFERROR(VLOOKUP(F638,'انواع الفلاتر'!$B$2:$C$52,2,FALSE),"")</f>
        <v/>
      </c>
    </row>
    <row r="639" spans="1:12" ht="27.95" customHeight="1">
      <c r="A639" s="34"/>
      <c r="B639" s="34"/>
      <c r="C639" s="32"/>
      <c r="D639" s="32"/>
      <c r="E639" s="33">
        <v>638</v>
      </c>
      <c r="F639" s="33"/>
      <c r="G639" s="33"/>
      <c r="H639" s="33"/>
      <c r="I639" s="33"/>
      <c r="J639" s="131"/>
      <c r="K639" s="125"/>
      <c r="L639" s="125" t="str">
        <f>IFERROR(VLOOKUP(F639,'انواع الفلاتر'!$B$2:$C$52,2,FALSE),"")</f>
        <v/>
      </c>
    </row>
    <row r="640" spans="1:12" ht="27.95" customHeight="1">
      <c r="A640" s="34"/>
      <c r="B640" s="34"/>
      <c r="C640" s="32"/>
      <c r="D640" s="32"/>
      <c r="E640" s="33">
        <v>639</v>
      </c>
      <c r="F640" s="33"/>
      <c r="G640" s="33"/>
      <c r="H640" s="33"/>
      <c r="I640" s="33"/>
      <c r="J640" s="131"/>
      <c r="K640" s="125"/>
      <c r="L640" s="125" t="str">
        <f>IFERROR(VLOOKUP(F640,'انواع الفلاتر'!$B$2:$C$52,2,FALSE),"")</f>
        <v/>
      </c>
    </row>
    <row r="641" spans="1:12" ht="27.95" customHeight="1">
      <c r="A641" s="34"/>
      <c r="B641" s="34"/>
      <c r="C641" s="32"/>
      <c r="D641" s="32"/>
      <c r="E641" s="33">
        <v>640</v>
      </c>
      <c r="F641" s="33"/>
      <c r="G641" s="33"/>
      <c r="H641" s="33"/>
      <c r="I641" s="33"/>
      <c r="J641" s="131"/>
      <c r="K641" s="125"/>
      <c r="L641" s="125" t="str">
        <f>IFERROR(VLOOKUP(F641,'انواع الفلاتر'!$B$2:$C$52,2,FALSE),"")</f>
        <v/>
      </c>
    </row>
    <row r="642" spans="1:12" ht="27.95" customHeight="1">
      <c r="A642" s="34"/>
      <c r="B642" s="34"/>
      <c r="C642" s="32"/>
      <c r="D642" s="32"/>
      <c r="E642" s="33">
        <v>641</v>
      </c>
      <c r="F642" s="33"/>
      <c r="G642" s="33"/>
      <c r="H642" s="33"/>
      <c r="I642" s="33"/>
      <c r="J642" s="131"/>
      <c r="K642" s="125"/>
      <c r="L642" s="125" t="str">
        <f>IFERROR(VLOOKUP(F642,'انواع الفلاتر'!$B$2:$C$52,2,FALSE),"")</f>
        <v/>
      </c>
    </row>
    <row r="643" spans="1:12" ht="27.95" customHeight="1">
      <c r="A643" s="34"/>
      <c r="B643" s="34"/>
      <c r="C643" s="32"/>
      <c r="D643" s="32"/>
      <c r="E643" s="33">
        <v>642</v>
      </c>
      <c r="F643" s="33"/>
      <c r="G643" s="33"/>
      <c r="H643" s="33"/>
      <c r="I643" s="33"/>
      <c r="J643" s="131"/>
      <c r="K643" s="125"/>
      <c r="L643" s="125" t="str">
        <f>IFERROR(VLOOKUP(F643,'انواع الفلاتر'!$B$2:$C$52,2,FALSE),"")</f>
        <v/>
      </c>
    </row>
    <row r="644" spans="1:12" ht="27.95" customHeight="1">
      <c r="A644" s="34"/>
      <c r="B644" s="34"/>
      <c r="C644" s="32"/>
      <c r="D644" s="32"/>
      <c r="E644" s="33">
        <v>643</v>
      </c>
      <c r="F644" s="33"/>
      <c r="G644" s="33"/>
      <c r="H644" s="33"/>
      <c r="I644" s="33"/>
      <c r="J644" s="131"/>
      <c r="K644" s="125"/>
      <c r="L644" s="125" t="str">
        <f>IFERROR(VLOOKUP(F644,'انواع الفلاتر'!$B$2:$C$52,2,FALSE),"")</f>
        <v/>
      </c>
    </row>
    <row r="645" spans="1:12" ht="27.95" customHeight="1">
      <c r="A645" s="34"/>
      <c r="B645" s="34"/>
      <c r="C645" s="32"/>
      <c r="D645" s="32"/>
      <c r="E645" s="33">
        <v>644</v>
      </c>
      <c r="F645" s="33"/>
      <c r="G645" s="33"/>
      <c r="H645" s="33"/>
      <c r="I645" s="33"/>
      <c r="J645" s="131"/>
      <c r="K645" s="125"/>
      <c r="L645" s="125" t="str">
        <f>IFERROR(VLOOKUP(F645,'انواع الفلاتر'!$B$2:$C$52,2,FALSE),"")</f>
        <v/>
      </c>
    </row>
    <row r="646" spans="1:12" ht="27.95" customHeight="1">
      <c r="A646" s="34"/>
      <c r="B646" s="34"/>
      <c r="C646" s="32"/>
      <c r="D646" s="32"/>
      <c r="E646" s="33">
        <v>645</v>
      </c>
      <c r="F646" s="33"/>
      <c r="G646" s="33"/>
      <c r="H646" s="33"/>
      <c r="I646" s="33"/>
      <c r="J646" s="131"/>
      <c r="K646" s="125"/>
      <c r="L646" s="125" t="str">
        <f>IFERROR(VLOOKUP(F646,'انواع الفلاتر'!$B$2:$C$52,2,FALSE),"")</f>
        <v/>
      </c>
    </row>
    <row r="647" spans="1:12" ht="27.95" customHeight="1">
      <c r="A647" s="34"/>
      <c r="B647" s="34"/>
      <c r="C647" s="32"/>
      <c r="D647" s="32"/>
      <c r="E647" s="33">
        <v>646</v>
      </c>
      <c r="F647" s="33"/>
      <c r="G647" s="33"/>
      <c r="H647" s="33"/>
      <c r="I647" s="33"/>
      <c r="J647" s="131"/>
      <c r="K647" s="125"/>
      <c r="L647" s="125" t="str">
        <f>IFERROR(VLOOKUP(F647,'انواع الفلاتر'!$B$2:$C$52,2,FALSE),"")</f>
        <v/>
      </c>
    </row>
    <row r="648" spans="1:12" ht="27.95" customHeight="1">
      <c r="A648" s="34"/>
      <c r="B648" s="34"/>
      <c r="C648" s="32"/>
      <c r="D648" s="32"/>
      <c r="E648" s="33">
        <v>647</v>
      </c>
      <c r="F648" s="33"/>
      <c r="G648" s="33"/>
      <c r="H648" s="33"/>
      <c r="I648" s="33"/>
      <c r="J648" s="131"/>
      <c r="K648" s="125"/>
      <c r="L648" s="125" t="str">
        <f>IFERROR(VLOOKUP(F648,'انواع الفلاتر'!$B$2:$C$52,2,FALSE),"")</f>
        <v/>
      </c>
    </row>
    <row r="649" spans="1:12" ht="27.95" customHeight="1">
      <c r="A649" s="34"/>
      <c r="B649" s="34"/>
      <c r="C649" s="32"/>
      <c r="D649" s="32"/>
      <c r="E649" s="33">
        <v>648</v>
      </c>
      <c r="F649" s="33"/>
      <c r="G649" s="33"/>
      <c r="H649" s="33"/>
      <c r="I649" s="33"/>
      <c r="J649" s="131"/>
      <c r="K649" s="125"/>
      <c r="L649" s="125" t="str">
        <f>IFERROR(VLOOKUP(F649,'انواع الفلاتر'!$B$2:$C$52,2,FALSE),"")</f>
        <v/>
      </c>
    </row>
    <row r="650" spans="1:12" ht="27.95" customHeight="1">
      <c r="A650" s="34"/>
      <c r="B650" s="34"/>
      <c r="C650" s="32"/>
      <c r="D650" s="32"/>
      <c r="E650" s="33">
        <v>649</v>
      </c>
      <c r="F650" s="33"/>
      <c r="G650" s="33"/>
      <c r="H650" s="33"/>
      <c r="I650" s="33"/>
      <c r="J650" s="131"/>
      <c r="K650" s="125"/>
      <c r="L650" s="125" t="str">
        <f>IFERROR(VLOOKUP(F650,'انواع الفلاتر'!$B$2:$C$52,2,FALSE),"")</f>
        <v/>
      </c>
    </row>
    <row r="651" spans="1:12" ht="27.95" customHeight="1">
      <c r="A651" s="34"/>
      <c r="B651" s="34"/>
      <c r="C651" s="32"/>
      <c r="D651" s="32"/>
      <c r="E651" s="33">
        <v>650</v>
      </c>
      <c r="F651" s="33"/>
      <c r="G651" s="33"/>
      <c r="H651" s="33"/>
      <c r="I651" s="33"/>
      <c r="J651" s="131"/>
      <c r="K651" s="125"/>
      <c r="L651" s="125" t="str">
        <f>IFERROR(VLOOKUP(F651,'انواع الفلاتر'!$B$2:$C$52,2,FALSE),"")</f>
        <v/>
      </c>
    </row>
    <row r="652" spans="1:12" ht="27.95" customHeight="1">
      <c r="A652" s="34"/>
      <c r="B652" s="34"/>
      <c r="C652" s="32"/>
      <c r="D652" s="32"/>
      <c r="E652" s="33">
        <v>651</v>
      </c>
      <c r="F652" s="33"/>
      <c r="G652" s="33"/>
      <c r="H652" s="33"/>
      <c r="I652" s="33"/>
      <c r="J652" s="131"/>
      <c r="K652" s="125"/>
      <c r="L652" s="125" t="str">
        <f>IFERROR(VLOOKUP(F652,'انواع الفلاتر'!$B$2:$C$52,2,FALSE),"")</f>
        <v/>
      </c>
    </row>
    <row r="653" spans="1:12" ht="27.95" customHeight="1">
      <c r="A653" s="34"/>
      <c r="B653" s="34"/>
      <c r="C653" s="32"/>
      <c r="D653" s="32"/>
      <c r="E653" s="33">
        <v>652</v>
      </c>
      <c r="F653" s="33"/>
      <c r="G653" s="33"/>
      <c r="H653" s="33"/>
      <c r="I653" s="33"/>
      <c r="J653" s="131"/>
      <c r="K653" s="125"/>
      <c r="L653" s="125" t="str">
        <f>IFERROR(VLOOKUP(F653,'انواع الفلاتر'!$B$2:$C$52,2,FALSE),"")</f>
        <v/>
      </c>
    </row>
    <row r="654" spans="1:12" ht="27.95" customHeight="1">
      <c r="A654" s="34"/>
      <c r="B654" s="34"/>
      <c r="C654" s="32"/>
      <c r="D654" s="32"/>
      <c r="E654" s="33">
        <v>653</v>
      </c>
      <c r="F654" s="33"/>
      <c r="G654" s="33"/>
      <c r="H654" s="33"/>
      <c r="I654" s="33"/>
      <c r="J654" s="131"/>
      <c r="K654" s="125"/>
      <c r="L654" s="125" t="str">
        <f>IFERROR(VLOOKUP(F654,'انواع الفلاتر'!$B$2:$C$52,2,FALSE),"")</f>
        <v/>
      </c>
    </row>
    <row r="655" spans="1:12" ht="27.95" customHeight="1">
      <c r="A655" s="34"/>
      <c r="B655" s="34"/>
      <c r="C655" s="32"/>
      <c r="D655" s="32"/>
      <c r="E655" s="33">
        <v>654</v>
      </c>
      <c r="F655" s="33"/>
      <c r="G655" s="33"/>
      <c r="H655" s="33"/>
      <c r="I655" s="33"/>
      <c r="J655" s="131"/>
      <c r="K655" s="125"/>
      <c r="L655" s="125" t="str">
        <f>IFERROR(VLOOKUP(F655,'انواع الفلاتر'!$B$2:$C$52,2,FALSE),"")</f>
        <v/>
      </c>
    </row>
    <row r="656" spans="1:12" ht="27.95" customHeight="1">
      <c r="A656" s="34"/>
      <c r="B656" s="34"/>
      <c r="C656" s="32"/>
      <c r="D656" s="32"/>
      <c r="E656" s="33">
        <v>655</v>
      </c>
      <c r="F656" s="33"/>
      <c r="G656" s="33"/>
      <c r="H656" s="33"/>
      <c r="I656" s="33"/>
      <c r="J656" s="131"/>
      <c r="K656" s="125"/>
      <c r="L656" s="125" t="str">
        <f>IFERROR(VLOOKUP(F656,'انواع الفلاتر'!$B$2:$C$52,2,FALSE),"")</f>
        <v/>
      </c>
    </row>
    <row r="657" spans="1:12" ht="27.95" customHeight="1">
      <c r="A657" s="34"/>
      <c r="B657" s="34"/>
      <c r="C657" s="32"/>
      <c r="D657" s="32"/>
      <c r="E657" s="33">
        <v>656</v>
      </c>
      <c r="F657" s="33"/>
      <c r="G657" s="33"/>
      <c r="H657" s="33"/>
      <c r="I657" s="33"/>
      <c r="J657" s="131"/>
      <c r="K657" s="125"/>
      <c r="L657" s="125" t="str">
        <f>IFERROR(VLOOKUP(F657,'انواع الفلاتر'!$B$2:$C$52,2,FALSE),"")</f>
        <v/>
      </c>
    </row>
    <row r="658" spans="1:12" ht="27.95" customHeight="1">
      <c r="A658" s="34"/>
      <c r="B658" s="34"/>
      <c r="C658" s="32"/>
      <c r="D658" s="32"/>
      <c r="E658" s="33">
        <v>657</v>
      </c>
      <c r="F658" s="33"/>
      <c r="G658" s="33"/>
      <c r="H658" s="33"/>
      <c r="I658" s="33"/>
      <c r="J658" s="131"/>
      <c r="K658" s="125"/>
      <c r="L658" s="125" t="str">
        <f>IFERROR(VLOOKUP(F658,'انواع الفلاتر'!$B$2:$C$52,2,FALSE),"")</f>
        <v/>
      </c>
    </row>
    <row r="659" spans="1:12" ht="27.95" customHeight="1">
      <c r="A659" s="34"/>
      <c r="B659" s="34"/>
      <c r="C659" s="32"/>
      <c r="D659" s="32"/>
      <c r="E659" s="33">
        <v>658</v>
      </c>
      <c r="F659" s="33"/>
      <c r="G659" s="33"/>
      <c r="H659" s="33"/>
      <c r="I659" s="33"/>
      <c r="J659" s="131"/>
      <c r="K659" s="125"/>
      <c r="L659" s="125" t="str">
        <f>IFERROR(VLOOKUP(F659,'انواع الفلاتر'!$B$2:$C$52,2,FALSE),"")</f>
        <v/>
      </c>
    </row>
    <row r="660" spans="1:12" ht="27.95" customHeight="1">
      <c r="A660" s="34"/>
      <c r="B660" s="34"/>
      <c r="C660" s="32"/>
      <c r="D660" s="32"/>
      <c r="E660" s="33">
        <v>659</v>
      </c>
      <c r="F660" s="33"/>
      <c r="G660" s="33"/>
      <c r="H660" s="33"/>
      <c r="I660" s="33"/>
      <c r="J660" s="131"/>
      <c r="K660" s="125"/>
      <c r="L660" s="125" t="str">
        <f>IFERROR(VLOOKUP(F660,'انواع الفلاتر'!$B$2:$C$52,2,FALSE),"")</f>
        <v/>
      </c>
    </row>
    <row r="661" spans="1:12" ht="27.95" customHeight="1">
      <c r="A661" s="34"/>
      <c r="B661" s="34"/>
      <c r="C661" s="32"/>
      <c r="D661" s="32"/>
      <c r="E661" s="33">
        <v>660</v>
      </c>
      <c r="F661" s="33"/>
      <c r="G661" s="33"/>
      <c r="H661" s="33"/>
      <c r="I661" s="33"/>
      <c r="J661" s="131"/>
      <c r="K661" s="125"/>
      <c r="L661" s="125" t="str">
        <f>IFERROR(VLOOKUP(F661,'انواع الفلاتر'!$B$2:$C$52,2,FALSE),"")</f>
        <v/>
      </c>
    </row>
    <row r="662" spans="1:12" ht="27.95" customHeight="1">
      <c r="A662" s="34"/>
      <c r="B662" s="34"/>
      <c r="C662" s="32"/>
      <c r="D662" s="32"/>
      <c r="E662" s="33">
        <v>661</v>
      </c>
      <c r="F662" s="33"/>
      <c r="G662" s="33"/>
      <c r="H662" s="33"/>
      <c r="I662" s="33"/>
      <c r="J662" s="131"/>
      <c r="K662" s="125"/>
      <c r="L662" s="125" t="str">
        <f>IFERROR(VLOOKUP(F662,'انواع الفلاتر'!$B$2:$C$52,2,FALSE),"")</f>
        <v/>
      </c>
    </row>
    <row r="663" spans="1:12" ht="27.95" customHeight="1">
      <c r="A663" s="34"/>
      <c r="B663" s="34"/>
      <c r="C663" s="32"/>
      <c r="D663" s="32"/>
      <c r="E663" s="33">
        <v>662</v>
      </c>
      <c r="F663" s="33"/>
      <c r="G663" s="33"/>
      <c r="H663" s="33"/>
      <c r="I663" s="33"/>
      <c r="J663" s="131"/>
      <c r="K663" s="125"/>
      <c r="L663" s="125" t="str">
        <f>IFERROR(VLOOKUP(F663,'انواع الفلاتر'!$B$2:$C$52,2,FALSE),"")</f>
        <v/>
      </c>
    </row>
    <row r="664" spans="1:12" ht="27.95" customHeight="1">
      <c r="A664" s="34"/>
      <c r="B664" s="34"/>
      <c r="C664" s="32"/>
      <c r="D664" s="32"/>
      <c r="E664" s="33">
        <v>663</v>
      </c>
      <c r="F664" s="33"/>
      <c r="G664" s="33"/>
      <c r="H664" s="33"/>
      <c r="I664" s="33"/>
      <c r="J664" s="131"/>
      <c r="K664" s="125"/>
      <c r="L664" s="125" t="str">
        <f>IFERROR(VLOOKUP(F664,'انواع الفلاتر'!$B$2:$C$52,2,FALSE),"")</f>
        <v/>
      </c>
    </row>
    <row r="665" spans="1:12" ht="27.95" customHeight="1">
      <c r="A665" s="34"/>
      <c r="B665" s="34"/>
      <c r="C665" s="32"/>
      <c r="D665" s="32"/>
      <c r="E665" s="33">
        <v>664</v>
      </c>
      <c r="F665" s="33"/>
      <c r="G665" s="33"/>
      <c r="H665" s="33"/>
      <c r="I665" s="33"/>
      <c r="J665" s="131"/>
      <c r="K665" s="125"/>
      <c r="L665" s="125" t="str">
        <f>IFERROR(VLOOKUP(F665,'انواع الفلاتر'!$B$2:$C$52,2,FALSE),"")</f>
        <v/>
      </c>
    </row>
    <row r="666" spans="1:12" ht="27.95" customHeight="1">
      <c r="A666" s="34"/>
      <c r="B666" s="34"/>
      <c r="C666" s="32"/>
      <c r="D666" s="32"/>
      <c r="E666" s="33">
        <v>665</v>
      </c>
      <c r="F666" s="33"/>
      <c r="G666" s="33"/>
      <c r="H666" s="33"/>
      <c r="I666" s="33"/>
      <c r="J666" s="131"/>
      <c r="K666" s="125"/>
      <c r="L666" s="125" t="str">
        <f>IFERROR(VLOOKUP(F666,'انواع الفلاتر'!$B$2:$C$52,2,FALSE),"")</f>
        <v/>
      </c>
    </row>
    <row r="667" spans="1:12" ht="27.95" customHeight="1">
      <c r="A667" s="34"/>
      <c r="B667" s="34"/>
      <c r="C667" s="32"/>
      <c r="D667" s="32"/>
      <c r="E667" s="33">
        <v>666</v>
      </c>
      <c r="F667" s="33"/>
      <c r="G667" s="33"/>
      <c r="H667" s="33"/>
      <c r="I667" s="33"/>
      <c r="J667" s="131"/>
      <c r="K667" s="125"/>
      <c r="L667" s="125" t="str">
        <f>IFERROR(VLOOKUP(F667,'انواع الفلاتر'!$B$2:$C$52,2,FALSE),"")</f>
        <v/>
      </c>
    </row>
    <row r="668" spans="1:12" ht="27.95" customHeight="1">
      <c r="A668" s="34"/>
      <c r="B668" s="34"/>
      <c r="C668" s="32"/>
      <c r="D668" s="32"/>
      <c r="E668" s="33">
        <v>667</v>
      </c>
      <c r="F668" s="33"/>
      <c r="G668" s="33"/>
      <c r="H668" s="33"/>
      <c r="I668" s="33"/>
      <c r="J668" s="131"/>
      <c r="K668" s="125"/>
      <c r="L668" s="125" t="str">
        <f>IFERROR(VLOOKUP(F668,'انواع الفلاتر'!$B$2:$C$52,2,FALSE),"")</f>
        <v/>
      </c>
    </row>
    <row r="669" spans="1:12" ht="27.95" customHeight="1">
      <c r="A669" s="34"/>
      <c r="B669" s="34"/>
      <c r="C669" s="32"/>
      <c r="D669" s="32"/>
      <c r="E669" s="33">
        <v>668</v>
      </c>
      <c r="F669" s="33"/>
      <c r="G669" s="33"/>
      <c r="H669" s="33"/>
      <c r="I669" s="33"/>
      <c r="J669" s="131"/>
      <c r="K669" s="125"/>
      <c r="L669" s="125" t="str">
        <f>IFERROR(VLOOKUP(F669,'انواع الفلاتر'!$B$2:$C$52,2,FALSE),"")</f>
        <v/>
      </c>
    </row>
    <row r="670" spans="1:12" ht="27.95" customHeight="1">
      <c r="A670" s="34"/>
      <c r="B670" s="34"/>
      <c r="C670" s="32"/>
      <c r="D670" s="32"/>
      <c r="E670" s="33">
        <v>669</v>
      </c>
      <c r="F670" s="33"/>
      <c r="G670" s="33"/>
      <c r="H670" s="33"/>
      <c r="I670" s="33"/>
      <c r="J670" s="131"/>
      <c r="K670" s="125"/>
      <c r="L670" s="125" t="str">
        <f>IFERROR(VLOOKUP(F670,'انواع الفلاتر'!$B$2:$C$52,2,FALSE),"")</f>
        <v/>
      </c>
    </row>
    <row r="671" spans="1:12" ht="27.95" customHeight="1">
      <c r="A671" s="34"/>
      <c r="B671" s="34"/>
      <c r="C671" s="32"/>
      <c r="D671" s="32"/>
      <c r="E671" s="33">
        <v>670</v>
      </c>
      <c r="F671" s="33"/>
      <c r="G671" s="33"/>
      <c r="H671" s="33"/>
      <c r="I671" s="33"/>
      <c r="J671" s="131"/>
      <c r="K671" s="125"/>
      <c r="L671" s="125" t="str">
        <f>IFERROR(VLOOKUP(F671,'انواع الفلاتر'!$B$2:$C$52,2,FALSE),"")</f>
        <v/>
      </c>
    </row>
    <row r="672" spans="1:12" ht="27.95" customHeight="1">
      <c r="A672" s="34"/>
      <c r="B672" s="34"/>
      <c r="C672" s="32"/>
      <c r="D672" s="32"/>
      <c r="E672" s="33">
        <v>671</v>
      </c>
      <c r="F672" s="33"/>
      <c r="G672" s="33"/>
      <c r="H672" s="33"/>
      <c r="I672" s="33"/>
      <c r="J672" s="131"/>
      <c r="K672" s="125"/>
      <c r="L672" s="125" t="str">
        <f>IFERROR(VLOOKUP(F672,'انواع الفلاتر'!$B$2:$C$52,2,FALSE),"")</f>
        <v/>
      </c>
    </row>
    <row r="673" spans="1:12" ht="27.95" customHeight="1">
      <c r="A673" s="34"/>
      <c r="B673" s="34"/>
      <c r="C673" s="32"/>
      <c r="D673" s="32"/>
      <c r="E673" s="33">
        <v>672</v>
      </c>
      <c r="F673" s="33"/>
      <c r="G673" s="33"/>
      <c r="H673" s="33"/>
      <c r="I673" s="33"/>
      <c r="J673" s="131"/>
      <c r="K673" s="125"/>
      <c r="L673" s="125" t="str">
        <f>IFERROR(VLOOKUP(F673,'انواع الفلاتر'!$B$2:$C$52,2,FALSE),"")</f>
        <v/>
      </c>
    </row>
    <row r="674" spans="1:12" ht="27.95" customHeight="1">
      <c r="A674" s="34"/>
      <c r="B674" s="34"/>
      <c r="C674" s="32"/>
      <c r="D674" s="32"/>
      <c r="E674" s="33">
        <v>673</v>
      </c>
      <c r="F674" s="33"/>
      <c r="G674" s="33"/>
      <c r="H674" s="33"/>
      <c r="I674" s="33"/>
      <c r="J674" s="131"/>
      <c r="K674" s="125"/>
      <c r="L674" s="125" t="str">
        <f>IFERROR(VLOOKUP(F674,'انواع الفلاتر'!$B$2:$C$52,2,FALSE),"")</f>
        <v/>
      </c>
    </row>
    <row r="675" spans="1:12" ht="27.95" customHeight="1">
      <c r="A675" s="34"/>
      <c r="B675" s="34"/>
      <c r="C675" s="32"/>
      <c r="D675" s="32"/>
      <c r="E675" s="33">
        <v>674</v>
      </c>
      <c r="F675" s="33"/>
      <c r="G675" s="33"/>
      <c r="H675" s="33"/>
      <c r="I675" s="33"/>
      <c r="J675" s="131"/>
      <c r="K675" s="125"/>
      <c r="L675" s="125" t="str">
        <f>IFERROR(VLOOKUP(F675,'انواع الفلاتر'!$B$2:$C$52,2,FALSE),"")</f>
        <v/>
      </c>
    </row>
    <row r="676" spans="1:12" ht="27.95" customHeight="1">
      <c r="A676" s="34"/>
      <c r="B676" s="34"/>
      <c r="C676" s="32"/>
      <c r="D676" s="32"/>
      <c r="E676" s="33">
        <v>675</v>
      </c>
      <c r="F676" s="33"/>
      <c r="G676" s="33"/>
      <c r="H676" s="33"/>
      <c r="I676" s="33"/>
      <c r="J676" s="131"/>
      <c r="K676" s="125"/>
      <c r="L676" s="125" t="str">
        <f>IFERROR(VLOOKUP(F676,'انواع الفلاتر'!$B$2:$C$52,2,FALSE),"")</f>
        <v/>
      </c>
    </row>
    <row r="677" spans="1:12" ht="27.95" customHeight="1">
      <c r="A677" s="34"/>
      <c r="B677" s="34"/>
      <c r="C677" s="32"/>
      <c r="D677" s="32"/>
      <c r="E677" s="33">
        <v>676</v>
      </c>
      <c r="F677" s="33"/>
      <c r="G677" s="33"/>
      <c r="H677" s="33"/>
      <c r="I677" s="33"/>
      <c r="J677" s="131"/>
      <c r="K677" s="125"/>
      <c r="L677" s="125" t="str">
        <f>IFERROR(VLOOKUP(F677,'انواع الفلاتر'!$B$2:$C$52,2,FALSE),"")</f>
        <v/>
      </c>
    </row>
    <row r="678" spans="1:12" ht="27.95" customHeight="1">
      <c r="A678" s="34"/>
      <c r="B678" s="34"/>
      <c r="C678" s="32"/>
      <c r="D678" s="32"/>
      <c r="E678" s="33">
        <v>677</v>
      </c>
      <c r="F678" s="33"/>
      <c r="G678" s="33"/>
      <c r="H678" s="33"/>
      <c r="I678" s="33"/>
      <c r="J678" s="131"/>
      <c r="K678" s="125"/>
      <c r="L678" s="125" t="str">
        <f>IFERROR(VLOOKUP(F678,'انواع الفلاتر'!$B$2:$C$52,2,FALSE),"")</f>
        <v/>
      </c>
    </row>
    <row r="679" spans="1:12" ht="27.95" customHeight="1">
      <c r="A679" s="34"/>
      <c r="B679" s="34"/>
      <c r="C679" s="32"/>
      <c r="D679" s="32"/>
      <c r="E679" s="33">
        <v>678</v>
      </c>
      <c r="F679" s="33"/>
      <c r="G679" s="33"/>
      <c r="H679" s="33"/>
      <c r="I679" s="33"/>
      <c r="J679" s="131"/>
      <c r="K679" s="125"/>
      <c r="L679" s="125" t="str">
        <f>IFERROR(VLOOKUP(F679,'انواع الفلاتر'!$B$2:$C$52,2,FALSE),"")</f>
        <v/>
      </c>
    </row>
    <row r="680" spans="1:12" ht="27.95" customHeight="1">
      <c r="A680" s="34"/>
      <c r="B680" s="34"/>
      <c r="C680" s="32"/>
      <c r="D680" s="32"/>
      <c r="E680" s="33">
        <v>679</v>
      </c>
      <c r="F680" s="33"/>
      <c r="G680" s="33"/>
      <c r="H680" s="33"/>
      <c r="I680" s="33"/>
      <c r="J680" s="131"/>
      <c r="K680" s="125"/>
      <c r="L680" s="125" t="str">
        <f>IFERROR(VLOOKUP(F680,'انواع الفلاتر'!$B$2:$C$52,2,FALSE),"")</f>
        <v/>
      </c>
    </row>
    <row r="681" spans="1:12" ht="27.95" customHeight="1">
      <c r="A681" s="34"/>
      <c r="B681" s="34"/>
      <c r="C681" s="32"/>
      <c r="D681" s="32"/>
      <c r="E681" s="33">
        <v>680</v>
      </c>
      <c r="F681" s="33"/>
      <c r="G681" s="33"/>
      <c r="H681" s="33"/>
      <c r="I681" s="33"/>
      <c r="J681" s="131"/>
      <c r="K681" s="125"/>
      <c r="L681" s="125" t="str">
        <f>IFERROR(VLOOKUP(F681,'انواع الفلاتر'!$B$2:$C$52,2,FALSE),"")</f>
        <v/>
      </c>
    </row>
    <row r="682" spans="1:12" ht="27.95" customHeight="1">
      <c r="A682" s="34"/>
      <c r="B682" s="34"/>
      <c r="C682" s="32"/>
      <c r="D682" s="32"/>
      <c r="E682" s="33">
        <v>681</v>
      </c>
      <c r="F682" s="33"/>
      <c r="G682" s="33"/>
      <c r="H682" s="33"/>
      <c r="I682" s="33"/>
      <c r="J682" s="131"/>
      <c r="K682" s="125"/>
      <c r="L682" s="125" t="str">
        <f>IFERROR(VLOOKUP(F682,'انواع الفلاتر'!$B$2:$C$52,2,FALSE),"")</f>
        <v/>
      </c>
    </row>
    <row r="683" spans="1:12" ht="27.95" customHeight="1">
      <c r="A683" s="34"/>
      <c r="B683" s="34"/>
      <c r="C683" s="32"/>
      <c r="D683" s="32"/>
      <c r="E683" s="33">
        <v>682</v>
      </c>
      <c r="F683" s="33"/>
      <c r="G683" s="33"/>
      <c r="H683" s="33"/>
      <c r="I683" s="33"/>
      <c r="J683" s="131"/>
      <c r="K683" s="125"/>
      <c r="L683" s="125" t="str">
        <f>IFERROR(VLOOKUP(F683,'انواع الفلاتر'!$B$2:$C$52,2,FALSE),"")</f>
        <v/>
      </c>
    </row>
    <row r="684" spans="1:12" ht="27.95" customHeight="1">
      <c r="A684" s="34"/>
      <c r="B684" s="34"/>
      <c r="C684" s="32"/>
      <c r="D684" s="32"/>
      <c r="E684" s="33">
        <v>683</v>
      </c>
      <c r="F684" s="33"/>
      <c r="G684" s="33"/>
      <c r="H684" s="33"/>
      <c r="I684" s="33"/>
      <c r="J684" s="131"/>
      <c r="K684" s="125"/>
      <c r="L684" s="125" t="str">
        <f>IFERROR(VLOOKUP(F684,'انواع الفلاتر'!$B$2:$C$52,2,FALSE),"")</f>
        <v/>
      </c>
    </row>
    <row r="685" spans="1:12" ht="27.95" customHeight="1">
      <c r="A685" s="34"/>
      <c r="B685" s="34"/>
      <c r="C685" s="32"/>
      <c r="D685" s="32"/>
      <c r="E685" s="33">
        <v>684</v>
      </c>
      <c r="F685" s="33"/>
      <c r="G685" s="33"/>
      <c r="H685" s="33"/>
      <c r="I685" s="33"/>
      <c r="J685" s="131"/>
      <c r="K685" s="125"/>
      <c r="L685" s="125" t="str">
        <f>IFERROR(VLOOKUP(F685,'انواع الفلاتر'!$B$2:$C$52,2,FALSE),"")</f>
        <v/>
      </c>
    </row>
    <row r="686" spans="1:12" ht="27.95" customHeight="1">
      <c r="A686" s="34"/>
      <c r="B686" s="34"/>
      <c r="C686" s="32"/>
      <c r="D686" s="32"/>
      <c r="E686" s="33">
        <v>685</v>
      </c>
      <c r="F686" s="33"/>
      <c r="G686" s="33"/>
      <c r="H686" s="33"/>
      <c r="I686" s="33"/>
      <c r="J686" s="131"/>
      <c r="K686" s="125"/>
      <c r="L686" s="125" t="str">
        <f>IFERROR(VLOOKUP(F686,'انواع الفلاتر'!$B$2:$C$52,2,FALSE),"")</f>
        <v/>
      </c>
    </row>
    <row r="687" spans="1:12" ht="27.95" customHeight="1">
      <c r="A687" s="34"/>
      <c r="B687" s="34"/>
      <c r="C687" s="32"/>
      <c r="D687" s="32"/>
      <c r="E687" s="33">
        <v>686</v>
      </c>
      <c r="F687" s="33"/>
      <c r="G687" s="33"/>
      <c r="H687" s="33"/>
      <c r="I687" s="33"/>
      <c r="J687" s="131"/>
      <c r="K687" s="125"/>
      <c r="L687" s="125" t="str">
        <f>IFERROR(VLOOKUP(F687,'انواع الفلاتر'!$B$2:$C$52,2,FALSE),"")</f>
        <v/>
      </c>
    </row>
    <row r="688" spans="1:12" ht="27.95" customHeight="1">
      <c r="A688" s="34"/>
      <c r="B688" s="34"/>
      <c r="C688" s="32"/>
      <c r="D688" s="32"/>
      <c r="E688" s="33">
        <v>687</v>
      </c>
      <c r="F688" s="33"/>
      <c r="G688" s="33"/>
      <c r="H688" s="33"/>
      <c r="I688" s="33"/>
      <c r="J688" s="131"/>
      <c r="K688" s="125"/>
      <c r="L688" s="125" t="str">
        <f>IFERROR(VLOOKUP(F688,'انواع الفلاتر'!$B$2:$C$52,2,FALSE),"")</f>
        <v/>
      </c>
    </row>
    <row r="689" spans="1:12" ht="27.95" customHeight="1">
      <c r="A689" s="34"/>
      <c r="B689" s="34"/>
      <c r="C689" s="32"/>
      <c r="D689" s="32"/>
      <c r="E689" s="33">
        <v>688</v>
      </c>
      <c r="F689" s="33"/>
      <c r="G689" s="33"/>
      <c r="H689" s="33"/>
      <c r="I689" s="33"/>
      <c r="J689" s="131"/>
      <c r="K689" s="125"/>
      <c r="L689" s="125" t="str">
        <f>IFERROR(VLOOKUP(F689,'انواع الفلاتر'!$B$2:$C$52,2,FALSE),"")</f>
        <v/>
      </c>
    </row>
    <row r="690" spans="1:12" ht="27.95" customHeight="1">
      <c r="A690" s="34"/>
      <c r="B690" s="34"/>
      <c r="C690" s="32"/>
      <c r="D690" s="32"/>
      <c r="E690" s="33">
        <v>689</v>
      </c>
      <c r="F690" s="33"/>
      <c r="G690" s="33"/>
      <c r="H690" s="33"/>
      <c r="I690" s="33"/>
      <c r="J690" s="131"/>
      <c r="K690" s="125"/>
      <c r="L690" s="125" t="str">
        <f>IFERROR(VLOOKUP(F690,'انواع الفلاتر'!$B$2:$C$52,2,FALSE),"")</f>
        <v/>
      </c>
    </row>
    <row r="691" spans="1:12" ht="27.95" customHeight="1">
      <c r="A691" s="34"/>
      <c r="B691" s="34"/>
      <c r="C691" s="32"/>
      <c r="D691" s="32"/>
      <c r="E691" s="33">
        <v>690</v>
      </c>
      <c r="F691" s="33"/>
      <c r="G691" s="33"/>
      <c r="H691" s="33"/>
      <c r="I691" s="33"/>
      <c r="J691" s="131"/>
      <c r="K691" s="125"/>
      <c r="L691" s="125" t="str">
        <f>IFERROR(VLOOKUP(F691,'انواع الفلاتر'!$B$2:$C$52,2,FALSE),"")</f>
        <v/>
      </c>
    </row>
    <row r="692" spans="1:12" ht="27.95" customHeight="1">
      <c r="A692" s="34"/>
      <c r="B692" s="34"/>
      <c r="C692" s="32"/>
      <c r="D692" s="32"/>
      <c r="E692" s="33">
        <v>691</v>
      </c>
      <c r="F692" s="33"/>
      <c r="G692" s="33"/>
      <c r="H692" s="33"/>
      <c r="I692" s="33"/>
      <c r="J692" s="131"/>
      <c r="K692" s="125"/>
      <c r="L692" s="125" t="str">
        <f>IFERROR(VLOOKUP(F692,'انواع الفلاتر'!$B$2:$C$52,2,FALSE),"")</f>
        <v/>
      </c>
    </row>
    <row r="693" spans="1:12" ht="27.95" customHeight="1">
      <c r="A693" s="34"/>
      <c r="B693" s="34"/>
      <c r="C693" s="32"/>
      <c r="D693" s="32"/>
      <c r="E693" s="33">
        <v>692</v>
      </c>
      <c r="F693" s="33"/>
      <c r="G693" s="33"/>
      <c r="H693" s="33"/>
      <c r="I693" s="33"/>
      <c r="J693" s="131"/>
      <c r="K693" s="125"/>
      <c r="L693" s="125" t="str">
        <f>IFERROR(VLOOKUP(F693,'انواع الفلاتر'!$B$2:$C$52,2,FALSE),"")</f>
        <v/>
      </c>
    </row>
    <row r="694" spans="1:12" ht="27.95" customHeight="1">
      <c r="A694" s="34"/>
      <c r="B694" s="34"/>
      <c r="C694" s="32"/>
      <c r="D694" s="32"/>
      <c r="E694" s="33">
        <v>693</v>
      </c>
      <c r="F694" s="33"/>
      <c r="G694" s="33"/>
      <c r="H694" s="33"/>
      <c r="I694" s="33"/>
      <c r="J694" s="131"/>
      <c r="K694" s="125"/>
      <c r="L694" s="125" t="str">
        <f>IFERROR(VLOOKUP(F694,'انواع الفلاتر'!$B$2:$C$52,2,FALSE),"")</f>
        <v/>
      </c>
    </row>
    <row r="695" spans="1:12" ht="27.95" customHeight="1">
      <c r="A695" s="34"/>
      <c r="B695" s="34"/>
      <c r="C695" s="32"/>
      <c r="D695" s="32"/>
      <c r="E695" s="33">
        <v>694</v>
      </c>
      <c r="F695" s="33"/>
      <c r="G695" s="33"/>
      <c r="H695" s="33"/>
      <c r="I695" s="33"/>
      <c r="J695" s="131"/>
      <c r="K695" s="125"/>
      <c r="L695" s="125" t="str">
        <f>IFERROR(VLOOKUP(F695,'انواع الفلاتر'!$B$2:$C$52,2,FALSE),"")</f>
        <v/>
      </c>
    </row>
    <row r="696" spans="1:12" ht="27.95" customHeight="1">
      <c r="A696" s="34"/>
      <c r="B696" s="34"/>
      <c r="C696" s="32"/>
      <c r="D696" s="32"/>
      <c r="E696" s="33">
        <v>695</v>
      </c>
      <c r="F696" s="33"/>
      <c r="G696" s="33"/>
      <c r="H696" s="33"/>
      <c r="I696" s="33"/>
      <c r="J696" s="131"/>
      <c r="K696" s="125"/>
      <c r="L696" s="125" t="str">
        <f>IFERROR(VLOOKUP(F696,'انواع الفلاتر'!$B$2:$C$52,2,FALSE),"")</f>
        <v/>
      </c>
    </row>
    <row r="697" spans="1:12" ht="27.95" customHeight="1">
      <c r="A697" s="34"/>
      <c r="B697" s="34"/>
      <c r="C697" s="32"/>
      <c r="D697" s="32"/>
      <c r="E697" s="33">
        <v>696</v>
      </c>
      <c r="F697" s="33"/>
      <c r="G697" s="33"/>
      <c r="H697" s="33"/>
      <c r="I697" s="33"/>
      <c r="J697" s="131"/>
      <c r="K697" s="125"/>
      <c r="L697" s="125" t="str">
        <f>IFERROR(VLOOKUP(F697,'انواع الفلاتر'!$B$2:$C$52,2,FALSE),"")</f>
        <v/>
      </c>
    </row>
    <row r="698" spans="1:12" ht="27.95" customHeight="1">
      <c r="A698" s="34"/>
      <c r="B698" s="34"/>
      <c r="C698" s="32"/>
      <c r="D698" s="32"/>
      <c r="E698" s="33">
        <v>697</v>
      </c>
      <c r="F698" s="33"/>
      <c r="G698" s="33"/>
      <c r="H698" s="33"/>
      <c r="I698" s="33"/>
      <c r="J698" s="131"/>
      <c r="K698" s="125"/>
      <c r="L698" s="125" t="str">
        <f>IFERROR(VLOOKUP(F698,'انواع الفلاتر'!$B$2:$C$52,2,FALSE),"")</f>
        <v/>
      </c>
    </row>
    <row r="699" spans="1:12" ht="27.95" customHeight="1">
      <c r="A699" s="34"/>
      <c r="B699" s="34"/>
      <c r="C699" s="32"/>
      <c r="D699" s="32"/>
      <c r="E699" s="33">
        <v>698</v>
      </c>
      <c r="F699" s="33"/>
      <c r="G699" s="33"/>
      <c r="H699" s="33"/>
      <c r="I699" s="33"/>
      <c r="J699" s="131"/>
      <c r="K699" s="125"/>
      <c r="L699" s="125" t="str">
        <f>IFERROR(VLOOKUP(F699,'انواع الفلاتر'!$B$2:$C$52,2,FALSE),"")</f>
        <v/>
      </c>
    </row>
    <row r="700" spans="1:12" ht="27.95" customHeight="1">
      <c r="A700" s="34"/>
      <c r="B700" s="34"/>
      <c r="C700" s="32"/>
      <c r="D700" s="32"/>
      <c r="E700" s="33">
        <v>699</v>
      </c>
      <c r="F700" s="33"/>
      <c r="G700" s="33"/>
      <c r="H700" s="33"/>
      <c r="I700" s="33"/>
      <c r="J700" s="131"/>
      <c r="K700" s="125"/>
      <c r="L700" s="125" t="str">
        <f>IFERROR(VLOOKUP(F700,'انواع الفلاتر'!$B$2:$C$52,2,FALSE),"")</f>
        <v/>
      </c>
    </row>
    <row r="701" spans="1:12" ht="27.95" customHeight="1">
      <c r="A701" s="34"/>
      <c r="B701" s="34"/>
      <c r="C701" s="32"/>
      <c r="D701" s="32"/>
      <c r="E701" s="33">
        <v>700</v>
      </c>
      <c r="F701" s="33"/>
      <c r="G701" s="33"/>
      <c r="H701" s="33"/>
      <c r="I701" s="33"/>
      <c r="J701" s="131"/>
      <c r="K701" s="125"/>
      <c r="L701" s="125" t="str">
        <f>IFERROR(VLOOKUP(F701,'انواع الفلاتر'!$B$2:$C$52,2,FALSE),"")</f>
        <v/>
      </c>
    </row>
    <row r="702" spans="1:12" ht="27.95" customHeight="1">
      <c r="A702" s="34"/>
      <c r="B702" s="34"/>
      <c r="C702" s="32"/>
      <c r="D702" s="32"/>
      <c r="E702" s="33">
        <v>701</v>
      </c>
      <c r="F702" s="33"/>
      <c r="G702" s="33"/>
      <c r="H702" s="33"/>
      <c r="I702" s="33"/>
      <c r="J702" s="131"/>
      <c r="K702" s="125"/>
      <c r="L702" s="125" t="str">
        <f>IFERROR(VLOOKUP(F702,'انواع الفلاتر'!$B$2:$C$52,2,FALSE),"")</f>
        <v/>
      </c>
    </row>
    <row r="703" spans="1:12" ht="27.95" customHeight="1">
      <c r="A703" s="34"/>
      <c r="B703" s="34"/>
      <c r="C703" s="32"/>
      <c r="D703" s="32"/>
      <c r="E703" s="33">
        <v>702</v>
      </c>
      <c r="F703" s="33"/>
      <c r="G703" s="33"/>
      <c r="H703" s="33"/>
      <c r="I703" s="33"/>
      <c r="J703" s="131"/>
      <c r="K703" s="125"/>
      <c r="L703" s="125" t="str">
        <f>IFERROR(VLOOKUP(F703,'انواع الفلاتر'!$B$2:$C$52,2,FALSE),"")</f>
        <v/>
      </c>
    </row>
    <row r="704" spans="1:12" ht="27.95" customHeight="1">
      <c r="A704" s="34"/>
      <c r="B704" s="34"/>
      <c r="C704" s="32"/>
      <c r="D704" s="32"/>
      <c r="E704" s="33">
        <v>703</v>
      </c>
      <c r="F704" s="33"/>
      <c r="G704" s="33"/>
      <c r="H704" s="33"/>
      <c r="I704" s="33"/>
      <c r="J704" s="131"/>
      <c r="K704" s="125"/>
      <c r="L704" s="125" t="str">
        <f>IFERROR(VLOOKUP(F704,'انواع الفلاتر'!$B$2:$C$52,2,FALSE),"")</f>
        <v/>
      </c>
    </row>
    <row r="705" spans="1:12" ht="27.95" customHeight="1">
      <c r="A705" s="34"/>
      <c r="B705" s="34"/>
      <c r="C705" s="32"/>
      <c r="D705" s="32"/>
      <c r="E705" s="33">
        <v>704</v>
      </c>
      <c r="F705" s="33"/>
      <c r="G705" s="33"/>
      <c r="H705" s="33"/>
      <c r="I705" s="33"/>
      <c r="J705" s="131"/>
      <c r="K705" s="125"/>
      <c r="L705" s="125" t="str">
        <f>IFERROR(VLOOKUP(F705,'انواع الفلاتر'!$B$2:$C$52,2,FALSE),"")</f>
        <v/>
      </c>
    </row>
    <row r="706" spans="1:12" ht="27.95" customHeight="1">
      <c r="A706" s="34"/>
      <c r="B706" s="34"/>
      <c r="C706" s="32"/>
      <c r="D706" s="32"/>
      <c r="E706" s="33">
        <v>705</v>
      </c>
      <c r="F706" s="33"/>
      <c r="G706" s="33"/>
      <c r="H706" s="33"/>
      <c r="I706" s="33"/>
      <c r="J706" s="131"/>
      <c r="K706" s="125"/>
      <c r="L706" s="125" t="str">
        <f>IFERROR(VLOOKUP(F706,'انواع الفلاتر'!$B$2:$C$52,2,FALSE),"")</f>
        <v/>
      </c>
    </row>
    <row r="707" spans="1:12" ht="27.95" customHeight="1">
      <c r="A707" s="34"/>
      <c r="B707" s="34"/>
      <c r="C707" s="32"/>
      <c r="D707" s="32"/>
      <c r="E707" s="33">
        <v>706</v>
      </c>
      <c r="F707" s="33"/>
      <c r="G707" s="33"/>
      <c r="H707" s="33"/>
      <c r="I707" s="33"/>
      <c r="J707" s="131"/>
      <c r="K707" s="125"/>
      <c r="L707" s="125" t="str">
        <f>IFERROR(VLOOKUP(F707,'انواع الفلاتر'!$B$2:$C$52,2,FALSE),"")</f>
        <v/>
      </c>
    </row>
    <row r="708" spans="1:12" ht="27.95" customHeight="1">
      <c r="A708" s="34"/>
      <c r="B708" s="34"/>
      <c r="C708" s="32"/>
      <c r="D708" s="32"/>
      <c r="E708" s="33">
        <v>707</v>
      </c>
      <c r="F708" s="33"/>
      <c r="G708" s="33"/>
      <c r="H708" s="33"/>
      <c r="I708" s="33"/>
      <c r="J708" s="131"/>
      <c r="K708" s="125"/>
      <c r="L708" s="125" t="str">
        <f>IFERROR(VLOOKUP(F708,'انواع الفلاتر'!$B$2:$C$52,2,FALSE),"")</f>
        <v/>
      </c>
    </row>
    <row r="709" spans="1:12" ht="27.95" customHeight="1">
      <c r="A709" s="34"/>
      <c r="B709" s="34"/>
      <c r="C709" s="32"/>
      <c r="D709" s="32"/>
      <c r="E709" s="33">
        <v>708</v>
      </c>
      <c r="F709" s="33"/>
      <c r="G709" s="33"/>
      <c r="H709" s="33"/>
      <c r="I709" s="33"/>
      <c r="J709" s="131"/>
      <c r="K709" s="125"/>
      <c r="L709" s="125" t="str">
        <f>IFERROR(VLOOKUP(F709,'انواع الفلاتر'!$B$2:$C$52,2,FALSE),"")</f>
        <v/>
      </c>
    </row>
    <row r="710" spans="1:12" ht="27.95" customHeight="1">
      <c r="A710" s="34"/>
      <c r="B710" s="34"/>
      <c r="C710" s="32"/>
      <c r="D710" s="32"/>
      <c r="E710" s="33">
        <v>709</v>
      </c>
      <c r="F710" s="33"/>
      <c r="G710" s="33"/>
      <c r="H710" s="33"/>
      <c r="I710" s="33"/>
      <c r="J710" s="131"/>
      <c r="K710" s="125"/>
      <c r="L710" s="125" t="str">
        <f>IFERROR(VLOOKUP(F710,'انواع الفلاتر'!$B$2:$C$52,2,FALSE),"")</f>
        <v/>
      </c>
    </row>
    <row r="711" spans="1:12" ht="27.95" customHeight="1">
      <c r="A711" s="34"/>
      <c r="B711" s="34"/>
      <c r="C711" s="32"/>
      <c r="D711" s="32"/>
      <c r="E711" s="33">
        <v>710</v>
      </c>
      <c r="F711" s="33"/>
      <c r="G711" s="33"/>
      <c r="H711" s="33"/>
      <c r="I711" s="33"/>
      <c r="J711" s="131"/>
      <c r="K711" s="125"/>
      <c r="L711" s="125" t="str">
        <f>IFERROR(VLOOKUP(F711,'انواع الفلاتر'!$B$2:$C$52,2,FALSE),"")</f>
        <v/>
      </c>
    </row>
    <row r="712" spans="1:12" ht="27.95" customHeight="1">
      <c r="A712" s="34"/>
      <c r="B712" s="34"/>
      <c r="C712" s="32"/>
      <c r="D712" s="32"/>
      <c r="E712" s="33">
        <v>711</v>
      </c>
      <c r="F712" s="33"/>
      <c r="G712" s="33"/>
      <c r="H712" s="33"/>
      <c r="I712" s="33"/>
      <c r="J712" s="131"/>
      <c r="K712" s="125"/>
      <c r="L712" s="125" t="str">
        <f>IFERROR(VLOOKUP(F712,'انواع الفلاتر'!$B$2:$C$52,2,FALSE),"")</f>
        <v/>
      </c>
    </row>
    <row r="713" spans="1:12" ht="27.95" customHeight="1">
      <c r="A713" s="34"/>
      <c r="B713" s="34"/>
      <c r="C713" s="32"/>
      <c r="D713" s="32"/>
      <c r="E713" s="33">
        <v>712</v>
      </c>
      <c r="F713" s="33"/>
      <c r="G713" s="33"/>
      <c r="H713" s="33"/>
      <c r="I713" s="33"/>
      <c r="J713" s="131"/>
      <c r="K713" s="125"/>
      <c r="L713" s="125" t="str">
        <f>IFERROR(VLOOKUP(F713,'انواع الفلاتر'!$B$2:$C$52,2,FALSE),"")</f>
        <v/>
      </c>
    </row>
    <row r="714" spans="1:12" ht="27.95" customHeight="1">
      <c r="A714" s="34"/>
      <c r="B714" s="34"/>
      <c r="C714" s="32"/>
      <c r="D714" s="32"/>
      <c r="E714" s="33">
        <v>713</v>
      </c>
      <c r="F714" s="33"/>
      <c r="G714" s="33"/>
      <c r="H714" s="33"/>
      <c r="I714" s="33"/>
      <c r="J714" s="131"/>
      <c r="K714" s="125"/>
      <c r="L714" s="125" t="str">
        <f>IFERROR(VLOOKUP(F714,'انواع الفلاتر'!$B$2:$C$52,2,FALSE),"")</f>
        <v/>
      </c>
    </row>
    <row r="715" spans="1:12" ht="27.95" customHeight="1">
      <c r="A715" s="34"/>
      <c r="B715" s="34"/>
      <c r="C715" s="32"/>
      <c r="D715" s="32"/>
      <c r="E715" s="33">
        <v>714</v>
      </c>
      <c r="F715" s="33"/>
      <c r="G715" s="33"/>
      <c r="H715" s="33"/>
      <c r="I715" s="33"/>
      <c r="J715" s="131"/>
      <c r="K715" s="125"/>
      <c r="L715" s="125" t="str">
        <f>IFERROR(VLOOKUP(F715,'انواع الفلاتر'!$B$2:$C$52,2,FALSE),"")</f>
        <v/>
      </c>
    </row>
    <row r="716" spans="1:12" ht="27.95" customHeight="1">
      <c r="A716" s="34"/>
      <c r="B716" s="34"/>
      <c r="C716" s="32"/>
      <c r="D716" s="32"/>
      <c r="E716" s="33">
        <v>715</v>
      </c>
      <c r="F716" s="33"/>
      <c r="G716" s="33"/>
      <c r="H716" s="33"/>
      <c r="I716" s="33"/>
      <c r="J716" s="131"/>
      <c r="K716" s="125"/>
      <c r="L716" s="125" t="str">
        <f>IFERROR(VLOOKUP(F716,'انواع الفلاتر'!$B$2:$C$52,2,FALSE),"")</f>
        <v/>
      </c>
    </row>
    <row r="717" spans="1:12" ht="27.95" customHeight="1">
      <c r="A717" s="34"/>
      <c r="B717" s="34"/>
      <c r="C717" s="32"/>
      <c r="D717" s="32"/>
      <c r="E717" s="33">
        <v>716</v>
      </c>
      <c r="F717" s="33"/>
      <c r="G717" s="33"/>
      <c r="H717" s="33"/>
      <c r="I717" s="33"/>
      <c r="J717" s="131"/>
      <c r="K717" s="125"/>
      <c r="L717" s="125" t="str">
        <f>IFERROR(VLOOKUP(F717,'انواع الفلاتر'!$B$2:$C$52,2,FALSE),"")</f>
        <v/>
      </c>
    </row>
    <row r="718" spans="1:12" ht="27.95" customHeight="1">
      <c r="A718" s="34"/>
      <c r="B718" s="34"/>
      <c r="C718" s="32"/>
      <c r="D718" s="32"/>
      <c r="E718" s="33">
        <v>717</v>
      </c>
      <c r="F718" s="33"/>
      <c r="G718" s="33"/>
      <c r="H718" s="33"/>
      <c r="I718" s="33"/>
      <c r="J718" s="131"/>
      <c r="K718" s="125"/>
      <c r="L718" s="125" t="str">
        <f>IFERROR(VLOOKUP(F718,'انواع الفلاتر'!$B$2:$C$52,2,FALSE),"")</f>
        <v/>
      </c>
    </row>
    <row r="719" spans="1:12" ht="27.95" customHeight="1">
      <c r="A719" s="34"/>
      <c r="B719" s="34"/>
      <c r="C719" s="32"/>
      <c r="D719" s="32"/>
      <c r="E719" s="33">
        <v>718</v>
      </c>
      <c r="F719" s="33"/>
      <c r="G719" s="33"/>
      <c r="H719" s="33"/>
      <c r="I719" s="33"/>
      <c r="J719" s="131"/>
      <c r="K719" s="125"/>
      <c r="L719" s="125" t="str">
        <f>IFERROR(VLOOKUP(F719,'انواع الفلاتر'!$B$2:$C$52,2,FALSE),"")</f>
        <v/>
      </c>
    </row>
    <row r="720" spans="1:12" ht="27.95" customHeight="1">
      <c r="A720" s="34"/>
      <c r="B720" s="34"/>
      <c r="C720" s="32"/>
      <c r="D720" s="32"/>
      <c r="E720" s="33">
        <v>719</v>
      </c>
      <c r="F720" s="33"/>
      <c r="G720" s="33"/>
      <c r="H720" s="33"/>
      <c r="I720" s="33"/>
      <c r="J720" s="131"/>
      <c r="K720" s="125"/>
      <c r="L720" s="125" t="str">
        <f>IFERROR(VLOOKUP(F720,'انواع الفلاتر'!$B$2:$C$52,2,FALSE),"")</f>
        <v/>
      </c>
    </row>
    <row r="721" spans="1:12" ht="27.95" customHeight="1">
      <c r="A721" s="34"/>
      <c r="B721" s="34"/>
      <c r="C721" s="32"/>
      <c r="D721" s="32"/>
      <c r="E721" s="33">
        <v>720</v>
      </c>
      <c r="F721" s="33"/>
      <c r="G721" s="33"/>
      <c r="H721" s="33"/>
      <c r="I721" s="33"/>
      <c r="J721" s="131"/>
      <c r="K721" s="125"/>
      <c r="L721" s="125" t="str">
        <f>IFERROR(VLOOKUP(F721,'انواع الفلاتر'!$B$2:$C$52,2,FALSE),"")</f>
        <v/>
      </c>
    </row>
    <row r="722" spans="1:12" ht="27.95" customHeight="1">
      <c r="A722" s="34"/>
      <c r="B722" s="34"/>
      <c r="C722" s="32"/>
      <c r="D722" s="32"/>
      <c r="E722" s="33">
        <v>721</v>
      </c>
      <c r="F722" s="33"/>
      <c r="G722" s="33"/>
      <c r="H722" s="33"/>
      <c r="I722" s="33"/>
      <c r="J722" s="131"/>
      <c r="K722" s="125"/>
      <c r="L722" s="125" t="str">
        <f>IFERROR(VLOOKUP(F722,'انواع الفلاتر'!$B$2:$C$52,2,FALSE),"")</f>
        <v/>
      </c>
    </row>
    <row r="723" spans="1:12" ht="27.95" customHeight="1">
      <c r="A723" s="34"/>
      <c r="B723" s="34"/>
      <c r="C723" s="32"/>
      <c r="D723" s="32"/>
      <c r="E723" s="33">
        <v>722</v>
      </c>
      <c r="F723" s="33"/>
      <c r="G723" s="33"/>
      <c r="H723" s="33"/>
      <c r="I723" s="33"/>
      <c r="J723" s="131"/>
      <c r="K723" s="125"/>
      <c r="L723" s="125" t="str">
        <f>IFERROR(VLOOKUP(F723,'انواع الفلاتر'!$B$2:$C$52,2,FALSE),"")</f>
        <v/>
      </c>
    </row>
    <row r="724" spans="1:12" ht="27.95" customHeight="1">
      <c r="A724" s="34"/>
      <c r="B724" s="34"/>
      <c r="C724" s="32"/>
      <c r="D724" s="32"/>
      <c r="E724" s="33">
        <v>723</v>
      </c>
      <c r="F724" s="33"/>
      <c r="G724" s="33"/>
      <c r="H724" s="33"/>
      <c r="I724" s="33"/>
      <c r="J724" s="131"/>
      <c r="K724" s="125"/>
      <c r="L724" s="125" t="str">
        <f>IFERROR(VLOOKUP(F724,'انواع الفلاتر'!$B$2:$C$52,2,FALSE),"")</f>
        <v/>
      </c>
    </row>
    <row r="725" spans="1:12" ht="27.95" customHeight="1">
      <c r="A725" s="34"/>
      <c r="B725" s="34"/>
      <c r="C725" s="32"/>
      <c r="D725" s="32"/>
      <c r="E725" s="33">
        <v>724</v>
      </c>
      <c r="F725" s="33"/>
      <c r="G725" s="33"/>
      <c r="H725" s="33"/>
      <c r="I725" s="33"/>
      <c r="J725" s="131"/>
      <c r="K725" s="125"/>
      <c r="L725" s="125" t="str">
        <f>IFERROR(VLOOKUP(F725,'انواع الفلاتر'!$B$2:$C$52,2,FALSE),"")</f>
        <v/>
      </c>
    </row>
    <row r="726" spans="1:12" ht="27.95" customHeight="1">
      <c r="A726" s="34"/>
      <c r="B726" s="34"/>
      <c r="C726" s="32"/>
      <c r="D726" s="32"/>
      <c r="E726" s="33">
        <v>725</v>
      </c>
      <c r="F726" s="33"/>
      <c r="G726" s="33"/>
      <c r="H726" s="33"/>
      <c r="I726" s="33"/>
      <c r="J726" s="131"/>
      <c r="K726" s="125"/>
      <c r="L726" s="125" t="str">
        <f>IFERROR(VLOOKUP(F726,'انواع الفلاتر'!$B$2:$C$52,2,FALSE),"")</f>
        <v/>
      </c>
    </row>
    <row r="727" spans="1:12" ht="27.95" customHeight="1">
      <c r="A727" s="34"/>
      <c r="B727" s="34"/>
      <c r="C727" s="32"/>
      <c r="D727" s="32"/>
      <c r="E727" s="33">
        <v>726</v>
      </c>
      <c r="F727" s="33"/>
      <c r="G727" s="33"/>
      <c r="H727" s="33"/>
      <c r="I727" s="33"/>
      <c r="J727" s="131"/>
      <c r="K727" s="125"/>
      <c r="L727" s="125" t="str">
        <f>IFERROR(VLOOKUP(F727,'انواع الفلاتر'!$B$2:$C$52,2,FALSE),"")</f>
        <v/>
      </c>
    </row>
    <row r="728" spans="1:12" ht="27.95" customHeight="1">
      <c r="A728" s="34"/>
      <c r="B728" s="34"/>
      <c r="C728" s="32"/>
      <c r="D728" s="32"/>
      <c r="E728" s="33">
        <v>727</v>
      </c>
      <c r="F728" s="33"/>
      <c r="G728" s="33"/>
      <c r="H728" s="33"/>
      <c r="I728" s="33"/>
      <c r="J728" s="131"/>
      <c r="K728" s="125"/>
      <c r="L728" s="125" t="str">
        <f>IFERROR(VLOOKUP(F728,'انواع الفلاتر'!$B$2:$C$52,2,FALSE),"")</f>
        <v/>
      </c>
    </row>
    <row r="729" spans="1:12" ht="27.95" customHeight="1">
      <c r="A729" s="34"/>
      <c r="B729" s="34"/>
      <c r="C729" s="32"/>
      <c r="D729" s="32"/>
      <c r="E729" s="33">
        <v>728</v>
      </c>
      <c r="F729" s="33"/>
      <c r="G729" s="33"/>
      <c r="H729" s="33"/>
      <c r="I729" s="33"/>
      <c r="J729" s="131"/>
      <c r="K729" s="125"/>
      <c r="L729" s="125" t="str">
        <f>IFERROR(VLOOKUP(F729,'انواع الفلاتر'!$B$2:$C$52,2,FALSE),"")</f>
        <v/>
      </c>
    </row>
    <row r="730" spans="1:12" ht="27.95" customHeight="1">
      <c r="A730" s="34"/>
      <c r="B730" s="34"/>
      <c r="C730" s="32"/>
      <c r="D730" s="32"/>
      <c r="E730" s="33">
        <v>729</v>
      </c>
      <c r="F730" s="33"/>
      <c r="G730" s="33"/>
      <c r="H730" s="33"/>
      <c r="I730" s="33"/>
      <c r="J730" s="131"/>
      <c r="K730" s="125"/>
      <c r="L730" s="125" t="str">
        <f>IFERROR(VLOOKUP(F730,'انواع الفلاتر'!$B$2:$C$52,2,FALSE),"")</f>
        <v/>
      </c>
    </row>
    <row r="731" spans="1:12" ht="27.95" customHeight="1">
      <c r="A731" s="34"/>
      <c r="B731" s="34"/>
      <c r="C731" s="32"/>
      <c r="D731" s="32"/>
      <c r="E731" s="33">
        <v>730</v>
      </c>
      <c r="F731" s="33"/>
      <c r="G731" s="33"/>
      <c r="H731" s="33"/>
      <c r="I731" s="33"/>
      <c r="J731" s="131"/>
      <c r="K731" s="125"/>
      <c r="L731" s="125" t="str">
        <f>IFERROR(VLOOKUP(F731,'انواع الفلاتر'!$B$2:$C$52,2,FALSE),"")</f>
        <v/>
      </c>
    </row>
    <row r="732" spans="1:12" ht="27.95" customHeight="1">
      <c r="A732" s="34"/>
      <c r="B732" s="34"/>
      <c r="C732" s="32"/>
      <c r="D732" s="32"/>
      <c r="E732" s="33">
        <v>731</v>
      </c>
      <c r="F732" s="33"/>
      <c r="G732" s="33"/>
      <c r="H732" s="33"/>
      <c r="I732" s="33"/>
      <c r="J732" s="131"/>
      <c r="K732" s="125"/>
      <c r="L732" s="125" t="str">
        <f>IFERROR(VLOOKUP(F732,'انواع الفلاتر'!$B$2:$C$52,2,FALSE),"")</f>
        <v/>
      </c>
    </row>
    <row r="733" spans="1:12" ht="27.95" customHeight="1">
      <c r="A733" s="34"/>
      <c r="B733" s="34"/>
      <c r="C733" s="32"/>
      <c r="D733" s="32"/>
      <c r="E733" s="33">
        <v>732</v>
      </c>
      <c r="F733" s="33"/>
      <c r="G733" s="33"/>
      <c r="H733" s="33"/>
      <c r="I733" s="33"/>
      <c r="J733" s="131"/>
      <c r="K733" s="125"/>
      <c r="L733" s="125" t="str">
        <f>IFERROR(VLOOKUP(F733,'انواع الفلاتر'!$B$2:$C$52,2,FALSE),"")</f>
        <v/>
      </c>
    </row>
    <row r="734" spans="1:12" ht="27.95" customHeight="1">
      <c r="A734" s="34"/>
      <c r="B734" s="34"/>
      <c r="C734" s="32"/>
      <c r="D734" s="32"/>
      <c r="E734" s="33">
        <v>733</v>
      </c>
      <c r="F734" s="33"/>
      <c r="G734" s="33"/>
      <c r="H734" s="33"/>
      <c r="I734" s="33"/>
      <c r="J734" s="131"/>
      <c r="K734" s="125"/>
      <c r="L734" s="125" t="str">
        <f>IFERROR(VLOOKUP(F734,'انواع الفلاتر'!$B$2:$C$52,2,FALSE),"")</f>
        <v/>
      </c>
    </row>
    <row r="735" spans="1:12" ht="27.95" customHeight="1">
      <c r="A735" s="34"/>
      <c r="B735" s="34"/>
      <c r="C735" s="32"/>
      <c r="D735" s="32"/>
      <c r="E735" s="33">
        <v>734</v>
      </c>
      <c r="F735" s="33"/>
      <c r="G735" s="33"/>
      <c r="H735" s="33"/>
      <c r="I735" s="33"/>
      <c r="J735" s="131"/>
      <c r="K735" s="125"/>
      <c r="L735" s="125" t="str">
        <f>IFERROR(VLOOKUP(F735,'انواع الفلاتر'!$B$2:$C$52,2,FALSE),"")</f>
        <v/>
      </c>
    </row>
    <row r="736" spans="1:12" ht="27.95" customHeight="1">
      <c r="A736" s="34"/>
      <c r="B736" s="34"/>
      <c r="C736" s="32"/>
      <c r="D736" s="32"/>
      <c r="E736" s="33">
        <v>735</v>
      </c>
      <c r="F736" s="33"/>
      <c r="G736" s="33"/>
      <c r="H736" s="33"/>
      <c r="I736" s="33"/>
      <c r="J736" s="131"/>
      <c r="K736" s="125"/>
      <c r="L736" s="125" t="str">
        <f>IFERROR(VLOOKUP(F736,'انواع الفلاتر'!$B$2:$C$52,2,FALSE),"")</f>
        <v/>
      </c>
    </row>
    <row r="737" spans="1:12" ht="27.95" customHeight="1">
      <c r="A737" s="34"/>
      <c r="B737" s="34"/>
      <c r="C737" s="32"/>
      <c r="D737" s="32"/>
      <c r="E737" s="33">
        <v>736</v>
      </c>
      <c r="F737" s="33"/>
      <c r="G737" s="33"/>
      <c r="H737" s="33"/>
      <c r="I737" s="33"/>
      <c r="J737" s="131"/>
      <c r="K737" s="125"/>
      <c r="L737" s="125" t="str">
        <f>IFERROR(VLOOKUP(F737,'انواع الفلاتر'!$B$2:$C$52,2,FALSE),"")</f>
        <v/>
      </c>
    </row>
    <row r="738" spans="1:12" ht="27.95" customHeight="1">
      <c r="A738" s="34"/>
      <c r="B738" s="34"/>
      <c r="C738" s="32"/>
      <c r="D738" s="32"/>
      <c r="E738" s="33">
        <v>737</v>
      </c>
      <c r="F738" s="33"/>
      <c r="G738" s="33"/>
      <c r="H738" s="33"/>
      <c r="I738" s="33"/>
      <c r="J738" s="131"/>
      <c r="K738" s="125"/>
      <c r="L738" s="125" t="str">
        <f>IFERROR(VLOOKUP(F738,'انواع الفلاتر'!$B$2:$C$52,2,FALSE),"")</f>
        <v/>
      </c>
    </row>
    <row r="739" spans="1:12" ht="27.95" customHeight="1">
      <c r="A739" s="34"/>
      <c r="B739" s="34"/>
      <c r="C739" s="32"/>
      <c r="D739" s="32"/>
      <c r="E739" s="33">
        <v>738</v>
      </c>
      <c r="F739" s="33"/>
      <c r="G739" s="33"/>
      <c r="H739" s="33"/>
      <c r="I739" s="33"/>
      <c r="J739" s="131"/>
      <c r="K739" s="125"/>
      <c r="L739" s="125" t="str">
        <f>IFERROR(VLOOKUP(F739,'انواع الفلاتر'!$B$2:$C$52,2,FALSE),"")</f>
        <v/>
      </c>
    </row>
    <row r="740" spans="1:12" ht="27.95" customHeight="1">
      <c r="A740" s="34"/>
      <c r="B740" s="34"/>
      <c r="C740" s="32"/>
      <c r="D740" s="32"/>
      <c r="E740" s="33">
        <v>739</v>
      </c>
      <c r="F740" s="33"/>
      <c r="G740" s="33"/>
      <c r="H740" s="33"/>
      <c r="I740" s="33"/>
      <c r="J740" s="131"/>
      <c r="K740" s="125"/>
      <c r="L740" s="125" t="str">
        <f>IFERROR(VLOOKUP(F740,'انواع الفلاتر'!$B$2:$C$52,2,FALSE),"")</f>
        <v/>
      </c>
    </row>
    <row r="741" spans="1:12" ht="27.95" customHeight="1">
      <c r="A741" s="34"/>
      <c r="B741" s="34"/>
      <c r="C741" s="32"/>
      <c r="D741" s="32"/>
      <c r="E741" s="33">
        <v>740</v>
      </c>
      <c r="F741" s="33"/>
      <c r="G741" s="33"/>
      <c r="H741" s="33"/>
      <c r="I741" s="33"/>
      <c r="J741" s="131"/>
      <c r="K741" s="125"/>
      <c r="L741" s="125" t="str">
        <f>IFERROR(VLOOKUP(F741,'انواع الفلاتر'!$B$2:$C$52,2,FALSE),"")</f>
        <v/>
      </c>
    </row>
    <row r="742" spans="1:12" ht="27.95" customHeight="1">
      <c r="A742" s="34"/>
      <c r="B742" s="34"/>
      <c r="C742" s="32"/>
      <c r="D742" s="32"/>
      <c r="E742" s="33">
        <v>741</v>
      </c>
      <c r="F742" s="33"/>
      <c r="G742" s="33"/>
      <c r="H742" s="33"/>
      <c r="I742" s="33"/>
      <c r="J742" s="131"/>
      <c r="K742" s="125"/>
      <c r="L742" s="125" t="str">
        <f>IFERROR(VLOOKUP(F742,'انواع الفلاتر'!$B$2:$C$52,2,FALSE),"")</f>
        <v/>
      </c>
    </row>
    <row r="743" spans="1:12" ht="27.95" customHeight="1">
      <c r="A743" s="34"/>
      <c r="B743" s="34"/>
      <c r="C743" s="32"/>
      <c r="D743" s="32"/>
      <c r="E743" s="33">
        <v>742</v>
      </c>
      <c r="F743" s="33"/>
      <c r="G743" s="33"/>
      <c r="H743" s="33"/>
      <c r="I743" s="33"/>
      <c r="J743" s="131"/>
      <c r="K743" s="125"/>
      <c r="L743" s="125" t="str">
        <f>IFERROR(VLOOKUP(F743,'انواع الفلاتر'!$B$2:$C$52,2,FALSE),"")</f>
        <v/>
      </c>
    </row>
    <row r="744" spans="1:12" ht="27.95" customHeight="1">
      <c r="A744" s="34"/>
      <c r="B744" s="34"/>
      <c r="C744" s="32"/>
      <c r="D744" s="32"/>
      <c r="E744" s="33">
        <v>743</v>
      </c>
      <c r="F744" s="33"/>
      <c r="G744" s="33"/>
      <c r="H744" s="33"/>
      <c r="I744" s="33"/>
      <c r="J744" s="131"/>
      <c r="K744" s="125"/>
      <c r="L744" s="125" t="str">
        <f>IFERROR(VLOOKUP(F744,'انواع الفلاتر'!$B$2:$C$52,2,FALSE),"")</f>
        <v/>
      </c>
    </row>
    <row r="745" spans="1:12" ht="27.95" customHeight="1">
      <c r="A745" s="34"/>
      <c r="B745" s="34"/>
      <c r="C745" s="32"/>
      <c r="D745" s="32"/>
      <c r="E745" s="33">
        <v>744</v>
      </c>
      <c r="F745" s="33"/>
      <c r="G745" s="33"/>
      <c r="H745" s="33"/>
      <c r="I745" s="33"/>
      <c r="J745" s="131"/>
      <c r="K745" s="125"/>
      <c r="L745" s="125" t="str">
        <f>IFERROR(VLOOKUP(F745,'انواع الفلاتر'!$B$2:$C$52,2,FALSE),"")</f>
        <v/>
      </c>
    </row>
    <row r="746" spans="1:12" ht="27.95" customHeight="1">
      <c r="A746" s="34"/>
      <c r="B746" s="34"/>
      <c r="C746" s="32"/>
      <c r="D746" s="32"/>
      <c r="E746" s="33">
        <v>745</v>
      </c>
      <c r="F746" s="33"/>
      <c r="G746" s="33"/>
      <c r="H746" s="33"/>
      <c r="I746" s="33"/>
      <c r="J746" s="131"/>
      <c r="K746" s="125"/>
      <c r="L746" s="125" t="str">
        <f>IFERROR(VLOOKUP(F746,'انواع الفلاتر'!$B$2:$C$52,2,FALSE),"")</f>
        <v/>
      </c>
    </row>
    <row r="747" spans="1:12" ht="27.95" customHeight="1">
      <c r="A747" s="34"/>
      <c r="B747" s="34"/>
      <c r="C747" s="32"/>
      <c r="D747" s="32"/>
      <c r="E747" s="33">
        <v>746</v>
      </c>
      <c r="F747" s="33"/>
      <c r="G747" s="33"/>
      <c r="H747" s="33"/>
      <c r="I747" s="33"/>
      <c r="J747" s="131"/>
      <c r="K747" s="125"/>
      <c r="L747" s="125" t="str">
        <f>IFERROR(VLOOKUP(F747,'انواع الفلاتر'!$B$2:$C$52,2,FALSE),"")</f>
        <v/>
      </c>
    </row>
    <row r="748" spans="1:12" ht="27.95" customHeight="1">
      <c r="A748" s="34"/>
      <c r="B748" s="34"/>
      <c r="C748" s="32"/>
      <c r="D748" s="32"/>
      <c r="E748" s="33">
        <v>747</v>
      </c>
      <c r="F748" s="33"/>
      <c r="G748" s="33"/>
      <c r="H748" s="33"/>
      <c r="I748" s="33"/>
      <c r="J748" s="131"/>
      <c r="K748" s="125"/>
      <c r="L748" s="125" t="str">
        <f>IFERROR(VLOOKUP(F748,'انواع الفلاتر'!$B$2:$C$52,2,FALSE),"")</f>
        <v/>
      </c>
    </row>
    <row r="749" spans="1:12" ht="27.95" customHeight="1">
      <c r="A749" s="34"/>
      <c r="B749" s="34"/>
      <c r="C749" s="32"/>
      <c r="D749" s="32"/>
      <c r="E749" s="33">
        <v>748</v>
      </c>
      <c r="F749" s="33"/>
      <c r="G749" s="33"/>
      <c r="H749" s="33"/>
      <c r="I749" s="33"/>
      <c r="J749" s="131"/>
      <c r="K749" s="125"/>
      <c r="L749" s="125" t="str">
        <f>IFERROR(VLOOKUP(F749,'انواع الفلاتر'!$B$2:$C$52,2,FALSE),"")</f>
        <v/>
      </c>
    </row>
    <row r="750" spans="1:12" ht="27.95" customHeight="1">
      <c r="A750" s="34"/>
      <c r="B750" s="34"/>
      <c r="C750" s="32"/>
      <c r="D750" s="32"/>
      <c r="E750" s="33">
        <v>749</v>
      </c>
      <c r="F750" s="33"/>
      <c r="G750" s="33"/>
      <c r="H750" s="33"/>
      <c r="I750" s="33"/>
      <c r="J750" s="131"/>
      <c r="K750" s="125"/>
      <c r="L750" s="125" t="str">
        <f>IFERROR(VLOOKUP(F750,'انواع الفلاتر'!$B$2:$C$52,2,FALSE),"")</f>
        <v/>
      </c>
    </row>
    <row r="751" spans="1:12" ht="27.95" customHeight="1">
      <c r="A751" s="34"/>
      <c r="B751" s="34"/>
      <c r="C751" s="32"/>
      <c r="D751" s="32"/>
      <c r="E751" s="33">
        <v>750</v>
      </c>
      <c r="F751" s="33"/>
      <c r="G751" s="33"/>
      <c r="H751" s="33"/>
      <c r="I751" s="33"/>
      <c r="J751" s="131"/>
      <c r="K751" s="125"/>
      <c r="L751" s="125" t="str">
        <f>IFERROR(VLOOKUP(F751,'انواع الفلاتر'!$B$2:$C$52,2,FALSE),"")</f>
        <v/>
      </c>
    </row>
    <row r="752" spans="1:12" ht="27.95" customHeight="1">
      <c r="A752" s="34"/>
      <c r="B752" s="34"/>
      <c r="C752" s="32"/>
      <c r="D752" s="32"/>
      <c r="E752" s="33">
        <v>751</v>
      </c>
      <c r="F752" s="33"/>
      <c r="G752" s="33"/>
      <c r="H752" s="33"/>
      <c r="I752" s="33"/>
      <c r="J752" s="131"/>
      <c r="K752" s="125"/>
      <c r="L752" s="125" t="str">
        <f>IFERROR(VLOOKUP(F752,'انواع الفلاتر'!$B$2:$C$52,2,FALSE),"")</f>
        <v/>
      </c>
    </row>
    <row r="753" spans="1:12" ht="27.95" customHeight="1">
      <c r="A753" s="34"/>
      <c r="B753" s="34"/>
      <c r="C753" s="32"/>
      <c r="D753" s="32"/>
      <c r="E753" s="33">
        <v>752</v>
      </c>
      <c r="F753" s="33"/>
      <c r="G753" s="33"/>
      <c r="H753" s="33"/>
      <c r="I753" s="33"/>
      <c r="J753" s="131"/>
      <c r="K753" s="125"/>
      <c r="L753" s="125" t="str">
        <f>IFERROR(VLOOKUP(F753,'انواع الفلاتر'!$B$2:$C$52,2,FALSE),"")</f>
        <v/>
      </c>
    </row>
    <row r="754" spans="1:12" ht="27.95" customHeight="1">
      <c r="A754" s="34"/>
      <c r="B754" s="34"/>
      <c r="C754" s="32"/>
      <c r="D754" s="32"/>
      <c r="E754" s="33">
        <v>753</v>
      </c>
      <c r="F754" s="33"/>
      <c r="G754" s="33"/>
      <c r="H754" s="33"/>
      <c r="I754" s="33"/>
      <c r="J754" s="131"/>
      <c r="K754" s="125"/>
      <c r="L754" s="125" t="str">
        <f>IFERROR(VLOOKUP(F754,'انواع الفلاتر'!$B$2:$C$52,2,FALSE),"")</f>
        <v/>
      </c>
    </row>
    <row r="755" spans="1:12" ht="27.95" customHeight="1">
      <c r="A755" s="34"/>
      <c r="B755" s="34"/>
      <c r="C755" s="32"/>
      <c r="D755" s="32"/>
      <c r="E755" s="33">
        <v>754</v>
      </c>
      <c r="F755" s="33"/>
      <c r="G755" s="33"/>
      <c r="H755" s="33"/>
      <c r="I755" s="33"/>
      <c r="J755" s="131"/>
      <c r="K755" s="125"/>
      <c r="L755" s="125" t="str">
        <f>IFERROR(VLOOKUP(F755,'انواع الفلاتر'!$B$2:$C$52,2,FALSE),"")</f>
        <v/>
      </c>
    </row>
    <row r="756" spans="1:12" ht="27.95" customHeight="1">
      <c r="A756" s="34"/>
      <c r="B756" s="34"/>
      <c r="C756" s="32"/>
      <c r="D756" s="32"/>
      <c r="E756" s="33">
        <v>755</v>
      </c>
      <c r="F756" s="33"/>
      <c r="G756" s="33"/>
      <c r="H756" s="33"/>
      <c r="I756" s="33"/>
      <c r="J756" s="131"/>
      <c r="K756" s="125"/>
      <c r="L756" s="125" t="str">
        <f>IFERROR(VLOOKUP(F756,'انواع الفلاتر'!$B$2:$C$52,2,FALSE),"")</f>
        <v/>
      </c>
    </row>
    <row r="757" spans="1:12" ht="27.95" customHeight="1">
      <c r="A757" s="34"/>
      <c r="B757" s="34"/>
      <c r="C757" s="32"/>
      <c r="D757" s="32"/>
      <c r="E757" s="33">
        <v>756</v>
      </c>
      <c r="F757" s="33"/>
      <c r="G757" s="33"/>
      <c r="H757" s="33"/>
      <c r="I757" s="33"/>
      <c r="J757" s="131"/>
      <c r="K757" s="125"/>
      <c r="L757" s="125" t="str">
        <f>IFERROR(VLOOKUP(F757,'انواع الفلاتر'!$B$2:$C$52,2,FALSE),"")</f>
        <v/>
      </c>
    </row>
    <row r="758" spans="1:12" ht="27.95" customHeight="1">
      <c r="A758" s="34"/>
      <c r="B758" s="34"/>
      <c r="C758" s="32"/>
      <c r="D758" s="32"/>
      <c r="E758" s="33">
        <v>757</v>
      </c>
      <c r="F758" s="33"/>
      <c r="G758" s="33"/>
      <c r="H758" s="33"/>
      <c r="I758" s="33"/>
      <c r="J758" s="131"/>
      <c r="K758" s="125"/>
      <c r="L758" s="125" t="str">
        <f>IFERROR(VLOOKUP(F758,'انواع الفلاتر'!$B$2:$C$52,2,FALSE),"")</f>
        <v/>
      </c>
    </row>
    <row r="759" spans="1:12" ht="27.95" customHeight="1">
      <c r="A759" s="34"/>
      <c r="B759" s="34"/>
      <c r="C759" s="32"/>
      <c r="D759" s="32"/>
      <c r="E759" s="33">
        <v>758</v>
      </c>
      <c r="F759" s="33"/>
      <c r="G759" s="33"/>
      <c r="H759" s="33"/>
      <c r="I759" s="33"/>
      <c r="J759" s="131"/>
      <c r="K759" s="125"/>
      <c r="L759" s="125" t="str">
        <f>IFERROR(VLOOKUP(F759,'انواع الفلاتر'!$B$2:$C$52,2,FALSE),"")</f>
        <v/>
      </c>
    </row>
    <row r="760" spans="1:12" ht="27.95" customHeight="1">
      <c r="A760" s="34"/>
      <c r="B760" s="34"/>
      <c r="C760" s="32"/>
      <c r="D760" s="32"/>
      <c r="E760" s="33">
        <v>759</v>
      </c>
      <c r="F760" s="33"/>
      <c r="G760" s="33"/>
      <c r="H760" s="33"/>
      <c r="I760" s="33"/>
      <c r="J760" s="131"/>
      <c r="K760" s="125"/>
      <c r="L760" s="125" t="str">
        <f>IFERROR(VLOOKUP(F760,'انواع الفلاتر'!$B$2:$C$52,2,FALSE),"")</f>
        <v/>
      </c>
    </row>
    <row r="761" spans="1:12" ht="27.95" customHeight="1">
      <c r="A761" s="34"/>
      <c r="B761" s="34"/>
      <c r="C761" s="32"/>
      <c r="D761" s="32"/>
      <c r="E761" s="33">
        <v>760</v>
      </c>
      <c r="F761" s="33"/>
      <c r="G761" s="33"/>
      <c r="H761" s="33"/>
      <c r="I761" s="33"/>
      <c r="J761" s="131"/>
      <c r="K761" s="125"/>
      <c r="L761" s="125" t="str">
        <f>IFERROR(VLOOKUP(F761,'انواع الفلاتر'!$B$2:$C$52,2,FALSE),"")</f>
        <v/>
      </c>
    </row>
    <row r="762" spans="1:12" ht="27.95" customHeight="1">
      <c r="A762" s="34"/>
      <c r="B762" s="34"/>
      <c r="C762" s="32"/>
      <c r="D762" s="32"/>
      <c r="E762" s="33">
        <v>761</v>
      </c>
      <c r="F762" s="33"/>
      <c r="G762" s="33"/>
      <c r="H762" s="33"/>
      <c r="I762" s="33"/>
      <c r="J762" s="131"/>
      <c r="K762" s="125"/>
      <c r="L762" s="125" t="str">
        <f>IFERROR(VLOOKUP(F762,'انواع الفلاتر'!$B$2:$C$52,2,FALSE),"")</f>
        <v/>
      </c>
    </row>
    <row r="763" spans="1:12" ht="27.95" customHeight="1">
      <c r="A763" s="34"/>
      <c r="B763" s="34"/>
      <c r="C763" s="32"/>
      <c r="D763" s="32"/>
      <c r="E763" s="33">
        <v>762</v>
      </c>
      <c r="F763" s="33"/>
      <c r="G763" s="33"/>
      <c r="H763" s="33"/>
      <c r="I763" s="33"/>
      <c r="J763" s="131"/>
      <c r="K763" s="125"/>
      <c r="L763" s="125" t="str">
        <f>IFERROR(VLOOKUP(F763,'انواع الفلاتر'!$B$2:$C$52,2,FALSE),"")</f>
        <v/>
      </c>
    </row>
    <row r="764" spans="1:12" ht="27.95" customHeight="1">
      <c r="A764" s="34"/>
      <c r="B764" s="34"/>
      <c r="C764" s="32"/>
      <c r="D764" s="32"/>
      <c r="E764" s="33">
        <v>763</v>
      </c>
      <c r="F764" s="33"/>
      <c r="G764" s="33"/>
      <c r="H764" s="33"/>
      <c r="I764" s="33"/>
      <c r="J764" s="131"/>
      <c r="K764" s="125"/>
      <c r="L764" s="125" t="str">
        <f>IFERROR(VLOOKUP(F764,'انواع الفلاتر'!$B$2:$C$52,2,FALSE),"")</f>
        <v/>
      </c>
    </row>
    <row r="765" spans="1:12" ht="27.95" customHeight="1">
      <c r="A765" s="34"/>
      <c r="B765" s="34"/>
      <c r="C765" s="32"/>
      <c r="D765" s="32"/>
      <c r="E765" s="33">
        <v>764</v>
      </c>
      <c r="F765" s="33"/>
      <c r="G765" s="33"/>
      <c r="H765" s="33"/>
      <c r="I765" s="33"/>
      <c r="J765" s="131"/>
      <c r="K765" s="125"/>
      <c r="L765" s="125" t="str">
        <f>IFERROR(VLOOKUP(F765,'انواع الفلاتر'!$B$2:$C$52,2,FALSE),"")</f>
        <v/>
      </c>
    </row>
    <row r="766" spans="1:12" ht="27.95" customHeight="1">
      <c r="A766" s="34"/>
      <c r="B766" s="34"/>
      <c r="C766" s="32"/>
      <c r="D766" s="32"/>
      <c r="E766" s="33">
        <v>765</v>
      </c>
      <c r="F766" s="33"/>
      <c r="G766" s="33"/>
      <c r="H766" s="33"/>
      <c r="I766" s="33"/>
      <c r="J766" s="131"/>
      <c r="K766" s="125"/>
      <c r="L766" s="125" t="str">
        <f>IFERROR(VLOOKUP(F766,'انواع الفلاتر'!$B$2:$C$52,2,FALSE),"")</f>
        <v/>
      </c>
    </row>
    <row r="767" spans="1:12" ht="27.95" customHeight="1">
      <c r="A767" s="34"/>
      <c r="B767" s="34"/>
      <c r="C767" s="32"/>
      <c r="D767" s="32"/>
      <c r="E767" s="33">
        <v>766</v>
      </c>
      <c r="F767" s="33"/>
      <c r="G767" s="33"/>
      <c r="H767" s="33"/>
      <c r="I767" s="33"/>
      <c r="J767" s="131"/>
      <c r="K767" s="125"/>
      <c r="L767" s="125" t="str">
        <f>IFERROR(VLOOKUP(F767,'انواع الفلاتر'!$B$2:$C$52,2,FALSE),"")</f>
        <v/>
      </c>
    </row>
    <row r="768" spans="1:12" ht="27.95" customHeight="1">
      <c r="A768" s="34"/>
      <c r="B768" s="34"/>
      <c r="C768" s="32"/>
      <c r="D768" s="32"/>
      <c r="E768" s="33">
        <v>767</v>
      </c>
      <c r="F768" s="33"/>
      <c r="G768" s="33"/>
      <c r="H768" s="33"/>
      <c r="I768" s="33"/>
      <c r="J768" s="131"/>
      <c r="K768" s="125"/>
      <c r="L768" s="125" t="str">
        <f>IFERROR(VLOOKUP(F768,'انواع الفلاتر'!$B$2:$C$52,2,FALSE),"")</f>
        <v/>
      </c>
    </row>
    <row r="769" spans="1:12" ht="27.95" customHeight="1">
      <c r="A769" s="34"/>
      <c r="B769" s="34"/>
      <c r="C769" s="32"/>
      <c r="D769" s="32"/>
      <c r="E769" s="33">
        <v>768</v>
      </c>
      <c r="F769" s="33"/>
      <c r="G769" s="33"/>
      <c r="H769" s="33"/>
      <c r="I769" s="33"/>
      <c r="J769" s="131"/>
      <c r="K769" s="125"/>
      <c r="L769" s="125" t="str">
        <f>IFERROR(VLOOKUP(F769,'انواع الفلاتر'!$B$2:$C$52,2,FALSE),"")</f>
        <v/>
      </c>
    </row>
    <row r="770" spans="1:12" ht="27.95" customHeight="1">
      <c r="A770" s="34"/>
      <c r="B770" s="34"/>
      <c r="C770" s="32"/>
      <c r="D770" s="32"/>
      <c r="E770" s="33">
        <v>769</v>
      </c>
      <c r="F770" s="33"/>
      <c r="G770" s="33"/>
      <c r="H770" s="33"/>
      <c r="I770" s="33"/>
      <c r="J770" s="131"/>
      <c r="K770" s="125"/>
      <c r="L770" s="125" t="str">
        <f>IFERROR(VLOOKUP(F770,'انواع الفلاتر'!$B$2:$C$52,2,FALSE),"")</f>
        <v/>
      </c>
    </row>
    <row r="771" spans="1:12" ht="27.95" customHeight="1">
      <c r="A771" s="34"/>
      <c r="B771" s="34"/>
      <c r="C771" s="32"/>
      <c r="D771" s="32"/>
      <c r="E771" s="33">
        <v>770</v>
      </c>
      <c r="F771" s="33"/>
      <c r="G771" s="33"/>
      <c r="H771" s="33"/>
      <c r="I771" s="33"/>
      <c r="J771" s="131"/>
      <c r="K771" s="125"/>
      <c r="L771" s="125" t="str">
        <f>IFERROR(VLOOKUP(F771,'انواع الفلاتر'!$B$2:$C$52,2,FALSE),"")</f>
        <v/>
      </c>
    </row>
    <row r="772" spans="1:12" ht="27.95" customHeight="1">
      <c r="A772" s="34"/>
      <c r="B772" s="34"/>
      <c r="C772" s="32"/>
      <c r="D772" s="32"/>
      <c r="E772" s="33">
        <v>771</v>
      </c>
      <c r="F772" s="33"/>
      <c r="G772" s="33"/>
      <c r="H772" s="33"/>
      <c r="I772" s="33"/>
      <c r="J772" s="131"/>
      <c r="K772" s="125"/>
      <c r="L772" s="125" t="str">
        <f>IFERROR(VLOOKUP(F772,'انواع الفلاتر'!$B$2:$C$52,2,FALSE),"")</f>
        <v/>
      </c>
    </row>
    <row r="773" spans="1:12" ht="27.95" customHeight="1">
      <c r="A773" s="34"/>
      <c r="B773" s="34"/>
      <c r="C773" s="32"/>
      <c r="D773" s="32"/>
      <c r="E773" s="33">
        <v>772</v>
      </c>
      <c r="F773" s="33"/>
      <c r="G773" s="33"/>
      <c r="H773" s="33"/>
      <c r="I773" s="33"/>
      <c r="J773" s="131"/>
      <c r="K773" s="125"/>
      <c r="L773" s="125" t="str">
        <f>IFERROR(VLOOKUP(F773,'انواع الفلاتر'!$B$2:$C$52,2,FALSE),"")</f>
        <v/>
      </c>
    </row>
    <row r="774" spans="1:12" ht="27.95" customHeight="1">
      <c r="A774" s="34"/>
      <c r="B774" s="34"/>
      <c r="C774" s="32"/>
      <c r="D774" s="32"/>
      <c r="E774" s="33">
        <v>773</v>
      </c>
      <c r="F774" s="33"/>
      <c r="G774" s="33"/>
      <c r="H774" s="33"/>
      <c r="I774" s="33"/>
      <c r="J774" s="131"/>
      <c r="K774" s="125"/>
      <c r="L774" s="125" t="str">
        <f>IFERROR(VLOOKUP(F774,'انواع الفلاتر'!$B$2:$C$52,2,FALSE),"")</f>
        <v/>
      </c>
    </row>
    <row r="775" spans="1:12" ht="27.95" customHeight="1">
      <c r="A775" s="34"/>
      <c r="B775" s="34"/>
      <c r="C775" s="32"/>
      <c r="D775" s="32"/>
      <c r="E775" s="33">
        <v>774</v>
      </c>
      <c r="F775" s="33"/>
      <c r="G775" s="33"/>
      <c r="H775" s="33"/>
      <c r="I775" s="33"/>
      <c r="J775" s="131"/>
      <c r="K775" s="125"/>
      <c r="L775" s="125" t="str">
        <f>IFERROR(VLOOKUP(F775,'انواع الفلاتر'!$B$2:$C$52,2,FALSE),"")</f>
        <v/>
      </c>
    </row>
    <row r="776" spans="1:12" ht="27.95" customHeight="1">
      <c r="A776" s="34"/>
      <c r="B776" s="34"/>
      <c r="C776" s="32"/>
      <c r="D776" s="32"/>
      <c r="E776" s="33">
        <v>775</v>
      </c>
      <c r="F776" s="33"/>
      <c r="G776" s="33"/>
      <c r="H776" s="33"/>
      <c r="I776" s="33"/>
      <c r="J776" s="131"/>
      <c r="K776" s="125"/>
      <c r="L776" s="125" t="str">
        <f>IFERROR(VLOOKUP(F776,'انواع الفلاتر'!$B$2:$C$52,2,FALSE),"")</f>
        <v/>
      </c>
    </row>
    <row r="777" spans="1:12" ht="27.95" customHeight="1">
      <c r="A777" s="34"/>
      <c r="B777" s="34"/>
      <c r="C777" s="32"/>
      <c r="D777" s="32"/>
      <c r="E777" s="33">
        <v>776</v>
      </c>
      <c r="F777" s="33"/>
      <c r="G777" s="33"/>
      <c r="H777" s="33"/>
      <c r="I777" s="33"/>
      <c r="J777" s="131"/>
      <c r="K777" s="125"/>
      <c r="L777" s="125" t="str">
        <f>IFERROR(VLOOKUP(F777,'انواع الفلاتر'!$B$2:$C$52,2,FALSE),"")</f>
        <v/>
      </c>
    </row>
    <row r="778" spans="1:12" ht="27.95" customHeight="1">
      <c r="A778" s="34"/>
      <c r="B778" s="34"/>
      <c r="C778" s="32"/>
      <c r="D778" s="32"/>
      <c r="E778" s="33">
        <v>777</v>
      </c>
      <c r="F778" s="33"/>
      <c r="G778" s="33"/>
      <c r="H778" s="33"/>
      <c r="I778" s="33"/>
      <c r="J778" s="131"/>
      <c r="K778" s="125"/>
      <c r="L778" s="125" t="str">
        <f>IFERROR(VLOOKUP(F778,'انواع الفلاتر'!$B$2:$C$52,2,FALSE),"")</f>
        <v/>
      </c>
    </row>
    <row r="779" spans="1:12" ht="27.95" customHeight="1">
      <c r="A779" s="34"/>
      <c r="B779" s="34"/>
      <c r="C779" s="32"/>
      <c r="D779" s="32"/>
      <c r="E779" s="33">
        <v>778</v>
      </c>
      <c r="F779" s="33"/>
      <c r="G779" s="33"/>
      <c r="H779" s="33"/>
      <c r="I779" s="33"/>
      <c r="J779" s="131"/>
      <c r="K779" s="125"/>
      <c r="L779" s="125" t="str">
        <f>IFERROR(VLOOKUP(F779,'انواع الفلاتر'!$B$2:$C$52,2,FALSE),"")</f>
        <v/>
      </c>
    </row>
    <row r="780" spans="1:12" ht="27.95" customHeight="1">
      <c r="A780" s="34"/>
      <c r="B780" s="34"/>
      <c r="C780" s="32"/>
      <c r="D780" s="32"/>
      <c r="E780" s="33">
        <v>779</v>
      </c>
      <c r="F780" s="33"/>
      <c r="G780" s="33"/>
      <c r="H780" s="33"/>
      <c r="I780" s="33"/>
      <c r="J780" s="131"/>
      <c r="K780" s="125"/>
      <c r="L780" s="125" t="str">
        <f>IFERROR(VLOOKUP(F780,'انواع الفلاتر'!$B$2:$C$52,2,FALSE),"")</f>
        <v/>
      </c>
    </row>
    <row r="781" spans="1:12" ht="27.95" customHeight="1">
      <c r="A781" s="34"/>
      <c r="B781" s="34"/>
      <c r="C781" s="32"/>
      <c r="D781" s="32"/>
      <c r="E781" s="33">
        <v>780</v>
      </c>
      <c r="F781" s="33"/>
      <c r="G781" s="33"/>
      <c r="H781" s="33"/>
      <c r="I781" s="33"/>
      <c r="J781" s="131"/>
      <c r="K781" s="125"/>
      <c r="L781" s="125" t="str">
        <f>IFERROR(VLOOKUP(F781,'انواع الفلاتر'!$B$2:$C$52,2,FALSE),"")</f>
        <v/>
      </c>
    </row>
    <row r="782" spans="1:12" ht="27.95" customHeight="1">
      <c r="A782" s="34"/>
      <c r="B782" s="34"/>
      <c r="C782" s="32"/>
      <c r="D782" s="32"/>
      <c r="E782" s="33">
        <v>781</v>
      </c>
      <c r="F782" s="33"/>
      <c r="G782" s="33"/>
      <c r="H782" s="33"/>
      <c r="I782" s="33"/>
      <c r="J782" s="131"/>
      <c r="K782" s="125"/>
      <c r="L782" s="125" t="str">
        <f>IFERROR(VLOOKUP(F782,'انواع الفلاتر'!$B$2:$C$52,2,FALSE),"")</f>
        <v/>
      </c>
    </row>
    <row r="783" spans="1:12" ht="27.95" customHeight="1">
      <c r="A783" s="34"/>
      <c r="B783" s="34"/>
      <c r="C783" s="32"/>
      <c r="D783" s="32"/>
      <c r="E783" s="33">
        <v>782</v>
      </c>
      <c r="F783" s="33"/>
      <c r="G783" s="33"/>
      <c r="H783" s="33"/>
      <c r="I783" s="33"/>
      <c r="J783" s="131"/>
      <c r="K783" s="125"/>
      <c r="L783" s="125" t="str">
        <f>IFERROR(VLOOKUP(F783,'انواع الفلاتر'!$B$2:$C$52,2,FALSE),"")</f>
        <v/>
      </c>
    </row>
    <row r="784" spans="1:12" ht="27.95" customHeight="1">
      <c r="A784" s="34"/>
      <c r="B784" s="34"/>
      <c r="C784" s="32"/>
      <c r="D784" s="32"/>
      <c r="E784" s="33">
        <v>783</v>
      </c>
      <c r="F784" s="33"/>
      <c r="G784" s="33"/>
      <c r="H784" s="33"/>
      <c r="I784" s="33"/>
      <c r="J784" s="131"/>
      <c r="K784" s="125"/>
      <c r="L784" s="125" t="str">
        <f>IFERROR(VLOOKUP(F784,'انواع الفلاتر'!$B$2:$C$52,2,FALSE),"")</f>
        <v/>
      </c>
    </row>
    <row r="785" spans="1:12" ht="27.95" customHeight="1">
      <c r="A785" s="34"/>
      <c r="B785" s="34"/>
      <c r="C785" s="32"/>
      <c r="D785" s="32"/>
      <c r="E785" s="33">
        <v>784</v>
      </c>
      <c r="F785" s="33"/>
      <c r="G785" s="33"/>
      <c r="H785" s="33"/>
      <c r="I785" s="33"/>
      <c r="J785" s="131"/>
      <c r="K785" s="125"/>
      <c r="L785" s="125" t="str">
        <f>IFERROR(VLOOKUP(F785,'انواع الفلاتر'!$B$2:$C$52,2,FALSE),"")</f>
        <v/>
      </c>
    </row>
    <row r="786" spans="1:12" ht="27.95" customHeight="1">
      <c r="A786" s="34"/>
      <c r="B786" s="34"/>
      <c r="C786" s="32"/>
      <c r="D786" s="32"/>
      <c r="E786" s="33">
        <v>785</v>
      </c>
      <c r="F786" s="33"/>
      <c r="G786" s="33"/>
      <c r="H786" s="33"/>
      <c r="I786" s="33"/>
      <c r="J786" s="131"/>
      <c r="K786" s="125"/>
      <c r="L786" s="125" t="str">
        <f>IFERROR(VLOOKUP(F786,'انواع الفلاتر'!$B$2:$C$52,2,FALSE),"")</f>
        <v/>
      </c>
    </row>
    <row r="787" spans="1:12" ht="27.95" customHeight="1">
      <c r="A787" s="34"/>
      <c r="B787" s="34"/>
      <c r="C787" s="32"/>
      <c r="D787" s="32"/>
      <c r="E787" s="33">
        <v>786</v>
      </c>
      <c r="F787" s="33"/>
      <c r="G787" s="33"/>
      <c r="H787" s="33"/>
      <c r="I787" s="33"/>
      <c r="J787" s="131"/>
      <c r="K787" s="125"/>
      <c r="L787" s="125" t="str">
        <f>IFERROR(VLOOKUP(F787,'انواع الفلاتر'!$B$2:$C$52,2,FALSE),"")</f>
        <v/>
      </c>
    </row>
    <row r="788" spans="1:12" ht="27.95" customHeight="1">
      <c r="A788" s="34"/>
      <c r="B788" s="34"/>
      <c r="C788" s="32"/>
      <c r="D788" s="32"/>
      <c r="E788" s="33">
        <v>787</v>
      </c>
      <c r="F788" s="33"/>
      <c r="G788" s="33"/>
      <c r="H788" s="33"/>
      <c r="I788" s="33"/>
      <c r="J788" s="131"/>
      <c r="K788" s="125"/>
      <c r="L788" s="125" t="str">
        <f>IFERROR(VLOOKUP(F788,'انواع الفلاتر'!$B$2:$C$52,2,FALSE),"")</f>
        <v/>
      </c>
    </row>
    <row r="789" spans="1:12" ht="27.95" customHeight="1">
      <c r="A789" s="34"/>
      <c r="B789" s="34"/>
      <c r="C789" s="32"/>
      <c r="D789" s="32"/>
      <c r="E789" s="33">
        <v>788</v>
      </c>
      <c r="F789" s="33"/>
      <c r="G789" s="33"/>
      <c r="H789" s="33"/>
      <c r="I789" s="33"/>
      <c r="J789" s="131"/>
      <c r="K789" s="125"/>
      <c r="L789" s="125" t="str">
        <f>IFERROR(VLOOKUP(F789,'انواع الفلاتر'!$B$2:$C$52,2,FALSE),"")</f>
        <v/>
      </c>
    </row>
    <row r="790" spans="1:12" ht="27.95" customHeight="1">
      <c r="A790" s="34"/>
      <c r="B790" s="34"/>
      <c r="C790" s="32"/>
      <c r="D790" s="32"/>
      <c r="E790" s="33">
        <v>789</v>
      </c>
      <c r="F790" s="33"/>
      <c r="G790" s="33"/>
      <c r="H790" s="33"/>
      <c r="I790" s="33"/>
      <c r="J790" s="131"/>
      <c r="K790" s="125"/>
      <c r="L790" s="125" t="str">
        <f>IFERROR(VLOOKUP(F790,'انواع الفلاتر'!$B$2:$C$52,2,FALSE),"")</f>
        <v/>
      </c>
    </row>
    <row r="791" spans="1:12" ht="27.95" customHeight="1">
      <c r="A791" s="34"/>
      <c r="B791" s="34"/>
      <c r="C791" s="32"/>
      <c r="D791" s="32"/>
      <c r="E791" s="33">
        <v>790</v>
      </c>
      <c r="F791" s="33"/>
      <c r="G791" s="33"/>
      <c r="H791" s="33"/>
      <c r="I791" s="33"/>
      <c r="J791" s="131"/>
      <c r="K791" s="125"/>
      <c r="L791" s="125" t="str">
        <f>IFERROR(VLOOKUP(F791,'انواع الفلاتر'!$B$2:$C$52,2,FALSE),"")</f>
        <v/>
      </c>
    </row>
    <row r="792" spans="1:12" ht="27.95" customHeight="1">
      <c r="A792" s="34"/>
      <c r="B792" s="34"/>
      <c r="C792" s="32"/>
      <c r="D792" s="32"/>
      <c r="E792" s="33">
        <v>791</v>
      </c>
      <c r="F792" s="33"/>
      <c r="G792" s="33"/>
      <c r="H792" s="33"/>
      <c r="I792" s="33"/>
      <c r="J792" s="131"/>
      <c r="K792" s="125"/>
      <c r="L792" s="125" t="str">
        <f>IFERROR(VLOOKUP(F792,'انواع الفلاتر'!$B$2:$C$52,2,FALSE),"")</f>
        <v/>
      </c>
    </row>
    <row r="793" spans="1:12" ht="27.95" customHeight="1">
      <c r="A793" s="34"/>
      <c r="B793" s="34"/>
      <c r="C793" s="32"/>
      <c r="D793" s="32"/>
      <c r="E793" s="33">
        <v>792</v>
      </c>
      <c r="F793" s="33"/>
      <c r="G793" s="33"/>
      <c r="H793" s="33"/>
      <c r="I793" s="33"/>
      <c r="J793" s="131"/>
      <c r="K793" s="125"/>
      <c r="L793" s="125" t="str">
        <f>IFERROR(VLOOKUP(F793,'انواع الفلاتر'!$B$2:$C$52,2,FALSE),"")</f>
        <v/>
      </c>
    </row>
    <row r="794" spans="1:12" ht="27.95" customHeight="1">
      <c r="A794" s="34"/>
      <c r="B794" s="34"/>
      <c r="C794" s="32"/>
      <c r="D794" s="32"/>
      <c r="E794" s="33">
        <v>793</v>
      </c>
      <c r="F794" s="33"/>
      <c r="G794" s="33"/>
      <c r="H794" s="33"/>
      <c r="I794" s="33"/>
      <c r="J794" s="131"/>
      <c r="K794" s="125"/>
      <c r="L794" s="125" t="str">
        <f>IFERROR(VLOOKUP(F794,'انواع الفلاتر'!$B$2:$C$52,2,FALSE),"")</f>
        <v/>
      </c>
    </row>
    <row r="795" spans="1:12" ht="27.95" customHeight="1">
      <c r="A795" s="34"/>
      <c r="B795" s="34"/>
      <c r="C795" s="32"/>
      <c r="D795" s="32"/>
      <c r="E795" s="33">
        <v>794</v>
      </c>
      <c r="F795" s="33"/>
      <c r="G795" s="33"/>
      <c r="H795" s="33"/>
      <c r="I795" s="33"/>
      <c r="J795" s="131"/>
      <c r="K795" s="125"/>
      <c r="L795" s="125" t="str">
        <f>IFERROR(VLOOKUP(F795,'انواع الفلاتر'!$B$2:$C$52,2,FALSE),"")</f>
        <v/>
      </c>
    </row>
    <row r="796" spans="1:12" ht="27.95" customHeight="1">
      <c r="A796" s="34"/>
      <c r="B796" s="34"/>
      <c r="C796" s="32"/>
      <c r="D796" s="32"/>
      <c r="E796" s="33">
        <v>795</v>
      </c>
      <c r="F796" s="33"/>
      <c r="G796" s="33"/>
      <c r="H796" s="33"/>
      <c r="I796" s="33"/>
      <c r="J796" s="131"/>
      <c r="K796" s="125"/>
      <c r="L796" s="125" t="str">
        <f>IFERROR(VLOOKUP(F796,'انواع الفلاتر'!$B$2:$C$52,2,FALSE),"")</f>
        <v/>
      </c>
    </row>
    <row r="797" spans="1:12" ht="27.95" customHeight="1">
      <c r="A797" s="34"/>
      <c r="B797" s="34"/>
      <c r="C797" s="32"/>
      <c r="D797" s="32"/>
      <c r="E797" s="33">
        <v>796</v>
      </c>
      <c r="F797" s="33"/>
      <c r="G797" s="33"/>
      <c r="H797" s="33"/>
      <c r="I797" s="33"/>
      <c r="J797" s="131"/>
      <c r="K797" s="125"/>
      <c r="L797" s="125" t="str">
        <f>IFERROR(VLOOKUP(F797,'انواع الفلاتر'!$B$2:$C$52,2,FALSE),"")</f>
        <v/>
      </c>
    </row>
    <row r="798" spans="1:12" ht="27.95" customHeight="1">
      <c r="A798" s="34"/>
      <c r="B798" s="34"/>
      <c r="C798" s="32"/>
      <c r="D798" s="32"/>
      <c r="E798" s="33">
        <v>797</v>
      </c>
      <c r="F798" s="33"/>
      <c r="G798" s="33"/>
      <c r="H798" s="33"/>
      <c r="I798" s="33"/>
      <c r="J798" s="131"/>
      <c r="K798" s="125"/>
      <c r="L798" s="125" t="str">
        <f>IFERROR(VLOOKUP(F798,'انواع الفلاتر'!$B$2:$C$52,2,FALSE),"")</f>
        <v/>
      </c>
    </row>
    <row r="799" spans="1:12" ht="27.95" customHeight="1">
      <c r="A799" s="34"/>
      <c r="B799" s="34"/>
      <c r="C799" s="32"/>
      <c r="D799" s="32"/>
      <c r="E799" s="33">
        <v>798</v>
      </c>
      <c r="F799" s="33"/>
      <c r="G799" s="33"/>
      <c r="H799" s="33"/>
      <c r="I799" s="33"/>
      <c r="J799" s="131"/>
      <c r="K799" s="125"/>
      <c r="L799" s="125" t="str">
        <f>IFERROR(VLOOKUP(F799,'انواع الفلاتر'!$B$2:$C$52,2,FALSE),"")</f>
        <v/>
      </c>
    </row>
    <row r="800" spans="1:12" ht="27.95" customHeight="1">
      <c r="A800" s="34"/>
      <c r="B800" s="34"/>
      <c r="C800" s="32"/>
      <c r="D800" s="32"/>
      <c r="E800" s="33">
        <v>799</v>
      </c>
      <c r="F800" s="33"/>
      <c r="G800" s="33"/>
      <c r="H800" s="33"/>
      <c r="I800" s="33"/>
      <c r="J800" s="131"/>
      <c r="K800" s="125"/>
      <c r="L800" s="125" t="str">
        <f>IFERROR(VLOOKUP(F800,'انواع الفلاتر'!$B$2:$C$52,2,FALSE),"")</f>
        <v/>
      </c>
    </row>
    <row r="801" spans="1:12" ht="27.95" customHeight="1">
      <c r="A801" s="34"/>
      <c r="B801" s="34"/>
      <c r="C801" s="32"/>
      <c r="D801" s="32"/>
      <c r="E801" s="33">
        <v>800</v>
      </c>
      <c r="F801" s="33"/>
      <c r="G801" s="33"/>
      <c r="H801" s="33"/>
      <c r="I801" s="33"/>
      <c r="J801" s="131"/>
      <c r="K801" s="125"/>
      <c r="L801" s="125" t="str">
        <f>IFERROR(VLOOKUP(F801,'انواع الفلاتر'!$B$2:$C$52,2,FALSE),"")</f>
        <v/>
      </c>
    </row>
    <row r="802" spans="1:12" ht="27.95" customHeight="1">
      <c r="A802" s="34"/>
      <c r="B802" s="34"/>
      <c r="C802" s="32"/>
      <c r="D802" s="32"/>
      <c r="E802" s="33">
        <v>801</v>
      </c>
      <c r="F802" s="33"/>
      <c r="G802" s="33"/>
      <c r="H802" s="33"/>
      <c r="I802" s="33"/>
      <c r="J802" s="131"/>
      <c r="K802" s="125"/>
      <c r="L802" s="125" t="str">
        <f>IFERROR(VLOOKUP(F802,'انواع الفلاتر'!$B$2:$C$52,2,FALSE),"")</f>
        <v/>
      </c>
    </row>
    <row r="803" spans="1:12" ht="27.95" customHeight="1">
      <c r="A803" s="34"/>
      <c r="B803" s="34"/>
      <c r="C803" s="32"/>
      <c r="D803" s="32"/>
      <c r="E803" s="33">
        <v>802</v>
      </c>
      <c r="F803" s="33"/>
      <c r="G803" s="33"/>
      <c r="H803" s="33"/>
      <c r="I803" s="33"/>
      <c r="J803" s="131"/>
      <c r="K803" s="125"/>
      <c r="L803" s="125" t="str">
        <f>IFERROR(VLOOKUP(F803,'انواع الفلاتر'!$B$2:$C$52,2,FALSE),"")</f>
        <v/>
      </c>
    </row>
    <row r="804" spans="1:12" ht="27.95" customHeight="1">
      <c r="A804" s="34"/>
      <c r="B804" s="34"/>
      <c r="C804" s="32"/>
      <c r="D804" s="32"/>
      <c r="E804" s="33">
        <v>803</v>
      </c>
      <c r="F804" s="33"/>
      <c r="G804" s="33"/>
      <c r="H804" s="33"/>
      <c r="I804" s="33"/>
      <c r="J804" s="131"/>
      <c r="K804" s="125"/>
      <c r="L804" s="125" t="str">
        <f>IFERROR(VLOOKUP(F804,'انواع الفلاتر'!$B$2:$C$52,2,FALSE),"")</f>
        <v/>
      </c>
    </row>
    <row r="805" spans="1:12" ht="27.95" customHeight="1">
      <c r="A805" s="34"/>
      <c r="B805" s="34"/>
      <c r="C805" s="32"/>
      <c r="D805" s="32"/>
      <c r="E805" s="33">
        <v>804</v>
      </c>
      <c r="F805" s="33"/>
      <c r="G805" s="33"/>
      <c r="H805" s="33"/>
      <c r="I805" s="33"/>
      <c r="J805" s="131"/>
      <c r="K805" s="125"/>
      <c r="L805" s="125" t="str">
        <f>IFERROR(VLOOKUP(F805,'انواع الفلاتر'!$B$2:$C$52,2,FALSE),"")</f>
        <v/>
      </c>
    </row>
    <row r="806" spans="1:12" ht="27.95" customHeight="1">
      <c r="A806" s="34"/>
      <c r="B806" s="34"/>
      <c r="C806" s="32"/>
      <c r="D806" s="32"/>
      <c r="E806" s="33">
        <v>805</v>
      </c>
      <c r="F806" s="33"/>
      <c r="G806" s="33"/>
      <c r="H806" s="33"/>
      <c r="I806" s="33"/>
      <c r="J806" s="131"/>
      <c r="K806" s="125"/>
      <c r="L806" s="125" t="str">
        <f>IFERROR(VLOOKUP(F806,'انواع الفلاتر'!$B$2:$C$52,2,FALSE),"")</f>
        <v/>
      </c>
    </row>
    <row r="807" spans="1:12" ht="27.95" customHeight="1">
      <c r="A807" s="34"/>
      <c r="B807" s="34"/>
      <c r="C807" s="32"/>
      <c r="D807" s="32"/>
      <c r="E807" s="33">
        <v>806</v>
      </c>
      <c r="F807" s="33"/>
      <c r="G807" s="33"/>
      <c r="H807" s="33"/>
      <c r="I807" s="33"/>
      <c r="J807" s="131"/>
      <c r="K807" s="125"/>
      <c r="L807" s="125" t="str">
        <f>IFERROR(VLOOKUP(F807,'انواع الفلاتر'!$B$2:$C$52,2,FALSE),"")</f>
        <v/>
      </c>
    </row>
    <row r="808" spans="1:12" ht="27.95" customHeight="1">
      <c r="A808" s="34"/>
      <c r="B808" s="34"/>
      <c r="C808" s="32"/>
      <c r="D808" s="32"/>
      <c r="E808" s="33">
        <v>807</v>
      </c>
      <c r="F808" s="33"/>
      <c r="G808" s="33"/>
      <c r="H808" s="33"/>
      <c r="I808" s="33"/>
      <c r="J808" s="131"/>
      <c r="K808" s="125"/>
      <c r="L808" s="125" t="str">
        <f>IFERROR(VLOOKUP(F808,'انواع الفلاتر'!$B$2:$C$52,2,FALSE),"")</f>
        <v/>
      </c>
    </row>
    <row r="809" spans="1:12" ht="27.95" customHeight="1">
      <c r="A809" s="34"/>
      <c r="B809" s="34"/>
      <c r="C809" s="32"/>
      <c r="D809" s="32"/>
      <c r="E809" s="33">
        <v>808</v>
      </c>
      <c r="F809" s="33"/>
      <c r="G809" s="33"/>
      <c r="H809" s="33"/>
      <c r="I809" s="33"/>
      <c r="J809" s="131"/>
      <c r="K809" s="125"/>
      <c r="L809" s="125" t="str">
        <f>IFERROR(VLOOKUP(F809,'انواع الفلاتر'!$B$2:$C$52,2,FALSE),"")</f>
        <v/>
      </c>
    </row>
    <row r="810" spans="1:12" ht="27.95" customHeight="1">
      <c r="A810" s="34"/>
      <c r="B810" s="34"/>
      <c r="C810" s="32"/>
      <c r="D810" s="32"/>
      <c r="E810" s="33">
        <v>809</v>
      </c>
      <c r="F810" s="33"/>
      <c r="G810" s="33"/>
      <c r="H810" s="33"/>
      <c r="I810" s="33"/>
      <c r="J810" s="131"/>
      <c r="K810" s="125"/>
      <c r="L810" s="125" t="str">
        <f>IFERROR(VLOOKUP(F810,'انواع الفلاتر'!$B$2:$C$52,2,FALSE),"")</f>
        <v/>
      </c>
    </row>
    <row r="811" spans="1:12" ht="27.95" customHeight="1">
      <c r="A811" s="34"/>
      <c r="B811" s="34"/>
      <c r="C811" s="32"/>
      <c r="D811" s="32"/>
      <c r="E811" s="33">
        <v>810</v>
      </c>
      <c r="F811" s="33"/>
      <c r="G811" s="33"/>
      <c r="H811" s="33"/>
      <c r="I811" s="33"/>
      <c r="J811" s="131"/>
      <c r="K811" s="125"/>
      <c r="L811" s="125" t="str">
        <f>IFERROR(VLOOKUP(F811,'انواع الفلاتر'!$B$2:$C$52,2,FALSE),"")</f>
        <v/>
      </c>
    </row>
    <row r="812" spans="1:12" ht="27.95" customHeight="1">
      <c r="A812" s="34"/>
      <c r="B812" s="34"/>
      <c r="C812" s="32"/>
      <c r="D812" s="32"/>
      <c r="E812" s="33">
        <v>811</v>
      </c>
      <c r="F812" s="33"/>
      <c r="G812" s="33"/>
      <c r="H812" s="33"/>
      <c r="I812" s="33"/>
      <c r="J812" s="131"/>
      <c r="K812" s="125"/>
      <c r="L812" s="125" t="str">
        <f>IFERROR(VLOOKUP(F812,'انواع الفلاتر'!$B$2:$C$52,2,FALSE),"")</f>
        <v/>
      </c>
    </row>
    <row r="813" spans="1:12" ht="27.95" customHeight="1">
      <c r="A813" s="34"/>
      <c r="B813" s="34"/>
      <c r="C813" s="32"/>
      <c r="D813" s="32"/>
      <c r="E813" s="33">
        <v>812</v>
      </c>
      <c r="F813" s="33"/>
      <c r="G813" s="33"/>
      <c r="H813" s="33"/>
      <c r="I813" s="33"/>
      <c r="J813" s="131"/>
      <c r="K813" s="125"/>
      <c r="L813" s="125" t="str">
        <f>IFERROR(VLOOKUP(F813,'انواع الفلاتر'!$B$2:$C$52,2,FALSE),"")</f>
        <v/>
      </c>
    </row>
    <row r="814" spans="1:12" ht="27.95" customHeight="1">
      <c r="A814" s="34"/>
      <c r="B814" s="34"/>
      <c r="C814" s="32"/>
      <c r="D814" s="32"/>
      <c r="E814" s="33">
        <v>813</v>
      </c>
      <c r="F814" s="33"/>
      <c r="G814" s="33"/>
      <c r="H814" s="33"/>
      <c r="I814" s="33"/>
      <c r="J814" s="131"/>
      <c r="K814" s="125"/>
      <c r="L814" s="125" t="str">
        <f>IFERROR(VLOOKUP(F814,'انواع الفلاتر'!$B$2:$C$52,2,FALSE),"")</f>
        <v/>
      </c>
    </row>
    <row r="815" spans="1:12" ht="27.95" customHeight="1">
      <c r="A815" s="34"/>
      <c r="B815" s="34"/>
      <c r="C815" s="32"/>
      <c r="D815" s="32"/>
      <c r="E815" s="33">
        <v>814</v>
      </c>
      <c r="F815" s="33"/>
      <c r="G815" s="33"/>
      <c r="H815" s="33"/>
      <c r="I815" s="33"/>
      <c r="J815" s="131"/>
      <c r="K815" s="125"/>
      <c r="L815" s="125" t="str">
        <f>IFERROR(VLOOKUP(F815,'انواع الفلاتر'!$B$2:$C$52,2,FALSE),"")</f>
        <v/>
      </c>
    </row>
    <row r="816" spans="1:12" ht="27.95" customHeight="1">
      <c r="A816" s="34"/>
      <c r="B816" s="34"/>
      <c r="C816" s="32"/>
      <c r="D816" s="32"/>
      <c r="E816" s="33">
        <v>815</v>
      </c>
      <c r="F816" s="33"/>
      <c r="G816" s="33"/>
      <c r="H816" s="33"/>
      <c r="I816" s="33"/>
      <c r="J816" s="131"/>
      <c r="K816" s="125"/>
      <c r="L816" s="125" t="str">
        <f>IFERROR(VLOOKUP(F816,'انواع الفلاتر'!$B$2:$C$52,2,FALSE),"")</f>
        <v/>
      </c>
    </row>
    <row r="817" spans="1:12" ht="27.95" customHeight="1">
      <c r="A817" s="34"/>
      <c r="B817" s="34"/>
      <c r="C817" s="32"/>
      <c r="D817" s="32"/>
      <c r="E817" s="33">
        <v>816</v>
      </c>
      <c r="F817" s="33"/>
      <c r="G817" s="33"/>
      <c r="H817" s="33"/>
      <c r="I817" s="33"/>
      <c r="J817" s="131"/>
      <c r="K817" s="125"/>
      <c r="L817" s="125" t="str">
        <f>IFERROR(VLOOKUP(F817,'انواع الفلاتر'!$B$2:$C$52,2,FALSE),"")</f>
        <v/>
      </c>
    </row>
    <row r="818" spans="1:12" ht="27.95" customHeight="1">
      <c r="A818" s="34"/>
      <c r="B818" s="34"/>
      <c r="C818" s="32"/>
      <c r="D818" s="32"/>
      <c r="E818" s="33">
        <v>817</v>
      </c>
      <c r="F818" s="33"/>
      <c r="G818" s="33"/>
      <c r="H818" s="33"/>
      <c r="I818" s="33"/>
      <c r="J818" s="131"/>
      <c r="K818" s="125"/>
      <c r="L818" s="125" t="str">
        <f>IFERROR(VLOOKUP(F818,'انواع الفلاتر'!$B$2:$C$52,2,FALSE),"")</f>
        <v/>
      </c>
    </row>
    <row r="819" spans="1:12" ht="27.95" customHeight="1">
      <c r="A819" s="34"/>
      <c r="B819" s="34"/>
      <c r="C819" s="32"/>
      <c r="D819" s="32"/>
      <c r="E819" s="33">
        <v>818</v>
      </c>
      <c r="F819" s="33"/>
      <c r="G819" s="33"/>
      <c r="H819" s="33"/>
      <c r="I819" s="33"/>
      <c r="J819" s="131"/>
      <c r="K819" s="125"/>
      <c r="L819" s="125" t="str">
        <f>IFERROR(VLOOKUP(F819,'انواع الفلاتر'!$B$2:$C$52,2,FALSE),"")</f>
        <v/>
      </c>
    </row>
    <row r="820" spans="1:12" ht="27.95" customHeight="1">
      <c r="A820" s="34"/>
      <c r="B820" s="34"/>
      <c r="C820" s="32"/>
      <c r="D820" s="32"/>
      <c r="E820" s="33">
        <v>819</v>
      </c>
      <c r="F820" s="33"/>
      <c r="G820" s="33"/>
      <c r="H820" s="33"/>
      <c r="I820" s="33"/>
      <c r="J820" s="131"/>
      <c r="K820" s="125"/>
      <c r="L820" s="125" t="str">
        <f>IFERROR(VLOOKUP(F820,'انواع الفلاتر'!$B$2:$C$52,2,FALSE),"")</f>
        <v/>
      </c>
    </row>
    <row r="821" spans="1:12" ht="27.95" customHeight="1">
      <c r="A821" s="34"/>
      <c r="B821" s="34"/>
      <c r="C821" s="32"/>
      <c r="D821" s="32"/>
      <c r="E821" s="33">
        <v>820</v>
      </c>
      <c r="F821" s="33"/>
      <c r="G821" s="33"/>
      <c r="H821" s="33"/>
      <c r="I821" s="33"/>
      <c r="J821" s="131"/>
      <c r="K821" s="125"/>
      <c r="L821" s="125" t="str">
        <f>IFERROR(VLOOKUP(F821,'انواع الفلاتر'!$B$2:$C$52,2,FALSE),"")</f>
        <v/>
      </c>
    </row>
    <row r="822" spans="1:12" ht="27.95" customHeight="1">
      <c r="A822" s="34"/>
      <c r="B822" s="34"/>
      <c r="C822" s="32"/>
      <c r="D822" s="32"/>
      <c r="E822" s="33">
        <v>821</v>
      </c>
      <c r="F822" s="33"/>
      <c r="G822" s="33"/>
      <c r="H822" s="33"/>
      <c r="I822" s="33"/>
      <c r="J822" s="131"/>
      <c r="K822" s="125"/>
      <c r="L822" s="125" t="str">
        <f>IFERROR(VLOOKUP(F822,'انواع الفلاتر'!$B$2:$C$52,2,FALSE),"")</f>
        <v/>
      </c>
    </row>
    <row r="823" spans="1:12" ht="27.95" customHeight="1">
      <c r="A823" s="34"/>
      <c r="B823" s="34"/>
      <c r="C823" s="32"/>
      <c r="D823" s="32"/>
      <c r="E823" s="33">
        <v>822</v>
      </c>
      <c r="F823" s="33"/>
      <c r="G823" s="33"/>
      <c r="H823" s="33"/>
      <c r="I823" s="33"/>
      <c r="J823" s="131"/>
      <c r="K823" s="125"/>
      <c r="L823" s="125" t="str">
        <f>IFERROR(VLOOKUP(F823,'انواع الفلاتر'!$B$2:$C$52,2,FALSE),"")</f>
        <v/>
      </c>
    </row>
    <row r="824" spans="1:12" ht="27.95" customHeight="1">
      <c r="A824" s="34"/>
      <c r="B824" s="34"/>
      <c r="C824" s="32"/>
      <c r="D824" s="32"/>
      <c r="E824" s="33">
        <v>823</v>
      </c>
      <c r="F824" s="33"/>
      <c r="G824" s="33"/>
      <c r="H824" s="33"/>
      <c r="I824" s="33"/>
      <c r="J824" s="131"/>
      <c r="K824" s="125"/>
      <c r="L824" s="125" t="str">
        <f>IFERROR(VLOOKUP(F824,'انواع الفلاتر'!$B$2:$C$52,2,FALSE),"")</f>
        <v/>
      </c>
    </row>
    <row r="825" spans="1:12" ht="27.95" customHeight="1">
      <c r="A825" s="34"/>
      <c r="B825" s="34"/>
      <c r="C825" s="32"/>
      <c r="D825" s="32"/>
      <c r="E825" s="33">
        <v>824</v>
      </c>
      <c r="F825" s="33"/>
      <c r="G825" s="33"/>
      <c r="H825" s="33"/>
      <c r="I825" s="33"/>
      <c r="J825" s="131"/>
      <c r="K825" s="125"/>
      <c r="L825" s="125" t="str">
        <f>IFERROR(VLOOKUP(F825,'انواع الفلاتر'!$B$2:$C$52,2,FALSE),"")</f>
        <v/>
      </c>
    </row>
    <row r="826" spans="1:12" ht="27.95" customHeight="1">
      <c r="A826" s="34"/>
      <c r="B826" s="34"/>
      <c r="C826" s="32"/>
      <c r="D826" s="32"/>
      <c r="E826" s="33">
        <v>825</v>
      </c>
      <c r="F826" s="33"/>
      <c r="G826" s="33"/>
      <c r="H826" s="33"/>
      <c r="I826" s="33"/>
      <c r="J826" s="131"/>
      <c r="K826" s="125"/>
      <c r="L826" s="125" t="str">
        <f>IFERROR(VLOOKUP(F826,'انواع الفلاتر'!$B$2:$C$52,2,FALSE),"")</f>
        <v/>
      </c>
    </row>
    <row r="827" spans="1:12" ht="27.95" customHeight="1">
      <c r="A827" s="34"/>
      <c r="B827" s="34"/>
      <c r="C827" s="32"/>
      <c r="D827" s="32"/>
      <c r="E827" s="33">
        <v>826</v>
      </c>
      <c r="F827" s="33"/>
      <c r="G827" s="33"/>
      <c r="H827" s="33"/>
      <c r="I827" s="33"/>
      <c r="J827" s="131"/>
      <c r="K827" s="125"/>
      <c r="L827" s="125" t="str">
        <f>IFERROR(VLOOKUP(F827,'انواع الفلاتر'!$B$2:$C$52,2,FALSE),"")</f>
        <v/>
      </c>
    </row>
    <row r="828" spans="1:12" ht="27.95" customHeight="1">
      <c r="A828" s="34"/>
      <c r="B828" s="34"/>
      <c r="C828" s="32"/>
      <c r="D828" s="32"/>
      <c r="E828" s="33">
        <v>827</v>
      </c>
      <c r="F828" s="33"/>
      <c r="G828" s="33"/>
      <c r="H828" s="33"/>
      <c r="I828" s="33"/>
      <c r="J828" s="131"/>
      <c r="K828" s="125"/>
      <c r="L828" s="125" t="str">
        <f>IFERROR(VLOOKUP(F828,'انواع الفلاتر'!$B$2:$C$52,2,FALSE),"")</f>
        <v/>
      </c>
    </row>
    <row r="829" spans="1:12" ht="27.95" customHeight="1">
      <c r="A829" s="34"/>
      <c r="B829" s="34"/>
      <c r="C829" s="32"/>
      <c r="D829" s="32"/>
      <c r="E829" s="33">
        <v>828</v>
      </c>
      <c r="F829" s="33"/>
      <c r="G829" s="33"/>
      <c r="H829" s="33"/>
      <c r="I829" s="33"/>
      <c r="J829" s="131"/>
      <c r="K829" s="125"/>
      <c r="L829" s="125" t="str">
        <f>IFERROR(VLOOKUP(F829,'انواع الفلاتر'!$B$2:$C$52,2,FALSE),"")</f>
        <v/>
      </c>
    </row>
    <row r="830" spans="1:12" ht="27.95" customHeight="1">
      <c r="A830" s="34"/>
      <c r="B830" s="34"/>
      <c r="C830" s="32"/>
      <c r="D830" s="32"/>
      <c r="E830" s="33">
        <v>829</v>
      </c>
      <c r="F830" s="33"/>
      <c r="G830" s="33"/>
      <c r="H830" s="33"/>
      <c r="I830" s="33"/>
      <c r="J830" s="131"/>
      <c r="K830" s="125"/>
      <c r="L830" s="125" t="str">
        <f>IFERROR(VLOOKUP(F830,'انواع الفلاتر'!$B$2:$C$52,2,FALSE),"")</f>
        <v/>
      </c>
    </row>
    <row r="831" spans="1:12" ht="27.95" customHeight="1">
      <c r="A831" s="34"/>
      <c r="B831" s="34"/>
      <c r="C831" s="32"/>
      <c r="D831" s="32"/>
      <c r="E831" s="33">
        <v>830</v>
      </c>
      <c r="F831" s="33"/>
      <c r="G831" s="33"/>
      <c r="H831" s="33"/>
      <c r="I831" s="33"/>
      <c r="J831" s="131"/>
      <c r="K831" s="125"/>
      <c r="L831" s="125" t="str">
        <f>IFERROR(VLOOKUP(F831,'انواع الفلاتر'!$B$2:$C$52,2,FALSE),"")</f>
        <v/>
      </c>
    </row>
    <row r="832" spans="1:12" ht="27.95" customHeight="1">
      <c r="A832" s="34"/>
      <c r="B832" s="34"/>
      <c r="C832" s="32"/>
      <c r="D832" s="32"/>
      <c r="E832" s="33">
        <v>831</v>
      </c>
      <c r="F832" s="33"/>
      <c r="G832" s="33"/>
      <c r="H832" s="33"/>
      <c r="I832" s="33"/>
      <c r="J832" s="131"/>
      <c r="K832" s="125"/>
      <c r="L832" s="125" t="str">
        <f>IFERROR(VLOOKUP(F832,'انواع الفلاتر'!$B$2:$C$52,2,FALSE),"")</f>
        <v/>
      </c>
    </row>
    <row r="833" spans="1:12" ht="27.95" customHeight="1">
      <c r="A833" s="34"/>
      <c r="B833" s="34"/>
      <c r="C833" s="32"/>
      <c r="D833" s="32"/>
      <c r="E833" s="33">
        <v>832</v>
      </c>
      <c r="F833" s="33"/>
      <c r="G833" s="33"/>
      <c r="H833" s="33"/>
      <c r="I833" s="33"/>
      <c r="J833" s="131"/>
      <c r="K833" s="125"/>
      <c r="L833" s="125" t="str">
        <f>IFERROR(VLOOKUP(F833,'انواع الفلاتر'!$B$2:$C$52,2,FALSE),"")</f>
        <v/>
      </c>
    </row>
    <row r="834" spans="1:12" ht="27.95" customHeight="1">
      <c r="A834" s="34"/>
      <c r="B834" s="34"/>
      <c r="C834" s="32"/>
      <c r="D834" s="32"/>
      <c r="E834" s="33">
        <v>833</v>
      </c>
      <c r="F834" s="33"/>
      <c r="G834" s="33"/>
      <c r="H834" s="33"/>
      <c r="I834" s="33"/>
      <c r="J834" s="131"/>
      <c r="K834" s="125"/>
      <c r="L834" s="125" t="str">
        <f>IFERROR(VLOOKUP(F834,'انواع الفلاتر'!$B$2:$C$52,2,FALSE),"")</f>
        <v/>
      </c>
    </row>
    <row r="835" spans="1:12" ht="27.95" customHeight="1">
      <c r="A835" s="34"/>
      <c r="B835" s="34"/>
      <c r="C835" s="32"/>
      <c r="D835" s="32"/>
      <c r="E835" s="33">
        <v>834</v>
      </c>
      <c r="F835" s="33"/>
      <c r="G835" s="33"/>
      <c r="H835" s="33"/>
      <c r="I835" s="33"/>
      <c r="J835" s="131"/>
      <c r="K835" s="125"/>
      <c r="L835" s="125" t="str">
        <f>IFERROR(VLOOKUP(F835,'انواع الفلاتر'!$B$2:$C$52,2,FALSE),"")</f>
        <v/>
      </c>
    </row>
    <row r="836" spans="1:12" ht="27.95" customHeight="1">
      <c r="A836" s="34"/>
      <c r="B836" s="34"/>
      <c r="C836" s="32"/>
      <c r="D836" s="32"/>
      <c r="E836" s="33">
        <v>835</v>
      </c>
      <c r="F836" s="33"/>
      <c r="G836" s="33"/>
      <c r="H836" s="33"/>
      <c r="I836" s="33"/>
      <c r="J836" s="131"/>
      <c r="K836" s="125"/>
      <c r="L836" s="125" t="str">
        <f>IFERROR(VLOOKUP(F836,'انواع الفلاتر'!$B$2:$C$52,2,FALSE),"")</f>
        <v/>
      </c>
    </row>
    <row r="837" spans="1:12" ht="27.95" customHeight="1">
      <c r="A837" s="34"/>
      <c r="B837" s="34"/>
      <c r="C837" s="32"/>
      <c r="D837" s="32"/>
      <c r="E837" s="33">
        <v>836</v>
      </c>
      <c r="F837" s="33"/>
      <c r="G837" s="33"/>
      <c r="H837" s="33"/>
      <c r="I837" s="33"/>
      <c r="J837" s="131"/>
      <c r="K837" s="125"/>
      <c r="L837" s="125" t="str">
        <f>IFERROR(VLOOKUP(F837,'انواع الفلاتر'!$B$2:$C$52,2,FALSE),"")</f>
        <v/>
      </c>
    </row>
    <row r="838" spans="1:12" ht="27.95" customHeight="1">
      <c r="A838" s="34"/>
      <c r="B838" s="34"/>
      <c r="C838" s="32"/>
      <c r="D838" s="32"/>
      <c r="E838" s="33">
        <v>837</v>
      </c>
      <c r="F838" s="33"/>
      <c r="G838" s="33"/>
      <c r="H838" s="33"/>
      <c r="I838" s="33"/>
      <c r="J838" s="131"/>
      <c r="K838" s="125"/>
      <c r="L838" s="125" t="str">
        <f>IFERROR(VLOOKUP(F838,'انواع الفلاتر'!$B$2:$C$52,2,FALSE),"")</f>
        <v/>
      </c>
    </row>
    <row r="839" spans="1:12" ht="27.95" customHeight="1">
      <c r="A839" s="34"/>
      <c r="B839" s="34"/>
      <c r="C839" s="32"/>
      <c r="D839" s="32"/>
      <c r="E839" s="33">
        <v>838</v>
      </c>
      <c r="F839" s="33"/>
      <c r="G839" s="33"/>
      <c r="H839" s="33"/>
      <c r="I839" s="33"/>
      <c r="J839" s="131"/>
      <c r="K839" s="125"/>
      <c r="L839" s="125" t="str">
        <f>IFERROR(VLOOKUP(F839,'انواع الفلاتر'!$B$2:$C$52,2,FALSE),"")</f>
        <v/>
      </c>
    </row>
    <row r="840" spans="1:12" ht="27.95" customHeight="1">
      <c r="A840" s="34"/>
      <c r="B840" s="34"/>
      <c r="C840" s="32"/>
      <c r="D840" s="32"/>
      <c r="E840" s="33">
        <v>839</v>
      </c>
      <c r="F840" s="33"/>
      <c r="G840" s="33"/>
      <c r="H840" s="33"/>
      <c r="I840" s="33"/>
      <c r="J840" s="131"/>
      <c r="K840" s="125"/>
      <c r="L840" s="125" t="str">
        <f>IFERROR(VLOOKUP(F840,'انواع الفلاتر'!$B$2:$C$52,2,FALSE),"")</f>
        <v/>
      </c>
    </row>
    <row r="841" spans="1:12" ht="27.95" customHeight="1">
      <c r="A841" s="34"/>
      <c r="B841" s="34"/>
      <c r="C841" s="32"/>
      <c r="D841" s="32"/>
      <c r="E841" s="33">
        <v>840</v>
      </c>
      <c r="F841" s="33"/>
      <c r="G841" s="33"/>
      <c r="H841" s="33"/>
      <c r="I841" s="33"/>
      <c r="J841" s="131"/>
      <c r="K841" s="125"/>
      <c r="L841" s="125" t="str">
        <f>IFERROR(VLOOKUP(F841,'انواع الفلاتر'!$B$2:$C$52,2,FALSE),"")</f>
        <v/>
      </c>
    </row>
    <row r="842" spans="1:12" ht="27.95" customHeight="1">
      <c r="A842" s="34"/>
      <c r="B842" s="34"/>
      <c r="C842" s="32"/>
      <c r="D842" s="32"/>
      <c r="E842" s="33">
        <v>841</v>
      </c>
      <c r="F842" s="33"/>
      <c r="G842" s="33"/>
      <c r="H842" s="33"/>
      <c r="I842" s="33"/>
      <c r="J842" s="131"/>
      <c r="K842" s="125"/>
      <c r="L842" s="125" t="str">
        <f>IFERROR(VLOOKUP(F842,'انواع الفلاتر'!$B$2:$C$52,2,FALSE),"")</f>
        <v/>
      </c>
    </row>
    <row r="843" spans="1:12" ht="27.95" customHeight="1">
      <c r="A843" s="34"/>
      <c r="B843" s="34"/>
      <c r="C843" s="32"/>
      <c r="D843" s="32"/>
      <c r="E843" s="33">
        <v>842</v>
      </c>
      <c r="F843" s="33"/>
      <c r="G843" s="33"/>
      <c r="H843" s="33"/>
      <c r="I843" s="33"/>
      <c r="J843" s="131"/>
      <c r="K843" s="125"/>
      <c r="L843" s="125" t="str">
        <f>IFERROR(VLOOKUP(F843,'انواع الفلاتر'!$B$2:$C$52,2,FALSE),"")</f>
        <v/>
      </c>
    </row>
    <row r="844" spans="1:12" ht="27.95" customHeight="1">
      <c r="A844" s="34"/>
      <c r="B844" s="34"/>
      <c r="C844" s="32"/>
      <c r="D844" s="32"/>
      <c r="E844" s="33">
        <v>843</v>
      </c>
      <c r="F844" s="33"/>
      <c r="G844" s="33"/>
      <c r="H844" s="33"/>
      <c r="I844" s="33"/>
      <c r="J844" s="131"/>
      <c r="K844" s="125"/>
      <c r="L844" s="125" t="str">
        <f>IFERROR(VLOOKUP(F844,'انواع الفلاتر'!$B$2:$C$52,2,FALSE),"")</f>
        <v/>
      </c>
    </row>
    <row r="845" spans="1:12" ht="27.95" customHeight="1">
      <c r="A845" s="34"/>
      <c r="B845" s="34"/>
      <c r="C845" s="32"/>
      <c r="D845" s="32"/>
      <c r="E845" s="33">
        <v>844</v>
      </c>
      <c r="F845" s="33"/>
      <c r="G845" s="33"/>
      <c r="H845" s="33"/>
      <c r="I845" s="33"/>
      <c r="J845" s="131"/>
      <c r="K845" s="125"/>
      <c r="L845" s="125" t="str">
        <f>IFERROR(VLOOKUP(F845,'انواع الفلاتر'!$B$2:$C$52,2,FALSE),"")</f>
        <v/>
      </c>
    </row>
    <row r="846" spans="1:12" ht="27.95" customHeight="1">
      <c r="A846" s="34"/>
      <c r="B846" s="34"/>
      <c r="C846" s="32"/>
      <c r="D846" s="32"/>
      <c r="E846" s="33">
        <v>845</v>
      </c>
      <c r="F846" s="33"/>
      <c r="G846" s="33"/>
      <c r="H846" s="33"/>
      <c r="I846" s="33"/>
      <c r="J846" s="131"/>
      <c r="K846" s="125"/>
      <c r="L846" s="125" t="str">
        <f>IFERROR(VLOOKUP(F846,'انواع الفلاتر'!$B$2:$C$52,2,FALSE),"")</f>
        <v/>
      </c>
    </row>
    <row r="847" spans="1:12" ht="27.95" customHeight="1">
      <c r="A847" s="34"/>
      <c r="B847" s="34"/>
      <c r="C847" s="32"/>
      <c r="D847" s="32"/>
      <c r="E847" s="33">
        <v>846</v>
      </c>
      <c r="F847" s="33"/>
      <c r="G847" s="33"/>
      <c r="H847" s="33"/>
      <c r="I847" s="33"/>
      <c r="J847" s="131"/>
      <c r="K847" s="125"/>
      <c r="L847" s="125" t="str">
        <f>IFERROR(VLOOKUP(F847,'انواع الفلاتر'!$B$2:$C$52,2,FALSE),"")</f>
        <v/>
      </c>
    </row>
    <row r="848" spans="1:12" ht="27.95" customHeight="1">
      <c r="A848" s="34"/>
      <c r="B848" s="34"/>
      <c r="C848" s="32"/>
      <c r="D848" s="32"/>
      <c r="E848" s="33">
        <v>847</v>
      </c>
      <c r="F848" s="33"/>
      <c r="G848" s="33"/>
      <c r="H848" s="33"/>
      <c r="I848" s="33"/>
      <c r="J848" s="131"/>
      <c r="K848" s="125"/>
      <c r="L848" s="125" t="str">
        <f>IFERROR(VLOOKUP(F848,'انواع الفلاتر'!$B$2:$C$52,2,FALSE),"")</f>
        <v/>
      </c>
    </row>
    <row r="849" spans="1:12" ht="27.95" customHeight="1">
      <c r="A849" s="34"/>
      <c r="B849" s="34"/>
      <c r="C849" s="32"/>
      <c r="D849" s="32"/>
      <c r="E849" s="33">
        <v>848</v>
      </c>
      <c r="F849" s="33"/>
      <c r="G849" s="33"/>
      <c r="H849" s="33"/>
      <c r="I849" s="33"/>
      <c r="J849" s="131"/>
      <c r="K849" s="125"/>
      <c r="L849" s="125" t="str">
        <f>IFERROR(VLOOKUP(F849,'انواع الفلاتر'!$B$2:$C$52,2,FALSE),"")</f>
        <v/>
      </c>
    </row>
    <row r="850" spans="1:12" ht="27.95" customHeight="1">
      <c r="A850" s="34"/>
      <c r="B850" s="34"/>
      <c r="C850" s="32"/>
      <c r="D850" s="32"/>
      <c r="E850" s="33">
        <v>849</v>
      </c>
      <c r="F850" s="33"/>
      <c r="G850" s="33"/>
      <c r="H850" s="33"/>
      <c r="I850" s="33"/>
      <c r="J850" s="131"/>
      <c r="K850" s="125"/>
      <c r="L850" s="125" t="str">
        <f>IFERROR(VLOOKUP(F850,'انواع الفلاتر'!$B$2:$C$52,2,FALSE),"")</f>
        <v/>
      </c>
    </row>
    <row r="851" spans="1:12" ht="27.95" customHeight="1">
      <c r="A851" s="34"/>
      <c r="B851" s="34"/>
      <c r="C851" s="32"/>
      <c r="D851" s="32"/>
      <c r="E851" s="33">
        <v>850</v>
      </c>
      <c r="F851" s="33"/>
      <c r="G851" s="33"/>
      <c r="H851" s="33"/>
      <c r="I851" s="33"/>
      <c r="J851" s="131"/>
      <c r="K851" s="125"/>
      <c r="L851" s="125" t="str">
        <f>IFERROR(VLOOKUP(F851,'انواع الفلاتر'!$B$2:$C$52,2,FALSE),"")</f>
        <v/>
      </c>
    </row>
    <row r="852" spans="1:12" ht="27.95" customHeight="1">
      <c r="A852" s="34"/>
      <c r="B852" s="34"/>
      <c r="C852" s="32"/>
      <c r="D852" s="32"/>
      <c r="E852" s="33">
        <v>851</v>
      </c>
      <c r="F852" s="33"/>
      <c r="G852" s="33"/>
      <c r="H852" s="33"/>
      <c r="I852" s="33"/>
      <c r="J852" s="131"/>
      <c r="K852" s="125"/>
      <c r="L852" s="125" t="str">
        <f>IFERROR(VLOOKUP(F852,'انواع الفلاتر'!$B$2:$C$52,2,FALSE),"")</f>
        <v/>
      </c>
    </row>
    <row r="853" spans="1:12" ht="27.95" customHeight="1">
      <c r="A853" s="34"/>
      <c r="B853" s="34"/>
      <c r="C853" s="32"/>
      <c r="D853" s="32"/>
      <c r="E853" s="33">
        <v>852</v>
      </c>
      <c r="F853" s="33"/>
      <c r="G853" s="33"/>
      <c r="H853" s="33"/>
      <c r="I853" s="33"/>
      <c r="J853" s="131"/>
      <c r="K853" s="125"/>
      <c r="L853" s="125" t="str">
        <f>IFERROR(VLOOKUP(F853,'انواع الفلاتر'!$B$2:$C$52,2,FALSE),"")</f>
        <v/>
      </c>
    </row>
    <row r="854" spans="1:12" ht="27.95" customHeight="1">
      <c r="A854" s="34"/>
      <c r="B854" s="34"/>
      <c r="C854" s="32"/>
      <c r="D854" s="32"/>
      <c r="E854" s="33">
        <v>853</v>
      </c>
      <c r="F854" s="33"/>
      <c r="G854" s="33"/>
      <c r="H854" s="33"/>
      <c r="I854" s="33"/>
      <c r="J854" s="131"/>
      <c r="K854" s="125"/>
      <c r="L854" s="125" t="str">
        <f>IFERROR(VLOOKUP(F854,'انواع الفلاتر'!$B$2:$C$52,2,FALSE),"")</f>
        <v/>
      </c>
    </row>
    <row r="855" spans="1:12" ht="27.95" customHeight="1">
      <c r="A855" s="34"/>
      <c r="B855" s="34"/>
      <c r="C855" s="32"/>
      <c r="D855" s="32"/>
      <c r="E855" s="33">
        <v>854</v>
      </c>
      <c r="F855" s="33"/>
      <c r="G855" s="33"/>
      <c r="H855" s="33"/>
      <c r="I855" s="33"/>
      <c r="J855" s="131"/>
      <c r="K855" s="125"/>
      <c r="L855" s="125" t="str">
        <f>IFERROR(VLOOKUP(F855,'انواع الفلاتر'!$B$2:$C$52,2,FALSE),"")</f>
        <v/>
      </c>
    </row>
    <row r="856" spans="1:12" ht="27.95" customHeight="1">
      <c r="A856" s="34"/>
      <c r="B856" s="34"/>
      <c r="C856" s="32"/>
      <c r="D856" s="32"/>
      <c r="E856" s="33">
        <v>855</v>
      </c>
      <c r="F856" s="33"/>
      <c r="G856" s="33"/>
      <c r="H856" s="33"/>
      <c r="I856" s="33"/>
      <c r="J856" s="131"/>
      <c r="K856" s="125"/>
      <c r="L856" s="125" t="str">
        <f>IFERROR(VLOOKUP(F856,'انواع الفلاتر'!$B$2:$C$52,2,FALSE),"")</f>
        <v/>
      </c>
    </row>
    <row r="857" spans="1:12" ht="27.95" customHeight="1">
      <c r="A857" s="34"/>
      <c r="B857" s="34"/>
      <c r="C857" s="32"/>
      <c r="D857" s="32"/>
      <c r="E857" s="33">
        <v>856</v>
      </c>
      <c r="F857" s="33"/>
      <c r="G857" s="33"/>
      <c r="H857" s="33"/>
      <c r="I857" s="33"/>
      <c r="J857" s="131"/>
      <c r="K857" s="125"/>
      <c r="L857" s="125" t="str">
        <f>IFERROR(VLOOKUP(F857,'انواع الفلاتر'!$B$2:$C$52,2,FALSE),"")</f>
        <v/>
      </c>
    </row>
    <row r="858" spans="1:12" ht="27.95" customHeight="1">
      <c r="A858" s="34"/>
      <c r="B858" s="34"/>
      <c r="C858" s="32"/>
      <c r="D858" s="32"/>
      <c r="E858" s="33">
        <v>857</v>
      </c>
      <c r="F858" s="33"/>
      <c r="G858" s="33"/>
      <c r="H858" s="33"/>
      <c r="I858" s="33"/>
      <c r="J858" s="131"/>
      <c r="K858" s="125"/>
      <c r="L858" s="125" t="str">
        <f>IFERROR(VLOOKUP(F858,'انواع الفلاتر'!$B$2:$C$52,2,FALSE),"")</f>
        <v/>
      </c>
    </row>
    <row r="859" spans="1:12" ht="27.95" customHeight="1">
      <c r="A859" s="34"/>
      <c r="B859" s="34"/>
      <c r="C859" s="32"/>
      <c r="D859" s="32"/>
      <c r="E859" s="33">
        <v>858</v>
      </c>
      <c r="F859" s="33"/>
      <c r="G859" s="33"/>
      <c r="H859" s="33"/>
      <c r="I859" s="33"/>
      <c r="J859" s="131"/>
      <c r="K859" s="125"/>
      <c r="L859" s="125" t="str">
        <f>IFERROR(VLOOKUP(F859,'انواع الفلاتر'!$B$2:$C$52,2,FALSE),"")</f>
        <v/>
      </c>
    </row>
    <row r="860" spans="1:12" ht="27.95" customHeight="1">
      <c r="A860" s="34"/>
      <c r="B860" s="34"/>
      <c r="C860" s="32"/>
      <c r="D860" s="32"/>
      <c r="E860" s="33">
        <v>859</v>
      </c>
      <c r="F860" s="33"/>
      <c r="G860" s="33"/>
      <c r="H860" s="33"/>
      <c r="I860" s="33"/>
      <c r="J860" s="131"/>
      <c r="K860" s="125"/>
      <c r="L860" s="125" t="str">
        <f>IFERROR(VLOOKUP(F860,'انواع الفلاتر'!$B$2:$C$52,2,FALSE),"")</f>
        <v/>
      </c>
    </row>
    <row r="861" spans="1:12" ht="27.95" customHeight="1">
      <c r="A861" s="34"/>
      <c r="B861" s="34"/>
      <c r="C861" s="32"/>
      <c r="D861" s="32"/>
      <c r="E861" s="33">
        <v>860</v>
      </c>
      <c r="F861" s="33"/>
      <c r="G861" s="33"/>
      <c r="H861" s="33"/>
      <c r="I861" s="33"/>
      <c r="J861" s="131"/>
      <c r="K861" s="125"/>
      <c r="L861" s="125" t="str">
        <f>IFERROR(VLOOKUP(F861,'انواع الفلاتر'!$B$2:$C$52,2,FALSE),"")</f>
        <v/>
      </c>
    </row>
    <row r="862" spans="1:12" ht="27.95" customHeight="1">
      <c r="A862" s="34"/>
      <c r="B862" s="34"/>
      <c r="C862" s="32"/>
      <c r="D862" s="32"/>
      <c r="E862" s="33">
        <v>861</v>
      </c>
      <c r="F862" s="33"/>
      <c r="G862" s="33"/>
      <c r="H862" s="33"/>
      <c r="I862" s="33"/>
      <c r="J862" s="131"/>
      <c r="K862" s="125"/>
      <c r="L862" s="125" t="str">
        <f>IFERROR(VLOOKUP(F862,'انواع الفلاتر'!$B$2:$C$52,2,FALSE),"")</f>
        <v/>
      </c>
    </row>
    <row r="863" spans="1:12" ht="27.95" customHeight="1">
      <c r="A863" s="34"/>
      <c r="B863" s="34"/>
      <c r="C863" s="32"/>
      <c r="D863" s="32"/>
      <c r="E863" s="33">
        <v>862</v>
      </c>
      <c r="F863" s="33"/>
      <c r="G863" s="33"/>
      <c r="H863" s="33"/>
      <c r="I863" s="33"/>
      <c r="J863" s="131"/>
      <c r="K863" s="125"/>
      <c r="L863" s="125" t="str">
        <f>IFERROR(VLOOKUP(F863,'انواع الفلاتر'!$B$2:$C$52,2,FALSE),"")</f>
        <v/>
      </c>
    </row>
    <row r="864" spans="1:12" ht="27.95" customHeight="1">
      <c r="A864" s="34"/>
      <c r="B864" s="34"/>
      <c r="C864" s="32"/>
      <c r="D864" s="32"/>
      <c r="E864" s="33">
        <v>863</v>
      </c>
      <c r="F864" s="33"/>
      <c r="G864" s="33"/>
      <c r="H864" s="33"/>
      <c r="I864" s="33"/>
      <c r="J864" s="131"/>
      <c r="K864" s="125"/>
      <c r="L864" s="125" t="str">
        <f>IFERROR(VLOOKUP(F864,'انواع الفلاتر'!$B$2:$C$52,2,FALSE),"")</f>
        <v/>
      </c>
    </row>
    <row r="865" spans="1:12" ht="27.95" customHeight="1">
      <c r="A865" s="34"/>
      <c r="B865" s="34"/>
      <c r="C865" s="32"/>
      <c r="D865" s="32"/>
      <c r="E865" s="33">
        <v>864</v>
      </c>
      <c r="F865" s="33"/>
      <c r="G865" s="33"/>
      <c r="H865" s="33"/>
      <c r="I865" s="33"/>
      <c r="J865" s="131"/>
      <c r="K865" s="125"/>
      <c r="L865" s="125" t="str">
        <f>IFERROR(VLOOKUP(F865,'انواع الفلاتر'!$B$2:$C$52,2,FALSE),"")</f>
        <v/>
      </c>
    </row>
    <row r="866" spans="1:12" ht="27.95" customHeight="1">
      <c r="A866" s="34"/>
      <c r="B866" s="34"/>
      <c r="C866" s="32"/>
      <c r="D866" s="32"/>
      <c r="E866" s="33">
        <v>865</v>
      </c>
      <c r="F866" s="33"/>
      <c r="G866" s="33"/>
      <c r="H866" s="33"/>
      <c r="I866" s="33"/>
      <c r="J866" s="131"/>
      <c r="K866" s="125"/>
      <c r="L866" s="125" t="str">
        <f>IFERROR(VLOOKUP(F866,'انواع الفلاتر'!$B$2:$C$52,2,FALSE),"")</f>
        <v/>
      </c>
    </row>
    <row r="867" spans="1:12" ht="27.95" customHeight="1">
      <c r="A867" s="34"/>
      <c r="B867" s="34"/>
      <c r="C867" s="32"/>
      <c r="D867" s="32"/>
      <c r="E867" s="33">
        <v>866</v>
      </c>
      <c r="F867" s="33"/>
      <c r="G867" s="33"/>
      <c r="H867" s="33"/>
      <c r="I867" s="33"/>
      <c r="J867" s="131"/>
      <c r="K867" s="125"/>
      <c r="L867" s="125" t="str">
        <f>IFERROR(VLOOKUP(F867,'انواع الفلاتر'!$B$2:$C$52,2,FALSE),"")</f>
        <v/>
      </c>
    </row>
    <row r="868" spans="1:12" ht="27.95" customHeight="1">
      <c r="A868" s="34"/>
      <c r="B868" s="34"/>
      <c r="C868" s="32"/>
      <c r="D868" s="32"/>
      <c r="E868" s="33">
        <v>867</v>
      </c>
      <c r="F868" s="33"/>
      <c r="G868" s="33"/>
      <c r="H868" s="33"/>
      <c r="I868" s="33"/>
      <c r="J868" s="131"/>
      <c r="K868" s="125"/>
      <c r="L868" s="125" t="str">
        <f>IFERROR(VLOOKUP(F868,'انواع الفلاتر'!$B$2:$C$52,2,FALSE),"")</f>
        <v/>
      </c>
    </row>
    <row r="869" spans="1:12" ht="27.95" customHeight="1">
      <c r="A869" s="34"/>
      <c r="B869" s="34"/>
      <c r="C869" s="32"/>
      <c r="D869" s="32"/>
      <c r="E869" s="33">
        <v>868</v>
      </c>
      <c r="F869" s="33"/>
      <c r="G869" s="33"/>
      <c r="H869" s="33"/>
      <c r="I869" s="33"/>
      <c r="J869" s="131"/>
      <c r="K869" s="125"/>
      <c r="L869" s="125" t="str">
        <f>IFERROR(VLOOKUP(F869,'انواع الفلاتر'!$B$2:$C$52,2,FALSE),"")</f>
        <v/>
      </c>
    </row>
    <row r="870" spans="1:12" ht="27.95" customHeight="1">
      <c r="A870" s="34"/>
      <c r="B870" s="34"/>
      <c r="C870" s="32"/>
      <c r="D870" s="32"/>
      <c r="E870" s="33">
        <v>869</v>
      </c>
      <c r="F870" s="33"/>
      <c r="G870" s="33"/>
      <c r="H870" s="33"/>
      <c r="I870" s="33"/>
      <c r="J870" s="131"/>
      <c r="K870" s="125"/>
      <c r="L870" s="125" t="str">
        <f>IFERROR(VLOOKUP(F870,'انواع الفلاتر'!$B$2:$C$52,2,FALSE),"")</f>
        <v/>
      </c>
    </row>
    <row r="871" spans="1:12" ht="27.95" customHeight="1">
      <c r="A871" s="34"/>
      <c r="B871" s="34"/>
      <c r="C871" s="32"/>
      <c r="D871" s="32"/>
      <c r="E871" s="33">
        <v>870</v>
      </c>
      <c r="F871" s="33"/>
      <c r="G871" s="33"/>
      <c r="H871" s="33"/>
      <c r="I871" s="33"/>
      <c r="J871" s="131"/>
      <c r="K871" s="125"/>
      <c r="L871" s="125" t="str">
        <f>IFERROR(VLOOKUP(F871,'انواع الفلاتر'!$B$2:$C$52,2,FALSE),"")</f>
        <v/>
      </c>
    </row>
    <row r="872" spans="1:12" ht="27.95" customHeight="1">
      <c r="A872" s="34"/>
      <c r="B872" s="34"/>
      <c r="C872" s="32"/>
      <c r="D872" s="32"/>
      <c r="E872" s="33">
        <v>871</v>
      </c>
      <c r="F872" s="33"/>
      <c r="G872" s="33"/>
      <c r="H872" s="33"/>
      <c r="I872" s="33"/>
      <c r="J872" s="131"/>
      <c r="K872" s="125"/>
      <c r="L872" s="125" t="str">
        <f>IFERROR(VLOOKUP(F872,'انواع الفلاتر'!$B$2:$C$52,2,FALSE),"")</f>
        <v/>
      </c>
    </row>
    <row r="873" spans="1:12" ht="27.95" customHeight="1">
      <c r="A873" s="34"/>
      <c r="B873" s="34"/>
      <c r="C873" s="32"/>
      <c r="D873" s="32"/>
      <c r="E873" s="33">
        <v>872</v>
      </c>
      <c r="F873" s="33"/>
      <c r="G873" s="33"/>
      <c r="H873" s="33"/>
      <c r="I873" s="33"/>
      <c r="J873" s="131"/>
      <c r="K873" s="125"/>
      <c r="L873" s="125" t="str">
        <f>IFERROR(VLOOKUP(F873,'انواع الفلاتر'!$B$2:$C$52,2,FALSE),"")</f>
        <v/>
      </c>
    </row>
    <row r="874" spans="1:12" ht="27.95" customHeight="1">
      <c r="A874" s="34"/>
      <c r="B874" s="34"/>
      <c r="C874" s="32"/>
      <c r="D874" s="32"/>
      <c r="E874" s="33">
        <v>873</v>
      </c>
      <c r="F874" s="33"/>
      <c r="G874" s="33"/>
      <c r="H874" s="33"/>
      <c r="I874" s="33"/>
      <c r="J874" s="131"/>
      <c r="K874" s="125"/>
      <c r="L874" s="125" t="str">
        <f>IFERROR(VLOOKUP(F874,'انواع الفلاتر'!$B$2:$C$52,2,FALSE),"")</f>
        <v/>
      </c>
    </row>
    <row r="875" spans="1:12" ht="27.95" customHeight="1">
      <c r="A875" s="34"/>
      <c r="B875" s="34"/>
      <c r="C875" s="32"/>
      <c r="D875" s="32"/>
      <c r="E875" s="33">
        <v>874</v>
      </c>
      <c r="F875" s="33"/>
      <c r="G875" s="33"/>
      <c r="H875" s="33"/>
      <c r="I875" s="33"/>
      <c r="J875" s="131"/>
      <c r="K875" s="125"/>
      <c r="L875" s="125" t="str">
        <f>IFERROR(VLOOKUP(F875,'انواع الفلاتر'!$B$2:$C$52,2,FALSE),"")</f>
        <v/>
      </c>
    </row>
    <row r="876" spans="1:12" ht="27.95" customHeight="1">
      <c r="A876" s="34"/>
      <c r="B876" s="34"/>
      <c r="C876" s="32"/>
      <c r="D876" s="32"/>
      <c r="E876" s="33">
        <v>875</v>
      </c>
      <c r="F876" s="33"/>
      <c r="G876" s="33"/>
      <c r="H876" s="33"/>
      <c r="I876" s="33"/>
      <c r="J876" s="131"/>
      <c r="K876" s="125"/>
      <c r="L876" s="125" t="str">
        <f>IFERROR(VLOOKUP(F876,'انواع الفلاتر'!$B$2:$C$52,2,FALSE),"")</f>
        <v/>
      </c>
    </row>
    <row r="877" spans="1:12" ht="27.95" customHeight="1">
      <c r="A877" s="34"/>
      <c r="B877" s="34"/>
      <c r="C877" s="32"/>
      <c r="D877" s="32"/>
      <c r="E877" s="33">
        <v>876</v>
      </c>
      <c r="F877" s="33"/>
      <c r="G877" s="33"/>
      <c r="H877" s="33"/>
      <c r="I877" s="33"/>
      <c r="J877" s="131"/>
      <c r="K877" s="125"/>
      <c r="L877" s="125" t="str">
        <f>IFERROR(VLOOKUP(F877,'انواع الفلاتر'!$B$2:$C$52,2,FALSE),"")</f>
        <v/>
      </c>
    </row>
    <row r="878" spans="1:12" ht="27.95" customHeight="1">
      <c r="A878" s="34"/>
      <c r="B878" s="34"/>
      <c r="C878" s="32"/>
      <c r="D878" s="32"/>
      <c r="E878" s="33">
        <v>877</v>
      </c>
      <c r="F878" s="33"/>
      <c r="G878" s="33"/>
      <c r="H878" s="33"/>
      <c r="I878" s="33"/>
      <c r="J878" s="131"/>
      <c r="K878" s="125"/>
      <c r="L878" s="125" t="str">
        <f>IFERROR(VLOOKUP(F878,'انواع الفلاتر'!$B$2:$C$52,2,FALSE),"")</f>
        <v/>
      </c>
    </row>
    <row r="879" spans="1:12" ht="27.95" customHeight="1">
      <c r="A879" s="34"/>
      <c r="B879" s="34"/>
      <c r="C879" s="32"/>
      <c r="D879" s="32"/>
      <c r="E879" s="33">
        <v>878</v>
      </c>
      <c r="F879" s="33"/>
      <c r="G879" s="33"/>
      <c r="H879" s="33"/>
      <c r="I879" s="33"/>
      <c r="J879" s="131"/>
      <c r="K879" s="125"/>
      <c r="L879" s="125" t="str">
        <f>IFERROR(VLOOKUP(F879,'انواع الفلاتر'!$B$2:$C$52,2,FALSE),"")</f>
        <v/>
      </c>
    </row>
    <row r="880" spans="1:12" ht="27.95" customHeight="1">
      <c r="A880" s="34"/>
      <c r="B880" s="34"/>
      <c r="C880" s="32"/>
      <c r="D880" s="32"/>
      <c r="E880" s="33">
        <v>879</v>
      </c>
      <c r="F880" s="33"/>
      <c r="G880" s="33"/>
      <c r="H880" s="33"/>
      <c r="I880" s="33"/>
      <c r="J880" s="131"/>
      <c r="K880" s="125"/>
      <c r="L880" s="125" t="str">
        <f>IFERROR(VLOOKUP(F880,'انواع الفلاتر'!$B$2:$C$52,2,FALSE),"")</f>
        <v/>
      </c>
    </row>
    <row r="881" spans="1:12" ht="27.95" customHeight="1">
      <c r="A881" s="34"/>
      <c r="B881" s="34"/>
      <c r="C881" s="32"/>
      <c r="D881" s="32"/>
      <c r="E881" s="33">
        <v>880</v>
      </c>
      <c r="F881" s="33"/>
      <c r="G881" s="33"/>
      <c r="H881" s="33"/>
      <c r="I881" s="33"/>
      <c r="J881" s="131"/>
      <c r="K881" s="125"/>
      <c r="L881" s="125" t="str">
        <f>IFERROR(VLOOKUP(F881,'انواع الفلاتر'!$B$2:$C$52,2,FALSE),"")</f>
        <v/>
      </c>
    </row>
    <row r="882" spans="1:12" ht="27.95" customHeight="1">
      <c r="A882" s="34"/>
      <c r="B882" s="34"/>
      <c r="C882" s="32"/>
      <c r="D882" s="32"/>
      <c r="E882" s="33">
        <v>881</v>
      </c>
      <c r="F882" s="33"/>
      <c r="G882" s="33"/>
      <c r="H882" s="33"/>
      <c r="I882" s="33"/>
      <c r="J882" s="131"/>
      <c r="K882" s="125"/>
      <c r="L882" s="125" t="str">
        <f>IFERROR(VLOOKUP(F882,'انواع الفلاتر'!$B$2:$C$52,2,FALSE),"")</f>
        <v/>
      </c>
    </row>
    <row r="883" spans="1:12" ht="27.95" customHeight="1">
      <c r="A883" s="34"/>
      <c r="B883" s="34"/>
      <c r="C883" s="32"/>
      <c r="D883" s="32"/>
      <c r="E883" s="33">
        <v>882</v>
      </c>
      <c r="F883" s="33"/>
      <c r="G883" s="33"/>
      <c r="H883" s="33"/>
      <c r="I883" s="33"/>
      <c r="J883" s="131"/>
      <c r="K883" s="125"/>
      <c r="L883" s="125" t="str">
        <f>IFERROR(VLOOKUP(F883,'انواع الفلاتر'!$B$2:$C$52,2,FALSE),"")</f>
        <v/>
      </c>
    </row>
    <row r="884" spans="1:12" ht="27.95" customHeight="1">
      <c r="A884" s="34"/>
      <c r="B884" s="34"/>
      <c r="C884" s="32"/>
      <c r="D884" s="32"/>
      <c r="E884" s="33">
        <v>883</v>
      </c>
      <c r="F884" s="33"/>
      <c r="G884" s="33"/>
      <c r="H884" s="33"/>
      <c r="I884" s="33"/>
      <c r="J884" s="131"/>
      <c r="K884" s="125"/>
      <c r="L884" s="125" t="str">
        <f>IFERROR(VLOOKUP(F884,'انواع الفلاتر'!$B$2:$C$52,2,FALSE),"")</f>
        <v/>
      </c>
    </row>
    <row r="885" spans="1:12" ht="27.95" customHeight="1">
      <c r="A885" s="34"/>
      <c r="B885" s="34"/>
      <c r="C885" s="32"/>
      <c r="D885" s="32"/>
      <c r="E885" s="33">
        <v>884</v>
      </c>
      <c r="F885" s="33"/>
      <c r="G885" s="33"/>
      <c r="H885" s="33"/>
      <c r="I885" s="33"/>
      <c r="J885" s="131"/>
      <c r="K885" s="125"/>
      <c r="L885" s="125" t="str">
        <f>IFERROR(VLOOKUP(F885,'انواع الفلاتر'!$B$2:$C$52,2,FALSE),"")</f>
        <v/>
      </c>
    </row>
    <row r="886" spans="1:12" ht="27.95" customHeight="1">
      <c r="A886" s="34"/>
      <c r="B886" s="34"/>
      <c r="C886" s="32"/>
      <c r="D886" s="32"/>
      <c r="E886" s="33">
        <v>885</v>
      </c>
      <c r="F886" s="33"/>
      <c r="G886" s="33"/>
      <c r="H886" s="33"/>
      <c r="I886" s="33"/>
      <c r="J886" s="131"/>
      <c r="K886" s="125"/>
      <c r="L886" s="125" t="str">
        <f>IFERROR(VLOOKUP(F886,'انواع الفلاتر'!$B$2:$C$52,2,FALSE),"")</f>
        <v/>
      </c>
    </row>
    <row r="887" spans="1:12" ht="27.95" customHeight="1">
      <c r="A887" s="34"/>
      <c r="B887" s="34"/>
      <c r="C887" s="32"/>
      <c r="D887" s="32"/>
      <c r="E887" s="33">
        <v>886</v>
      </c>
      <c r="F887" s="33"/>
      <c r="G887" s="33"/>
      <c r="H887" s="33"/>
      <c r="I887" s="33"/>
      <c r="J887" s="131"/>
      <c r="K887" s="125"/>
      <c r="L887" s="125" t="str">
        <f>IFERROR(VLOOKUP(F887,'انواع الفلاتر'!$B$2:$C$52,2,FALSE),"")</f>
        <v/>
      </c>
    </row>
    <row r="888" spans="1:12" ht="27.95" customHeight="1">
      <c r="A888" s="34"/>
      <c r="B888" s="34"/>
      <c r="C888" s="32"/>
      <c r="D888" s="32"/>
      <c r="E888" s="33">
        <v>887</v>
      </c>
      <c r="F888" s="33"/>
      <c r="G888" s="33"/>
      <c r="H888" s="33"/>
      <c r="I888" s="33"/>
      <c r="J888" s="131"/>
      <c r="K888" s="125"/>
      <c r="L888" s="125" t="str">
        <f>IFERROR(VLOOKUP(F888,'انواع الفلاتر'!$B$2:$C$52,2,FALSE),"")</f>
        <v/>
      </c>
    </row>
    <row r="889" spans="1:12" ht="27.95" customHeight="1">
      <c r="A889" s="34"/>
      <c r="B889" s="34"/>
      <c r="C889" s="32"/>
      <c r="D889" s="32"/>
      <c r="E889" s="33">
        <v>888</v>
      </c>
      <c r="F889" s="33"/>
      <c r="G889" s="33"/>
      <c r="H889" s="33"/>
      <c r="I889" s="33"/>
      <c r="J889" s="131"/>
      <c r="K889" s="125"/>
      <c r="L889" s="125" t="str">
        <f>IFERROR(VLOOKUP(F889,'انواع الفلاتر'!$B$2:$C$52,2,FALSE),"")</f>
        <v/>
      </c>
    </row>
    <row r="890" spans="1:12" ht="27.95" customHeight="1">
      <c r="A890" s="34"/>
      <c r="B890" s="34"/>
      <c r="C890" s="32"/>
      <c r="D890" s="32"/>
      <c r="E890" s="33">
        <v>889</v>
      </c>
      <c r="F890" s="33"/>
      <c r="G890" s="33"/>
      <c r="H890" s="33"/>
      <c r="I890" s="33"/>
      <c r="J890" s="131"/>
      <c r="K890" s="125"/>
      <c r="L890" s="125" t="str">
        <f>IFERROR(VLOOKUP(F890,'انواع الفلاتر'!$B$2:$C$52,2,FALSE),"")</f>
        <v/>
      </c>
    </row>
    <row r="891" spans="1:12" ht="27.95" customHeight="1">
      <c r="A891" s="34"/>
      <c r="B891" s="34"/>
      <c r="C891" s="32"/>
      <c r="D891" s="32"/>
      <c r="E891" s="33">
        <v>890</v>
      </c>
      <c r="F891" s="33"/>
      <c r="G891" s="33"/>
      <c r="H891" s="33"/>
      <c r="I891" s="33"/>
      <c r="J891" s="131"/>
      <c r="K891" s="125"/>
      <c r="L891" s="125" t="str">
        <f>IFERROR(VLOOKUP(F891,'انواع الفلاتر'!$B$2:$C$52,2,FALSE),"")</f>
        <v/>
      </c>
    </row>
    <row r="892" spans="1:12" ht="27.95" customHeight="1">
      <c r="A892" s="34"/>
      <c r="B892" s="34"/>
      <c r="C892" s="32"/>
      <c r="D892" s="32"/>
      <c r="E892" s="33">
        <v>891</v>
      </c>
      <c r="F892" s="33"/>
      <c r="G892" s="33"/>
      <c r="H892" s="33"/>
      <c r="I892" s="33"/>
      <c r="J892" s="131"/>
      <c r="K892" s="125"/>
      <c r="L892" s="125" t="str">
        <f>IFERROR(VLOOKUP(F892,'انواع الفلاتر'!$B$2:$C$52,2,FALSE),"")</f>
        <v/>
      </c>
    </row>
    <row r="893" spans="1:12" ht="27.95" customHeight="1">
      <c r="A893" s="34"/>
      <c r="B893" s="34"/>
      <c r="C893" s="32"/>
      <c r="D893" s="32"/>
      <c r="E893" s="33">
        <v>892</v>
      </c>
      <c r="F893" s="33"/>
      <c r="G893" s="33"/>
      <c r="H893" s="33"/>
      <c r="I893" s="33"/>
      <c r="J893" s="131"/>
      <c r="K893" s="125"/>
      <c r="L893" s="125" t="str">
        <f>IFERROR(VLOOKUP(F893,'انواع الفلاتر'!$B$2:$C$52,2,FALSE),"")</f>
        <v/>
      </c>
    </row>
    <row r="894" spans="1:12" ht="27.95" customHeight="1">
      <c r="A894" s="34"/>
      <c r="B894" s="34"/>
      <c r="C894" s="32"/>
      <c r="D894" s="32"/>
      <c r="E894" s="33">
        <v>893</v>
      </c>
      <c r="F894" s="33"/>
      <c r="G894" s="33"/>
      <c r="H894" s="33"/>
      <c r="I894" s="33"/>
      <c r="J894" s="131"/>
      <c r="K894" s="125"/>
      <c r="L894" s="125" t="str">
        <f>IFERROR(VLOOKUP(F894,'انواع الفلاتر'!$B$2:$C$52,2,FALSE),"")</f>
        <v/>
      </c>
    </row>
    <row r="895" spans="1:12" ht="27.95" customHeight="1">
      <c r="A895" s="34"/>
      <c r="B895" s="34"/>
      <c r="C895" s="32"/>
      <c r="D895" s="32"/>
      <c r="E895" s="33">
        <v>894</v>
      </c>
      <c r="F895" s="33"/>
      <c r="G895" s="33"/>
      <c r="H895" s="33"/>
      <c r="I895" s="33"/>
      <c r="J895" s="131"/>
      <c r="K895" s="125"/>
      <c r="L895" s="125" t="str">
        <f>IFERROR(VLOOKUP(F895,'انواع الفلاتر'!$B$2:$C$52,2,FALSE),"")</f>
        <v/>
      </c>
    </row>
    <row r="896" spans="1:12" ht="27.95" customHeight="1">
      <c r="A896" s="34"/>
      <c r="B896" s="34"/>
      <c r="C896" s="32"/>
      <c r="D896" s="32"/>
      <c r="E896" s="33">
        <v>895</v>
      </c>
      <c r="F896" s="33"/>
      <c r="G896" s="33"/>
      <c r="H896" s="33"/>
      <c r="I896" s="33"/>
      <c r="J896" s="131"/>
      <c r="K896" s="125"/>
      <c r="L896" s="125" t="str">
        <f>IFERROR(VLOOKUP(F896,'انواع الفلاتر'!$B$2:$C$52,2,FALSE),"")</f>
        <v/>
      </c>
    </row>
    <row r="897" spans="1:12" ht="27.95" customHeight="1">
      <c r="A897" s="34"/>
      <c r="B897" s="34"/>
      <c r="C897" s="32"/>
      <c r="D897" s="32"/>
      <c r="E897" s="33">
        <v>896</v>
      </c>
      <c r="F897" s="33"/>
      <c r="G897" s="33"/>
      <c r="H897" s="33"/>
      <c r="I897" s="33"/>
      <c r="J897" s="131"/>
      <c r="K897" s="125"/>
      <c r="L897" s="125" t="str">
        <f>IFERROR(VLOOKUP(F897,'انواع الفلاتر'!$B$2:$C$52,2,FALSE),"")</f>
        <v/>
      </c>
    </row>
    <row r="898" spans="1:12" ht="27.95" customHeight="1">
      <c r="A898" s="34"/>
      <c r="B898" s="34"/>
      <c r="C898" s="32"/>
      <c r="D898" s="32"/>
      <c r="E898" s="33">
        <v>897</v>
      </c>
      <c r="F898" s="33"/>
      <c r="G898" s="33"/>
      <c r="H898" s="33"/>
      <c r="I898" s="33"/>
      <c r="J898" s="131"/>
      <c r="K898" s="125"/>
      <c r="L898" s="125" t="str">
        <f>IFERROR(VLOOKUP(F898,'انواع الفلاتر'!$B$2:$C$52,2,FALSE),"")</f>
        <v/>
      </c>
    </row>
    <row r="899" spans="1:12" ht="27.95" customHeight="1">
      <c r="A899" s="34"/>
      <c r="B899" s="34"/>
      <c r="C899" s="32"/>
      <c r="D899" s="32"/>
      <c r="E899" s="33">
        <v>898</v>
      </c>
      <c r="F899" s="33"/>
      <c r="G899" s="33"/>
      <c r="H899" s="33"/>
      <c r="I899" s="33"/>
      <c r="J899" s="131"/>
      <c r="K899" s="125"/>
      <c r="L899" s="125" t="str">
        <f>IFERROR(VLOOKUP(F899,'انواع الفلاتر'!$B$2:$C$52,2,FALSE),"")</f>
        <v/>
      </c>
    </row>
    <row r="900" spans="1:12" ht="27.95" customHeight="1">
      <c r="A900" s="34"/>
      <c r="B900" s="34"/>
      <c r="C900" s="32"/>
      <c r="D900" s="32"/>
      <c r="E900" s="33">
        <v>899</v>
      </c>
      <c r="F900" s="33"/>
      <c r="G900" s="33"/>
      <c r="H900" s="33"/>
      <c r="I900" s="33"/>
      <c r="J900" s="131"/>
      <c r="K900" s="125"/>
      <c r="L900" s="125" t="str">
        <f>IFERROR(VLOOKUP(F900,'انواع الفلاتر'!$B$2:$C$52,2,FALSE),"")</f>
        <v/>
      </c>
    </row>
    <row r="901" spans="1:12" ht="27.95" customHeight="1">
      <c r="A901" s="34"/>
      <c r="B901" s="34"/>
      <c r="C901" s="32"/>
      <c r="D901" s="32"/>
      <c r="E901" s="33">
        <v>900</v>
      </c>
      <c r="F901" s="33"/>
      <c r="G901" s="33"/>
      <c r="H901" s="33"/>
      <c r="I901" s="33"/>
      <c r="J901" s="131"/>
      <c r="K901" s="125"/>
      <c r="L901" s="125" t="str">
        <f>IFERROR(VLOOKUP(F901,'انواع الفلاتر'!$B$2:$C$52,2,FALSE),"")</f>
        <v/>
      </c>
    </row>
    <row r="902" spans="1:12" ht="27.95" customHeight="1">
      <c r="A902" s="34"/>
      <c r="B902" s="34"/>
      <c r="C902" s="32"/>
      <c r="D902" s="32"/>
      <c r="E902" s="33">
        <v>901</v>
      </c>
      <c r="F902" s="33"/>
      <c r="G902" s="33"/>
      <c r="H902" s="33"/>
      <c r="I902" s="33"/>
      <c r="J902" s="131"/>
      <c r="K902" s="125"/>
      <c r="L902" s="125" t="str">
        <f>IFERROR(VLOOKUP(F902,'انواع الفلاتر'!$B$2:$C$52,2,FALSE),"")</f>
        <v/>
      </c>
    </row>
    <row r="903" spans="1:12" ht="27.95" customHeight="1">
      <c r="A903" s="34"/>
      <c r="B903" s="34"/>
      <c r="C903" s="32"/>
      <c r="D903" s="32"/>
      <c r="E903" s="33">
        <v>902</v>
      </c>
      <c r="F903" s="33"/>
      <c r="G903" s="33"/>
      <c r="H903" s="33"/>
      <c r="I903" s="33"/>
      <c r="J903" s="131"/>
      <c r="K903" s="125"/>
      <c r="L903" s="125" t="str">
        <f>IFERROR(VLOOKUP(F903,'انواع الفلاتر'!$B$2:$C$52,2,FALSE),"")</f>
        <v/>
      </c>
    </row>
    <row r="904" spans="1:12" ht="27.95" customHeight="1">
      <c r="A904" s="34"/>
      <c r="B904" s="34"/>
      <c r="C904" s="32"/>
      <c r="D904" s="32"/>
      <c r="E904" s="33">
        <v>903</v>
      </c>
      <c r="F904" s="33"/>
      <c r="G904" s="33"/>
      <c r="H904" s="33"/>
      <c r="I904" s="33"/>
      <c r="J904" s="131"/>
      <c r="K904" s="125"/>
      <c r="L904" s="125" t="str">
        <f>IFERROR(VLOOKUP(F904,'انواع الفلاتر'!$B$2:$C$52,2,FALSE),"")</f>
        <v/>
      </c>
    </row>
    <row r="905" spans="1:12" ht="27.95" customHeight="1">
      <c r="A905" s="34"/>
      <c r="B905" s="34"/>
      <c r="C905" s="32"/>
      <c r="D905" s="32"/>
      <c r="E905" s="33">
        <v>904</v>
      </c>
      <c r="F905" s="33"/>
      <c r="G905" s="33"/>
      <c r="H905" s="33"/>
      <c r="I905" s="33"/>
      <c r="J905" s="131"/>
      <c r="K905" s="125"/>
      <c r="L905" s="125" t="str">
        <f>IFERROR(VLOOKUP(F905,'انواع الفلاتر'!$B$2:$C$52,2,FALSE),"")</f>
        <v/>
      </c>
    </row>
    <row r="906" spans="1:12" ht="27.95" customHeight="1">
      <c r="A906" s="34"/>
      <c r="B906" s="34"/>
      <c r="C906" s="32"/>
      <c r="D906" s="32"/>
      <c r="E906" s="33">
        <v>905</v>
      </c>
      <c r="F906" s="33"/>
      <c r="G906" s="33"/>
      <c r="H906" s="33"/>
      <c r="I906" s="33"/>
      <c r="J906" s="131"/>
      <c r="K906" s="125"/>
      <c r="L906" s="125" t="str">
        <f>IFERROR(VLOOKUP(F906,'انواع الفلاتر'!$B$2:$C$52,2,FALSE),"")</f>
        <v/>
      </c>
    </row>
    <row r="907" spans="1:12" ht="27.95" customHeight="1">
      <c r="A907" s="34"/>
      <c r="B907" s="34"/>
      <c r="C907" s="32"/>
      <c r="D907" s="32"/>
      <c r="E907" s="33">
        <v>906</v>
      </c>
      <c r="F907" s="33"/>
      <c r="G907" s="33"/>
      <c r="H907" s="33"/>
      <c r="I907" s="33"/>
      <c r="J907" s="131"/>
      <c r="K907" s="125"/>
      <c r="L907" s="125" t="str">
        <f>IFERROR(VLOOKUP(F907,'انواع الفلاتر'!$B$2:$C$52,2,FALSE),"")</f>
        <v/>
      </c>
    </row>
    <row r="908" spans="1:12" ht="27.95" customHeight="1">
      <c r="A908" s="34"/>
      <c r="B908" s="34"/>
      <c r="C908" s="32"/>
      <c r="D908" s="32"/>
      <c r="E908" s="33">
        <v>907</v>
      </c>
      <c r="F908" s="33"/>
      <c r="G908" s="33"/>
      <c r="H908" s="33"/>
      <c r="I908" s="33"/>
      <c r="J908" s="131"/>
      <c r="K908" s="125"/>
      <c r="L908" s="125" t="str">
        <f>IFERROR(VLOOKUP(F908,'انواع الفلاتر'!$B$2:$C$52,2,FALSE),"")</f>
        <v/>
      </c>
    </row>
    <row r="909" spans="1:12" ht="27.95" customHeight="1">
      <c r="A909" s="34"/>
      <c r="B909" s="34"/>
      <c r="C909" s="32"/>
      <c r="D909" s="32"/>
      <c r="E909" s="33">
        <v>908</v>
      </c>
      <c r="F909" s="33"/>
      <c r="G909" s="33"/>
      <c r="H909" s="33"/>
      <c r="I909" s="33"/>
      <c r="J909" s="131"/>
      <c r="K909" s="125"/>
      <c r="L909" s="125" t="str">
        <f>IFERROR(VLOOKUP(F909,'انواع الفلاتر'!$B$2:$C$52,2,FALSE),"")</f>
        <v/>
      </c>
    </row>
    <row r="910" spans="1:12" ht="27.95" customHeight="1">
      <c r="A910" s="34"/>
      <c r="B910" s="34"/>
      <c r="C910" s="32"/>
      <c r="D910" s="32"/>
      <c r="E910" s="33">
        <v>909</v>
      </c>
      <c r="F910" s="33"/>
      <c r="G910" s="33"/>
      <c r="H910" s="33"/>
      <c r="I910" s="33"/>
      <c r="J910" s="131"/>
      <c r="K910" s="125"/>
      <c r="L910" s="125" t="str">
        <f>IFERROR(VLOOKUP(F910,'انواع الفلاتر'!$B$2:$C$52,2,FALSE),"")</f>
        <v/>
      </c>
    </row>
    <row r="911" spans="1:12" ht="27.95" customHeight="1">
      <c r="A911" s="34"/>
      <c r="B911" s="34"/>
      <c r="C911" s="32"/>
      <c r="D911" s="32"/>
      <c r="E911" s="33">
        <v>910</v>
      </c>
      <c r="F911" s="33"/>
      <c r="G911" s="33"/>
      <c r="H911" s="33"/>
      <c r="I911" s="33"/>
      <c r="J911" s="131"/>
      <c r="K911" s="125"/>
      <c r="L911" s="125" t="str">
        <f>IFERROR(VLOOKUP(F911,'انواع الفلاتر'!$B$2:$C$52,2,FALSE),"")</f>
        <v/>
      </c>
    </row>
    <row r="912" spans="1:12" ht="27.95" customHeight="1">
      <c r="A912" s="34"/>
      <c r="B912" s="34"/>
      <c r="C912" s="32"/>
      <c r="D912" s="32"/>
      <c r="E912" s="33">
        <v>911</v>
      </c>
      <c r="F912" s="33"/>
      <c r="G912" s="33"/>
      <c r="H912" s="33"/>
      <c r="I912" s="33"/>
      <c r="J912" s="131"/>
      <c r="K912" s="125"/>
      <c r="L912" s="125" t="str">
        <f>IFERROR(VLOOKUP(F912,'انواع الفلاتر'!$B$2:$C$52,2,FALSE),"")</f>
        <v/>
      </c>
    </row>
    <row r="913" spans="1:12" ht="27.95" customHeight="1">
      <c r="A913" s="34"/>
      <c r="B913" s="34"/>
      <c r="C913" s="32"/>
      <c r="D913" s="32"/>
      <c r="E913" s="33">
        <v>912</v>
      </c>
      <c r="F913" s="33"/>
      <c r="G913" s="33"/>
      <c r="H913" s="33"/>
      <c r="I913" s="33"/>
      <c r="J913" s="131"/>
      <c r="K913" s="125"/>
      <c r="L913" s="125" t="str">
        <f>IFERROR(VLOOKUP(F913,'انواع الفلاتر'!$B$2:$C$52,2,FALSE),"")</f>
        <v/>
      </c>
    </row>
    <row r="914" spans="1:12" ht="27.95" customHeight="1">
      <c r="A914" s="34"/>
      <c r="B914" s="34"/>
      <c r="C914" s="32"/>
      <c r="D914" s="32"/>
      <c r="E914" s="33">
        <v>913</v>
      </c>
      <c r="F914" s="33"/>
      <c r="G914" s="33"/>
      <c r="H914" s="33"/>
      <c r="I914" s="33"/>
      <c r="J914" s="131"/>
      <c r="K914" s="125"/>
      <c r="L914" s="125" t="str">
        <f>IFERROR(VLOOKUP(F914,'انواع الفلاتر'!$B$2:$C$52,2,FALSE),"")</f>
        <v/>
      </c>
    </row>
    <row r="915" spans="1:12" ht="27.95" customHeight="1">
      <c r="A915" s="34"/>
      <c r="B915" s="34"/>
      <c r="C915" s="32"/>
      <c r="D915" s="32"/>
      <c r="E915" s="33">
        <v>914</v>
      </c>
      <c r="F915" s="33"/>
      <c r="G915" s="33"/>
      <c r="H915" s="33"/>
      <c r="I915" s="33"/>
      <c r="J915" s="131"/>
      <c r="K915" s="125"/>
      <c r="L915" s="125" t="str">
        <f>IFERROR(VLOOKUP(F915,'انواع الفلاتر'!$B$2:$C$52,2,FALSE),"")</f>
        <v/>
      </c>
    </row>
    <row r="916" spans="1:12" ht="27.95" customHeight="1">
      <c r="A916" s="34"/>
      <c r="B916" s="34"/>
      <c r="C916" s="32"/>
      <c r="D916" s="32"/>
      <c r="E916" s="33">
        <v>915</v>
      </c>
      <c r="F916" s="33"/>
      <c r="G916" s="33"/>
      <c r="H916" s="33"/>
      <c r="I916" s="33"/>
      <c r="J916" s="131"/>
      <c r="K916" s="125"/>
      <c r="L916" s="125" t="str">
        <f>IFERROR(VLOOKUP(F916,'انواع الفلاتر'!$B$2:$C$52,2,FALSE),"")</f>
        <v/>
      </c>
    </row>
    <row r="917" spans="1:12" ht="27.95" customHeight="1">
      <c r="A917" s="34"/>
      <c r="B917" s="34"/>
      <c r="C917" s="32"/>
      <c r="D917" s="32"/>
      <c r="E917" s="33">
        <v>916</v>
      </c>
      <c r="F917" s="33"/>
      <c r="G917" s="33"/>
      <c r="H917" s="33"/>
      <c r="I917" s="33"/>
      <c r="J917" s="131"/>
      <c r="K917" s="125"/>
      <c r="L917" s="125" t="str">
        <f>IFERROR(VLOOKUP(F917,'انواع الفلاتر'!$B$2:$C$52,2,FALSE),"")</f>
        <v/>
      </c>
    </row>
    <row r="918" spans="1:12" ht="27.95" customHeight="1">
      <c r="A918" s="34"/>
      <c r="B918" s="34"/>
      <c r="C918" s="32"/>
      <c r="D918" s="32"/>
      <c r="E918" s="33">
        <v>917</v>
      </c>
      <c r="F918" s="33"/>
      <c r="G918" s="33"/>
      <c r="H918" s="33"/>
      <c r="I918" s="33"/>
      <c r="J918" s="131"/>
      <c r="K918" s="125"/>
      <c r="L918" s="125" t="str">
        <f>IFERROR(VLOOKUP(F918,'انواع الفلاتر'!$B$2:$C$52,2,FALSE),"")</f>
        <v/>
      </c>
    </row>
    <row r="919" spans="1:12" ht="27.95" customHeight="1">
      <c r="A919" s="34"/>
      <c r="B919" s="34"/>
      <c r="C919" s="32"/>
      <c r="D919" s="32"/>
      <c r="E919" s="33">
        <v>918</v>
      </c>
      <c r="F919" s="33"/>
      <c r="G919" s="33"/>
      <c r="H919" s="33"/>
      <c r="I919" s="33"/>
      <c r="J919" s="131"/>
      <c r="K919" s="125"/>
      <c r="L919" s="125" t="str">
        <f>IFERROR(VLOOKUP(F919,'انواع الفلاتر'!$B$2:$C$52,2,FALSE),"")</f>
        <v/>
      </c>
    </row>
    <row r="920" spans="1:12" ht="27.95" customHeight="1">
      <c r="A920" s="34"/>
      <c r="B920" s="34"/>
      <c r="C920" s="32"/>
      <c r="D920" s="32"/>
      <c r="E920" s="33">
        <v>919</v>
      </c>
      <c r="F920" s="33"/>
      <c r="G920" s="33"/>
      <c r="H920" s="33"/>
      <c r="I920" s="33"/>
      <c r="J920" s="131"/>
      <c r="K920" s="125"/>
      <c r="L920" s="125" t="str">
        <f>IFERROR(VLOOKUP(F920,'انواع الفلاتر'!$B$2:$C$52,2,FALSE),"")</f>
        <v/>
      </c>
    </row>
    <row r="921" spans="1:12" ht="27.95" customHeight="1">
      <c r="A921" s="34"/>
      <c r="B921" s="34"/>
      <c r="C921" s="32"/>
      <c r="D921" s="32"/>
      <c r="E921" s="33">
        <v>920</v>
      </c>
      <c r="F921" s="33"/>
      <c r="G921" s="33"/>
      <c r="H921" s="33"/>
      <c r="I921" s="33"/>
      <c r="J921" s="131"/>
      <c r="K921" s="125"/>
      <c r="L921" s="125" t="str">
        <f>IFERROR(VLOOKUP(F921,'انواع الفلاتر'!$B$2:$C$52,2,FALSE),"")</f>
        <v/>
      </c>
    </row>
    <row r="922" spans="1:12" ht="27.95" customHeight="1">
      <c r="A922" s="34"/>
      <c r="B922" s="34"/>
      <c r="C922" s="32"/>
      <c r="D922" s="32"/>
      <c r="E922" s="33">
        <v>921</v>
      </c>
      <c r="F922" s="33"/>
      <c r="G922" s="33"/>
      <c r="H922" s="33"/>
      <c r="I922" s="33"/>
      <c r="J922" s="131"/>
      <c r="K922" s="125"/>
      <c r="L922" s="125" t="str">
        <f>IFERROR(VLOOKUP(F922,'انواع الفلاتر'!$B$2:$C$52,2,FALSE),"")</f>
        <v/>
      </c>
    </row>
    <row r="923" spans="1:12" ht="27.95" customHeight="1">
      <c r="A923" s="34"/>
      <c r="B923" s="34"/>
      <c r="C923" s="32"/>
      <c r="D923" s="32"/>
      <c r="E923" s="33">
        <v>922</v>
      </c>
      <c r="F923" s="33"/>
      <c r="G923" s="33"/>
      <c r="H923" s="33"/>
      <c r="I923" s="33"/>
      <c r="J923" s="131"/>
      <c r="K923" s="125"/>
      <c r="L923" s="125" t="str">
        <f>IFERROR(VLOOKUP(F923,'انواع الفلاتر'!$B$2:$C$52,2,FALSE),"")</f>
        <v/>
      </c>
    </row>
    <row r="924" spans="1:12" ht="27.95" customHeight="1">
      <c r="A924" s="34"/>
      <c r="B924" s="34"/>
      <c r="C924" s="32"/>
      <c r="D924" s="32"/>
      <c r="E924" s="33">
        <v>923</v>
      </c>
      <c r="F924" s="33"/>
      <c r="G924" s="33"/>
      <c r="H924" s="33"/>
      <c r="I924" s="33"/>
      <c r="J924" s="131"/>
      <c r="K924" s="125"/>
      <c r="L924" s="125" t="str">
        <f>IFERROR(VLOOKUP(F924,'انواع الفلاتر'!$B$2:$C$52,2,FALSE),"")</f>
        <v/>
      </c>
    </row>
    <row r="925" spans="1:12" ht="27.95" customHeight="1">
      <c r="A925" s="34"/>
      <c r="B925" s="34"/>
      <c r="C925" s="32"/>
      <c r="D925" s="32"/>
      <c r="E925" s="33">
        <v>924</v>
      </c>
      <c r="F925" s="33"/>
      <c r="G925" s="33"/>
      <c r="H925" s="33"/>
      <c r="I925" s="33"/>
      <c r="J925" s="131"/>
      <c r="K925" s="125"/>
      <c r="L925" s="125" t="str">
        <f>IFERROR(VLOOKUP(F925,'انواع الفلاتر'!$B$2:$C$52,2,FALSE),"")</f>
        <v/>
      </c>
    </row>
    <row r="926" spans="1:12" ht="27.95" customHeight="1">
      <c r="A926" s="34"/>
      <c r="B926" s="34"/>
      <c r="C926" s="32"/>
      <c r="D926" s="32"/>
      <c r="E926" s="33">
        <v>925</v>
      </c>
      <c r="F926" s="33"/>
      <c r="G926" s="33"/>
      <c r="H926" s="33"/>
      <c r="I926" s="33"/>
      <c r="J926" s="131"/>
      <c r="K926" s="125"/>
      <c r="L926" s="125" t="str">
        <f>IFERROR(VLOOKUP(F926,'انواع الفلاتر'!$B$2:$C$52,2,FALSE),"")</f>
        <v/>
      </c>
    </row>
    <row r="927" spans="1:12" ht="27.95" customHeight="1">
      <c r="A927" s="34"/>
      <c r="B927" s="34"/>
      <c r="C927" s="32"/>
      <c r="D927" s="32"/>
      <c r="E927" s="33">
        <v>926</v>
      </c>
      <c r="F927" s="33"/>
      <c r="G927" s="33"/>
      <c r="H927" s="33"/>
      <c r="I927" s="33"/>
      <c r="J927" s="131"/>
      <c r="K927" s="125"/>
      <c r="L927" s="125" t="str">
        <f>IFERROR(VLOOKUP(F927,'انواع الفلاتر'!$B$2:$C$52,2,FALSE),"")</f>
        <v/>
      </c>
    </row>
    <row r="928" spans="1:12" ht="27.95" customHeight="1">
      <c r="A928" s="34"/>
      <c r="B928" s="34"/>
      <c r="C928" s="32"/>
      <c r="D928" s="32"/>
      <c r="E928" s="33">
        <v>927</v>
      </c>
      <c r="F928" s="33"/>
      <c r="G928" s="33"/>
      <c r="H928" s="33"/>
      <c r="I928" s="33"/>
      <c r="J928" s="131"/>
      <c r="K928" s="125"/>
      <c r="L928" s="125" t="str">
        <f>IFERROR(VLOOKUP(F928,'انواع الفلاتر'!$B$2:$C$52,2,FALSE),"")</f>
        <v/>
      </c>
    </row>
    <row r="929" spans="1:12" ht="27.95" customHeight="1">
      <c r="A929" s="34"/>
      <c r="B929" s="34"/>
      <c r="C929" s="32"/>
      <c r="D929" s="32"/>
      <c r="E929" s="33">
        <v>928</v>
      </c>
      <c r="F929" s="33"/>
      <c r="G929" s="33"/>
      <c r="H929" s="33"/>
      <c r="I929" s="33"/>
      <c r="J929" s="131"/>
      <c r="K929" s="125"/>
      <c r="L929" s="125" t="str">
        <f>IFERROR(VLOOKUP(F929,'انواع الفلاتر'!$B$2:$C$52,2,FALSE),"")</f>
        <v/>
      </c>
    </row>
    <row r="930" spans="1:12" ht="27.95" customHeight="1">
      <c r="A930" s="34"/>
      <c r="B930" s="34"/>
      <c r="C930" s="32"/>
      <c r="D930" s="32"/>
      <c r="E930" s="33">
        <v>929</v>
      </c>
      <c r="F930" s="33"/>
      <c r="G930" s="33"/>
      <c r="H930" s="33"/>
      <c r="I930" s="33"/>
      <c r="J930" s="131"/>
      <c r="K930" s="125"/>
      <c r="L930" s="125" t="str">
        <f>IFERROR(VLOOKUP(F930,'انواع الفلاتر'!$B$2:$C$52,2,FALSE),"")</f>
        <v/>
      </c>
    </row>
    <row r="931" spans="1:12" ht="27.95" customHeight="1">
      <c r="A931" s="34"/>
      <c r="B931" s="34"/>
      <c r="C931" s="32"/>
      <c r="D931" s="32"/>
      <c r="E931" s="33">
        <v>930</v>
      </c>
      <c r="F931" s="33"/>
      <c r="G931" s="33"/>
      <c r="H931" s="33"/>
      <c r="I931" s="33"/>
      <c r="J931" s="131"/>
      <c r="K931" s="125"/>
      <c r="L931" s="125" t="str">
        <f>IFERROR(VLOOKUP(F931,'انواع الفلاتر'!$B$2:$C$52,2,FALSE),"")</f>
        <v/>
      </c>
    </row>
    <row r="932" spans="1:12" ht="27.95" customHeight="1">
      <c r="A932" s="34"/>
      <c r="B932" s="34"/>
      <c r="C932" s="32"/>
      <c r="D932" s="32"/>
      <c r="E932" s="33">
        <v>931</v>
      </c>
      <c r="F932" s="33"/>
      <c r="G932" s="33"/>
      <c r="H932" s="33"/>
      <c r="I932" s="33"/>
      <c r="J932" s="131"/>
      <c r="K932" s="125"/>
      <c r="L932" s="125" t="str">
        <f>IFERROR(VLOOKUP(F932,'انواع الفلاتر'!$B$2:$C$52,2,FALSE),"")</f>
        <v/>
      </c>
    </row>
    <row r="933" spans="1:12" ht="27.95" customHeight="1">
      <c r="A933" s="34"/>
      <c r="B933" s="34"/>
      <c r="C933" s="32"/>
      <c r="D933" s="32"/>
      <c r="E933" s="33">
        <v>932</v>
      </c>
      <c r="F933" s="33"/>
      <c r="G933" s="33"/>
      <c r="H933" s="33"/>
      <c r="I933" s="33"/>
      <c r="J933" s="131"/>
      <c r="K933" s="125"/>
      <c r="L933" s="125" t="str">
        <f>IFERROR(VLOOKUP(F933,'انواع الفلاتر'!$B$2:$C$52,2,FALSE),"")</f>
        <v/>
      </c>
    </row>
    <row r="934" spans="1:12" ht="27.95" customHeight="1">
      <c r="A934" s="34"/>
      <c r="B934" s="34"/>
      <c r="C934" s="32"/>
      <c r="D934" s="32"/>
      <c r="E934" s="33">
        <v>933</v>
      </c>
      <c r="F934" s="33"/>
      <c r="G934" s="33"/>
      <c r="H934" s="33"/>
      <c r="I934" s="33"/>
      <c r="J934" s="131"/>
      <c r="K934" s="125"/>
      <c r="L934" s="125" t="str">
        <f>IFERROR(VLOOKUP(F934,'انواع الفلاتر'!$B$2:$C$52,2,FALSE),"")</f>
        <v/>
      </c>
    </row>
    <row r="935" spans="1:12" ht="27.95" customHeight="1">
      <c r="A935" s="34"/>
      <c r="B935" s="34"/>
      <c r="C935" s="32"/>
      <c r="D935" s="32"/>
      <c r="E935" s="33">
        <v>934</v>
      </c>
      <c r="F935" s="33"/>
      <c r="G935" s="33"/>
      <c r="H935" s="33"/>
      <c r="I935" s="33"/>
      <c r="J935" s="131"/>
      <c r="K935" s="125"/>
      <c r="L935" s="125" t="str">
        <f>IFERROR(VLOOKUP(F935,'انواع الفلاتر'!$B$2:$C$52,2,FALSE),"")</f>
        <v/>
      </c>
    </row>
    <row r="936" spans="1:12" ht="27.95" customHeight="1">
      <c r="A936" s="34"/>
      <c r="B936" s="34"/>
      <c r="C936" s="32"/>
      <c r="D936" s="32"/>
      <c r="E936" s="33">
        <v>935</v>
      </c>
      <c r="F936" s="33"/>
      <c r="G936" s="33"/>
      <c r="H936" s="33"/>
      <c r="I936" s="33"/>
      <c r="J936" s="131"/>
      <c r="K936" s="125"/>
      <c r="L936" s="125" t="str">
        <f>IFERROR(VLOOKUP(F936,'انواع الفلاتر'!$B$2:$C$52,2,FALSE),"")</f>
        <v/>
      </c>
    </row>
    <row r="937" spans="1:12" ht="27.95" customHeight="1">
      <c r="A937" s="34"/>
      <c r="B937" s="34"/>
      <c r="C937" s="32"/>
      <c r="D937" s="32"/>
      <c r="E937" s="33">
        <v>936</v>
      </c>
      <c r="F937" s="33"/>
      <c r="G937" s="33"/>
      <c r="H937" s="33"/>
      <c r="I937" s="33"/>
      <c r="J937" s="131"/>
      <c r="K937" s="125"/>
      <c r="L937" s="125" t="str">
        <f>IFERROR(VLOOKUP(F937,'انواع الفلاتر'!$B$2:$C$52,2,FALSE),"")</f>
        <v/>
      </c>
    </row>
    <row r="938" spans="1:12" ht="27.95" customHeight="1">
      <c r="A938" s="34"/>
      <c r="B938" s="34"/>
      <c r="C938" s="32"/>
      <c r="D938" s="32"/>
      <c r="E938" s="33">
        <v>937</v>
      </c>
      <c r="F938" s="33"/>
      <c r="G938" s="33"/>
      <c r="H938" s="33"/>
      <c r="I938" s="33"/>
      <c r="J938" s="131"/>
      <c r="K938" s="125"/>
      <c r="L938" s="125" t="str">
        <f>IFERROR(VLOOKUP(F938,'انواع الفلاتر'!$B$2:$C$52,2,FALSE),"")</f>
        <v/>
      </c>
    </row>
    <row r="939" spans="1:12" ht="27.95" customHeight="1">
      <c r="A939" s="34"/>
      <c r="B939" s="34"/>
      <c r="C939" s="32"/>
      <c r="D939" s="32"/>
      <c r="E939" s="33">
        <v>938</v>
      </c>
      <c r="F939" s="33"/>
      <c r="G939" s="33"/>
      <c r="H939" s="33"/>
      <c r="I939" s="33"/>
      <c r="J939" s="131"/>
      <c r="K939" s="125"/>
      <c r="L939" s="125" t="str">
        <f>IFERROR(VLOOKUP(F939,'انواع الفلاتر'!$B$2:$C$52,2,FALSE),"")</f>
        <v/>
      </c>
    </row>
    <row r="940" spans="1:12" ht="27.95" customHeight="1">
      <c r="A940" s="34"/>
      <c r="B940" s="34"/>
      <c r="C940" s="32"/>
      <c r="D940" s="32"/>
      <c r="E940" s="33">
        <v>939</v>
      </c>
      <c r="F940" s="33"/>
      <c r="G940" s="33"/>
      <c r="H940" s="33"/>
      <c r="I940" s="33"/>
      <c r="J940" s="131"/>
      <c r="K940" s="125"/>
      <c r="L940" s="125" t="str">
        <f>IFERROR(VLOOKUP(F940,'انواع الفلاتر'!$B$2:$C$52,2,FALSE),"")</f>
        <v/>
      </c>
    </row>
    <row r="941" spans="1:12" ht="27.95" customHeight="1">
      <c r="A941" s="34"/>
      <c r="B941" s="34"/>
      <c r="C941" s="32"/>
      <c r="D941" s="32"/>
      <c r="E941" s="33">
        <v>940</v>
      </c>
      <c r="F941" s="33"/>
      <c r="G941" s="33"/>
      <c r="H941" s="33"/>
      <c r="I941" s="33"/>
      <c r="J941" s="131"/>
      <c r="K941" s="125"/>
      <c r="L941" s="125" t="str">
        <f>IFERROR(VLOOKUP(F941,'انواع الفلاتر'!$B$2:$C$52,2,FALSE),"")</f>
        <v/>
      </c>
    </row>
    <row r="942" spans="1:12" ht="27.95" customHeight="1">
      <c r="A942" s="34"/>
      <c r="B942" s="34"/>
      <c r="C942" s="32"/>
      <c r="D942" s="32"/>
      <c r="E942" s="33">
        <v>941</v>
      </c>
      <c r="F942" s="33"/>
      <c r="G942" s="33"/>
      <c r="H942" s="33"/>
      <c r="I942" s="33"/>
      <c r="J942" s="131"/>
      <c r="K942" s="125"/>
      <c r="L942" s="125" t="str">
        <f>IFERROR(VLOOKUP(F942,'انواع الفلاتر'!$B$2:$C$52,2,FALSE),"")</f>
        <v/>
      </c>
    </row>
    <row r="943" spans="1:12" ht="27.95" customHeight="1">
      <c r="A943" s="34"/>
      <c r="B943" s="34"/>
      <c r="C943" s="32"/>
      <c r="D943" s="32"/>
      <c r="E943" s="33">
        <v>942</v>
      </c>
      <c r="F943" s="33"/>
      <c r="G943" s="33"/>
      <c r="H943" s="33"/>
      <c r="I943" s="33"/>
      <c r="J943" s="131"/>
      <c r="K943" s="125"/>
      <c r="L943" s="125" t="str">
        <f>IFERROR(VLOOKUP(F943,'انواع الفلاتر'!$B$2:$C$52,2,FALSE),"")</f>
        <v/>
      </c>
    </row>
    <row r="944" spans="1:12" ht="27.95" customHeight="1">
      <c r="A944" s="34"/>
      <c r="B944" s="34"/>
      <c r="C944" s="32"/>
      <c r="D944" s="32"/>
      <c r="E944" s="33">
        <v>943</v>
      </c>
      <c r="F944" s="33"/>
      <c r="G944" s="33"/>
      <c r="H944" s="33"/>
      <c r="I944" s="33"/>
      <c r="J944" s="131"/>
      <c r="K944" s="125"/>
      <c r="L944" s="125" t="str">
        <f>IFERROR(VLOOKUP(F944,'انواع الفلاتر'!$B$2:$C$52,2,FALSE),"")</f>
        <v/>
      </c>
    </row>
    <row r="945" spans="1:12" ht="27.95" customHeight="1">
      <c r="A945" s="34"/>
      <c r="B945" s="34"/>
      <c r="C945" s="32"/>
      <c r="D945" s="32"/>
      <c r="E945" s="33">
        <v>944</v>
      </c>
      <c r="F945" s="33"/>
      <c r="G945" s="33"/>
      <c r="H945" s="33"/>
      <c r="I945" s="33"/>
      <c r="J945" s="131"/>
      <c r="K945" s="125"/>
      <c r="L945" s="125" t="str">
        <f>IFERROR(VLOOKUP(F945,'انواع الفلاتر'!$B$2:$C$52,2,FALSE),"")</f>
        <v/>
      </c>
    </row>
    <row r="946" spans="1:12" ht="27.95" customHeight="1">
      <c r="A946" s="34"/>
      <c r="B946" s="34"/>
      <c r="C946" s="32"/>
      <c r="D946" s="32"/>
      <c r="E946" s="33">
        <v>945</v>
      </c>
      <c r="F946" s="33"/>
      <c r="G946" s="33"/>
      <c r="H946" s="33"/>
      <c r="I946" s="33"/>
      <c r="J946" s="131"/>
      <c r="K946" s="125"/>
      <c r="L946" s="125" t="str">
        <f>IFERROR(VLOOKUP(F946,'انواع الفلاتر'!$B$2:$C$52,2,FALSE),"")</f>
        <v/>
      </c>
    </row>
    <row r="947" spans="1:12" ht="27.95" customHeight="1">
      <c r="A947" s="34"/>
      <c r="B947" s="34"/>
      <c r="C947" s="32"/>
      <c r="D947" s="32"/>
      <c r="E947" s="33">
        <v>946</v>
      </c>
      <c r="F947" s="33"/>
      <c r="G947" s="33"/>
      <c r="H947" s="33"/>
      <c r="I947" s="33"/>
      <c r="J947" s="131"/>
      <c r="K947" s="125"/>
      <c r="L947" s="125" t="str">
        <f>IFERROR(VLOOKUP(F947,'انواع الفلاتر'!$B$2:$C$52,2,FALSE),"")</f>
        <v/>
      </c>
    </row>
    <row r="948" spans="1:12" ht="27.95" customHeight="1">
      <c r="A948" s="34"/>
      <c r="B948" s="34"/>
      <c r="C948" s="32"/>
      <c r="D948" s="32"/>
      <c r="E948" s="33">
        <v>947</v>
      </c>
      <c r="F948" s="33"/>
      <c r="G948" s="33"/>
      <c r="H948" s="33"/>
      <c r="I948" s="33"/>
      <c r="J948" s="131"/>
      <c r="K948" s="125"/>
      <c r="L948" s="125" t="str">
        <f>IFERROR(VLOOKUP(F948,'انواع الفلاتر'!$B$2:$C$52,2,FALSE),"")</f>
        <v/>
      </c>
    </row>
    <row r="949" spans="1:12" ht="27.95" customHeight="1">
      <c r="A949" s="34"/>
      <c r="B949" s="34"/>
      <c r="C949" s="32"/>
      <c r="D949" s="32"/>
      <c r="E949" s="33">
        <v>948</v>
      </c>
      <c r="F949" s="33"/>
      <c r="G949" s="33"/>
      <c r="H949" s="33"/>
      <c r="I949" s="33"/>
      <c r="J949" s="131"/>
      <c r="K949" s="125"/>
      <c r="L949" s="125" t="str">
        <f>IFERROR(VLOOKUP(F949,'انواع الفلاتر'!$B$2:$C$52,2,FALSE),"")</f>
        <v/>
      </c>
    </row>
    <row r="950" spans="1:12" ht="27.95" customHeight="1">
      <c r="A950" s="34"/>
      <c r="B950" s="34"/>
      <c r="C950" s="32"/>
      <c r="D950" s="32"/>
      <c r="E950" s="33">
        <v>949</v>
      </c>
      <c r="F950" s="33"/>
      <c r="G950" s="33"/>
      <c r="H950" s="33"/>
      <c r="I950" s="33"/>
      <c r="J950" s="131"/>
      <c r="K950" s="125"/>
      <c r="L950" s="125" t="str">
        <f>IFERROR(VLOOKUP(F950,'انواع الفلاتر'!$B$2:$C$52,2,FALSE),"")</f>
        <v/>
      </c>
    </row>
    <row r="951" spans="1:12" ht="27.95" customHeight="1">
      <c r="A951" s="34"/>
      <c r="B951" s="34"/>
      <c r="C951" s="32"/>
      <c r="D951" s="32"/>
      <c r="E951" s="33">
        <v>950</v>
      </c>
      <c r="F951" s="33"/>
      <c r="G951" s="33"/>
      <c r="H951" s="33"/>
      <c r="I951" s="33"/>
      <c r="J951" s="131"/>
      <c r="K951" s="125"/>
      <c r="L951" s="125" t="str">
        <f>IFERROR(VLOOKUP(F951,'انواع الفلاتر'!$B$2:$C$52,2,FALSE),"")</f>
        <v/>
      </c>
    </row>
    <row r="952" spans="1:12" ht="27.95" customHeight="1">
      <c r="A952" s="34"/>
      <c r="B952" s="34"/>
      <c r="C952" s="32"/>
      <c r="D952" s="32"/>
      <c r="E952" s="33">
        <v>951</v>
      </c>
      <c r="F952" s="33"/>
      <c r="G952" s="33"/>
      <c r="H952" s="33"/>
      <c r="I952" s="33"/>
      <c r="J952" s="131"/>
      <c r="K952" s="125"/>
      <c r="L952" s="125" t="str">
        <f>IFERROR(VLOOKUP(F952,'انواع الفلاتر'!$B$2:$C$52,2,FALSE),"")</f>
        <v/>
      </c>
    </row>
    <row r="953" spans="1:12" ht="27.95" customHeight="1">
      <c r="A953" s="34"/>
      <c r="B953" s="34"/>
      <c r="C953" s="32"/>
      <c r="D953" s="32"/>
      <c r="E953" s="33">
        <v>952</v>
      </c>
      <c r="F953" s="33"/>
      <c r="G953" s="33"/>
      <c r="H953" s="33"/>
      <c r="I953" s="33"/>
      <c r="J953" s="131"/>
      <c r="K953" s="125"/>
      <c r="L953" s="125" t="str">
        <f>IFERROR(VLOOKUP(F953,'انواع الفلاتر'!$B$2:$C$52,2,FALSE),"")</f>
        <v/>
      </c>
    </row>
    <row r="954" spans="1:12" ht="27.95" customHeight="1">
      <c r="A954" s="34"/>
      <c r="B954" s="34"/>
      <c r="C954" s="32"/>
      <c r="D954" s="32"/>
      <c r="E954" s="33">
        <v>953</v>
      </c>
      <c r="F954" s="33"/>
      <c r="G954" s="33"/>
      <c r="H954" s="33"/>
      <c r="I954" s="33"/>
      <c r="J954" s="131"/>
      <c r="K954" s="125"/>
      <c r="L954" s="125" t="str">
        <f>IFERROR(VLOOKUP(F954,'انواع الفلاتر'!$B$2:$C$52,2,FALSE),"")</f>
        <v/>
      </c>
    </row>
    <row r="955" spans="1:12" ht="27.95" customHeight="1">
      <c r="A955" s="34"/>
      <c r="B955" s="34"/>
      <c r="C955" s="32"/>
      <c r="D955" s="32"/>
      <c r="E955" s="33">
        <v>954</v>
      </c>
      <c r="F955" s="33"/>
      <c r="G955" s="33"/>
      <c r="H955" s="33"/>
      <c r="I955" s="33"/>
      <c r="J955" s="131"/>
      <c r="K955" s="125"/>
      <c r="L955" s="125" t="str">
        <f>IFERROR(VLOOKUP(F955,'انواع الفلاتر'!$B$2:$C$52,2,FALSE),"")</f>
        <v/>
      </c>
    </row>
    <row r="956" spans="1:12" ht="27.95" customHeight="1">
      <c r="A956" s="34"/>
      <c r="B956" s="34"/>
      <c r="C956" s="32"/>
      <c r="D956" s="32"/>
      <c r="E956" s="33">
        <v>955</v>
      </c>
      <c r="F956" s="33"/>
      <c r="G956" s="33"/>
      <c r="H956" s="33"/>
      <c r="I956" s="33"/>
      <c r="J956" s="131"/>
      <c r="K956" s="125"/>
      <c r="L956" s="125" t="str">
        <f>IFERROR(VLOOKUP(F956,'انواع الفلاتر'!$B$2:$C$52,2,FALSE),"")</f>
        <v/>
      </c>
    </row>
    <row r="957" spans="1:12" ht="27.95" customHeight="1">
      <c r="A957" s="34"/>
      <c r="B957" s="34"/>
      <c r="C957" s="32"/>
      <c r="D957" s="32"/>
      <c r="E957" s="33">
        <v>956</v>
      </c>
      <c r="F957" s="33"/>
      <c r="G957" s="33"/>
      <c r="H957" s="33"/>
      <c r="I957" s="33"/>
      <c r="J957" s="131"/>
      <c r="K957" s="125"/>
      <c r="L957" s="125" t="str">
        <f>IFERROR(VLOOKUP(F957,'انواع الفلاتر'!$B$2:$C$52,2,FALSE),"")</f>
        <v/>
      </c>
    </row>
    <row r="958" spans="1:12" ht="27.95" customHeight="1">
      <c r="A958" s="34"/>
      <c r="B958" s="34"/>
      <c r="C958" s="32"/>
      <c r="D958" s="32"/>
      <c r="E958" s="33">
        <v>957</v>
      </c>
      <c r="F958" s="33"/>
      <c r="G958" s="33"/>
      <c r="H958" s="33"/>
      <c r="I958" s="33"/>
      <c r="J958" s="131"/>
      <c r="K958" s="125"/>
      <c r="L958" s="125" t="str">
        <f>IFERROR(VLOOKUP(F958,'انواع الفلاتر'!$B$2:$C$52,2,FALSE),"")</f>
        <v/>
      </c>
    </row>
    <row r="959" spans="1:12" ht="27.95" customHeight="1">
      <c r="A959" s="34"/>
      <c r="B959" s="34"/>
      <c r="C959" s="32"/>
      <c r="D959" s="32"/>
      <c r="E959" s="33">
        <v>958</v>
      </c>
      <c r="F959" s="33"/>
      <c r="G959" s="33"/>
      <c r="H959" s="33"/>
      <c r="I959" s="33"/>
      <c r="J959" s="131"/>
      <c r="K959" s="125"/>
      <c r="L959" s="125" t="str">
        <f>IFERROR(VLOOKUP(F959,'انواع الفلاتر'!$B$2:$C$52,2,FALSE),"")</f>
        <v/>
      </c>
    </row>
    <row r="960" spans="1:12" ht="27.95" customHeight="1">
      <c r="A960" s="34"/>
      <c r="B960" s="34"/>
      <c r="C960" s="32"/>
      <c r="D960" s="32"/>
      <c r="E960" s="33">
        <v>959</v>
      </c>
      <c r="F960" s="33"/>
      <c r="G960" s="33"/>
      <c r="H960" s="33"/>
      <c r="I960" s="33"/>
      <c r="J960" s="131"/>
      <c r="K960" s="125"/>
      <c r="L960" s="125" t="str">
        <f>IFERROR(VLOOKUP(F960,'انواع الفلاتر'!$B$2:$C$52,2,FALSE),"")</f>
        <v/>
      </c>
    </row>
    <row r="961" spans="1:12" ht="27.95" customHeight="1">
      <c r="A961" s="34"/>
      <c r="B961" s="34"/>
      <c r="C961" s="32"/>
      <c r="D961" s="32"/>
      <c r="E961" s="33">
        <v>960</v>
      </c>
      <c r="F961" s="33"/>
      <c r="G961" s="33"/>
      <c r="H961" s="33"/>
      <c r="I961" s="33"/>
      <c r="J961" s="131"/>
      <c r="K961" s="125"/>
      <c r="L961" s="125" t="str">
        <f>IFERROR(VLOOKUP(F961,'انواع الفلاتر'!$B$2:$C$52,2,FALSE),"")</f>
        <v/>
      </c>
    </row>
    <row r="962" spans="1:12" ht="27.95" customHeight="1">
      <c r="A962" s="34"/>
      <c r="B962" s="34"/>
      <c r="C962" s="32"/>
      <c r="D962" s="32"/>
      <c r="E962" s="33">
        <v>961</v>
      </c>
      <c r="F962" s="33"/>
      <c r="G962" s="33"/>
      <c r="H962" s="33"/>
      <c r="I962" s="33"/>
      <c r="J962" s="131"/>
      <c r="K962" s="125"/>
      <c r="L962" s="125" t="str">
        <f>IFERROR(VLOOKUP(F962,'انواع الفلاتر'!$B$2:$C$52,2,FALSE),"")</f>
        <v/>
      </c>
    </row>
    <row r="963" spans="1:12" ht="27.95" customHeight="1">
      <c r="A963" s="34"/>
      <c r="B963" s="34"/>
      <c r="C963" s="32"/>
      <c r="D963" s="32"/>
      <c r="E963" s="33">
        <v>962</v>
      </c>
      <c r="F963" s="33"/>
      <c r="G963" s="33"/>
      <c r="H963" s="33"/>
      <c r="I963" s="33"/>
      <c r="J963" s="131"/>
      <c r="K963" s="125"/>
      <c r="L963" s="125" t="str">
        <f>IFERROR(VLOOKUP(F963,'انواع الفلاتر'!$B$2:$C$52,2,FALSE),"")</f>
        <v/>
      </c>
    </row>
    <row r="964" spans="1:12" ht="27.95" customHeight="1">
      <c r="A964" s="34"/>
      <c r="B964" s="34"/>
      <c r="C964" s="32"/>
      <c r="D964" s="32"/>
      <c r="E964" s="33">
        <v>963</v>
      </c>
      <c r="F964" s="33"/>
      <c r="G964" s="33"/>
      <c r="H964" s="33"/>
      <c r="I964" s="33"/>
      <c r="J964" s="131"/>
      <c r="K964" s="125"/>
      <c r="L964" s="125" t="str">
        <f>IFERROR(VLOOKUP(F964,'انواع الفلاتر'!$B$2:$C$52,2,FALSE),"")</f>
        <v/>
      </c>
    </row>
    <row r="965" spans="1:12" ht="27.95" customHeight="1">
      <c r="A965" s="34"/>
      <c r="B965" s="34"/>
      <c r="C965" s="32"/>
      <c r="D965" s="32"/>
      <c r="E965" s="33">
        <v>964</v>
      </c>
      <c r="F965" s="33"/>
      <c r="G965" s="33"/>
      <c r="H965" s="33"/>
      <c r="I965" s="33"/>
      <c r="J965" s="131"/>
      <c r="K965" s="125"/>
      <c r="L965" s="125" t="str">
        <f>IFERROR(VLOOKUP(F965,'انواع الفلاتر'!$B$2:$C$52,2,FALSE),"")</f>
        <v/>
      </c>
    </row>
    <row r="966" spans="1:12" ht="27.95" customHeight="1">
      <c r="A966" s="34"/>
      <c r="B966" s="34"/>
      <c r="C966" s="32"/>
      <c r="D966" s="32"/>
      <c r="E966" s="33">
        <v>965</v>
      </c>
      <c r="F966" s="33"/>
      <c r="G966" s="33"/>
      <c r="H966" s="33"/>
      <c r="I966" s="33"/>
      <c r="J966" s="131"/>
      <c r="K966" s="125"/>
      <c r="L966" s="125" t="str">
        <f>IFERROR(VLOOKUP(F966,'انواع الفلاتر'!$B$2:$C$52,2,FALSE),"")</f>
        <v/>
      </c>
    </row>
    <row r="967" spans="1:12" ht="27.95" customHeight="1">
      <c r="A967" s="34"/>
      <c r="B967" s="34"/>
      <c r="C967" s="32"/>
      <c r="D967" s="32"/>
      <c r="E967" s="33">
        <v>966</v>
      </c>
      <c r="F967" s="33"/>
      <c r="G967" s="33"/>
      <c r="H967" s="33"/>
      <c r="I967" s="33"/>
      <c r="J967" s="131"/>
      <c r="K967" s="125"/>
      <c r="L967" s="125" t="str">
        <f>IFERROR(VLOOKUP(F967,'انواع الفلاتر'!$B$2:$C$52,2,FALSE),"")</f>
        <v/>
      </c>
    </row>
    <row r="968" spans="1:12" ht="27.95" customHeight="1">
      <c r="A968" s="34"/>
      <c r="B968" s="34"/>
      <c r="C968" s="32"/>
      <c r="D968" s="32"/>
      <c r="E968" s="33">
        <v>967</v>
      </c>
      <c r="F968" s="33"/>
      <c r="G968" s="33"/>
      <c r="H968" s="33"/>
      <c r="I968" s="33"/>
      <c r="J968" s="131"/>
      <c r="K968" s="125"/>
      <c r="L968" s="125" t="str">
        <f>IFERROR(VLOOKUP(F968,'انواع الفلاتر'!$B$2:$C$52,2,FALSE),"")</f>
        <v/>
      </c>
    </row>
    <row r="969" spans="1:12" ht="27.95" customHeight="1">
      <c r="A969" s="34"/>
      <c r="B969" s="34"/>
      <c r="C969" s="32"/>
      <c r="D969" s="32"/>
      <c r="E969" s="33">
        <v>968</v>
      </c>
      <c r="F969" s="33"/>
      <c r="G969" s="33"/>
      <c r="H969" s="33"/>
      <c r="I969" s="33"/>
      <c r="J969" s="131"/>
      <c r="K969" s="125"/>
      <c r="L969" s="125" t="str">
        <f>IFERROR(VLOOKUP(F969,'انواع الفلاتر'!$B$2:$C$52,2,FALSE),"")</f>
        <v/>
      </c>
    </row>
    <row r="970" spans="1:12" ht="27.95" customHeight="1">
      <c r="A970" s="34"/>
      <c r="B970" s="34"/>
      <c r="C970" s="32"/>
      <c r="D970" s="32"/>
      <c r="E970" s="33">
        <v>969</v>
      </c>
      <c r="F970" s="33"/>
      <c r="G970" s="33"/>
      <c r="H970" s="33"/>
      <c r="I970" s="33"/>
      <c r="J970" s="131"/>
      <c r="K970" s="125"/>
      <c r="L970" s="125" t="str">
        <f>IFERROR(VLOOKUP(F970,'انواع الفلاتر'!$B$2:$C$52,2,FALSE),"")</f>
        <v/>
      </c>
    </row>
    <row r="971" spans="1:12" ht="27.95" customHeight="1">
      <c r="A971" s="34"/>
      <c r="B971" s="34"/>
      <c r="C971" s="32"/>
      <c r="D971" s="32"/>
      <c r="E971" s="33">
        <v>970</v>
      </c>
      <c r="F971" s="33"/>
      <c r="G971" s="33"/>
      <c r="H971" s="33"/>
      <c r="I971" s="33"/>
      <c r="J971" s="131"/>
      <c r="K971" s="125"/>
      <c r="L971" s="125" t="str">
        <f>IFERROR(VLOOKUP(F971,'انواع الفلاتر'!$B$2:$C$52,2,FALSE),"")</f>
        <v/>
      </c>
    </row>
    <row r="972" spans="1:12" ht="27.95" customHeight="1">
      <c r="A972" s="34"/>
      <c r="B972" s="34"/>
      <c r="C972" s="32"/>
      <c r="D972" s="32"/>
      <c r="E972" s="33">
        <v>971</v>
      </c>
      <c r="F972" s="33"/>
      <c r="G972" s="33"/>
      <c r="H972" s="33"/>
      <c r="I972" s="33"/>
      <c r="J972" s="131"/>
      <c r="K972" s="125"/>
      <c r="L972" s="125" t="str">
        <f>IFERROR(VLOOKUP(F972,'انواع الفلاتر'!$B$2:$C$52,2,FALSE),"")</f>
        <v/>
      </c>
    </row>
    <row r="973" spans="1:12" ht="27.95" customHeight="1">
      <c r="A973" s="34"/>
      <c r="B973" s="34"/>
      <c r="C973" s="32"/>
      <c r="D973" s="32"/>
      <c r="E973" s="33">
        <v>972</v>
      </c>
      <c r="F973" s="33"/>
      <c r="G973" s="33"/>
      <c r="H973" s="33"/>
      <c r="I973" s="33"/>
      <c r="J973" s="131"/>
      <c r="K973" s="125"/>
      <c r="L973" s="125" t="str">
        <f>IFERROR(VLOOKUP(F973,'انواع الفلاتر'!$B$2:$C$52,2,FALSE),"")</f>
        <v/>
      </c>
    </row>
    <row r="974" spans="1:12" ht="27.95" customHeight="1">
      <c r="A974" s="34"/>
      <c r="B974" s="34"/>
      <c r="C974" s="32"/>
      <c r="D974" s="32"/>
      <c r="E974" s="33">
        <v>973</v>
      </c>
      <c r="F974" s="33"/>
      <c r="G974" s="33"/>
      <c r="H974" s="33"/>
      <c r="I974" s="33"/>
      <c r="J974" s="131"/>
      <c r="K974" s="125"/>
      <c r="L974" s="125" t="str">
        <f>IFERROR(VLOOKUP(F974,'انواع الفلاتر'!$B$2:$C$52,2,FALSE),"")</f>
        <v/>
      </c>
    </row>
    <row r="975" spans="1:12" ht="27.95" customHeight="1">
      <c r="A975" s="34"/>
      <c r="B975" s="34"/>
      <c r="C975" s="32"/>
      <c r="D975" s="32"/>
      <c r="E975" s="33">
        <v>974</v>
      </c>
      <c r="F975" s="33"/>
      <c r="G975" s="33"/>
      <c r="H975" s="33"/>
      <c r="I975" s="33"/>
      <c r="J975" s="131"/>
      <c r="K975" s="125"/>
      <c r="L975" s="125" t="str">
        <f>IFERROR(VLOOKUP(F975,'انواع الفلاتر'!$B$2:$C$52,2,FALSE),"")</f>
        <v/>
      </c>
    </row>
    <row r="976" spans="1:12" ht="27.95" customHeight="1">
      <c r="A976" s="34"/>
      <c r="B976" s="34"/>
      <c r="C976" s="32"/>
      <c r="D976" s="32"/>
      <c r="E976" s="33">
        <v>975</v>
      </c>
      <c r="F976" s="33"/>
      <c r="G976" s="33"/>
      <c r="H976" s="33"/>
      <c r="I976" s="33"/>
      <c r="J976" s="131"/>
      <c r="K976" s="125"/>
      <c r="L976" s="125" t="str">
        <f>IFERROR(VLOOKUP(F976,'انواع الفلاتر'!$B$2:$C$52,2,FALSE),"")</f>
        <v/>
      </c>
    </row>
    <row r="977" spans="1:12" ht="27.95" customHeight="1">
      <c r="A977" s="34"/>
      <c r="B977" s="34"/>
      <c r="C977" s="32"/>
      <c r="D977" s="32"/>
      <c r="E977" s="33">
        <v>976</v>
      </c>
      <c r="F977" s="33"/>
      <c r="G977" s="33"/>
      <c r="H977" s="33"/>
      <c r="I977" s="33"/>
      <c r="J977" s="131"/>
      <c r="K977" s="125"/>
      <c r="L977" s="125" t="str">
        <f>IFERROR(VLOOKUP(F977,'انواع الفلاتر'!$B$2:$C$52,2,FALSE),"")</f>
        <v/>
      </c>
    </row>
    <row r="978" spans="1:12" ht="27.95" customHeight="1">
      <c r="A978" s="34"/>
      <c r="B978" s="34"/>
      <c r="C978" s="32"/>
      <c r="D978" s="32"/>
      <c r="E978" s="33">
        <v>977</v>
      </c>
      <c r="F978" s="33"/>
      <c r="G978" s="33"/>
      <c r="H978" s="33"/>
      <c r="I978" s="33"/>
      <c r="J978" s="131"/>
      <c r="K978" s="125"/>
      <c r="L978" s="125" t="str">
        <f>IFERROR(VLOOKUP(F978,'انواع الفلاتر'!$B$2:$C$52,2,FALSE),"")</f>
        <v/>
      </c>
    </row>
    <row r="979" spans="1:12" ht="27.95" customHeight="1">
      <c r="A979" s="34"/>
      <c r="B979" s="34"/>
      <c r="C979" s="32"/>
      <c r="D979" s="32"/>
      <c r="E979" s="33">
        <v>978</v>
      </c>
      <c r="F979" s="33"/>
      <c r="G979" s="33"/>
      <c r="H979" s="33"/>
      <c r="I979" s="33"/>
      <c r="J979" s="131"/>
      <c r="K979" s="125"/>
      <c r="L979" s="125" t="str">
        <f>IFERROR(VLOOKUP(F979,'انواع الفلاتر'!$B$2:$C$52,2,FALSE),"")</f>
        <v/>
      </c>
    </row>
    <row r="980" spans="1:12" ht="27.95" customHeight="1">
      <c r="A980" s="34"/>
      <c r="B980" s="34"/>
      <c r="C980" s="32"/>
      <c r="D980" s="32"/>
      <c r="E980" s="33">
        <v>979</v>
      </c>
      <c r="F980" s="33"/>
      <c r="G980" s="33"/>
      <c r="H980" s="33"/>
      <c r="I980" s="33"/>
      <c r="J980" s="131"/>
      <c r="K980" s="125"/>
      <c r="L980" s="125" t="str">
        <f>IFERROR(VLOOKUP(F980,'انواع الفلاتر'!$B$2:$C$52,2,FALSE),"")</f>
        <v/>
      </c>
    </row>
    <row r="981" spans="1:12" ht="27.95" customHeight="1">
      <c r="A981" s="34"/>
      <c r="B981" s="34"/>
      <c r="C981" s="32"/>
      <c r="D981" s="32"/>
      <c r="E981" s="33">
        <v>980</v>
      </c>
      <c r="F981" s="33"/>
      <c r="G981" s="33"/>
      <c r="H981" s="33"/>
      <c r="I981" s="33"/>
      <c r="J981" s="131"/>
      <c r="K981" s="125"/>
      <c r="L981" s="125" t="str">
        <f>IFERROR(VLOOKUP(F981,'انواع الفلاتر'!$B$2:$C$52,2,FALSE),"")</f>
        <v/>
      </c>
    </row>
    <row r="982" spans="1:12" ht="27.95" customHeight="1">
      <c r="A982" s="34"/>
      <c r="B982" s="34"/>
      <c r="C982" s="32"/>
      <c r="D982" s="32"/>
      <c r="E982" s="33">
        <v>981</v>
      </c>
      <c r="F982" s="33"/>
      <c r="G982" s="33"/>
      <c r="H982" s="33"/>
      <c r="I982" s="33"/>
      <c r="J982" s="131"/>
      <c r="K982" s="125"/>
      <c r="L982" s="125" t="str">
        <f>IFERROR(VLOOKUP(F982,'انواع الفلاتر'!$B$2:$C$52,2,FALSE),"")</f>
        <v/>
      </c>
    </row>
    <row r="983" spans="1:12" ht="27.95" customHeight="1">
      <c r="A983" s="34"/>
      <c r="B983" s="34"/>
      <c r="C983" s="32"/>
      <c r="D983" s="32"/>
      <c r="E983" s="33">
        <v>982</v>
      </c>
      <c r="F983" s="33"/>
      <c r="G983" s="33"/>
      <c r="H983" s="33"/>
      <c r="I983" s="33"/>
      <c r="J983" s="131"/>
      <c r="K983" s="125"/>
      <c r="L983" s="125" t="str">
        <f>IFERROR(VLOOKUP(F983,'انواع الفلاتر'!$B$2:$C$52,2,FALSE),"")</f>
        <v/>
      </c>
    </row>
    <row r="984" spans="1:12" ht="27.95" customHeight="1">
      <c r="A984" s="34"/>
      <c r="B984" s="34"/>
      <c r="C984" s="32"/>
      <c r="D984" s="32"/>
      <c r="E984" s="33">
        <v>983</v>
      </c>
      <c r="F984" s="33"/>
      <c r="G984" s="33"/>
      <c r="H984" s="33"/>
      <c r="I984" s="33"/>
      <c r="J984" s="131"/>
      <c r="K984" s="125"/>
      <c r="L984" s="125" t="str">
        <f>IFERROR(VLOOKUP(F984,'انواع الفلاتر'!$B$2:$C$52,2,FALSE),"")</f>
        <v/>
      </c>
    </row>
    <row r="985" spans="1:12" ht="27.95" customHeight="1">
      <c r="A985" s="34"/>
      <c r="B985" s="34"/>
      <c r="C985" s="32"/>
      <c r="D985" s="32"/>
      <c r="E985" s="33">
        <v>984</v>
      </c>
      <c r="F985" s="33"/>
      <c r="G985" s="33"/>
      <c r="H985" s="33"/>
      <c r="I985" s="33"/>
      <c r="J985" s="131"/>
      <c r="K985" s="125"/>
      <c r="L985" s="125" t="str">
        <f>IFERROR(VLOOKUP(F985,'انواع الفلاتر'!$B$2:$C$52,2,FALSE),"")</f>
        <v/>
      </c>
    </row>
    <row r="986" spans="1:12" ht="27.95" customHeight="1">
      <c r="A986" s="34"/>
      <c r="B986" s="34"/>
      <c r="C986" s="32"/>
      <c r="D986" s="32"/>
      <c r="E986" s="33">
        <v>985</v>
      </c>
      <c r="F986" s="33"/>
      <c r="G986" s="33"/>
      <c r="H986" s="33"/>
      <c r="I986" s="33"/>
      <c r="J986" s="131"/>
      <c r="K986" s="125"/>
      <c r="L986" s="125" t="str">
        <f>IFERROR(VLOOKUP(F986,'انواع الفلاتر'!$B$2:$C$52,2,FALSE),"")</f>
        <v/>
      </c>
    </row>
    <row r="987" spans="1:12" ht="27.95" customHeight="1">
      <c r="A987" s="34"/>
      <c r="B987" s="34"/>
      <c r="C987" s="32"/>
      <c r="D987" s="32"/>
      <c r="E987" s="33">
        <v>986</v>
      </c>
      <c r="F987" s="33"/>
      <c r="G987" s="33"/>
      <c r="H987" s="33"/>
      <c r="I987" s="33"/>
      <c r="J987" s="131"/>
      <c r="K987" s="125"/>
      <c r="L987" s="125" t="str">
        <f>IFERROR(VLOOKUP(F987,'انواع الفلاتر'!$B$2:$C$52,2,FALSE),"")</f>
        <v/>
      </c>
    </row>
    <row r="988" spans="1:12" ht="27.95" customHeight="1">
      <c r="A988" s="34"/>
      <c r="B988" s="34"/>
      <c r="C988" s="32"/>
      <c r="D988" s="32"/>
      <c r="E988" s="33">
        <v>987</v>
      </c>
      <c r="F988" s="33"/>
      <c r="G988" s="33"/>
      <c r="H988" s="33"/>
      <c r="I988" s="33"/>
      <c r="J988" s="131"/>
      <c r="K988" s="125"/>
      <c r="L988" s="125" t="str">
        <f>IFERROR(VLOOKUP(F988,'انواع الفلاتر'!$B$2:$C$52,2,FALSE),"")</f>
        <v/>
      </c>
    </row>
    <row r="989" spans="1:12" ht="27.95" customHeight="1">
      <c r="A989" s="34"/>
      <c r="B989" s="34"/>
      <c r="C989" s="32"/>
      <c r="D989" s="32"/>
      <c r="E989" s="33">
        <v>988</v>
      </c>
      <c r="F989" s="33"/>
      <c r="G989" s="33"/>
      <c r="H989" s="33"/>
      <c r="I989" s="33"/>
      <c r="J989" s="131"/>
      <c r="K989" s="125"/>
      <c r="L989" s="125" t="str">
        <f>IFERROR(VLOOKUP(F989,'انواع الفلاتر'!$B$2:$C$52,2,FALSE),"")</f>
        <v/>
      </c>
    </row>
    <row r="990" spans="1:12" ht="27.95" customHeight="1">
      <c r="A990" s="34"/>
      <c r="B990" s="34"/>
      <c r="C990" s="32"/>
      <c r="D990" s="32"/>
      <c r="E990" s="33">
        <v>989</v>
      </c>
      <c r="F990" s="33"/>
      <c r="G990" s="33"/>
      <c r="H990" s="33"/>
      <c r="I990" s="33"/>
      <c r="J990" s="131"/>
      <c r="K990" s="125"/>
      <c r="L990" s="125" t="str">
        <f>IFERROR(VLOOKUP(F990,'انواع الفلاتر'!$B$2:$C$52,2,FALSE),"")</f>
        <v/>
      </c>
    </row>
    <row r="991" spans="1:12" ht="27.95" customHeight="1">
      <c r="A991" s="34"/>
      <c r="B991" s="34"/>
      <c r="C991" s="32"/>
      <c r="D991" s="32"/>
      <c r="E991" s="33">
        <v>990</v>
      </c>
      <c r="F991" s="33"/>
      <c r="G991" s="33"/>
      <c r="H991" s="33"/>
      <c r="I991" s="33"/>
      <c r="J991" s="131"/>
      <c r="K991" s="125"/>
      <c r="L991" s="125" t="str">
        <f>IFERROR(VLOOKUP(F991,'انواع الفلاتر'!$B$2:$C$52,2,FALSE),"")</f>
        <v/>
      </c>
    </row>
    <row r="992" spans="1:12" ht="27.95" customHeight="1">
      <c r="A992" s="34"/>
      <c r="B992" s="34"/>
      <c r="C992" s="32"/>
      <c r="D992" s="32"/>
      <c r="E992" s="33">
        <v>991</v>
      </c>
      <c r="F992" s="33"/>
      <c r="G992" s="33"/>
      <c r="H992" s="33"/>
      <c r="I992" s="33"/>
      <c r="J992" s="131"/>
      <c r="K992" s="125"/>
      <c r="L992" s="125" t="str">
        <f>IFERROR(VLOOKUP(F992,'انواع الفلاتر'!$B$2:$C$52,2,FALSE),"")</f>
        <v/>
      </c>
    </row>
    <row r="993" spans="1:12" ht="27.95" customHeight="1">
      <c r="A993" s="34"/>
      <c r="B993" s="34"/>
      <c r="C993" s="32"/>
      <c r="D993" s="32"/>
      <c r="E993" s="33">
        <v>992</v>
      </c>
      <c r="F993" s="33"/>
      <c r="G993" s="33"/>
      <c r="H993" s="33"/>
      <c r="I993" s="33"/>
      <c r="J993" s="131"/>
      <c r="K993" s="125"/>
      <c r="L993" s="125" t="str">
        <f>IFERROR(VLOOKUP(F993,'انواع الفلاتر'!$B$2:$C$52,2,FALSE),"")</f>
        <v/>
      </c>
    </row>
    <row r="994" spans="1:12" ht="27.95" customHeight="1">
      <c r="A994" s="34"/>
      <c r="B994" s="34"/>
      <c r="C994" s="32"/>
      <c r="D994" s="32"/>
      <c r="E994" s="33">
        <v>993</v>
      </c>
      <c r="F994" s="33"/>
      <c r="G994" s="33"/>
      <c r="H994" s="33"/>
      <c r="I994" s="33"/>
      <c r="J994" s="131"/>
      <c r="K994" s="125"/>
      <c r="L994" s="125" t="str">
        <f>IFERROR(VLOOKUP(F994,'انواع الفلاتر'!$B$2:$C$52,2,FALSE),"")</f>
        <v/>
      </c>
    </row>
    <row r="995" spans="1:12" ht="27.95" customHeight="1">
      <c r="A995" s="34"/>
      <c r="B995" s="34"/>
      <c r="C995" s="32"/>
      <c r="D995" s="32"/>
      <c r="E995" s="33">
        <v>994</v>
      </c>
      <c r="F995" s="33"/>
      <c r="G995" s="33"/>
      <c r="H995" s="33"/>
      <c r="I995" s="33"/>
      <c r="J995" s="131"/>
      <c r="K995" s="125"/>
      <c r="L995" s="125" t="str">
        <f>IFERROR(VLOOKUP(F995,'انواع الفلاتر'!$B$2:$C$52,2,FALSE),"")</f>
        <v/>
      </c>
    </row>
    <row r="996" spans="1:12" ht="27.95" customHeight="1">
      <c r="A996" s="34"/>
      <c r="B996" s="34"/>
      <c r="C996" s="32"/>
      <c r="D996" s="32"/>
      <c r="E996" s="33">
        <v>995</v>
      </c>
      <c r="F996" s="33"/>
      <c r="G996" s="33"/>
      <c r="H996" s="33"/>
      <c r="I996" s="33"/>
      <c r="J996" s="131"/>
      <c r="K996" s="125"/>
      <c r="L996" s="125" t="str">
        <f>IFERROR(VLOOKUP(F996,'انواع الفلاتر'!$B$2:$C$52,2,FALSE),"")</f>
        <v/>
      </c>
    </row>
    <row r="997" spans="1:12" ht="27.95" customHeight="1">
      <c r="A997" s="34"/>
      <c r="B997" s="34"/>
      <c r="C997" s="32"/>
      <c r="D997" s="32"/>
      <c r="E997" s="33">
        <v>996</v>
      </c>
      <c r="F997" s="33"/>
      <c r="G997" s="33"/>
      <c r="H997" s="33"/>
      <c r="I997" s="33"/>
      <c r="J997" s="131"/>
      <c r="K997" s="125"/>
      <c r="L997" s="125" t="str">
        <f>IFERROR(VLOOKUP(F997,'انواع الفلاتر'!$B$2:$C$52,2,FALSE),"")</f>
        <v/>
      </c>
    </row>
    <row r="998" spans="1:12" ht="27.95" customHeight="1">
      <c r="A998" s="34"/>
      <c r="B998" s="34"/>
      <c r="C998" s="32"/>
      <c r="D998" s="32"/>
      <c r="E998" s="33">
        <v>997</v>
      </c>
      <c r="F998" s="33"/>
      <c r="G998" s="33"/>
      <c r="H998" s="33"/>
      <c r="I998" s="33"/>
      <c r="J998" s="131"/>
      <c r="K998" s="125"/>
      <c r="L998" s="125" t="str">
        <f>IFERROR(VLOOKUP(F998,'انواع الفلاتر'!$B$2:$C$52,2,FALSE),"")</f>
        <v/>
      </c>
    </row>
    <row r="999" spans="1:12" ht="27.95" customHeight="1">
      <c r="A999" s="34"/>
      <c r="B999" s="34"/>
      <c r="C999" s="32"/>
      <c r="D999" s="32"/>
      <c r="E999" s="33">
        <v>998</v>
      </c>
      <c r="F999" s="33"/>
      <c r="G999" s="33"/>
      <c r="H999" s="33"/>
      <c r="I999" s="33"/>
      <c r="J999" s="131"/>
      <c r="K999" s="125"/>
      <c r="L999" s="125" t="str">
        <f>IFERROR(VLOOKUP(F999,'انواع الفلاتر'!$B$2:$C$52,2,FALSE),"")</f>
        <v/>
      </c>
    </row>
    <row r="1000" spans="1:12" ht="27.95" customHeight="1">
      <c r="A1000" s="34"/>
      <c r="B1000" s="34"/>
      <c r="C1000" s="32"/>
      <c r="D1000" s="32"/>
      <c r="E1000" s="33">
        <v>999</v>
      </c>
      <c r="F1000" s="33"/>
      <c r="G1000" s="33"/>
      <c r="H1000" s="33"/>
      <c r="I1000" s="33"/>
      <c r="J1000" s="131"/>
      <c r="K1000" s="125"/>
      <c r="L1000" s="125" t="str">
        <f>IFERROR(VLOOKUP(F1000,'انواع الفلاتر'!$B$2:$C$52,2,FALSE),"")</f>
        <v/>
      </c>
    </row>
    <row r="1001" spans="1:12" ht="27.95" customHeight="1">
      <c r="A1001" s="34"/>
      <c r="B1001" s="34"/>
      <c r="C1001" s="32"/>
      <c r="D1001" s="32"/>
      <c r="E1001" s="33">
        <v>1000</v>
      </c>
      <c r="F1001" s="33"/>
      <c r="G1001" s="33"/>
      <c r="H1001" s="33"/>
      <c r="I1001" s="33"/>
      <c r="J1001" s="131"/>
      <c r="K1001" s="125"/>
      <c r="L1001" s="125" t="str">
        <f>IFERROR(VLOOKUP(F1001,'انواع الفلاتر'!$B$2:$C$52,2,FALSE),"")</f>
        <v/>
      </c>
    </row>
    <row r="1002" spans="1:12" ht="27.95" customHeight="1">
      <c r="A1002" s="34"/>
      <c r="B1002" s="34"/>
      <c r="C1002" s="32"/>
      <c r="D1002" s="32"/>
      <c r="E1002" s="33">
        <v>1001</v>
      </c>
      <c r="F1002" s="33"/>
      <c r="G1002" s="33"/>
      <c r="H1002" s="33"/>
      <c r="I1002" s="33"/>
      <c r="J1002" s="131"/>
      <c r="K1002" s="125"/>
      <c r="L1002" s="125" t="str">
        <f>IFERROR(VLOOKUP(F1002,'انواع الفلاتر'!$B$2:$C$52,2,FALSE),"")</f>
        <v/>
      </c>
    </row>
    <row r="1003" spans="1:12" ht="27.95" customHeight="1">
      <c r="A1003" s="34"/>
      <c r="B1003" s="34"/>
      <c r="C1003" s="32"/>
      <c r="D1003" s="32"/>
      <c r="E1003" s="33">
        <v>1002</v>
      </c>
      <c r="F1003" s="33"/>
      <c r="G1003" s="33"/>
      <c r="H1003" s="33"/>
      <c r="I1003" s="33"/>
      <c r="J1003" s="131"/>
      <c r="K1003" s="125"/>
      <c r="L1003" s="125" t="str">
        <f>IFERROR(VLOOKUP(F1003,'انواع الفلاتر'!$B$2:$C$52,2,FALSE),"")</f>
        <v/>
      </c>
    </row>
    <row r="1004" spans="1:12" ht="27.95" customHeight="1">
      <c r="A1004" s="34"/>
      <c r="B1004" s="34"/>
      <c r="C1004" s="32"/>
      <c r="D1004" s="32"/>
      <c r="E1004" s="33">
        <v>1003</v>
      </c>
      <c r="F1004" s="33"/>
      <c r="G1004" s="33"/>
      <c r="H1004" s="33"/>
      <c r="I1004" s="33"/>
      <c r="J1004" s="131"/>
      <c r="K1004" s="125"/>
      <c r="L1004" s="125" t="str">
        <f>IFERROR(VLOOKUP(F1004,'انواع الفلاتر'!$B$2:$C$52,2,FALSE),"")</f>
        <v/>
      </c>
    </row>
    <row r="1005" spans="1:12" ht="27.95" customHeight="1">
      <c r="A1005" s="34"/>
      <c r="B1005" s="34"/>
      <c r="C1005" s="32"/>
      <c r="D1005" s="32"/>
      <c r="E1005" s="33">
        <v>1004</v>
      </c>
      <c r="F1005" s="33"/>
      <c r="G1005" s="33"/>
      <c r="H1005" s="33"/>
      <c r="I1005" s="33"/>
      <c r="J1005" s="131"/>
      <c r="K1005" s="125"/>
      <c r="L1005" s="125" t="str">
        <f>IFERROR(VLOOKUP(F1005,'انواع الفلاتر'!$B$2:$C$52,2,FALSE),"")</f>
        <v/>
      </c>
    </row>
    <row r="1006" spans="1:12" ht="27.95" customHeight="1">
      <c r="A1006" s="34"/>
      <c r="B1006" s="34"/>
      <c r="C1006" s="32"/>
      <c r="D1006" s="32"/>
      <c r="E1006" s="33">
        <v>1005</v>
      </c>
      <c r="F1006" s="33"/>
      <c r="G1006" s="33"/>
      <c r="H1006" s="33"/>
      <c r="I1006" s="33"/>
      <c r="J1006" s="131"/>
      <c r="K1006" s="125"/>
      <c r="L1006" s="125" t="str">
        <f>IFERROR(VLOOKUP(F1006,'انواع الفلاتر'!$B$2:$C$52,2,FALSE),"")</f>
        <v/>
      </c>
    </row>
    <row r="1007" spans="1:12" ht="27.95" customHeight="1">
      <c r="A1007" s="34"/>
      <c r="B1007" s="34"/>
      <c r="C1007" s="32"/>
      <c r="D1007" s="32"/>
      <c r="E1007" s="33">
        <v>1006</v>
      </c>
      <c r="F1007" s="33"/>
      <c r="G1007" s="33"/>
      <c r="H1007" s="33"/>
      <c r="I1007" s="33"/>
      <c r="J1007" s="131"/>
      <c r="K1007" s="125"/>
      <c r="L1007" s="125" t="str">
        <f>IFERROR(VLOOKUP(F1007,'انواع الفلاتر'!$B$2:$C$52,2,FALSE),"")</f>
        <v/>
      </c>
    </row>
    <row r="1008" spans="1:12" ht="27.95" customHeight="1">
      <c r="A1008" s="34"/>
      <c r="B1008" s="34"/>
      <c r="C1008" s="32"/>
      <c r="D1008" s="32"/>
      <c r="E1008" s="33">
        <v>1007</v>
      </c>
      <c r="F1008" s="33"/>
      <c r="G1008" s="33"/>
      <c r="H1008" s="33"/>
      <c r="I1008" s="33"/>
      <c r="J1008" s="131"/>
      <c r="K1008" s="125"/>
      <c r="L1008" s="125" t="str">
        <f>IFERROR(VLOOKUP(F1008,'انواع الفلاتر'!$B$2:$C$52,2,FALSE),"")</f>
        <v/>
      </c>
    </row>
    <row r="1009" spans="1:12" ht="27.95" customHeight="1">
      <c r="A1009" s="34"/>
      <c r="B1009" s="34"/>
      <c r="C1009" s="32"/>
      <c r="D1009" s="32"/>
      <c r="E1009" s="33">
        <v>1008</v>
      </c>
      <c r="F1009" s="33"/>
      <c r="G1009" s="33"/>
      <c r="H1009" s="33"/>
      <c r="I1009" s="33"/>
      <c r="J1009" s="131"/>
      <c r="K1009" s="125"/>
      <c r="L1009" s="125" t="str">
        <f>IFERROR(VLOOKUP(F1009,'انواع الفلاتر'!$B$2:$C$52,2,FALSE),"")</f>
        <v/>
      </c>
    </row>
    <row r="1010" spans="1:12" ht="27.95" customHeight="1">
      <c r="A1010" s="34"/>
      <c r="B1010" s="34"/>
      <c r="C1010" s="32"/>
      <c r="D1010" s="32"/>
      <c r="E1010" s="33">
        <v>1009</v>
      </c>
      <c r="F1010" s="33"/>
      <c r="G1010" s="33"/>
      <c r="H1010" s="33"/>
      <c r="I1010" s="33"/>
      <c r="J1010" s="131"/>
      <c r="K1010" s="125"/>
      <c r="L1010" s="125" t="str">
        <f>IFERROR(VLOOKUP(F1010,'انواع الفلاتر'!$B$2:$C$52,2,FALSE),"")</f>
        <v/>
      </c>
    </row>
    <row r="1011" spans="1:12" ht="27.95" customHeight="1">
      <c r="A1011" s="34"/>
      <c r="B1011" s="34"/>
      <c r="C1011" s="32"/>
      <c r="D1011" s="32"/>
      <c r="E1011" s="33">
        <v>1010</v>
      </c>
      <c r="F1011" s="33"/>
      <c r="G1011" s="33"/>
      <c r="H1011" s="33"/>
      <c r="I1011" s="33"/>
      <c r="J1011" s="131"/>
      <c r="K1011" s="125"/>
      <c r="L1011" s="125" t="str">
        <f>IFERROR(VLOOKUP(F1011,'انواع الفلاتر'!$B$2:$C$52,2,FALSE),"")</f>
        <v/>
      </c>
    </row>
    <row r="1012" spans="1:12" ht="27.95" customHeight="1">
      <c r="A1012" s="34"/>
      <c r="B1012" s="34"/>
      <c r="C1012" s="32"/>
      <c r="D1012" s="32"/>
      <c r="E1012" s="33">
        <v>1011</v>
      </c>
      <c r="F1012" s="33"/>
      <c r="G1012" s="33"/>
      <c r="H1012" s="33"/>
      <c r="I1012" s="33"/>
      <c r="J1012" s="131"/>
      <c r="K1012" s="125"/>
      <c r="L1012" s="125" t="str">
        <f>IFERROR(VLOOKUP(F1012,'انواع الفلاتر'!$B$2:$C$52,2,FALSE),"")</f>
        <v/>
      </c>
    </row>
    <row r="1013" spans="1:12" ht="27.95" customHeight="1">
      <c r="A1013" s="34"/>
      <c r="B1013" s="34"/>
      <c r="C1013" s="32"/>
      <c r="D1013" s="32"/>
      <c r="E1013" s="33">
        <v>1012</v>
      </c>
      <c r="F1013" s="33"/>
      <c r="G1013" s="33"/>
      <c r="H1013" s="33"/>
      <c r="I1013" s="33"/>
      <c r="J1013" s="131"/>
      <c r="K1013" s="125"/>
      <c r="L1013" s="125" t="str">
        <f>IFERROR(VLOOKUP(F1013,'انواع الفلاتر'!$B$2:$C$52,2,FALSE),"")</f>
        <v/>
      </c>
    </row>
    <row r="1014" spans="1:12" ht="27.95" customHeight="1">
      <c r="A1014" s="34"/>
      <c r="B1014" s="34"/>
      <c r="C1014" s="32"/>
      <c r="D1014" s="32"/>
      <c r="E1014" s="33">
        <v>1013</v>
      </c>
      <c r="F1014" s="33"/>
      <c r="G1014" s="33"/>
      <c r="H1014" s="33"/>
      <c r="I1014" s="33"/>
      <c r="J1014" s="131"/>
      <c r="K1014" s="125"/>
      <c r="L1014" s="125" t="str">
        <f>IFERROR(VLOOKUP(F1014,'انواع الفلاتر'!$B$2:$C$52,2,FALSE),"")</f>
        <v/>
      </c>
    </row>
    <row r="1015" spans="1:12" ht="27.95" customHeight="1">
      <c r="A1015" s="34"/>
      <c r="B1015" s="34"/>
      <c r="C1015" s="32"/>
      <c r="D1015" s="32"/>
      <c r="E1015" s="33">
        <v>1014</v>
      </c>
      <c r="F1015" s="33"/>
      <c r="G1015" s="33"/>
      <c r="H1015" s="33"/>
      <c r="I1015" s="33"/>
      <c r="J1015" s="131"/>
      <c r="K1015" s="125"/>
      <c r="L1015" s="125" t="str">
        <f>IFERROR(VLOOKUP(F1015,'انواع الفلاتر'!$B$2:$C$52,2,FALSE),"")</f>
        <v/>
      </c>
    </row>
    <row r="1016" spans="1:12" ht="27.95" customHeight="1">
      <c r="A1016" s="34"/>
      <c r="B1016" s="34"/>
      <c r="C1016" s="32"/>
      <c r="D1016" s="32"/>
      <c r="E1016" s="33">
        <v>1015</v>
      </c>
      <c r="F1016" s="33"/>
      <c r="G1016" s="33"/>
      <c r="H1016" s="33"/>
      <c r="I1016" s="33"/>
      <c r="J1016" s="131"/>
      <c r="K1016" s="125"/>
      <c r="L1016" s="125" t="str">
        <f>IFERROR(VLOOKUP(F1016,'انواع الفلاتر'!$B$2:$C$52,2,FALSE),"")</f>
        <v/>
      </c>
    </row>
    <row r="1017" spans="1:12" ht="27.95" customHeight="1">
      <c r="A1017" s="34"/>
      <c r="B1017" s="34"/>
      <c r="C1017" s="32"/>
      <c r="D1017" s="32"/>
      <c r="E1017" s="33">
        <v>1016</v>
      </c>
      <c r="F1017" s="33"/>
      <c r="G1017" s="33"/>
      <c r="H1017" s="33"/>
      <c r="I1017" s="33"/>
      <c r="J1017" s="131"/>
      <c r="K1017" s="125"/>
      <c r="L1017" s="125" t="str">
        <f>IFERROR(VLOOKUP(F1017,'انواع الفلاتر'!$B$2:$C$52,2,FALSE),"")</f>
        <v/>
      </c>
    </row>
    <row r="1018" spans="1:12" ht="27.95" customHeight="1">
      <c r="A1018" s="34"/>
      <c r="B1018" s="34"/>
      <c r="C1018" s="32"/>
      <c r="D1018" s="32"/>
      <c r="E1018" s="33">
        <v>1017</v>
      </c>
      <c r="F1018" s="33"/>
      <c r="G1018" s="33"/>
      <c r="H1018" s="33"/>
      <c r="I1018" s="33"/>
      <c r="J1018" s="131"/>
      <c r="K1018" s="125"/>
      <c r="L1018" s="125" t="str">
        <f>IFERROR(VLOOKUP(F1018,'انواع الفلاتر'!$B$2:$C$52,2,FALSE),"")</f>
        <v/>
      </c>
    </row>
    <row r="1019" spans="1:12" ht="27.95" customHeight="1">
      <c r="A1019" s="34"/>
      <c r="B1019" s="34"/>
      <c r="C1019" s="32"/>
      <c r="D1019" s="32"/>
      <c r="E1019" s="33">
        <v>1018</v>
      </c>
      <c r="F1019" s="33"/>
      <c r="G1019" s="33"/>
      <c r="H1019" s="33"/>
      <c r="I1019" s="33"/>
      <c r="J1019" s="131"/>
      <c r="K1019" s="125"/>
      <c r="L1019" s="125" t="str">
        <f>IFERROR(VLOOKUP(F1019,'انواع الفلاتر'!$B$2:$C$52,2,FALSE),"")</f>
        <v/>
      </c>
    </row>
    <row r="1020" spans="1:12" ht="27.95" customHeight="1">
      <c r="A1020" s="34"/>
      <c r="B1020" s="34"/>
      <c r="C1020" s="32"/>
      <c r="D1020" s="32"/>
      <c r="E1020" s="33">
        <v>1019</v>
      </c>
      <c r="F1020" s="33"/>
      <c r="G1020" s="33"/>
      <c r="H1020" s="33"/>
      <c r="I1020" s="33"/>
      <c r="J1020" s="131"/>
      <c r="K1020" s="125"/>
      <c r="L1020" s="125" t="str">
        <f>IFERROR(VLOOKUP(F1020,'انواع الفلاتر'!$B$2:$C$52,2,FALSE),"")</f>
        <v/>
      </c>
    </row>
    <row r="1021" spans="1:12" ht="27.95" customHeight="1">
      <c r="A1021" s="34"/>
      <c r="B1021" s="34"/>
      <c r="C1021" s="32"/>
      <c r="D1021" s="32"/>
      <c r="E1021" s="33">
        <v>1020</v>
      </c>
      <c r="F1021" s="33"/>
      <c r="G1021" s="33"/>
      <c r="H1021" s="33"/>
      <c r="I1021" s="33"/>
      <c r="J1021" s="131"/>
      <c r="K1021" s="125"/>
      <c r="L1021" s="125" t="str">
        <f>IFERROR(VLOOKUP(F1021,'انواع الفلاتر'!$B$2:$C$52,2,FALSE),"")</f>
        <v/>
      </c>
    </row>
    <row r="1022" spans="1:12" ht="27.95" customHeight="1">
      <c r="A1022" s="34"/>
      <c r="B1022" s="34"/>
      <c r="C1022" s="32"/>
      <c r="D1022" s="32"/>
      <c r="E1022" s="33">
        <v>1021</v>
      </c>
      <c r="F1022" s="33"/>
      <c r="G1022" s="33"/>
      <c r="H1022" s="33"/>
      <c r="I1022" s="33"/>
      <c r="J1022" s="131"/>
      <c r="K1022" s="125"/>
      <c r="L1022" s="125" t="str">
        <f>IFERROR(VLOOKUP(F1022,'انواع الفلاتر'!$B$2:$C$52,2,FALSE),"")</f>
        <v/>
      </c>
    </row>
    <row r="1023" spans="1:12" ht="27.95" customHeight="1">
      <c r="A1023" s="34"/>
      <c r="B1023" s="34"/>
      <c r="C1023" s="32"/>
      <c r="D1023" s="32"/>
      <c r="E1023" s="33">
        <v>1022</v>
      </c>
      <c r="F1023" s="33"/>
      <c r="G1023" s="33"/>
      <c r="H1023" s="33"/>
      <c r="I1023" s="33"/>
      <c r="J1023" s="131"/>
      <c r="K1023" s="125"/>
      <c r="L1023" s="125" t="str">
        <f>IFERROR(VLOOKUP(F1023,'انواع الفلاتر'!$B$2:$C$52,2,FALSE),"")</f>
        <v/>
      </c>
    </row>
    <row r="1024" spans="1:12" ht="27.95" customHeight="1">
      <c r="A1024" s="34"/>
      <c r="B1024" s="34"/>
      <c r="C1024" s="32"/>
      <c r="D1024" s="32"/>
      <c r="E1024" s="33">
        <v>1023</v>
      </c>
      <c r="F1024" s="33"/>
      <c r="G1024" s="33"/>
      <c r="H1024" s="33"/>
      <c r="I1024" s="33"/>
      <c r="J1024" s="131"/>
      <c r="K1024" s="125"/>
      <c r="L1024" s="125" t="str">
        <f>IFERROR(VLOOKUP(F1024,'انواع الفلاتر'!$B$2:$C$52,2,FALSE),"")</f>
        <v/>
      </c>
    </row>
    <row r="1025" spans="1:12" ht="27.95" customHeight="1">
      <c r="A1025" s="34"/>
      <c r="B1025" s="34"/>
      <c r="C1025" s="32"/>
      <c r="D1025" s="32"/>
      <c r="E1025" s="33">
        <v>1024</v>
      </c>
      <c r="F1025" s="33"/>
      <c r="G1025" s="33"/>
      <c r="H1025" s="33"/>
      <c r="I1025" s="33"/>
      <c r="J1025" s="131"/>
      <c r="K1025" s="125"/>
      <c r="L1025" s="125" t="str">
        <f>IFERROR(VLOOKUP(F1025,'انواع الفلاتر'!$B$2:$C$52,2,FALSE),"")</f>
        <v/>
      </c>
    </row>
    <row r="1026" spans="1:12" ht="27.95" customHeight="1">
      <c r="A1026" s="34"/>
      <c r="B1026" s="34"/>
      <c r="C1026" s="32"/>
      <c r="D1026" s="32"/>
      <c r="E1026" s="33">
        <v>1025</v>
      </c>
      <c r="F1026" s="33"/>
      <c r="G1026" s="33"/>
      <c r="H1026" s="33"/>
      <c r="I1026" s="33"/>
      <c r="J1026" s="131"/>
      <c r="K1026" s="125"/>
      <c r="L1026" s="125" t="str">
        <f>IFERROR(VLOOKUP(F1026,'انواع الفلاتر'!$B$2:$C$52,2,FALSE),"")</f>
        <v/>
      </c>
    </row>
    <row r="1027" spans="1:12" ht="27.95" customHeight="1">
      <c r="A1027" s="34"/>
      <c r="B1027" s="34"/>
      <c r="C1027" s="32"/>
      <c r="D1027" s="32"/>
      <c r="E1027" s="33">
        <v>1026</v>
      </c>
      <c r="F1027" s="33"/>
      <c r="G1027" s="33"/>
      <c r="H1027" s="33"/>
      <c r="I1027" s="33"/>
      <c r="J1027" s="131"/>
      <c r="K1027" s="125"/>
      <c r="L1027" s="125" t="str">
        <f>IFERROR(VLOOKUP(F1027,'انواع الفلاتر'!$B$2:$C$52,2,FALSE),"")</f>
        <v/>
      </c>
    </row>
    <row r="1028" spans="1:12" ht="27.95" customHeight="1">
      <c r="A1028" s="34"/>
      <c r="B1028" s="34"/>
      <c r="C1028" s="32"/>
      <c r="D1028" s="32"/>
      <c r="E1028" s="33">
        <v>1027</v>
      </c>
      <c r="F1028" s="33"/>
      <c r="G1028" s="33"/>
      <c r="H1028" s="33"/>
      <c r="I1028" s="33"/>
      <c r="J1028" s="131"/>
      <c r="K1028" s="125"/>
      <c r="L1028" s="125" t="str">
        <f>IFERROR(VLOOKUP(F1028,'انواع الفلاتر'!$B$2:$C$52,2,FALSE),"")</f>
        <v/>
      </c>
    </row>
    <row r="1029" spans="1:12" ht="27.95" customHeight="1">
      <c r="A1029" s="34"/>
      <c r="B1029" s="34"/>
      <c r="C1029" s="32"/>
      <c r="D1029" s="32"/>
      <c r="E1029" s="33">
        <v>1028</v>
      </c>
      <c r="F1029" s="33"/>
      <c r="G1029" s="33"/>
      <c r="H1029" s="33"/>
      <c r="I1029" s="33"/>
      <c r="J1029" s="131"/>
      <c r="K1029" s="125"/>
      <c r="L1029" s="125" t="str">
        <f>IFERROR(VLOOKUP(F1029,'انواع الفلاتر'!$B$2:$C$52,2,FALSE),"")</f>
        <v/>
      </c>
    </row>
    <row r="1030" spans="1:12" ht="27.95" customHeight="1">
      <c r="A1030" s="34"/>
      <c r="B1030" s="34"/>
      <c r="C1030" s="32"/>
      <c r="D1030" s="32"/>
      <c r="E1030" s="33">
        <v>1029</v>
      </c>
      <c r="F1030" s="33"/>
      <c r="G1030" s="33"/>
      <c r="H1030" s="33"/>
      <c r="I1030" s="33"/>
      <c r="J1030" s="131"/>
      <c r="K1030" s="125"/>
      <c r="L1030" s="125" t="str">
        <f>IFERROR(VLOOKUP(F1030,'انواع الفلاتر'!$B$2:$C$52,2,FALSE),"")</f>
        <v/>
      </c>
    </row>
    <row r="1031" spans="1:12" ht="27.95" customHeight="1">
      <c r="A1031" s="34"/>
      <c r="B1031" s="34"/>
      <c r="C1031" s="32"/>
      <c r="D1031" s="32"/>
      <c r="E1031" s="33">
        <v>1030</v>
      </c>
      <c r="F1031" s="33"/>
      <c r="G1031" s="33"/>
      <c r="H1031" s="33"/>
      <c r="I1031" s="33"/>
      <c r="J1031" s="131"/>
      <c r="K1031" s="125"/>
      <c r="L1031" s="125" t="str">
        <f>IFERROR(VLOOKUP(F1031,'انواع الفلاتر'!$B$2:$C$52,2,FALSE),"")</f>
        <v/>
      </c>
    </row>
    <row r="1032" spans="1:12" ht="27.95" customHeight="1">
      <c r="A1032" s="34"/>
      <c r="B1032" s="34"/>
      <c r="C1032" s="32"/>
      <c r="D1032" s="32"/>
      <c r="E1032" s="33">
        <v>1031</v>
      </c>
      <c r="F1032" s="33"/>
      <c r="G1032" s="33"/>
      <c r="H1032" s="33"/>
      <c r="I1032" s="33"/>
      <c r="J1032" s="131"/>
      <c r="K1032" s="125"/>
      <c r="L1032" s="125" t="str">
        <f>IFERROR(VLOOKUP(F1032,'انواع الفلاتر'!$B$2:$C$52,2,FALSE),"")</f>
        <v/>
      </c>
    </row>
    <row r="1033" spans="1:12" ht="27.95" customHeight="1">
      <c r="A1033" s="34"/>
      <c r="B1033" s="34"/>
      <c r="C1033" s="32"/>
      <c r="D1033" s="32"/>
      <c r="E1033" s="33">
        <v>1032</v>
      </c>
      <c r="F1033" s="33"/>
      <c r="G1033" s="33"/>
      <c r="H1033" s="33"/>
      <c r="I1033" s="33"/>
      <c r="J1033" s="131"/>
      <c r="K1033" s="125"/>
      <c r="L1033" s="125" t="str">
        <f>IFERROR(VLOOKUP(F1033,'انواع الفلاتر'!$B$2:$C$52,2,FALSE),"")</f>
        <v/>
      </c>
    </row>
    <row r="1034" spans="1:12" ht="27.95" customHeight="1">
      <c r="A1034" s="34"/>
      <c r="B1034" s="34"/>
      <c r="C1034" s="32"/>
      <c r="D1034" s="32"/>
      <c r="E1034" s="33">
        <v>1033</v>
      </c>
      <c r="F1034" s="33"/>
      <c r="G1034" s="33"/>
      <c r="H1034" s="33"/>
      <c r="I1034" s="33"/>
      <c r="J1034" s="131"/>
      <c r="K1034" s="125"/>
      <c r="L1034" s="125" t="str">
        <f>IFERROR(VLOOKUP(F1034,'انواع الفلاتر'!$B$2:$C$52,2,FALSE),"")</f>
        <v/>
      </c>
    </row>
    <row r="1035" spans="1:12" ht="27.95" customHeight="1">
      <c r="A1035" s="34"/>
      <c r="B1035" s="34"/>
      <c r="C1035" s="32"/>
      <c r="D1035" s="32"/>
      <c r="E1035" s="33">
        <v>1034</v>
      </c>
      <c r="F1035" s="33"/>
      <c r="G1035" s="33"/>
      <c r="H1035" s="33"/>
      <c r="I1035" s="33"/>
      <c r="J1035" s="131"/>
      <c r="K1035" s="125"/>
      <c r="L1035" s="125" t="str">
        <f>IFERROR(VLOOKUP(F1035,'انواع الفلاتر'!$B$2:$C$52,2,FALSE),"")</f>
        <v/>
      </c>
    </row>
    <row r="1036" spans="1:12" ht="27.95" customHeight="1">
      <c r="A1036" s="34"/>
      <c r="B1036" s="34"/>
      <c r="C1036" s="32"/>
      <c r="D1036" s="32"/>
      <c r="E1036" s="33">
        <v>1035</v>
      </c>
      <c r="F1036" s="33"/>
      <c r="G1036" s="33"/>
      <c r="H1036" s="33"/>
      <c r="I1036" s="33"/>
      <c r="J1036" s="131"/>
      <c r="K1036" s="125"/>
      <c r="L1036" s="125" t="str">
        <f>IFERROR(VLOOKUP(F1036,'انواع الفلاتر'!$B$2:$C$52,2,FALSE),"")</f>
        <v/>
      </c>
    </row>
    <row r="1037" spans="1:12" ht="27.95" customHeight="1">
      <c r="A1037" s="34"/>
      <c r="B1037" s="34"/>
      <c r="C1037" s="32"/>
      <c r="D1037" s="32"/>
      <c r="E1037" s="33">
        <v>1036</v>
      </c>
      <c r="F1037" s="33"/>
      <c r="G1037" s="33"/>
      <c r="H1037" s="33"/>
      <c r="I1037" s="33"/>
      <c r="J1037" s="131"/>
      <c r="K1037" s="125"/>
      <c r="L1037" s="125" t="str">
        <f>IFERROR(VLOOKUP(F1037,'انواع الفلاتر'!$B$2:$C$52,2,FALSE),"")</f>
        <v/>
      </c>
    </row>
    <row r="1038" spans="1:12" ht="27.95" customHeight="1">
      <c r="A1038" s="34"/>
      <c r="B1038" s="34"/>
      <c r="C1038" s="32"/>
      <c r="D1038" s="32"/>
      <c r="E1038" s="33">
        <v>1037</v>
      </c>
      <c r="F1038" s="33"/>
      <c r="G1038" s="33"/>
      <c r="H1038" s="33"/>
      <c r="I1038" s="33"/>
      <c r="J1038" s="131"/>
      <c r="K1038" s="125"/>
      <c r="L1038" s="125" t="str">
        <f>IFERROR(VLOOKUP(F1038,'انواع الفلاتر'!$B$2:$C$52,2,FALSE),"")</f>
        <v/>
      </c>
    </row>
    <row r="1039" spans="1:12" ht="27.95" customHeight="1">
      <c r="A1039" s="34"/>
      <c r="B1039" s="34"/>
      <c r="C1039" s="32"/>
      <c r="D1039" s="32"/>
      <c r="E1039" s="33">
        <v>1038</v>
      </c>
      <c r="F1039" s="33"/>
      <c r="G1039" s="33"/>
      <c r="H1039" s="33"/>
      <c r="I1039" s="33"/>
      <c r="J1039" s="131"/>
      <c r="K1039" s="125"/>
      <c r="L1039" s="125" t="str">
        <f>IFERROR(VLOOKUP(F1039,'انواع الفلاتر'!$B$2:$C$52,2,FALSE),"")</f>
        <v/>
      </c>
    </row>
    <row r="1040" spans="1:12" ht="27.95" customHeight="1">
      <c r="A1040" s="34"/>
      <c r="B1040" s="34"/>
      <c r="C1040" s="32"/>
      <c r="D1040" s="32"/>
      <c r="E1040" s="33">
        <v>1039</v>
      </c>
      <c r="F1040" s="33"/>
      <c r="G1040" s="33"/>
      <c r="H1040" s="33"/>
      <c r="I1040" s="33"/>
      <c r="J1040" s="131"/>
      <c r="K1040" s="125"/>
      <c r="L1040" s="125" t="str">
        <f>IFERROR(VLOOKUP(F1040,'انواع الفلاتر'!$B$2:$C$52,2,FALSE),"")</f>
        <v/>
      </c>
    </row>
    <row r="1041" spans="1:12" ht="27.95" customHeight="1">
      <c r="A1041" s="34"/>
      <c r="B1041" s="34"/>
      <c r="C1041" s="32"/>
      <c r="D1041" s="32"/>
      <c r="E1041" s="33">
        <v>1040</v>
      </c>
      <c r="F1041" s="33"/>
      <c r="G1041" s="33"/>
      <c r="H1041" s="33"/>
      <c r="I1041" s="33"/>
      <c r="J1041" s="131"/>
      <c r="K1041" s="125"/>
      <c r="L1041" s="125" t="str">
        <f>IFERROR(VLOOKUP(F1041,'انواع الفلاتر'!$B$2:$C$52,2,FALSE),"")</f>
        <v/>
      </c>
    </row>
    <row r="1042" spans="1:12" ht="27.95" customHeight="1">
      <c r="A1042" s="34"/>
      <c r="B1042" s="34"/>
      <c r="C1042" s="32"/>
      <c r="D1042" s="32"/>
      <c r="E1042" s="33">
        <v>1041</v>
      </c>
      <c r="F1042" s="33"/>
      <c r="G1042" s="33"/>
      <c r="H1042" s="33"/>
      <c r="I1042" s="33"/>
      <c r="J1042" s="131"/>
      <c r="K1042" s="125"/>
      <c r="L1042" s="125" t="str">
        <f>IFERROR(VLOOKUP(F1042,'انواع الفلاتر'!$B$2:$C$52,2,FALSE),"")</f>
        <v/>
      </c>
    </row>
    <row r="1043" spans="1:12" ht="27.95" customHeight="1">
      <c r="A1043" s="34"/>
      <c r="B1043" s="34"/>
      <c r="C1043" s="32"/>
      <c r="D1043" s="32"/>
      <c r="E1043" s="33">
        <v>1042</v>
      </c>
      <c r="F1043" s="33"/>
      <c r="G1043" s="33"/>
      <c r="H1043" s="33"/>
      <c r="I1043" s="33"/>
      <c r="J1043" s="131"/>
      <c r="K1043" s="125"/>
      <c r="L1043" s="125" t="str">
        <f>IFERROR(VLOOKUP(F1043,'انواع الفلاتر'!$B$2:$C$52,2,FALSE),"")</f>
        <v/>
      </c>
    </row>
    <row r="1044" spans="1:12" ht="27.95" customHeight="1">
      <c r="A1044" s="34"/>
      <c r="B1044" s="34"/>
      <c r="C1044" s="32"/>
      <c r="D1044" s="32"/>
      <c r="E1044" s="33">
        <v>1043</v>
      </c>
      <c r="F1044" s="33"/>
      <c r="G1044" s="33"/>
      <c r="H1044" s="33"/>
      <c r="I1044" s="33"/>
      <c r="J1044" s="131"/>
      <c r="K1044" s="125"/>
      <c r="L1044" s="125" t="str">
        <f>IFERROR(VLOOKUP(F1044,'انواع الفلاتر'!$B$2:$C$52,2,FALSE),"")</f>
        <v/>
      </c>
    </row>
    <row r="1045" spans="1:12" ht="27.95" customHeight="1">
      <c r="A1045" s="34"/>
      <c r="B1045" s="34"/>
      <c r="C1045" s="32"/>
      <c r="D1045" s="32"/>
      <c r="E1045" s="33">
        <v>1044</v>
      </c>
      <c r="F1045" s="33"/>
      <c r="G1045" s="33"/>
      <c r="H1045" s="33"/>
      <c r="I1045" s="33"/>
      <c r="J1045" s="131"/>
      <c r="K1045" s="125"/>
      <c r="L1045" s="125" t="str">
        <f>IFERROR(VLOOKUP(F1045,'انواع الفلاتر'!$B$2:$C$52,2,FALSE),"")</f>
        <v/>
      </c>
    </row>
    <row r="1046" spans="1:12" ht="27.95" customHeight="1">
      <c r="A1046" s="34"/>
      <c r="B1046" s="34"/>
      <c r="C1046" s="32"/>
      <c r="D1046" s="32"/>
      <c r="E1046" s="33">
        <v>1045</v>
      </c>
      <c r="F1046" s="33"/>
      <c r="G1046" s="33"/>
      <c r="H1046" s="33"/>
      <c r="I1046" s="33"/>
      <c r="J1046" s="131"/>
      <c r="K1046" s="125"/>
      <c r="L1046" s="125" t="str">
        <f>IFERROR(VLOOKUP(F1046,'انواع الفلاتر'!$B$2:$C$52,2,FALSE),"")</f>
        <v/>
      </c>
    </row>
    <row r="1047" spans="1:12" ht="27.95" customHeight="1">
      <c r="A1047" s="34"/>
      <c r="B1047" s="34"/>
      <c r="C1047" s="32"/>
      <c r="D1047" s="32"/>
      <c r="E1047" s="33">
        <v>1046</v>
      </c>
      <c r="F1047" s="33"/>
      <c r="G1047" s="33"/>
      <c r="H1047" s="33"/>
      <c r="I1047" s="33"/>
      <c r="J1047" s="131"/>
      <c r="K1047" s="125"/>
      <c r="L1047" s="125" t="str">
        <f>IFERROR(VLOOKUP(F1047,'انواع الفلاتر'!$B$2:$C$52,2,FALSE),"")</f>
        <v/>
      </c>
    </row>
    <row r="1048" spans="1:12" ht="27.95" customHeight="1">
      <c r="A1048" s="34"/>
      <c r="B1048" s="34"/>
      <c r="C1048" s="32"/>
      <c r="D1048" s="32"/>
      <c r="E1048" s="33">
        <v>1047</v>
      </c>
      <c r="F1048" s="33"/>
      <c r="G1048" s="33"/>
      <c r="H1048" s="33"/>
      <c r="I1048" s="33"/>
      <c r="J1048" s="131"/>
      <c r="K1048" s="125"/>
      <c r="L1048" s="125" t="str">
        <f>IFERROR(VLOOKUP(F1048,'انواع الفلاتر'!$B$2:$C$52,2,FALSE),"")</f>
        <v/>
      </c>
    </row>
    <row r="1049" spans="1:12" ht="27.95" customHeight="1">
      <c r="A1049" s="34"/>
      <c r="B1049" s="34"/>
      <c r="C1049" s="32"/>
      <c r="D1049" s="32"/>
      <c r="E1049" s="33">
        <v>1048</v>
      </c>
      <c r="F1049" s="33"/>
      <c r="G1049" s="33"/>
      <c r="H1049" s="33"/>
      <c r="I1049" s="33"/>
      <c r="J1049" s="131"/>
      <c r="K1049" s="125"/>
      <c r="L1049" s="125" t="str">
        <f>IFERROR(VLOOKUP(F1049,'انواع الفلاتر'!$B$2:$C$52,2,FALSE),"")</f>
        <v/>
      </c>
    </row>
    <row r="1050" spans="1:12" ht="27.95" customHeight="1">
      <c r="A1050" s="34"/>
      <c r="B1050" s="34"/>
      <c r="C1050" s="32"/>
      <c r="D1050" s="32"/>
      <c r="E1050" s="33">
        <v>1049</v>
      </c>
      <c r="F1050" s="33"/>
      <c r="G1050" s="33"/>
      <c r="H1050" s="33"/>
      <c r="I1050" s="33"/>
      <c r="J1050" s="131"/>
      <c r="K1050" s="125"/>
      <c r="L1050" s="125" t="str">
        <f>IFERROR(VLOOKUP(F1050,'انواع الفلاتر'!$B$2:$C$52,2,FALSE),"")</f>
        <v/>
      </c>
    </row>
    <row r="1051" spans="1:12" ht="27.95" customHeight="1">
      <c r="A1051" s="34"/>
      <c r="B1051" s="34"/>
      <c r="C1051" s="32"/>
      <c r="D1051" s="32"/>
      <c r="E1051" s="33">
        <v>1050</v>
      </c>
      <c r="F1051" s="33"/>
      <c r="G1051" s="33"/>
      <c r="H1051" s="33"/>
      <c r="I1051" s="33"/>
      <c r="J1051" s="131"/>
      <c r="K1051" s="125"/>
      <c r="L1051" s="125" t="str">
        <f>IFERROR(VLOOKUP(F1051,'انواع الفلاتر'!$B$2:$C$52,2,FALSE),"")</f>
        <v/>
      </c>
    </row>
    <row r="1052" spans="1:12" ht="27.95" customHeight="1">
      <c r="A1052" s="34"/>
      <c r="B1052" s="34"/>
      <c r="C1052" s="32"/>
      <c r="D1052" s="32"/>
      <c r="E1052" s="33">
        <v>1051</v>
      </c>
      <c r="F1052" s="33"/>
      <c r="G1052" s="33"/>
      <c r="H1052" s="33"/>
      <c r="I1052" s="33"/>
      <c r="J1052" s="131"/>
      <c r="K1052" s="125"/>
      <c r="L1052" s="125" t="str">
        <f>IFERROR(VLOOKUP(F1052,'انواع الفلاتر'!$B$2:$C$52,2,FALSE),"")</f>
        <v/>
      </c>
    </row>
    <row r="1053" spans="1:12" ht="27.95" customHeight="1">
      <c r="A1053" s="34"/>
      <c r="B1053" s="34"/>
      <c r="C1053" s="32"/>
      <c r="D1053" s="32"/>
      <c r="E1053" s="33">
        <v>1052</v>
      </c>
      <c r="F1053" s="33"/>
      <c r="G1053" s="33"/>
      <c r="H1053" s="33"/>
      <c r="I1053" s="33"/>
      <c r="J1053" s="131"/>
      <c r="K1053" s="125"/>
      <c r="L1053" s="125" t="str">
        <f>IFERROR(VLOOKUP(F1053,'انواع الفلاتر'!$B$2:$C$52,2,FALSE),"")</f>
        <v/>
      </c>
    </row>
    <row r="1054" spans="1:12" ht="27.95" customHeight="1">
      <c r="A1054" s="34"/>
      <c r="B1054" s="34"/>
      <c r="C1054" s="32"/>
      <c r="D1054" s="32"/>
      <c r="E1054" s="33">
        <v>1053</v>
      </c>
      <c r="F1054" s="33"/>
      <c r="G1054" s="33"/>
      <c r="H1054" s="33"/>
      <c r="I1054" s="33"/>
      <c r="J1054" s="131"/>
      <c r="K1054" s="125"/>
      <c r="L1054" s="125" t="str">
        <f>IFERROR(VLOOKUP(F1054,'انواع الفلاتر'!$B$2:$C$52,2,FALSE),"")</f>
        <v/>
      </c>
    </row>
    <row r="1055" spans="1:12" ht="27.95" customHeight="1">
      <c r="A1055" s="34"/>
      <c r="B1055" s="34"/>
      <c r="C1055" s="32"/>
      <c r="D1055" s="32"/>
      <c r="E1055" s="33">
        <v>1054</v>
      </c>
      <c r="F1055" s="33"/>
      <c r="G1055" s="33"/>
      <c r="H1055" s="33"/>
      <c r="I1055" s="33"/>
      <c r="J1055" s="131"/>
      <c r="K1055" s="125"/>
      <c r="L1055" s="125" t="str">
        <f>IFERROR(VLOOKUP(F1055,'انواع الفلاتر'!$B$2:$C$52,2,FALSE),"")</f>
        <v/>
      </c>
    </row>
    <row r="1056" spans="1:12" ht="27.95" customHeight="1">
      <c r="A1056" s="34"/>
      <c r="B1056" s="34"/>
      <c r="C1056" s="32"/>
      <c r="D1056" s="32"/>
      <c r="E1056" s="33">
        <v>1055</v>
      </c>
      <c r="F1056" s="33"/>
      <c r="G1056" s="33"/>
      <c r="H1056" s="33"/>
      <c r="I1056" s="33"/>
      <c r="J1056" s="131"/>
      <c r="K1056" s="125"/>
      <c r="L1056" s="125" t="str">
        <f>IFERROR(VLOOKUP(F1056,'انواع الفلاتر'!$B$2:$C$52,2,FALSE),"")</f>
        <v/>
      </c>
    </row>
    <row r="1057" spans="1:12" ht="27.95" customHeight="1">
      <c r="A1057" s="34"/>
      <c r="B1057" s="34"/>
      <c r="C1057" s="32"/>
      <c r="D1057" s="32"/>
      <c r="E1057" s="33">
        <v>1056</v>
      </c>
      <c r="F1057" s="33"/>
      <c r="G1057" s="33"/>
      <c r="H1057" s="33"/>
      <c r="I1057" s="33"/>
      <c r="J1057" s="131"/>
      <c r="K1057" s="125"/>
      <c r="L1057" s="125" t="str">
        <f>IFERROR(VLOOKUP(F1057,'انواع الفلاتر'!$B$2:$C$52,2,FALSE),"")</f>
        <v/>
      </c>
    </row>
    <row r="1058" spans="1:12" ht="27.95" customHeight="1">
      <c r="A1058" s="34"/>
      <c r="B1058" s="34"/>
      <c r="C1058" s="32"/>
      <c r="D1058" s="32"/>
      <c r="E1058" s="33">
        <v>1057</v>
      </c>
      <c r="F1058" s="33"/>
      <c r="G1058" s="33"/>
      <c r="H1058" s="33"/>
      <c r="I1058" s="33"/>
      <c r="J1058" s="131"/>
      <c r="K1058" s="125"/>
      <c r="L1058" s="125" t="str">
        <f>IFERROR(VLOOKUP(F1058,'انواع الفلاتر'!$B$2:$C$52,2,FALSE),"")</f>
        <v/>
      </c>
    </row>
    <row r="1059" spans="1:12" ht="27.95" customHeight="1">
      <c r="A1059" s="34"/>
      <c r="B1059" s="34"/>
      <c r="C1059" s="32"/>
      <c r="D1059" s="32"/>
      <c r="E1059" s="33">
        <v>1058</v>
      </c>
      <c r="F1059" s="33"/>
      <c r="G1059" s="33"/>
      <c r="H1059" s="33"/>
      <c r="I1059" s="33"/>
      <c r="J1059" s="131"/>
      <c r="K1059" s="125"/>
      <c r="L1059" s="125" t="str">
        <f>IFERROR(VLOOKUP(F1059,'انواع الفلاتر'!$B$2:$C$52,2,FALSE),"")</f>
        <v/>
      </c>
    </row>
    <row r="1060" spans="1:12" ht="27.95" customHeight="1">
      <c r="A1060" s="34"/>
      <c r="B1060" s="34"/>
      <c r="C1060" s="32"/>
      <c r="D1060" s="32"/>
      <c r="E1060" s="33">
        <v>1059</v>
      </c>
      <c r="F1060" s="33"/>
      <c r="G1060" s="33"/>
      <c r="H1060" s="33"/>
      <c r="I1060" s="33"/>
      <c r="J1060" s="131"/>
      <c r="K1060" s="125"/>
      <c r="L1060" s="125" t="str">
        <f>IFERROR(VLOOKUP(F1060,'انواع الفلاتر'!$B$2:$C$52,2,FALSE),"")</f>
        <v/>
      </c>
    </row>
    <row r="1061" spans="1:12" ht="27.95" customHeight="1">
      <c r="A1061" s="34"/>
      <c r="B1061" s="34"/>
      <c r="C1061" s="32"/>
      <c r="D1061" s="32"/>
      <c r="E1061" s="33">
        <v>1060</v>
      </c>
      <c r="F1061" s="33"/>
      <c r="G1061" s="33"/>
      <c r="H1061" s="33"/>
      <c r="I1061" s="33"/>
      <c r="J1061" s="131"/>
      <c r="K1061" s="125"/>
      <c r="L1061" s="125" t="str">
        <f>IFERROR(VLOOKUP(F1061,'انواع الفلاتر'!$B$2:$C$52,2,FALSE),"")</f>
        <v/>
      </c>
    </row>
    <row r="1062" spans="1:12" ht="27.95" customHeight="1">
      <c r="A1062" s="34"/>
      <c r="B1062" s="34"/>
      <c r="C1062" s="32"/>
      <c r="D1062" s="32"/>
      <c r="E1062" s="33">
        <v>1061</v>
      </c>
      <c r="F1062" s="33"/>
      <c r="G1062" s="33"/>
      <c r="H1062" s="33"/>
      <c r="I1062" s="33"/>
      <c r="J1062" s="131"/>
      <c r="K1062" s="125"/>
      <c r="L1062" s="125" t="str">
        <f>IFERROR(VLOOKUP(F1062,'انواع الفلاتر'!$B$2:$C$52,2,FALSE),"")</f>
        <v/>
      </c>
    </row>
    <row r="1063" spans="1:12" ht="27.95" customHeight="1">
      <c r="A1063" s="34"/>
      <c r="B1063" s="34"/>
      <c r="C1063" s="32"/>
      <c r="D1063" s="32"/>
      <c r="E1063" s="33">
        <v>1062</v>
      </c>
      <c r="F1063" s="33"/>
      <c r="G1063" s="33"/>
      <c r="H1063" s="33"/>
      <c r="I1063" s="33"/>
      <c r="J1063" s="131"/>
      <c r="K1063" s="125"/>
      <c r="L1063" s="125" t="str">
        <f>IFERROR(VLOOKUP(F1063,'انواع الفلاتر'!$B$2:$C$52,2,FALSE),"")</f>
        <v/>
      </c>
    </row>
    <row r="1064" spans="1:12" ht="27.95" customHeight="1">
      <c r="A1064" s="34"/>
      <c r="B1064" s="34"/>
      <c r="C1064" s="32"/>
      <c r="D1064" s="32"/>
      <c r="E1064" s="33">
        <v>1063</v>
      </c>
      <c r="F1064" s="33"/>
      <c r="G1064" s="33"/>
      <c r="H1064" s="33"/>
      <c r="I1064" s="33"/>
      <c r="J1064" s="131"/>
      <c r="K1064" s="125"/>
      <c r="L1064" s="125" t="str">
        <f>IFERROR(VLOOKUP(F1064,'انواع الفلاتر'!$B$2:$C$52,2,FALSE),"")</f>
        <v/>
      </c>
    </row>
    <row r="1065" spans="1:12" ht="27.95" customHeight="1">
      <c r="A1065" s="34"/>
      <c r="B1065" s="34"/>
      <c r="C1065" s="32"/>
      <c r="D1065" s="32"/>
      <c r="E1065" s="33">
        <v>1064</v>
      </c>
      <c r="F1065" s="33"/>
      <c r="G1065" s="33"/>
      <c r="H1065" s="33"/>
      <c r="I1065" s="33"/>
      <c r="J1065" s="131"/>
      <c r="K1065" s="125"/>
      <c r="L1065" s="125" t="str">
        <f>IFERROR(VLOOKUP(F1065,'انواع الفلاتر'!$B$2:$C$52,2,FALSE),"")</f>
        <v/>
      </c>
    </row>
    <row r="1066" spans="1:12" ht="27.95" customHeight="1">
      <c r="A1066" s="34"/>
      <c r="B1066" s="34"/>
      <c r="C1066" s="32"/>
      <c r="D1066" s="32"/>
      <c r="E1066" s="33">
        <v>1065</v>
      </c>
      <c r="F1066" s="33"/>
      <c r="G1066" s="33"/>
      <c r="H1066" s="33"/>
      <c r="I1066" s="33"/>
      <c r="J1066" s="131"/>
      <c r="K1066" s="125"/>
      <c r="L1066" s="125" t="str">
        <f>IFERROR(VLOOKUP(F1066,'انواع الفلاتر'!$B$2:$C$52,2,FALSE),"")</f>
        <v/>
      </c>
    </row>
    <row r="1067" spans="1:12" ht="27.95" customHeight="1">
      <c r="A1067" s="34"/>
      <c r="B1067" s="34"/>
      <c r="C1067" s="32"/>
      <c r="D1067" s="32"/>
      <c r="E1067" s="33">
        <v>1066</v>
      </c>
      <c r="F1067" s="33"/>
      <c r="G1067" s="33"/>
      <c r="H1067" s="33"/>
      <c r="I1067" s="33"/>
      <c r="J1067" s="131"/>
      <c r="K1067" s="125"/>
      <c r="L1067" s="125" t="str">
        <f>IFERROR(VLOOKUP(F1067,'انواع الفلاتر'!$B$2:$C$52,2,FALSE),"")</f>
        <v/>
      </c>
    </row>
    <row r="1068" spans="1:12" ht="27.95" customHeight="1">
      <c r="A1068" s="34"/>
      <c r="B1068" s="34"/>
      <c r="C1068" s="32"/>
      <c r="D1068" s="32"/>
      <c r="E1068" s="33">
        <v>1067</v>
      </c>
      <c r="F1068" s="33"/>
      <c r="G1068" s="33"/>
      <c r="H1068" s="33"/>
      <c r="I1068" s="33"/>
      <c r="J1068" s="131"/>
      <c r="K1068" s="125"/>
      <c r="L1068" s="125" t="str">
        <f>IFERROR(VLOOKUP(F1068,'انواع الفلاتر'!$B$2:$C$52,2,FALSE),"")</f>
        <v/>
      </c>
    </row>
    <row r="1069" spans="1:12" ht="27.95" customHeight="1">
      <c r="A1069" s="34"/>
      <c r="B1069" s="34"/>
      <c r="C1069" s="32"/>
      <c r="D1069" s="32"/>
      <c r="E1069" s="33">
        <v>1068</v>
      </c>
      <c r="F1069" s="33"/>
      <c r="G1069" s="33"/>
      <c r="H1069" s="33"/>
      <c r="I1069" s="33"/>
      <c r="J1069" s="131"/>
      <c r="K1069" s="125"/>
      <c r="L1069" s="125" t="str">
        <f>IFERROR(VLOOKUP(F1069,'انواع الفلاتر'!$B$2:$C$52,2,FALSE),"")</f>
        <v/>
      </c>
    </row>
    <row r="1070" spans="1:12" ht="27.95" customHeight="1">
      <c r="A1070" s="34"/>
      <c r="B1070" s="34"/>
      <c r="C1070" s="32"/>
      <c r="D1070" s="32"/>
      <c r="E1070" s="33">
        <v>1069</v>
      </c>
      <c r="F1070" s="33"/>
      <c r="G1070" s="33"/>
      <c r="H1070" s="33"/>
      <c r="I1070" s="33"/>
      <c r="J1070" s="131"/>
      <c r="K1070" s="125"/>
      <c r="L1070" s="125" t="str">
        <f>IFERROR(VLOOKUP(F1070,'انواع الفلاتر'!$B$2:$C$52,2,FALSE),"")</f>
        <v/>
      </c>
    </row>
    <row r="1071" spans="1:12" ht="27.95" customHeight="1">
      <c r="A1071" s="34"/>
      <c r="B1071" s="34"/>
      <c r="C1071" s="32"/>
      <c r="D1071" s="32"/>
      <c r="E1071" s="33">
        <v>1070</v>
      </c>
      <c r="F1071" s="33"/>
      <c r="G1071" s="33"/>
      <c r="H1071" s="33"/>
      <c r="I1071" s="33"/>
      <c r="J1071" s="131"/>
      <c r="K1071" s="125"/>
      <c r="L1071" s="125" t="str">
        <f>IFERROR(VLOOKUP(F1071,'انواع الفلاتر'!$B$2:$C$52,2,FALSE),"")</f>
        <v/>
      </c>
    </row>
    <row r="1072" spans="1:12" ht="27.95" customHeight="1">
      <c r="A1072" s="34"/>
      <c r="B1072" s="34"/>
      <c r="C1072" s="32"/>
      <c r="D1072" s="32"/>
      <c r="E1072" s="33">
        <v>1071</v>
      </c>
      <c r="F1072" s="33"/>
      <c r="G1072" s="33"/>
      <c r="H1072" s="33"/>
      <c r="I1072" s="33"/>
      <c r="J1072" s="131"/>
      <c r="K1072" s="125"/>
      <c r="L1072" s="125" t="str">
        <f>IFERROR(VLOOKUP(F1072,'انواع الفلاتر'!$B$2:$C$52,2,FALSE),"")</f>
        <v/>
      </c>
    </row>
    <row r="1073" spans="1:12" ht="27.95" customHeight="1">
      <c r="A1073" s="34"/>
      <c r="B1073" s="34"/>
      <c r="C1073" s="32"/>
      <c r="D1073" s="32"/>
      <c r="E1073" s="33">
        <v>1072</v>
      </c>
      <c r="F1073" s="33"/>
      <c r="G1073" s="33"/>
      <c r="H1073" s="33"/>
      <c r="I1073" s="33"/>
      <c r="J1073" s="131"/>
      <c r="K1073" s="125"/>
      <c r="L1073" s="125" t="str">
        <f>IFERROR(VLOOKUP(F1073,'انواع الفلاتر'!$B$2:$C$52,2,FALSE),"")</f>
        <v/>
      </c>
    </row>
    <row r="1074" spans="1:12" ht="27.95" customHeight="1">
      <c r="A1074" s="34"/>
      <c r="B1074" s="34"/>
      <c r="C1074" s="32"/>
      <c r="D1074" s="32"/>
      <c r="E1074" s="33">
        <v>1073</v>
      </c>
      <c r="F1074" s="33"/>
      <c r="G1074" s="33"/>
      <c r="H1074" s="33"/>
      <c r="I1074" s="33"/>
      <c r="J1074" s="131"/>
      <c r="K1074" s="125"/>
      <c r="L1074" s="125" t="str">
        <f>IFERROR(VLOOKUP(F1074,'انواع الفلاتر'!$B$2:$C$52,2,FALSE),"")</f>
        <v/>
      </c>
    </row>
    <row r="1075" spans="1:12" ht="27.95" customHeight="1">
      <c r="A1075" s="34"/>
      <c r="B1075" s="34"/>
      <c r="C1075" s="32"/>
      <c r="D1075" s="32"/>
      <c r="E1075" s="33">
        <v>1074</v>
      </c>
      <c r="F1075" s="33"/>
      <c r="G1075" s="33"/>
      <c r="H1075" s="33"/>
      <c r="I1075" s="33"/>
      <c r="J1075" s="131"/>
      <c r="K1075" s="125"/>
      <c r="L1075" s="125" t="str">
        <f>IFERROR(VLOOKUP(F1075,'انواع الفلاتر'!$B$2:$C$52,2,FALSE),"")</f>
        <v/>
      </c>
    </row>
    <row r="1076" spans="1:12" ht="27.95" customHeight="1">
      <c r="A1076" s="34"/>
      <c r="B1076" s="34"/>
      <c r="C1076" s="32"/>
      <c r="D1076" s="32"/>
      <c r="E1076" s="33">
        <v>1075</v>
      </c>
      <c r="F1076" s="33"/>
      <c r="G1076" s="33"/>
      <c r="H1076" s="33"/>
      <c r="I1076" s="33"/>
      <c r="J1076" s="131"/>
      <c r="K1076" s="125"/>
      <c r="L1076" s="125" t="str">
        <f>IFERROR(VLOOKUP(F1076,'انواع الفلاتر'!$B$2:$C$52,2,FALSE),"")</f>
        <v/>
      </c>
    </row>
    <row r="1077" spans="1:12" ht="27.95" customHeight="1">
      <c r="A1077" s="34"/>
      <c r="B1077" s="34"/>
      <c r="C1077" s="32"/>
      <c r="D1077" s="32"/>
      <c r="E1077" s="33">
        <v>1076</v>
      </c>
      <c r="F1077" s="33"/>
      <c r="G1077" s="33"/>
      <c r="H1077" s="33"/>
      <c r="I1077" s="33"/>
      <c r="J1077" s="131"/>
      <c r="K1077" s="125"/>
      <c r="L1077" s="125" t="str">
        <f>IFERROR(VLOOKUP(F1077,'انواع الفلاتر'!$B$2:$C$52,2,FALSE),"")</f>
        <v/>
      </c>
    </row>
    <row r="1078" spans="1:12" ht="27.95" customHeight="1">
      <c r="A1078" s="34"/>
      <c r="B1078" s="34"/>
      <c r="C1078" s="32"/>
      <c r="D1078" s="32"/>
      <c r="E1078" s="33">
        <v>1077</v>
      </c>
      <c r="F1078" s="33"/>
      <c r="G1078" s="33"/>
      <c r="H1078" s="33"/>
      <c r="I1078" s="33"/>
      <c r="J1078" s="131"/>
      <c r="K1078" s="125"/>
      <c r="L1078" s="125" t="str">
        <f>IFERROR(VLOOKUP(F1078,'انواع الفلاتر'!$B$2:$C$52,2,FALSE),"")</f>
        <v/>
      </c>
    </row>
    <row r="1079" spans="1:12" ht="27.95" customHeight="1">
      <c r="A1079" s="34"/>
      <c r="B1079" s="34"/>
      <c r="C1079" s="32"/>
      <c r="D1079" s="32"/>
      <c r="E1079" s="33">
        <v>1078</v>
      </c>
      <c r="F1079" s="33"/>
      <c r="G1079" s="33"/>
      <c r="H1079" s="33"/>
      <c r="I1079" s="33"/>
      <c r="J1079" s="131"/>
      <c r="K1079" s="125"/>
      <c r="L1079" s="125" t="str">
        <f>IFERROR(VLOOKUP(F1079,'انواع الفلاتر'!$B$2:$C$52,2,FALSE),"")</f>
        <v/>
      </c>
    </row>
    <row r="1080" spans="1:12" ht="27.95" customHeight="1">
      <c r="A1080" s="34"/>
      <c r="B1080" s="34"/>
      <c r="C1080" s="32"/>
      <c r="D1080" s="32"/>
      <c r="E1080" s="33">
        <v>1079</v>
      </c>
      <c r="F1080" s="33"/>
      <c r="G1080" s="33"/>
      <c r="H1080" s="33"/>
      <c r="I1080" s="33"/>
      <c r="J1080" s="131"/>
      <c r="K1080" s="125"/>
      <c r="L1080" s="125" t="str">
        <f>IFERROR(VLOOKUP(F1080,'انواع الفلاتر'!$B$2:$C$52,2,FALSE),"")</f>
        <v/>
      </c>
    </row>
    <row r="1081" spans="1:12" ht="27.95" customHeight="1">
      <c r="A1081" s="34"/>
      <c r="B1081" s="34"/>
      <c r="C1081" s="32"/>
      <c r="D1081" s="32"/>
      <c r="E1081" s="33">
        <v>1080</v>
      </c>
      <c r="F1081" s="33"/>
      <c r="G1081" s="33"/>
      <c r="H1081" s="33"/>
      <c r="I1081" s="33"/>
      <c r="J1081" s="131"/>
      <c r="K1081" s="125"/>
      <c r="L1081" s="125" t="str">
        <f>IFERROR(VLOOKUP(F1081,'انواع الفلاتر'!$B$2:$C$52,2,FALSE),"")</f>
        <v/>
      </c>
    </row>
    <row r="1082" spans="1:12" ht="27.95" customHeight="1">
      <c r="A1082" s="34"/>
      <c r="B1082" s="34"/>
      <c r="C1082" s="32"/>
      <c r="D1082" s="32"/>
      <c r="E1082" s="33">
        <v>1081</v>
      </c>
      <c r="F1082" s="33"/>
      <c r="G1082" s="33"/>
      <c r="H1082" s="33"/>
      <c r="I1082" s="33"/>
      <c r="J1082" s="131"/>
      <c r="K1082" s="125"/>
      <c r="L1082" s="125" t="str">
        <f>IFERROR(VLOOKUP(F1082,'انواع الفلاتر'!$B$2:$C$52,2,FALSE),"")</f>
        <v/>
      </c>
    </row>
    <row r="1083" spans="1:12" ht="27.95" customHeight="1">
      <c r="A1083" s="34"/>
      <c r="B1083" s="34"/>
      <c r="C1083" s="32"/>
      <c r="D1083" s="32"/>
      <c r="E1083" s="33">
        <v>1082</v>
      </c>
      <c r="F1083" s="33"/>
      <c r="G1083" s="33"/>
      <c r="H1083" s="33"/>
      <c r="I1083" s="33"/>
      <c r="J1083" s="131"/>
      <c r="K1083" s="125"/>
      <c r="L1083" s="125" t="str">
        <f>IFERROR(VLOOKUP(F1083,'انواع الفلاتر'!$B$2:$C$52,2,FALSE),"")</f>
        <v/>
      </c>
    </row>
    <row r="1084" spans="1:12" ht="27.95" customHeight="1">
      <c r="A1084" s="34"/>
      <c r="B1084" s="34"/>
      <c r="C1084" s="32"/>
      <c r="D1084" s="32"/>
      <c r="E1084" s="33">
        <v>1083</v>
      </c>
      <c r="F1084" s="33"/>
      <c r="G1084" s="33"/>
      <c r="H1084" s="33"/>
      <c r="I1084" s="33"/>
      <c r="J1084" s="131"/>
      <c r="K1084" s="125"/>
      <c r="L1084" s="125" t="str">
        <f>IFERROR(VLOOKUP(F1084,'انواع الفلاتر'!$B$2:$C$52,2,FALSE),"")</f>
        <v/>
      </c>
    </row>
    <row r="1085" spans="1:12" ht="27.95" customHeight="1">
      <c r="A1085" s="34"/>
      <c r="B1085" s="34"/>
      <c r="C1085" s="32"/>
      <c r="D1085" s="32"/>
      <c r="E1085" s="33">
        <v>1084</v>
      </c>
      <c r="F1085" s="33"/>
      <c r="G1085" s="33"/>
      <c r="H1085" s="33"/>
      <c r="I1085" s="33"/>
      <c r="J1085" s="131"/>
      <c r="K1085" s="125"/>
      <c r="L1085" s="125" t="str">
        <f>IFERROR(VLOOKUP(F1085,'انواع الفلاتر'!$B$2:$C$52,2,FALSE),"")</f>
        <v/>
      </c>
    </row>
    <row r="1086" spans="1:12" ht="27.95" customHeight="1">
      <c r="A1086" s="34"/>
      <c r="B1086" s="34"/>
      <c r="C1086" s="32"/>
      <c r="D1086" s="32"/>
      <c r="E1086" s="33">
        <v>1085</v>
      </c>
      <c r="F1086" s="33"/>
      <c r="G1086" s="33"/>
      <c r="H1086" s="33"/>
      <c r="I1086" s="33"/>
      <c r="J1086" s="131"/>
      <c r="K1086" s="125"/>
      <c r="L1086" s="125" t="str">
        <f>IFERROR(VLOOKUP(F1086,'انواع الفلاتر'!$B$2:$C$52,2,FALSE),"")</f>
        <v/>
      </c>
    </row>
    <row r="1087" spans="1:12" ht="27.95" customHeight="1">
      <c r="A1087" s="34"/>
      <c r="B1087" s="34"/>
      <c r="C1087" s="32"/>
      <c r="D1087" s="32"/>
      <c r="E1087" s="33">
        <v>1086</v>
      </c>
      <c r="F1087" s="33"/>
      <c r="G1087" s="33"/>
      <c r="H1087" s="33"/>
      <c r="I1087" s="33"/>
      <c r="J1087" s="131"/>
      <c r="K1087" s="125"/>
      <c r="L1087" s="125" t="str">
        <f>IFERROR(VLOOKUP(F1087,'انواع الفلاتر'!$B$2:$C$52,2,FALSE),"")</f>
        <v/>
      </c>
    </row>
    <row r="1088" spans="1:12" ht="27.95" customHeight="1">
      <c r="A1088" s="34"/>
      <c r="B1088" s="34"/>
      <c r="C1088" s="32"/>
      <c r="D1088" s="32"/>
      <c r="E1088" s="33">
        <v>1087</v>
      </c>
      <c r="F1088" s="33"/>
      <c r="G1088" s="33"/>
      <c r="H1088" s="33"/>
      <c r="I1088" s="33"/>
      <c r="J1088" s="131"/>
      <c r="K1088" s="125"/>
      <c r="L1088" s="125" t="str">
        <f>IFERROR(VLOOKUP(F1088,'انواع الفلاتر'!$B$2:$C$52,2,FALSE),"")</f>
        <v/>
      </c>
    </row>
    <row r="1089" spans="1:12" ht="27.95" customHeight="1">
      <c r="A1089" s="34"/>
      <c r="B1089" s="34"/>
      <c r="C1089" s="32"/>
      <c r="D1089" s="32"/>
      <c r="E1089" s="33">
        <v>1088</v>
      </c>
      <c r="F1089" s="33"/>
      <c r="G1089" s="33"/>
      <c r="H1089" s="33"/>
      <c r="I1089" s="33"/>
      <c r="J1089" s="131"/>
      <c r="K1089" s="125"/>
      <c r="L1089" s="125" t="str">
        <f>IFERROR(VLOOKUP(F1089,'انواع الفلاتر'!$B$2:$C$52,2,FALSE),"")</f>
        <v/>
      </c>
    </row>
    <row r="1090" spans="1:12" ht="27.95" customHeight="1">
      <c r="A1090" s="34"/>
      <c r="B1090" s="34"/>
      <c r="C1090" s="32"/>
      <c r="D1090" s="32"/>
      <c r="E1090" s="33">
        <v>1089</v>
      </c>
      <c r="F1090" s="33"/>
      <c r="G1090" s="33"/>
      <c r="H1090" s="33"/>
      <c r="I1090" s="33"/>
      <c r="J1090" s="131"/>
      <c r="K1090" s="125"/>
      <c r="L1090" s="125" t="str">
        <f>IFERROR(VLOOKUP(F1090,'انواع الفلاتر'!$B$2:$C$52,2,FALSE),"")</f>
        <v/>
      </c>
    </row>
    <row r="1091" spans="1:12" ht="27.95" customHeight="1">
      <c r="A1091" s="34"/>
      <c r="B1091" s="34"/>
      <c r="C1091" s="32"/>
      <c r="D1091" s="32"/>
      <c r="E1091" s="33">
        <v>1090</v>
      </c>
      <c r="F1091" s="33"/>
      <c r="G1091" s="33"/>
      <c r="H1091" s="33"/>
      <c r="I1091" s="33"/>
      <c r="J1091" s="131"/>
      <c r="K1091" s="125"/>
      <c r="L1091" s="125" t="str">
        <f>IFERROR(VLOOKUP(F1091,'انواع الفلاتر'!$B$2:$C$52,2,FALSE),"")</f>
        <v/>
      </c>
    </row>
    <row r="1092" spans="1:12" ht="27.95" customHeight="1">
      <c r="A1092" s="34"/>
      <c r="B1092" s="34"/>
      <c r="C1092" s="32"/>
      <c r="D1092" s="32"/>
      <c r="E1092" s="33">
        <v>1091</v>
      </c>
      <c r="F1092" s="33"/>
      <c r="G1092" s="33"/>
      <c r="H1092" s="33"/>
      <c r="I1092" s="33"/>
      <c r="J1092" s="131"/>
      <c r="K1092" s="125"/>
      <c r="L1092" s="125" t="str">
        <f>IFERROR(VLOOKUP(F1092,'انواع الفلاتر'!$B$2:$C$52,2,FALSE),"")</f>
        <v/>
      </c>
    </row>
    <row r="1093" spans="1:12" ht="27.95" customHeight="1">
      <c r="A1093" s="34"/>
      <c r="B1093" s="34"/>
      <c r="C1093" s="32"/>
      <c r="D1093" s="32"/>
      <c r="E1093" s="33">
        <v>1092</v>
      </c>
      <c r="F1093" s="33"/>
      <c r="G1093" s="33"/>
      <c r="H1093" s="33"/>
      <c r="I1093" s="33"/>
      <c r="J1093" s="131"/>
      <c r="K1093" s="125"/>
      <c r="L1093" s="125" t="str">
        <f>IFERROR(VLOOKUP(F1093,'انواع الفلاتر'!$B$2:$C$52,2,FALSE),"")</f>
        <v/>
      </c>
    </row>
    <row r="1094" spans="1:12" ht="27.95" customHeight="1">
      <c r="A1094" s="34"/>
      <c r="B1094" s="34"/>
      <c r="C1094" s="32"/>
      <c r="D1094" s="32"/>
      <c r="E1094" s="33">
        <v>1093</v>
      </c>
      <c r="F1094" s="33"/>
      <c r="G1094" s="33"/>
      <c r="H1094" s="33"/>
      <c r="I1094" s="33"/>
      <c r="J1094" s="131"/>
      <c r="K1094" s="125"/>
      <c r="L1094" s="125" t="str">
        <f>IFERROR(VLOOKUP(F1094,'انواع الفلاتر'!$B$2:$C$52,2,FALSE),"")</f>
        <v/>
      </c>
    </row>
    <row r="1095" spans="1:12" ht="27.95" customHeight="1">
      <c r="A1095" s="34"/>
      <c r="B1095" s="34"/>
      <c r="C1095" s="32"/>
      <c r="D1095" s="32"/>
      <c r="E1095" s="33">
        <v>1094</v>
      </c>
      <c r="F1095" s="33"/>
      <c r="G1095" s="33"/>
      <c r="H1095" s="33"/>
      <c r="I1095" s="33"/>
      <c r="J1095" s="131"/>
      <c r="K1095" s="125"/>
      <c r="L1095" s="125" t="str">
        <f>IFERROR(VLOOKUP(F1095,'انواع الفلاتر'!$B$2:$C$52,2,FALSE),"")</f>
        <v/>
      </c>
    </row>
    <row r="1096" spans="1:12" ht="27.95" customHeight="1">
      <c r="A1096" s="34"/>
      <c r="B1096" s="34"/>
      <c r="C1096" s="32"/>
      <c r="D1096" s="32"/>
      <c r="E1096" s="33">
        <v>1095</v>
      </c>
      <c r="F1096" s="33"/>
      <c r="G1096" s="33"/>
      <c r="H1096" s="33"/>
      <c r="I1096" s="33"/>
      <c r="J1096" s="131"/>
      <c r="K1096" s="125"/>
      <c r="L1096" s="125" t="str">
        <f>IFERROR(VLOOKUP(F1096,'انواع الفلاتر'!$B$2:$C$52,2,FALSE),"")</f>
        <v/>
      </c>
    </row>
    <row r="1097" spans="1:12" ht="27.95" customHeight="1">
      <c r="A1097" s="34"/>
      <c r="B1097" s="34"/>
      <c r="C1097" s="32"/>
      <c r="D1097" s="32"/>
      <c r="E1097" s="33">
        <v>1096</v>
      </c>
      <c r="F1097" s="33"/>
      <c r="G1097" s="33"/>
      <c r="H1097" s="33"/>
      <c r="I1097" s="33"/>
      <c r="J1097" s="131"/>
      <c r="K1097" s="125"/>
      <c r="L1097" s="125" t="str">
        <f>IFERROR(VLOOKUP(F1097,'انواع الفلاتر'!$B$2:$C$52,2,FALSE),"")</f>
        <v/>
      </c>
    </row>
    <row r="1098" spans="1:12" ht="27.95" customHeight="1">
      <c r="A1098" s="34"/>
      <c r="B1098" s="34"/>
      <c r="C1098" s="32"/>
      <c r="D1098" s="32"/>
      <c r="E1098" s="33">
        <v>1097</v>
      </c>
      <c r="F1098" s="33"/>
      <c r="G1098" s="33"/>
      <c r="H1098" s="33"/>
      <c r="I1098" s="33"/>
      <c r="J1098" s="131"/>
      <c r="K1098" s="125"/>
      <c r="L1098" s="125" t="str">
        <f>IFERROR(VLOOKUP(F1098,'انواع الفلاتر'!$B$2:$C$52,2,FALSE),"")</f>
        <v/>
      </c>
    </row>
    <row r="1099" spans="1:12" ht="27.95" customHeight="1">
      <c r="A1099" s="34"/>
      <c r="B1099" s="34"/>
      <c r="C1099" s="32"/>
      <c r="D1099" s="32"/>
      <c r="E1099" s="33">
        <v>1098</v>
      </c>
      <c r="F1099" s="33"/>
      <c r="G1099" s="33"/>
      <c r="H1099" s="33"/>
      <c r="I1099" s="33"/>
      <c r="J1099" s="131"/>
      <c r="K1099" s="125"/>
      <c r="L1099" s="125" t="str">
        <f>IFERROR(VLOOKUP(F1099,'انواع الفلاتر'!$B$2:$C$52,2,FALSE),"")</f>
        <v/>
      </c>
    </row>
    <row r="1100" spans="1:12" ht="27.95" customHeight="1">
      <c r="A1100" s="34"/>
      <c r="B1100" s="34"/>
      <c r="C1100" s="32"/>
      <c r="D1100" s="32"/>
      <c r="E1100" s="33">
        <v>1099</v>
      </c>
      <c r="F1100" s="33"/>
      <c r="G1100" s="33"/>
      <c r="H1100" s="33"/>
      <c r="I1100" s="33"/>
      <c r="J1100" s="131"/>
      <c r="K1100" s="125"/>
      <c r="L1100" s="125" t="str">
        <f>IFERROR(VLOOKUP(F1100,'انواع الفلاتر'!$B$2:$C$52,2,FALSE),"")</f>
        <v/>
      </c>
    </row>
    <row r="1101" spans="1:12" ht="27.95" customHeight="1">
      <c r="A1101" s="34"/>
      <c r="B1101" s="34"/>
      <c r="C1101" s="32"/>
      <c r="D1101" s="32"/>
      <c r="E1101" s="33">
        <v>1100</v>
      </c>
      <c r="F1101" s="33"/>
      <c r="G1101" s="33"/>
      <c r="H1101" s="33"/>
      <c r="I1101" s="33"/>
      <c r="J1101" s="131"/>
      <c r="K1101" s="125"/>
      <c r="L1101" s="125" t="str">
        <f>IFERROR(VLOOKUP(F1101,'انواع الفلاتر'!$B$2:$C$52,2,FALSE),"")</f>
        <v/>
      </c>
    </row>
    <row r="1102" spans="1:12" ht="27.95" customHeight="1">
      <c r="A1102" s="34"/>
      <c r="B1102" s="34"/>
      <c r="C1102" s="32"/>
      <c r="D1102" s="32"/>
      <c r="E1102" s="33">
        <v>1101</v>
      </c>
      <c r="F1102" s="33"/>
      <c r="G1102" s="33"/>
      <c r="H1102" s="33"/>
      <c r="I1102" s="33"/>
      <c r="J1102" s="131"/>
      <c r="K1102" s="125"/>
      <c r="L1102" s="125" t="str">
        <f>IFERROR(VLOOKUP(F1102,'انواع الفلاتر'!$B$2:$C$52,2,FALSE),"")</f>
        <v/>
      </c>
    </row>
    <row r="1103" spans="1:12" ht="27.95" customHeight="1">
      <c r="A1103" s="34"/>
      <c r="B1103" s="34"/>
      <c r="C1103" s="32"/>
      <c r="D1103" s="32"/>
      <c r="E1103" s="33">
        <v>1102</v>
      </c>
      <c r="F1103" s="33"/>
      <c r="G1103" s="33"/>
      <c r="H1103" s="33"/>
      <c r="I1103" s="33"/>
      <c r="J1103" s="131"/>
      <c r="K1103" s="125"/>
      <c r="L1103" s="125" t="str">
        <f>IFERROR(VLOOKUP(F1103,'انواع الفلاتر'!$B$2:$C$52,2,FALSE),"")</f>
        <v/>
      </c>
    </row>
    <row r="1104" spans="1:12" ht="27.95" customHeight="1">
      <c r="A1104" s="34"/>
      <c r="B1104" s="34"/>
      <c r="C1104" s="32"/>
      <c r="D1104" s="32"/>
      <c r="E1104" s="33">
        <v>1103</v>
      </c>
      <c r="F1104" s="33"/>
      <c r="G1104" s="33"/>
      <c r="H1104" s="33"/>
      <c r="I1104" s="33"/>
      <c r="J1104" s="131"/>
      <c r="K1104" s="125"/>
      <c r="L1104" s="125" t="str">
        <f>IFERROR(VLOOKUP(F1104,'انواع الفلاتر'!$B$2:$C$52,2,FALSE),"")</f>
        <v/>
      </c>
    </row>
    <row r="1105" spans="1:12" ht="27.95" customHeight="1">
      <c r="A1105" s="34"/>
      <c r="B1105" s="34"/>
      <c r="C1105" s="32"/>
      <c r="D1105" s="32"/>
      <c r="E1105" s="33">
        <v>1104</v>
      </c>
      <c r="F1105" s="33"/>
      <c r="G1105" s="33"/>
      <c r="H1105" s="33"/>
      <c r="I1105" s="33"/>
      <c r="J1105" s="131"/>
      <c r="K1105" s="125"/>
      <c r="L1105" s="125" t="str">
        <f>IFERROR(VLOOKUP(F1105,'انواع الفلاتر'!$B$2:$C$52,2,FALSE),"")</f>
        <v/>
      </c>
    </row>
    <row r="1106" spans="1:12" ht="27.95" customHeight="1">
      <c r="A1106" s="34"/>
      <c r="B1106" s="34"/>
      <c r="C1106" s="32"/>
      <c r="D1106" s="32"/>
      <c r="E1106" s="33">
        <v>1105</v>
      </c>
      <c r="F1106" s="33"/>
      <c r="G1106" s="33"/>
      <c r="H1106" s="33"/>
      <c r="I1106" s="33"/>
      <c r="J1106" s="131"/>
      <c r="K1106" s="125"/>
      <c r="L1106" s="125" t="str">
        <f>IFERROR(VLOOKUP(F1106,'انواع الفلاتر'!$B$2:$C$52,2,FALSE),"")</f>
        <v/>
      </c>
    </row>
    <row r="1107" spans="1:12" ht="27.95" customHeight="1">
      <c r="A1107" s="34"/>
      <c r="B1107" s="34"/>
      <c r="C1107" s="32"/>
      <c r="D1107" s="32"/>
      <c r="E1107" s="33">
        <v>1106</v>
      </c>
      <c r="F1107" s="33"/>
      <c r="G1107" s="33"/>
      <c r="H1107" s="33"/>
      <c r="I1107" s="33"/>
      <c r="J1107" s="131"/>
      <c r="K1107" s="125"/>
      <c r="L1107" s="125" t="str">
        <f>IFERROR(VLOOKUP(F1107,'انواع الفلاتر'!$B$2:$C$52,2,FALSE),"")</f>
        <v/>
      </c>
    </row>
    <row r="1108" spans="1:12" ht="27.95" customHeight="1">
      <c r="A1108" s="34"/>
      <c r="B1108" s="34"/>
      <c r="C1108" s="32"/>
      <c r="D1108" s="32"/>
      <c r="E1108" s="33">
        <v>1107</v>
      </c>
      <c r="F1108" s="33"/>
      <c r="G1108" s="33"/>
      <c r="H1108" s="33"/>
      <c r="I1108" s="33"/>
      <c r="J1108" s="131"/>
      <c r="K1108" s="125"/>
      <c r="L1108" s="125" t="str">
        <f>IFERROR(VLOOKUP(F1108,'انواع الفلاتر'!$B$2:$C$52,2,FALSE),"")</f>
        <v/>
      </c>
    </row>
    <row r="1109" spans="1:12" ht="27.95" customHeight="1">
      <c r="A1109" s="34"/>
      <c r="B1109" s="34"/>
      <c r="C1109" s="32"/>
      <c r="D1109" s="32"/>
      <c r="E1109" s="33">
        <v>1108</v>
      </c>
      <c r="F1109" s="33"/>
      <c r="G1109" s="33"/>
      <c r="H1109" s="33"/>
      <c r="I1109" s="33"/>
      <c r="J1109" s="131"/>
      <c r="K1109" s="125"/>
      <c r="L1109" s="125" t="str">
        <f>IFERROR(VLOOKUP(F1109,'انواع الفلاتر'!$B$2:$C$52,2,FALSE),"")</f>
        <v/>
      </c>
    </row>
    <row r="1110" spans="1:12" ht="27.95" customHeight="1">
      <c r="A1110" s="34"/>
      <c r="B1110" s="34"/>
      <c r="C1110" s="32"/>
      <c r="D1110" s="32"/>
      <c r="E1110" s="33">
        <v>1109</v>
      </c>
      <c r="F1110" s="33"/>
      <c r="G1110" s="33"/>
      <c r="H1110" s="33"/>
      <c r="I1110" s="33"/>
      <c r="J1110" s="131"/>
      <c r="K1110" s="125"/>
      <c r="L1110" s="125" t="str">
        <f>IFERROR(VLOOKUP(F1110,'انواع الفلاتر'!$B$2:$C$52,2,FALSE),"")</f>
        <v/>
      </c>
    </row>
    <row r="1111" spans="1:12" ht="27.95" customHeight="1">
      <c r="A1111" s="34"/>
      <c r="B1111" s="34"/>
      <c r="C1111" s="32"/>
      <c r="D1111" s="32"/>
      <c r="E1111" s="33">
        <v>1110</v>
      </c>
      <c r="F1111" s="33"/>
      <c r="G1111" s="33"/>
      <c r="H1111" s="33"/>
      <c r="I1111" s="33"/>
      <c r="J1111" s="131"/>
      <c r="K1111" s="125"/>
      <c r="L1111" s="125" t="str">
        <f>IFERROR(VLOOKUP(F1111,'انواع الفلاتر'!$B$2:$C$52,2,FALSE),"")</f>
        <v/>
      </c>
    </row>
    <row r="1112" spans="1:12" ht="27.95" customHeight="1">
      <c r="A1112" s="34"/>
      <c r="B1112" s="34"/>
      <c r="C1112" s="32"/>
      <c r="D1112" s="32"/>
      <c r="E1112" s="33">
        <v>1111</v>
      </c>
      <c r="F1112" s="33"/>
      <c r="G1112" s="33"/>
      <c r="H1112" s="33"/>
      <c r="I1112" s="33"/>
      <c r="J1112" s="131"/>
      <c r="K1112" s="125"/>
      <c r="L1112" s="125" t="str">
        <f>IFERROR(VLOOKUP(F1112,'انواع الفلاتر'!$B$2:$C$52,2,FALSE),"")</f>
        <v/>
      </c>
    </row>
    <row r="1113" spans="1:12" ht="27.95" customHeight="1">
      <c r="A1113" s="34"/>
      <c r="B1113" s="34"/>
      <c r="C1113" s="32"/>
      <c r="D1113" s="32"/>
      <c r="E1113" s="33">
        <v>1112</v>
      </c>
      <c r="F1113" s="33"/>
      <c r="G1113" s="33"/>
      <c r="H1113" s="33"/>
      <c r="I1113" s="33"/>
      <c r="J1113" s="131"/>
      <c r="K1113" s="125"/>
      <c r="L1113" s="125" t="str">
        <f>IFERROR(VLOOKUP(F1113,'انواع الفلاتر'!$B$2:$C$52,2,FALSE),"")</f>
        <v/>
      </c>
    </row>
    <row r="1114" spans="1:12" ht="27.95" customHeight="1">
      <c r="A1114" s="34"/>
      <c r="B1114" s="34"/>
      <c r="C1114" s="32"/>
      <c r="D1114" s="32"/>
      <c r="E1114" s="33">
        <v>1113</v>
      </c>
      <c r="F1114" s="33"/>
      <c r="G1114" s="33"/>
      <c r="H1114" s="33"/>
      <c r="I1114" s="33"/>
      <c r="J1114" s="131"/>
      <c r="K1114" s="125"/>
      <c r="L1114" s="125" t="str">
        <f>IFERROR(VLOOKUP(F1114,'انواع الفلاتر'!$B$2:$C$52,2,FALSE),"")</f>
        <v/>
      </c>
    </row>
    <row r="1115" spans="1:12" ht="27.95" customHeight="1">
      <c r="A1115" s="34"/>
      <c r="B1115" s="34"/>
      <c r="C1115" s="32"/>
      <c r="D1115" s="32"/>
      <c r="E1115" s="33">
        <v>1114</v>
      </c>
      <c r="F1115" s="33"/>
      <c r="G1115" s="33"/>
      <c r="H1115" s="33"/>
      <c r="I1115" s="33"/>
      <c r="J1115" s="131"/>
      <c r="K1115" s="125"/>
      <c r="L1115" s="125" t="str">
        <f>IFERROR(VLOOKUP(F1115,'انواع الفلاتر'!$B$2:$C$52,2,FALSE),"")</f>
        <v/>
      </c>
    </row>
    <row r="1116" spans="1:12" ht="27.95" customHeight="1">
      <c r="A1116" s="34"/>
      <c r="B1116" s="34"/>
      <c r="C1116" s="32"/>
      <c r="D1116" s="32"/>
      <c r="E1116" s="33">
        <v>1115</v>
      </c>
      <c r="F1116" s="33"/>
      <c r="G1116" s="33"/>
      <c r="H1116" s="33"/>
      <c r="I1116" s="33"/>
      <c r="J1116" s="131"/>
      <c r="K1116" s="125"/>
      <c r="L1116" s="125" t="str">
        <f>IFERROR(VLOOKUP(F1116,'انواع الفلاتر'!$B$2:$C$52,2,FALSE),"")</f>
        <v/>
      </c>
    </row>
    <row r="1117" spans="1:12" ht="27.95" customHeight="1">
      <c r="A1117" s="34"/>
      <c r="B1117" s="34"/>
      <c r="C1117" s="32"/>
      <c r="D1117" s="32"/>
      <c r="E1117" s="33">
        <v>1116</v>
      </c>
      <c r="F1117" s="33"/>
      <c r="G1117" s="33"/>
      <c r="H1117" s="33"/>
      <c r="I1117" s="33"/>
      <c r="J1117" s="131"/>
      <c r="K1117" s="125"/>
      <c r="L1117" s="125" t="str">
        <f>IFERROR(VLOOKUP(F1117,'انواع الفلاتر'!$B$2:$C$52,2,FALSE),"")</f>
        <v/>
      </c>
    </row>
    <row r="1118" spans="1:12" ht="27.95" customHeight="1">
      <c r="A1118" s="34"/>
      <c r="B1118" s="34"/>
      <c r="C1118" s="32"/>
      <c r="D1118" s="32"/>
      <c r="E1118" s="33">
        <v>1117</v>
      </c>
      <c r="F1118" s="33"/>
      <c r="G1118" s="33"/>
      <c r="H1118" s="33"/>
      <c r="I1118" s="33"/>
      <c r="J1118" s="131"/>
      <c r="K1118" s="125"/>
      <c r="L1118" s="125" t="str">
        <f>IFERROR(VLOOKUP(F1118,'انواع الفلاتر'!$B$2:$C$52,2,FALSE),"")</f>
        <v/>
      </c>
    </row>
    <row r="1119" spans="1:12" ht="27.95" customHeight="1">
      <c r="A1119" s="34"/>
      <c r="B1119" s="34"/>
      <c r="C1119" s="32"/>
      <c r="D1119" s="32"/>
      <c r="E1119" s="33">
        <v>1118</v>
      </c>
      <c r="F1119" s="33"/>
      <c r="G1119" s="33"/>
      <c r="H1119" s="33"/>
      <c r="I1119" s="33"/>
      <c r="J1119" s="131"/>
      <c r="K1119" s="125"/>
      <c r="L1119" s="125" t="str">
        <f>IFERROR(VLOOKUP(F1119,'انواع الفلاتر'!$B$2:$C$52,2,FALSE),"")</f>
        <v/>
      </c>
    </row>
    <row r="1120" spans="1:12" ht="27.95" customHeight="1">
      <c r="A1120" s="34"/>
      <c r="B1120" s="34"/>
      <c r="C1120" s="32"/>
      <c r="D1120" s="32"/>
      <c r="E1120" s="33">
        <v>1119</v>
      </c>
      <c r="F1120" s="33"/>
      <c r="G1120" s="33"/>
      <c r="H1120" s="33"/>
      <c r="I1120" s="33"/>
      <c r="J1120" s="131"/>
      <c r="K1120" s="125"/>
      <c r="L1120" s="125" t="str">
        <f>IFERROR(VLOOKUP(F1120,'انواع الفلاتر'!$B$2:$C$52,2,FALSE),"")</f>
        <v/>
      </c>
    </row>
    <row r="1121" spans="1:12" ht="27.95" customHeight="1">
      <c r="A1121" s="34"/>
      <c r="B1121" s="34"/>
      <c r="C1121" s="32"/>
      <c r="D1121" s="32"/>
      <c r="E1121" s="33">
        <v>1120</v>
      </c>
      <c r="F1121" s="33"/>
      <c r="G1121" s="33"/>
      <c r="H1121" s="33"/>
      <c r="I1121" s="33"/>
      <c r="J1121" s="131"/>
      <c r="K1121" s="125"/>
      <c r="L1121" s="125" t="str">
        <f>IFERROR(VLOOKUP(F1121,'انواع الفلاتر'!$B$2:$C$52,2,FALSE),"")</f>
        <v/>
      </c>
    </row>
    <row r="1122" spans="1:12" ht="27.95" customHeight="1">
      <c r="A1122" s="34"/>
      <c r="B1122" s="34"/>
      <c r="C1122" s="32"/>
      <c r="D1122" s="32"/>
      <c r="E1122" s="33">
        <v>1121</v>
      </c>
      <c r="F1122" s="33"/>
      <c r="G1122" s="33"/>
      <c r="H1122" s="33"/>
      <c r="I1122" s="33"/>
      <c r="J1122" s="131"/>
      <c r="K1122" s="125"/>
      <c r="L1122" s="125" t="str">
        <f>IFERROR(VLOOKUP(F1122,'انواع الفلاتر'!$B$2:$C$52,2,FALSE),"")</f>
        <v/>
      </c>
    </row>
    <row r="1123" spans="1:12" ht="27.95" customHeight="1">
      <c r="A1123" s="34"/>
      <c r="B1123" s="34"/>
      <c r="C1123" s="32"/>
      <c r="D1123" s="32"/>
      <c r="E1123" s="33">
        <v>1122</v>
      </c>
      <c r="F1123" s="33"/>
      <c r="G1123" s="33"/>
      <c r="H1123" s="33"/>
      <c r="I1123" s="33"/>
      <c r="J1123" s="131"/>
      <c r="K1123" s="125"/>
      <c r="L1123" s="125" t="str">
        <f>IFERROR(VLOOKUP(F1123,'انواع الفلاتر'!$B$2:$C$52,2,FALSE),"")</f>
        <v/>
      </c>
    </row>
    <row r="1124" spans="1:12" ht="27.95" customHeight="1">
      <c r="A1124" s="34"/>
      <c r="B1124" s="34"/>
      <c r="C1124" s="32"/>
      <c r="D1124" s="32"/>
      <c r="E1124" s="33">
        <v>1123</v>
      </c>
      <c r="F1124" s="33"/>
      <c r="G1124" s="33"/>
      <c r="H1124" s="33"/>
      <c r="I1124" s="33"/>
      <c r="J1124" s="131"/>
      <c r="K1124" s="125"/>
      <c r="L1124" s="125" t="str">
        <f>IFERROR(VLOOKUP(F1124,'انواع الفلاتر'!$B$2:$C$52,2,FALSE),"")</f>
        <v/>
      </c>
    </row>
    <row r="1125" spans="1:12" ht="27.95" customHeight="1">
      <c r="A1125" s="34"/>
      <c r="B1125" s="34"/>
      <c r="C1125" s="32"/>
      <c r="D1125" s="32"/>
      <c r="E1125" s="33">
        <v>1124</v>
      </c>
      <c r="F1125" s="33"/>
      <c r="G1125" s="33"/>
      <c r="H1125" s="33"/>
      <c r="I1125" s="33"/>
      <c r="J1125" s="131"/>
      <c r="K1125" s="125"/>
      <c r="L1125" s="125" t="str">
        <f>IFERROR(VLOOKUP(F1125,'انواع الفلاتر'!$B$2:$C$52,2,FALSE),"")</f>
        <v/>
      </c>
    </row>
    <row r="1126" spans="1:12" ht="27.95" customHeight="1">
      <c r="A1126" s="34"/>
      <c r="B1126" s="34"/>
      <c r="C1126" s="32"/>
      <c r="D1126" s="32"/>
      <c r="E1126" s="33">
        <v>1125</v>
      </c>
      <c r="F1126" s="33"/>
      <c r="G1126" s="33"/>
      <c r="H1126" s="33"/>
      <c r="I1126" s="33"/>
      <c r="J1126" s="131"/>
      <c r="K1126" s="125"/>
      <c r="L1126" s="125" t="str">
        <f>IFERROR(VLOOKUP(F1126,'انواع الفلاتر'!$B$2:$C$52,2,FALSE),"")</f>
        <v/>
      </c>
    </row>
    <row r="1127" spans="1:12" ht="27.95" customHeight="1">
      <c r="A1127" s="34"/>
      <c r="B1127" s="34"/>
      <c r="C1127" s="32"/>
      <c r="D1127" s="32"/>
      <c r="E1127" s="33">
        <v>1126</v>
      </c>
      <c r="F1127" s="33"/>
      <c r="G1127" s="33"/>
      <c r="H1127" s="33"/>
      <c r="I1127" s="33"/>
      <c r="J1127" s="131"/>
      <c r="K1127" s="125"/>
      <c r="L1127" s="125" t="str">
        <f>IFERROR(VLOOKUP(F1127,'انواع الفلاتر'!$B$2:$C$52,2,FALSE),"")</f>
        <v/>
      </c>
    </row>
    <row r="1128" spans="1:12" ht="27.95" customHeight="1">
      <c r="A1128" s="34"/>
      <c r="B1128" s="34"/>
      <c r="C1128" s="32"/>
      <c r="D1128" s="32"/>
      <c r="E1128" s="33">
        <v>1127</v>
      </c>
      <c r="F1128" s="33"/>
      <c r="G1128" s="33"/>
      <c r="H1128" s="33"/>
      <c r="I1128" s="33"/>
      <c r="J1128" s="131"/>
      <c r="K1128" s="125"/>
      <c r="L1128" s="125" t="str">
        <f>IFERROR(VLOOKUP(F1128,'انواع الفلاتر'!$B$2:$C$52,2,FALSE),"")</f>
        <v/>
      </c>
    </row>
    <row r="1129" spans="1:12" ht="27.95" customHeight="1">
      <c r="A1129" s="34"/>
      <c r="B1129" s="34"/>
      <c r="C1129" s="32"/>
      <c r="D1129" s="32"/>
      <c r="E1129" s="33">
        <v>1128</v>
      </c>
      <c r="F1129" s="33"/>
      <c r="G1129" s="33"/>
      <c r="H1129" s="33"/>
      <c r="I1129" s="33"/>
      <c r="J1129" s="131"/>
      <c r="K1129" s="125"/>
      <c r="L1129" s="125" t="str">
        <f>IFERROR(VLOOKUP(F1129,'انواع الفلاتر'!$B$2:$C$52,2,FALSE),"")</f>
        <v/>
      </c>
    </row>
    <row r="1130" spans="1:12" ht="27.95" customHeight="1">
      <c r="A1130" s="34"/>
      <c r="B1130" s="34"/>
      <c r="C1130" s="32"/>
      <c r="D1130" s="32"/>
      <c r="E1130" s="33">
        <v>1129</v>
      </c>
      <c r="F1130" s="33"/>
      <c r="G1130" s="33"/>
      <c r="H1130" s="33"/>
      <c r="I1130" s="33"/>
      <c r="J1130" s="131"/>
      <c r="K1130" s="125"/>
      <c r="L1130" s="125" t="str">
        <f>IFERROR(VLOOKUP(F1130,'انواع الفلاتر'!$B$2:$C$52,2,FALSE),"")</f>
        <v/>
      </c>
    </row>
    <row r="1131" spans="1:12" ht="27.95" customHeight="1">
      <c r="A1131" s="34"/>
      <c r="B1131" s="34"/>
      <c r="C1131" s="32"/>
      <c r="D1131" s="32"/>
      <c r="E1131" s="33">
        <v>1130</v>
      </c>
      <c r="F1131" s="33"/>
      <c r="G1131" s="33"/>
      <c r="H1131" s="33"/>
      <c r="I1131" s="33"/>
      <c r="J1131" s="131"/>
      <c r="K1131" s="125"/>
      <c r="L1131" s="125" t="str">
        <f>IFERROR(VLOOKUP(F1131,'انواع الفلاتر'!$B$2:$C$52,2,FALSE),"")</f>
        <v/>
      </c>
    </row>
    <row r="1132" spans="1:12" ht="27.95" customHeight="1">
      <c r="A1132" s="34"/>
      <c r="B1132" s="34"/>
      <c r="C1132" s="32"/>
      <c r="D1132" s="32"/>
      <c r="E1132" s="33">
        <v>1131</v>
      </c>
      <c r="F1132" s="33"/>
      <c r="G1132" s="33"/>
      <c r="H1132" s="33"/>
      <c r="I1132" s="33"/>
      <c r="J1132" s="131"/>
      <c r="K1132" s="125"/>
      <c r="L1132" s="125" t="str">
        <f>IFERROR(VLOOKUP(F1132,'انواع الفلاتر'!$B$2:$C$52,2,FALSE),"")</f>
        <v/>
      </c>
    </row>
    <row r="1133" spans="1:12" ht="27.95" customHeight="1">
      <c r="A1133" s="34"/>
      <c r="B1133" s="34"/>
      <c r="C1133" s="32"/>
      <c r="D1133" s="32"/>
      <c r="E1133" s="33">
        <v>1132</v>
      </c>
      <c r="F1133" s="33"/>
      <c r="G1133" s="33"/>
      <c r="H1133" s="33"/>
      <c r="I1133" s="33"/>
      <c r="J1133" s="131"/>
      <c r="K1133" s="125"/>
      <c r="L1133" s="125" t="str">
        <f>IFERROR(VLOOKUP(F1133,'انواع الفلاتر'!$B$2:$C$52,2,FALSE),"")</f>
        <v/>
      </c>
    </row>
    <row r="1134" spans="1:12" ht="27.95" customHeight="1">
      <c r="A1134" s="34"/>
      <c r="B1134" s="34"/>
      <c r="C1134" s="32"/>
      <c r="D1134" s="32"/>
      <c r="E1134" s="33">
        <v>1133</v>
      </c>
      <c r="F1134" s="33"/>
      <c r="G1134" s="33"/>
      <c r="H1134" s="33"/>
      <c r="I1134" s="33"/>
      <c r="J1134" s="131"/>
      <c r="K1134" s="125"/>
      <c r="L1134" s="125" t="str">
        <f>IFERROR(VLOOKUP(F1134,'انواع الفلاتر'!$B$2:$C$52,2,FALSE),"")</f>
        <v/>
      </c>
    </row>
    <row r="1135" spans="1:12" ht="27.95" customHeight="1">
      <c r="A1135" s="34"/>
      <c r="B1135" s="34"/>
      <c r="C1135" s="32"/>
      <c r="D1135" s="32"/>
      <c r="E1135" s="33">
        <v>1134</v>
      </c>
      <c r="F1135" s="33"/>
      <c r="G1135" s="33"/>
      <c r="H1135" s="33"/>
      <c r="I1135" s="33"/>
      <c r="J1135" s="131"/>
      <c r="K1135" s="125"/>
      <c r="L1135" s="125" t="str">
        <f>IFERROR(VLOOKUP(F1135,'انواع الفلاتر'!$B$2:$C$52,2,FALSE),"")</f>
        <v/>
      </c>
    </row>
    <row r="1136" spans="1:12" ht="27.95" customHeight="1">
      <c r="A1136" s="34"/>
      <c r="B1136" s="34"/>
      <c r="C1136" s="32"/>
      <c r="D1136" s="32"/>
      <c r="E1136" s="33">
        <v>1135</v>
      </c>
      <c r="F1136" s="33"/>
      <c r="G1136" s="33"/>
      <c r="H1136" s="33"/>
      <c r="I1136" s="33"/>
      <c r="J1136" s="131"/>
      <c r="K1136" s="125"/>
      <c r="L1136" s="125" t="str">
        <f>IFERROR(VLOOKUP(F1136,'انواع الفلاتر'!$B$2:$C$52,2,FALSE),"")</f>
        <v/>
      </c>
    </row>
    <row r="1137" spans="1:12" ht="27.95" customHeight="1">
      <c r="A1137" s="34"/>
      <c r="B1137" s="34"/>
      <c r="C1137" s="32"/>
      <c r="D1137" s="32"/>
      <c r="E1137" s="33">
        <v>1136</v>
      </c>
      <c r="F1137" s="33"/>
      <c r="G1137" s="33"/>
      <c r="H1137" s="33"/>
      <c r="I1137" s="33"/>
      <c r="J1137" s="131"/>
      <c r="K1137" s="125"/>
      <c r="L1137" s="125" t="str">
        <f>IFERROR(VLOOKUP(F1137,'انواع الفلاتر'!$B$2:$C$52,2,FALSE),"")</f>
        <v/>
      </c>
    </row>
    <row r="1138" spans="1:12" ht="27.95" customHeight="1">
      <c r="A1138" s="34"/>
      <c r="B1138" s="34"/>
      <c r="C1138" s="32"/>
      <c r="D1138" s="32"/>
      <c r="E1138" s="33">
        <v>1137</v>
      </c>
      <c r="F1138" s="33"/>
      <c r="G1138" s="33"/>
      <c r="H1138" s="33"/>
      <c r="I1138" s="33"/>
      <c r="J1138" s="131"/>
      <c r="K1138" s="125"/>
      <c r="L1138" s="125" t="str">
        <f>IFERROR(VLOOKUP(F1138,'انواع الفلاتر'!$B$2:$C$52,2,FALSE),"")</f>
        <v/>
      </c>
    </row>
    <row r="1139" spans="1:12" ht="27.95" customHeight="1">
      <c r="A1139" s="34"/>
      <c r="B1139" s="34"/>
      <c r="C1139" s="32"/>
      <c r="D1139" s="32"/>
      <c r="E1139" s="33">
        <v>1138</v>
      </c>
      <c r="F1139" s="33"/>
      <c r="G1139" s="33"/>
      <c r="H1139" s="33"/>
      <c r="I1139" s="33"/>
      <c r="J1139" s="131"/>
      <c r="K1139" s="125"/>
      <c r="L1139" s="125" t="str">
        <f>IFERROR(VLOOKUP(F1139,'انواع الفلاتر'!$B$2:$C$52,2,FALSE),"")</f>
        <v/>
      </c>
    </row>
    <row r="1140" spans="1:12" ht="27.95" customHeight="1">
      <c r="A1140" s="34"/>
      <c r="B1140" s="34"/>
      <c r="C1140" s="32"/>
      <c r="D1140" s="32"/>
      <c r="E1140" s="33">
        <v>1139</v>
      </c>
      <c r="F1140" s="33"/>
      <c r="G1140" s="33"/>
      <c r="H1140" s="33"/>
      <c r="I1140" s="33"/>
      <c r="J1140" s="131"/>
      <c r="K1140" s="125"/>
      <c r="L1140" s="125" t="str">
        <f>IFERROR(VLOOKUP(F1140,'انواع الفلاتر'!$B$2:$C$52,2,FALSE),"")</f>
        <v/>
      </c>
    </row>
    <row r="1141" spans="1:12" ht="27.95" customHeight="1">
      <c r="A1141" s="34"/>
      <c r="B1141" s="34"/>
      <c r="C1141" s="32"/>
      <c r="D1141" s="32"/>
      <c r="E1141" s="33">
        <v>1140</v>
      </c>
      <c r="F1141" s="33"/>
      <c r="G1141" s="33"/>
      <c r="H1141" s="33"/>
      <c r="I1141" s="33"/>
      <c r="J1141" s="131"/>
      <c r="K1141" s="125"/>
      <c r="L1141" s="125" t="str">
        <f>IFERROR(VLOOKUP(F1141,'انواع الفلاتر'!$B$2:$C$52,2,FALSE),"")</f>
        <v/>
      </c>
    </row>
    <row r="1142" spans="1:12" ht="27.95" customHeight="1">
      <c r="A1142" s="34"/>
      <c r="B1142" s="34"/>
      <c r="C1142" s="32"/>
      <c r="D1142" s="32"/>
      <c r="E1142" s="33">
        <v>1141</v>
      </c>
      <c r="F1142" s="33"/>
      <c r="G1142" s="33"/>
      <c r="H1142" s="33"/>
      <c r="I1142" s="33"/>
      <c r="J1142" s="131"/>
      <c r="K1142" s="125"/>
      <c r="L1142" s="125" t="str">
        <f>IFERROR(VLOOKUP(F1142,'انواع الفلاتر'!$B$2:$C$52,2,FALSE),"")</f>
        <v/>
      </c>
    </row>
    <row r="1143" spans="1:12" ht="27.95" customHeight="1">
      <c r="A1143" s="34"/>
      <c r="B1143" s="34"/>
      <c r="C1143" s="32"/>
      <c r="D1143" s="32"/>
      <c r="E1143" s="33">
        <v>1142</v>
      </c>
      <c r="F1143" s="33"/>
      <c r="G1143" s="33"/>
      <c r="H1143" s="33"/>
      <c r="I1143" s="33"/>
      <c r="J1143" s="131"/>
      <c r="K1143" s="125"/>
      <c r="L1143" s="125" t="str">
        <f>IFERROR(VLOOKUP(F1143,'انواع الفلاتر'!$B$2:$C$52,2,FALSE),"")</f>
        <v/>
      </c>
    </row>
    <row r="1144" spans="1:12" ht="27.95" customHeight="1">
      <c r="A1144" s="34"/>
      <c r="B1144" s="34"/>
      <c r="C1144" s="32"/>
      <c r="D1144" s="32"/>
      <c r="E1144" s="33">
        <v>1143</v>
      </c>
      <c r="F1144" s="33"/>
      <c r="G1144" s="33"/>
      <c r="H1144" s="33"/>
      <c r="I1144" s="33"/>
      <c r="J1144" s="131"/>
      <c r="K1144" s="125"/>
      <c r="L1144" s="125" t="str">
        <f>IFERROR(VLOOKUP(F1144,'انواع الفلاتر'!$B$2:$C$52,2,FALSE),"")</f>
        <v/>
      </c>
    </row>
    <row r="1145" spans="1:12" ht="27.95" customHeight="1">
      <c r="A1145" s="34"/>
      <c r="B1145" s="34"/>
      <c r="C1145" s="32"/>
      <c r="D1145" s="32"/>
      <c r="E1145" s="33">
        <v>1144</v>
      </c>
      <c r="F1145" s="33"/>
      <c r="G1145" s="33"/>
      <c r="H1145" s="33"/>
      <c r="I1145" s="33"/>
      <c r="J1145" s="131"/>
      <c r="K1145" s="125"/>
      <c r="L1145" s="125" t="str">
        <f>IFERROR(VLOOKUP(F1145,'انواع الفلاتر'!$B$2:$C$52,2,FALSE),"")</f>
        <v/>
      </c>
    </row>
    <row r="1146" spans="1:12" ht="27.95" customHeight="1">
      <c r="A1146" s="34"/>
      <c r="B1146" s="34"/>
      <c r="C1146" s="32"/>
      <c r="D1146" s="32"/>
      <c r="E1146" s="33">
        <v>1145</v>
      </c>
      <c r="F1146" s="33"/>
      <c r="G1146" s="33"/>
      <c r="H1146" s="33"/>
      <c r="I1146" s="33"/>
      <c r="J1146" s="131"/>
      <c r="K1146" s="125"/>
      <c r="L1146" s="125" t="str">
        <f>IFERROR(VLOOKUP(F1146,'انواع الفلاتر'!$B$2:$C$52,2,FALSE),"")</f>
        <v/>
      </c>
    </row>
    <row r="1147" spans="1:12" ht="27.95" customHeight="1">
      <c r="A1147" s="34"/>
      <c r="B1147" s="34"/>
      <c r="C1147" s="32"/>
      <c r="D1147" s="32"/>
      <c r="E1147" s="33">
        <v>1146</v>
      </c>
      <c r="F1147" s="33"/>
      <c r="G1147" s="33"/>
      <c r="H1147" s="33"/>
      <c r="I1147" s="33"/>
      <c r="J1147" s="131"/>
      <c r="K1147" s="125"/>
      <c r="L1147" s="125" t="str">
        <f>IFERROR(VLOOKUP(F1147,'انواع الفلاتر'!$B$2:$C$52,2,FALSE),"")</f>
        <v/>
      </c>
    </row>
    <row r="1148" spans="1:12" ht="27.95" customHeight="1">
      <c r="A1148" s="34"/>
      <c r="B1148" s="34"/>
      <c r="C1148" s="32"/>
      <c r="D1148" s="32"/>
      <c r="E1148" s="33">
        <v>1147</v>
      </c>
      <c r="F1148" s="33"/>
      <c r="G1148" s="33"/>
      <c r="H1148" s="33"/>
      <c r="I1148" s="33"/>
      <c r="J1148" s="131"/>
      <c r="K1148" s="125"/>
      <c r="L1148" s="125" t="str">
        <f>IFERROR(VLOOKUP(F1148,'انواع الفلاتر'!$B$2:$C$52,2,FALSE),"")</f>
        <v/>
      </c>
    </row>
    <row r="1149" spans="1:12" ht="27.95" customHeight="1">
      <c r="A1149" s="34"/>
      <c r="B1149" s="34"/>
      <c r="C1149" s="32"/>
      <c r="D1149" s="32"/>
      <c r="E1149" s="33">
        <v>1148</v>
      </c>
      <c r="F1149" s="33"/>
      <c r="G1149" s="33"/>
      <c r="H1149" s="33"/>
      <c r="I1149" s="33"/>
      <c r="J1149" s="131"/>
      <c r="K1149" s="125"/>
      <c r="L1149" s="125" t="str">
        <f>IFERROR(VLOOKUP(F1149,'انواع الفلاتر'!$B$2:$C$52,2,FALSE),"")</f>
        <v/>
      </c>
    </row>
    <row r="1150" spans="1:12" ht="27.95" customHeight="1">
      <c r="A1150" s="34"/>
      <c r="B1150" s="34"/>
      <c r="C1150" s="32"/>
      <c r="D1150" s="32"/>
      <c r="E1150" s="33">
        <v>1149</v>
      </c>
      <c r="F1150" s="33"/>
      <c r="G1150" s="33"/>
      <c r="H1150" s="33"/>
      <c r="I1150" s="33"/>
      <c r="J1150" s="131"/>
      <c r="K1150" s="125"/>
      <c r="L1150" s="125" t="str">
        <f>IFERROR(VLOOKUP(F1150,'انواع الفلاتر'!$B$2:$C$52,2,FALSE),"")</f>
        <v/>
      </c>
    </row>
    <row r="1151" spans="1:12" ht="27.95" customHeight="1">
      <c r="A1151" s="34"/>
      <c r="B1151" s="34"/>
      <c r="C1151" s="32"/>
      <c r="D1151" s="32"/>
      <c r="E1151" s="33">
        <v>1150</v>
      </c>
      <c r="F1151" s="33"/>
      <c r="G1151" s="33"/>
      <c r="H1151" s="33"/>
      <c r="I1151" s="33"/>
      <c r="J1151" s="131"/>
      <c r="K1151" s="125"/>
      <c r="L1151" s="125" t="str">
        <f>IFERROR(VLOOKUP(F1151,'انواع الفلاتر'!$B$2:$C$52,2,FALSE),"")</f>
        <v/>
      </c>
    </row>
    <row r="1152" spans="1:12" ht="27.95" customHeight="1">
      <c r="A1152" s="34"/>
      <c r="B1152" s="34"/>
      <c r="C1152" s="32"/>
      <c r="D1152" s="32"/>
      <c r="E1152" s="33">
        <v>1151</v>
      </c>
      <c r="F1152" s="33"/>
      <c r="G1152" s="33"/>
      <c r="H1152" s="33"/>
      <c r="I1152" s="33"/>
      <c r="J1152" s="131"/>
      <c r="K1152" s="125"/>
      <c r="L1152" s="125" t="str">
        <f>IFERROR(VLOOKUP(F1152,'انواع الفلاتر'!$B$2:$C$52,2,FALSE),"")</f>
        <v/>
      </c>
    </row>
    <row r="1153" spans="1:12" ht="27.95" customHeight="1">
      <c r="A1153" s="34"/>
      <c r="B1153" s="34"/>
      <c r="C1153" s="32"/>
      <c r="D1153" s="32"/>
      <c r="E1153" s="33">
        <v>1152</v>
      </c>
      <c r="F1153" s="33"/>
      <c r="G1153" s="33"/>
      <c r="H1153" s="33"/>
      <c r="I1153" s="33"/>
      <c r="J1153" s="131"/>
      <c r="K1153" s="125"/>
      <c r="L1153" s="125" t="str">
        <f>IFERROR(VLOOKUP(F1153,'انواع الفلاتر'!$B$2:$C$52,2,FALSE),"")</f>
        <v/>
      </c>
    </row>
    <row r="1154" spans="1:12" ht="27.95" customHeight="1">
      <c r="A1154" s="34"/>
      <c r="B1154" s="34"/>
      <c r="C1154" s="32"/>
      <c r="D1154" s="32"/>
      <c r="E1154" s="33">
        <v>1153</v>
      </c>
      <c r="F1154" s="33"/>
      <c r="G1154" s="33"/>
      <c r="H1154" s="33"/>
      <c r="I1154" s="33"/>
      <c r="J1154" s="131"/>
      <c r="K1154" s="125"/>
      <c r="L1154" s="125" t="str">
        <f>IFERROR(VLOOKUP(F1154,'انواع الفلاتر'!$B$2:$C$52,2,FALSE),"")</f>
        <v/>
      </c>
    </row>
    <row r="1155" spans="1:12" ht="27.95" customHeight="1">
      <c r="A1155" s="34"/>
      <c r="B1155" s="34"/>
      <c r="C1155" s="32"/>
      <c r="D1155" s="32"/>
      <c r="E1155" s="33">
        <v>1154</v>
      </c>
      <c r="F1155" s="33"/>
      <c r="G1155" s="33"/>
      <c r="H1155" s="33"/>
      <c r="I1155" s="33"/>
      <c r="J1155" s="131"/>
      <c r="K1155" s="125"/>
      <c r="L1155" s="125" t="str">
        <f>IFERROR(VLOOKUP(F1155,'انواع الفلاتر'!$B$2:$C$52,2,FALSE),"")</f>
        <v/>
      </c>
    </row>
    <row r="1156" spans="1:12" ht="27.95" customHeight="1">
      <c r="A1156" s="34"/>
      <c r="B1156" s="34"/>
      <c r="C1156" s="32"/>
      <c r="D1156" s="32"/>
      <c r="E1156" s="33">
        <v>1155</v>
      </c>
      <c r="F1156" s="33"/>
      <c r="G1156" s="33"/>
      <c r="H1156" s="33"/>
      <c r="I1156" s="33"/>
      <c r="J1156" s="131"/>
      <c r="K1156" s="125"/>
      <c r="L1156" s="125" t="str">
        <f>IFERROR(VLOOKUP(F1156,'انواع الفلاتر'!$B$2:$C$52,2,FALSE),"")</f>
        <v/>
      </c>
    </row>
    <row r="1157" spans="1:12" ht="27.95" customHeight="1">
      <c r="A1157" s="34"/>
      <c r="B1157" s="34"/>
      <c r="C1157" s="32"/>
      <c r="D1157" s="32"/>
      <c r="E1157" s="33">
        <v>1156</v>
      </c>
      <c r="F1157" s="33"/>
      <c r="G1157" s="33"/>
      <c r="H1157" s="33"/>
      <c r="I1157" s="33"/>
      <c r="J1157" s="131"/>
      <c r="K1157" s="125"/>
      <c r="L1157" s="125" t="str">
        <f>IFERROR(VLOOKUP(F1157,'انواع الفلاتر'!$B$2:$C$52,2,FALSE),"")</f>
        <v/>
      </c>
    </row>
    <row r="1158" spans="1:12" ht="27.95" customHeight="1">
      <c r="A1158" s="34"/>
      <c r="B1158" s="34"/>
      <c r="C1158" s="32"/>
      <c r="D1158" s="32"/>
      <c r="E1158" s="33">
        <v>1157</v>
      </c>
      <c r="F1158" s="33"/>
      <c r="G1158" s="33"/>
      <c r="H1158" s="33"/>
      <c r="I1158" s="33"/>
      <c r="J1158" s="131"/>
      <c r="K1158" s="125"/>
      <c r="L1158" s="125" t="str">
        <f>IFERROR(VLOOKUP(F1158,'انواع الفلاتر'!$B$2:$C$52,2,FALSE),"")</f>
        <v/>
      </c>
    </row>
    <row r="1159" spans="1:12" ht="27.95" customHeight="1">
      <c r="A1159" s="34"/>
      <c r="B1159" s="34"/>
      <c r="C1159" s="32"/>
      <c r="D1159" s="32"/>
      <c r="E1159" s="33">
        <v>1158</v>
      </c>
      <c r="F1159" s="33"/>
      <c r="G1159" s="33"/>
      <c r="H1159" s="33"/>
      <c r="I1159" s="33"/>
      <c r="J1159" s="131"/>
      <c r="K1159" s="125"/>
      <c r="L1159" s="125" t="str">
        <f>IFERROR(VLOOKUP(F1159,'انواع الفلاتر'!$B$2:$C$52,2,FALSE),"")</f>
        <v/>
      </c>
    </row>
    <row r="1160" spans="1:12" ht="27.95" customHeight="1">
      <c r="A1160" s="34"/>
      <c r="B1160" s="34"/>
      <c r="C1160" s="32"/>
      <c r="D1160" s="32"/>
      <c r="E1160" s="33">
        <v>1159</v>
      </c>
      <c r="F1160" s="33"/>
      <c r="G1160" s="33"/>
      <c r="H1160" s="33"/>
      <c r="I1160" s="33"/>
      <c r="J1160" s="131"/>
      <c r="K1160" s="125"/>
      <c r="L1160" s="125" t="str">
        <f>IFERROR(VLOOKUP(F1160,'انواع الفلاتر'!$B$2:$C$52,2,FALSE),"")</f>
        <v/>
      </c>
    </row>
    <row r="1161" spans="1:12" ht="27.95" customHeight="1">
      <c r="A1161" s="34"/>
      <c r="B1161" s="34"/>
      <c r="C1161" s="32"/>
      <c r="D1161" s="32"/>
      <c r="E1161" s="33">
        <v>1160</v>
      </c>
      <c r="F1161" s="33"/>
      <c r="G1161" s="33"/>
      <c r="H1161" s="33"/>
      <c r="I1161" s="33"/>
      <c r="J1161" s="131"/>
      <c r="K1161" s="125"/>
      <c r="L1161" s="125" t="str">
        <f>IFERROR(VLOOKUP(F1161,'انواع الفلاتر'!$B$2:$C$52,2,FALSE),"")</f>
        <v/>
      </c>
    </row>
    <row r="1162" spans="1:12" ht="27.95" customHeight="1">
      <c r="A1162" s="34"/>
      <c r="B1162" s="34"/>
      <c r="C1162" s="32"/>
      <c r="D1162" s="32"/>
      <c r="E1162" s="33">
        <v>1161</v>
      </c>
      <c r="F1162" s="33"/>
      <c r="G1162" s="33"/>
      <c r="H1162" s="33"/>
      <c r="I1162" s="33"/>
      <c r="J1162" s="131"/>
      <c r="K1162" s="125"/>
      <c r="L1162" s="125" t="str">
        <f>IFERROR(VLOOKUP(F1162,'انواع الفلاتر'!$B$2:$C$52,2,FALSE),"")</f>
        <v/>
      </c>
    </row>
    <row r="1163" spans="1:12" ht="27.95" customHeight="1">
      <c r="A1163" s="34"/>
      <c r="B1163" s="34"/>
      <c r="C1163" s="32"/>
      <c r="D1163" s="32"/>
      <c r="E1163" s="33">
        <v>1162</v>
      </c>
      <c r="F1163" s="33"/>
      <c r="G1163" s="33"/>
      <c r="H1163" s="33"/>
      <c r="I1163" s="33"/>
      <c r="J1163" s="131"/>
      <c r="K1163" s="125"/>
      <c r="L1163" s="125" t="str">
        <f>IFERROR(VLOOKUP(F1163,'انواع الفلاتر'!$B$2:$C$52,2,FALSE),"")</f>
        <v/>
      </c>
    </row>
    <row r="1164" spans="1:12" ht="27.95" customHeight="1">
      <c r="A1164" s="34"/>
      <c r="B1164" s="34"/>
      <c r="C1164" s="32"/>
      <c r="D1164" s="32"/>
      <c r="E1164" s="33">
        <v>1163</v>
      </c>
      <c r="F1164" s="33"/>
      <c r="G1164" s="33"/>
      <c r="H1164" s="33"/>
      <c r="I1164" s="33"/>
      <c r="J1164" s="131"/>
      <c r="K1164" s="125"/>
      <c r="L1164" s="125" t="str">
        <f>IFERROR(VLOOKUP(F1164,'انواع الفلاتر'!$B$2:$C$52,2,FALSE),"")</f>
        <v/>
      </c>
    </row>
    <row r="1165" spans="1:12" ht="27.95" customHeight="1">
      <c r="A1165" s="34"/>
      <c r="B1165" s="34"/>
      <c r="C1165" s="32"/>
      <c r="D1165" s="32"/>
      <c r="E1165" s="33">
        <v>1164</v>
      </c>
      <c r="F1165" s="33"/>
      <c r="G1165" s="33"/>
      <c r="H1165" s="33"/>
      <c r="I1165" s="33"/>
      <c r="J1165" s="131"/>
      <c r="K1165" s="125"/>
      <c r="L1165" s="125" t="str">
        <f>IFERROR(VLOOKUP(F1165,'انواع الفلاتر'!$B$2:$C$52,2,FALSE),"")</f>
        <v/>
      </c>
    </row>
    <row r="1166" spans="1:12" ht="27.95" customHeight="1">
      <c r="A1166" s="34"/>
      <c r="B1166" s="34"/>
      <c r="C1166" s="32"/>
      <c r="D1166" s="32"/>
      <c r="E1166" s="33">
        <v>1165</v>
      </c>
      <c r="F1166" s="33"/>
      <c r="G1166" s="33"/>
      <c r="H1166" s="33"/>
      <c r="I1166" s="33"/>
      <c r="J1166" s="131"/>
      <c r="K1166" s="125"/>
      <c r="L1166" s="125" t="str">
        <f>IFERROR(VLOOKUP(F1166,'انواع الفلاتر'!$B$2:$C$52,2,FALSE),"")</f>
        <v/>
      </c>
    </row>
    <row r="1167" spans="1:12" ht="27.95" customHeight="1">
      <c r="A1167" s="34"/>
      <c r="B1167" s="34"/>
      <c r="C1167" s="32"/>
      <c r="D1167" s="32"/>
      <c r="E1167" s="33">
        <v>1166</v>
      </c>
      <c r="F1167" s="33"/>
      <c r="G1167" s="33"/>
      <c r="H1167" s="33"/>
      <c r="I1167" s="33"/>
      <c r="J1167" s="131"/>
      <c r="K1167" s="125"/>
      <c r="L1167" s="125" t="str">
        <f>IFERROR(VLOOKUP(F1167,'انواع الفلاتر'!$B$2:$C$52,2,FALSE),"")</f>
        <v/>
      </c>
    </row>
    <row r="1168" spans="1:12" ht="27.95" customHeight="1">
      <c r="A1168" s="34"/>
      <c r="B1168" s="34"/>
      <c r="C1168" s="32"/>
      <c r="D1168" s="32"/>
      <c r="E1168" s="33">
        <v>1167</v>
      </c>
      <c r="F1168" s="33"/>
      <c r="G1168" s="33"/>
      <c r="H1168" s="33"/>
      <c r="I1168" s="33"/>
      <c r="J1168" s="131"/>
      <c r="K1168" s="125"/>
      <c r="L1168" s="125" t="str">
        <f>IFERROR(VLOOKUP(F1168,'انواع الفلاتر'!$B$2:$C$52,2,FALSE),"")</f>
        <v/>
      </c>
    </row>
    <row r="1169" spans="1:12" ht="27.95" customHeight="1">
      <c r="A1169" s="34"/>
      <c r="B1169" s="34"/>
      <c r="C1169" s="32"/>
      <c r="D1169" s="32"/>
      <c r="E1169" s="33">
        <v>1168</v>
      </c>
      <c r="F1169" s="33"/>
      <c r="G1169" s="33"/>
      <c r="H1169" s="33"/>
      <c r="I1169" s="33"/>
      <c r="J1169" s="131"/>
      <c r="K1169" s="125"/>
      <c r="L1169" s="125" t="str">
        <f>IFERROR(VLOOKUP(F1169,'انواع الفلاتر'!$B$2:$C$52,2,FALSE),"")</f>
        <v/>
      </c>
    </row>
    <row r="1170" spans="1:12" ht="27.95" customHeight="1">
      <c r="A1170" s="34"/>
      <c r="B1170" s="34"/>
      <c r="C1170" s="32"/>
      <c r="D1170" s="32"/>
      <c r="E1170" s="33">
        <v>1169</v>
      </c>
      <c r="F1170" s="33"/>
      <c r="G1170" s="33"/>
      <c r="H1170" s="33"/>
      <c r="I1170" s="33"/>
      <c r="J1170" s="131"/>
      <c r="K1170" s="125"/>
      <c r="L1170" s="125" t="str">
        <f>IFERROR(VLOOKUP(F1170,'انواع الفلاتر'!$B$2:$C$52,2,FALSE),"")</f>
        <v/>
      </c>
    </row>
    <row r="1171" spans="1:12" ht="27.95" customHeight="1">
      <c r="A1171" s="34"/>
      <c r="B1171" s="34"/>
      <c r="C1171" s="32"/>
      <c r="D1171" s="32"/>
      <c r="E1171" s="33">
        <v>1170</v>
      </c>
      <c r="F1171" s="33"/>
      <c r="G1171" s="33"/>
      <c r="H1171" s="33"/>
      <c r="I1171" s="33"/>
      <c r="J1171" s="131"/>
      <c r="K1171" s="125"/>
      <c r="L1171" s="125" t="str">
        <f>IFERROR(VLOOKUP(F1171,'انواع الفلاتر'!$B$2:$C$52,2,FALSE),"")</f>
        <v/>
      </c>
    </row>
    <row r="1172" spans="1:12" ht="27.95" customHeight="1">
      <c r="A1172" s="34"/>
      <c r="B1172" s="34"/>
      <c r="C1172" s="32"/>
      <c r="D1172" s="32"/>
      <c r="E1172" s="33">
        <v>1171</v>
      </c>
      <c r="F1172" s="33"/>
      <c r="G1172" s="33"/>
      <c r="H1172" s="33"/>
      <c r="I1172" s="33"/>
      <c r="J1172" s="131"/>
      <c r="K1172" s="125"/>
      <c r="L1172" s="125" t="str">
        <f>IFERROR(VLOOKUP(F1172,'انواع الفلاتر'!$B$2:$C$52,2,FALSE),"")</f>
        <v/>
      </c>
    </row>
    <row r="1173" spans="1:12" ht="27.95" customHeight="1">
      <c r="A1173" s="34"/>
      <c r="B1173" s="34"/>
      <c r="C1173" s="32"/>
      <c r="D1173" s="32"/>
      <c r="E1173" s="33">
        <v>1172</v>
      </c>
      <c r="F1173" s="33"/>
      <c r="G1173" s="33"/>
      <c r="H1173" s="33"/>
      <c r="I1173" s="33"/>
      <c r="J1173" s="131"/>
      <c r="K1173" s="125"/>
      <c r="L1173" s="125" t="str">
        <f>IFERROR(VLOOKUP(F1173,'انواع الفلاتر'!$B$2:$C$52,2,FALSE),"")</f>
        <v/>
      </c>
    </row>
    <row r="1174" spans="1:12" ht="27.95" customHeight="1">
      <c r="A1174" s="34"/>
      <c r="B1174" s="34"/>
      <c r="C1174" s="32"/>
      <c r="D1174" s="32"/>
      <c r="E1174" s="33">
        <v>1173</v>
      </c>
      <c r="F1174" s="33"/>
      <c r="G1174" s="33"/>
      <c r="H1174" s="33"/>
      <c r="I1174" s="33"/>
      <c r="J1174" s="131"/>
      <c r="K1174" s="125"/>
      <c r="L1174" s="125" t="str">
        <f>IFERROR(VLOOKUP(F1174,'انواع الفلاتر'!$B$2:$C$52,2,FALSE),"")</f>
        <v/>
      </c>
    </row>
    <row r="1175" spans="1:12" ht="27.95" customHeight="1">
      <c r="A1175" s="34"/>
      <c r="B1175" s="34"/>
      <c r="C1175" s="32"/>
      <c r="D1175" s="32"/>
      <c r="E1175" s="33">
        <v>1174</v>
      </c>
      <c r="F1175" s="33"/>
      <c r="G1175" s="33"/>
      <c r="H1175" s="33"/>
      <c r="I1175" s="33"/>
      <c r="J1175" s="131"/>
      <c r="K1175" s="125"/>
      <c r="L1175" s="125" t="str">
        <f>IFERROR(VLOOKUP(F1175,'انواع الفلاتر'!$B$2:$C$52,2,FALSE),"")</f>
        <v/>
      </c>
    </row>
    <row r="1176" spans="1:12" ht="27.95" customHeight="1">
      <c r="A1176" s="34"/>
      <c r="B1176" s="34"/>
      <c r="C1176" s="32"/>
      <c r="D1176" s="32"/>
      <c r="E1176" s="33">
        <v>1175</v>
      </c>
      <c r="F1176" s="33"/>
      <c r="G1176" s="33"/>
      <c r="H1176" s="33"/>
      <c r="I1176" s="33"/>
      <c r="J1176" s="131"/>
      <c r="K1176" s="125"/>
      <c r="L1176" s="125" t="str">
        <f>IFERROR(VLOOKUP(F1176,'انواع الفلاتر'!$B$2:$C$52,2,FALSE),"")</f>
        <v/>
      </c>
    </row>
    <row r="1177" spans="1:12" ht="27.95" customHeight="1">
      <c r="A1177" s="34"/>
      <c r="B1177" s="34"/>
      <c r="C1177" s="32"/>
      <c r="D1177" s="32"/>
      <c r="E1177" s="33">
        <v>1176</v>
      </c>
      <c r="F1177" s="33"/>
      <c r="G1177" s="33"/>
      <c r="H1177" s="33"/>
      <c r="I1177" s="33"/>
      <c r="J1177" s="131"/>
      <c r="K1177" s="125"/>
      <c r="L1177" s="125" t="str">
        <f>IFERROR(VLOOKUP(F1177,'انواع الفلاتر'!$B$2:$C$52,2,FALSE),"")</f>
        <v/>
      </c>
    </row>
    <row r="1178" spans="1:12" ht="27.95" customHeight="1">
      <c r="A1178" s="34"/>
      <c r="B1178" s="34"/>
      <c r="C1178" s="32"/>
      <c r="D1178" s="32"/>
      <c r="E1178" s="33">
        <v>1177</v>
      </c>
      <c r="F1178" s="33"/>
      <c r="G1178" s="33"/>
      <c r="H1178" s="33"/>
      <c r="I1178" s="33"/>
      <c r="J1178" s="131"/>
      <c r="K1178" s="125"/>
      <c r="L1178" s="125" t="str">
        <f>IFERROR(VLOOKUP(F1178,'انواع الفلاتر'!$B$2:$C$52,2,FALSE),"")</f>
        <v/>
      </c>
    </row>
    <row r="1179" spans="1:12" ht="27.95" customHeight="1">
      <c r="A1179" s="34"/>
      <c r="B1179" s="34"/>
      <c r="C1179" s="32"/>
      <c r="D1179" s="32"/>
      <c r="E1179" s="33">
        <v>1178</v>
      </c>
      <c r="F1179" s="33"/>
      <c r="G1179" s="33"/>
      <c r="H1179" s="33"/>
      <c r="I1179" s="33"/>
      <c r="J1179" s="131"/>
      <c r="K1179" s="125"/>
      <c r="L1179" s="125" t="str">
        <f>IFERROR(VLOOKUP(F1179,'انواع الفلاتر'!$B$2:$C$52,2,FALSE),"")</f>
        <v/>
      </c>
    </row>
    <row r="1180" spans="1:12" ht="27.95" customHeight="1">
      <c r="A1180" s="34"/>
      <c r="B1180" s="34"/>
      <c r="C1180" s="32"/>
      <c r="D1180" s="32"/>
      <c r="E1180" s="33">
        <v>1179</v>
      </c>
      <c r="F1180" s="33"/>
      <c r="G1180" s="33"/>
      <c r="H1180" s="33"/>
      <c r="I1180" s="33"/>
      <c r="J1180" s="131"/>
      <c r="K1180" s="125"/>
      <c r="L1180" s="125" t="str">
        <f>IFERROR(VLOOKUP(F1180,'انواع الفلاتر'!$B$2:$C$52,2,FALSE),"")</f>
        <v/>
      </c>
    </row>
    <row r="1181" spans="1:12" ht="27.95" customHeight="1">
      <c r="A1181" s="34"/>
      <c r="B1181" s="34"/>
      <c r="C1181" s="32"/>
      <c r="D1181" s="32"/>
      <c r="E1181" s="33">
        <v>1180</v>
      </c>
      <c r="F1181" s="33"/>
      <c r="G1181" s="33"/>
      <c r="H1181" s="33"/>
      <c r="I1181" s="33"/>
      <c r="J1181" s="131"/>
      <c r="K1181" s="125"/>
      <c r="L1181" s="125" t="str">
        <f>IFERROR(VLOOKUP(F1181,'انواع الفلاتر'!$B$2:$C$52,2,FALSE),"")</f>
        <v/>
      </c>
    </row>
    <row r="1182" spans="1:12" ht="27.95" customHeight="1">
      <c r="A1182" s="34"/>
      <c r="B1182" s="34"/>
      <c r="C1182" s="32"/>
      <c r="D1182" s="32"/>
      <c r="E1182" s="33">
        <v>1181</v>
      </c>
      <c r="F1182" s="33"/>
      <c r="G1182" s="33"/>
      <c r="H1182" s="33"/>
      <c r="I1182" s="33"/>
      <c r="J1182" s="131"/>
      <c r="K1182" s="125"/>
      <c r="L1182" s="125" t="str">
        <f>IFERROR(VLOOKUP(F1182,'انواع الفلاتر'!$B$2:$C$52,2,FALSE),"")</f>
        <v/>
      </c>
    </row>
    <row r="1183" spans="1:12" ht="27.95" customHeight="1">
      <c r="A1183" s="34"/>
      <c r="B1183" s="34"/>
      <c r="C1183" s="32"/>
      <c r="D1183" s="32"/>
      <c r="E1183" s="33">
        <v>1182</v>
      </c>
      <c r="F1183" s="33"/>
      <c r="G1183" s="33"/>
      <c r="H1183" s="33"/>
      <c r="I1183" s="33"/>
      <c r="J1183" s="131"/>
      <c r="K1183" s="125"/>
      <c r="L1183" s="125" t="str">
        <f>IFERROR(VLOOKUP(F1183,'انواع الفلاتر'!$B$2:$C$52,2,FALSE),"")</f>
        <v/>
      </c>
    </row>
    <row r="1184" spans="1:12" ht="27.95" customHeight="1">
      <c r="A1184" s="34"/>
      <c r="B1184" s="34"/>
      <c r="C1184" s="32"/>
      <c r="D1184" s="32"/>
      <c r="E1184" s="33">
        <v>1183</v>
      </c>
      <c r="F1184" s="33"/>
      <c r="G1184" s="33"/>
      <c r="H1184" s="33"/>
      <c r="I1184" s="33"/>
      <c r="J1184" s="131"/>
      <c r="K1184" s="125"/>
      <c r="L1184" s="125" t="str">
        <f>IFERROR(VLOOKUP(F1184,'انواع الفلاتر'!$B$2:$C$52,2,FALSE),"")</f>
        <v/>
      </c>
    </row>
    <row r="1185" spans="1:12" ht="27.95" customHeight="1">
      <c r="A1185" s="34"/>
      <c r="B1185" s="34"/>
      <c r="C1185" s="32"/>
      <c r="D1185" s="32"/>
      <c r="E1185" s="33">
        <v>1184</v>
      </c>
      <c r="F1185" s="33"/>
      <c r="G1185" s="33"/>
      <c r="H1185" s="33"/>
      <c r="I1185" s="33"/>
      <c r="J1185" s="131"/>
      <c r="K1185" s="125"/>
      <c r="L1185" s="125" t="str">
        <f>IFERROR(VLOOKUP(F1185,'انواع الفلاتر'!$B$2:$C$52,2,FALSE),"")</f>
        <v/>
      </c>
    </row>
    <row r="1186" spans="1:12" ht="27.95" customHeight="1">
      <c r="A1186" s="34"/>
      <c r="B1186" s="34"/>
      <c r="C1186" s="32"/>
      <c r="D1186" s="32"/>
      <c r="E1186" s="33">
        <v>1185</v>
      </c>
      <c r="F1186" s="33"/>
      <c r="G1186" s="33"/>
      <c r="H1186" s="33"/>
      <c r="I1186" s="33"/>
      <c r="J1186" s="131"/>
      <c r="K1186" s="125"/>
      <c r="L1186" s="125" t="str">
        <f>IFERROR(VLOOKUP(F1186,'انواع الفلاتر'!$B$2:$C$52,2,FALSE),"")</f>
        <v/>
      </c>
    </row>
    <row r="1187" spans="1:12" ht="27.95" customHeight="1">
      <c r="A1187" s="34"/>
      <c r="B1187" s="34"/>
      <c r="C1187" s="32"/>
      <c r="D1187" s="32"/>
      <c r="E1187" s="33">
        <v>1186</v>
      </c>
      <c r="F1187" s="33"/>
      <c r="G1187" s="33"/>
      <c r="H1187" s="33"/>
      <c r="I1187" s="33"/>
      <c r="J1187" s="131"/>
      <c r="K1187" s="125"/>
      <c r="L1187" s="125" t="str">
        <f>IFERROR(VLOOKUP(F1187,'انواع الفلاتر'!$B$2:$C$52,2,FALSE),"")</f>
        <v/>
      </c>
    </row>
    <row r="1188" spans="1:12" ht="27.95" customHeight="1">
      <c r="A1188" s="34"/>
      <c r="B1188" s="34"/>
      <c r="C1188" s="32"/>
      <c r="D1188" s="32"/>
      <c r="E1188" s="33">
        <v>1187</v>
      </c>
      <c r="F1188" s="33"/>
      <c r="G1188" s="33"/>
      <c r="H1188" s="33"/>
      <c r="I1188" s="33"/>
      <c r="J1188" s="131"/>
      <c r="K1188" s="125"/>
      <c r="L1188" s="125" t="str">
        <f>IFERROR(VLOOKUP(F1188,'انواع الفلاتر'!$B$2:$C$52,2,FALSE),"")</f>
        <v/>
      </c>
    </row>
    <row r="1189" spans="1:12" ht="27.95" customHeight="1">
      <c r="A1189" s="34"/>
      <c r="B1189" s="34"/>
      <c r="C1189" s="32"/>
      <c r="D1189" s="32"/>
      <c r="E1189" s="33">
        <v>1188</v>
      </c>
      <c r="F1189" s="33"/>
      <c r="G1189" s="33"/>
      <c r="H1189" s="33"/>
      <c r="I1189" s="33"/>
      <c r="J1189" s="131"/>
      <c r="K1189" s="125"/>
      <c r="L1189" s="125" t="str">
        <f>IFERROR(VLOOKUP(F1189,'انواع الفلاتر'!$B$2:$C$52,2,FALSE),"")</f>
        <v/>
      </c>
    </row>
    <row r="1190" spans="1:12" ht="27.95" customHeight="1">
      <c r="A1190" s="34"/>
      <c r="B1190" s="34"/>
      <c r="C1190" s="32"/>
      <c r="D1190" s="32"/>
      <c r="E1190" s="33">
        <v>1189</v>
      </c>
      <c r="F1190" s="33"/>
      <c r="G1190" s="33"/>
      <c r="H1190" s="33"/>
      <c r="I1190" s="33"/>
      <c r="J1190" s="131"/>
      <c r="K1190" s="125"/>
      <c r="L1190" s="125" t="str">
        <f>IFERROR(VLOOKUP(F1190,'انواع الفلاتر'!$B$2:$C$52,2,FALSE),"")</f>
        <v/>
      </c>
    </row>
    <row r="1191" spans="1:12" ht="27.95" customHeight="1">
      <c r="A1191" s="34"/>
      <c r="B1191" s="34"/>
      <c r="C1191" s="32"/>
      <c r="D1191" s="32"/>
      <c r="E1191" s="33">
        <v>1190</v>
      </c>
      <c r="F1191" s="33"/>
      <c r="G1191" s="33"/>
      <c r="H1191" s="33"/>
      <c r="I1191" s="33"/>
      <c r="J1191" s="131"/>
      <c r="K1191" s="125"/>
      <c r="L1191" s="125" t="str">
        <f>IFERROR(VLOOKUP(F1191,'انواع الفلاتر'!$B$2:$C$52,2,FALSE),"")</f>
        <v/>
      </c>
    </row>
    <row r="1192" spans="1:12" ht="27.95" customHeight="1">
      <c r="A1192" s="34"/>
      <c r="B1192" s="34"/>
      <c r="C1192" s="32"/>
      <c r="D1192" s="32"/>
      <c r="E1192" s="33">
        <v>1191</v>
      </c>
      <c r="F1192" s="33"/>
      <c r="G1192" s="33"/>
      <c r="H1192" s="33"/>
      <c r="I1192" s="33"/>
      <c r="J1192" s="131"/>
      <c r="K1192" s="125"/>
      <c r="L1192" s="125" t="str">
        <f>IFERROR(VLOOKUP(F1192,'انواع الفلاتر'!$B$2:$C$52,2,FALSE),"")</f>
        <v/>
      </c>
    </row>
    <row r="1193" spans="1:12" ht="27.95" customHeight="1">
      <c r="A1193" s="34"/>
      <c r="B1193" s="34"/>
      <c r="C1193" s="32"/>
      <c r="D1193" s="32"/>
      <c r="E1193" s="33">
        <v>1192</v>
      </c>
      <c r="F1193" s="33"/>
      <c r="G1193" s="33"/>
      <c r="H1193" s="33"/>
      <c r="I1193" s="33"/>
      <c r="J1193" s="131"/>
      <c r="K1193" s="125"/>
      <c r="L1193" s="125" t="str">
        <f>IFERROR(VLOOKUP(F1193,'انواع الفلاتر'!$B$2:$C$52,2,FALSE),"")</f>
        <v/>
      </c>
    </row>
    <row r="1194" spans="1:12" ht="27.95" customHeight="1">
      <c r="A1194" s="34"/>
      <c r="B1194" s="34"/>
      <c r="C1194" s="32"/>
      <c r="D1194" s="32"/>
      <c r="E1194" s="33">
        <v>1193</v>
      </c>
      <c r="F1194" s="33"/>
      <c r="G1194" s="33"/>
      <c r="H1194" s="33"/>
      <c r="I1194" s="33"/>
      <c r="J1194" s="131"/>
      <c r="K1194" s="125"/>
      <c r="L1194" s="125" t="str">
        <f>IFERROR(VLOOKUP(F1194,'انواع الفلاتر'!$B$2:$C$52,2,FALSE),"")</f>
        <v/>
      </c>
    </row>
    <row r="1195" spans="1:12" ht="27.95" customHeight="1">
      <c r="A1195" s="34"/>
      <c r="B1195" s="34"/>
      <c r="C1195" s="32"/>
      <c r="D1195" s="32"/>
      <c r="E1195" s="33">
        <v>1194</v>
      </c>
      <c r="F1195" s="33"/>
      <c r="G1195" s="33"/>
      <c r="H1195" s="33"/>
      <c r="I1195" s="33"/>
      <c r="J1195" s="131"/>
      <c r="K1195" s="125"/>
      <c r="L1195" s="125" t="str">
        <f>IFERROR(VLOOKUP(F1195,'انواع الفلاتر'!$B$2:$C$52,2,FALSE),"")</f>
        <v/>
      </c>
    </row>
    <row r="1196" spans="1:12" ht="27.95" customHeight="1">
      <c r="A1196" s="34"/>
      <c r="B1196" s="34"/>
      <c r="C1196" s="32"/>
      <c r="D1196" s="32"/>
      <c r="E1196" s="33">
        <v>1195</v>
      </c>
      <c r="F1196" s="33"/>
      <c r="G1196" s="33"/>
      <c r="H1196" s="33"/>
      <c r="I1196" s="33"/>
      <c r="J1196" s="131"/>
      <c r="K1196" s="125"/>
      <c r="L1196" s="125" t="str">
        <f>IFERROR(VLOOKUP(F1196,'انواع الفلاتر'!$B$2:$C$52,2,FALSE),"")</f>
        <v/>
      </c>
    </row>
    <row r="1197" spans="1:12" ht="27.95" customHeight="1">
      <c r="A1197" s="34"/>
      <c r="B1197" s="34"/>
      <c r="C1197" s="32"/>
      <c r="D1197" s="32"/>
      <c r="E1197" s="33">
        <v>1196</v>
      </c>
      <c r="F1197" s="33"/>
      <c r="G1197" s="33"/>
      <c r="H1197" s="33"/>
      <c r="I1197" s="33"/>
      <c r="J1197" s="131"/>
      <c r="K1197" s="125"/>
      <c r="L1197" s="125" t="str">
        <f>IFERROR(VLOOKUP(F1197,'انواع الفلاتر'!$B$2:$C$52,2,FALSE),"")</f>
        <v/>
      </c>
    </row>
    <row r="1198" spans="1:12" ht="27.95" customHeight="1">
      <c r="A1198" s="34"/>
      <c r="B1198" s="34"/>
      <c r="C1198" s="32"/>
      <c r="D1198" s="32"/>
      <c r="E1198" s="33">
        <v>1197</v>
      </c>
      <c r="F1198" s="33"/>
      <c r="G1198" s="33"/>
      <c r="H1198" s="33"/>
      <c r="I1198" s="33"/>
      <c r="J1198" s="131"/>
      <c r="K1198" s="125"/>
      <c r="L1198" s="125" t="str">
        <f>IFERROR(VLOOKUP(F1198,'انواع الفلاتر'!$B$2:$C$52,2,FALSE),"")</f>
        <v/>
      </c>
    </row>
    <row r="1199" spans="1:12" ht="27.95" customHeight="1">
      <c r="A1199" s="34"/>
      <c r="B1199" s="34"/>
      <c r="C1199" s="32"/>
      <c r="D1199" s="32"/>
      <c r="E1199" s="33">
        <v>1198</v>
      </c>
      <c r="F1199" s="33"/>
      <c r="G1199" s="33"/>
      <c r="H1199" s="33"/>
      <c r="I1199" s="33"/>
      <c r="J1199" s="131"/>
      <c r="K1199" s="125"/>
      <c r="L1199" s="125" t="str">
        <f>IFERROR(VLOOKUP(F1199,'انواع الفلاتر'!$B$2:$C$52,2,FALSE),"")</f>
        <v/>
      </c>
    </row>
    <row r="1200" spans="1:12" ht="27.95" customHeight="1">
      <c r="A1200" s="34"/>
      <c r="B1200" s="34"/>
      <c r="C1200" s="32"/>
      <c r="D1200" s="32"/>
      <c r="E1200" s="33">
        <v>1199</v>
      </c>
      <c r="F1200" s="33"/>
      <c r="G1200" s="33"/>
      <c r="H1200" s="33"/>
      <c r="I1200" s="33"/>
      <c r="J1200" s="131"/>
      <c r="K1200" s="125"/>
      <c r="L1200" s="125" t="str">
        <f>IFERROR(VLOOKUP(F1200,'انواع الفلاتر'!$B$2:$C$52,2,FALSE),"")</f>
        <v/>
      </c>
    </row>
    <row r="1201" spans="1:12" ht="27.95" customHeight="1">
      <c r="A1201" s="34"/>
      <c r="B1201" s="34"/>
      <c r="C1201" s="32"/>
      <c r="D1201" s="32"/>
      <c r="E1201" s="33">
        <v>1200</v>
      </c>
      <c r="F1201" s="33"/>
      <c r="G1201" s="33"/>
      <c r="H1201" s="33"/>
      <c r="I1201" s="33"/>
      <c r="J1201" s="131"/>
      <c r="K1201" s="125"/>
      <c r="L1201" s="125" t="str">
        <f>IFERROR(VLOOKUP(F1201,'انواع الفلاتر'!$B$2:$C$52,2,FALSE),"")</f>
        <v/>
      </c>
    </row>
    <row r="1202" spans="1:12" ht="27.95" customHeight="1">
      <c r="A1202" s="34"/>
      <c r="B1202" s="34"/>
      <c r="C1202" s="32"/>
      <c r="D1202" s="32"/>
      <c r="E1202" s="33">
        <v>1201</v>
      </c>
      <c r="F1202" s="33"/>
      <c r="G1202" s="33"/>
      <c r="H1202" s="33"/>
      <c r="I1202" s="33"/>
      <c r="J1202" s="131"/>
      <c r="K1202" s="125"/>
      <c r="L1202" s="125" t="str">
        <f>IFERROR(VLOOKUP(F1202,'انواع الفلاتر'!$B$2:$C$52,2,FALSE),"")</f>
        <v/>
      </c>
    </row>
    <row r="1203" spans="1:12" ht="27.95" customHeight="1">
      <c r="A1203" s="34"/>
      <c r="B1203" s="34"/>
      <c r="C1203" s="32"/>
      <c r="D1203" s="32"/>
      <c r="E1203" s="33">
        <v>1202</v>
      </c>
      <c r="F1203" s="33"/>
      <c r="G1203" s="33"/>
      <c r="H1203" s="33"/>
      <c r="I1203" s="33"/>
      <c r="J1203" s="131"/>
      <c r="K1203" s="125"/>
      <c r="L1203" s="125" t="str">
        <f>IFERROR(VLOOKUP(F1203,'انواع الفلاتر'!$B$2:$C$52,2,FALSE),"")</f>
        <v/>
      </c>
    </row>
    <row r="1204" spans="1:12" ht="27.95" customHeight="1">
      <c r="A1204" s="34"/>
      <c r="B1204" s="34"/>
      <c r="C1204" s="32"/>
      <c r="D1204" s="32"/>
      <c r="E1204" s="33">
        <v>1203</v>
      </c>
      <c r="F1204" s="33"/>
      <c r="G1204" s="33"/>
      <c r="H1204" s="33"/>
      <c r="I1204" s="33"/>
      <c r="J1204" s="131"/>
      <c r="K1204" s="125"/>
      <c r="L1204" s="125" t="str">
        <f>IFERROR(VLOOKUP(F1204,'انواع الفلاتر'!$B$2:$C$52,2,FALSE),"")</f>
        <v/>
      </c>
    </row>
    <row r="1205" spans="1:12" ht="27.95" customHeight="1">
      <c r="A1205" s="34"/>
      <c r="B1205" s="34"/>
      <c r="C1205" s="32"/>
      <c r="D1205" s="32"/>
      <c r="E1205" s="33">
        <v>1204</v>
      </c>
      <c r="F1205" s="33"/>
      <c r="G1205" s="33"/>
      <c r="H1205" s="33"/>
      <c r="I1205" s="33"/>
      <c r="J1205" s="131"/>
      <c r="K1205" s="125"/>
      <c r="L1205" s="125" t="str">
        <f>IFERROR(VLOOKUP(F1205,'انواع الفلاتر'!$B$2:$C$52,2,FALSE),"")</f>
        <v/>
      </c>
    </row>
    <row r="1206" spans="1:12" ht="27.95" customHeight="1">
      <c r="A1206" s="34"/>
      <c r="B1206" s="34"/>
      <c r="C1206" s="32"/>
      <c r="D1206" s="32"/>
      <c r="E1206" s="33">
        <v>1205</v>
      </c>
      <c r="F1206" s="33"/>
      <c r="G1206" s="33"/>
      <c r="H1206" s="33"/>
      <c r="I1206" s="33"/>
      <c r="J1206" s="131"/>
      <c r="K1206" s="125"/>
      <c r="L1206" s="125" t="str">
        <f>IFERROR(VLOOKUP(F1206,'انواع الفلاتر'!$B$2:$C$52,2,FALSE),"")</f>
        <v/>
      </c>
    </row>
    <row r="1207" spans="1:12" ht="27.95" customHeight="1">
      <c r="A1207" s="34"/>
      <c r="B1207" s="34"/>
      <c r="C1207" s="32"/>
      <c r="D1207" s="32"/>
      <c r="E1207" s="33">
        <v>1206</v>
      </c>
      <c r="F1207" s="33"/>
      <c r="G1207" s="33"/>
      <c r="H1207" s="33"/>
      <c r="I1207" s="33"/>
      <c r="J1207" s="131"/>
      <c r="K1207" s="125"/>
      <c r="L1207" s="125" t="str">
        <f>IFERROR(VLOOKUP(F1207,'انواع الفلاتر'!$B$2:$C$52,2,FALSE),"")</f>
        <v/>
      </c>
    </row>
    <row r="1208" spans="1:12" ht="27.95" customHeight="1">
      <c r="A1208" s="34"/>
      <c r="B1208" s="34"/>
      <c r="C1208" s="32"/>
      <c r="D1208" s="32"/>
      <c r="E1208" s="33">
        <v>1207</v>
      </c>
      <c r="F1208" s="33"/>
      <c r="G1208" s="33"/>
      <c r="H1208" s="33"/>
      <c r="I1208" s="33"/>
      <c r="J1208" s="131"/>
      <c r="K1208" s="125"/>
      <c r="L1208" s="125" t="str">
        <f>IFERROR(VLOOKUP(F1208,'انواع الفلاتر'!$B$2:$C$52,2,FALSE),"")</f>
        <v/>
      </c>
    </row>
    <row r="1209" spans="1:12" ht="27.95" customHeight="1">
      <c r="A1209" s="34"/>
      <c r="B1209" s="34"/>
      <c r="C1209" s="32"/>
      <c r="D1209" s="32"/>
      <c r="E1209" s="33">
        <v>1208</v>
      </c>
      <c r="F1209" s="33"/>
      <c r="G1209" s="33"/>
      <c r="H1209" s="33"/>
      <c r="I1209" s="33"/>
      <c r="J1209" s="131"/>
      <c r="K1209" s="125"/>
      <c r="L1209" s="125" t="str">
        <f>IFERROR(VLOOKUP(F1209,'انواع الفلاتر'!$B$2:$C$52,2,FALSE),"")</f>
        <v/>
      </c>
    </row>
    <row r="1210" spans="1:12" ht="27.95" customHeight="1">
      <c r="A1210" s="34"/>
      <c r="B1210" s="34"/>
      <c r="C1210" s="32"/>
      <c r="D1210" s="32"/>
      <c r="E1210" s="33">
        <v>1209</v>
      </c>
      <c r="F1210" s="33"/>
      <c r="G1210" s="33"/>
      <c r="H1210" s="33"/>
      <c r="I1210" s="33"/>
      <c r="J1210" s="131"/>
      <c r="K1210" s="125"/>
      <c r="L1210" s="125" t="str">
        <f>IFERROR(VLOOKUP(F1210,'انواع الفلاتر'!$B$2:$C$52,2,FALSE),"")</f>
        <v/>
      </c>
    </row>
    <row r="1211" spans="1:12" ht="27.95" customHeight="1">
      <c r="A1211" s="34"/>
      <c r="B1211" s="34"/>
      <c r="C1211" s="32"/>
      <c r="D1211" s="32"/>
      <c r="E1211" s="33">
        <v>1210</v>
      </c>
      <c r="F1211" s="33"/>
      <c r="G1211" s="33"/>
      <c r="H1211" s="33"/>
      <c r="I1211" s="33"/>
      <c r="J1211" s="131"/>
      <c r="K1211" s="125"/>
      <c r="L1211" s="125" t="str">
        <f>IFERROR(VLOOKUP(F1211,'انواع الفلاتر'!$B$2:$C$52,2,FALSE),"")</f>
        <v/>
      </c>
    </row>
    <row r="1212" spans="1:12" ht="27.95" customHeight="1">
      <c r="A1212" s="34"/>
      <c r="B1212" s="34"/>
      <c r="C1212" s="32"/>
      <c r="D1212" s="32"/>
      <c r="E1212" s="33">
        <v>1211</v>
      </c>
      <c r="F1212" s="33"/>
      <c r="G1212" s="33"/>
      <c r="H1212" s="33"/>
      <c r="I1212" s="33"/>
      <c r="J1212" s="131"/>
      <c r="K1212" s="125"/>
      <c r="L1212" s="125" t="str">
        <f>IFERROR(VLOOKUP(F1212,'انواع الفلاتر'!$B$2:$C$52,2,FALSE),"")</f>
        <v/>
      </c>
    </row>
    <row r="1213" spans="1:12" ht="27.95" customHeight="1">
      <c r="A1213" s="34"/>
      <c r="B1213" s="34"/>
      <c r="C1213" s="32"/>
      <c r="D1213" s="32"/>
      <c r="E1213" s="33">
        <v>1212</v>
      </c>
      <c r="F1213" s="33"/>
      <c r="G1213" s="33"/>
      <c r="H1213" s="33"/>
      <c r="I1213" s="33"/>
      <c r="J1213" s="131"/>
      <c r="K1213" s="125"/>
      <c r="L1213" s="125" t="str">
        <f>IFERROR(VLOOKUP(F1213,'انواع الفلاتر'!$B$2:$C$52,2,FALSE),"")</f>
        <v/>
      </c>
    </row>
    <row r="1214" spans="1:12" ht="27.95" customHeight="1">
      <c r="A1214" s="34"/>
      <c r="B1214" s="34"/>
      <c r="C1214" s="32"/>
      <c r="D1214" s="32"/>
      <c r="E1214" s="33">
        <v>1213</v>
      </c>
      <c r="F1214" s="33"/>
      <c r="G1214" s="33"/>
      <c r="H1214" s="33"/>
      <c r="I1214" s="33"/>
      <c r="J1214" s="131"/>
      <c r="K1214" s="125"/>
      <c r="L1214" s="125" t="str">
        <f>IFERROR(VLOOKUP(F1214,'انواع الفلاتر'!$B$2:$C$52,2,FALSE),"")</f>
        <v/>
      </c>
    </row>
    <row r="1215" spans="1:12" ht="27.95" customHeight="1">
      <c r="A1215" s="34"/>
      <c r="B1215" s="34"/>
      <c r="C1215" s="32"/>
      <c r="D1215" s="32"/>
      <c r="E1215" s="33">
        <v>1214</v>
      </c>
      <c r="F1215" s="33"/>
      <c r="G1215" s="33"/>
      <c r="H1215" s="33"/>
      <c r="I1215" s="33"/>
      <c r="J1215" s="131"/>
      <c r="K1215" s="125"/>
      <c r="L1215" s="125" t="str">
        <f>IFERROR(VLOOKUP(F1215,'انواع الفلاتر'!$B$2:$C$52,2,FALSE),"")</f>
        <v/>
      </c>
    </row>
    <row r="1216" spans="1:12" ht="27.95" customHeight="1">
      <c r="A1216" s="34"/>
      <c r="B1216" s="34"/>
      <c r="C1216" s="32"/>
      <c r="D1216" s="32"/>
      <c r="E1216" s="33">
        <v>1215</v>
      </c>
      <c r="F1216" s="33"/>
      <c r="G1216" s="33"/>
      <c r="H1216" s="33"/>
      <c r="I1216" s="33"/>
      <c r="J1216" s="131"/>
      <c r="K1216" s="125"/>
      <c r="L1216" s="125" t="str">
        <f>IFERROR(VLOOKUP(F1216,'انواع الفلاتر'!$B$2:$C$52,2,FALSE),"")</f>
        <v/>
      </c>
    </row>
    <row r="1217" spans="1:12" ht="27.95" customHeight="1">
      <c r="A1217" s="34"/>
      <c r="B1217" s="34"/>
      <c r="C1217" s="32"/>
      <c r="D1217" s="32"/>
      <c r="E1217" s="33">
        <v>1216</v>
      </c>
      <c r="F1217" s="33"/>
      <c r="G1217" s="33"/>
      <c r="H1217" s="33"/>
      <c r="I1217" s="33"/>
      <c r="J1217" s="131"/>
      <c r="K1217" s="125"/>
      <c r="L1217" s="125" t="str">
        <f>IFERROR(VLOOKUP(F1217,'انواع الفلاتر'!$B$2:$C$52,2,FALSE),"")</f>
        <v/>
      </c>
    </row>
    <row r="1218" spans="1:12" ht="27.95" customHeight="1">
      <c r="A1218" s="34"/>
      <c r="B1218" s="34"/>
      <c r="C1218" s="32"/>
      <c r="D1218" s="32"/>
      <c r="E1218" s="33">
        <v>1217</v>
      </c>
      <c r="F1218" s="33"/>
      <c r="G1218" s="33"/>
      <c r="H1218" s="33"/>
      <c r="I1218" s="33"/>
      <c r="J1218" s="131"/>
      <c r="K1218" s="125"/>
      <c r="L1218" s="125" t="str">
        <f>IFERROR(VLOOKUP(F1218,'انواع الفلاتر'!$B$2:$C$52,2,FALSE),"")</f>
        <v/>
      </c>
    </row>
    <row r="1219" spans="1:12" ht="27.95" customHeight="1">
      <c r="A1219" s="34"/>
      <c r="B1219" s="34"/>
      <c r="C1219" s="32"/>
      <c r="D1219" s="32"/>
      <c r="E1219" s="33">
        <v>1218</v>
      </c>
      <c r="F1219" s="33"/>
      <c r="G1219" s="33"/>
      <c r="H1219" s="33"/>
      <c r="I1219" s="33"/>
      <c r="J1219" s="131"/>
      <c r="K1219" s="125"/>
      <c r="L1219" s="125" t="str">
        <f>IFERROR(VLOOKUP(F1219,'انواع الفلاتر'!$B$2:$C$52,2,FALSE),"")</f>
        <v/>
      </c>
    </row>
    <row r="1220" spans="1:12" ht="27.95" customHeight="1">
      <c r="A1220" s="34"/>
      <c r="B1220" s="34"/>
      <c r="C1220" s="32"/>
      <c r="D1220" s="32"/>
      <c r="E1220" s="33">
        <v>1219</v>
      </c>
      <c r="F1220" s="33"/>
      <c r="G1220" s="33"/>
      <c r="H1220" s="33"/>
      <c r="I1220" s="33"/>
      <c r="J1220" s="131"/>
      <c r="K1220" s="125"/>
      <c r="L1220" s="125" t="str">
        <f>IFERROR(VLOOKUP(F1220,'انواع الفلاتر'!$B$2:$C$52,2,FALSE),"")</f>
        <v/>
      </c>
    </row>
    <row r="1221" spans="1:12" ht="27.95" customHeight="1">
      <c r="A1221" s="34"/>
      <c r="B1221" s="34"/>
      <c r="C1221" s="32"/>
      <c r="D1221" s="32"/>
      <c r="E1221" s="33">
        <v>1220</v>
      </c>
      <c r="F1221" s="33"/>
      <c r="G1221" s="33"/>
      <c r="H1221" s="33"/>
      <c r="I1221" s="33"/>
      <c r="J1221" s="131"/>
      <c r="K1221" s="125"/>
      <c r="L1221" s="125" t="str">
        <f>IFERROR(VLOOKUP(F1221,'انواع الفلاتر'!$B$2:$C$52,2,FALSE),"")</f>
        <v/>
      </c>
    </row>
    <row r="1222" spans="1:12" ht="27.95" customHeight="1">
      <c r="A1222" s="34"/>
      <c r="B1222" s="34"/>
      <c r="C1222" s="32"/>
      <c r="D1222" s="32"/>
      <c r="E1222" s="33">
        <v>1221</v>
      </c>
      <c r="F1222" s="33"/>
      <c r="G1222" s="33"/>
      <c r="H1222" s="33"/>
      <c r="I1222" s="33"/>
      <c r="J1222" s="131"/>
      <c r="K1222" s="125"/>
      <c r="L1222" s="125" t="str">
        <f>IFERROR(VLOOKUP(F1222,'انواع الفلاتر'!$B$2:$C$52,2,FALSE),"")</f>
        <v/>
      </c>
    </row>
    <row r="1223" spans="1:12" ht="27.95" customHeight="1">
      <c r="A1223" s="34"/>
      <c r="B1223" s="34"/>
      <c r="C1223" s="32"/>
      <c r="D1223" s="32"/>
      <c r="E1223" s="33">
        <v>1222</v>
      </c>
      <c r="F1223" s="33"/>
      <c r="G1223" s="33"/>
      <c r="H1223" s="33"/>
      <c r="I1223" s="33"/>
      <c r="J1223" s="131"/>
      <c r="K1223" s="125"/>
      <c r="L1223" s="125" t="str">
        <f>IFERROR(VLOOKUP(F1223,'انواع الفلاتر'!$B$2:$C$52,2,FALSE),"")</f>
        <v/>
      </c>
    </row>
    <row r="1224" spans="1:12" ht="27.95" customHeight="1">
      <c r="A1224" s="34"/>
      <c r="B1224" s="34"/>
      <c r="C1224" s="32"/>
      <c r="D1224" s="32"/>
      <c r="E1224" s="33">
        <v>1223</v>
      </c>
      <c r="F1224" s="33"/>
      <c r="G1224" s="33"/>
      <c r="H1224" s="33"/>
      <c r="I1224" s="33"/>
      <c r="J1224" s="131"/>
      <c r="K1224" s="125"/>
      <c r="L1224" s="125" t="str">
        <f>IFERROR(VLOOKUP(F1224,'انواع الفلاتر'!$B$2:$C$52,2,FALSE),"")</f>
        <v/>
      </c>
    </row>
    <row r="1225" spans="1:12" ht="27.95" customHeight="1">
      <c r="A1225" s="34"/>
      <c r="B1225" s="34"/>
      <c r="C1225" s="32"/>
      <c r="D1225" s="32"/>
      <c r="E1225" s="33">
        <v>1224</v>
      </c>
      <c r="F1225" s="33"/>
      <c r="G1225" s="33"/>
      <c r="H1225" s="33"/>
      <c r="I1225" s="33"/>
      <c r="J1225" s="131"/>
      <c r="K1225" s="125"/>
      <c r="L1225" s="125" t="str">
        <f>IFERROR(VLOOKUP(F1225,'انواع الفلاتر'!$B$2:$C$52,2,FALSE),"")</f>
        <v/>
      </c>
    </row>
    <row r="1226" spans="1:12" ht="27.95" customHeight="1">
      <c r="A1226" s="34"/>
      <c r="B1226" s="34"/>
      <c r="C1226" s="32"/>
      <c r="D1226" s="32"/>
      <c r="E1226" s="33">
        <v>1225</v>
      </c>
      <c r="F1226" s="33"/>
      <c r="G1226" s="33"/>
      <c r="H1226" s="33"/>
      <c r="I1226" s="33"/>
      <c r="J1226" s="131"/>
      <c r="K1226" s="125"/>
      <c r="L1226" s="125" t="str">
        <f>IFERROR(VLOOKUP(F1226,'انواع الفلاتر'!$B$2:$C$52,2,FALSE),"")</f>
        <v/>
      </c>
    </row>
    <row r="1227" spans="1:12" ht="27.95" customHeight="1">
      <c r="A1227" s="34"/>
      <c r="B1227" s="34"/>
      <c r="C1227" s="32"/>
      <c r="D1227" s="32"/>
      <c r="E1227" s="33">
        <v>1226</v>
      </c>
      <c r="F1227" s="33"/>
      <c r="G1227" s="33"/>
      <c r="H1227" s="33"/>
      <c r="I1227" s="33"/>
      <c r="J1227" s="131"/>
      <c r="K1227" s="125"/>
      <c r="L1227" s="125" t="str">
        <f>IFERROR(VLOOKUP(F1227,'انواع الفلاتر'!$B$2:$C$52,2,FALSE),"")</f>
        <v/>
      </c>
    </row>
    <row r="1228" spans="1:12" ht="27.95" customHeight="1">
      <c r="A1228" s="34"/>
      <c r="B1228" s="34"/>
      <c r="C1228" s="32"/>
      <c r="D1228" s="32"/>
      <c r="E1228" s="33">
        <v>1227</v>
      </c>
      <c r="F1228" s="33"/>
      <c r="G1228" s="33"/>
      <c r="H1228" s="33"/>
      <c r="I1228" s="33"/>
      <c r="J1228" s="131"/>
      <c r="K1228" s="125"/>
      <c r="L1228" s="125" t="str">
        <f>IFERROR(VLOOKUP(F1228,'انواع الفلاتر'!$B$2:$C$52,2,FALSE),"")</f>
        <v/>
      </c>
    </row>
    <row r="1229" spans="1:12" ht="27.95" customHeight="1">
      <c r="A1229" s="34"/>
      <c r="B1229" s="34"/>
      <c r="C1229" s="32"/>
      <c r="D1229" s="32"/>
      <c r="E1229" s="33">
        <v>1228</v>
      </c>
      <c r="F1229" s="33"/>
      <c r="G1229" s="33"/>
      <c r="H1229" s="33"/>
      <c r="I1229" s="33"/>
      <c r="J1229" s="131"/>
      <c r="K1229" s="125"/>
      <c r="L1229" s="125" t="str">
        <f>IFERROR(VLOOKUP(F1229,'انواع الفلاتر'!$B$2:$C$52,2,FALSE),"")</f>
        <v/>
      </c>
    </row>
    <row r="1230" spans="1:12" ht="27.95" customHeight="1">
      <c r="A1230" s="34"/>
      <c r="B1230" s="34"/>
      <c r="C1230" s="32"/>
      <c r="D1230" s="32"/>
      <c r="E1230" s="33">
        <v>1229</v>
      </c>
      <c r="F1230" s="33"/>
      <c r="G1230" s="33"/>
      <c r="H1230" s="33"/>
      <c r="I1230" s="33"/>
      <c r="J1230" s="131"/>
      <c r="K1230" s="125"/>
      <c r="L1230" s="125" t="str">
        <f>IFERROR(VLOOKUP(F1230,'انواع الفلاتر'!$B$2:$C$52,2,FALSE),"")</f>
        <v/>
      </c>
    </row>
    <row r="1231" spans="1:12" ht="27.95" customHeight="1">
      <c r="A1231" s="34"/>
      <c r="B1231" s="34"/>
      <c r="C1231" s="32"/>
      <c r="D1231" s="32"/>
      <c r="E1231" s="33">
        <v>1230</v>
      </c>
      <c r="F1231" s="33"/>
      <c r="G1231" s="33"/>
      <c r="H1231" s="33"/>
      <c r="I1231" s="33"/>
      <c r="J1231" s="131"/>
      <c r="K1231" s="125"/>
      <c r="L1231" s="125" t="str">
        <f>IFERROR(VLOOKUP(F1231,'انواع الفلاتر'!$B$2:$C$52,2,FALSE),"")</f>
        <v/>
      </c>
    </row>
    <row r="1232" spans="1:12" ht="27.95" customHeight="1">
      <c r="A1232" s="34"/>
      <c r="B1232" s="34"/>
      <c r="C1232" s="32"/>
      <c r="D1232" s="32"/>
      <c r="E1232" s="33">
        <v>1231</v>
      </c>
      <c r="F1232" s="33"/>
      <c r="G1232" s="33"/>
      <c r="H1232" s="33"/>
      <c r="I1232" s="33"/>
      <c r="J1232" s="131"/>
      <c r="K1232" s="125"/>
      <c r="L1232" s="125" t="str">
        <f>IFERROR(VLOOKUP(F1232,'انواع الفلاتر'!$B$2:$C$52,2,FALSE),"")</f>
        <v/>
      </c>
    </row>
    <row r="1233" spans="1:12" ht="27.95" customHeight="1">
      <c r="A1233" s="34"/>
      <c r="B1233" s="34"/>
      <c r="C1233" s="32"/>
      <c r="D1233" s="32"/>
      <c r="E1233" s="33">
        <v>1232</v>
      </c>
      <c r="F1233" s="33"/>
      <c r="G1233" s="33"/>
      <c r="H1233" s="33"/>
      <c r="I1233" s="33"/>
      <c r="J1233" s="131"/>
      <c r="K1233" s="125"/>
      <c r="L1233" s="125" t="str">
        <f>IFERROR(VLOOKUP(F1233,'انواع الفلاتر'!$B$2:$C$52,2,FALSE),"")</f>
        <v/>
      </c>
    </row>
    <row r="1234" spans="1:12" ht="27.95" customHeight="1">
      <c r="A1234" s="34"/>
      <c r="B1234" s="34"/>
      <c r="C1234" s="32"/>
      <c r="D1234" s="32"/>
      <c r="E1234" s="33">
        <v>1233</v>
      </c>
      <c r="F1234" s="33"/>
      <c r="G1234" s="33"/>
      <c r="H1234" s="33"/>
      <c r="I1234" s="33"/>
      <c r="J1234" s="131"/>
      <c r="K1234" s="125"/>
      <c r="L1234" s="125" t="str">
        <f>IFERROR(VLOOKUP(F1234,'انواع الفلاتر'!$B$2:$C$52,2,FALSE),"")</f>
        <v/>
      </c>
    </row>
    <row r="1235" spans="1:12" ht="27.95" customHeight="1">
      <c r="A1235" s="34"/>
      <c r="B1235" s="34"/>
      <c r="C1235" s="32"/>
      <c r="D1235" s="32"/>
      <c r="E1235" s="33">
        <v>1234</v>
      </c>
      <c r="F1235" s="33"/>
      <c r="G1235" s="33"/>
      <c r="H1235" s="33"/>
      <c r="I1235" s="33"/>
      <c r="J1235" s="131"/>
      <c r="K1235" s="125"/>
      <c r="L1235" s="125" t="str">
        <f>IFERROR(VLOOKUP(F1235,'انواع الفلاتر'!$B$2:$C$52,2,FALSE),"")</f>
        <v/>
      </c>
    </row>
    <row r="1236" spans="1:12" ht="27.95" customHeight="1">
      <c r="A1236" s="34"/>
      <c r="B1236" s="34"/>
      <c r="C1236" s="32"/>
      <c r="D1236" s="32"/>
      <c r="E1236" s="33">
        <v>1235</v>
      </c>
      <c r="F1236" s="33"/>
      <c r="G1236" s="33"/>
      <c r="H1236" s="33"/>
      <c r="I1236" s="33"/>
      <c r="J1236" s="131"/>
      <c r="K1236" s="125"/>
      <c r="L1236" s="125" t="str">
        <f>IFERROR(VLOOKUP(F1236,'انواع الفلاتر'!$B$2:$C$52,2,FALSE),"")</f>
        <v/>
      </c>
    </row>
    <row r="1237" spans="1:12" ht="27.95" customHeight="1">
      <c r="A1237" s="34"/>
      <c r="B1237" s="34"/>
      <c r="C1237" s="32"/>
      <c r="D1237" s="32"/>
      <c r="E1237" s="33">
        <v>1236</v>
      </c>
      <c r="F1237" s="33"/>
      <c r="G1237" s="33"/>
      <c r="H1237" s="33"/>
      <c r="I1237" s="33"/>
      <c r="J1237" s="131"/>
      <c r="K1237" s="125"/>
      <c r="L1237" s="125" t="str">
        <f>IFERROR(VLOOKUP(F1237,'انواع الفلاتر'!$B$2:$C$52,2,FALSE),"")</f>
        <v/>
      </c>
    </row>
    <row r="1238" spans="1:12" ht="27.95" customHeight="1">
      <c r="A1238" s="34"/>
      <c r="B1238" s="34"/>
      <c r="C1238" s="32"/>
      <c r="D1238" s="32"/>
      <c r="E1238" s="33">
        <v>1237</v>
      </c>
      <c r="F1238" s="33"/>
      <c r="G1238" s="33"/>
      <c r="H1238" s="33"/>
      <c r="I1238" s="33"/>
      <c r="J1238" s="131"/>
      <c r="K1238" s="125"/>
      <c r="L1238" s="125" t="str">
        <f>IFERROR(VLOOKUP(F1238,'انواع الفلاتر'!$B$2:$C$52,2,FALSE),"")</f>
        <v/>
      </c>
    </row>
    <row r="1239" spans="1:12" ht="27.95" customHeight="1">
      <c r="A1239" s="34"/>
      <c r="B1239" s="34"/>
      <c r="C1239" s="32"/>
      <c r="D1239" s="32"/>
      <c r="E1239" s="33">
        <v>1238</v>
      </c>
      <c r="F1239" s="33"/>
      <c r="G1239" s="33"/>
      <c r="H1239" s="33"/>
      <c r="I1239" s="33"/>
      <c r="J1239" s="131"/>
      <c r="K1239" s="125"/>
      <c r="L1239" s="125" t="str">
        <f>IFERROR(VLOOKUP(F1239,'انواع الفلاتر'!$B$2:$C$52,2,FALSE),"")</f>
        <v/>
      </c>
    </row>
    <row r="1240" spans="1:12" ht="27.95" customHeight="1">
      <c r="A1240" s="34"/>
      <c r="B1240" s="34"/>
      <c r="C1240" s="32"/>
      <c r="D1240" s="32"/>
      <c r="E1240" s="33">
        <v>1239</v>
      </c>
      <c r="F1240" s="33"/>
      <c r="G1240" s="33"/>
      <c r="H1240" s="33"/>
      <c r="I1240" s="33"/>
      <c r="J1240" s="131"/>
      <c r="K1240" s="125"/>
      <c r="L1240" s="125" t="str">
        <f>IFERROR(VLOOKUP(F1240,'انواع الفلاتر'!$B$2:$C$52,2,FALSE),"")</f>
        <v/>
      </c>
    </row>
    <row r="1241" spans="1:12" ht="27.95" customHeight="1">
      <c r="A1241" s="34"/>
      <c r="B1241" s="34"/>
      <c r="C1241" s="32"/>
      <c r="D1241" s="32"/>
      <c r="E1241" s="33">
        <v>1240</v>
      </c>
      <c r="F1241" s="33"/>
      <c r="G1241" s="33"/>
      <c r="H1241" s="33"/>
      <c r="I1241" s="33"/>
      <c r="J1241" s="131"/>
      <c r="K1241" s="125"/>
      <c r="L1241" s="125" t="str">
        <f>IFERROR(VLOOKUP(F1241,'انواع الفلاتر'!$B$2:$C$52,2,FALSE),"")</f>
        <v/>
      </c>
    </row>
    <row r="1242" spans="1:12" ht="27.95" customHeight="1">
      <c r="A1242" s="34"/>
      <c r="B1242" s="34"/>
      <c r="C1242" s="32"/>
      <c r="D1242" s="32"/>
      <c r="E1242" s="33">
        <v>1241</v>
      </c>
      <c r="F1242" s="33"/>
      <c r="G1242" s="33"/>
      <c r="H1242" s="33"/>
      <c r="I1242" s="33"/>
      <c r="J1242" s="131"/>
      <c r="K1242" s="125"/>
      <c r="L1242" s="125" t="str">
        <f>IFERROR(VLOOKUP(F1242,'انواع الفلاتر'!$B$2:$C$52,2,FALSE),"")</f>
        <v/>
      </c>
    </row>
    <row r="1243" spans="1:12" ht="27.95" customHeight="1">
      <c r="A1243" s="34"/>
      <c r="B1243" s="34"/>
      <c r="C1243" s="32"/>
      <c r="D1243" s="32"/>
      <c r="E1243" s="33">
        <v>1242</v>
      </c>
      <c r="F1243" s="33"/>
      <c r="G1243" s="33"/>
      <c r="H1243" s="33"/>
      <c r="I1243" s="33"/>
      <c r="J1243" s="131"/>
      <c r="K1243" s="125"/>
      <c r="L1243" s="125" t="str">
        <f>IFERROR(VLOOKUP(F1243,'انواع الفلاتر'!$B$2:$C$52,2,FALSE),"")</f>
        <v/>
      </c>
    </row>
    <row r="1244" spans="1:12" ht="27.95" customHeight="1">
      <c r="A1244" s="34"/>
      <c r="B1244" s="34"/>
      <c r="C1244" s="32"/>
      <c r="D1244" s="32"/>
      <c r="E1244" s="33">
        <v>1243</v>
      </c>
      <c r="F1244" s="33"/>
      <c r="G1244" s="33"/>
      <c r="H1244" s="33"/>
      <c r="I1244" s="33"/>
      <c r="J1244" s="131"/>
      <c r="K1244" s="125"/>
      <c r="L1244" s="125" t="str">
        <f>IFERROR(VLOOKUP(F1244,'انواع الفلاتر'!$B$2:$C$52,2,FALSE),"")</f>
        <v/>
      </c>
    </row>
    <row r="1245" spans="1:12" ht="27.95" customHeight="1">
      <c r="A1245" s="34"/>
      <c r="B1245" s="34"/>
      <c r="C1245" s="32"/>
      <c r="D1245" s="32"/>
      <c r="E1245" s="33">
        <v>1244</v>
      </c>
      <c r="F1245" s="33"/>
      <c r="G1245" s="33"/>
      <c r="H1245" s="33"/>
      <c r="I1245" s="33"/>
      <c r="J1245" s="131"/>
      <c r="K1245" s="125"/>
      <c r="L1245" s="125" t="str">
        <f>IFERROR(VLOOKUP(F1245,'انواع الفلاتر'!$B$2:$C$52,2,FALSE),"")</f>
        <v/>
      </c>
    </row>
    <row r="1246" spans="1:12" ht="27.95" customHeight="1">
      <c r="A1246" s="34"/>
      <c r="B1246" s="34"/>
      <c r="C1246" s="32"/>
      <c r="D1246" s="32"/>
      <c r="E1246" s="33">
        <v>1245</v>
      </c>
      <c r="F1246" s="33"/>
      <c r="G1246" s="33"/>
      <c r="H1246" s="33"/>
      <c r="I1246" s="33"/>
      <c r="J1246" s="131"/>
      <c r="K1246" s="125"/>
      <c r="L1246" s="125" t="str">
        <f>IFERROR(VLOOKUP(F1246,'انواع الفلاتر'!$B$2:$C$52,2,FALSE),"")</f>
        <v/>
      </c>
    </row>
    <row r="1247" spans="1:12" ht="27.95" customHeight="1">
      <c r="A1247" s="34"/>
      <c r="B1247" s="34"/>
      <c r="C1247" s="32"/>
      <c r="D1247" s="32"/>
      <c r="E1247" s="33">
        <v>1246</v>
      </c>
      <c r="F1247" s="33"/>
      <c r="G1247" s="33"/>
      <c r="H1247" s="33"/>
      <c r="I1247" s="33"/>
      <c r="J1247" s="131"/>
      <c r="K1247" s="125"/>
      <c r="L1247" s="125" t="str">
        <f>IFERROR(VLOOKUP(F1247,'انواع الفلاتر'!$B$2:$C$52,2,FALSE),"")</f>
        <v/>
      </c>
    </row>
    <row r="1248" spans="1:12" ht="27.95" customHeight="1">
      <c r="A1248" s="34"/>
      <c r="B1248" s="34"/>
      <c r="C1248" s="32"/>
      <c r="D1248" s="32"/>
      <c r="E1248" s="33">
        <v>1247</v>
      </c>
      <c r="F1248" s="33"/>
      <c r="G1248" s="33"/>
      <c r="H1248" s="33"/>
      <c r="I1248" s="33"/>
      <c r="J1248" s="131"/>
      <c r="K1248" s="125"/>
      <c r="L1248" s="125" t="str">
        <f>IFERROR(VLOOKUP(F1248,'انواع الفلاتر'!$B$2:$C$52,2,FALSE),"")</f>
        <v/>
      </c>
    </row>
    <row r="1249" spans="1:12" ht="27.95" customHeight="1">
      <c r="A1249" s="34"/>
      <c r="B1249" s="34"/>
      <c r="C1249" s="32"/>
      <c r="D1249" s="32"/>
      <c r="E1249" s="33">
        <v>1248</v>
      </c>
      <c r="F1249" s="33"/>
      <c r="G1249" s="33"/>
      <c r="H1249" s="33"/>
      <c r="I1249" s="33"/>
      <c r="J1249" s="131"/>
      <c r="K1249" s="125"/>
      <c r="L1249" s="125" t="str">
        <f>IFERROR(VLOOKUP(F1249,'انواع الفلاتر'!$B$2:$C$52,2,FALSE),"")</f>
        <v/>
      </c>
    </row>
    <row r="1250" spans="1:12" ht="27.95" customHeight="1">
      <c r="A1250" s="34"/>
      <c r="B1250" s="34"/>
      <c r="C1250" s="32"/>
      <c r="D1250" s="32"/>
      <c r="E1250" s="33">
        <v>1249</v>
      </c>
      <c r="F1250" s="33"/>
      <c r="G1250" s="33"/>
      <c r="H1250" s="33"/>
      <c r="I1250" s="33"/>
      <c r="J1250" s="131"/>
      <c r="K1250" s="125"/>
      <c r="L1250" s="125" t="str">
        <f>IFERROR(VLOOKUP(F1250,'انواع الفلاتر'!$B$2:$C$52,2,FALSE),"")</f>
        <v/>
      </c>
    </row>
    <row r="1251" spans="1:12" ht="27.95" customHeight="1">
      <c r="A1251" s="34"/>
      <c r="B1251" s="34"/>
      <c r="C1251" s="32"/>
      <c r="D1251" s="32"/>
      <c r="E1251" s="33">
        <v>1250</v>
      </c>
      <c r="F1251" s="33"/>
      <c r="G1251" s="33"/>
      <c r="H1251" s="33"/>
      <c r="I1251" s="33"/>
      <c r="J1251" s="131"/>
      <c r="K1251" s="125"/>
      <c r="L1251" s="125" t="str">
        <f>IFERROR(VLOOKUP(F1251,'انواع الفلاتر'!$B$2:$C$52,2,FALSE),"")</f>
        <v/>
      </c>
    </row>
    <row r="1252" spans="1:12" ht="27.95" customHeight="1">
      <c r="A1252" s="34"/>
      <c r="B1252" s="34"/>
      <c r="C1252" s="32"/>
      <c r="D1252" s="32"/>
      <c r="E1252" s="33">
        <v>1251</v>
      </c>
      <c r="F1252" s="33"/>
      <c r="G1252" s="33"/>
      <c r="H1252" s="33"/>
      <c r="I1252" s="33"/>
      <c r="J1252" s="131"/>
      <c r="K1252" s="125"/>
      <c r="L1252" s="125" t="str">
        <f>IFERROR(VLOOKUP(F1252,'انواع الفلاتر'!$B$2:$C$52,2,FALSE),"")</f>
        <v/>
      </c>
    </row>
    <row r="1253" spans="1:12" ht="27.95" customHeight="1">
      <c r="A1253" s="34"/>
      <c r="B1253" s="34"/>
      <c r="C1253" s="32"/>
      <c r="D1253" s="32"/>
      <c r="E1253" s="33">
        <v>1252</v>
      </c>
      <c r="F1253" s="33"/>
      <c r="G1253" s="33"/>
      <c r="H1253" s="33"/>
      <c r="I1253" s="33"/>
      <c r="J1253" s="131"/>
      <c r="K1253" s="125"/>
      <c r="L1253" s="125" t="str">
        <f>IFERROR(VLOOKUP(F1253,'انواع الفلاتر'!$B$2:$C$52,2,FALSE),"")</f>
        <v/>
      </c>
    </row>
    <row r="1254" spans="1:12" ht="27.95" customHeight="1">
      <c r="A1254" s="34"/>
      <c r="B1254" s="34"/>
      <c r="C1254" s="32"/>
      <c r="D1254" s="32"/>
      <c r="E1254" s="33">
        <v>1253</v>
      </c>
      <c r="F1254" s="33"/>
      <c r="G1254" s="33"/>
      <c r="H1254" s="33"/>
      <c r="I1254" s="33"/>
      <c r="J1254" s="131"/>
      <c r="K1254" s="125"/>
      <c r="L1254" s="125" t="str">
        <f>IFERROR(VLOOKUP(F1254,'انواع الفلاتر'!$B$2:$C$52,2,FALSE),"")</f>
        <v/>
      </c>
    </row>
    <row r="1255" spans="1:12" ht="27.95" customHeight="1">
      <c r="A1255" s="34"/>
      <c r="B1255" s="34"/>
      <c r="C1255" s="32"/>
      <c r="D1255" s="32"/>
      <c r="E1255" s="33">
        <v>1254</v>
      </c>
      <c r="F1255" s="33"/>
      <c r="G1255" s="33"/>
      <c r="H1255" s="33"/>
      <c r="I1255" s="33"/>
      <c r="J1255" s="131"/>
      <c r="K1255" s="125"/>
      <c r="L1255" s="125" t="str">
        <f>IFERROR(VLOOKUP(F1255,'انواع الفلاتر'!$B$2:$C$52,2,FALSE),"")</f>
        <v/>
      </c>
    </row>
    <row r="1256" spans="1:12" ht="27.95" customHeight="1">
      <c r="A1256" s="34"/>
      <c r="B1256" s="34"/>
      <c r="C1256" s="32"/>
      <c r="D1256" s="32"/>
      <c r="E1256" s="33">
        <v>1255</v>
      </c>
      <c r="F1256" s="33"/>
      <c r="G1256" s="33"/>
      <c r="H1256" s="33"/>
      <c r="I1256" s="33"/>
      <c r="J1256" s="131"/>
      <c r="K1256" s="125"/>
      <c r="L1256" s="125" t="str">
        <f>IFERROR(VLOOKUP(F1256,'انواع الفلاتر'!$B$2:$C$52,2,FALSE),"")</f>
        <v/>
      </c>
    </row>
    <row r="1257" spans="1:12" ht="27.95" customHeight="1">
      <c r="A1257" s="34"/>
      <c r="B1257" s="34"/>
      <c r="C1257" s="32"/>
      <c r="D1257" s="32"/>
      <c r="E1257" s="33">
        <v>1256</v>
      </c>
      <c r="F1257" s="33"/>
      <c r="G1257" s="33"/>
      <c r="H1257" s="33"/>
      <c r="I1257" s="33"/>
      <c r="J1257" s="131"/>
      <c r="K1257" s="125"/>
      <c r="L1257" s="125" t="str">
        <f>IFERROR(VLOOKUP(F1257,'انواع الفلاتر'!$B$2:$C$52,2,FALSE),"")</f>
        <v/>
      </c>
    </row>
    <row r="1258" spans="1:12" ht="27.95" customHeight="1">
      <c r="A1258" s="34"/>
      <c r="B1258" s="34"/>
      <c r="C1258" s="32"/>
      <c r="D1258" s="32"/>
      <c r="E1258" s="33">
        <v>1257</v>
      </c>
      <c r="F1258" s="33"/>
      <c r="G1258" s="33"/>
      <c r="H1258" s="33"/>
      <c r="I1258" s="33"/>
      <c r="J1258" s="131"/>
      <c r="K1258" s="125"/>
      <c r="L1258" s="125" t="str">
        <f>IFERROR(VLOOKUP(F1258,'انواع الفلاتر'!$B$2:$C$52,2,FALSE),"")</f>
        <v/>
      </c>
    </row>
    <row r="1259" spans="1:12" ht="27.95" customHeight="1">
      <c r="A1259" s="34"/>
      <c r="B1259" s="34"/>
      <c r="C1259" s="32"/>
      <c r="D1259" s="32"/>
      <c r="E1259" s="33">
        <v>1258</v>
      </c>
      <c r="F1259" s="33"/>
      <c r="G1259" s="33"/>
      <c r="H1259" s="33"/>
      <c r="I1259" s="33"/>
      <c r="J1259" s="131"/>
      <c r="K1259" s="125"/>
      <c r="L1259" s="125" t="str">
        <f>IFERROR(VLOOKUP(F1259,'انواع الفلاتر'!$B$2:$C$52,2,FALSE),"")</f>
        <v/>
      </c>
    </row>
    <row r="1260" spans="1:12" ht="27.95" customHeight="1">
      <c r="A1260" s="34"/>
      <c r="B1260" s="34"/>
      <c r="C1260" s="32"/>
      <c r="D1260" s="32"/>
      <c r="E1260" s="33">
        <v>1259</v>
      </c>
      <c r="F1260" s="33"/>
      <c r="G1260" s="33"/>
      <c r="H1260" s="33"/>
      <c r="I1260" s="33"/>
      <c r="J1260" s="131"/>
      <c r="K1260" s="125"/>
      <c r="L1260" s="125" t="str">
        <f>IFERROR(VLOOKUP(F1260,'انواع الفلاتر'!$B$2:$C$52,2,FALSE),"")</f>
        <v/>
      </c>
    </row>
    <row r="1261" spans="1:12" ht="27.95" customHeight="1">
      <c r="A1261" s="34"/>
      <c r="B1261" s="34"/>
      <c r="C1261" s="32"/>
      <c r="D1261" s="32"/>
      <c r="E1261" s="33">
        <v>1260</v>
      </c>
      <c r="F1261" s="33"/>
      <c r="G1261" s="33"/>
      <c r="H1261" s="33"/>
      <c r="I1261" s="33"/>
      <c r="J1261" s="131"/>
      <c r="K1261" s="125"/>
      <c r="L1261" s="125" t="str">
        <f>IFERROR(VLOOKUP(F1261,'انواع الفلاتر'!$B$2:$C$52,2,FALSE),"")</f>
        <v/>
      </c>
    </row>
    <row r="1262" spans="1:12" ht="27.95" customHeight="1">
      <c r="A1262" s="34"/>
      <c r="B1262" s="34"/>
      <c r="C1262" s="32"/>
      <c r="D1262" s="32"/>
      <c r="E1262" s="33">
        <v>1261</v>
      </c>
      <c r="F1262" s="33"/>
      <c r="G1262" s="33"/>
      <c r="H1262" s="33"/>
      <c r="I1262" s="33"/>
      <c r="J1262" s="131"/>
      <c r="K1262" s="125"/>
      <c r="L1262" s="125" t="str">
        <f>IFERROR(VLOOKUP(F1262,'انواع الفلاتر'!$B$2:$C$52,2,FALSE),"")</f>
        <v/>
      </c>
    </row>
    <row r="1263" spans="1:12" ht="27.95" customHeight="1">
      <c r="A1263" s="34"/>
      <c r="B1263" s="34"/>
      <c r="C1263" s="32"/>
      <c r="D1263" s="32"/>
      <c r="E1263" s="33">
        <v>1262</v>
      </c>
      <c r="F1263" s="33"/>
      <c r="G1263" s="33"/>
      <c r="H1263" s="33"/>
      <c r="I1263" s="33"/>
      <c r="J1263" s="131"/>
      <c r="K1263" s="125"/>
      <c r="L1263" s="125" t="str">
        <f>IFERROR(VLOOKUP(F1263,'انواع الفلاتر'!$B$2:$C$52,2,FALSE),"")</f>
        <v/>
      </c>
    </row>
    <row r="1264" spans="1:12" ht="27.95" customHeight="1">
      <c r="A1264" s="34"/>
      <c r="B1264" s="34"/>
      <c r="C1264" s="32"/>
      <c r="D1264" s="32"/>
      <c r="E1264" s="33">
        <v>1263</v>
      </c>
      <c r="F1264" s="33"/>
      <c r="G1264" s="33"/>
      <c r="H1264" s="33"/>
      <c r="I1264" s="33"/>
      <c r="J1264" s="131"/>
      <c r="K1264" s="125"/>
      <c r="L1264" s="125" t="str">
        <f>IFERROR(VLOOKUP(F1264,'انواع الفلاتر'!$B$2:$C$52,2,FALSE),"")</f>
        <v/>
      </c>
    </row>
    <row r="1265" spans="1:12" ht="27.95" customHeight="1">
      <c r="A1265" s="34"/>
      <c r="B1265" s="34"/>
      <c r="C1265" s="32"/>
      <c r="D1265" s="32"/>
      <c r="E1265" s="33">
        <v>1264</v>
      </c>
      <c r="F1265" s="33"/>
      <c r="G1265" s="33"/>
      <c r="H1265" s="33"/>
      <c r="I1265" s="33"/>
      <c r="J1265" s="131"/>
      <c r="K1265" s="125"/>
      <c r="L1265" s="125" t="str">
        <f>IFERROR(VLOOKUP(F1265,'انواع الفلاتر'!$B$2:$C$52,2,FALSE),"")</f>
        <v/>
      </c>
    </row>
    <row r="1266" spans="1:12" ht="27.95" customHeight="1">
      <c r="A1266" s="34"/>
      <c r="B1266" s="34"/>
      <c r="C1266" s="32"/>
      <c r="D1266" s="32"/>
      <c r="E1266" s="33">
        <v>1265</v>
      </c>
      <c r="F1266" s="33"/>
      <c r="G1266" s="33"/>
      <c r="H1266" s="33"/>
      <c r="I1266" s="33"/>
      <c r="J1266" s="131"/>
      <c r="K1266" s="125"/>
      <c r="L1266" s="125" t="str">
        <f>IFERROR(VLOOKUP(F1266,'انواع الفلاتر'!$B$2:$C$52,2,FALSE),"")</f>
        <v/>
      </c>
    </row>
    <row r="1267" spans="1:12" ht="27.95" customHeight="1">
      <c r="A1267" s="34"/>
      <c r="B1267" s="34"/>
      <c r="C1267" s="32"/>
      <c r="D1267" s="32"/>
      <c r="E1267" s="33">
        <v>1266</v>
      </c>
      <c r="F1267" s="33"/>
      <c r="G1267" s="33"/>
      <c r="H1267" s="33"/>
      <c r="I1267" s="33"/>
      <c r="J1267" s="131"/>
      <c r="K1267" s="125"/>
      <c r="L1267" s="125" t="str">
        <f>IFERROR(VLOOKUP(F1267,'انواع الفلاتر'!$B$2:$C$52,2,FALSE),"")</f>
        <v/>
      </c>
    </row>
    <row r="1268" spans="1:12" ht="27.95" customHeight="1">
      <c r="A1268" s="34"/>
      <c r="B1268" s="34"/>
      <c r="C1268" s="32"/>
      <c r="D1268" s="32"/>
      <c r="E1268" s="33">
        <v>1267</v>
      </c>
      <c r="F1268" s="33"/>
      <c r="G1268" s="33"/>
      <c r="H1268" s="33"/>
      <c r="I1268" s="33"/>
      <c r="J1268" s="131"/>
      <c r="K1268" s="125"/>
      <c r="L1268" s="125" t="str">
        <f>IFERROR(VLOOKUP(F1268,'انواع الفلاتر'!$B$2:$C$52,2,FALSE),"")</f>
        <v/>
      </c>
    </row>
    <row r="1269" spans="1:12" ht="27.95" customHeight="1">
      <c r="A1269" s="34"/>
      <c r="B1269" s="34"/>
      <c r="C1269" s="32"/>
      <c r="D1269" s="32"/>
      <c r="E1269" s="33">
        <v>1268</v>
      </c>
      <c r="F1269" s="33"/>
      <c r="G1269" s="33"/>
      <c r="H1269" s="33"/>
      <c r="I1269" s="33"/>
      <c r="J1269" s="131"/>
      <c r="K1269" s="125"/>
      <c r="L1269" s="125" t="str">
        <f>IFERROR(VLOOKUP(F1269,'انواع الفلاتر'!$B$2:$C$52,2,FALSE),"")</f>
        <v/>
      </c>
    </row>
    <row r="1270" spans="1:12" ht="27.95" customHeight="1">
      <c r="A1270" s="34"/>
      <c r="B1270" s="34"/>
      <c r="C1270" s="32"/>
      <c r="D1270" s="32"/>
      <c r="E1270" s="33">
        <v>1269</v>
      </c>
      <c r="F1270" s="33"/>
      <c r="G1270" s="33"/>
      <c r="H1270" s="33"/>
      <c r="I1270" s="33"/>
      <c r="J1270" s="131"/>
      <c r="K1270" s="125"/>
      <c r="L1270" s="125" t="str">
        <f>IFERROR(VLOOKUP(F1270,'انواع الفلاتر'!$B$2:$C$52,2,FALSE),"")</f>
        <v/>
      </c>
    </row>
    <row r="1271" spans="1:12" ht="27.95" customHeight="1">
      <c r="A1271" s="34"/>
      <c r="B1271" s="34"/>
      <c r="C1271" s="32"/>
      <c r="D1271" s="32"/>
      <c r="E1271" s="33">
        <v>1270</v>
      </c>
      <c r="F1271" s="33"/>
      <c r="G1271" s="33"/>
      <c r="H1271" s="33"/>
      <c r="I1271" s="33"/>
      <c r="J1271" s="131"/>
      <c r="K1271" s="125"/>
      <c r="L1271" s="125" t="str">
        <f>IFERROR(VLOOKUP(F1271,'انواع الفلاتر'!$B$2:$C$52,2,FALSE),"")</f>
        <v/>
      </c>
    </row>
    <row r="1272" spans="1:12" ht="27.95" customHeight="1">
      <c r="A1272" s="34"/>
      <c r="B1272" s="34"/>
      <c r="C1272" s="32"/>
      <c r="D1272" s="32"/>
      <c r="E1272" s="33">
        <v>1271</v>
      </c>
      <c r="F1272" s="33"/>
      <c r="G1272" s="33"/>
      <c r="H1272" s="33"/>
      <c r="I1272" s="33"/>
      <c r="J1272" s="131"/>
      <c r="K1272" s="125"/>
      <c r="L1272" s="125" t="str">
        <f>IFERROR(VLOOKUP(F1272,'انواع الفلاتر'!$B$2:$C$52,2,FALSE),"")</f>
        <v/>
      </c>
    </row>
    <row r="1273" spans="1:12" ht="27.95" customHeight="1">
      <c r="A1273" s="34"/>
      <c r="B1273" s="34"/>
      <c r="C1273" s="32"/>
      <c r="D1273" s="32"/>
      <c r="E1273" s="33">
        <v>1272</v>
      </c>
      <c r="F1273" s="33"/>
      <c r="G1273" s="33"/>
      <c r="H1273" s="33"/>
      <c r="I1273" s="33"/>
      <c r="J1273" s="131"/>
      <c r="K1273" s="125"/>
      <c r="L1273" s="125" t="str">
        <f>IFERROR(VLOOKUP(F1273,'انواع الفلاتر'!$B$2:$C$52,2,FALSE),"")</f>
        <v/>
      </c>
    </row>
    <row r="1274" spans="1:12" ht="27.95" customHeight="1">
      <c r="A1274" s="34"/>
      <c r="B1274" s="34"/>
      <c r="C1274" s="32"/>
      <c r="D1274" s="32"/>
      <c r="E1274" s="33">
        <v>1273</v>
      </c>
      <c r="F1274" s="33"/>
      <c r="G1274" s="33"/>
      <c r="H1274" s="33"/>
      <c r="I1274" s="33"/>
      <c r="J1274" s="131"/>
      <c r="K1274" s="125"/>
      <c r="L1274" s="125" t="str">
        <f>IFERROR(VLOOKUP(F1274,'انواع الفلاتر'!$B$2:$C$52,2,FALSE),"")</f>
        <v/>
      </c>
    </row>
    <row r="1275" spans="1:12" ht="27.95" customHeight="1">
      <c r="A1275" s="34"/>
      <c r="B1275" s="34"/>
      <c r="C1275" s="32"/>
      <c r="D1275" s="32"/>
      <c r="E1275" s="33">
        <v>1274</v>
      </c>
      <c r="F1275" s="33"/>
      <c r="G1275" s="33"/>
      <c r="H1275" s="33"/>
      <c r="I1275" s="33"/>
      <c r="J1275" s="131"/>
      <c r="K1275" s="125"/>
      <c r="L1275" s="125" t="str">
        <f>IFERROR(VLOOKUP(F1275,'انواع الفلاتر'!$B$2:$C$52,2,FALSE),"")</f>
        <v/>
      </c>
    </row>
    <row r="1276" spans="1:12" ht="27.95" customHeight="1">
      <c r="A1276" s="34"/>
      <c r="B1276" s="34"/>
      <c r="C1276" s="32"/>
      <c r="D1276" s="32"/>
      <c r="E1276" s="33">
        <v>1275</v>
      </c>
      <c r="F1276" s="33"/>
      <c r="G1276" s="33"/>
      <c r="H1276" s="33"/>
      <c r="I1276" s="33"/>
      <c r="J1276" s="131"/>
      <c r="K1276" s="125"/>
      <c r="L1276" s="125" t="str">
        <f>IFERROR(VLOOKUP(F1276,'انواع الفلاتر'!$B$2:$C$52,2,FALSE),"")</f>
        <v/>
      </c>
    </row>
    <row r="1277" spans="1:12" ht="27.95" customHeight="1">
      <c r="A1277" s="34"/>
      <c r="B1277" s="34"/>
      <c r="C1277" s="32"/>
      <c r="D1277" s="32"/>
      <c r="E1277" s="33">
        <v>1276</v>
      </c>
      <c r="F1277" s="33"/>
      <c r="G1277" s="33"/>
      <c r="H1277" s="33"/>
      <c r="I1277" s="33"/>
      <c r="J1277" s="131"/>
      <c r="K1277" s="125"/>
      <c r="L1277" s="125" t="str">
        <f>IFERROR(VLOOKUP(F1277,'انواع الفلاتر'!$B$2:$C$52,2,FALSE),"")</f>
        <v/>
      </c>
    </row>
    <row r="1278" spans="1:12" ht="27.95" customHeight="1">
      <c r="A1278" s="34"/>
      <c r="B1278" s="34"/>
      <c r="C1278" s="32"/>
      <c r="D1278" s="32"/>
      <c r="E1278" s="33">
        <v>1277</v>
      </c>
      <c r="F1278" s="33"/>
      <c r="G1278" s="33"/>
      <c r="H1278" s="33"/>
      <c r="I1278" s="33"/>
      <c r="J1278" s="131"/>
      <c r="K1278" s="125"/>
      <c r="L1278" s="125" t="str">
        <f>IFERROR(VLOOKUP(F1278,'انواع الفلاتر'!$B$2:$C$52,2,FALSE),"")</f>
        <v/>
      </c>
    </row>
    <row r="1279" spans="1:12" ht="27.95" customHeight="1">
      <c r="A1279" s="34"/>
      <c r="B1279" s="34"/>
      <c r="C1279" s="32"/>
      <c r="D1279" s="32"/>
      <c r="E1279" s="33">
        <v>1278</v>
      </c>
      <c r="F1279" s="33"/>
      <c r="G1279" s="33"/>
      <c r="H1279" s="33"/>
      <c r="I1279" s="33"/>
      <c r="J1279" s="131"/>
      <c r="K1279" s="125"/>
      <c r="L1279" s="125" t="str">
        <f>IFERROR(VLOOKUP(F1279,'انواع الفلاتر'!$B$2:$C$52,2,FALSE),"")</f>
        <v/>
      </c>
    </row>
    <row r="1280" spans="1:12" ht="27.95" customHeight="1">
      <c r="A1280" s="34"/>
      <c r="B1280" s="34"/>
      <c r="C1280" s="32"/>
      <c r="D1280" s="32"/>
      <c r="E1280" s="33">
        <v>1279</v>
      </c>
      <c r="F1280" s="33"/>
      <c r="G1280" s="33"/>
      <c r="H1280" s="33"/>
      <c r="I1280" s="33"/>
      <c r="J1280" s="131"/>
      <c r="K1280" s="125"/>
      <c r="L1280" s="125" t="str">
        <f>IFERROR(VLOOKUP(F1280,'انواع الفلاتر'!$B$2:$C$52,2,FALSE),"")</f>
        <v/>
      </c>
    </row>
    <row r="1281" spans="1:12" ht="27.95" customHeight="1">
      <c r="A1281" s="34"/>
      <c r="B1281" s="34"/>
      <c r="C1281" s="32"/>
      <c r="D1281" s="32"/>
      <c r="E1281" s="33">
        <v>1280</v>
      </c>
      <c r="F1281" s="33"/>
      <c r="G1281" s="33"/>
      <c r="H1281" s="33"/>
      <c r="I1281" s="33"/>
      <c r="J1281" s="131"/>
      <c r="K1281" s="125"/>
      <c r="L1281" s="125" t="str">
        <f>IFERROR(VLOOKUP(F1281,'انواع الفلاتر'!$B$2:$C$52,2,FALSE),"")</f>
        <v/>
      </c>
    </row>
    <row r="1282" spans="1:12" ht="27.95" customHeight="1">
      <c r="A1282" s="34"/>
      <c r="B1282" s="34"/>
      <c r="C1282" s="32"/>
      <c r="D1282" s="32"/>
      <c r="E1282" s="33">
        <v>1281</v>
      </c>
      <c r="F1282" s="33"/>
      <c r="G1282" s="33"/>
      <c r="H1282" s="33"/>
      <c r="I1282" s="33"/>
      <c r="J1282" s="131"/>
      <c r="K1282" s="125"/>
      <c r="L1282" s="125" t="str">
        <f>IFERROR(VLOOKUP(F1282,'انواع الفلاتر'!$B$2:$C$52,2,FALSE),"")</f>
        <v/>
      </c>
    </row>
    <row r="1283" spans="1:12" ht="27.95" customHeight="1">
      <c r="A1283" s="34"/>
      <c r="B1283" s="34"/>
      <c r="C1283" s="32"/>
      <c r="D1283" s="32"/>
      <c r="E1283" s="33">
        <v>1282</v>
      </c>
      <c r="F1283" s="33"/>
      <c r="G1283" s="33"/>
      <c r="H1283" s="33"/>
      <c r="I1283" s="33"/>
      <c r="J1283" s="131"/>
      <c r="K1283" s="125"/>
      <c r="L1283" s="125" t="str">
        <f>IFERROR(VLOOKUP(F1283,'انواع الفلاتر'!$B$2:$C$52,2,FALSE),"")</f>
        <v/>
      </c>
    </row>
    <row r="1284" spans="1:12" ht="27.95" customHeight="1">
      <c r="A1284" s="34"/>
      <c r="B1284" s="34"/>
      <c r="C1284" s="32"/>
      <c r="D1284" s="32"/>
      <c r="E1284" s="33">
        <v>1283</v>
      </c>
      <c r="F1284" s="33"/>
      <c r="G1284" s="33"/>
      <c r="H1284" s="33"/>
      <c r="I1284" s="33"/>
      <c r="J1284" s="131"/>
      <c r="K1284" s="125"/>
      <c r="L1284" s="125" t="str">
        <f>IFERROR(VLOOKUP(F1284,'انواع الفلاتر'!$B$2:$C$52,2,FALSE),"")</f>
        <v/>
      </c>
    </row>
    <row r="1285" spans="1:12" ht="27.95" customHeight="1">
      <c r="A1285" s="34"/>
      <c r="B1285" s="34"/>
      <c r="C1285" s="32"/>
      <c r="D1285" s="32"/>
      <c r="E1285" s="33">
        <v>1284</v>
      </c>
      <c r="F1285" s="33"/>
      <c r="G1285" s="33"/>
      <c r="H1285" s="33"/>
      <c r="I1285" s="33"/>
      <c r="J1285" s="131"/>
      <c r="K1285" s="125"/>
      <c r="L1285" s="125" t="str">
        <f>IFERROR(VLOOKUP(F1285,'انواع الفلاتر'!$B$2:$C$52,2,FALSE),"")</f>
        <v/>
      </c>
    </row>
    <row r="1286" spans="1:12" ht="27.95" customHeight="1">
      <c r="A1286" s="34"/>
      <c r="B1286" s="34"/>
      <c r="C1286" s="32"/>
      <c r="D1286" s="32"/>
      <c r="E1286" s="33">
        <v>1285</v>
      </c>
      <c r="F1286" s="33"/>
      <c r="G1286" s="33"/>
      <c r="H1286" s="33"/>
      <c r="I1286" s="33"/>
      <c r="J1286" s="131"/>
      <c r="K1286" s="125"/>
      <c r="L1286" s="125" t="str">
        <f>IFERROR(VLOOKUP(F1286,'انواع الفلاتر'!$B$2:$C$52,2,FALSE),"")</f>
        <v/>
      </c>
    </row>
    <row r="1287" spans="1:12" ht="27.95" customHeight="1">
      <c r="A1287" s="34"/>
      <c r="B1287" s="34"/>
      <c r="C1287" s="32"/>
      <c r="D1287" s="32"/>
      <c r="E1287" s="33">
        <v>1286</v>
      </c>
      <c r="F1287" s="33"/>
      <c r="G1287" s="33"/>
      <c r="H1287" s="33"/>
      <c r="I1287" s="33"/>
      <c r="J1287" s="131"/>
      <c r="K1287" s="125"/>
      <c r="L1287" s="125" t="str">
        <f>IFERROR(VLOOKUP(F1287,'انواع الفلاتر'!$B$2:$C$52,2,FALSE),"")</f>
        <v/>
      </c>
    </row>
    <row r="1288" spans="1:12" ht="27.95" customHeight="1">
      <c r="A1288" s="34"/>
      <c r="B1288" s="34"/>
      <c r="C1288" s="32"/>
      <c r="D1288" s="32"/>
      <c r="E1288" s="33">
        <v>1287</v>
      </c>
      <c r="F1288" s="33"/>
      <c r="G1288" s="33"/>
      <c r="H1288" s="33"/>
      <c r="I1288" s="33"/>
      <c r="J1288" s="131"/>
      <c r="K1288" s="125"/>
      <c r="L1288" s="125" t="str">
        <f>IFERROR(VLOOKUP(F1288,'انواع الفلاتر'!$B$2:$C$52,2,FALSE),"")</f>
        <v/>
      </c>
    </row>
    <row r="1289" spans="1:12" ht="27.95" customHeight="1">
      <c r="A1289" s="34"/>
      <c r="B1289" s="34"/>
      <c r="C1289" s="32"/>
      <c r="D1289" s="32"/>
      <c r="E1289" s="33">
        <v>1288</v>
      </c>
      <c r="F1289" s="33"/>
      <c r="G1289" s="33"/>
      <c r="H1289" s="33"/>
      <c r="I1289" s="33"/>
      <c r="J1289" s="131"/>
      <c r="K1289" s="125"/>
      <c r="L1289" s="125" t="str">
        <f>IFERROR(VLOOKUP(F1289,'انواع الفلاتر'!$B$2:$C$52,2,FALSE),"")</f>
        <v/>
      </c>
    </row>
    <row r="1290" spans="1:12" ht="27.95" customHeight="1">
      <c r="A1290" s="34"/>
      <c r="B1290" s="34"/>
      <c r="C1290" s="32"/>
      <c r="D1290" s="32"/>
      <c r="E1290" s="33">
        <v>1289</v>
      </c>
      <c r="F1290" s="33"/>
      <c r="G1290" s="33"/>
      <c r="H1290" s="33"/>
      <c r="I1290" s="33"/>
      <c r="J1290" s="131"/>
      <c r="K1290" s="125"/>
      <c r="L1290" s="125" t="str">
        <f>IFERROR(VLOOKUP(F1290,'انواع الفلاتر'!$B$2:$C$52,2,FALSE),"")</f>
        <v/>
      </c>
    </row>
    <row r="1291" spans="1:12" ht="27.95" customHeight="1">
      <c r="A1291" s="34"/>
      <c r="B1291" s="34"/>
      <c r="C1291" s="32"/>
      <c r="D1291" s="32"/>
      <c r="E1291" s="33">
        <v>1290</v>
      </c>
      <c r="F1291" s="33"/>
      <c r="G1291" s="33"/>
      <c r="H1291" s="33"/>
      <c r="I1291" s="33"/>
      <c r="J1291" s="131"/>
      <c r="K1291" s="125"/>
      <c r="L1291" s="125" t="str">
        <f>IFERROR(VLOOKUP(F1291,'انواع الفلاتر'!$B$2:$C$52,2,FALSE),"")</f>
        <v/>
      </c>
    </row>
    <row r="1292" spans="1:12" ht="27.95" customHeight="1">
      <c r="A1292" s="34"/>
      <c r="B1292" s="34"/>
      <c r="C1292" s="32"/>
      <c r="D1292" s="32"/>
      <c r="E1292" s="33">
        <v>1291</v>
      </c>
      <c r="F1292" s="33"/>
      <c r="G1292" s="33"/>
      <c r="H1292" s="33"/>
      <c r="I1292" s="33"/>
      <c r="J1292" s="131"/>
      <c r="K1292" s="125"/>
      <c r="L1292" s="125" t="str">
        <f>IFERROR(VLOOKUP(F1292,'انواع الفلاتر'!$B$2:$C$52,2,FALSE),"")</f>
        <v/>
      </c>
    </row>
    <row r="1293" spans="1:12" ht="27.95" customHeight="1">
      <c r="A1293" s="34"/>
      <c r="B1293" s="34"/>
      <c r="C1293" s="32"/>
      <c r="D1293" s="32"/>
      <c r="E1293" s="33">
        <v>1292</v>
      </c>
      <c r="F1293" s="33"/>
      <c r="G1293" s="33"/>
      <c r="H1293" s="33"/>
      <c r="I1293" s="33"/>
      <c r="J1293" s="131"/>
      <c r="K1293" s="125"/>
      <c r="L1293" s="125" t="str">
        <f>IFERROR(VLOOKUP(F1293,'انواع الفلاتر'!$B$2:$C$52,2,FALSE),"")</f>
        <v/>
      </c>
    </row>
    <row r="1294" spans="1:12" ht="27.95" customHeight="1">
      <c r="A1294" s="34"/>
      <c r="B1294" s="34"/>
      <c r="C1294" s="32"/>
      <c r="D1294" s="32"/>
      <c r="E1294" s="33">
        <v>1293</v>
      </c>
      <c r="F1294" s="33"/>
      <c r="G1294" s="33"/>
      <c r="H1294" s="33"/>
      <c r="I1294" s="33"/>
      <c r="J1294" s="131"/>
      <c r="K1294" s="125"/>
      <c r="L1294" s="125" t="str">
        <f>IFERROR(VLOOKUP(F1294,'انواع الفلاتر'!$B$2:$C$52,2,FALSE),"")</f>
        <v/>
      </c>
    </row>
    <row r="1295" spans="1:12" ht="27.95" customHeight="1">
      <c r="A1295" s="34"/>
      <c r="B1295" s="34"/>
      <c r="C1295" s="32"/>
      <c r="D1295" s="32"/>
      <c r="E1295" s="33">
        <v>1294</v>
      </c>
      <c r="F1295" s="33"/>
      <c r="G1295" s="33"/>
      <c r="H1295" s="33"/>
      <c r="I1295" s="33"/>
      <c r="J1295" s="131"/>
      <c r="K1295" s="125"/>
      <c r="L1295" s="125" t="str">
        <f>IFERROR(VLOOKUP(F1295,'انواع الفلاتر'!$B$2:$C$52,2,FALSE),"")</f>
        <v/>
      </c>
    </row>
    <row r="1296" spans="1:12" ht="27.95" customHeight="1">
      <c r="A1296" s="34"/>
      <c r="B1296" s="34"/>
      <c r="C1296" s="32"/>
      <c r="D1296" s="32"/>
      <c r="E1296" s="33">
        <v>1295</v>
      </c>
      <c r="F1296" s="33"/>
      <c r="G1296" s="33"/>
      <c r="H1296" s="33"/>
      <c r="I1296" s="33"/>
      <c r="J1296" s="131"/>
      <c r="K1296" s="125"/>
      <c r="L1296" s="125" t="str">
        <f>IFERROR(VLOOKUP(F1296,'انواع الفلاتر'!$B$2:$C$52,2,FALSE),"")</f>
        <v/>
      </c>
    </row>
    <row r="1297" spans="1:12" ht="27.95" customHeight="1">
      <c r="A1297" s="34"/>
      <c r="B1297" s="34"/>
      <c r="C1297" s="32"/>
      <c r="D1297" s="32"/>
      <c r="E1297" s="33">
        <v>1296</v>
      </c>
      <c r="F1297" s="33"/>
      <c r="G1297" s="33"/>
      <c r="H1297" s="33"/>
      <c r="I1297" s="33"/>
      <c r="J1297" s="131"/>
      <c r="K1297" s="125"/>
      <c r="L1297" s="125" t="str">
        <f>IFERROR(VLOOKUP(F1297,'انواع الفلاتر'!$B$2:$C$52,2,FALSE),"")</f>
        <v/>
      </c>
    </row>
    <row r="1298" spans="1:12" ht="27.95" customHeight="1">
      <c r="A1298" s="34"/>
      <c r="B1298" s="34"/>
      <c r="C1298" s="32"/>
      <c r="D1298" s="32"/>
      <c r="E1298" s="33">
        <v>1297</v>
      </c>
      <c r="F1298" s="33"/>
      <c r="G1298" s="33"/>
      <c r="H1298" s="33"/>
      <c r="I1298" s="33"/>
      <c r="J1298" s="131"/>
      <c r="K1298" s="125"/>
      <c r="L1298" s="125" t="str">
        <f>IFERROR(VLOOKUP(F1298,'انواع الفلاتر'!$B$2:$C$52,2,FALSE),"")</f>
        <v/>
      </c>
    </row>
    <row r="1299" spans="1:12" ht="27.95" customHeight="1">
      <c r="A1299" s="34"/>
      <c r="B1299" s="34"/>
      <c r="C1299" s="32"/>
      <c r="D1299" s="32"/>
      <c r="E1299" s="33">
        <v>1298</v>
      </c>
      <c r="F1299" s="33"/>
      <c r="G1299" s="33"/>
      <c r="H1299" s="33"/>
      <c r="I1299" s="33"/>
      <c r="J1299" s="131"/>
      <c r="K1299" s="125"/>
      <c r="L1299" s="125" t="str">
        <f>IFERROR(VLOOKUP(F1299,'انواع الفلاتر'!$B$2:$C$52,2,FALSE),"")</f>
        <v/>
      </c>
    </row>
    <row r="1300" spans="1:12" ht="27.95" customHeight="1">
      <c r="A1300" s="34"/>
      <c r="B1300" s="34"/>
      <c r="C1300" s="32"/>
      <c r="D1300" s="32"/>
      <c r="E1300" s="33">
        <v>1299</v>
      </c>
      <c r="F1300" s="33"/>
      <c r="G1300" s="33"/>
      <c r="H1300" s="33"/>
      <c r="I1300" s="33"/>
      <c r="J1300" s="131"/>
      <c r="K1300" s="125"/>
      <c r="L1300" s="125" t="str">
        <f>IFERROR(VLOOKUP(F1300,'انواع الفلاتر'!$B$2:$C$52,2,FALSE),"")</f>
        <v/>
      </c>
    </row>
    <row r="1301" spans="1:12" ht="27.95" customHeight="1">
      <c r="A1301" s="34"/>
      <c r="B1301" s="34"/>
      <c r="C1301" s="32"/>
      <c r="D1301" s="32"/>
      <c r="E1301" s="33">
        <v>1300</v>
      </c>
      <c r="F1301" s="33"/>
      <c r="G1301" s="33"/>
      <c r="H1301" s="33"/>
      <c r="I1301" s="33"/>
      <c r="J1301" s="131"/>
      <c r="K1301" s="125"/>
      <c r="L1301" s="125" t="str">
        <f>IFERROR(VLOOKUP(F1301,'انواع الفلاتر'!$B$2:$C$52,2,FALSE),"")</f>
        <v/>
      </c>
    </row>
    <row r="1302" spans="1:12" ht="27.95" customHeight="1">
      <c r="A1302" s="34"/>
      <c r="B1302" s="34"/>
      <c r="C1302" s="32"/>
      <c r="D1302" s="32"/>
      <c r="E1302" s="33">
        <v>1301</v>
      </c>
      <c r="F1302" s="33"/>
      <c r="G1302" s="33"/>
      <c r="H1302" s="33"/>
      <c r="I1302" s="33"/>
      <c r="J1302" s="131"/>
      <c r="K1302" s="125"/>
      <c r="L1302" s="125" t="str">
        <f>IFERROR(VLOOKUP(F1302,'انواع الفلاتر'!$B$2:$C$52,2,FALSE),"")</f>
        <v/>
      </c>
    </row>
    <row r="1303" spans="1:12" ht="27.95" customHeight="1">
      <c r="A1303" s="34"/>
      <c r="B1303" s="34"/>
      <c r="C1303" s="32"/>
      <c r="D1303" s="32"/>
      <c r="E1303" s="33">
        <v>1302</v>
      </c>
      <c r="F1303" s="33"/>
      <c r="G1303" s="33"/>
      <c r="H1303" s="33"/>
      <c r="I1303" s="33"/>
      <c r="J1303" s="131"/>
      <c r="K1303" s="125"/>
      <c r="L1303" s="125" t="str">
        <f>IFERROR(VLOOKUP(F1303,'انواع الفلاتر'!$B$2:$C$52,2,FALSE),"")</f>
        <v/>
      </c>
    </row>
    <row r="1304" spans="1:12" ht="27.95" customHeight="1">
      <c r="A1304" s="34"/>
      <c r="B1304" s="34"/>
      <c r="C1304" s="32"/>
      <c r="D1304" s="32"/>
      <c r="E1304" s="33">
        <v>1303</v>
      </c>
      <c r="F1304" s="33"/>
      <c r="G1304" s="33"/>
      <c r="H1304" s="33"/>
      <c r="I1304" s="33"/>
      <c r="J1304" s="131"/>
      <c r="K1304" s="125"/>
      <c r="L1304" s="125" t="str">
        <f>IFERROR(VLOOKUP(F1304,'انواع الفلاتر'!$B$2:$C$52,2,FALSE),"")</f>
        <v/>
      </c>
    </row>
    <row r="1305" spans="1:12" ht="27.95" customHeight="1">
      <c r="A1305" s="34"/>
      <c r="B1305" s="34"/>
      <c r="C1305" s="32"/>
      <c r="D1305" s="32"/>
      <c r="E1305" s="33">
        <v>1304</v>
      </c>
      <c r="F1305" s="33"/>
      <c r="G1305" s="33"/>
      <c r="H1305" s="33"/>
      <c r="I1305" s="33"/>
      <c r="J1305" s="131"/>
      <c r="K1305" s="125"/>
      <c r="L1305" s="125" t="str">
        <f>IFERROR(VLOOKUP(F1305,'انواع الفلاتر'!$B$2:$C$52,2,FALSE),"")</f>
        <v/>
      </c>
    </row>
    <row r="1306" spans="1:12" ht="27.95" customHeight="1">
      <c r="A1306" s="34"/>
      <c r="B1306" s="34"/>
      <c r="C1306" s="32"/>
      <c r="D1306" s="32"/>
      <c r="E1306" s="33">
        <v>1305</v>
      </c>
      <c r="F1306" s="33"/>
      <c r="G1306" s="33"/>
      <c r="H1306" s="33"/>
      <c r="I1306" s="33"/>
      <c r="J1306" s="131"/>
      <c r="K1306" s="125"/>
      <c r="L1306" s="125" t="str">
        <f>IFERROR(VLOOKUP(F1306,'انواع الفلاتر'!$B$2:$C$52,2,FALSE),"")</f>
        <v/>
      </c>
    </row>
    <row r="1307" spans="1:12" ht="27.95" customHeight="1">
      <c r="A1307" s="34"/>
      <c r="B1307" s="34"/>
      <c r="C1307" s="32"/>
      <c r="D1307" s="32"/>
      <c r="E1307" s="33">
        <v>1306</v>
      </c>
      <c r="F1307" s="33"/>
      <c r="G1307" s="33"/>
      <c r="H1307" s="33"/>
      <c r="I1307" s="33"/>
      <c r="J1307" s="131"/>
      <c r="K1307" s="125"/>
      <c r="L1307" s="125" t="str">
        <f>IFERROR(VLOOKUP(F1307,'انواع الفلاتر'!$B$2:$C$52,2,FALSE),"")</f>
        <v/>
      </c>
    </row>
    <row r="1308" spans="1:12" ht="27.95" customHeight="1">
      <c r="A1308" s="34"/>
      <c r="B1308" s="34"/>
      <c r="C1308" s="32"/>
      <c r="D1308" s="32"/>
      <c r="E1308" s="33">
        <v>1307</v>
      </c>
      <c r="F1308" s="33"/>
      <c r="G1308" s="33"/>
      <c r="H1308" s="33"/>
      <c r="I1308" s="33"/>
      <c r="J1308" s="131"/>
      <c r="K1308" s="125"/>
      <c r="L1308" s="125" t="str">
        <f>IFERROR(VLOOKUP(F1308,'انواع الفلاتر'!$B$2:$C$52,2,FALSE),"")</f>
        <v/>
      </c>
    </row>
    <row r="1309" spans="1:12" ht="27.95" customHeight="1">
      <c r="A1309" s="34"/>
      <c r="B1309" s="34"/>
      <c r="C1309" s="32"/>
      <c r="D1309" s="32"/>
      <c r="E1309" s="33">
        <v>1308</v>
      </c>
      <c r="F1309" s="33"/>
      <c r="G1309" s="33"/>
      <c r="H1309" s="33"/>
      <c r="I1309" s="33"/>
      <c r="J1309" s="131"/>
      <c r="K1309" s="125"/>
      <c r="L1309" s="125" t="str">
        <f>IFERROR(VLOOKUP(F1309,'انواع الفلاتر'!$B$2:$C$52,2,FALSE),"")</f>
        <v/>
      </c>
    </row>
    <row r="1310" spans="1:12" ht="27.95" customHeight="1">
      <c r="A1310" s="34"/>
      <c r="B1310" s="34"/>
      <c r="C1310" s="32"/>
      <c r="D1310" s="32"/>
      <c r="E1310" s="33">
        <v>1309</v>
      </c>
      <c r="F1310" s="33"/>
      <c r="G1310" s="33"/>
      <c r="H1310" s="33"/>
      <c r="I1310" s="33"/>
      <c r="J1310" s="131"/>
      <c r="K1310" s="125"/>
      <c r="L1310" s="125" t="str">
        <f>IFERROR(VLOOKUP(F1310,'انواع الفلاتر'!$B$2:$C$52,2,FALSE),"")</f>
        <v/>
      </c>
    </row>
    <row r="1311" spans="1:12" ht="27.95" customHeight="1">
      <c r="A1311" s="34"/>
      <c r="B1311" s="34"/>
      <c r="C1311" s="32"/>
      <c r="D1311" s="32"/>
      <c r="E1311" s="33">
        <v>1310</v>
      </c>
      <c r="F1311" s="33"/>
      <c r="G1311" s="33"/>
      <c r="H1311" s="33"/>
      <c r="I1311" s="33"/>
      <c r="J1311" s="131"/>
      <c r="K1311" s="125"/>
      <c r="L1311" s="125" t="str">
        <f>IFERROR(VLOOKUP(F1311,'انواع الفلاتر'!$B$2:$C$52,2,FALSE),"")</f>
        <v/>
      </c>
    </row>
    <row r="1312" spans="1:12" ht="27.95" customHeight="1">
      <c r="A1312" s="34"/>
      <c r="B1312" s="34"/>
      <c r="C1312" s="32"/>
      <c r="D1312" s="32"/>
      <c r="E1312" s="33">
        <v>1311</v>
      </c>
      <c r="F1312" s="33"/>
      <c r="G1312" s="33"/>
      <c r="H1312" s="33"/>
      <c r="I1312" s="33"/>
      <c r="J1312" s="131"/>
      <c r="K1312" s="125"/>
      <c r="L1312" s="125" t="str">
        <f>IFERROR(VLOOKUP(F1312,'انواع الفلاتر'!$B$2:$C$52,2,FALSE),"")</f>
        <v/>
      </c>
    </row>
    <row r="1313" spans="1:12" ht="27.95" customHeight="1">
      <c r="A1313" s="34"/>
      <c r="B1313" s="34"/>
      <c r="C1313" s="32"/>
      <c r="D1313" s="32"/>
      <c r="E1313" s="33">
        <v>1312</v>
      </c>
      <c r="F1313" s="33"/>
      <c r="G1313" s="33"/>
      <c r="H1313" s="33"/>
      <c r="I1313" s="33"/>
      <c r="J1313" s="131"/>
      <c r="K1313" s="125"/>
      <c r="L1313" s="125" t="str">
        <f>IFERROR(VLOOKUP(F1313,'انواع الفلاتر'!$B$2:$C$52,2,FALSE),"")</f>
        <v/>
      </c>
    </row>
    <row r="1314" spans="1:12" ht="27.95" customHeight="1">
      <c r="A1314" s="34"/>
      <c r="B1314" s="34"/>
      <c r="C1314" s="32"/>
      <c r="D1314" s="32"/>
      <c r="E1314" s="33">
        <v>1313</v>
      </c>
      <c r="F1314" s="33"/>
      <c r="G1314" s="33"/>
      <c r="H1314" s="33"/>
      <c r="I1314" s="33"/>
      <c r="J1314" s="131"/>
      <c r="K1314" s="125"/>
      <c r="L1314" s="125" t="str">
        <f>IFERROR(VLOOKUP(F1314,'انواع الفلاتر'!$B$2:$C$52,2,FALSE),"")</f>
        <v/>
      </c>
    </row>
    <row r="1315" spans="1:12" ht="27.95" customHeight="1">
      <c r="A1315" s="34"/>
      <c r="B1315" s="34"/>
      <c r="C1315" s="32"/>
      <c r="D1315" s="32"/>
      <c r="E1315" s="33">
        <v>1314</v>
      </c>
      <c r="F1315" s="33"/>
      <c r="G1315" s="33"/>
      <c r="H1315" s="33"/>
      <c r="I1315" s="33"/>
      <c r="J1315" s="131"/>
      <c r="K1315" s="125"/>
      <c r="L1315" s="125" t="str">
        <f>IFERROR(VLOOKUP(F1315,'انواع الفلاتر'!$B$2:$C$52,2,FALSE),"")</f>
        <v/>
      </c>
    </row>
    <row r="1316" spans="1:12" ht="27.95" customHeight="1">
      <c r="A1316" s="34"/>
      <c r="B1316" s="34"/>
      <c r="C1316" s="32"/>
      <c r="D1316" s="32"/>
      <c r="E1316" s="33">
        <v>1315</v>
      </c>
      <c r="F1316" s="33"/>
      <c r="G1316" s="33"/>
      <c r="H1316" s="33"/>
      <c r="I1316" s="33"/>
      <c r="J1316" s="131"/>
      <c r="K1316" s="125"/>
      <c r="L1316" s="125" t="str">
        <f>IFERROR(VLOOKUP(F1316,'انواع الفلاتر'!$B$2:$C$52,2,FALSE),"")</f>
        <v/>
      </c>
    </row>
    <row r="1317" spans="1:12" ht="27.95" customHeight="1">
      <c r="A1317" s="34"/>
      <c r="B1317" s="34"/>
      <c r="C1317" s="32"/>
      <c r="D1317" s="32"/>
      <c r="E1317" s="33">
        <v>1316</v>
      </c>
      <c r="F1317" s="33"/>
      <c r="G1317" s="33"/>
      <c r="H1317" s="33"/>
      <c r="I1317" s="33"/>
      <c r="J1317" s="131"/>
      <c r="K1317" s="125"/>
      <c r="L1317" s="125" t="str">
        <f>IFERROR(VLOOKUP(F1317,'انواع الفلاتر'!$B$2:$C$52,2,FALSE),"")</f>
        <v/>
      </c>
    </row>
    <row r="1318" spans="1:12" ht="27.95" customHeight="1">
      <c r="A1318" s="34"/>
      <c r="B1318" s="34"/>
      <c r="C1318" s="32"/>
      <c r="D1318" s="32"/>
      <c r="E1318" s="33">
        <v>1317</v>
      </c>
      <c r="F1318" s="33"/>
      <c r="G1318" s="33"/>
      <c r="H1318" s="33"/>
      <c r="I1318" s="33"/>
      <c r="J1318" s="131"/>
      <c r="K1318" s="125"/>
      <c r="L1318" s="125" t="str">
        <f>IFERROR(VLOOKUP(F1318,'انواع الفلاتر'!$B$2:$C$52,2,FALSE),"")</f>
        <v/>
      </c>
    </row>
    <row r="1319" spans="1:12" ht="27.95" customHeight="1">
      <c r="A1319" s="34"/>
      <c r="B1319" s="34"/>
      <c r="C1319" s="32"/>
      <c r="D1319" s="32"/>
      <c r="E1319" s="33">
        <v>1318</v>
      </c>
      <c r="F1319" s="33"/>
      <c r="G1319" s="33"/>
      <c r="H1319" s="33"/>
      <c r="I1319" s="33"/>
      <c r="J1319" s="131"/>
      <c r="K1319" s="125"/>
      <c r="L1319" s="125" t="str">
        <f>IFERROR(VLOOKUP(F1319,'انواع الفلاتر'!$B$2:$C$52,2,FALSE),"")</f>
        <v/>
      </c>
    </row>
    <row r="1320" spans="1:12" ht="27.95" customHeight="1">
      <c r="A1320" s="34"/>
      <c r="B1320" s="34"/>
      <c r="C1320" s="32"/>
      <c r="D1320" s="32"/>
      <c r="E1320" s="33">
        <v>1319</v>
      </c>
      <c r="F1320" s="33"/>
      <c r="G1320" s="33"/>
      <c r="H1320" s="33"/>
      <c r="I1320" s="33"/>
      <c r="J1320" s="131"/>
      <c r="K1320" s="125"/>
      <c r="L1320" s="125" t="str">
        <f>IFERROR(VLOOKUP(F1320,'انواع الفلاتر'!$B$2:$C$52,2,FALSE),"")</f>
        <v/>
      </c>
    </row>
    <row r="1321" spans="1:12" ht="27.95" customHeight="1">
      <c r="A1321" s="34"/>
      <c r="B1321" s="34"/>
      <c r="C1321" s="32"/>
      <c r="D1321" s="32"/>
      <c r="E1321" s="33">
        <v>1320</v>
      </c>
      <c r="F1321" s="33"/>
      <c r="G1321" s="33"/>
      <c r="H1321" s="33"/>
      <c r="I1321" s="33"/>
      <c r="J1321" s="131"/>
      <c r="K1321" s="125"/>
      <c r="L1321" s="125" t="str">
        <f>IFERROR(VLOOKUP(F1321,'انواع الفلاتر'!$B$2:$C$52,2,FALSE),"")</f>
        <v/>
      </c>
    </row>
    <row r="1322" spans="1:12" ht="27.95" customHeight="1">
      <c r="A1322" s="34"/>
      <c r="B1322" s="34"/>
      <c r="C1322" s="32"/>
      <c r="D1322" s="32"/>
      <c r="E1322" s="33">
        <v>1321</v>
      </c>
      <c r="F1322" s="33"/>
      <c r="G1322" s="33"/>
      <c r="H1322" s="33"/>
      <c r="I1322" s="33"/>
      <c r="J1322" s="131"/>
      <c r="K1322" s="125"/>
      <c r="L1322" s="125" t="str">
        <f>IFERROR(VLOOKUP(F1322,'انواع الفلاتر'!$B$2:$C$52,2,FALSE),"")</f>
        <v/>
      </c>
    </row>
    <row r="1323" spans="1:12" ht="27.95" customHeight="1">
      <c r="A1323" s="34"/>
      <c r="B1323" s="34"/>
      <c r="C1323" s="32"/>
      <c r="D1323" s="32"/>
      <c r="E1323" s="33">
        <v>1322</v>
      </c>
      <c r="F1323" s="33"/>
      <c r="G1323" s="33"/>
      <c r="H1323" s="33"/>
      <c r="I1323" s="33"/>
      <c r="J1323" s="131"/>
      <c r="K1323" s="125"/>
      <c r="L1323" s="125" t="str">
        <f>IFERROR(VLOOKUP(F1323,'انواع الفلاتر'!$B$2:$C$52,2,FALSE),"")</f>
        <v/>
      </c>
    </row>
    <row r="1324" spans="1:12" ht="27.95" customHeight="1">
      <c r="A1324" s="34"/>
      <c r="B1324" s="34"/>
      <c r="C1324" s="32"/>
      <c r="D1324" s="32"/>
      <c r="E1324" s="33">
        <v>1323</v>
      </c>
      <c r="F1324" s="33"/>
      <c r="G1324" s="33"/>
      <c r="H1324" s="33"/>
      <c r="I1324" s="33"/>
      <c r="J1324" s="131"/>
      <c r="K1324" s="125"/>
      <c r="L1324" s="125" t="str">
        <f>IFERROR(VLOOKUP(F1324,'انواع الفلاتر'!$B$2:$C$52,2,FALSE),"")</f>
        <v/>
      </c>
    </row>
    <row r="1325" spans="1:12" ht="27.95" customHeight="1">
      <c r="A1325" s="34"/>
      <c r="B1325" s="34"/>
      <c r="C1325" s="32"/>
      <c r="D1325" s="32"/>
      <c r="E1325" s="33">
        <v>1324</v>
      </c>
      <c r="F1325" s="33"/>
      <c r="G1325" s="33"/>
      <c r="H1325" s="33"/>
      <c r="I1325" s="33"/>
      <c r="J1325" s="131"/>
      <c r="K1325" s="125"/>
      <c r="L1325" s="125" t="str">
        <f>IFERROR(VLOOKUP(F1325,'انواع الفلاتر'!$B$2:$C$52,2,FALSE),"")</f>
        <v/>
      </c>
    </row>
    <row r="1326" spans="1:12" ht="27.95" customHeight="1">
      <c r="A1326" s="34"/>
      <c r="B1326" s="34"/>
      <c r="C1326" s="32"/>
      <c r="D1326" s="32"/>
      <c r="E1326" s="33">
        <v>1325</v>
      </c>
      <c r="F1326" s="33"/>
      <c r="G1326" s="33"/>
      <c r="H1326" s="33"/>
      <c r="I1326" s="33"/>
      <c r="J1326" s="131"/>
      <c r="K1326" s="125"/>
      <c r="L1326" s="125" t="str">
        <f>IFERROR(VLOOKUP(F1326,'انواع الفلاتر'!$B$2:$C$52,2,FALSE),"")</f>
        <v/>
      </c>
    </row>
    <row r="1327" spans="1:12" ht="27.95" customHeight="1">
      <c r="A1327" s="34"/>
      <c r="B1327" s="34"/>
      <c r="C1327" s="32"/>
      <c r="D1327" s="32"/>
      <c r="E1327" s="33">
        <v>1326</v>
      </c>
      <c r="F1327" s="33"/>
      <c r="G1327" s="33"/>
      <c r="H1327" s="33"/>
      <c r="I1327" s="33"/>
      <c r="J1327" s="131"/>
      <c r="K1327" s="125"/>
      <c r="L1327" s="125" t="str">
        <f>IFERROR(VLOOKUP(F1327,'انواع الفلاتر'!$B$2:$C$52,2,FALSE),"")</f>
        <v/>
      </c>
    </row>
    <row r="1328" spans="1:12" ht="27.95" customHeight="1">
      <c r="A1328" s="34"/>
      <c r="B1328" s="34"/>
      <c r="C1328" s="32"/>
      <c r="D1328" s="32"/>
      <c r="E1328" s="33">
        <v>1327</v>
      </c>
      <c r="F1328" s="33"/>
      <c r="G1328" s="33"/>
      <c r="H1328" s="33"/>
      <c r="I1328" s="33"/>
      <c r="J1328" s="131"/>
      <c r="K1328" s="125"/>
      <c r="L1328" s="125" t="str">
        <f>IFERROR(VLOOKUP(F1328,'انواع الفلاتر'!$B$2:$C$52,2,FALSE),"")</f>
        <v/>
      </c>
    </row>
    <row r="1329" spans="1:12" ht="27.95" customHeight="1">
      <c r="A1329" s="34"/>
      <c r="B1329" s="34"/>
      <c r="C1329" s="32"/>
      <c r="D1329" s="32"/>
      <c r="E1329" s="33">
        <v>1328</v>
      </c>
      <c r="F1329" s="33"/>
      <c r="G1329" s="33"/>
      <c r="H1329" s="33"/>
      <c r="I1329" s="33"/>
      <c r="J1329" s="131"/>
      <c r="K1329" s="125"/>
      <c r="L1329" s="125" t="str">
        <f>IFERROR(VLOOKUP(F1329,'انواع الفلاتر'!$B$2:$C$52,2,FALSE),"")</f>
        <v/>
      </c>
    </row>
    <row r="1330" spans="1:12" ht="27.95" customHeight="1">
      <c r="A1330" s="34"/>
      <c r="B1330" s="34"/>
      <c r="C1330" s="32"/>
      <c r="D1330" s="32"/>
      <c r="E1330" s="33">
        <v>1329</v>
      </c>
      <c r="F1330" s="33"/>
      <c r="G1330" s="33"/>
      <c r="H1330" s="33"/>
      <c r="I1330" s="33"/>
      <c r="J1330" s="131"/>
      <c r="K1330" s="125"/>
      <c r="L1330" s="125" t="str">
        <f>IFERROR(VLOOKUP(F1330,'انواع الفلاتر'!$B$2:$C$52,2,FALSE),"")</f>
        <v/>
      </c>
    </row>
    <row r="1331" spans="1:12" ht="27.95" customHeight="1">
      <c r="A1331" s="34"/>
      <c r="B1331" s="34"/>
      <c r="C1331" s="32"/>
      <c r="D1331" s="32"/>
      <c r="E1331" s="33">
        <v>1330</v>
      </c>
      <c r="F1331" s="33"/>
      <c r="G1331" s="33"/>
      <c r="H1331" s="33"/>
      <c r="I1331" s="33"/>
      <c r="J1331" s="131"/>
      <c r="K1331" s="125"/>
      <c r="L1331" s="125" t="str">
        <f>IFERROR(VLOOKUP(F1331,'انواع الفلاتر'!$B$2:$C$52,2,FALSE),"")</f>
        <v/>
      </c>
    </row>
    <row r="1332" spans="1:12" ht="27.95" customHeight="1">
      <c r="A1332" s="34"/>
      <c r="B1332" s="34"/>
      <c r="C1332" s="32"/>
      <c r="D1332" s="32"/>
      <c r="E1332" s="33">
        <v>1331</v>
      </c>
      <c r="F1332" s="33"/>
      <c r="G1332" s="33"/>
      <c r="H1332" s="33"/>
      <c r="I1332" s="33"/>
      <c r="J1332" s="131"/>
      <c r="K1332" s="125"/>
      <c r="L1332" s="125" t="str">
        <f>IFERROR(VLOOKUP(F1332,'انواع الفلاتر'!$B$2:$C$52,2,FALSE),"")</f>
        <v/>
      </c>
    </row>
    <row r="1333" spans="1:12" ht="27.95" customHeight="1">
      <c r="A1333" s="34"/>
      <c r="B1333" s="34"/>
      <c r="C1333" s="32"/>
      <c r="D1333" s="32"/>
      <c r="E1333" s="33">
        <v>1332</v>
      </c>
      <c r="F1333" s="33"/>
      <c r="G1333" s="33"/>
      <c r="H1333" s="33"/>
      <c r="I1333" s="33"/>
      <c r="J1333" s="131"/>
      <c r="K1333" s="125"/>
      <c r="L1333" s="125" t="str">
        <f>IFERROR(VLOOKUP(F1333,'انواع الفلاتر'!$B$2:$C$52,2,FALSE),"")</f>
        <v/>
      </c>
    </row>
    <row r="1334" spans="1:12" ht="27.95" customHeight="1">
      <c r="A1334" s="34"/>
      <c r="B1334" s="34"/>
      <c r="C1334" s="32"/>
      <c r="D1334" s="32"/>
      <c r="E1334" s="33">
        <v>1333</v>
      </c>
      <c r="F1334" s="33"/>
      <c r="G1334" s="33"/>
      <c r="H1334" s="33"/>
      <c r="I1334" s="33"/>
      <c r="J1334" s="131"/>
      <c r="K1334" s="125"/>
      <c r="L1334" s="125" t="str">
        <f>IFERROR(VLOOKUP(F1334,'انواع الفلاتر'!$B$2:$C$52,2,FALSE),"")</f>
        <v/>
      </c>
    </row>
    <row r="1335" spans="1:12" ht="27.95" customHeight="1">
      <c r="A1335" s="34"/>
      <c r="B1335" s="34"/>
      <c r="C1335" s="32"/>
      <c r="D1335" s="32"/>
      <c r="E1335" s="33">
        <v>1334</v>
      </c>
      <c r="F1335" s="33"/>
      <c r="G1335" s="33"/>
      <c r="H1335" s="33"/>
      <c r="I1335" s="33"/>
      <c r="J1335" s="131"/>
      <c r="K1335" s="125"/>
      <c r="L1335" s="125" t="str">
        <f>IFERROR(VLOOKUP(F1335,'انواع الفلاتر'!$B$2:$C$52,2,FALSE),"")</f>
        <v/>
      </c>
    </row>
    <row r="1336" spans="1:12" ht="27.95" customHeight="1">
      <c r="A1336" s="34"/>
      <c r="B1336" s="34"/>
      <c r="C1336" s="32"/>
      <c r="D1336" s="32"/>
      <c r="E1336" s="33">
        <v>1335</v>
      </c>
      <c r="F1336" s="33"/>
      <c r="G1336" s="33"/>
      <c r="H1336" s="33"/>
      <c r="I1336" s="33"/>
      <c r="J1336" s="131"/>
      <c r="K1336" s="125"/>
      <c r="L1336" s="125" t="str">
        <f>IFERROR(VLOOKUP(F1336,'انواع الفلاتر'!$B$2:$C$52,2,FALSE),"")</f>
        <v/>
      </c>
    </row>
    <row r="1337" spans="1:12" ht="27.95" customHeight="1">
      <c r="A1337" s="34"/>
      <c r="B1337" s="34"/>
      <c r="C1337" s="32"/>
      <c r="D1337" s="32"/>
      <c r="E1337" s="33">
        <v>1336</v>
      </c>
      <c r="F1337" s="33"/>
      <c r="G1337" s="33"/>
      <c r="H1337" s="33"/>
      <c r="I1337" s="33"/>
      <c r="J1337" s="131"/>
      <c r="K1337" s="125"/>
      <c r="L1337" s="125" t="str">
        <f>IFERROR(VLOOKUP(F1337,'انواع الفلاتر'!$B$2:$C$52,2,FALSE),"")</f>
        <v/>
      </c>
    </row>
    <row r="1338" spans="1:12" ht="27.95" customHeight="1">
      <c r="A1338" s="34"/>
      <c r="B1338" s="34"/>
      <c r="C1338" s="32"/>
      <c r="D1338" s="32"/>
      <c r="E1338" s="33">
        <v>1337</v>
      </c>
      <c r="F1338" s="33"/>
      <c r="G1338" s="33"/>
      <c r="H1338" s="33"/>
      <c r="I1338" s="33"/>
      <c r="J1338" s="131"/>
      <c r="K1338" s="125"/>
      <c r="L1338" s="125" t="str">
        <f>IFERROR(VLOOKUP(F1338,'انواع الفلاتر'!$B$2:$C$52,2,FALSE),"")</f>
        <v/>
      </c>
    </row>
    <row r="1339" spans="1:12" ht="27.95" customHeight="1">
      <c r="A1339" s="34"/>
      <c r="B1339" s="34"/>
      <c r="C1339" s="32"/>
      <c r="D1339" s="32"/>
      <c r="E1339" s="33">
        <v>1338</v>
      </c>
      <c r="F1339" s="33"/>
      <c r="G1339" s="33"/>
      <c r="H1339" s="33"/>
      <c r="I1339" s="33"/>
      <c r="J1339" s="131"/>
      <c r="K1339" s="125"/>
      <c r="L1339" s="125" t="str">
        <f>IFERROR(VLOOKUP(F1339,'انواع الفلاتر'!$B$2:$C$52,2,FALSE),"")</f>
        <v/>
      </c>
    </row>
    <row r="1340" spans="1:12" ht="27.95" customHeight="1">
      <c r="A1340" s="34"/>
      <c r="B1340" s="34"/>
      <c r="C1340" s="32"/>
      <c r="D1340" s="32"/>
      <c r="E1340" s="33">
        <v>1339</v>
      </c>
      <c r="F1340" s="33"/>
      <c r="G1340" s="33"/>
      <c r="H1340" s="33"/>
      <c r="I1340" s="33"/>
      <c r="J1340" s="131"/>
      <c r="K1340" s="125"/>
      <c r="L1340" s="125" t="str">
        <f>IFERROR(VLOOKUP(F1340,'انواع الفلاتر'!$B$2:$C$52,2,FALSE),"")</f>
        <v/>
      </c>
    </row>
    <row r="1341" spans="1:12" ht="27.95" customHeight="1">
      <c r="A1341" s="34"/>
      <c r="B1341" s="34"/>
      <c r="C1341" s="32"/>
      <c r="D1341" s="32"/>
      <c r="E1341" s="33">
        <v>1340</v>
      </c>
      <c r="F1341" s="33"/>
      <c r="G1341" s="33"/>
      <c r="H1341" s="33"/>
      <c r="I1341" s="33"/>
      <c r="J1341" s="131"/>
      <c r="K1341" s="125"/>
      <c r="L1341" s="125" t="str">
        <f>IFERROR(VLOOKUP(F1341,'انواع الفلاتر'!$B$2:$C$52,2,FALSE),"")</f>
        <v/>
      </c>
    </row>
    <row r="1342" spans="1:12" ht="27.95" customHeight="1">
      <c r="A1342" s="34"/>
      <c r="B1342" s="34"/>
      <c r="C1342" s="32"/>
      <c r="D1342" s="32"/>
      <c r="E1342" s="33">
        <v>1341</v>
      </c>
      <c r="F1342" s="33"/>
      <c r="G1342" s="33"/>
      <c r="H1342" s="33"/>
      <c r="I1342" s="33"/>
      <c r="J1342" s="131"/>
      <c r="K1342" s="125"/>
      <c r="L1342" s="125" t="str">
        <f>IFERROR(VLOOKUP(F1342,'انواع الفلاتر'!$B$2:$C$52,2,FALSE),"")</f>
        <v/>
      </c>
    </row>
    <row r="1343" spans="1:12" ht="27.95" customHeight="1">
      <c r="A1343" s="34"/>
      <c r="B1343" s="34"/>
      <c r="C1343" s="32"/>
      <c r="D1343" s="32"/>
      <c r="E1343" s="33">
        <v>1342</v>
      </c>
      <c r="F1343" s="33"/>
      <c r="G1343" s="33"/>
      <c r="H1343" s="33"/>
      <c r="I1343" s="33"/>
      <c r="J1343" s="131"/>
      <c r="K1343" s="125"/>
      <c r="L1343" s="125" t="str">
        <f>IFERROR(VLOOKUP(F1343,'انواع الفلاتر'!$B$2:$C$52,2,FALSE),"")</f>
        <v/>
      </c>
    </row>
    <row r="1344" spans="1:12" ht="27.95" customHeight="1">
      <c r="A1344" s="34"/>
      <c r="B1344" s="34"/>
      <c r="C1344" s="32"/>
      <c r="D1344" s="32"/>
      <c r="E1344" s="33">
        <v>1343</v>
      </c>
      <c r="F1344" s="33"/>
      <c r="G1344" s="33"/>
      <c r="H1344" s="33"/>
      <c r="I1344" s="33"/>
      <c r="J1344" s="131"/>
      <c r="K1344" s="125"/>
      <c r="L1344" s="125" t="str">
        <f>IFERROR(VLOOKUP(F1344,'انواع الفلاتر'!$B$2:$C$52,2,FALSE),"")</f>
        <v/>
      </c>
    </row>
    <row r="1345" spans="1:12" ht="27.95" customHeight="1">
      <c r="A1345" s="34"/>
      <c r="B1345" s="34"/>
      <c r="C1345" s="32"/>
      <c r="D1345" s="32"/>
      <c r="E1345" s="33">
        <v>1344</v>
      </c>
      <c r="F1345" s="33"/>
      <c r="G1345" s="33"/>
      <c r="H1345" s="33"/>
      <c r="I1345" s="33"/>
      <c r="J1345" s="131"/>
      <c r="K1345" s="125"/>
      <c r="L1345" s="125" t="str">
        <f>IFERROR(VLOOKUP(F1345,'انواع الفلاتر'!$B$2:$C$52,2,FALSE),"")</f>
        <v/>
      </c>
    </row>
    <row r="1346" spans="1:12" ht="27.95" customHeight="1">
      <c r="A1346" s="34"/>
      <c r="B1346" s="34"/>
      <c r="C1346" s="32"/>
      <c r="D1346" s="32"/>
      <c r="E1346" s="33">
        <v>1345</v>
      </c>
      <c r="F1346" s="33"/>
      <c r="G1346" s="33"/>
      <c r="H1346" s="33"/>
      <c r="I1346" s="33"/>
      <c r="J1346" s="131"/>
      <c r="K1346" s="125"/>
      <c r="L1346" s="125" t="str">
        <f>IFERROR(VLOOKUP(F1346,'انواع الفلاتر'!$B$2:$C$52,2,FALSE),"")</f>
        <v/>
      </c>
    </row>
    <row r="1347" spans="1:12" ht="27.95" customHeight="1">
      <c r="A1347" s="34"/>
      <c r="B1347" s="34"/>
      <c r="C1347" s="32"/>
      <c r="D1347" s="32"/>
      <c r="E1347" s="33">
        <v>1346</v>
      </c>
      <c r="F1347" s="33"/>
      <c r="G1347" s="33"/>
      <c r="H1347" s="33"/>
      <c r="I1347" s="33"/>
      <c r="J1347" s="131"/>
      <c r="K1347" s="125"/>
      <c r="L1347" s="125" t="str">
        <f>IFERROR(VLOOKUP(F1347,'انواع الفلاتر'!$B$2:$C$52,2,FALSE),"")</f>
        <v/>
      </c>
    </row>
    <row r="1348" spans="1:12" ht="27.95" customHeight="1">
      <c r="A1348" s="34"/>
      <c r="B1348" s="34"/>
      <c r="C1348" s="32"/>
      <c r="D1348" s="32"/>
      <c r="E1348" s="33">
        <v>1347</v>
      </c>
      <c r="F1348" s="33"/>
      <c r="G1348" s="33"/>
      <c r="H1348" s="33"/>
      <c r="I1348" s="33"/>
      <c r="J1348" s="131"/>
      <c r="K1348" s="125"/>
      <c r="L1348" s="125" t="str">
        <f>IFERROR(VLOOKUP(F1348,'انواع الفلاتر'!$B$2:$C$52,2,FALSE),"")</f>
        <v/>
      </c>
    </row>
    <row r="1349" spans="1:12" ht="27.95" customHeight="1">
      <c r="A1349" s="34"/>
      <c r="B1349" s="34"/>
      <c r="C1349" s="32"/>
      <c r="D1349" s="32"/>
      <c r="E1349" s="33">
        <v>1348</v>
      </c>
      <c r="F1349" s="33"/>
      <c r="G1349" s="33"/>
      <c r="H1349" s="33"/>
      <c r="I1349" s="33"/>
      <c r="J1349" s="131"/>
      <c r="K1349" s="125"/>
      <c r="L1349" s="125" t="str">
        <f>IFERROR(VLOOKUP(F1349,'انواع الفلاتر'!$B$2:$C$52,2,FALSE),"")</f>
        <v/>
      </c>
    </row>
    <row r="1350" spans="1:12" ht="27.95" customHeight="1">
      <c r="A1350" s="34"/>
      <c r="B1350" s="34"/>
      <c r="C1350" s="32"/>
      <c r="D1350" s="32"/>
      <c r="E1350" s="33">
        <v>1349</v>
      </c>
      <c r="F1350" s="33"/>
      <c r="G1350" s="33"/>
      <c r="H1350" s="33"/>
      <c r="I1350" s="33"/>
      <c r="J1350" s="131"/>
      <c r="K1350" s="125"/>
      <c r="L1350" s="125" t="str">
        <f>IFERROR(VLOOKUP(F1350,'انواع الفلاتر'!$B$2:$C$52,2,FALSE),"")</f>
        <v/>
      </c>
    </row>
    <row r="1351" spans="1:12" ht="27.95" customHeight="1">
      <c r="A1351" s="34"/>
      <c r="B1351" s="34"/>
      <c r="C1351" s="32"/>
      <c r="D1351" s="32"/>
      <c r="E1351" s="33">
        <v>1350</v>
      </c>
      <c r="F1351" s="33"/>
      <c r="G1351" s="33"/>
      <c r="H1351" s="33"/>
      <c r="I1351" s="33"/>
      <c r="J1351" s="131"/>
      <c r="K1351" s="125"/>
      <c r="L1351" s="125" t="str">
        <f>IFERROR(VLOOKUP(F1351,'انواع الفلاتر'!$B$2:$C$52,2,FALSE),"")</f>
        <v/>
      </c>
    </row>
    <row r="1352" spans="1:12" ht="27.95" customHeight="1">
      <c r="A1352" s="34"/>
      <c r="B1352" s="34"/>
      <c r="C1352" s="32"/>
      <c r="D1352" s="32"/>
      <c r="E1352" s="33">
        <v>1351</v>
      </c>
      <c r="F1352" s="33"/>
      <c r="G1352" s="33"/>
      <c r="H1352" s="33"/>
      <c r="I1352" s="33"/>
      <c r="J1352" s="131"/>
      <c r="K1352" s="125"/>
      <c r="L1352" s="125" t="str">
        <f>IFERROR(VLOOKUP(F1352,'انواع الفلاتر'!$B$2:$C$52,2,FALSE),"")</f>
        <v/>
      </c>
    </row>
    <row r="1353" spans="1:12" ht="27.95" customHeight="1">
      <c r="A1353" s="34"/>
      <c r="B1353" s="34"/>
      <c r="C1353" s="32"/>
      <c r="D1353" s="32"/>
      <c r="E1353" s="33">
        <v>1352</v>
      </c>
      <c r="F1353" s="33"/>
      <c r="G1353" s="33"/>
      <c r="H1353" s="33"/>
      <c r="I1353" s="33"/>
      <c r="J1353" s="131"/>
      <c r="K1353" s="125"/>
      <c r="L1353" s="125" t="str">
        <f>IFERROR(VLOOKUP(F1353,'انواع الفلاتر'!$B$2:$C$52,2,FALSE),"")</f>
        <v/>
      </c>
    </row>
    <row r="1354" spans="1:12" ht="27.95" customHeight="1">
      <c r="A1354" s="34"/>
      <c r="B1354" s="34"/>
      <c r="C1354" s="32"/>
      <c r="D1354" s="32"/>
      <c r="E1354" s="33">
        <v>1353</v>
      </c>
      <c r="F1354" s="33"/>
      <c r="G1354" s="33"/>
      <c r="H1354" s="33"/>
      <c r="I1354" s="33"/>
      <c r="J1354" s="131"/>
      <c r="K1354" s="125"/>
      <c r="L1354" s="125" t="str">
        <f>IFERROR(VLOOKUP(F1354,'انواع الفلاتر'!$B$2:$C$52,2,FALSE),"")</f>
        <v/>
      </c>
    </row>
    <row r="1355" spans="1:12" ht="27.95" customHeight="1">
      <c r="A1355" s="34"/>
      <c r="B1355" s="34"/>
      <c r="C1355" s="32"/>
      <c r="D1355" s="32"/>
      <c r="E1355" s="33">
        <v>1354</v>
      </c>
      <c r="F1355" s="33"/>
      <c r="G1355" s="33"/>
      <c r="H1355" s="33"/>
      <c r="I1355" s="33"/>
      <c r="J1355" s="131"/>
      <c r="K1355" s="125"/>
      <c r="L1355" s="125" t="str">
        <f>IFERROR(VLOOKUP(F1355,'انواع الفلاتر'!$B$2:$C$52,2,FALSE),"")</f>
        <v/>
      </c>
    </row>
    <row r="1356" spans="1:12" ht="27.95" customHeight="1">
      <c r="A1356" s="34"/>
      <c r="B1356" s="34"/>
      <c r="C1356" s="32"/>
      <c r="D1356" s="32"/>
      <c r="E1356" s="33">
        <v>1355</v>
      </c>
      <c r="F1356" s="33"/>
      <c r="G1356" s="33"/>
      <c r="H1356" s="33"/>
      <c r="I1356" s="33"/>
      <c r="J1356" s="131"/>
      <c r="K1356" s="125"/>
      <c r="L1356" s="125" t="str">
        <f>IFERROR(VLOOKUP(F1356,'انواع الفلاتر'!$B$2:$C$52,2,FALSE),"")</f>
        <v/>
      </c>
    </row>
    <row r="1357" spans="1:12" ht="27.95" customHeight="1">
      <c r="A1357" s="34"/>
      <c r="B1357" s="34"/>
      <c r="C1357" s="32"/>
      <c r="D1357" s="32"/>
      <c r="E1357" s="33">
        <v>1356</v>
      </c>
      <c r="F1357" s="33"/>
      <c r="G1357" s="33"/>
      <c r="H1357" s="33"/>
      <c r="I1357" s="33"/>
      <c r="J1357" s="131"/>
      <c r="K1357" s="125"/>
      <c r="L1357" s="125" t="str">
        <f>IFERROR(VLOOKUP(F1357,'انواع الفلاتر'!$B$2:$C$52,2,FALSE),"")</f>
        <v/>
      </c>
    </row>
    <row r="1358" spans="1:12" ht="27.95" customHeight="1">
      <c r="A1358" s="34"/>
      <c r="B1358" s="34"/>
      <c r="C1358" s="32"/>
      <c r="D1358" s="32"/>
      <c r="E1358" s="33">
        <v>1357</v>
      </c>
      <c r="F1358" s="33"/>
      <c r="G1358" s="33"/>
      <c r="H1358" s="33"/>
      <c r="I1358" s="33"/>
      <c r="J1358" s="131"/>
      <c r="K1358" s="125"/>
      <c r="L1358" s="125" t="str">
        <f>IFERROR(VLOOKUP(F1358,'انواع الفلاتر'!$B$2:$C$52,2,FALSE),"")</f>
        <v/>
      </c>
    </row>
    <row r="1359" spans="1:12" ht="27.95" customHeight="1">
      <c r="A1359" s="34"/>
      <c r="B1359" s="34"/>
      <c r="C1359" s="32"/>
      <c r="D1359" s="32"/>
      <c r="E1359" s="33">
        <v>1358</v>
      </c>
      <c r="F1359" s="33"/>
      <c r="G1359" s="33"/>
      <c r="H1359" s="33"/>
      <c r="I1359" s="33"/>
      <c r="J1359" s="131"/>
      <c r="K1359" s="125"/>
      <c r="L1359" s="125" t="str">
        <f>IFERROR(VLOOKUP(F1359,'انواع الفلاتر'!$B$2:$C$52,2,FALSE),"")</f>
        <v/>
      </c>
    </row>
    <row r="1360" spans="1:12" ht="27.95" customHeight="1">
      <c r="A1360" s="34"/>
      <c r="B1360" s="34"/>
      <c r="C1360" s="32"/>
      <c r="D1360" s="32"/>
      <c r="E1360" s="33">
        <v>1359</v>
      </c>
      <c r="F1360" s="33"/>
      <c r="G1360" s="33"/>
      <c r="H1360" s="33"/>
      <c r="I1360" s="33"/>
      <c r="J1360" s="131"/>
      <c r="K1360" s="125"/>
      <c r="L1360" s="125" t="str">
        <f>IFERROR(VLOOKUP(F1360,'انواع الفلاتر'!$B$2:$C$52,2,FALSE),"")</f>
        <v/>
      </c>
    </row>
    <row r="1361" spans="1:12" ht="27.95" customHeight="1">
      <c r="A1361" s="34"/>
      <c r="B1361" s="34"/>
      <c r="C1361" s="32"/>
      <c r="D1361" s="32"/>
      <c r="E1361" s="33">
        <v>1360</v>
      </c>
      <c r="F1361" s="33"/>
      <c r="G1361" s="33"/>
      <c r="H1361" s="33"/>
      <c r="I1361" s="33"/>
      <c r="J1361" s="131"/>
      <c r="K1361" s="125"/>
      <c r="L1361" s="125" t="str">
        <f>IFERROR(VLOOKUP(F1361,'انواع الفلاتر'!$B$2:$C$52,2,FALSE),"")</f>
        <v/>
      </c>
    </row>
    <row r="1362" spans="1:12" ht="27.95" customHeight="1">
      <c r="A1362" s="34"/>
      <c r="B1362" s="34"/>
      <c r="C1362" s="32"/>
      <c r="D1362" s="32"/>
      <c r="E1362" s="33">
        <v>1361</v>
      </c>
      <c r="F1362" s="33"/>
      <c r="G1362" s="33"/>
      <c r="H1362" s="33"/>
      <c r="I1362" s="33"/>
      <c r="J1362" s="131"/>
      <c r="K1362" s="125"/>
      <c r="L1362" s="125" t="str">
        <f>IFERROR(VLOOKUP(F1362,'انواع الفلاتر'!$B$2:$C$52,2,FALSE),"")</f>
        <v/>
      </c>
    </row>
    <row r="1363" spans="1:12" ht="27.95" customHeight="1">
      <c r="A1363" s="34"/>
      <c r="B1363" s="34"/>
      <c r="C1363" s="32"/>
      <c r="D1363" s="32"/>
      <c r="E1363" s="33">
        <v>1362</v>
      </c>
      <c r="F1363" s="33"/>
      <c r="G1363" s="33"/>
      <c r="H1363" s="33"/>
      <c r="I1363" s="33"/>
      <c r="J1363" s="131"/>
      <c r="K1363" s="125"/>
      <c r="L1363" s="125" t="str">
        <f>IFERROR(VLOOKUP(F1363,'انواع الفلاتر'!$B$2:$C$52,2,FALSE),"")</f>
        <v/>
      </c>
    </row>
    <row r="1364" spans="1:12" ht="27.95" customHeight="1">
      <c r="A1364" s="34"/>
      <c r="B1364" s="34"/>
      <c r="C1364" s="32"/>
      <c r="D1364" s="32"/>
      <c r="E1364" s="33">
        <v>1363</v>
      </c>
      <c r="F1364" s="33"/>
      <c r="G1364" s="33"/>
      <c r="H1364" s="33"/>
      <c r="I1364" s="33"/>
      <c r="J1364" s="131"/>
      <c r="K1364" s="125"/>
      <c r="L1364" s="125" t="str">
        <f>IFERROR(VLOOKUP(F1364,'انواع الفلاتر'!$B$2:$C$52,2,FALSE),"")</f>
        <v/>
      </c>
    </row>
    <row r="1365" spans="1:12" ht="27.95" customHeight="1">
      <c r="A1365" s="34"/>
      <c r="B1365" s="34"/>
      <c r="C1365" s="32"/>
      <c r="D1365" s="32"/>
      <c r="E1365" s="33">
        <v>1364</v>
      </c>
      <c r="F1365" s="33"/>
      <c r="G1365" s="33"/>
      <c r="H1365" s="33"/>
      <c r="I1365" s="33"/>
      <c r="J1365" s="131"/>
      <c r="K1365" s="125"/>
      <c r="L1365" s="125" t="str">
        <f>IFERROR(VLOOKUP(F1365,'انواع الفلاتر'!$B$2:$C$52,2,FALSE),"")</f>
        <v/>
      </c>
    </row>
    <row r="1366" spans="1:12" ht="27.95" customHeight="1">
      <c r="A1366" s="34"/>
      <c r="B1366" s="34"/>
      <c r="C1366" s="32"/>
      <c r="D1366" s="32"/>
      <c r="E1366" s="33">
        <v>1365</v>
      </c>
      <c r="F1366" s="33"/>
      <c r="G1366" s="33"/>
      <c r="H1366" s="33"/>
      <c r="I1366" s="33"/>
      <c r="J1366" s="131"/>
      <c r="K1366" s="125"/>
      <c r="L1366" s="125" t="str">
        <f>IFERROR(VLOOKUP(F1366,'انواع الفلاتر'!$B$2:$C$52,2,FALSE),"")</f>
        <v/>
      </c>
    </row>
    <row r="1367" spans="1:12" ht="27.95" customHeight="1">
      <c r="A1367" s="34"/>
      <c r="B1367" s="34"/>
      <c r="C1367" s="32"/>
      <c r="D1367" s="32"/>
      <c r="E1367" s="33">
        <v>1366</v>
      </c>
      <c r="F1367" s="33"/>
      <c r="G1367" s="33"/>
      <c r="H1367" s="33"/>
      <c r="I1367" s="33"/>
      <c r="J1367" s="131"/>
      <c r="K1367" s="125"/>
      <c r="L1367" s="125" t="str">
        <f>IFERROR(VLOOKUP(F1367,'انواع الفلاتر'!$B$2:$C$52,2,FALSE),"")</f>
        <v/>
      </c>
    </row>
    <row r="1368" spans="1:12" ht="27.95" customHeight="1">
      <c r="A1368" s="34"/>
      <c r="B1368" s="34"/>
      <c r="C1368" s="32"/>
      <c r="D1368" s="32"/>
      <c r="E1368" s="33">
        <v>1367</v>
      </c>
      <c r="F1368" s="33"/>
      <c r="G1368" s="33"/>
      <c r="H1368" s="33"/>
      <c r="I1368" s="33"/>
      <c r="J1368" s="131"/>
      <c r="K1368" s="125"/>
      <c r="L1368" s="125" t="str">
        <f>IFERROR(VLOOKUP(F1368,'انواع الفلاتر'!$B$2:$C$52,2,FALSE),"")</f>
        <v/>
      </c>
    </row>
    <row r="1369" spans="1:12" ht="27.95" customHeight="1">
      <c r="A1369" s="34"/>
      <c r="B1369" s="34"/>
      <c r="C1369" s="32"/>
      <c r="D1369" s="32"/>
      <c r="E1369" s="33">
        <v>1368</v>
      </c>
      <c r="F1369" s="33"/>
      <c r="G1369" s="33"/>
      <c r="H1369" s="33"/>
      <c r="I1369" s="33"/>
      <c r="J1369" s="131"/>
      <c r="K1369" s="125"/>
      <c r="L1369" s="125" t="str">
        <f>IFERROR(VLOOKUP(F1369,'انواع الفلاتر'!$B$2:$C$52,2,FALSE),"")</f>
        <v/>
      </c>
    </row>
    <row r="1370" spans="1:12" ht="27.95" customHeight="1">
      <c r="A1370" s="34"/>
      <c r="B1370" s="34"/>
      <c r="C1370" s="32"/>
      <c r="D1370" s="32"/>
      <c r="E1370" s="33">
        <v>1369</v>
      </c>
      <c r="F1370" s="33"/>
      <c r="G1370" s="33"/>
      <c r="H1370" s="33"/>
      <c r="I1370" s="33"/>
      <c r="J1370" s="131"/>
      <c r="K1370" s="125"/>
      <c r="L1370" s="125" t="str">
        <f>IFERROR(VLOOKUP(F1370,'انواع الفلاتر'!$B$2:$C$52,2,FALSE),"")</f>
        <v/>
      </c>
    </row>
    <row r="1371" spans="1:12" ht="27.95" customHeight="1">
      <c r="A1371" s="34"/>
      <c r="B1371" s="34"/>
      <c r="C1371" s="32"/>
      <c r="D1371" s="32"/>
      <c r="E1371" s="33">
        <v>1370</v>
      </c>
      <c r="F1371" s="33"/>
      <c r="G1371" s="33"/>
      <c r="H1371" s="33"/>
      <c r="I1371" s="33"/>
      <c r="J1371" s="131"/>
      <c r="K1371" s="125"/>
      <c r="L1371" s="125" t="str">
        <f>IFERROR(VLOOKUP(F1371,'انواع الفلاتر'!$B$2:$C$52,2,FALSE),"")</f>
        <v/>
      </c>
    </row>
    <row r="1372" spans="1:12" ht="27.95" customHeight="1">
      <c r="A1372" s="34"/>
      <c r="B1372" s="34"/>
      <c r="C1372" s="32"/>
      <c r="D1372" s="32"/>
      <c r="E1372" s="33">
        <v>1371</v>
      </c>
      <c r="F1372" s="33"/>
      <c r="G1372" s="33"/>
      <c r="H1372" s="33"/>
      <c r="I1372" s="33"/>
      <c r="J1372" s="131"/>
      <c r="K1372" s="125"/>
      <c r="L1372" s="125" t="str">
        <f>IFERROR(VLOOKUP(F1372,'انواع الفلاتر'!$B$2:$C$52,2,FALSE),"")</f>
        <v/>
      </c>
    </row>
    <row r="1373" spans="1:12" ht="27.95" customHeight="1">
      <c r="A1373" s="34"/>
      <c r="B1373" s="34"/>
      <c r="C1373" s="32"/>
      <c r="D1373" s="32"/>
      <c r="E1373" s="33">
        <v>1372</v>
      </c>
      <c r="F1373" s="33"/>
      <c r="G1373" s="33"/>
      <c r="H1373" s="33"/>
      <c r="I1373" s="33"/>
      <c r="J1373" s="131"/>
      <c r="K1373" s="125"/>
      <c r="L1373" s="125" t="str">
        <f>IFERROR(VLOOKUP(F1373,'انواع الفلاتر'!$B$2:$C$52,2,FALSE),"")</f>
        <v/>
      </c>
    </row>
    <row r="1374" spans="1:12" ht="27.95" customHeight="1">
      <c r="A1374" s="34"/>
      <c r="B1374" s="34"/>
      <c r="C1374" s="32"/>
      <c r="D1374" s="32"/>
      <c r="E1374" s="33">
        <v>1373</v>
      </c>
      <c r="F1374" s="33"/>
      <c r="G1374" s="33"/>
      <c r="H1374" s="33"/>
      <c r="I1374" s="33"/>
      <c r="J1374" s="131"/>
      <c r="K1374" s="125"/>
      <c r="L1374" s="125" t="str">
        <f>IFERROR(VLOOKUP(F1374,'انواع الفلاتر'!$B$2:$C$52,2,FALSE),"")</f>
        <v/>
      </c>
    </row>
    <row r="1375" spans="1:12" ht="27.95" customHeight="1">
      <c r="A1375" s="34"/>
      <c r="B1375" s="34"/>
      <c r="C1375" s="32"/>
      <c r="D1375" s="32"/>
      <c r="E1375" s="33">
        <v>1374</v>
      </c>
      <c r="F1375" s="33"/>
      <c r="G1375" s="33"/>
      <c r="H1375" s="33"/>
      <c r="I1375" s="33"/>
      <c r="J1375" s="131"/>
      <c r="K1375" s="125"/>
      <c r="L1375" s="125" t="str">
        <f>IFERROR(VLOOKUP(F1375,'انواع الفلاتر'!$B$2:$C$52,2,FALSE),"")</f>
        <v/>
      </c>
    </row>
    <row r="1376" spans="1:12" ht="27.95" customHeight="1">
      <c r="A1376" s="34"/>
      <c r="B1376" s="34"/>
      <c r="C1376" s="32"/>
      <c r="D1376" s="32"/>
      <c r="E1376" s="33">
        <v>1375</v>
      </c>
      <c r="F1376" s="33"/>
      <c r="G1376" s="33"/>
      <c r="H1376" s="33"/>
      <c r="I1376" s="33"/>
      <c r="J1376" s="131"/>
      <c r="K1376" s="125"/>
      <c r="L1376" s="125" t="str">
        <f>IFERROR(VLOOKUP(F1376,'انواع الفلاتر'!$B$2:$C$52,2,FALSE),"")</f>
        <v/>
      </c>
    </row>
    <row r="1377" spans="1:12" ht="27.95" customHeight="1">
      <c r="A1377" s="34"/>
      <c r="B1377" s="34"/>
      <c r="C1377" s="32"/>
      <c r="D1377" s="32"/>
      <c r="E1377" s="33">
        <v>1376</v>
      </c>
      <c r="F1377" s="33"/>
      <c r="G1377" s="33"/>
      <c r="H1377" s="33"/>
      <c r="I1377" s="33"/>
      <c r="J1377" s="131"/>
      <c r="K1377" s="125"/>
      <c r="L1377" s="125" t="str">
        <f>IFERROR(VLOOKUP(F1377,'انواع الفلاتر'!$B$2:$C$52,2,FALSE),"")</f>
        <v/>
      </c>
    </row>
    <row r="1378" spans="1:12" ht="27.95" customHeight="1">
      <c r="A1378" s="34"/>
      <c r="B1378" s="34"/>
      <c r="C1378" s="32"/>
      <c r="D1378" s="32"/>
      <c r="E1378" s="33">
        <v>1377</v>
      </c>
      <c r="F1378" s="33"/>
      <c r="G1378" s="33"/>
      <c r="H1378" s="33"/>
      <c r="I1378" s="33"/>
      <c r="J1378" s="131"/>
      <c r="K1378" s="125"/>
      <c r="L1378" s="125" t="str">
        <f>IFERROR(VLOOKUP(F1378,'انواع الفلاتر'!$B$2:$C$52,2,FALSE),"")</f>
        <v/>
      </c>
    </row>
    <row r="1379" spans="1:12" ht="27.95" customHeight="1">
      <c r="A1379" s="34"/>
      <c r="B1379" s="34"/>
      <c r="C1379" s="32"/>
      <c r="D1379" s="32"/>
      <c r="E1379" s="33">
        <v>1378</v>
      </c>
      <c r="F1379" s="33"/>
      <c r="G1379" s="33"/>
      <c r="H1379" s="33"/>
      <c r="I1379" s="33"/>
      <c r="J1379" s="131"/>
      <c r="K1379" s="125"/>
      <c r="L1379" s="125" t="str">
        <f>IFERROR(VLOOKUP(F1379,'انواع الفلاتر'!$B$2:$C$52,2,FALSE),"")</f>
        <v/>
      </c>
    </row>
    <row r="1380" spans="1:12" ht="27.95" customHeight="1">
      <c r="A1380" s="34"/>
      <c r="B1380" s="34"/>
      <c r="C1380" s="32"/>
      <c r="D1380" s="32"/>
      <c r="E1380" s="33">
        <v>1379</v>
      </c>
      <c r="F1380" s="33"/>
      <c r="G1380" s="33"/>
      <c r="H1380" s="33"/>
      <c r="I1380" s="33"/>
      <c r="J1380" s="131"/>
      <c r="K1380" s="125"/>
      <c r="L1380" s="125" t="str">
        <f>IFERROR(VLOOKUP(F1380,'انواع الفلاتر'!$B$2:$C$52,2,FALSE),"")</f>
        <v/>
      </c>
    </row>
    <row r="1381" spans="1:12" ht="27.95" customHeight="1">
      <c r="A1381" s="34"/>
      <c r="B1381" s="34"/>
      <c r="C1381" s="32"/>
      <c r="D1381" s="32"/>
      <c r="E1381" s="33">
        <v>1380</v>
      </c>
      <c r="F1381" s="33"/>
      <c r="G1381" s="33"/>
      <c r="H1381" s="33"/>
      <c r="I1381" s="33"/>
      <c r="J1381" s="131"/>
      <c r="K1381" s="125"/>
      <c r="L1381" s="125" t="str">
        <f>IFERROR(VLOOKUP(F1381,'انواع الفلاتر'!$B$2:$C$52,2,FALSE),"")</f>
        <v/>
      </c>
    </row>
    <row r="1382" spans="1:12" ht="27.95" customHeight="1">
      <c r="A1382" s="34"/>
      <c r="B1382" s="34"/>
      <c r="C1382" s="32"/>
      <c r="D1382" s="32"/>
      <c r="E1382" s="33">
        <v>1381</v>
      </c>
      <c r="F1382" s="33"/>
      <c r="G1382" s="33"/>
      <c r="H1382" s="33"/>
      <c r="I1382" s="33"/>
      <c r="J1382" s="131"/>
      <c r="K1382" s="125"/>
      <c r="L1382" s="125" t="str">
        <f>IFERROR(VLOOKUP(F1382,'انواع الفلاتر'!$B$2:$C$52,2,FALSE),"")</f>
        <v/>
      </c>
    </row>
    <row r="1383" spans="1:12" ht="27.95" customHeight="1">
      <c r="A1383" s="34"/>
      <c r="B1383" s="34"/>
      <c r="C1383" s="32"/>
      <c r="D1383" s="32"/>
      <c r="E1383" s="33">
        <v>1382</v>
      </c>
      <c r="F1383" s="33"/>
      <c r="G1383" s="33"/>
      <c r="H1383" s="33"/>
      <c r="I1383" s="33"/>
      <c r="J1383" s="131"/>
      <c r="K1383" s="125"/>
      <c r="L1383" s="125" t="str">
        <f>IFERROR(VLOOKUP(F1383,'انواع الفلاتر'!$B$2:$C$52,2,FALSE),"")</f>
        <v/>
      </c>
    </row>
    <row r="1384" spans="1:12" ht="27.95" customHeight="1">
      <c r="A1384" s="34"/>
      <c r="B1384" s="34"/>
      <c r="C1384" s="32"/>
      <c r="D1384" s="32"/>
      <c r="E1384" s="33">
        <v>1383</v>
      </c>
      <c r="F1384" s="33"/>
      <c r="G1384" s="33"/>
      <c r="H1384" s="33"/>
      <c r="I1384" s="33"/>
      <c r="J1384" s="131"/>
      <c r="K1384" s="125"/>
      <c r="L1384" s="125" t="str">
        <f>IFERROR(VLOOKUP(F1384,'انواع الفلاتر'!$B$2:$C$52,2,FALSE),"")</f>
        <v/>
      </c>
    </row>
    <row r="1385" spans="1:12" ht="27.95" customHeight="1">
      <c r="A1385" s="34"/>
      <c r="B1385" s="34"/>
      <c r="C1385" s="32"/>
      <c r="D1385" s="32"/>
      <c r="E1385" s="33">
        <v>1384</v>
      </c>
      <c r="F1385" s="33"/>
      <c r="G1385" s="33"/>
      <c r="H1385" s="33"/>
      <c r="I1385" s="33"/>
      <c r="J1385" s="131"/>
      <c r="K1385" s="125"/>
      <c r="L1385" s="125" t="str">
        <f>IFERROR(VLOOKUP(F1385,'انواع الفلاتر'!$B$2:$C$52,2,FALSE),"")</f>
        <v/>
      </c>
    </row>
    <row r="1386" spans="1:12" ht="27.95" customHeight="1">
      <c r="A1386" s="34"/>
      <c r="B1386" s="34"/>
      <c r="C1386" s="32"/>
      <c r="D1386" s="32"/>
      <c r="E1386" s="33">
        <v>1385</v>
      </c>
      <c r="F1386" s="33"/>
      <c r="G1386" s="33"/>
      <c r="H1386" s="33"/>
      <c r="I1386" s="33"/>
      <c r="J1386" s="131"/>
      <c r="K1386" s="125"/>
      <c r="L1386" s="125" t="str">
        <f>IFERROR(VLOOKUP(F1386,'انواع الفلاتر'!$B$2:$C$52,2,FALSE),"")</f>
        <v/>
      </c>
    </row>
    <row r="1387" spans="1:12" ht="27.95" customHeight="1">
      <c r="A1387" s="34"/>
      <c r="B1387" s="34"/>
      <c r="C1387" s="32"/>
      <c r="D1387" s="32"/>
      <c r="E1387" s="33">
        <v>1386</v>
      </c>
      <c r="F1387" s="33"/>
      <c r="G1387" s="33"/>
      <c r="H1387" s="33"/>
      <c r="I1387" s="33"/>
      <c r="J1387" s="131"/>
      <c r="K1387" s="125"/>
      <c r="L1387" s="125" t="str">
        <f>IFERROR(VLOOKUP(F1387,'انواع الفلاتر'!$B$2:$C$52,2,FALSE),"")</f>
        <v/>
      </c>
    </row>
    <row r="1388" spans="1:12" ht="27.95" customHeight="1">
      <c r="A1388" s="34"/>
      <c r="B1388" s="34"/>
      <c r="C1388" s="32"/>
      <c r="D1388" s="32"/>
      <c r="E1388" s="33">
        <v>1387</v>
      </c>
      <c r="F1388" s="33"/>
      <c r="G1388" s="33"/>
      <c r="H1388" s="33"/>
      <c r="I1388" s="33"/>
      <c r="J1388" s="131"/>
      <c r="K1388" s="125"/>
      <c r="L1388" s="125" t="str">
        <f>IFERROR(VLOOKUP(F1388,'انواع الفلاتر'!$B$2:$C$52,2,FALSE),"")</f>
        <v/>
      </c>
    </row>
    <row r="1389" spans="1:12" ht="27.95" customHeight="1">
      <c r="A1389" s="34"/>
      <c r="B1389" s="34"/>
      <c r="C1389" s="32"/>
      <c r="D1389" s="32"/>
      <c r="E1389" s="33">
        <v>1388</v>
      </c>
      <c r="F1389" s="33"/>
      <c r="G1389" s="33"/>
      <c r="H1389" s="33"/>
      <c r="I1389" s="33"/>
      <c r="J1389" s="131"/>
      <c r="K1389" s="125"/>
      <c r="L1389" s="125" t="str">
        <f>IFERROR(VLOOKUP(F1389,'انواع الفلاتر'!$B$2:$C$52,2,FALSE),"")</f>
        <v/>
      </c>
    </row>
    <row r="1390" spans="1:12" ht="27.95" customHeight="1">
      <c r="A1390" s="34"/>
      <c r="B1390" s="34"/>
      <c r="C1390" s="32"/>
      <c r="D1390" s="32"/>
      <c r="E1390" s="33">
        <v>1389</v>
      </c>
      <c r="F1390" s="33"/>
      <c r="G1390" s="33"/>
      <c r="H1390" s="33"/>
      <c r="I1390" s="33"/>
      <c r="J1390" s="131"/>
      <c r="K1390" s="125"/>
      <c r="L1390" s="125" t="str">
        <f>IFERROR(VLOOKUP(F1390,'انواع الفلاتر'!$B$2:$C$52,2,FALSE),"")</f>
        <v/>
      </c>
    </row>
    <row r="1391" spans="1:12" ht="27.95" customHeight="1">
      <c r="A1391" s="34"/>
      <c r="B1391" s="34"/>
      <c r="C1391" s="32"/>
      <c r="D1391" s="32"/>
      <c r="E1391" s="33">
        <v>1390</v>
      </c>
      <c r="F1391" s="33"/>
      <c r="G1391" s="33"/>
      <c r="H1391" s="33"/>
      <c r="I1391" s="33"/>
      <c r="J1391" s="131"/>
      <c r="K1391" s="125"/>
      <c r="L1391" s="125" t="str">
        <f>IFERROR(VLOOKUP(F1391,'انواع الفلاتر'!$B$2:$C$52,2,FALSE),"")</f>
        <v/>
      </c>
    </row>
    <row r="1392" spans="1:12" ht="27.95" customHeight="1">
      <c r="A1392" s="34"/>
      <c r="B1392" s="34"/>
      <c r="C1392" s="32"/>
      <c r="D1392" s="32"/>
      <c r="E1392" s="33">
        <v>1391</v>
      </c>
      <c r="F1392" s="33"/>
      <c r="G1392" s="33"/>
      <c r="H1392" s="33"/>
      <c r="I1392" s="33"/>
      <c r="J1392" s="131"/>
      <c r="K1392" s="125"/>
      <c r="L1392" s="125" t="str">
        <f>IFERROR(VLOOKUP(F1392,'انواع الفلاتر'!$B$2:$C$52,2,FALSE),"")</f>
        <v/>
      </c>
    </row>
    <row r="1393" spans="1:12" ht="27.95" customHeight="1">
      <c r="A1393" s="34"/>
      <c r="B1393" s="34"/>
      <c r="C1393" s="32"/>
      <c r="D1393" s="32"/>
      <c r="E1393" s="33">
        <v>1392</v>
      </c>
      <c r="F1393" s="33"/>
      <c r="G1393" s="33"/>
      <c r="H1393" s="33"/>
      <c r="I1393" s="33"/>
      <c r="J1393" s="131"/>
      <c r="K1393" s="125"/>
      <c r="L1393" s="125" t="str">
        <f>IFERROR(VLOOKUP(F1393,'انواع الفلاتر'!$B$2:$C$52,2,FALSE),"")</f>
        <v/>
      </c>
    </row>
    <row r="1394" spans="1:12" ht="27.95" customHeight="1">
      <c r="A1394" s="34"/>
      <c r="B1394" s="34"/>
      <c r="C1394" s="32"/>
      <c r="D1394" s="32"/>
      <c r="E1394" s="33">
        <v>1393</v>
      </c>
      <c r="F1394" s="33"/>
      <c r="G1394" s="33"/>
      <c r="H1394" s="33"/>
      <c r="I1394" s="33"/>
      <c r="J1394" s="131"/>
      <c r="K1394" s="125"/>
      <c r="L1394" s="125" t="str">
        <f>IFERROR(VLOOKUP(F1394,'انواع الفلاتر'!$B$2:$C$52,2,FALSE),"")</f>
        <v/>
      </c>
    </row>
    <row r="1395" spans="1:12" ht="27.95" customHeight="1">
      <c r="A1395" s="34"/>
      <c r="B1395" s="34"/>
      <c r="C1395" s="32"/>
      <c r="D1395" s="32"/>
      <c r="E1395" s="33">
        <v>1394</v>
      </c>
      <c r="F1395" s="33"/>
      <c r="G1395" s="33"/>
      <c r="H1395" s="33"/>
      <c r="I1395" s="33"/>
      <c r="J1395" s="131"/>
      <c r="K1395" s="125"/>
      <c r="L1395" s="125" t="str">
        <f>IFERROR(VLOOKUP(F1395,'انواع الفلاتر'!$B$2:$C$52,2,FALSE),"")</f>
        <v/>
      </c>
    </row>
    <row r="1396" spans="1:12" ht="27.95" customHeight="1">
      <c r="A1396" s="34"/>
      <c r="B1396" s="34"/>
      <c r="C1396" s="32"/>
      <c r="D1396" s="32"/>
      <c r="E1396" s="33">
        <v>1395</v>
      </c>
      <c r="F1396" s="33"/>
      <c r="G1396" s="33"/>
      <c r="H1396" s="33"/>
      <c r="I1396" s="33"/>
      <c r="J1396" s="131"/>
      <c r="K1396" s="125"/>
      <c r="L1396" s="125" t="str">
        <f>IFERROR(VLOOKUP(F1396,'انواع الفلاتر'!$B$2:$C$52,2,FALSE),"")</f>
        <v/>
      </c>
    </row>
    <row r="1397" spans="1:12" ht="27.95" customHeight="1">
      <c r="A1397" s="34"/>
      <c r="B1397" s="34"/>
      <c r="C1397" s="32"/>
      <c r="D1397" s="32"/>
      <c r="E1397" s="33">
        <v>1396</v>
      </c>
      <c r="F1397" s="33"/>
      <c r="G1397" s="33"/>
      <c r="H1397" s="33"/>
      <c r="I1397" s="33"/>
      <c r="J1397" s="131"/>
      <c r="K1397" s="125"/>
      <c r="L1397" s="125" t="str">
        <f>IFERROR(VLOOKUP(F1397,'انواع الفلاتر'!$B$2:$C$52,2,FALSE),"")</f>
        <v/>
      </c>
    </row>
    <row r="1398" spans="1:12" ht="27.95" customHeight="1">
      <c r="A1398" s="34"/>
      <c r="B1398" s="34"/>
      <c r="C1398" s="32"/>
      <c r="D1398" s="32"/>
      <c r="E1398" s="33">
        <v>1397</v>
      </c>
      <c r="F1398" s="33"/>
      <c r="G1398" s="33"/>
      <c r="H1398" s="33"/>
      <c r="I1398" s="33"/>
      <c r="J1398" s="131"/>
      <c r="K1398" s="125"/>
      <c r="L1398" s="125" t="str">
        <f>IFERROR(VLOOKUP(F1398,'انواع الفلاتر'!$B$2:$C$52,2,FALSE),"")</f>
        <v/>
      </c>
    </row>
    <row r="1399" spans="1:12" ht="27.95" customHeight="1">
      <c r="A1399" s="34"/>
      <c r="B1399" s="34"/>
      <c r="C1399" s="32"/>
      <c r="D1399" s="32"/>
      <c r="E1399" s="33">
        <v>1398</v>
      </c>
      <c r="F1399" s="33"/>
      <c r="G1399" s="33"/>
      <c r="H1399" s="33"/>
      <c r="I1399" s="33"/>
      <c r="J1399" s="131"/>
      <c r="K1399" s="125"/>
      <c r="L1399" s="125" t="str">
        <f>IFERROR(VLOOKUP(F1399,'انواع الفلاتر'!$B$2:$C$52,2,FALSE),"")</f>
        <v/>
      </c>
    </row>
    <row r="1400" spans="1:12" ht="27.95" customHeight="1">
      <c r="A1400" s="34"/>
      <c r="B1400" s="34"/>
      <c r="C1400" s="32"/>
      <c r="D1400" s="32"/>
      <c r="E1400" s="33">
        <v>1399</v>
      </c>
      <c r="F1400" s="33"/>
      <c r="G1400" s="33"/>
      <c r="H1400" s="33"/>
      <c r="I1400" s="33"/>
      <c r="J1400" s="131"/>
      <c r="K1400" s="125"/>
      <c r="L1400" s="125" t="str">
        <f>IFERROR(VLOOKUP(F1400,'انواع الفلاتر'!$B$2:$C$52,2,FALSE),"")</f>
        <v/>
      </c>
    </row>
    <row r="1401" spans="1:12" ht="27.95" customHeight="1">
      <c r="A1401" s="34"/>
      <c r="B1401" s="34"/>
      <c r="C1401" s="32"/>
      <c r="D1401" s="32"/>
      <c r="E1401" s="33">
        <v>1400</v>
      </c>
      <c r="F1401" s="33"/>
      <c r="G1401" s="33"/>
      <c r="H1401" s="33"/>
      <c r="I1401" s="33"/>
      <c r="J1401" s="131"/>
      <c r="K1401" s="125"/>
      <c r="L1401" s="125" t="str">
        <f>IFERROR(VLOOKUP(F1401,'انواع الفلاتر'!$B$2:$C$52,2,FALSE),"")</f>
        <v/>
      </c>
    </row>
    <row r="1402" spans="1:12" ht="27.95" customHeight="1">
      <c r="A1402" s="34"/>
      <c r="B1402" s="34"/>
      <c r="C1402" s="32"/>
      <c r="D1402" s="32"/>
      <c r="E1402" s="33">
        <v>1401</v>
      </c>
      <c r="F1402" s="33"/>
      <c r="G1402" s="33"/>
      <c r="H1402" s="33"/>
      <c r="I1402" s="33"/>
      <c r="J1402" s="131"/>
      <c r="K1402" s="125"/>
      <c r="L1402" s="125" t="str">
        <f>IFERROR(VLOOKUP(F1402,'انواع الفلاتر'!$B$2:$C$52,2,FALSE),"")</f>
        <v/>
      </c>
    </row>
    <row r="1403" spans="1:12" ht="27.95" customHeight="1">
      <c r="A1403" s="34"/>
      <c r="B1403" s="34"/>
      <c r="C1403" s="32"/>
      <c r="D1403" s="32"/>
      <c r="E1403" s="33">
        <v>1402</v>
      </c>
      <c r="F1403" s="33"/>
      <c r="G1403" s="33"/>
      <c r="H1403" s="33"/>
      <c r="I1403" s="33"/>
      <c r="J1403" s="131"/>
      <c r="K1403" s="125"/>
      <c r="L1403" s="125" t="str">
        <f>IFERROR(VLOOKUP(F1403,'انواع الفلاتر'!$B$2:$C$52,2,FALSE),"")</f>
        <v/>
      </c>
    </row>
    <row r="1404" spans="1:12" ht="27.95" customHeight="1">
      <c r="A1404" s="34"/>
      <c r="B1404" s="34"/>
      <c r="C1404" s="32"/>
      <c r="D1404" s="32"/>
      <c r="E1404" s="33">
        <v>1403</v>
      </c>
      <c r="F1404" s="33"/>
      <c r="G1404" s="33"/>
      <c r="H1404" s="33"/>
      <c r="I1404" s="33"/>
      <c r="J1404" s="131"/>
      <c r="K1404" s="125"/>
      <c r="L1404" s="125" t="str">
        <f>IFERROR(VLOOKUP(F1404,'انواع الفلاتر'!$B$2:$C$52,2,FALSE),"")</f>
        <v/>
      </c>
    </row>
    <row r="1405" spans="1:12" ht="27.95" customHeight="1">
      <c r="A1405" s="34"/>
      <c r="B1405" s="34"/>
      <c r="C1405" s="32"/>
      <c r="D1405" s="32"/>
      <c r="E1405" s="33">
        <v>1404</v>
      </c>
      <c r="F1405" s="33"/>
      <c r="G1405" s="33"/>
      <c r="H1405" s="33"/>
      <c r="I1405" s="33"/>
      <c r="J1405" s="131"/>
      <c r="K1405" s="125"/>
      <c r="L1405" s="125" t="str">
        <f>IFERROR(VLOOKUP(F1405,'انواع الفلاتر'!$B$2:$C$52,2,FALSE),"")</f>
        <v/>
      </c>
    </row>
    <row r="1406" spans="1:12" ht="27.95" customHeight="1">
      <c r="A1406" s="34"/>
      <c r="B1406" s="34"/>
      <c r="C1406" s="32"/>
      <c r="D1406" s="32"/>
      <c r="E1406" s="33">
        <v>1405</v>
      </c>
      <c r="F1406" s="33"/>
      <c r="G1406" s="33"/>
      <c r="H1406" s="33"/>
      <c r="I1406" s="33"/>
      <c r="J1406" s="131"/>
      <c r="K1406" s="125"/>
      <c r="L1406" s="125" t="str">
        <f>IFERROR(VLOOKUP(F1406,'انواع الفلاتر'!$B$2:$C$52,2,FALSE),"")</f>
        <v/>
      </c>
    </row>
    <row r="1407" spans="1:12" ht="27.95" customHeight="1">
      <c r="A1407" s="34"/>
      <c r="B1407" s="34"/>
      <c r="C1407" s="32"/>
      <c r="D1407" s="32"/>
      <c r="E1407" s="33">
        <v>1406</v>
      </c>
      <c r="F1407" s="33"/>
      <c r="G1407" s="33"/>
      <c r="H1407" s="33"/>
      <c r="I1407" s="33"/>
      <c r="J1407" s="131"/>
      <c r="K1407" s="125"/>
      <c r="L1407" s="125" t="str">
        <f>IFERROR(VLOOKUP(F1407,'انواع الفلاتر'!$B$2:$C$52,2,FALSE),"")</f>
        <v/>
      </c>
    </row>
    <row r="1408" spans="1:12" ht="27.95" customHeight="1">
      <c r="A1408" s="34"/>
      <c r="B1408" s="34"/>
      <c r="C1408" s="32"/>
      <c r="D1408" s="32"/>
      <c r="E1408" s="33">
        <v>1407</v>
      </c>
      <c r="F1408" s="33"/>
      <c r="G1408" s="33"/>
      <c r="H1408" s="33"/>
      <c r="I1408" s="33"/>
      <c r="J1408" s="131"/>
      <c r="K1408" s="125"/>
      <c r="L1408" s="125" t="str">
        <f>IFERROR(VLOOKUP(F1408,'انواع الفلاتر'!$B$2:$C$52,2,FALSE),"")</f>
        <v/>
      </c>
    </row>
    <row r="1409" spans="1:12" ht="27.95" customHeight="1">
      <c r="A1409" s="34"/>
      <c r="B1409" s="34"/>
      <c r="C1409" s="32"/>
      <c r="D1409" s="32"/>
      <c r="E1409" s="33">
        <v>1408</v>
      </c>
      <c r="F1409" s="33"/>
      <c r="G1409" s="33"/>
      <c r="H1409" s="33"/>
      <c r="I1409" s="33"/>
      <c r="J1409" s="131"/>
      <c r="K1409" s="125"/>
      <c r="L1409" s="125" t="str">
        <f>IFERROR(VLOOKUP(F1409,'انواع الفلاتر'!$B$2:$C$52,2,FALSE),"")</f>
        <v/>
      </c>
    </row>
    <row r="1410" spans="1:12" ht="27.95" customHeight="1">
      <c r="A1410" s="34"/>
      <c r="B1410" s="34"/>
      <c r="C1410" s="32"/>
      <c r="D1410" s="32"/>
      <c r="E1410" s="33">
        <v>1409</v>
      </c>
      <c r="F1410" s="33"/>
      <c r="G1410" s="33"/>
      <c r="H1410" s="33"/>
      <c r="I1410" s="33"/>
      <c r="J1410" s="131"/>
      <c r="K1410" s="125"/>
      <c r="L1410" s="125" t="str">
        <f>IFERROR(VLOOKUP(F1410,'انواع الفلاتر'!$B$2:$C$52,2,FALSE),"")</f>
        <v/>
      </c>
    </row>
    <row r="1411" spans="1:12" ht="27.95" customHeight="1">
      <c r="A1411" s="34"/>
      <c r="B1411" s="34"/>
      <c r="C1411" s="32"/>
      <c r="D1411" s="32"/>
      <c r="E1411" s="33">
        <v>1410</v>
      </c>
      <c r="F1411" s="33"/>
      <c r="G1411" s="33"/>
      <c r="H1411" s="33"/>
      <c r="I1411" s="33"/>
      <c r="J1411" s="131"/>
      <c r="K1411" s="125"/>
      <c r="L1411" s="125" t="str">
        <f>IFERROR(VLOOKUP(F1411,'انواع الفلاتر'!$B$2:$C$52,2,FALSE),"")</f>
        <v/>
      </c>
    </row>
    <row r="1412" spans="1:12" ht="27.95" customHeight="1">
      <c r="A1412" s="34"/>
      <c r="B1412" s="34"/>
      <c r="C1412" s="32"/>
      <c r="D1412" s="32"/>
      <c r="E1412" s="33">
        <v>1411</v>
      </c>
      <c r="F1412" s="33"/>
      <c r="G1412" s="33"/>
      <c r="H1412" s="33"/>
      <c r="I1412" s="33"/>
      <c r="J1412" s="131"/>
      <c r="K1412" s="125"/>
      <c r="L1412" s="125" t="str">
        <f>IFERROR(VLOOKUP(F1412,'انواع الفلاتر'!$B$2:$C$52,2,FALSE),"")</f>
        <v/>
      </c>
    </row>
    <row r="1413" spans="1:12" ht="27.95" customHeight="1">
      <c r="A1413" s="34"/>
      <c r="B1413" s="34"/>
      <c r="C1413" s="32"/>
      <c r="D1413" s="32"/>
      <c r="E1413" s="33">
        <v>1412</v>
      </c>
      <c r="F1413" s="33"/>
      <c r="G1413" s="33"/>
      <c r="H1413" s="33"/>
      <c r="I1413" s="33"/>
      <c r="J1413" s="131"/>
      <c r="K1413" s="125"/>
      <c r="L1413" s="125" t="str">
        <f>IFERROR(VLOOKUP(F1413,'انواع الفلاتر'!$B$2:$C$52,2,FALSE),"")</f>
        <v/>
      </c>
    </row>
    <row r="1414" spans="1:12" ht="27.95" customHeight="1">
      <c r="A1414" s="34"/>
      <c r="B1414" s="34"/>
      <c r="C1414" s="32"/>
      <c r="D1414" s="32"/>
      <c r="E1414" s="33">
        <v>1413</v>
      </c>
      <c r="F1414" s="33"/>
      <c r="G1414" s="33"/>
      <c r="H1414" s="33"/>
      <c r="I1414" s="33"/>
      <c r="J1414" s="131"/>
      <c r="K1414" s="125"/>
      <c r="L1414" s="125" t="str">
        <f>IFERROR(VLOOKUP(F1414,'انواع الفلاتر'!$B$2:$C$52,2,FALSE),"")</f>
        <v/>
      </c>
    </row>
    <row r="1415" spans="1:12" ht="27.95" customHeight="1">
      <c r="A1415" s="34"/>
      <c r="B1415" s="34"/>
      <c r="C1415" s="32"/>
      <c r="D1415" s="32"/>
      <c r="E1415" s="33">
        <v>1414</v>
      </c>
      <c r="F1415" s="33"/>
      <c r="G1415" s="33"/>
      <c r="H1415" s="33"/>
      <c r="I1415" s="33"/>
      <c r="J1415" s="131"/>
      <c r="K1415" s="125"/>
      <c r="L1415" s="125" t="str">
        <f>IFERROR(VLOOKUP(F1415,'انواع الفلاتر'!$B$2:$C$52,2,FALSE),"")</f>
        <v/>
      </c>
    </row>
    <row r="1416" spans="1:12" ht="27.95" customHeight="1">
      <c r="A1416" s="34"/>
      <c r="B1416" s="34"/>
      <c r="C1416" s="32"/>
      <c r="D1416" s="32"/>
      <c r="E1416" s="33">
        <v>1415</v>
      </c>
      <c r="F1416" s="33"/>
      <c r="G1416" s="33"/>
      <c r="H1416" s="33"/>
      <c r="I1416" s="33"/>
      <c r="J1416" s="131"/>
      <c r="K1416" s="125"/>
      <c r="L1416" s="125" t="str">
        <f>IFERROR(VLOOKUP(F1416,'انواع الفلاتر'!$B$2:$C$52,2,FALSE),"")</f>
        <v/>
      </c>
    </row>
    <row r="1417" spans="1:12" ht="27.95" customHeight="1">
      <c r="A1417" s="34"/>
      <c r="B1417" s="34"/>
      <c r="C1417" s="32"/>
      <c r="D1417" s="32"/>
      <c r="E1417" s="33">
        <v>1416</v>
      </c>
      <c r="F1417" s="33"/>
      <c r="G1417" s="33"/>
      <c r="H1417" s="33"/>
      <c r="I1417" s="33"/>
      <c r="J1417" s="131"/>
      <c r="K1417" s="125"/>
      <c r="L1417" s="125" t="str">
        <f>IFERROR(VLOOKUP(F1417,'انواع الفلاتر'!$B$2:$C$52,2,FALSE),"")</f>
        <v/>
      </c>
    </row>
    <row r="1418" spans="1:12" ht="27.95" customHeight="1">
      <c r="A1418" s="34"/>
      <c r="B1418" s="34"/>
      <c r="C1418" s="32"/>
      <c r="D1418" s="32"/>
      <c r="E1418" s="33">
        <v>1417</v>
      </c>
      <c r="F1418" s="33"/>
      <c r="G1418" s="33"/>
      <c r="H1418" s="33"/>
      <c r="I1418" s="33"/>
      <c r="J1418" s="131"/>
      <c r="K1418" s="125"/>
      <c r="L1418" s="125" t="str">
        <f>IFERROR(VLOOKUP(F1418,'انواع الفلاتر'!$B$2:$C$52,2,FALSE),"")</f>
        <v/>
      </c>
    </row>
    <row r="1419" spans="1:12" ht="27.95" customHeight="1">
      <c r="A1419" s="34"/>
      <c r="B1419" s="34"/>
      <c r="C1419" s="32"/>
      <c r="D1419" s="32"/>
      <c r="E1419" s="33">
        <v>1418</v>
      </c>
      <c r="F1419" s="33"/>
      <c r="G1419" s="33"/>
      <c r="H1419" s="33"/>
      <c r="I1419" s="33"/>
      <c r="J1419" s="131"/>
      <c r="K1419" s="125"/>
      <c r="L1419" s="125" t="str">
        <f>IFERROR(VLOOKUP(F1419,'انواع الفلاتر'!$B$2:$C$52,2,FALSE),"")</f>
        <v/>
      </c>
    </row>
    <row r="1420" spans="1:12" ht="27.95" customHeight="1">
      <c r="A1420" s="34"/>
      <c r="B1420" s="34"/>
      <c r="C1420" s="32"/>
      <c r="D1420" s="32"/>
      <c r="E1420" s="33">
        <v>1419</v>
      </c>
      <c r="F1420" s="33"/>
      <c r="G1420" s="33"/>
      <c r="H1420" s="33"/>
      <c r="I1420" s="33"/>
      <c r="J1420" s="131"/>
      <c r="K1420" s="125"/>
      <c r="L1420" s="125" t="str">
        <f>IFERROR(VLOOKUP(F1420,'انواع الفلاتر'!$B$2:$C$52,2,FALSE),"")</f>
        <v/>
      </c>
    </row>
    <row r="1421" spans="1:12" ht="27.95" customHeight="1">
      <c r="A1421" s="34"/>
      <c r="B1421" s="34"/>
      <c r="C1421" s="32"/>
      <c r="D1421" s="32"/>
      <c r="E1421" s="33">
        <v>1420</v>
      </c>
      <c r="F1421" s="33"/>
      <c r="G1421" s="33"/>
      <c r="H1421" s="33"/>
      <c r="I1421" s="33"/>
      <c r="J1421" s="131"/>
      <c r="K1421" s="125"/>
      <c r="L1421" s="125" t="str">
        <f>IFERROR(VLOOKUP(F1421,'انواع الفلاتر'!$B$2:$C$52,2,FALSE),"")</f>
        <v/>
      </c>
    </row>
    <row r="1422" spans="1:12" ht="27.95" customHeight="1">
      <c r="A1422" s="34"/>
      <c r="B1422" s="34"/>
      <c r="C1422" s="32"/>
      <c r="D1422" s="32"/>
      <c r="E1422" s="33">
        <v>1421</v>
      </c>
      <c r="F1422" s="33"/>
      <c r="G1422" s="33"/>
      <c r="H1422" s="33"/>
      <c r="I1422" s="33"/>
      <c r="J1422" s="131"/>
      <c r="K1422" s="125"/>
      <c r="L1422" s="125" t="str">
        <f>IFERROR(VLOOKUP(F1422,'انواع الفلاتر'!$B$2:$C$52,2,FALSE),"")</f>
        <v/>
      </c>
    </row>
    <row r="1423" spans="1:12" ht="27.95" customHeight="1">
      <c r="A1423" s="34"/>
      <c r="B1423" s="34"/>
      <c r="C1423" s="32"/>
      <c r="D1423" s="32"/>
      <c r="E1423" s="33">
        <v>1422</v>
      </c>
      <c r="F1423" s="33"/>
      <c r="G1423" s="33"/>
      <c r="H1423" s="33"/>
      <c r="I1423" s="33"/>
      <c r="J1423" s="131"/>
      <c r="K1423" s="125"/>
      <c r="L1423" s="125" t="str">
        <f>IFERROR(VLOOKUP(F1423,'انواع الفلاتر'!$B$2:$C$52,2,FALSE),"")</f>
        <v/>
      </c>
    </row>
    <row r="1424" spans="1:12" ht="27.95" customHeight="1">
      <c r="A1424" s="34"/>
      <c r="B1424" s="34"/>
      <c r="C1424" s="32"/>
      <c r="D1424" s="32"/>
      <c r="E1424" s="33">
        <v>1423</v>
      </c>
      <c r="F1424" s="33"/>
      <c r="G1424" s="33"/>
      <c r="H1424" s="33"/>
      <c r="I1424" s="33"/>
      <c r="J1424" s="131"/>
      <c r="K1424" s="125"/>
      <c r="L1424" s="125" t="str">
        <f>IFERROR(VLOOKUP(F1424,'انواع الفلاتر'!$B$2:$C$52,2,FALSE),"")</f>
        <v/>
      </c>
    </row>
    <row r="1425" spans="1:12" ht="27.95" customHeight="1">
      <c r="A1425" s="34"/>
      <c r="B1425" s="34"/>
      <c r="C1425" s="32"/>
      <c r="D1425" s="32"/>
      <c r="E1425" s="33">
        <v>1424</v>
      </c>
      <c r="F1425" s="33"/>
      <c r="G1425" s="33"/>
      <c r="H1425" s="33"/>
      <c r="I1425" s="33"/>
      <c r="J1425" s="131"/>
      <c r="K1425" s="125"/>
      <c r="L1425" s="125" t="str">
        <f>IFERROR(VLOOKUP(F1425,'انواع الفلاتر'!$B$2:$C$52,2,FALSE),"")</f>
        <v/>
      </c>
    </row>
    <row r="1426" spans="1:12" ht="27.95" customHeight="1">
      <c r="A1426" s="34"/>
      <c r="B1426" s="34"/>
      <c r="C1426" s="32"/>
      <c r="D1426" s="32"/>
      <c r="E1426" s="33">
        <v>1425</v>
      </c>
      <c r="F1426" s="33"/>
      <c r="G1426" s="33"/>
      <c r="H1426" s="33"/>
      <c r="I1426" s="33"/>
      <c r="J1426" s="131"/>
      <c r="K1426" s="125"/>
      <c r="L1426" s="125" t="str">
        <f>IFERROR(VLOOKUP(F1426,'انواع الفلاتر'!$B$2:$C$52,2,FALSE),"")</f>
        <v/>
      </c>
    </row>
    <row r="1427" spans="1:12" ht="27.95" customHeight="1">
      <c r="A1427" s="34"/>
      <c r="B1427" s="34"/>
      <c r="C1427" s="32"/>
      <c r="D1427" s="32"/>
      <c r="E1427" s="33">
        <v>1426</v>
      </c>
      <c r="F1427" s="33"/>
      <c r="G1427" s="33"/>
      <c r="H1427" s="33"/>
      <c r="I1427" s="33"/>
      <c r="J1427" s="131"/>
      <c r="K1427" s="125"/>
      <c r="L1427" s="125" t="str">
        <f>IFERROR(VLOOKUP(F1427,'انواع الفلاتر'!$B$2:$C$52,2,FALSE),"")</f>
        <v/>
      </c>
    </row>
    <row r="1428" spans="1:12" ht="27.95" customHeight="1">
      <c r="A1428" s="34"/>
      <c r="B1428" s="34"/>
      <c r="C1428" s="32"/>
      <c r="D1428" s="32"/>
      <c r="E1428" s="33">
        <v>1427</v>
      </c>
      <c r="F1428" s="33"/>
      <c r="G1428" s="33"/>
      <c r="H1428" s="33"/>
      <c r="I1428" s="33"/>
      <c r="J1428" s="131"/>
      <c r="K1428" s="125"/>
      <c r="L1428" s="125" t="str">
        <f>IFERROR(VLOOKUP(F1428,'انواع الفلاتر'!$B$2:$C$52,2,FALSE),"")</f>
        <v/>
      </c>
    </row>
    <row r="1429" spans="1:12" ht="27.95" customHeight="1">
      <c r="A1429" s="34"/>
      <c r="B1429" s="34"/>
      <c r="C1429" s="32"/>
      <c r="D1429" s="32"/>
      <c r="E1429" s="33">
        <v>1428</v>
      </c>
      <c r="F1429" s="33"/>
      <c r="G1429" s="33"/>
      <c r="H1429" s="33"/>
      <c r="I1429" s="33"/>
      <c r="J1429" s="131"/>
      <c r="K1429" s="125"/>
      <c r="L1429" s="125" t="str">
        <f>IFERROR(VLOOKUP(F1429,'انواع الفلاتر'!$B$2:$C$52,2,FALSE),"")</f>
        <v/>
      </c>
    </row>
    <row r="1430" spans="1:12" ht="27.95" customHeight="1">
      <c r="A1430" s="34"/>
      <c r="B1430" s="34"/>
      <c r="C1430" s="32"/>
      <c r="D1430" s="32"/>
      <c r="E1430" s="33">
        <v>1429</v>
      </c>
      <c r="F1430" s="33"/>
      <c r="G1430" s="33"/>
      <c r="H1430" s="33"/>
      <c r="I1430" s="33"/>
      <c r="J1430" s="131"/>
      <c r="K1430" s="125"/>
      <c r="L1430" s="125" t="str">
        <f>IFERROR(VLOOKUP(F1430,'انواع الفلاتر'!$B$2:$C$52,2,FALSE),"")</f>
        <v/>
      </c>
    </row>
    <row r="1431" spans="1:12" ht="27.95" customHeight="1">
      <c r="A1431" s="34"/>
      <c r="B1431" s="34"/>
      <c r="C1431" s="32"/>
      <c r="D1431" s="32"/>
      <c r="E1431" s="33">
        <v>1430</v>
      </c>
      <c r="F1431" s="33"/>
      <c r="G1431" s="33"/>
      <c r="H1431" s="33"/>
      <c r="I1431" s="33"/>
      <c r="J1431" s="131"/>
      <c r="K1431" s="125"/>
      <c r="L1431" s="125" t="str">
        <f>IFERROR(VLOOKUP(F1431,'انواع الفلاتر'!$B$2:$C$52,2,FALSE),"")</f>
        <v/>
      </c>
    </row>
    <row r="1432" spans="1:12" ht="27.95" customHeight="1">
      <c r="A1432" s="34"/>
      <c r="B1432" s="34"/>
      <c r="C1432" s="32"/>
      <c r="D1432" s="32"/>
      <c r="E1432" s="33">
        <v>1431</v>
      </c>
      <c r="F1432" s="33"/>
      <c r="G1432" s="33"/>
      <c r="H1432" s="33"/>
      <c r="I1432" s="33"/>
      <c r="J1432" s="131"/>
      <c r="K1432" s="125"/>
      <c r="L1432" s="125" t="str">
        <f>IFERROR(VLOOKUP(F1432,'انواع الفلاتر'!$B$2:$C$52,2,FALSE),"")</f>
        <v/>
      </c>
    </row>
    <row r="1433" spans="1:12" ht="27.95" customHeight="1">
      <c r="A1433" s="34"/>
      <c r="B1433" s="34"/>
      <c r="C1433" s="32"/>
      <c r="D1433" s="32"/>
      <c r="E1433" s="33">
        <v>1432</v>
      </c>
      <c r="F1433" s="33"/>
      <c r="G1433" s="33"/>
      <c r="H1433" s="33"/>
      <c r="I1433" s="33"/>
      <c r="J1433" s="131"/>
      <c r="K1433" s="125"/>
      <c r="L1433" s="125" t="str">
        <f>IFERROR(VLOOKUP(F1433,'انواع الفلاتر'!$B$2:$C$52,2,FALSE),"")</f>
        <v/>
      </c>
    </row>
    <row r="1434" spans="1:12" ht="27.95" customHeight="1">
      <c r="A1434" s="34"/>
      <c r="B1434" s="34"/>
      <c r="C1434" s="32"/>
      <c r="D1434" s="32"/>
      <c r="E1434" s="33">
        <v>1433</v>
      </c>
      <c r="F1434" s="33"/>
      <c r="G1434" s="33"/>
      <c r="H1434" s="33"/>
      <c r="I1434" s="33"/>
      <c r="J1434" s="131"/>
      <c r="K1434" s="125"/>
      <c r="L1434" s="125" t="str">
        <f>IFERROR(VLOOKUP(F1434,'انواع الفلاتر'!$B$2:$C$52,2,FALSE),"")</f>
        <v/>
      </c>
    </row>
    <row r="1435" spans="1:12" ht="27.95" customHeight="1">
      <c r="A1435" s="34"/>
      <c r="B1435" s="34"/>
      <c r="C1435" s="32"/>
      <c r="D1435" s="32"/>
      <c r="E1435" s="33">
        <v>1434</v>
      </c>
      <c r="F1435" s="33"/>
      <c r="G1435" s="33"/>
      <c r="H1435" s="33"/>
      <c r="I1435" s="33"/>
      <c r="J1435" s="131"/>
      <c r="K1435" s="125"/>
      <c r="L1435" s="125" t="str">
        <f>IFERROR(VLOOKUP(F1435,'انواع الفلاتر'!$B$2:$C$52,2,FALSE),"")</f>
        <v/>
      </c>
    </row>
    <row r="1436" spans="1:12" ht="27.95" customHeight="1">
      <c r="A1436" s="34"/>
      <c r="B1436" s="34"/>
      <c r="C1436" s="32"/>
      <c r="D1436" s="32"/>
      <c r="E1436" s="33">
        <v>1435</v>
      </c>
      <c r="F1436" s="33"/>
      <c r="G1436" s="33"/>
      <c r="H1436" s="33"/>
      <c r="I1436" s="33"/>
      <c r="J1436" s="131"/>
      <c r="K1436" s="125"/>
      <c r="L1436" s="125" t="str">
        <f>IFERROR(VLOOKUP(F1436,'انواع الفلاتر'!$B$2:$C$52,2,FALSE),"")</f>
        <v/>
      </c>
    </row>
    <row r="1437" spans="1:12" ht="27.95" customHeight="1">
      <c r="A1437" s="34"/>
      <c r="B1437" s="34"/>
      <c r="C1437" s="32"/>
      <c r="D1437" s="32"/>
      <c r="E1437" s="33">
        <v>1436</v>
      </c>
      <c r="F1437" s="33"/>
      <c r="G1437" s="33"/>
      <c r="H1437" s="33"/>
      <c r="I1437" s="33"/>
      <c r="J1437" s="131"/>
      <c r="K1437" s="125"/>
      <c r="L1437" s="125" t="str">
        <f>IFERROR(VLOOKUP(F1437,'انواع الفلاتر'!$B$2:$C$52,2,FALSE),"")</f>
        <v/>
      </c>
    </row>
    <row r="1438" spans="1:12" ht="27.95" customHeight="1">
      <c r="A1438" s="34"/>
      <c r="B1438" s="34"/>
      <c r="C1438" s="32"/>
      <c r="D1438" s="32"/>
      <c r="E1438" s="33">
        <v>1437</v>
      </c>
      <c r="F1438" s="33"/>
      <c r="G1438" s="33"/>
      <c r="H1438" s="33"/>
      <c r="I1438" s="33"/>
      <c r="J1438" s="131"/>
      <c r="K1438" s="125"/>
      <c r="L1438" s="125" t="str">
        <f>IFERROR(VLOOKUP(F1438,'انواع الفلاتر'!$B$2:$C$52,2,FALSE),"")</f>
        <v/>
      </c>
    </row>
    <row r="1439" spans="1:12" ht="27.95" customHeight="1">
      <c r="A1439" s="34"/>
      <c r="B1439" s="34"/>
      <c r="C1439" s="32"/>
      <c r="D1439" s="32"/>
      <c r="E1439" s="33">
        <v>1438</v>
      </c>
      <c r="F1439" s="33"/>
      <c r="G1439" s="33"/>
      <c r="H1439" s="33"/>
      <c r="I1439" s="33"/>
      <c r="J1439" s="131"/>
      <c r="K1439" s="125"/>
      <c r="L1439" s="125" t="str">
        <f>IFERROR(VLOOKUP(F1439,'انواع الفلاتر'!$B$2:$C$52,2,FALSE),"")</f>
        <v/>
      </c>
    </row>
    <row r="1440" spans="1:12" ht="27.95" customHeight="1">
      <c r="A1440" s="34"/>
      <c r="B1440" s="34"/>
      <c r="C1440" s="32"/>
      <c r="D1440" s="32"/>
      <c r="E1440" s="33">
        <v>1439</v>
      </c>
      <c r="F1440" s="33"/>
      <c r="G1440" s="33"/>
      <c r="H1440" s="33"/>
      <c r="I1440" s="33"/>
      <c r="J1440" s="131"/>
      <c r="K1440" s="125"/>
      <c r="L1440" s="125" t="str">
        <f>IFERROR(VLOOKUP(F1440,'انواع الفلاتر'!$B$2:$C$52,2,FALSE),"")</f>
        <v/>
      </c>
    </row>
    <row r="1441" spans="1:12" ht="27.95" customHeight="1">
      <c r="A1441" s="34"/>
      <c r="B1441" s="34"/>
      <c r="C1441" s="32"/>
      <c r="D1441" s="32"/>
      <c r="E1441" s="33">
        <v>1440</v>
      </c>
      <c r="F1441" s="33"/>
      <c r="G1441" s="33"/>
      <c r="H1441" s="33"/>
      <c r="I1441" s="33"/>
      <c r="J1441" s="131"/>
      <c r="K1441" s="125"/>
      <c r="L1441" s="125" t="str">
        <f>IFERROR(VLOOKUP(F1441,'انواع الفلاتر'!$B$2:$C$52,2,FALSE),"")</f>
        <v/>
      </c>
    </row>
    <row r="1442" spans="1:12" ht="27.95" customHeight="1">
      <c r="A1442" s="34"/>
      <c r="B1442" s="34"/>
      <c r="C1442" s="32"/>
      <c r="D1442" s="32"/>
      <c r="E1442" s="33">
        <v>1441</v>
      </c>
      <c r="F1442" s="33"/>
      <c r="G1442" s="33"/>
      <c r="H1442" s="33"/>
      <c r="I1442" s="33"/>
      <c r="J1442" s="131"/>
      <c r="K1442" s="125"/>
      <c r="L1442" s="125" t="str">
        <f>IFERROR(VLOOKUP(F1442,'انواع الفلاتر'!$B$2:$C$52,2,FALSE),"")</f>
        <v/>
      </c>
    </row>
    <row r="1443" spans="1:12" ht="27.95" customHeight="1">
      <c r="A1443" s="34"/>
      <c r="B1443" s="34"/>
      <c r="C1443" s="32"/>
      <c r="D1443" s="32"/>
      <c r="E1443" s="33">
        <v>1442</v>
      </c>
      <c r="F1443" s="33"/>
      <c r="G1443" s="33"/>
      <c r="H1443" s="33"/>
      <c r="I1443" s="33"/>
      <c r="J1443" s="131"/>
      <c r="K1443" s="125"/>
      <c r="L1443" s="125" t="str">
        <f>IFERROR(VLOOKUP(F1443,'انواع الفلاتر'!$B$2:$C$52,2,FALSE),"")</f>
        <v/>
      </c>
    </row>
    <row r="1444" spans="1:12" ht="27.95" customHeight="1">
      <c r="A1444" s="34"/>
      <c r="B1444" s="34"/>
      <c r="C1444" s="32"/>
      <c r="D1444" s="32"/>
      <c r="E1444" s="33">
        <v>1443</v>
      </c>
      <c r="F1444" s="33"/>
      <c r="G1444" s="33"/>
      <c r="H1444" s="33"/>
      <c r="I1444" s="33"/>
      <c r="J1444" s="131"/>
      <c r="K1444" s="125"/>
      <c r="L1444" s="125" t="str">
        <f>IFERROR(VLOOKUP(F1444,'انواع الفلاتر'!$B$2:$C$52,2,FALSE),"")</f>
        <v/>
      </c>
    </row>
    <row r="1445" spans="1:12" ht="27.95" customHeight="1">
      <c r="A1445" s="34"/>
      <c r="B1445" s="34"/>
      <c r="C1445" s="32"/>
      <c r="D1445" s="32"/>
      <c r="E1445" s="33">
        <v>1444</v>
      </c>
      <c r="F1445" s="33"/>
      <c r="G1445" s="33"/>
      <c r="H1445" s="33"/>
      <c r="I1445" s="33"/>
      <c r="J1445" s="131"/>
      <c r="K1445" s="125"/>
      <c r="L1445" s="125" t="str">
        <f>IFERROR(VLOOKUP(F1445,'انواع الفلاتر'!$B$2:$C$52,2,FALSE),"")</f>
        <v/>
      </c>
    </row>
    <row r="1446" spans="1:12" ht="27.95" customHeight="1">
      <c r="A1446" s="34"/>
      <c r="B1446" s="34"/>
      <c r="C1446" s="32"/>
      <c r="D1446" s="32"/>
      <c r="E1446" s="33">
        <v>1445</v>
      </c>
      <c r="F1446" s="33"/>
      <c r="G1446" s="33"/>
      <c r="H1446" s="33"/>
      <c r="I1446" s="33"/>
      <c r="J1446" s="131"/>
      <c r="K1446" s="125"/>
      <c r="L1446" s="125" t="str">
        <f>IFERROR(VLOOKUP(F1446,'انواع الفلاتر'!$B$2:$C$52,2,FALSE),"")</f>
        <v/>
      </c>
    </row>
    <row r="1447" spans="1:12" ht="27.95" customHeight="1">
      <c r="A1447" s="34"/>
      <c r="B1447" s="34"/>
      <c r="C1447" s="32"/>
      <c r="D1447" s="32"/>
      <c r="E1447" s="33">
        <v>1446</v>
      </c>
      <c r="F1447" s="33"/>
      <c r="G1447" s="33"/>
      <c r="H1447" s="33"/>
      <c r="I1447" s="33"/>
      <c r="J1447" s="131"/>
      <c r="K1447" s="125"/>
      <c r="L1447" s="125" t="str">
        <f>IFERROR(VLOOKUP(F1447,'انواع الفلاتر'!$B$2:$C$52,2,FALSE),"")</f>
        <v/>
      </c>
    </row>
    <row r="1448" spans="1:12" ht="27.95" customHeight="1">
      <c r="A1448" s="34"/>
      <c r="B1448" s="34"/>
      <c r="C1448" s="32"/>
      <c r="D1448" s="32"/>
      <c r="E1448" s="33">
        <v>1447</v>
      </c>
      <c r="F1448" s="33"/>
      <c r="G1448" s="33"/>
      <c r="H1448" s="33"/>
      <c r="I1448" s="33"/>
      <c r="J1448" s="131"/>
      <c r="K1448" s="125"/>
      <c r="L1448" s="125" t="str">
        <f>IFERROR(VLOOKUP(F1448,'انواع الفلاتر'!$B$2:$C$52,2,FALSE),"")</f>
        <v/>
      </c>
    </row>
    <row r="1449" spans="1:12" ht="27.95" customHeight="1">
      <c r="A1449" s="34"/>
      <c r="B1449" s="34"/>
      <c r="C1449" s="32"/>
      <c r="D1449" s="32"/>
      <c r="E1449" s="33">
        <v>1448</v>
      </c>
      <c r="F1449" s="33"/>
      <c r="G1449" s="33"/>
      <c r="H1449" s="33"/>
      <c r="I1449" s="33"/>
      <c r="J1449" s="131"/>
      <c r="K1449" s="125"/>
      <c r="L1449" s="125" t="str">
        <f>IFERROR(VLOOKUP(F1449,'انواع الفلاتر'!$B$2:$C$52,2,FALSE),"")</f>
        <v/>
      </c>
    </row>
    <row r="1450" spans="1:12" ht="27.95" customHeight="1">
      <c r="A1450" s="34"/>
      <c r="B1450" s="34"/>
      <c r="C1450" s="32"/>
      <c r="D1450" s="32"/>
      <c r="E1450" s="33">
        <v>1449</v>
      </c>
      <c r="F1450" s="33"/>
      <c r="G1450" s="33"/>
      <c r="H1450" s="33"/>
      <c r="I1450" s="33"/>
      <c r="J1450" s="131"/>
      <c r="K1450" s="125"/>
      <c r="L1450" s="125" t="str">
        <f>IFERROR(VLOOKUP(F1450,'انواع الفلاتر'!$B$2:$C$52,2,FALSE),"")</f>
        <v/>
      </c>
    </row>
    <row r="1451" spans="1:12" ht="27.95" customHeight="1">
      <c r="A1451" s="34"/>
      <c r="B1451" s="34"/>
      <c r="C1451" s="32"/>
      <c r="D1451" s="32"/>
      <c r="E1451" s="33">
        <v>1450</v>
      </c>
      <c r="F1451" s="33"/>
      <c r="G1451" s="33"/>
      <c r="H1451" s="33"/>
      <c r="I1451" s="33"/>
      <c r="J1451" s="131"/>
      <c r="K1451" s="125"/>
      <c r="L1451" s="125" t="str">
        <f>IFERROR(VLOOKUP(F1451,'انواع الفلاتر'!$B$2:$C$52,2,FALSE),"")</f>
        <v/>
      </c>
    </row>
    <row r="1452" spans="1:12" ht="27.95" customHeight="1">
      <c r="A1452" s="34"/>
      <c r="B1452" s="34"/>
      <c r="C1452" s="32"/>
      <c r="D1452" s="32"/>
      <c r="E1452" s="33">
        <v>1451</v>
      </c>
      <c r="F1452" s="33"/>
      <c r="G1452" s="33"/>
      <c r="H1452" s="33"/>
      <c r="I1452" s="33"/>
      <c r="J1452" s="131"/>
      <c r="K1452" s="125"/>
      <c r="L1452" s="125" t="str">
        <f>IFERROR(VLOOKUP(F1452,'انواع الفلاتر'!$B$2:$C$52,2,FALSE),"")</f>
        <v/>
      </c>
    </row>
    <row r="1453" spans="1:12" ht="27.95" customHeight="1">
      <c r="A1453" s="34"/>
      <c r="B1453" s="34"/>
      <c r="C1453" s="32"/>
      <c r="D1453" s="32"/>
      <c r="E1453" s="33">
        <v>1452</v>
      </c>
      <c r="F1453" s="33"/>
      <c r="G1453" s="33"/>
      <c r="H1453" s="33"/>
      <c r="I1453" s="33"/>
      <c r="J1453" s="131"/>
      <c r="K1453" s="125"/>
      <c r="L1453" s="125" t="str">
        <f>IFERROR(VLOOKUP(F1453,'انواع الفلاتر'!$B$2:$C$52,2,FALSE),"")</f>
        <v/>
      </c>
    </row>
    <row r="1454" spans="1:12" ht="27.95" customHeight="1">
      <c r="A1454" s="34"/>
      <c r="B1454" s="34"/>
      <c r="C1454" s="32"/>
      <c r="D1454" s="32"/>
      <c r="E1454" s="33">
        <v>1453</v>
      </c>
      <c r="F1454" s="33"/>
      <c r="G1454" s="33"/>
      <c r="H1454" s="33"/>
      <c r="I1454" s="33"/>
      <c r="J1454" s="131"/>
      <c r="K1454" s="125"/>
      <c r="L1454" s="125" t="str">
        <f>IFERROR(VLOOKUP(F1454,'انواع الفلاتر'!$B$2:$C$52,2,FALSE),"")</f>
        <v/>
      </c>
    </row>
    <row r="1455" spans="1:12" ht="27.95" customHeight="1">
      <c r="A1455" s="34"/>
      <c r="B1455" s="34"/>
      <c r="C1455" s="32"/>
      <c r="D1455" s="32"/>
      <c r="E1455" s="33">
        <v>1454</v>
      </c>
      <c r="F1455" s="33"/>
      <c r="G1455" s="33"/>
      <c r="H1455" s="33"/>
      <c r="I1455" s="33"/>
      <c r="J1455" s="131"/>
      <c r="K1455" s="125"/>
      <c r="L1455" s="125" t="str">
        <f>IFERROR(VLOOKUP(F1455,'انواع الفلاتر'!$B$2:$C$52,2,FALSE),"")</f>
        <v/>
      </c>
    </row>
    <row r="1456" spans="1:12" ht="27.95" customHeight="1">
      <c r="A1456" s="34"/>
      <c r="B1456" s="34"/>
      <c r="C1456" s="32"/>
      <c r="D1456" s="32"/>
      <c r="E1456" s="33">
        <v>1455</v>
      </c>
      <c r="F1456" s="33"/>
      <c r="G1456" s="33"/>
      <c r="H1456" s="33"/>
      <c r="I1456" s="33"/>
      <c r="J1456" s="131"/>
      <c r="K1456" s="125"/>
      <c r="L1456" s="125" t="str">
        <f>IFERROR(VLOOKUP(F1456,'انواع الفلاتر'!$B$2:$C$52,2,FALSE),"")</f>
        <v/>
      </c>
    </row>
    <row r="1457" spans="1:12" ht="27.95" customHeight="1">
      <c r="A1457" s="34"/>
      <c r="B1457" s="34"/>
      <c r="C1457" s="32"/>
      <c r="D1457" s="32"/>
      <c r="E1457" s="33">
        <v>1456</v>
      </c>
      <c r="F1457" s="33"/>
      <c r="G1457" s="33"/>
      <c r="H1457" s="33"/>
      <c r="I1457" s="33"/>
      <c r="J1457" s="131"/>
      <c r="K1457" s="125"/>
      <c r="L1457" s="125" t="str">
        <f>IFERROR(VLOOKUP(F1457,'انواع الفلاتر'!$B$2:$C$52,2,FALSE),"")</f>
        <v/>
      </c>
    </row>
    <row r="1458" spans="1:12" ht="27.95" customHeight="1">
      <c r="A1458" s="34"/>
      <c r="B1458" s="34"/>
      <c r="C1458" s="32"/>
      <c r="D1458" s="32"/>
      <c r="E1458" s="33">
        <v>1457</v>
      </c>
      <c r="F1458" s="33"/>
      <c r="G1458" s="33"/>
      <c r="H1458" s="33"/>
      <c r="I1458" s="33"/>
      <c r="J1458" s="131"/>
      <c r="K1458" s="125"/>
      <c r="L1458" s="125" t="str">
        <f>IFERROR(VLOOKUP(F1458,'انواع الفلاتر'!$B$2:$C$52,2,FALSE),"")</f>
        <v/>
      </c>
    </row>
    <row r="1459" spans="1:12" ht="27.95" customHeight="1">
      <c r="A1459" s="34"/>
      <c r="B1459" s="34"/>
      <c r="C1459" s="32"/>
      <c r="D1459" s="32"/>
      <c r="E1459" s="33">
        <v>1458</v>
      </c>
      <c r="F1459" s="33"/>
      <c r="G1459" s="33"/>
      <c r="H1459" s="33"/>
      <c r="I1459" s="33"/>
      <c r="J1459" s="131"/>
      <c r="K1459" s="125"/>
      <c r="L1459" s="125" t="str">
        <f>IFERROR(VLOOKUP(F1459,'انواع الفلاتر'!$B$2:$C$52,2,FALSE),"")</f>
        <v/>
      </c>
    </row>
    <row r="1460" spans="1:12" ht="27.95" customHeight="1">
      <c r="A1460" s="34"/>
      <c r="B1460" s="34"/>
      <c r="C1460" s="32"/>
      <c r="D1460" s="32"/>
      <c r="E1460" s="33">
        <v>1459</v>
      </c>
      <c r="F1460" s="33"/>
      <c r="G1460" s="33"/>
      <c r="H1460" s="33"/>
      <c r="I1460" s="33"/>
      <c r="J1460" s="131"/>
      <c r="K1460" s="125"/>
      <c r="L1460" s="125" t="str">
        <f>IFERROR(VLOOKUP(F1460,'انواع الفلاتر'!$B$2:$C$52,2,FALSE),"")</f>
        <v/>
      </c>
    </row>
    <row r="1461" spans="1:12" ht="27.95" customHeight="1">
      <c r="A1461" s="34"/>
      <c r="B1461" s="34"/>
      <c r="C1461" s="32"/>
      <c r="D1461" s="32"/>
      <c r="E1461" s="33">
        <v>1460</v>
      </c>
      <c r="F1461" s="33"/>
      <c r="G1461" s="33"/>
      <c r="H1461" s="33"/>
      <c r="I1461" s="33"/>
      <c r="J1461" s="131"/>
      <c r="K1461" s="125"/>
      <c r="L1461" s="125" t="str">
        <f>IFERROR(VLOOKUP(F1461,'انواع الفلاتر'!$B$2:$C$52,2,FALSE),"")</f>
        <v/>
      </c>
    </row>
    <row r="1462" spans="1:12" ht="27.95" customHeight="1">
      <c r="A1462" s="34"/>
      <c r="B1462" s="34"/>
      <c r="C1462" s="32"/>
      <c r="D1462" s="32"/>
      <c r="E1462" s="33">
        <v>1461</v>
      </c>
      <c r="F1462" s="33"/>
      <c r="G1462" s="33"/>
      <c r="H1462" s="33"/>
      <c r="I1462" s="33"/>
      <c r="J1462" s="131"/>
      <c r="K1462" s="125"/>
      <c r="L1462" s="125" t="str">
        <f>IFERROR(VLOOKUP(F1462,'انواع الفلاتر'!$B$2:$C$52,2,FALSE),"")</f>
        <v/>
      </c>
    </row>
    <row r="1463" spans="1:12" ht="27.95" customHeight="1">
      <c r="A1463" s="34"/>
      <c r="B1463" s="34"/>
      <c r="C1463" s="32"/>
      <c r="D1463" s="32"/>
      <c r="E1463" s="33">
        <v>1462</v>
      </c>
      <c r="F1463" s="33"/>
      <c r="G1463" s="33"/>
      <c r="H1463" s="33"/>
      <c r="I1463" s="33"/>
      <c r="J1463" s="131"/>
      <c r="K1463" s="125"/>
      <c r="L1463" s="125" t="str">
        <f>IFERROR(VLOOKUP(F1463,'انواع الفلاتر'!$B$2:$C$52,2,FALSE),"")</f>
        <v/>
      </c>
    </row>
    <row r="1464" spans="1:12" ht="27.95" customHeight="1">
      <c r="A1464" s="34"/>
      <c r="B1464" s="34"/>
      <c r="C1464" s="32"/>
      <c r="D1464" s="32"/>
      <c r="E1464" s="33">
        <v>1463</v>
      </c>
      <c r="F1464" s="33"/>
      <c r="G1464" s="33"/>
      <c r="H1464" s="33"/>
      <c r="I1464" s="33"/>
      <c r="J1464" s="131"/>
      <c r="K1464" s="125"/>
      <c r="L1464" s="125" t="str">
        <f>IFERROR(VLOOKUP(F1464,'انواع الفلاتر'!$B$2:$C$52,2,FALSE),"")</f>
        <v/>
      </c>
    </row>
    <row r="1465" spans="1:12" ht="27.95" customHeight="1">
      <c r="A1465" s="34"/>
      <c r="B1465" s="34"/>
      <c r="C1465" s="32"/>
      <c r="D1465" s="32"/>
      <c r="E1465" s="33">
        <v>1464</v>
      </c>
      <c r="F1465" s="33"/>
      <c r="G1465" s="33"/>
      <c r="H1465" s="33"/>
      <c r="I1465" s="33"/>
      <c r="J1465" s="131"/>
      <c r="K1465" s="125"/>
      <c r="L1465" s="125" t="str">
        <f>IFERROR(VLOOKUP(F1465,'انواع الفلاتر'!$B$2:$C$52,2,FALSE),"")</f>
        <v/>
      </c>
    </row>
    <row r="1466" spans="1:12" ht="27.95" customHeight="1">
      <c r="A1466" s="34"/>
      <c r="B1466" s="34"/>
      <c r="C1466" s="32"/>
      <c r="D1466" s="32"/>
      <c r="E1466" s="33">
        <v>1465</v>
      </c>
      <c r="F1466" s="33"/>
      <c r="G1466" s="33"/>
      <c r="H1466" s="33"/>
      <c r="I1466" s="33"/>
      <c r="J1466" s="131"/>
      <c r="K1466" s="125"/>
      <c r="L1466" s="125" t="str">
        <f>IFERROR(VLOOKUP(F1466,'انواع الفلاتر'!$B$2:$C$52,2,FALSE),"")</f>
        <v/>
      </c>
    </row>
    <row r="1467" spans="1:12" ht="27.95" customHeight="1">
      <c r="A1467" s="34"/>
      <c r="B1467" s="34"/>
      <c r="C1467" s="32"/>
      <c r="D1467" s="32"/>
      <c r="E1467" s="33">
        <v>1466</v>
      </c>
      <c r="F1467" s="33"/>
      <c r="G1467" s="33"/>
      <c r="H1467" s="33"/>
      <c r="I1467" s="33"/>
      <c r="J1467" s="131"/>
      <c r="K1467" s="125"/>
      <c r="L1467" s="125" t="str">
        <f>IFERROR(VLOOKUP(F1467,'انواع الفلاتر'!$B$2:$C$52,2,FALSE),"")</f>
        <v/>
      </c>
    </row>
    <row r="1468" spans="1:12" ht="27.95" customHeight="1">
      <c r="A1468" s="34"/>
      <c r="B1468" s="34"/>
      <c r="C1468" s="32"/>
      <c r="D1468" s="32"/>
      <c r="E1468" s="33">
        <v>1467</v>
      </c>
      <c r="F1468" s="33"/>
      <c r="G1468" s="33"/>
      <c r="H1468" s="33"/>
      <c r="I1468" s="33"/>
      <c r="J1468" s="131"/>
      <c r="K1468" s="125"/>
      <c r="L1468" s="125" t="str">
        <f>IFERROR(VLOOKUP(F1468,'انواع الفلاتر'!$B$2:$C$52,2,FALSE),"")</f>
        <v/>
      </c>
    </row>
    <row r="1469" spans="1:12" ht="27.95" customHeight="1">
      <c r="A1469" s="34"/>
      <c r="B1469" s="34"/>
      <c r="C1469" s="32"/>
      <c r="D1469" s="32"/>
      <c r="E1469" s="33">
        <v>1468</v>
      </c>
      <c r="F1469" s="33"/>
      <c r="G1469" s="33"/>
      <c r="H1469" s="33"/>
      <c r="I1469" s="33"/>
      <c r="J1469" s="131"/>
      <c r="K1469" s="125"/>
      <c r="L1469" s="125" t="str">
        <f>IFERROR(VLOOKUP(F1469,'انواع الفلاتر'!$B$2:$C$52,2,FALSE),"")</f>
        <v/>
      </c>
    </row>
    <row r="1470" spans="1:12" ht="27.95" customHeight="1">
      <c r="A1470" s="34"/>
      <c r="B1470" s="34"/>
      <c r="C1470" s="32"/>
      <c r="D1470" s="32"/>
      <c r="E1470" s="33">
        <v>1469</v>
      </c>
      <c r="F1470" s="33"/>
      <c r="G1470" s="33"/>
      <c r="H1470" s="33"/>
      <c r="I1470" s="33"/>
      <c r="J1470" s="131"/>
      <c r="K1470" s="125"/>
      <c r="L1470" s="125" t="str">
        <f>IFERROR(VLOOKUP(F1470,'انواع الفلاتر'!$B$2:$C$52,2,FALSE),"")</f>
        <v/>
      </c>
    </row>
    <row r="1471" spans="1:12" ht="27.95" customHeight="1">
      <c r="A1471" s="34"/>
      <c r="B1471" s="34"/>
      <c r="C1471" s="32"/>
      <c r="D1471" s="32"/>
      <c r="E1471" s="33">
        <v>1470</v>
      </c>
      <c r="F1471" s="33"/>
      <c r="G1471" s="33"/>
      <c r="H1471" s="33"/>
      <c r="I1471" s="33"/>
      <c r="J1471" s="131"/>
      <c r="K1471" s="125"/>
      <c r="L1471" s="125" t="str">
        <f>IFERROR(VLOOKUP(F1471,'انواع الفلاتر'!$B$2:$C$52,2,FALSE),"")</f>
        <v/>
      </c>
    </row>
    <row r="1472" spans="1:12" ht="27.95" customHeight="1">
      <c r="A1472" s="34"/>
      <c r="B1472" s="34"/>
      <c r="C1472" s="32"/>
      <c r="D1472" s="32"/>
      <c r="E1472" s="33">
        <v>1471</v>
      </c>
      <c r="F1472" s="33"/>
      <c r="G1472" s="33"/>
      <c r="H1472" s="33"/>
      <c r="I1472" s="33"/>
      <c r="J1472" s="131"/>
      <c r="K1472" s="125"/>
      <c r="L1472" s="125" t="str">
        <f>IFERROR(VLOOKUP(F1472,'انواع الفلاتر'!$B$2:$C$52,2,FALSE),"")</f>
        <v/>
      </c>
    </row>
    <row r="1473" spans="1:12" ht="27.95" customHeight="1">
      <c r="A1473" s="34"/>
      <c r="B1473" s="34"/>
      <c r="C1473" s="32"/>
      <c r="D1473" s="32"/>
      <c r="E1473" s="33">
        <v>1472</v>
      </c>
      <c r="F1473" s="33"/>
      <c r="G1473" s="33"/>
      <c r="H1473" s="33"/>
      <c r="I1473" s="33"/>
      <c r="J1473" s="131"/>
      <c r="K1473" s="125"/>
      <c r="L1473" s="125" t="str">
        <f>IFERROR(VLOOKUP(F1473,'انواع الفلاتر'!$B$2:$C$52,2,FALSE),"")</f>
        <v/>
      </c>
    </row>
    <row r="1474" spans="1:12" ht="27.95" customHeight="1">
      <c r="A1474" s="34"/>
      <c r="B1474" s="34"/>
      <c r="C1474" s="32"/>
      <c r="D1474" s="32"/>
      <c r="E1474" s="33">
        <v>1473</v>
      </c>
      <c r="F1474" s="33"/>
      <c r="G1474" s="33"/>
      <c r="H1474" s="33"/>
      <c r="I1474" s="33"/>
      <c r="J1474" s="131"/>
      <c r="K1474" s="125"/>
      <c r="L1474" s="125" t="str">
        <f>IFERROR(VLOOKUP(F1474,'انواع الفلاتر'!$B$2:$C$52,2,FALSE),"")</f>
        <v/>
      </c>
    </row>
    <row r="1475" spans="1:12" ht="27.95" customHeight="1">
      <c r="A1475" s="34"/>
      <c r="B1475" s="34"/>
      <c r="C1475" s="32"/>
      <c r="D1475" s="32"/>
      <c r="E1475" s="33">
        <v>1474</v>
      </c>
      <c r="F1475" s="33"/>
      <c r="G1475" s="33"/>
      <c r="H1475" s="33"/>
      <c r="I1475" s="33"/>
      <c r="J1475" s="131"/>
      <c r="K1475" s="125"/>
      <c r="L1475" s="125" t="str">
        <f>IFERROR(VLOOKUP(F1475,'انواع الفلاتر'!$B$2:$C$52,2,FALSE),"")</f>
        <v/>
      </c>
    </row>
    <row r="1476" spans="1:12" ht="27.95" customHeight="1">
      <c r="A1476" s="34"/>
      <c r="B1476" s="34"/>
      <c r="C1476" s="32"/>
      <c r="D1476" s="32"/>
      <c r="E1476" s="33">
        <v>1475</v>
      </c>
      <c r="F1476" s="33"/>
      <c r="G1476" s="33"/>
      <c r="H1476" s="33"/>
      <c r="I1476" s="33"/>
      <c r="J1476" s="131"/>
      <c r="K1476" s="125"/>
      <c r="L1476" s="125" t="str">
        <f>IFERROR(VLOOKUP(F1476,'انواع الفلاتر'!$B$2:$C$52,2,FALSE),"")</f>
        <v/>
      </c>
    </row>
    <row r="1477" spans="1:12" ht="27.95" customHeight="1">
      <c r="A1477" s="34"/>
      <c r="B1477" s="34"/>
      <c r="C1477" s="32"/>
      <c r="D1477" s="32"/>
      <c r="E1477" s="33">
        <v>1476</v>
      </c>
      <c r="F1477" s="33"/>
      <c r="G1477" s="33"/>
      <c r="H1477" s="33"/>
      <c r="I1477" s="33"/>
      <c r="J1477" s="131"/>
      <c r="K1477" s="125"/>
      <c r="L1477" s="125" t="str">
        <f>IFERROR(VLOOKUP(F1477,'انواع الفلاتر'!$B$2:$C$52,2,FALSE),"")</f>
        <v/>
      </c>
    </row>
    <row r="1478" spans="1:12" ht="27.95" customHeight="1">
      <c r="A1478" s="34"/>
      <c r="B1478" s="34"/>
      <c r="C1478" s="32"/>
      <c r="D1478" s="32"/>
      <c r="E1478" s="33">
        <v>1477</v>
      </c>
      <c r="F1478" s="33"/>
      <c r="G1478" s="33"/>
      <c r="H1478" s="33"/>
      <c r="I1478" s="33"/>
      <c r="J1478" s="131"/>
      <c r="K1478" s="125"/>
      <c r="L1478" s="125" t="str">
        <f>IFERROR(VLOOKUP(F1478,'انواع الفلاتر'!$B$2:$C$52,2,FALSE),"")</f>
        <v/>
      </c>
    </row>
    <row r="1479" spans="1:12" ht="27.95" customHeight="1">
      <c r="A1479" s="34"/>
      <c r="B1479" s="34"/>
      <c r="C1479" s="32"/>
      <c r="D1479" s="32"/>
      <c r="E1479" s="33">
        <v>1478</v>
      </c>
      <c r="F1479" s="33"/>
      <c r="G1479" s="33"/>
      <c r="H1479" s="33"/>
      <c r="I1479" s="33"/>
      <c r="J1479" s="131"/>
      <c r="K1479" s="125"/>
      <c r="L1479" s="125" t="str">
        <f>IFERROR(VLOOKUP(F1479,'انواع الفلاتر'!$B$2:$C$52,2,FALSE),"")</f>
        <v/>
      </c>
    </row>
    <row r="1480" spans="1:12" ht="27.95" customHeight="1">
      <c r="A1480" s="34"/>
      <c r="B1480" s="34"/>
      <c r="C1480" s="32"/>
      <c r="D1480" s="32"/>
      <c r="E1480" s="33">
        <v>1479</v>
      </c>
      <c r="F1480" s="33"/>
      <c r="G1480" s="33"/>
      <c r="H1480" s="33"/>
      <c r="I1480" s="33"/>
      <c r="J1480" s="131"/>
      <c r="K1480" s="125"/>
      <c r="L1480" s="125" t="str">
        <f>IFERROR(VLOOKUP(F1480,'انواع الفلاتر'!$B$2:$C$52,2,FALSE),"")</f>
        <v/>
      </c>
    </row>
    <row r="1481" spans="1:12" ht="27.95" customHeight="1">
      <c r="A1481" s="34"/>
      <c r="B1481" s="34"/>
      <c r="C1481" s="32"/>
      <c r="D1481" s="32"/>
      <c r="E1481" s="33">
        <v>1480</v>
      </c>
      <c r="F1481" s="33"/>
      <c r="G1481" s="33"/>
      <c r="H1481" s="33"/>
      <c r="I1481" s="33"/>
      <c r="J1481" s="131"/>
      <c r="K1481" s="125"/>
      <c r="L1481" s="125" t="str">
        <f>IFERROR(VLOOKUP(F1481,'انواع الفلاتر'!$B$2:$C$52,2,FALSE),"")</f>
        <v/>
      </c>
    </row>
    <row r="1482" spans="1:12" ht="27.95" customHeight="1">
      <c r="A1482" s="34"/>
      <c r="B1482" s="34"/>
      <c r="C1482" s="32"/>
      <c r="D1482" s="32"/>
      <c r="E1482" s="33">
        <v>1481</v>
      </c>
      <c r="F1482" s="33"/>
      <c r="G1482" s="33"/>
      <c r="H1482" s="33"/>
      <c r="I1482" s="33"/>
      <c r="J1482" s="131"/>
      <c r="K1482" s="125"/>
      <c r="L1482" s="125" t="str">
        <f>IFERROR(VLOOKUP(F1482,'انواع الفلاتر'!$B$2:$C$52,2,FALSE),"")</f>
        <v/>
      </c>
    </row>
    <row r="1483" spans="1:12" ht="27.95" customHeight="1">
      <c r="A1483" s="34"/>
      <c r="B1483" s="34"/>
      <c r="C1483" s="32"/>
      <c r="D1483" s="32"/>
      <c r="E1483" s="33">
        <v>1482</v>
      </c>
      <c r="F1483" s="33"/>
      <c r="G1483" s="33"/>
      <c r="H1483" s="33"/>
      <c r="I1483" s="33"/>
      <c r="J1483" s="131"/>
      <c r="K1483" s="125"/>
      <c r="L1483" s="125" t="str">
        <f>IFERROR(VLOOKUP(F1483,'انواع الفلاتر'!$B$2:$C$52,2,FALSE),"")</f>
        <v/>
      </c>
    </row>
    <row r="1484" spans="1:12" ht="27.95" customHeight="1">
      <c r="A1484" s="34"/>
      <c r="B1484" s="34"/>
      <c r="C1484" s="32"/>
      <c r="D1484" s="32"/>
      <c r="E1484" s="33">
        <v>1483</v>
      </c>
      <c r="F1484" s="33"/>
      <c r="G1484" s="33"/>
      <c r="H1484" s="33"/>
      <c r="I1484" s="33"/>
      <c r="J1484" s="131"/>
      <c r="K1484" s="125"/>
      <c r="L1484" s="125" t="str">
        <f>IFERROR(VLOOKUP(F1484,'انواع الفلاتر'!$B$2:$C$52,2,FALSE),"")</f>
        <v/>
      </c>
    </row>
    <row r="1485" spans="1:12" ht="27.95" customHeight="1">
      <c r="A1485" s="34"/>
      <c r="B1485" s="34"/>
      <c r="C1485" s="32"/>
      <c r="D1485" s="32"/>
      <c r="E1485" s="33">
        <v>1484</v>
      </c>
      <c r="F1485" s="33"/>
      <c r="G1485" s="33"/>
      <c r="H1485" s="33"/>
      <c r="I1485" s="33"/>
      <c r="J1485" s="131"/>
      <c r="K1485" s="125"/>
      <c r="L1485" s="125" t="str">
        <f>IFERROR(VLOOKUP(F1485,'انواع الفلاتر'!$B$2:$C$52,2,FALSE),"")</f>
        <v/>
      </c>
    </row>
    <row r="1486" spans="1:12" ht="27.95" customHeight="1">
      <c r="A1486" s="34"/>
      <c r="B1486" s="34"/>
      <c r="C1486" s="32"/>
      <c r="D1486" s="32"/>
      <c r="E1486" s="33">
        <v>1485</v>
      </c>
      <c r="F1486" s="33"/>
      <c r="G1486" s="33"/>
      <c r="H1486" s="33"/>
      <c r="I1486" s="33"/>
      <c r="J1486" s="131"/>
      <c r="K1486" s="125"/>
      <c r="L1486" s="125" t="str">
        <f>IFERROR(VLOOKUP(F1486,'انواع الفلاتر'!$B$2:$C$52,2,FALSE),"")</f>
        <v/>
      </c>
    </row>
    <row r="1487" spans="1:12" ht="27.95" customHeight="1">
      <c r="A1487" s="34"/>
      <c r="B1487" s="34"/>
      <c r="C1487" s="32"/>
      <c r="D1487" s="32"/>
      <c r="E1487" s="33">
        <v>1486</v>
      </c>
      <c r="F1487" s="33"/>
      <c r="G1487" s="33"/>
      <c r="H1487" s="33"/>
      <c r="I1487" s="33"/>
      <c r="J1487" s="131"/>
      <c r="K1487" s="125"/>
      <c r="L1487" s="125" t="str">
        <f>IFERROR(VLOOKUP(F1487,'انواع الفلاتر'!$B$2:$C$52,2,FALSE),"")</f>
        <v/>
      </c>
    </row>
    <row r="1488" spans="1:12" ht="27.95" customHeight="1">
      <c r="A1488" s="34"/>
      <c r="B1488" s="34"/>
      <c r="C1488" s="32"/>
      <c r="D1488" s="32"/>
      <c r="E1488" s="33">
        <v>1487</v>
      </c>
      <c r="F1488" s="33"/>
      <c r="G1488" s="33"/>
      <c r="H1488" s="33"/>
      <c r="I1488" s="33"/>
      <c r="J1488" s="131"/>
      <c r="K1488" s="125"/>
      <c r="L1488" s="125" t="str">
        <f>IFERROR(VLOOKUP(F1488,'انواع الفلاتر'!$B$2:$C$52,2,FALSE),"")</f>
        <v/>
      </c>
    </row>
    <row r="1489" spans="1:12" ht="27.95" customHeight="1">
      <c r="A1489" s="34"/>
      <c r="B1489" s="34"/>
      <c r="C1489" s="32"/>
      <c r="D1489" s="32"/>
      <c r="E1489" s="33">
        <v>1488</v>
      </c>
      <c r="F1489" s="33"/>
      <c r="G1489" s="33"/>
      <c r="H1489" s="33"/>
      <c r="I1489" s="33"/>
      <c r="J1489" s="131"/>
      <c r="K1489" s="125"/>
      <c r="L1489" s="125" t="str">
        <f>IFERROR(VLOOKUP(F1489,'انواع الفلاتر'!$B$2:$C$52,2,FALSE),"")</f>
        <v/>
      </c>
    </row>
    <row r="1490" spans="1:12" ht="27.95" customHeight="1">
      <c r="A1490" s="34"/>
      <c r="B1490" s="34"/>
      <c r="C1490" s="32"/>
      <c r="D1490" s="32"/>
      <c r="E1490" s="33">
        <v>1489</v>
      </c>
      <c r="F1490" s="33"/>
      <c r="G1490" s="33"/>
      <c r="H1490" s="33"/>
      <c r="I1490" s="33"/>
      <c r="J1490" s="131"/>
      <c r="K1490" s="125"/>
      <c r="L1490" s="125" t="str">
        <f>IFERROR(VLOOKUP(F1490,'انواع الفلاتر'!$B$2:$C$52,2,FALSE),"")</f>
        <v/>
      </c>
    </row>
    <row r="1491" spans="1:12" ht="27.95" customHeight="1">
      <c r="A1491" s="34"/>
      <c r="B1491" s="34"/>
      <c r="C1491" s="32"/>
      <c r="D1491" s="32"/>
      <c r="E1491" s="33">
        <v>1490</v>
      </c>
      <c r="F1491" s="33"/>
      <c r="G1491" s="33"/>
      <c r="H1491" s="33"/>
      <c r="I1491" s="33"/>
      <c r="J1491" s="131"/>
      <c r="K1491" s="125"/>
      <c r="L1491" s="125" t="str">
        <f>IFERROR(VLOOKUP(F1491,'انواع الفلاتر'!$B$2:$C$52,2,FALSE),"")</f>
        <v/>
      </c>
    </row>
    <row r="1492" spans="1:12" ht="27.95" customHeight="1">
      <c r="A1492" s="34"/>
      <c r="B1492" s="34"/>
      <c r="C1492" s="32"/>
      <c r="D1492" s="32"/>
      <c r="E1492" s="33">
        <v>1491</v>
      </c>
      <c r="F1492" s="33"/>
      <c r="G1492" s="33"/>
      <c r="H1492" s="33"/>
      <c r="I1492" s="33"/>
      <c r="J1492" s="131"/>
      <c r="K1492" s="125"/>
      <c r="L1492" s="125" t="str">
        <f>IFERROR(VLOOKUP(F1492,'انواع الفلاتر'!$B$2:$C$52,2,FALSE),"")</f>
        <v/>
      </c>
    </row>
    <row r="1493" spans="1:12" ht="27.95" customHeight="1">
      <c r="A1493" s="34"/>
      <c r="B1493" s="34"/>
      <c r="C1493" s="32"/>
      <c r="D1493" s="32"/>
      <c r="E1493" s="33">
        <v>1492</v>
      </c>
      <c r="F1493" s="33"/>
      <c r="G1493" s="33"/>
      <c r="H1493" s="33"/>
      <c r="I1493" s="33"/>
      <c r="J1493" s="131"/>
      <c r="K1493" s="125"/>
      <c r="L1493" s="125" t="str">
        <f>IFERROR(VLOOKUP(F1493,'انواع الفلاتر'!$B$2:$C$52,2,FALSE),"")</f>
        <v/>
      </c>
    </row>
    <row r="1494" spans="1:12" ht="27.95" customHeight="1">
      <c r="A1494" s="34"/>
      <c r="B1494" s="34"/>
      <c r="C1494" s="32"/>
      <c r="D1494" s="32"/>
      <c r="E1494" s="33">
        <v>1493</v>
      </c>
      <c r="F1494" s="33"/>
      <c r="G1494" s="33"/>
      <c r="H1494" s="33"/>
      <c r="I1494" s="33"/>
      <c r="J1494" s="131"/>
      <c r="K1494" s="125"/>
      <c r="L1494" s="125" t="str">
        <f>IFERROR(VLOOKUP(F1494,'انواع الفلاتر'!$B$2:$C$52,2,FALSE),"")</f>
        <v/>
      </c>
    </row>
    <row r="1495" spans="1:12" ht="27.95" customHeight="1">
      <c r="A1495" s="34"/>
      <c r="B1495" s="34"/>
      <c r="C1495" s="32"/>
      <c r="D1495" s="32"/>
      <c r="E1495" s="33">
        <v>1494</v>
      </c>
      <c r="F1495" s="33"/>
      <c r="G1495" s="33"/>
      <c r="H1495" s="33"/>
      <c r="I1495" s="33"/>
      <c r="J1495" s="131"/>
      <c r="K1495" s="125"/>
      <c r="L1495" s="125" t="str">
        <f>IFERROR(VLOOKUP(F1495,'انواع الفلاتر'!$B$2:$C$52,2,FALSE),"")</f>
        <v/>
      </c>
    </row>
    <row r="1496" spans="1:12" ht="27.95" customHeight="1">
      <c r="A1496" s="34"/>
      <c r="B1496" s="34"/>
      <c r="C1496" s="32"/>
      <c r="D1496" s="32"/>
      <c r="E1496" s="33">
        <v>1495</v>
      </c>
      <c r="F1496" s="33"/>
      <c r="G1496" s="33"/>
      <c r="H1496" s="33"/>
      <c r="I1496" s="33"/>
      <c r="J1496" s="131"/>
      <c r="K1496" s="125"/>
      <c r="L1496" s="125" t="str">
        <f>IFERROR(VLOOKUP(F1496,'انواع الفلاتر'!$B$2:$C$52,2,FALSE),"")</f>
        <v/>
      </c>
    </row>
    <row r="1497" spans="1:12" ht="27.95" customHeight="1">
      <c r="A1497" s="34"/>
      <c r="B1497" s="34"/>
      <c r="C1497" s="32"/>
      <c r="D1497" s="32"/>
      <c r="E1497" s="33">
        <v>1496</v>
      </c>
      <c r="F1497" s="33"/>
      <c r="G1497" s="33"/>
      <c r="H1497" s="33"/>
      <c r="I1497" s="33"/>
      <c r="J1497" s="131"/>
      <c r="K1497" s="125"/>
      <c r="L1497" s="125" t="str">
        <f>IFERROR(VLOOKUP(F1497,'انواع الفلاتر'!$B$2:$C$52,2,FALSE),"")</f>
        <v/>
      </c>
    </row>
    <row r="1498" spans="1:12" ht="27.95" customHeight="1">
      <c r="A1498" s="34"/>
      <c r="B1498" s="34"/>
      <c r="C1498" s="32"/>
      <c r="D1498" s="32"/>
      <c r="E1498" s="33">
        <v>1497</v>
      </c>
      <c r="F1498" s="33"/>
      <c r="G1498" s="33"/>
      <c r="H1498" s="33"/>
      <c r="I1498" s="33"/>
      <c r="J1498" s="131"/>
      <c r="K1498" s="125"/>
      <c r="L1498" s="125" t="str">
        <f>IFERROR(VLOOKUP(F1498,'انواع الفلاتر'!$B$2:$C$52,2,FALSE),"")</f>
        <v/>
      </c>
    </row>
    <row r="1499" spans="1:12" ht="27.95" customHeight="1">
      <c r="A1499" s="34"/>
      <c r="B1499" s="34"/>
      <c r="C1499" s="32"/>
      <c r="D1499" s="32"/>
      <c r="E1499" s="33">
        <v>1498</v>
      </c>
      <c r="F1499" s="33"/>
      <c r="G1499" s="33"/>
      <c r="H1499" s="33"/>
      <c r="I1499" s="33"/>
      <c r="J1499" s="131"/>
      <c r="K1499" s="125"/>
      <c r="L1499" s="125" t="str">
        <f>IFERROR(VLOOKUP(F1499,'انواع الفلاتر'!$B$2:$C$52,2,FALSE),"")</f>
        <v/>
      </c>
    </row>
    <row r="1500" spans="1:12" ht="27.95" customHeight="1">
      <c r="A1500" s="34"/>
      <c r="B1500" s="34"/>
      <c r="C1500" s="32"/>
      <c r="D1500" s="32"/>
      <c r="E1500" s="33">
        <v>1499</v>
      </c>
      <c r="F1500" s="33"/>
      <c r="G1500" s="33"/>
      <c r="H1500" s="33"/>
      <c r="I1500" s="33"/>
      <c r="J1500" s="131"/>
      <c r="K1500" s="125"/>
      <c r="L1500" s="125" t="str">
        <f>IFERROR(VLOOKUP(F1500,'انواع الفلاتر'!$B$2:$C$52,2,FALSE),"")</f>
        <v/>
      </c>
    </row>
    <row r="1501" spans="1:12" ht="27.95" customHeight="1">
      <c r="A1501" s="34"/>
      <c r="B1501" s="34"/>
      <c r="C1501" s="32"/>
      <c r="D1501" s="32"/>
      <c r="E1501" s="33">
        <v>1500</v>
      </c>
      <c r="F1501" s="33"/>
      <c r="G1501" s="33"/>
      <c r="H1501" s="33"/>
      <c r="I1501" s="33"/>
      <c r="J1501" s="131"/>
      <c r="K1501" s="125"/>
      <c r="L1501" s="125" t="str">
        <f>IFERROR(VLOOKUP(F1501,'انواع الفلاتر'!$B$2:$C$52,2,FALSE),"")</f>
        <v/>
      </c>
    </row>
    <row r="1502" spans="1:12" ht="27.95" customHeight="1">
      <c r="A1502" s="34"/>
      <c r="B1502" s="34"/>
      <c r="C1502" s="32"/>
      <c r="D1502" s="32"/>
      <c r="E1502" s="33">
        <v>1501</v>
      </c>
      <c r="F1502" s="33"/>
      <c r="G1502" s="33"/>
      <c r="H1502" s="33"/>
      <c r="I1502" s="33"/>
      <c r="J1502" s="131"/>
      <c r="K1502" s="125"/>
      <c r="L1502" s="125" t="str">
        <f>IFERROR(VLOOKUP(F1502,'انواع الفلاتر'!$B$2:$C$52,2,FALSE),"")</f>
        <v/>
      </c>
    </row>
    <row r="1503" spans="1:12" ht="27.95" customHeight="1">
      <c r="A1503" s="34"/>
      <c r="B1503" s="34"/>
      <c r="C1503" s="32"/>
      <c r="D1503" s="32"/>
      <c r="E1503" s="33">
        <v>1502</v>
      </c>
      <c r="F1503" s="33"/>
      <c r="G1503" s="33"/>
      <c r="H1503" s="33"/>
      <c r="I1503" s="33"/>
      <c r="J1503" s="131"/>
      <c r="K1503" s="125"/>
      <c r="L1503" s="125" t="str">
        <f>IFERROR(VLOOKUP(F1503,'انواع الفلاتر'!$B$2:$C$52,2,FALSE),"")</f>
        <v/>
      </c>
    </row>
    <row r="1504" spans="1:12" ht="27.95" customHeight="1">
      <c r="A1504" s="34"/>
      <c r="B1504" s="34"/>
      <c r="C1504" s="32"/>
      <c r="D1504" s="32"/>
      <c r="E1504" s="33">
        <v>1503</v>
      </c>
      <c r="F1504" s="33"/>
      <c r="G1504" s="33"/>
      <c r="H1504" s="33"/>
      <c r="I1504" s="33"/>
      <c r="J1504" s="131"/>
      <c r="K1504" s="125"/>
      <c r="L1504" s="125" t="str">
        <f>IFERROR(VLOOKUP(F1504,'انواع الفلاتر'!$B$2:$C$52,2,FALSE),"")</f>
        <v/>
      </c>
    </row>
    <row r="1505" spans="1:12" ht="27.95" customHeight="1">
      <c r="A1505" s="34"/>
      <c r="B1505" s="34"/>
      <c r="C1505" s="32"/>
      <c r="D1505" s="32"/>
      <c r="E1505" s="33">
        <v>1504</v>
      </c>
      <c r="F1505" s="33"/>
      <c r="G1505" s="33"/>
      <c r="H1505" s="33"/>
      <c r="I1505" s="33"/>
      <c r="J1505" s="131"/>
      <c r="K1505" s="125"/>
      <c r="L1505" s="125" t="str">
        <f>IFERROR(VLOOKUP(F1505,'انواع الفلاتر'!$B$2:$C$52,2,FALSE),"")</f>
        <v/>
      </c>
    </row>
    <row r="1506" spans="1:12" ht="27.95" customHeight="1">
      <c r="A1506" s="34"/>
      <c r="B1506" s="34"/>
      <c r="C1506" s="32"/>
      <c r="D1506" s="32"/>
      <c r="E1506" s="33">
        <v>1505</v>
      </c>
      <c r="F1506" s="33"/>
      <c r="G1506" s="33"/>
      <c r="H1506" s="33"/>
      <c r="I1506" s="33"/>
      <c r="J1506" s="131"/>
      <c r="K1506" s="125"/>
      <c r="L1506" s="125" t="str">
        <f>IFERROR(VLOOKUP(F1506,'انواع الفلاتر'!$B$2:$C$52,2,FALSE),"")</f>
        <v/>
      </c>
    </row>
    <row r="1507" spans="1:12" ht="27.95" customHeight="1">
      <c r="A1507" s="34"/>
      <c r="B1507" s="34"/>
      <c r="C1507" s="32"/>
      <c r="D1507" s="32"/>
      <c r="E1507" s="33">
        <v>1506</v>
      </c>
      <c r="F1507" s="33"/>
      <c r="G1507" s="33"/>
      <c r="H1507" s="33"/>
      <c r="I1507" s="33"/>
      <c r="J1507" s="131"/>
      <c r="K1507" s="125"/>
      <c r="L1507" s="125" t="str">
        <f>IFERROR(VLOOKUP(F1507,'انواع الفلاتر'!$B$2:$C$52,2,FALSE),"")</f>
        <v/>
      </c>
    </row>
    <row r="1508" spans="1:12" ht="27.95" customHeight="1">
      <c r="A1508" s="34"/>
      <c r="B1508" s="34"/>
      <c r="C1508" s="32"/>
      <c r="D1508" s="32"/>
      <c r="E1508" s="33">
        <v>1507</v>
      </c>
      <c r="F1508" s="33"/>
      <c r="G1508" s="33"/>
      <c r="H1508" s="33"/>
      <c r="I1508" s="33"/>
      <c r="J1508" s="131"/>
      <c r="K1508" s="125"/>
      <c r="L1508" s="125" t="str">
        <f>IFERROR(VLOOKUP(F1508,'انواع الفلاتر'!$B$2:$C$52,2,FALSE),"")</f>
        <v/>
      </c>
    </row>
    <row r="1509" spans="1:12" ht="27.95" customHeight="1">
      <c r="A1509" s="34"/>
      <c r="B1509" s="34"/>
      <c r="C1509" s="32"/>
      <c r="D1509" s="32"/>
      <c r="E1509" s="33">
        <v>1508</v>
      </c>
      <c r="F1509" s="33"/>
      <c r="G1509" s="33"/>
      <c r="H1509" s="33"/>
      <c r="I1509" s="33"/>
      <c r="J1509" s="131"/>
      <c r="K1509" s="125"/>
      <c r="L1509" s="125" t="str">
        <f>IFERROR(VLOOKUP(F1509,'انواع الفلاتر'!$B$2:$C$52,2,FALSE),"")</f>
        <v/>
      </c>
    </row>
    <row r="1510" spans="1:12" ht="27.95" customHeight="1">
      <c r="A1510" s="34"/>
      <c r="B1510" s="34"/>
      <c r="C1510" s="32"/>
      <c r="D1510" s="32"/>
      <c r="E1510" s="33">
        <v>1509</v>
      </c>
      <c r="F1510" s="33"/>
      <c r="G1510" s="33"/>
      <c r="H1510" s="33"/>
      <c r="I1510" s="33"/>
      <c r="J1510" s="131"/>
      <c r="K1510" s="125"/>
      <c r="L1510" s="125" t="str">
        <f>IFERROR(VLOOKUP(F1510,'انواع الفلاتر'!$B$2:$C$52,2,FALSE),"")</f>
        <v/>
      </c>
    </row>
    <row r="1511" spans="1:12" ht="27.95" customHeight="1">
      <c r="A1511" s="34"/>
      <c r="B1511" s="34"/>
      <c r="C1511" s="32"/>
      <c r="D1511" s="32"/>
      <c r="E1511" s="33">
        <v>1510</v>
      </c>
      <c r="F1511" s="33"/>
      <c r="G1511" s="33"/>
      <c r="H1511" s="33"/>
      <c r="I1511" s="33"/>
      <c r="J1511" s="131"/>
      <c r="K1511" s="125"/>
      <c r="L1511" s="125" t="str">
        <f>IFERROR(VLOOKUP(F1511,'انواع الفلاتر'!$B$2:$C$52,2,FALSE),"")</f>
        <v/>
      </c>
    </row>
    <row r="1512" spans="1:12" ht="27.95" customHeight="1">
      <c r="A1512" s="34"/>
      <c r="B1512" s="34"/>
      <c r="C1512" s="32"/>
      <c r="D1512" s="32"/>
      <c r="E1512" s="33">
        <v>1511</v>
      </c>
      <c r="F1512" s="33"/>
      <c r="G1512" s="33"/>
      <c r="H1512" s="33"/>
      <c r="I1512" s="33"/>
      <c r="J1512" s="131"/>
      <c r="K1512" s="125"/>
      <c r="L1512" s="125" t="str">
        <f>IFERROR(VLOOKUP(F1512,'انواع الفلاتر'!$B$2:$C$52,2,FALSE),"")</f>
        <v/>
      </c>
    </row>
    <row r="1513" spans="1:12" ht="27.95" customHeight="1">
      <c r="A1513" s="34"/>
      <c r="B1513" s="34"/>
      <c r="C1513" s="32"/>
      <c r="D1513" s="32"/>
      <c r="E1513" s="33">
        <v>1512</v>
      </c>
      <c r="F1513" s="33"/>
      <c r="G1513" s="33"/>
      <c r="H1513" s="33"/>
      <c r="I1513" s="33"/>
      <c r="J1513" s="131"/>
      <c r="K1513" s="125"/>
      <c r="L1513" s="125" t="str">
        <f>IFERROR(VLOOKUP(F1513,'انواع الفلاتر'!$B$2:$C$52,2,FALSE),"")</f>
        <v/>
      </c>
    </row>
    <row r="1514" spans="1:12" ht="27.95" customHeight="1">
      <c r="A1514" s="34"/>
      <c r="B1514" s="34"/>
      <c r="C1514" s="32"/>
      <c r="D1514" s="32"/>
      <c r="E1514" s="33">
        <v>1513</v>
      </c>
      <c r="F1514" s="33"/>
      <c r="G1514" s="33"/>
      <c r="H1514" s="33"/>
      <c r="I1514" s="33"/>
      <c r="J1514" s="131"/>
      <c r="K1514" s="125"/>
      <c r="L1514" s="125" t="str">
        <f>IFERROR(VLOOKUP(F1514,'انواع الفلاتر'!$B$2:$C$52,2,FALSE),"")</f>
        <v/>
      </c>
    </row>
    <row r="1515" spans="1:12" ht="27.95" customHeight="1">
      <c r="A1515" s="34"/>
      <c r="B1515" s="34"/>
      <c r="C1515" s="32"/>
      <c r="D1515" s="32"/>
      <c r="E1515" s="33">
        <v>1514</v>
      </c>
      <c r="F1515" s="33"/>
      <c r="G1515" s="33"/>
      <c r="H1515" s="33"/>
      <c r="I1515" s="33"/>
      <c r="J1515" s="131"/>
      <c r="K1515" s="125"/>
      <c r="L1515" s="125" t="str">
        <f>IFERROR(VLOOKUP(F1515,'انواع الفلاتر'!$B$2:$C$52,2,FALSE),"")</f>
        <v/>
      </c>
    </row>
    <row r="1516" spans="1:12" ht="27.95" customHeight="1">
      <c r="A1516" s="34"/>
      <c r="B1516" s="34"/>
      <c r="C1516" s="32"/>
      <c r="D1516" s="32"/>
      <c r="E1516" s="33">
        <v>1515</v>
      </c>
      <c r="F1516" s="33"/>
      <c r="G1516" s="33"/>
      <c r="H1516" s="33"/>
      <c r="I1516" s="33"/>
      <c r="J1516" s="131"/>
      <c r="K1516" s="125"/>
      <c r="L1516" s="125" t="str">
        <f>IFERROR(VLOOKUP(F1516,'انواع الفلاتر'!$B$2:$C$52,2,FALSE),"")</f>
        <v/>
      </c>
    </row>
    <row r="1517" spans="1:12" ht="27.95" customHeight="1">
      <c r="A1517" s="34"/>
      <c r="B1517" s="34"/>
      <c r="C1517" s="32"/>
      <c r="D1517" s="32"/>
      <c r="E1517" s="33">
        <v>1516</v>
      </c>
      <c r="F1517" s="33"/>
      <c r="G1517" s="33"/>
      <c r="H1517" s="33"/>
      <c r="I1517" s="33"/>
      <c r="J1517" s="131"/>
      <c r="K1517" s="125"/>
      <c r="L1517" s="125" t="str">
        <f>IFERROR(VLOOKUP(F1517,'انواع الفلاتر'!$B$2:$C$52,2,FALSE),"")</f>
        <v/>
      </c>
    </row>
    <row r="1518" spans="1:12" ht="27.95" customHeight="1">
      <c r="A1518" s="34"/>
      <c r="B1518" s="34"/>
      <c r="C1518" s="32"/>
      <c r="D1518" s="32"/>
      <c r="E1518" s="33">
        <v>1517</v>
      </c>
      <c r="F1518" s="33"/>
      <c r="G1518" s="33"/>
      <c r="H1518" s="33"/>
      <c r="I1518" s="33"/>
      <c r="J1518" s="131"/>
      <c r="K1518" s="125"/>
      <c r="L1518" s="125" t="str">
        <f>IFERROR(VLOOKUP(F1518,'انواع الفلاتر'!$B$2:$C$52,2,FALSE),"")</f>
        <v/>
      </c>
    </row>
    <row r="1519" spans="1:12" ht="27.95" customHeight="1">
      <c r="A1519" s="34"/>
      <c r="B1519" s="34"/>
      <c r="C1519" s="32"/>
      <c r="D1519" s="32"/>
      <c r="E1519" s="33">
        <v>1518</v>
      </c>
      <c r="F1519" s="33"/>
      <c r="G1519" s="33"/>
      <c r="H1519" s="33"/>
      <c r="I1519" s="33"/>
      <c r="J1519" s="131"/>
      <c r="K1519" s="125"/>
      <c r="L1519" s="125" t="str">
        <f>IFERROR(VLOOKUP(F1519,'انواع الفلاتر'!$B$2:$C$52,2,FALSE),"")</f>
        <v/>
      </c>
    </row>
    <row r="1520" spans="1:12" ht="27.95" customHeight="1">
      <c r="A1520" s="34"/>
      <c r="B1520" s="34"/>
      <c r="C1520" s="32"/>
      <c r="D1520" s="32"/>
      <c r="E1520" s="33">
        <v>1519</v>
      </c>
      <c r="F1520" s="33"/>
      <c r="G1520" s="33"/>
      <c r="H1520" s="33"/>
      <c r="I1520" s="33"/>
      <c r="J1520" s="131"/>
      <c r="K1520" s="125"/>
      <c r="L1520" s="125" t="str">
        <f>IFERROR(VLOOKUP(F1520,'انواع الفلاتر'!$B$2:$C$52,2,FALSE),"")</f>
        <v/>
      </c>
    </row>
    <row r="1521" spans="1:12" ht="27.95" customHeight="1">
      <c r="A1521" s="34"/>
      <c r="B1521" s="34"/>
      <c r="C1521" s="32"/>
      <c r="D1521" s="32"/>
      <c r="E1521" s="33">
        <v>1520</v>
      </c>
      <c r="F1521" s="33"/>
      <c r="G1521" s="33"/>
      <c r="H1521" s="33"/>
      <c r="I1521" s="33"/>
      <c r="J1521" s="131"/>
      <c r="K1521" s="125"/>
      <c r="L1521" s="125" t="str">
        <f>IFERROR(VLOOKUP(F1521,'انواع الفلاتر'!$B$2:$C$52,2,FALSE),"")</f>
        <v/>
      </c>
    </row>
    <row r="1522" spans="1:12" ht="27.95" customHeight="1">
      <c r="A1522" s="34"/>
      <c r="B1522" s="34"/>
      <c r="C1522" s="32"/>
      <c r="D1522" s="32"/>
      <c r="E1522" s="33">
        <v>1521</v>
      </c>
      <c r="F1522" s="33"/>
      <c r="G1522" s="33"/>
      <c r="H1522" s="33"/>
      <c r="I1522" s="33"/>
      <c r="J1522" s="131"/>
      <c r="K1522" s="125"/>
      <c r="L1522" s="125" t="str">
        <f>IFERROR(VLOOKUP(F1522,'انواع الفلاتر'!$B$2:$C$52,2,FALSE),"")</f>
        <v/>
      </c>
    </row>
    <row r="1523" spans="1:12" ht="27.95" customHeight="1">
      <c r="A1523" s="34"/>
      <c r="B1523" s="34"/>
      <c r="C1523" s="32"/>
      <c r="D1523" s="32"/>
      <c r="E1523" s="33">
        <v>1522</v>
      </c>
      <c r="F1523" s="33"/>
      <c r="G1523" s="33"/>
      <c r="H1523" s="33"/>
      <c r="I1523" s="33"/>
      <c r="J1523" s="131"/>
      <c r="K1523" s="125"/>
      <c r="L1523" s="125" t="str">
        <f>IFERROR(VLOOKUP(F1523,'انواع الفلاتر'!$B$2:$C$52,2,FALSE),"")</f>
        <v/>
      </c>
    </row>
    <row r="1524" spans="1:12" ht="27.95" customHeight="1">
      <c r="A1524" s="34"/>
      <c r="B1524" s="34"/>
      <c r="C1524" s="32"/>
      <c r="D1524" s="32"/>
      <c r="E1524" s="33">
        <v>1523</v>
      </c>
      <c r="F1524" s="33"/>
      <c r="G1524" s="33"/>
      <c r="H1524" s="33"/>
      <c r="I1524" s="33"/>
      <c r="J1524" s="131"/>
      <c r="K1524" s="125"/>
      <c r="L1524" s="125" t="str">
        <f>IFERROR(VLOOKUP(F1524,'انواع الفلاتر'!$B$2:$C$52,2,FALSE),"")</f>
        <v/>
      </c>
    </row>
    <row r="1525" spans="1:12" ht="27.95" customHeight="1">
      <c r="A1525" s="34"/>
      <c r="B1525" s="34"/>
      <c r="C1525" s="32"/>
      <c r="D1525" s="32"/>
      <c r="E1525" s="33">
        <v>1524</v>
      </c>
      <c r="F1525" s="33"/>
      <c r="G1525" s="33"/>
      <c r="H1525" s="33"/>
      <c r="I1525" s="33"/>
      <c r="J1525" s="131"/>
      <c r="K1525" s="125"/>
      <c r="L1525" s="125" t="str">
        <f>IFERROR(VLOOKUP(F1525,'انواع الفلاتر'!$B$2:$C$52,2,FALSE),"")</f>
        <v/>
      </c>
    </row>
    <row r="1526" spans="1:12" ht="27.95" customHeight="1">
      <c r="A1526" s="34"/>
      <c r="B1526" s="34"/>
      <c r="C1526" s="32"/>
      <c r="D1526" s="32"/>
      <c r="E1526" s="33">
        <v>1525</v>
      </c>
      <c r="F1526" s="33"/>
      <c r="G1526" s="33"/>
      <c r="H1526" s="33"/>
      <c r="I1526" s="33"/>
      <c r="J1526" s="131"/>
      <c r="K1526" s="125"/>
      <c r="L1526" s="125" t="str">
        <f>IFERROR(VLOOKUP(F1526,'انواع الفلاتر'!$B$2:$C$52,2,FALSE),"")</f>
        <v/>
      </c>
    </row>
    <row r="1527" spans="1:12" ht="27.95" customHeight="1">
      <c r="A1527" s="34"/>
      <c r="B1527" s="34"/>
      <c r="C1527" s="32"/>
      <c r="D1527" s="32"/>
      <c r="E1527" s="33">
        <v>1526</v>
      </c>
      <c r="F1527" s="33"/>
      <c r="G1527" s="33"/>
      <c r="H1527" s="33"/>
      <c r="I1527" s="33"/>
      <c r="J1527" s="131"/>
      <c r="K1527" s="125"/>
      <c r="L1527" s="125" t="str">
        <f>IFERROR(VLOOKUP(F1527,'انواع الفلاتر'!$B$2:$C$52,2,FALSE),"")</f>
        <v/>
      </c>
    </row>
    <row r="1528" spans="1:12" ht="27.95" customHeight="1">
      <c r="A1528" s="34"/>
      <c r="B1528" s="34"/>
      <c r="C1528" s="32"/>
      <c r="D1528" s="32"/>
      <c r="E1528" s="33">
        <v>1527</v>
      </c>
      <c r="F1528" s="33"/>
      <c r="G1528" s="33"/>
      <c r="H1528" s="33"/>
      <c r="I1528" s="33"/>
      <c r="J1528" s="131"/>
      <c r="K1528" s="125"/>
      <c r="L1528" s="125" t="str">
        <f>IFERROR(VLOOKUP(F1528,'انواع الفلاتر'!$B$2:$C$52,2,FALSE),"")</f>
        <v/>
      </c>
    </row>
    <row r="1529" spans="1:12" ht="27.95" customHeight="1">
      <c r="A1529" s="34"/>
      <c r="B1529" s="34"/>
      <c r="C1529" s="32"/>
      <c r="D1529" s="32"/>
      <c r="E1529" s="33">
        <v>1528</v>
      </c>
      <c r="F1529" s="33"/>
      <c r="G1529" s="33"/>
      <c r="H1529" s="33"/>
      <c r="I1529" s="33"/>
      <c r="J1529" s="131"/>
      <c r="K1529" s="125"/>
      <c r="L1529" s="125" t="str">
        <f>IFERROR(VLOOKUP(F1529,'انواع الفلاتر'!$B$2:$C$52,2,FALSE),"")</f>
        <v/>
      </c>
    </row>
    <row r="1530" spans="1:12" ht="27.95" customHeight="1">
      <c r="A1530" s="34"/>
      <c r="B1530" s="34"/>
      <c r="C1530" s="32"/>
      <c r="D1530" s="32"/>
      <c r="E1530" s="33">
        <v>1529</v>
      </c>
      <c r="F1530" s="33"/>
      <c r="G1530" s="33"/>
      <c r="H1530" s="33"/>
      <c r="I1530" s="33"/>
      <c r="J1530" s="131"/>
      <c r="K1530" s="125"/>
      <c r="L1530" s="125" t="str">
        <f>IFERROR(VLOOKUP(F1530,'انواع الفلاتر'!$B$2:$C$52,2,FALSE),"")</f>
        <v/>
      </c>
    </row>
    <row r="1531" spans="1:12" ht="27.95" customHeight="1">
      <c r="A1531" s="34"/>
      <c r="B1531" s="34"/>
      <c r="C1531" s="32"/>
      <c r="D1531" s="32"/>
      <c r="E1531" s="33">
        <v>1530</v>
      </c>
      <c r="F1531" s="33"/>
      <c r="G1531" s="33"/>
      <c r="H1531" s="33"/>
      <c r="I1531" s="33"/>
      <c r="J1531" s="131"/>
      <c r="K1531" s="125"/>
      <c r="L1531" s="125" t="str">
        <f>IFERROR(VLOOKUP(F1531,'انواع الفلاتر'!$B$2:$C$52,2,FALSE),"")</f>
        <v/>
      </c>
    </row>
    <row r="1532" spans="1:12" ht="27.95" customHeight="1">
      <c r="A1532" s="34"/>
      <c r="B1532" s="34"/>
      <c r="C1532" s="32"/>
      <c r="D1532" s="32"/>
      <c r="E1532" s="33">
        <v>1531</v>
      </c>
      <c r="F1532" s="33"/>
      <c r="G1532" s="33"/>
      <c r="H1532" s="33"/>
      <c r="I1532" s="33"/>
      <c r="J1532" s="131"/>
      <c r="K1532" s="125"/>
      <c r="L1532" s="125" t="str">
        <f>IFERROR(VLOOKUP(F1532,'انواع الفلاتر'!$B$2:$C$52,2,FALSE),"")</f>
        <v/>
      </c>
    </row>
    <row r="1533" spans="1:12" ht="27.95" customHeight="1">
      <c r="A1533" s="34"/>
      <c r="B1533" s="34"/>
      <c r="C1533" s="32"/>
      <c r="D1533" s="32"/>
      <c r="E1533" s="33">
        <v>1532</v>
      </c>
      <c r="F1533" s="33"/>
      <c r="G1533" s="33"/>
      <c r="H1533" s="33"/>
      <c r="I1533" s="33"/>
      <c r="J1533" s="131"/>
      <c r="K1533" s="125"/>
      <c r="L1533" s="125" t="str">
        <f>IFERROR(VLOOKUP(F1533,'انواع الفلاتر'!$B$2:$C$52,2,FALSE),"")</f>
        <v/>
      </c>
    </row>
    <row r="1534" spans="1:12" ht="27.95" customHeight="1">
      <c r="A1534" s="34"/>
      <c r="B1534" s="34"/>
      <c r="C1534" s="32"/>
      <c r="D1534" s="32"/>
      <c r="E1534" s="33">
        <v>1533</v>
      </c>
      <c r="F1534" s="33"/>
      <c r="G1534" s="33"/>
      <c r="H1534" s="33"/>
      <c r="I1534" s="33"/>
      <c r="J1534" s="131"/>
      <c r="K1534" s="125"/>
      <c r="L1534" s="125" t="str">
        <f>IFERROR(VLOOKUP(F1534,'انواع الفلاتر'!$B$2:$C$52,2,FALSE),"")</f>
        <v/>
      </c>
    </row>
    <row r="1535" spans="1:12" ht="27.95" customHeight="1">
      <c r="A1535" s="34"/>
      <c r="B1535" s="34"/>
      <c r="C1535" s="32"/>
      <c r="D1535" s="32"/>
      <c r="E1535" s="33">
        <v>1534</v>
      </c>
      <c r="F1535" s="33"/>
      <c r="G1535" s="33"/>
      <c r="H1535" s="33"/>
      <c r="I1535" s="33"/>
      <c r="J1535" s="131"/>
      <c r="K1535" s="125"/>
      <c r="L1535" s="125" t="str">
        <f>IFERROR(VLOOKUP(F1535,'انواع الفلاتر'!$B$2:$C$52,2,FALSE),"")</f>
        <v/>
      </c>
    </row>
    <row r="1536" spans="1:12" ht="27.95" customHeight="1">
      <c r="A1536" s="34"/>
      <c r="B1536" s="34"/>
      <c r="C1536" s="32"/>
      <c r="D1536" s="32"/>
      <c r="E1536" s="33">
        <v>1535</v>
      </c>
      <c r="F1536" s="33"/>
      <c r="G1536" s="33"/>
      <c r="H1536" s="33"/>
      <c r="I1536" s="33"/>
      <c r="J1536" s="131"/>
      <c r="K1536" s="125"/>
      <c r="L1536" s="125" t="str">
        <f>IFERROR(VLOOKUP(F1536,'انواع الفلاتر'!$B$2:$C$52,2,FALSE),"")</f>
        <v/>
      </c>
    </row>
    <row r="1537" spans="1:12" ht="27.95" customHeight="1">
      <c r="A1537" s="34"/>
      <c r="B1537" s="34"/>
      <c r="C1537" s="32"/>
      <c r="D1537" s="32"/>
      <c r="E1537" s="33">
        <v>1536</v>
      </c>
      <c r="F1537" s="33"/>
      <c r="G1537" s="33"/>
      <c r="H1537" s="33"/>
      <c r="I1537" s="33"/>
      <c r="J1537" s="131"/>
      <c r="K1537" s="125"/>
      <c r="L1537" s="125" t="str">
        <f>IFERROR(VLOOKUP(F1537,'انواع الفلاتر'!$B$2:$C$52,2,FALSE),"")</f>
        <v/>
      </c>
    </row>
    <row r="1538" spans="1:12" ht="27.95" customHeight="1">
      <c r="A1538" s="34"/>
      <c r="B1538" s="34"/>
      <c r="C1538" s="32"/>
      <c r="D1538" s="32"/>
      <c r="E1538" s="33">
        <v>1537</v>
      </c>
      <c r="F1538" s="33"/>
      <c r="G1538" s="33"/>
      <c r="H1538" s="33"/>
      <c r="I1538" s="33"/>
      <c r="J1538" s="131"/>
      <c r="K1538" s="125"/>
      <c r="L1538" s="125" t="str">
        <f>IFERROR(VLOOKUP(F1538,'انواع الفلاتر'!$B$2:$C$52,2,FALSE),"")</f>
        <v/>
      </c>
    </row>
    <row r="1539" spans="1:12" ht="27.95" customHeight="1">
      <c r="A1539" s="34"/>
      <c r="B1539" s="34"/>
      <c r="C1539" s="32"/>
      <c r="D1539" s="32"/>
      <c r="E1539" s="33">
        <v>1538</v>
      </c>
      <c r="F1539" s="33"/>
      <c r="G1539" s="33"/>
      <c r="H1539" s="33"/>
      <c r="I1539" s="33"/>
      <c r="J1539" s="131"/>
      <c r="K1539" s="125"/>
      <c r="L1539" s="125" t="str">
        <f>IFERROR(VLOOKUP(F1539,'انواع الفلاتر'!$B$2:$C$52,2,FALSE),"")</f>
        <v/>
      </c>
    </row>
    <row r="1540" spans="1:12" ht="27.95" customHeight="1">
      <c r="A1540" s="34"/>
      <c r="B1540" s="34"/>
      <c r="C1540" s="32"/>
      <c r="D1540" s="32"/>
      <c r="E1540" s="33">
        <v>1539</v>
      </c>
      <c r="F1540" s="33"/>
      <c r="G1540" s="33"/>
      <c r="H1540" s="33"/>
      <c r="I1540" s="33"/>
      <c r="J1540" s="131"/>
      <c r="K1540" s="125"/>
      <c r="L1540" s="125" t="str">
        <f>IFERROR(VLOOKUP(F1540,'انواع الفلاتر'!$B$2:$C$52,2,FALSE),"")</f>
        <v/>
      </c>
    </row>
    <row r="1541" spans="1:12" ht="27.95" customHeight="1">
      <c r="A1541" s="34"/>
      <c r="B1541" s="34"/>
      <c r="C1541" s="32"/>
      <c r="D1541" s="32"/>
      <c r="E1541" s="33">
        <v>1540</v>
      </c>
      <c r="F1541" s="33"/>
      <c r="G1541" s="33"/>
      <c r="H1541" s="33"/>
      <c r="I1541" s="33"/>
      <c r="J1541" s="131"/>
      <c r="K1541" s="125"/>
      <c r="L1541" s="125" t="str">
        <f>IFERROR(VLOOKUP(F1541,'انواع الفلاتر'!$B$2:$C$52,2,FALSE),"")</f>
        <v/>
      </c>
    </row>
    <row r="1542" spans="1:12" ht="27.95" customHeight="1">
      <c r="A1542" s="34"/>
      <c r="B1542" s="34"/>
      <c r="C1542" s="32"/>
      <c r="D1542" s="32"/>
      <c r="E1542" s="33">
        <v>1541</v>
      </c>
      <c r="F1542" s="33"/>
      <c r="G1542" s="33"/>
      <c r="H1542" s="33"/>
      <c r="I1542" s="33"/>
      <c r="J1542" s="131"/>
      <c r="K1542" s="125"/>
      <c r="L1542" s="125" t="str">
        <f>IFERROR(VLOOKUP(F1542,'انواع الفلاتر'!$B$2:$C$52,2,FALSE),"")</f>
        <v/>
      </c>
    </row>
    <row r="1543" spans="1:12" ht="27.95" customHeight="1">
      <c r="A1543" s="34"/>
      <c r="B1543" s="34"/>
      <c r="C1543" s="32"/>
      <c r="D1543" s="32"/>
      <c r="E1543" s="33">
        <v>1542</v>
      </c>
      <c r="F1543" s="33"/>
      <c r="G1543" s="33"/>
      <c r="H1543" s="33"/>
      <c r="I1543" s="33"/>
      <c r="J1543" s="131"/>
      <c r="K1543" s="125"/>
      <c r="L1543" s="125" t="str">
        <f>IFERROR(VLOOKUP(F1543,'انواع الفلاتر'!$B$2:$C$52,2,FALSE),"")</f>
        <v/>
      </c>
    </row>
    <row r="1544" spans="1:12" ht="27.95" customHeight="1">
      <c r="A1544" s="34"/>
      <c r="B1544" s="34"/>
      <c r="C1544" s="32"/>
      <c r="D1544" s="32"/>
      <c r="E1544" s="33">
        <v>1543</v>
      </c>
      <c r="F1544" s="33"/>
      <c r="G1544" s="33"/>
      <c r="H1544" s="33"/>
      <c r="I1544" s="33"/>
      <c r="J1544" s="131"/>
      <c r="K1544" s="125"/>
      <c r="L1544" s="125" t="str">
        <f>IFERROR(VLOOKUP(F1544,'انواع الفلاتر'!$B$2:$C$52,2,FALSE),"")</f>
        <v/>
      </c>
    </row>
    <row r="1545" spans="1:12" ht="27.95" customHeight="1">
      <c r="A1545" s="34"/>
      <c r="B1545" s="34"/>
      <c r="C1545" s="32"/>
      <c r="D1545" s="32"/>
      <c r="E1545" s="33">
        <v>1544</v>
      </c>
      <c r="F1545" s="33"/>
      <c r="G1545" s="33"/>
      <c r="H1545" s="33"/>
      <c r="I1545" s="33"/>
      <c r="J1545" s="131"/>
      <c r="K1545" s="125"/>
      <c r="L1545" s="125" t="str">
        <f>IFERROR(VLOOKUP(F1545,'انواع الفلاتر'!$B$2:$C$52,2,FALSE),"")</f>
        <v/>
      </c>
    </row>
    <row r="1546" spans="1:12" ht="27.95" customHeight="1">
      <c r="A1546" s="34"/>
      <c r="B1546" s="34"/>
      <c r="C1546" s="32"/>
      <c r="D1546" s="32"/>
      <c r="E1546" s="33">
        <v>1545</v>
      </c>
      <c r="F1546" s="33"/>
      <c r="G1546" s="33"/>
      <c r="H1546" s="33"/>
      <c r="I1546" s="33"/>
      <c r="J1546" s="131"/>
      <c r="K1546" s="125"/>
      <c r="L1546" s="125" t="str">
        <f>IFERROR(VLOOKUP(F1546,'انواع الفلاتر'!$B$2:$C$52,2,FALSE),"")</f>
        <v/>
      </c>
    </row>
    <row r="1547" spans="1:12" ht="27.95" customHeight="1">
      <c r="A1547" s="34"/>
      <c r="B1547" s="34"/>
      <c r="C1547" s="32"/>
      <c r="D1547" s="32"/>
      <c r="E1547" s="33">
        <v>1546</v>
      </c>
      <c r="F1547" s="33"/>
      <c r="G1547" s="33"/>
      <c r="H1547" s="33"/>
      <c r="I1547" s="33"/>
      <c r="J1547" s="131"/>
      <c r="K1547" s="125"/>
      <c r="L1547" s="125" t="str">
        <f>IFERROR(VLOOKUP(F1547,'انواع الفلاتر'!$B$2:$C$52,2,FALSE),"")</f>
        <v/>
      </c>
    </row>
    <row r="1548" spans="1:12" ht="27.95" customHeight="1">
      <c r="A1548" s="34"/>
      <c r="B1548" s="34"/>
      <c r="C1548" s="32"/>
      <c r="D1548" s="32"/>
      <c r="E1548" s="33">
        <v>1547</v>
      </c>
      <c r="F1548" s="33"/>
      <c r="G1548" s="33"/>
      <c r="H1548" s="33"/>
      <c r="I1548" s="33"/>
      <c r="J1548" s="131"/>
      <c r="K1548" s="125"/>
      <c r="L1548" s="125" t="str">
        <f>IFERROR(VLOOKUP(F1548,'انواع الفلاتر'!$B$2:$C$52,2,FALSE),"")</f>
        <v/>
      </c>
    </row>
    <row r="1549" spans="1:12" ht="27.95" customHeight="1">
      <c r="A1549" s="34"/>
      <c r="B1549" s="34"/>
      <c r="C1549" s="32"/>
      <c r="D1549" s="32"/>
      <c r="E1549" s="33">
        <v>1548</v>
      </c>
      <c r="F1549" s="33"/>
      <c r="G1549" s="33"/>
      <c r="H1549" s="33"/>
      <c r="I1549" s="33"/>
      <c r="J1549" s="131"/>
      <c r="K1549" s="125"/>
      <c r="L1549" s="125" t="str">
        <f>IFERROR(VLOOKUP(F1549,'انواع الفلاتر'!$B$2:$C$52,2,FALSE),"")</f>
        <v/>
      </c>
    </row>
    <row r="1550" spans="1:12" ht="27.95" customHeight="1">
      <c r="A1550" s="34"/>
      <c r="B1550" s="34"/>
      <c r="C1550" s="32"/>
      <c r="D1550" s="32"/>
      <c r="E1550" s="33">
        <v>1549</v>
      </c>
      <c r="F1550" s="33"/>
      <c r="G1550" s="33"/>
      <c r="H1550" s="33"/>
      <c r="I1550" s="33"/>
      <c r="J1550" s="131"/>
      <c r="K1550" s="125"/>
      <c r="L1550" s="125" t="str">
        <f>IFERROR(VLOOKUP(F1550,'انواع الفلاتر'!$B$2:$C$52,2,FALSE),"")</f>
        <v/>
      </c>
    </row>
    <row r="1551" spans="1:12" ht="27.95" customHeight="1">
      <c r="A1551" s="34"/>
      <c r="B1551" s="34"/>
      <c r="C1551" s="32"/>
      <c r="D1551" s="32"/>
      <c r="E1551" s="33">
        <v>1550</v>
      </c>
      <c r="F1551" s="33"/>
      <c r="G1551" s="33"/>
      <c r="H1551" s="33"/>
      <c r="I1551" s="33"/>
      <c r="J1551" s="131"/>
      <c r="K1551" s="125"/>
      <c r="L1551" s="125" t="str">
        <f>IFERROR(VLOOKUP(F1551,'انواع الفلاتر'!$B$2:$C$52,2,FALSE),"")</f>
        <v/>
      </c>
    </row>
    <row r="1552" spans="1:12" ht="27.95" customHeight="1">
      <c r="A1552" s="34"/>
      <c r="B1552" s="34"/>
      <c r="C1552" s="32"/>
      <c r="D1552" s="32"/>
      <c r="E1552" s="33">
        <v>1551</v>
      </c>
      <c r="F1552" s="33"/>
      <c r="G1552" s="33"/>
      <c r="H1552" s="33"/>
      <c r="I1552" s="33"/>
      <c r="J1552" s="131"/>
      <c r="K1552" s="125"/>
      <c r="L1552" s="125" t="str">
        <f>IFERROR(VLOOKUP(F1552,'انواع الفلاتر'!$B$2:$C$52,2,FALSE),"")</f>
        <v/>
      </c>
    </row>
    <row r="1553" spans="1:12" ht="27.95" customHeight="1">
      <c r="A1553" s="34"/>
      <c r="B1553" s="34"/>
      <c r="C1553" s="32"/>
      <c r="D1553" s="32"/>
      <c r="E1553" s="33">
        <v>1552</v>
      </c>
      <c r="F1553" s="33"/>
      <c r="G1553" s="33"/>
      <c r="H1553" s="33"/>
      <c r="I1553" s="33"/>
      <c r="J1553" s="131"/>
      <c r="K1553" s="125"/>
      <c r="L1553" s="125" t="str">
        <f>IFERROR(VLOOKUP(F1553,'انواع الفلاتر'!$B$2:$C$52,2,FALSE),"")</f>
        <v/>
      </c>
    </row>
    <row r="1554" spans="1:12" ht="27.95" customHeight="1">
      <c r="A1554" s="34"/>
      <c r="B1554" s="34"/>
      <c r="C1554" s="32"/>
      <c r="D1554" s="32"/>
      <c r="E1554" s="33">
        <v>1553</v>
      </c>
      <c r="F1554" s="33"/>
      <c r="G1554" s="33"/>
      <c r="H1554" s="33"/>
      <c r="I1554" s="33"/>
      <c r="J1554" s="131"/>
      <c r="K1554" s="125"/>
      <c r="L1554" s="125" t="str">
        <f>IFERROR(VLOOKUP(F1554,'انواع الفلاتر'!$B$2:$C$52,2,FALSE),"")</f>
        <v/>
      </c>
    </row>
    <row r="1555" spans="1:12" ht="27.95" customHeight="1">
      <c r="A1555" s="34"/>
      <c r="B1555" s="34"/>
      <c r="C1555" s="32"/>
      <c r="D1555" s="32"/>
      <c r="E1555" s="33">
        <v>1554</v>
      </c>
      <c r="F1555" s="33"/>
      <c r="G1555" s="33"/>
      <c r="H1555" s="33"/>
      <c r="I1555" s="33"/>
      <c r="J1555" s="131"/>
      <c r="K1555" s="125"/>
      <c r="L1555" s="125" t="str">
        <f>IFERROR(VLOOKUP(F1555,'انواع الفلاتر'!$B$2:$C$52,2,FALSE),"")</f>
        <v/>
      </c>
    </row>
    <row r="1556" spans="1:12" ht="27.95" customHeight="1">
      <c r="A1556" s="34"/>
      <c r="B1556" s="34"/>
      <c r="C1556" s="32"/>
      <c r="D1556" s="32"/>
      <c r="E1556" s="33">
        <v>1555</v>
      </c>
      <c r="F1556" s="33"/>
      <c r="G1556" s="33"/>
      <c r="H1556" s="33"/>
      <c r="I1556" s="33"/>
      <c r="J1556" s="131"/>
      <c r="K1556" s="125"/>
      <c r="L1556" s="125" t="str">
        <f>IFERROR(VLOOKUP(F1556,'انواع الفلاتر'!$B$2:$C$52,2,FALSE),"")</f>
        <v/>
      </c>
    </row>
    <row r="1557" spans="1:12" ht="27.95" customHeight="1">
      <c r="A1557" s="34"/>
      <c r="B1557" s="34"/>
      <c r="C1557" s="32"/>
      <c r="D1557" s="32"/>
      <c r="E1557" s="33">
        <v>1556</v>
      </c>
      <c r="F1557" s="33"/>
      <c r="G1557" s="33"/>
      <c r="H1557" s="33"/>
      <c r="I1557" s="33"/>
      <c r="J1557" s="131"/>
      <c r="K1557" s="125"/>
      <c r="L1557" s="125" t="str">
        <f>IFERROR(VLOOKUP(F1557,'انواع الفلاتر'!$B$2:$C$52,2,FALSE),"")</f>
        <v/>
      </c>
    </row>
    <row r="1558" spans="1:12" ht="27.95" customHeight="1">
      <c r="A1558" s="34"/>
      <c r="B1558" s="34"/>
      <c r="C1558" s="32"/>
      <c r="D1558" s="32"/>
      <c r="E1558" s="33">
        <v>1557</v>
      </c>
      <c r="F1558" s="33"/>
      <c r="G1558" s="33"/>
      <c r="H1558" s="33"/>
      <c r="I1558" s="33"/>
      <c r="J1558" s="131"/>
      <c r="K1558" s="125"/>
      <c r="L1558" s="125" t="str">
        <f>IFERROR(VLOOKUP(F1558,'انواع الفلاتر'!$B$2:$C$52,2,FALSE),"")</f>
        <v/>
      </c>
    </row>
    <row r="1559" spans="1:12" ht="27.95" customHeight="1">
      <c r="A1559" s="34"/>
      <c r="B1559" s="34"/>
      <c r="C1559" s="32"/>
      <c r="D1559" s="32"/>
      <c r="E1559" s="33">
        <v>1558</v>
      </c>
      <c r="F1559" s="33"/>
      <c r="G1559" s="33"/>
      <c r="H1559" s="33"/>
      <c r="I1559" s="33"/>
      <c r="J1559" s="131"/>
      <c r="K1559" s="125"/>
      <c r="L1559" s="125" t="str">
        <f>IFERROR(VLOOKUP(F1559,'انواع الفلاتر'!$B$2:$C$52,2,FALSE),"")</f>
        <v/>
      </c>
    </row>
    <row r="1560" spans="1:12" ht="27.95" customHeight="1">
      <c r="A1560" s="34"/>
      <c r="B1560" s="34"/>
      <c r="C1560" s="32"/>
      <c r="D1560" s="32"/>
      <c r="E1560" s="33">
        <v>1559</v>
      </c>
      <c r="F1560" s="33"/>
      <c r="G1560" s="33"/>
      <c r="H1560" s="33"/>
      <c r="I1560" s="33"/>
      <c r="J1560" s="131"/>
      <c r="K1560" s="125"/>
      <c r="L1560" s="125" t="str">
        <f>IFERROR(VLOOKUP(F1560,'انواع الفلاتر'!$B$2:$C$52,2,FALSE),"")</f>
        <v/>
      </c>
    </row>
    <row r="1561" spans="1:12" ht="27.95" customHeight="1">
      <c r="A1561" s="34"/>
      <c r="B1561" s="34"/>
      <c r="C1561" s="32"/>
      <c r="D1561" s="32"/>
      <c r="E1561" s="33">
        <v>1560</v>
      </c>
      <c r="F1561" s="33"/>
      <c r="G1561" s="33"/>
      <c r="H1561" s="33"/>
      <c r="I1561" s="33"/>
      <c r="J1561" s="131"/>
      <c r="K1561" s="125"/>
      <c r="L1561" s="125" t="str">
        <f>IFERROR(VLOOKUP(F1561,'انواع الفلاتر'!$B$2:$C$52,2,FALSE),"")</f>
        <v/>
      </c>
    </row>
    <row r="1562" spans="1:12" ht="27.95" customHeight="1">
      <c r="A1562" s="34"/>
      <c r="B1562" s="34"/>
      <c r="C1562" s="32"/>
      <c r="D1562" s="32"/>
      <c r="E1562" s="33">
        <v>1561</v>
      </c>
      <c r="F1562" s="33"/>
      <c r="G1562" s="33"/>
      <c r="H1562" s="33"/>
      <c r="I1562" s="33"/>
      <c r="J1562" s="131"/>
      <c r="K1562" s="125"/>
      <c r="L1562" s="125" t="str">
        <f>IFERROR(VLOOKUP(F1562,'انواع الفلاتر'!$B$2:$C$52,2,FALSE),"")</f>
        <v/>
      </c>
    </row>
    <row r="1563" spans="1:12" ht="27.95" customHeight="1">
      <c r="A1563" s="34"/>
      <c r="B1563" s="34"/>
      <c r="C1563" s="32"/>
      <c r="D1563" s="32"/>
      <c r="E1563" s="33">
        <v>1562</v>
      </c>
      <c r="F1563" s="33"/>
      <c r="G1563" s="33"/>
      <c r="H1563" s="33"/>
      <c r="I1563" s="33"/>
      <c r="J1563" s="131"/>
      <c r="K1563" s="125"/>
      <c r="L1563" s="125" t="str">
        <f>IFERROR(VLOOKUP(F1563,'انواع الفلاتر'!$B$2:$C$52,2,FALSE),"")</f>
        <v/>
      </c>
    </row>
    <row r="1564" spans="1:12" ht="27.95" customHeight="1">
      <c r="A1564" s="34"/>
      <c r="B1564" s="34"/>
      <c r="C1564" s="32"/>
      <c r="D1564" s="32"/>
      <c r="E1564" s="33">
        <v>1563</v>
      </c>
      <c r="F1564" s="33"/>
      <c r="G1564" s="33"/>
      <c r="H1564" s="33"/>
      <c r="I1564" s="33"/>
      <c r="J1564" s="131"/>
      <c r="K1564" s="125"/>
      <c r="L1564" s="125" t="str">
        <f>IFERROR(VLOOKUP(F1564,'انواع الفلاتر'!$B$2:$C$52,2,FALSE),"")</f>
        <v/>
      </c>
    </row>
    <row r="1565" spans="1:12" ht="27.95" customHeight="1">
      <c r="A1565" s="34"/>
      <c r="B1565" s="34"/>
      <c r="C1565" s="32"/>
      <c r="D1565" s="32"/>
      <c r="E1565" s="33">
        <v>1564</v>
      </c>
      <c r="F1565" s="33"/>
      <c r="G1565" s="33"/>
      <c r="H1565" s="33"/>
      <c r="I1565" s="33"/>
      <c r="J1565" s="131"/>
      <c r="K1565" s="125"/>
      <c r="L1565" s="125" t="str">
        <f>IFERROR(VLOOKUP(F1565,'انواع الفلاتر'!$B$2:$C$52,2,FALSE),"")</f>
        <v/>
      </c>
    </row>
    <row r="1566" spans="1:12" ht="27.95" customHeight="1">
      <c r="A1566" s="34"/>
      <c r="B1566" s="34"/>
      <c r="C1566" s="32"/>
      <c r="D1566" s="32"/>
      <c r="E1566" s="33">
        <v>1565</v>
      </c>
      <c r="F1566" s="33"/>
      <c r="G1566" s="33"/>
      <c r="H1566" s="33"/>
      <c r="I1566" s="33"/>
      <c r="J1566" s="131"/>
      <c r="K1566" s="125"/>
      <c r="L1566" s="125" t="str">
        <f>IFERROR(VLOOKUP(F1566,'انواع الفلاتر'!$B$2:$C$52,2,FALSE),"")</f>
        <v/>
      </c>
    </row>
    <row r="1567" spans="1:12" ht="27.95" customHeight="1">
      <c r="A1567" s="34"/>
      <c r="B1567" s="34"/>
      <c r="C1567" s="32"/>
      <c r="D1567" s="32"/>
      <c r="E1567" s="33">
        <v>1566</v>
      </c>
      <c r="F1567" s="33"/>
      <c r="G1567" s="33"/>
      <c r="H1567" s="33"/>
      <c r="I1567" s="33"/>
      <c r="J1567" s="131"/>
      <c r="K1567" s="125"/>
      <c r="L1567" s="125" t="str">
        <f>IFERROR(VLOOKUP(F1567,'انواع الفلاتر'!$B$2:$C$52,2,FALSE),"")</f>
        <v/>
      </c>
    </row>
    <row r="1568" spans="1:12" ht="27.95" customHeight="1">
      <c r="A1568" s="34"/>
      <c r="B1568" s="34"/>
      <c r="C1568" s="32"/>
      <c r="D1568" s="32"/>
      <c r="E1568" s="33">
        <v>1567</v>
      </c>
      <c r="F1568" s="33"/>
      <c r="G1568" s="33"/>
      <c r="H1568" s="33"/>
      <c r="I1568" s="33"/>
      <c r="J1568" s="131"/>
      <c r="K1568" s="125"/>
      <c r="L1568" s="125" t="str">
        <f>IFERROR(VLOOKUP(F1568,'انواع الفلاتر'!$B$2:$C$52,2,FALSE),"")</f>
        <v/>
      </c>
    </row>
    <row r="1569" spans="1:12" ht="27.95" customHeight="1">
      <c r="A1569" s="34"/>
      <c r="B1569" s="34"/>
      <c r="C1569" s="32"/>
      <c r="D1569" s="32"/>
      <c r="E1569" s="33">
        <v>1568</v>
      </c>
      <c r="F1569" s="33"/>
      <c r="G1569" s="33"/>
      <c r="H1569" s="33"/>
      <c r="I1569" s="33"/>
      <c r="J1569" s="131"/>
      <c r="K1569" s="125"/>
      <c r="L1569" s="125" t="str">
        <f>IFERROR(VLOOKUP(F1569,'انواع الفلاتر'!$B$2:$C$52,2,FALSE),"")</f>
        <v/>
      </c>
    </row>
    <row r="1570" spans="1:12" ht="27.95" customHeight="1">
      <c r="A1570" s="34"/>
      <c r="B1570" s="34"/>
      <c r="C1570" s="32"/>
      <c r="D1570" s="32"/>
      <c r="E1570" s="33">
        <v>1569</v>
      </c>
      <c r="F1570" s="33"/>
      <c r="G1570" s="33"/>
      <c r="H1570" s="33"/>
      <c r="I1570" s="33"/>
      <c r="J1570" s="131"/>
      <c r="K1570" s="125"/>
      <c r="L1570" s="125" t="str">
        <f>IFERROR(VLOOKUP(F1570,'انواع الفلاتر'!$B$2:$C$52,2,FALSE),"")</f>
        <v/>
      </c>
    </row>
    <row r="1571" spans="1:12" ht="27.95" customHeight="1">
      <c r="A1571" s="34"/>
      <c r="B1571" s="34"/>
      <c r="C1571" s="32"/>
      <c r="D1571" s="32"/>
      <c r="E1571" s="33">
        <v>1570</v>
      </c>
      <c r="F1571" s="33"/>
      <c r="G1571" s="33"/>
      <c r="H1571" s="33"/>
      <c r="I1571" s="33"/>
      <c r="J1571" s="131"/>
      <c r="K1571" s="125"/>
      <c r="L1571" s="125" t="str">
        <f>IFERROR(VLOOKUP(F1571,'انواع الفلاتر'!$B$2:$C$52,2,FALSE),"")</f>
        <v/>
      </c>
    </row>
    <row r="1572" spans="1:12" ht="27.95" customHeight="1">
      <c r="A1572" s="34"/>
      <c r="B1572" s="34"/>
      <c r="C1572" s="32"/>
      <c r="D1572" s="32"/>
      <c r="E1572" s="33">
        <v>1571</v>
      </c>
      <c r="F1572" s="33"/>
      <c r="G1572" s="33"/>
      <c r="H1572" s="33"/>
      <c r="I1572" s="33"/>
      <c r="J1572" s="131"/>
      <c r="K1572" s="125"/>
      <c r="L1572" s="125" t="str">
        <f>IFERROR(VLOOKUP(F1572,'انواع الفلاتر'!$B$2:$C$52,2,FALSE),"")</f>
        <v/>
      </c>
    </row>
    <row r="1573" spans="1:12" ht="27.95" customHeight="1">
      <c r="A1573" s="34"/>
      <c r="B1573" s="34"/>
      <c r="C1573" s="32"/>
      <c r="D1573" s="32"/>
      <c r="E1573" s="33">
        <v>1572</v>
      </c>
      <c r="F1573" s="33"/>
      <c r="G1573" s="33"/>
      <c r="H1573" s="33"/>
      <c r="I1573" s="33"/>
      <c r="J1573" s="131"/>
      <c r="K1573" s="125"/>
      <c r="L1573" s="125" t="str">
        <f>IFERROR(VLOOKUP(F1573,'انواع الفلاتر'!$B$2:$C$52,2,FALSE),"")</f>
        <v/>
      </c>
    </row>
    <row r="1574" spans="1:12" ht="27.95" customHeight="1">
      <c r="A1574" s="34"/>
      <c r="B1574" s="34"/>
      <c r="C1574" s="32"/>
      <c r="D1574" s="32"/>
      <c r="E1574" s="33">
        <v>1573</v>
      </c>
      <c r="F1574" s="33"/>
      <c r="G1574" s="33"/>
      <c r="H1574" s="33"/>
      <c r="I1574" s="33"/>
      <c r="J1574" s="131"/>
      <c r="K1574" s="125"/>
      <c r="L1574" s="125" t="str">
        <f>IFERROR(VLOOKUP(F1574,'انواع الفلاتر'!$B$2:$C$52,2,FALSE),"")</f>
        <v/>
      </c>
    </row>
    <row r="1575" spans="1:12" ht="27.95" customHeight="1">
      <c r="A1575" s="34"/>
      <c r="B1575" s="34"/>
      <c r="C1575" s="32"/>
      <c r="D1575" s="32"/>
      <c r="E1575" s="33">
        <v>1574</v>
      </c>
      <c r="F1575" s="33"/>
      <c r="G1575" s="33"/>
      <c r="H1575" s="33"/>
      <c r="I1575" s="33"/>
      <c r="J1575" s="131"/>
      <c r="K1575" s="125"/>
      <c r="L1575" s="125" t="str">
        <f>IFERROR(VLOOKUP(F1575,'انواع الفلاتر'!$B$2:$C$52,2,FALSE),"")</f>
        <v/>
      </c>
    </row>
    <row r="1576" spans="1:12" ht="27.95" customHeight="1">
      <c r="A1576" s="34"/>
      <c r="B1576" s="34"/>
      <c r="C1576" s="32"/>
      <c r="D1576" s="32"/>
      <c r="E1576" s="33">
        <v>1575</v>
      </c>
      <c r="F1576" s="33"/>
      <c r="G1576" s="33"/>
      <c r="H1576" s="33"/>
      <c r="I1576" s="33"/>
      <c r="J1576" s="131"/>
      <c r="K1576" s="125"/>
      <c r="L1576" s="125" t="str">
        <f>IFERROR(VLOOKUP(F1576,'انواع الفلاتر'!$B$2:$C$52,2,FALSE),"")</f>
        <v/>
      </c>
    </row>
    <row r="1577" spans="1:12" ht="27.95" customHeight="1">
      <c r="A1577" s="34"/>
      <c r="B1577" s="34"/>
      <c r="C1577" s="32"/>
      <c r="D1577" s="32"/>
      <c r="E1577" s="33">
        <v>1576</v>
      </c>
      <c r="F1577" s="33"/>
      <c r="G1577" s="33"/>
      <c r="H1577" s="33"/>
      <c r="I1577" s="33"/>
      <c r="J1577" s="131"/>
      <c r="K1577" s="125"/>
      <c r="L1577" s="125" t="str">
        <f>IFERROR(VLOOKUP(F1577,'انواع الفلاتر'!$B$2:$C$52,2,FALSE),"")</f>
        <v/>
      </c>
    </row>
    <row r="1578" spans="1:12" ht="27.95" customHeight="1">
      <c r="A1578" s="34"/>
      <c r="B1578" s="34"/>
      <c r="C1578" s="32"/>
      <c r="D1578" s="32"/>
      <c r="E1578" s="33">
        <v>1577</v>
      </c>
      <c r="F1578" s="33"/>
      <c r="G1578" s="33"/>
      <c r="H1578" s="33"/>
      <c r="I1578" s="33"/>
      <c r="J1578" s="131"/>
      <c r="K1578" s="125"/>
      <c r="L1578" s="125" t="str">
        <f>IFERROR(VLOOKUP(F1578,'انواع الفلاتر'!$B$2:$C$52,2,FALSE),"")</f>
        <v/>
      </c>
    </row>
    <row r="1579" spans="1:12" ht="27.95" customHeight="1">
      <c r="A1579" s="34"/>
      <c r="B1579" s="34"/>
      <c r="C1579" s="32"/>
      <c r="D1579" s="32"/>
      <c r="E1579" s="33">
        <v>1578</v>
      </c>
      <c r="F1579" s="33"/>
      <c r="G1579" s="33"/>
      <c r="H1579" s="33"/>
      <c r="I1579" s="33"/>
      <c r="J1579" s="131"/>
      <c r="K1579" s="125"/>
      <c r="L1579" s="125" t="str">
        <f>IFERROR(VLOOKUP(F1579,'انواع الفلاتر'!$B$2:$C$52,2,FALSE),"")</f>
        <v/>
      </c>
    </row>
    <row r="1580" spans="1:12" ht="27.95" customHeight="1">
      <c r="A1580" s="34"/>
      <c r="B1580" s="34"/>
      <c r="C1580" s="32"/>
      <c r="D1580" s="32"/>
      <c r="E1580" s="33">
        <v>1579</v>
      </c>
      <c r="F1580" s="33"/>
      <c r="G1580" s="33"/>
      <c r="H1580" s="33"/>
      <c r="I1580" s="33"/>
      <c r="J1580" s="131"/>
      <c r="K1580" s="125"/>
      <c r="L1580" s="125" t="str">
        <f>IFERROR(VLOOKUP(F1580,'انواع الفلاتر'!$B$2:$C$52,2,FALSE),"")</f>
        <v/>
      </c>
    </row>
    <row r="1581" spans="1:12" ht="27.95" customHeight="1">
      <c r="A1581" s="34"/>
      <c r="B1581" s="34"/>
      <c r="C1581" s="32"/>
      <c r="D1581" s="32"/>
      <c r="E1581" s="33">
        <v>1580</v>
      </c>
      <c r="F1581" s="33"/>
      <c r="G1581" s="33"/>
      <c r="H1581" s="33"/>
      <c r="I1581" s="33"/>
      <c r="J1581" s="131"/>
      <c r="K1581" s="125"/>
      <c r="L1581" s="125" t="str">
        <f>IFERROR(VLOOKUP(F1581,'انواع الفلاتر'!$B$2:$C$52,2,FALSE),"")</f>
        <v/>
      </c>
    </row>
    <row r="1582" spans="1:12" ht="27.95" customHeight="1">
      <c r="A1582" s="34"/>
      <c r="B1582" s="34"/>
      <c r="C1582" s="32"/>
      <c r="D1582" s="32"/>
      <c r="E1582" s="33">
        <v>1581</v>
      </c>
      <c r="F1582" s="33"/>
      <c r="G1582" s="33"/>
      <c r="H1582" s="33"/>
      <c r="I1582" s="33"/>
      <c r="J1582" s="131"/>
      <c r="K1582" s="125"/>
      <c r="L1582" s="125" t="str">
        <f>IFERROR(VLOOKUP(F1582,'انواع الفلاتر'!$B$2:$C$52,2,FALSE),"")</f>
        <v/>
      </c>
    </row>
    <row r="1583" spans="1:12" ht="27.95" customHeight="1">
      <c r="A1583" s="34"/>
      <c r="B1583" s="34"/>
      <c r="C1583" s="32"/>
      <c r="D1583" s="32"/>
      <c r="E1583" s="33">
        <v>1582</v>
      </c>
      <c r="F1583" s="33"/>
      <c r="G1583" s="33"/>
      <c r="H1583" s="33"/>
      <c r="I1583" s="33"/>
      <c r="J1583" s="131"/>
      <c r="K1583" s="125"/>
      <c r="L1583" s="125" t="str">
        <f>IFERROR(VLOOKUP(F1583,'انواع الفلاتر'!$B$2:$C$52,2,FALSE),"")</f>
        <v/>
      </c>
    </row>
    <row r="1584" spans="1:12" ht="27.95" customHeight="1">
      <c r="A1584" s="34"/>
      <c r="B1584" s="34"/>
      <c r="C1584" s="32"/>
      <c r="D1584" s="32"/>
      <c r="E1584" s="33">
        <v>1583</v>
      </c>
      <c r="F1584" s="33"/>
      <c r="G1584" s="33"/>
      <c r="H1584" s="33"/>
      <c r="I1584" s="33"/>
      <c r="J1584" s="131"/>
      <c r="K1584" s="125"/>
      <c r="L1584" s="125" t="str">
        <f>IFERROR(VLOOKUP(F1584,'انواع الفلاتر'!$B$2:$C$52,2,FALSE),"")</f>
        <v/>
      </c>
    </row>
    <row r="1585" spans="1:12" ht="27.95" customHeight="1">
      <c r="A1585" s="34"/>
      <c r="B1585" s="34"/>
      <c r="C1585" s="32"/>
      <c r="D1585" s="32"/>
      <c r="E1585" s="33">
        <v>1584</v>
      </c>
      <c r="F1585" s="33"/>
      <c r="G1585" s="33"/>
      <c r="H1585" s="33"/>
      <c r="I1585" s="33"/>
      <c r="J1585" s="131"/>
      <c r="K1585" s="125"/>
      <c r="L1585" s="125" t="str">
        <f>IFERROR(VLOOKUP(F1585,'انواع الفلاتر'!$B$2:$C$52,2,FALSE),"")</f>
        <v/>
      </c>
    </row>
    <row r="1586" spans="1:12" ht="27.95" customHeight="1">
      <c r="A1586" s="34"/>
      <c r="B1586" s="34"/>
      <c r="C1586" s="32"/>
      <c r="D1586" s="32"/>
      <c r="E1586" s="33">
        <v>1585</v>
      </c>
      <c r="F1586" s="33"/>
      <c r="G1586" s="33"/>
      <c r="H1586" s="33"/>
      <c r="I1586" s="33"/>
      <c r="J1586" s="131"/>
      <c r="K1586" s="125"/>
      <c r="L1586" s="125" t="str">
        <f>IFERROR(VLOOKUP(F1586,'انواع الفلاتر'!$B$2:$C$52,2,FALSE),"")</f>
        <v/>
      </c>
    </row>
    <row r="1587" spans="1:12" ht="27.95" customHeight="1">
      <c r="A1587" s="34"/>
      <c r="B1587" s="34"/>
      <c r="C1587" s="32"/>
      <c r="D1587" s="32"/>
      <c r="E1587" s="33">
        <v>1586</v>
      </c>
      <c r="F1587" s="33"/>
      <c r="G1587" s="33"/>
      <c r="H1587" s="33"/>
      <c r="I1587" s="33"/>
      <c r="J1587" s="131"/>
      <c r="K1587" s="125"/>
      <c r="L1587" s="125" t="str">
        <f>IFERROR(VLOOKUP(F1587,'انواع الفلاتر'!$B$2:$C$52,2,FALSE),"")</f>
        <v/>
      </c>
    </row>
    <row r="1588" spans="1:12" ht="27.95" customHeight="1">
      <c r="A1588" s="34"/>
      <c r="B1588" s="34"/>
      <c r="C1588" s="32"/>
      <c r="D1588" s="32"/>
      <c r="E1588" s="33">
        <v>1587</v>
      </c>
      <c r="F1588" s="33"/>
      <c r="G1588" s="33"/>
      <c r="H1588" s="33"/>
      <c r="I1588" s="33"/>
      <c r="J1588" s="131"/>
      <c r="K1588" s="125"/>
      <c r="L1588" s="125" t="str">
        <f>IFERROR(VLOOKUP(F1588,'انواع الفلاتر'!$B$2:$C$52,2,FALSE),"")</f>
        <v/>
      </c>
    </row>
    <row r="1589" spans="1:12" ht="27.95" customHeight="1" thickBot="1">
      <c r="A1589" s="29"/>
      <c r="B1589" s="29"/>
      <c r="C1589" s="52"/>
      <c r="D1589" s="52"/>
      <c r="E1589" s="33">
        <v>1588</v>
      </c>
      <c r="F1589" s="35"/>
      <c r="G1589" s="33"/>
      <c r="H1589" s="35"/>
      <c r="I1589" s="35"/>
      <c r="J1589" s="132"/>
      <c r="K1589" s="126"/>
      <c r="L1589" s="126" t="str">
        <f>IFERROR(VLOOKUP(F1589,'انواع الفلاتر'!$B$2:$C$52,2,FALSE),"")</f>
        <v/>
      </c>
    </row>
    <row r="458664" spans="3:3" ht="27.95" customHeight="1" thickBot="1"/>
    <row r="458665" spans="3:3" ht="27.95" customHeight="1">
      <c r="C458665" s="4" t="s">
        <v>2</v>
      </c>
    </row>
    <row r="458666" spans="3:3" ht="27.95" customHeight="1">
      <c r="C458666" s="28" t="s">
        <v>3</v>
      </c>
    </row>
    <row r="458667" spans="3:3" ht="27.95" customHeight="1">
      <c r="C458667" s="28" t="s">
        <v>4</v>
      </c>
    </row>
    <row r="458668" spans="3:3" ht="27.95" customHeight="1">
      <c r="C458668" s="28" t="s">
        <v>5</v>
      </c>
    </row>
  </sheetData>
  <dataValidations count="2">
    <dataValidation type="list" allowBlank="1" showInputMessage="1" showErrorMessage="1" sqref="F289:F1589 F255 F252 F243 F147 F134 F118 F27">
      <formula1>$C$458665:$C$458668</formula1>
    </dataValidation>
    <dataValidation type="list" allowBlank="1" showInputMessage="1" showErrorMessage="1" sqref="F2:F26 F256:F288 F253:F254 F244:F251 F148:F242 F135:F146 F119:F133 F28:F117">
      <formula1>$C$458387:$C$458390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BD8472"/>
  <sheetViews>
    <sheetView showGridLines="0" rightToLeft="1" zoomScale="70" zoomScaleNormal="70" workbookViewId="0">
      <selection activeCell="B3" sqref="B3"/>
    </sheetView>
  </sheetViews>
  <sheetFormatPr defaultColWidth="9.140625" defaultRowHeight="21" customHeight="1"/>
  <cols>
    <col min="1" max="1" width="10.5703125" style="112" bestFit="1" customWidth="1"/>
    <col min="2" max="2" width="34.5703125" style="76" customWidth="1"/>
    <col min="3" max="3" width="9.28515625" style="76" bestFit="1" customWidth="1"/>
    <col min="4" max="4" width="69.7109375" style="77" bestFit="1" customWidth="1"/>
    <col min="5" max="5" width="18.85546875" style="78" hidden="1" customWidth="1"/>
    <col min="6" max="6" width="27" style="79" bestFit="1" customWidth="1"/>
    <col min="7" max="7" width="17" style="80" customWidth="1"/>
    <col min="8" max="8" width="8" style="38" customWidth="1"/>
    <col min="9" max="9" width="6.5703125" style="76" customWidth="1"/>
    <col min="10" max="10" width="7.42578125" style="81" bestFit="1" customWidth="1"/>
    <col min="11" max="11" width="4.85546875" style="91" bestFit="1" customWidth="1"/>
    <col min="12" max="12" width="7.7109375" style="91" bestFit="1" customWidth="1"/>
    <col min="13" max="13" width="9.140625" style="81" customWidth="1"/>
    <col min="14" max="14" width="7.140625" style="91" bestFit="1" customWidth="1"/>
    <col min="15" max="15" width="10.7109375" style="39" customWidth="1"/>
    <col min="16" max="16" width="8.42578125" style="81" bestFit="1" customWidth="1"/>
    <col min="17" max="17" width="10.28515625" style="81" bestFit="1" customWidth="1"/>
    <col min="18" max="18" width="16.140625" style="81" customWidth="1"/>
    <col min="19" max="19" width="15.85546875" style="134" bestFit="1" customWidth="1"/>
    <col min="20" max="43" width="12.7109375" style="113" bestFit="1" customWidth="1"/>
    <col min="44" max="52" width="12.7109375" style="114" bestFit="1" customWidth="1"/>
    <col min="53" max="53" width="15.85546875" style="114" bestFit="1" customWidth="1"/>
    <col min="54" max="54" width="17.140625" style="114" bestFit="1" customWidth="1"/>
    <col min="55" max="55" width="18.140625" style="114" bestFit="1" customWidth="1"/>
    <col min="56" max="56" width="24.140625" style="117" customWidth="1"/>
    <col min="57" max="16384" width="9.140625" style="115"/>
  </cols>
  <sheetData>
    <row r="1" spans="1:56" s="98" customFormat="1" ht="21" customHeight="1" thickBot="1">
      <c r="A1" s="95" t="s">
        <v>33</v>
      </c>
      <c r="B1" s="63" t="s">
        <v>30</v>
      </c>
      <c r="C1" s="63" t="s">
        <v>83</v>
      </c>
      <c r="D1" s="64" t="s">
        <v>34</v>
      </c>
      <c r="E1" s="65"/>
      <c r="F1" s="66" t="s">
        <v>35</v>
      </c>
      <c r="G1" s="67" t="s">
        <v>36</v>
      </c>
      <c r="H1" s="19" t="s">
        <v>45</v>
      </c>
      <c r="I1" s="63" t="s">
        <v>44</v>
      </c>
      <c r="J1" s="68" t="s">
        <v>46</v>
      </c>
      <c r="K1" s="68" t="s">
        <v>37</v>
      </c>
      <c r="L1" s="68" t="s">
        <v>38</v>
      </c>
      <c r="M1" s="68" t="s">
        <v>39</v>
      </c>
      <c r="N1" s="68" t="s">
        <v>40</v>
      </c>
      <c r="O1" s="158" t="s">
        <v>86</v>
      </c>
      <c r="P1" s="160" t="s">
        <v>88</v>
      </c>
      <c r="Q1" s="160" t="s">
        <v>87</v>
      </c>
      <c r="R1" s="163" t="s">
        <v>392</v>
      </c>
      <c r="S1" s="156" t="s">
        <v>390</v>
      </c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7" t="s">
        <v>41</v>
      </c>
    </row>
    <row r="2" spans="1:56" s="98" customFormat="1" ht="21" customHeight="1" thickBot="1">
      <c r="A2" s="99"/>
      <c r="B2" s="135"/>
      <c r="C2" s="69"/>
      <c r="D2" s="70"/>
      <c r="E2" s="71"/>
      <c r="F2" s="72"/>
      <c r="G2" s="73"/>
      <c r="H2" s="25"/>
      <c r="I2" s="90"/>
      <c r="J2" s="90"/>
      <c r="K2" s="69"/>
      <c r="L2" s="154"/>
      <c r="M2" s="154"/>
      <c r="N2" s="155"/>
      <c r="O2" s="159"/>
      <c r="P2" s="162"/>
      <c r="Q2" s="161"/>
      <c r="R2" s="164"/>
      <c r="S2" s="157"/>
      <c r="T2" s="100" t="s">
        <v>89</v>
      </c>
      <c r="U2" s="100" t="s">
        <v>90</v>
      </c>
      <c r="V2" s="100" t="s">
        <v>91</v>
      </c>
      <c r="W2" s="100" t="s">
        <v>92</v>
      </c>
      <c r="X2" s="100" t="s">
        <v>93</v>
      </c>
      <c r="Y2" s="100" t="s">
        <v>94</v>
      </c>
      <c r="Z2" s="100" t="s">
        <v>95</v>
      </c>
      <c r="AA2" s="100" t="s">
        <v>96</v>
      </c>
      <c r="AB2" s="100" t="s">
        <v>97</v>
      </c>
      <c r="AC2" s="100" t="s">
        <v>98</v>
      </c>
      <c r="AD2" s="100" t="s">
        <v>99</v>
      </c>
      <c r="AE2" s="100" t="s">
        <v>100</v>
      </c>
      <c r="AF2" s="100" t="s">
        <v>101</v>
      </c>
      <c r="AG2" s="100" t="s">
        <v>102</v>
      </c>
      <c r="AH2" s="100" t="s">
        <v>103</v>
      </c>
      <c r="AI2" s="100" t="s">
        <v>104</v>
      </c>
      <c r="AJ2" s="100" t="s">
        <v>105</v>
      </c>
      <c r="AK2" s="100" t="s">
        <v>106</v>
      </c>
      <c r="AL2" s="100" t="s">
        <v>107</v>
      </c>
      <c r="AM2" s="100" t="s">
        <v>108</v>
      </c>
      <c r="AN2" s="100" t="s">
        <v>109</v>
      </c>
      <c r="AO2" s="100" t="s">
        <v>110</v>
      </c>
      <c r="AP2" s="100" t="s">
        <v>111</v>
      </c>
      <c r="AQ2" s="100" t="s">
        <v>112</v>
      </c>
      <c r="AR2" s="100" t="s">
        <v>113</v>
      </c>
      <c r="AS2" s="100" t="s">
        <v>114</v>
      </c>
      <c r="AT2" s="100" t="s">
        <v>115</v>
      </c>
      <c r="AU2" s="100" t="s">
        <v>116</v>
      </c>
      <c r="AV2" s="100" t="s">
        <v>117</v>
      </c>
      <c r="AW2" s="100" t="s">
        <v>118</v>
      </c>
      <c r="AX2" s="100" t="s">
        <v>119</v>
      </c>
      <c r="AY2" s="100" t="s">
        <v>120</v>
      </c>
      <c r="AZ2" s="100" t="s">
        <v>121</v>
      </c>
      <c r="BA2" s="100" t="s">
        <v>122</v>
      </c>
      <c r="BB2" s="100" t="s">
        <v>123</v>
      </c>
      <c r="BC2" s="100" t="s">
        <v>391</v>
      </c>
      <c r="BD2" s="101"/>
    </row>
    <row r="3" spans="1:56" s="98" customFormat="1" ht="21" customHeight="1" thickBot="1">
      <c r="A3" s="102">
        <f ca="1">IF(B3="","",TODAY())</f>
        <v>43406</v>
      </c>
      <c r="B3" s="151" t="s">
        <v>425</v>
      </c>
      <c r="C3" s="53" t="str">
        <f>IFERROR(VLOOKUP(B3,'اسماء العملاء'!$A$2:$E$1589,5,FALSE),"")</f>
        <v/>
      </c>
      <c r="D3" s="59" t="str">
        <f>IFERROR(VLOOKUP(B3,'اسماء العملاء'!$A$2:$C$1589,2,FALSE),"")</f>
        <v/>
      </c>
      <c r="E3" s="55"/>
      <c r="F3" s="61" t="str">
        <f>IFERROR(VLOOKUP(B3,'اسماء العملاء'!$A$2:$C$1589,3,FALSE),"")</f>
        <v/>
      </c>
      <c r="G3" s="74" t="str">
        <f>IFERROR(VLOOKUP(B3,'اسماء العملاء'!$A$2:$F$1589,6,FALSE),"")</f>
        <v/>
      </c>
      <c r="H3" s="141" t="str">
        <f>IFERROR(VLOOKUP(G3,'انواع الفلاتر'!$B$2:$C$52,2,FALSE),"")</f>
        <v/>
      </c>
      <c r="I3" s="127" t="str">
        <f>IFERROR(VLOOKUP(B3,'اسماء العملاء'!$A$2:$K$1589,11,FALSE),"")</f>
        <v/>
      </c>
      <c r="J3" s="139" t="str">
        <f>IFERROR(SUM(I3*H3),"")</f>
        <v/>
      </c>
      <c r="K3" s="103"/>
      <c r="L3" s="136" t="str">
        <f>IFERROR(J3,"")</f>
        <v/>
      </c>
      <c r="M3" s="104" t="str">
        <f>IFERROR(VLOOKUP(B3,'اسماء العملاء'!$A$2:$G$1589,7,FALSE),"")</f>
        <v/>
      </c>
      <c r="N3" s="140" t="str">
        <f>IFERROR(SUM(L3-M3),"")</f>
        <v/>
      </c>
      <c r="O3" s="148" t="str">
        <f>IFERROR(VLOOKUP(B3,'اسماء العملاء'!$A$2:$I$1589,9,FALSE),"")</f>
        <v/>
      </c>
      <c r="P3" s="144" t="str">
        <f>IFERROR(INT(N3/O3),"")</f>
        <v/>
      </c>
      <c r="Q3" s="145" t="str">
        <f>IFERROR(N3-O3*P3,"")</f>
        <v/>
      </c>
      <c r="R3" s="50"/>
      <c r="S3" s="133" t="str">
        <f>IFERROR(VLOOKUP(B3,'اسماء العملاء'!$A$2:$J$1589,10,FALSE),"")</f>
        <v/>
      </c>
      <c r="T3" s="48" t="str">
        <f>IFERROR(IF(COUNT($S3:S3)&gt;=$P3,"",EDATE($S3,1)),"")</f>
        <v/>
      </c>
      <c r="U3" s="48" t="str">
        <f>IFERROR(IF(COUNT($S3:T3)&gt;=$P3,"",EDATE($S3,2)),"")</f>
        <v/>
      </c>
      <c r="V3" s="48" t="str">
        <f>IFERROR(IF(COUNT($S3:U3)&gt;=$P3,"",EDATE($S3,3)),"")</f>
        <v/>
      </c>
      <c r="W3" s="48" t="str">
        <f>IFERROR(IF(COUNT($S3:V3)&gt;=$P3,"",EDATE($S3,4)),"")</f>
        <v/>
      </c>
      <c r="X3" s="48" t="str">
        <f>IFERROR(IF(COUNT($S3:W3)&gt;=$P3,"",EDATE($S3,5)),"")</f>
        <v/>
      </c>
      <c r="Y3" s="48" t="str">
        <f>IFERROR(IF(COUNT($S3:X3)&gt;=$P3,"",EDATE($S3,6)),"")</f>
        <v/>
      </c>
      <c r="Z3" s="48" t="str">
        <f>IFERROR(IF(COUNT($S3:Y3)&gt;=$P3,"",EDATE($S3,7)),"")</f>
        <v/>
      </c>
      <c r="AA3" s="48" t="str">
        <f>IFERROR(IF(COUNT($S3:Z3)&gt;=$P3,"",EDATE($S3,8)),"")</f>
        <v/>
      </c>
      <c r="AB3" s="48" t="str">
        <f>IFERROR(IF(COUNT($S3:AA3)&gt;=$P3,"",EDATE($S3,9)),"")</f>
        <v/>
      </c>
      <c r="AC3" s="48" t="str">
        <f>IFERROR(IF(COUNT($S3:AB3)&gt;=$P3,"",EDATE($S3,10)),"")</f>
        <v/>
      </c>
      <c r="AD3" s="48" t="str">
        <f>IFERROR(IF(COUNT($S3:AC3)&gt;=$P3,"",EDATE($S3,11)),"")</f>
        <v/>
      </c>
      <c r="AE3" s="48" t="str">
        <f>IFERROR(IF(COUNT($S3:AD3)&gt;=$P3,"",EDATE($S3,12)),"")</f>
        <v/>
      </c>
      <c r="AF3" s="48" t="str">
        <f>IFERROR(IF(COUNT($S3:AE3)&gt;=$P3,"",EDATE($S3,13)),"")</f>
        <v/>
      </c>
      <c r="AG3" s="48" t="str">
        <f>IFERROR(IF(COUNT($S3:AF3)&gt;=$P3,"",EDATE($S3,14)),"")</f>
        <v/>
      </c>
      <c r="AH3" s="48" t="str">
        <f>IFERROR(IF(COUNT($S3:AG3)&gt;=$P3,"",EDATE($S3,15)),"")</f>
        <v/>
      </c>
      <c r="AI3" s="48" t="str">
        <f>IFERROR(IF(COUNT($S3:AH3)&gt;=$P3,"",EDATE($S3,16)),"")</f>
        <v/>
      </c>
      <c r="AJ3" s="48" t="str">
        <f>IFERROR(IF(COUNT($S3:AI3)&gt;=$P3,"",EDATE($S3,17)),"")</f>
        <v/>
      </c>
      <c r="AK3" s="48" t="str">
        <f>IFERROR(IF(COUNT($S3:AJ3)&gt;=$P3,"",EDATE($S3,18)),"")</f>
        <v/>
      </c>
      <c r="AL3" s="49" t="str">
        <f>IFERROR(IF(COUNT($S3:AK3)&gt;=$P3,"",EDATE($S3,19)),"")</f>
        <v/>
      </c>
      <c r="AM3" s="49" t="str">
        <f>IFERROR(IF(COUNT($S3:AL3)&gt;=$P3,"",EDATE($S3,20)),"")</f>
        <v/>
      </c>
      <c r="AN3" s="49" t="str">
        <f>IFERROR(IF(COUNT($S3:AM3)&gt;=$P3,"",EDATE($S3,21)),"")</f>
        <v/>
      </c>
      <c r="AO3" s="49" t="str">
        <f>IFERROR(IF(COUNT($S3:AN3)&gt;=$P3,"",EDATE($S3,22)),"")</f>
        <v/>
      </c>
      <c r="AP3" s="49" t="str">
        <f>IFERROR(IF(COUNT($S3:AO3)&gt;=$P3,"",EDATE($S3,23)),"")</f>
        <v/>
      </c>
      <c r="AQ3" s="49" t="str">
        <f>IFERROR(IF(COUNT($S3:AP3)&gt;=$P3,"",EDATE($S3,24)),"")</f>
        <v/>
      </c>
      <c r="AR3" s="49" t="str">
        <f>IFERROR(IF(COUNT($S3:AQ3)&gt;=$P3,"",EDATE($S3,25)),"")</f>
        <v/>
      </c>
      <c r="AS3" s="49" t="str">
        <f>IFERROR(IF(COUNT($S3:AR3)&gt;=$P3,"",EDATE($S3,26)),"")</f>
        <v/>
      </c>
      <c r="AT3" s="49" t="str">
        <f>IFERROR(IF(COUNT($S3:AS3)&gt;=$P3,"",EDATE($S3,27)),"")</f>
        <v/>
      </c>
      <c r="AU3" s="49" t="str">
        <f>IFERROR(IF(COUNT($S3:AT3)&gt;=$P3,"",EDATE($S3,28)),"")</f>
        <v/>
      </c>
      <c r="AV3" s="49" t="str">
        <f>IFERROR(IF(COUNT($S3:AU3)&gt;=$P3,"",EDATE($S3,29)),"")</f>
        <v/>
      </c>
      <c r="AW3" s="49" t="str">
        <f>IFERROR(IF(COUNT($S3:AV3)&gt;=$P3,"",EDATE($S3,30)),"")</f>
        <v/>
      </c>
      <c r="AX3" s="49" t="str">
        <f>IFERROR(IF(COUNT($S3:AW3)&gt;=$P3,"",EDATE($S3,31)),"")</f>
        <v/>
      </c>
      <c r="AY3" s="49" t="str">
        <f>IFERROR(IF(COUNT($S3:AX3)&gt;=$P3,"",EDATE($S3,32)),"")</f>
        <v/>
      </c>
      <c r="AZ3" s="49" t="str">
        <f>IFERROR(IF(COUNT($S3:AY3)&gt;=$P3,"",EDATE($S3,33)),"")</f>
        <v/>
      </c>
      <c r="BA3" s="49" t="str">
        <f>IFERROR(IF(COUNT($S3:AZ3)&gt;=$P3,"",EDATE($S3,34)),"")</f>
        <v/>
      </c>
      <c r="BB3" s="49" t="str">
        <f>IFERROR(IF(COUNT($S3:BA3)&gt;=$P3,"",EDATE($S3,35)),"")</f>
        <v/>
      </c>
      <c r="BC3" s="49" t="str">
        <f>IFERROR(IF(COUNT($S3:BB3)&gt;=$P3,"",EDATE($S3,36)),"")</f>
        <v/>
      </c>
      <c r="BD3" s="105"/>
    </row>
    <row r="4" spans="1:56" s="98" customFormat="1" ht="21" customHeight="1" thickBot="1">
      <c r="A4" s="106" t="str">
        <f t="shared" ref="A4:A67" ca="1" si="0">IF(B4="","",TODAY())</f>
        <v/>
      </c>
      <c r="B4" s="152"/>
      <c r="C4" s="45" t="str">
        <f>IFERROR(VLOOKUP(B4,'اسماء العملاء'!$A$2:$E$1589,5,FALSE),"")</f>
        <v/>
      </c>
      <c r="D4" s="60" t="str">
        <f>IFERROR(VLOOKUP(B4,'اسماء العملاء'!$A$2:$C$1589,2,FALSE),"")</f>
        <v/>
      </c>
      <c r="E4" s="56"/>
      <c r="F4" s="62" t="str">
        <f>IFERROR(VLOOKUP(B4,'اسماء العملاء'!$A$2:$C$1589,3,FALSE),"")</f>
        <v/>
      </c>
      <c r="G4" s="75" t="str">
        <f>IFERROR(VLOOKUP(B4,'اسماء العملاء'!$A$2:$F$1589,6,FALSE),"")</f>
        <v/>
      </c>
      <c r="H4" s="142" t="str">
        <f>IFERROR(VLOOKUP(G4,'انواع الفلاتر'!$B$2:$C$52,2,FALSE),"")</f>
        <v/>
      </c>
      <c r="I4" s="128" t="str">
        <f>IFERROR(VLOOKUP(B4,'اسماء العملاء'!$A$2:$K$1589,11,FALSE),"")</f>
        <v/>
      </c>
      <c r="J4" s="46" t="str">
        <f t="shared" ref="J4:J67" si="1">IFERROR(SUM(I4*H4),"")</f>
        <v/>
      </c>
      <c r="K4" s="107"/>
      <c r="L4" s="137" t="str">
        <f t="shared" ref="L4:L67" si="2">IFERROR(J4,"")</f>
        <v/>
      </c>
      <c r="M4" s="94" t="str">
        <f>IFERROR(VLOOKUP(B4,'اسماء العملاء'!$A$2:$G$1589,7,FALSE),"")</f>
        <v/>
      </c>
      <c r="N4" s="92" t="str">
        <f t="shared" ref="N4:N67" si="3">IFERROR(SUM(L4-M4),"")</f>
        <v/>
      </c>
      <c r="O4" s="149" t="str">
        <f>IFERROR(VLOOKUP(B4,'اسماء العملاء'!$A$2:$I$1589,9,FALSE),"")</f>
        <v/>
      </c>
      <c r="P4" s="144" t="str">
        <f t="shared" ref="P4:P67" si="4">IFERROR(INT(N4/O4),"")</f>
        <v/>
      </c>
      <c r="Q4" s="145" t="str">
        <f t="shared" ref="Q4:Q67" si="5">IFERROR(N4-O4*P4,"")</f>
        <v/>
      </c>
      <c r="R4" s="50"/>
      <c r="S4" s="133" t="str">
        <f>IFERROR(VLOOKUP(B4,'اسماء العملاء'!$A$2:$J$1589,10,FALSE),"")</f>
        <v/>
      </c>
      <c r="T4" s="48" t="str">
        <f>IFERROR(IF(COUNT($S4:S4)&gt;=$P4,"",EDATE($S4,1)),"")</f>
        <v/>
      </c>
      <c r="U4" s="48" t="str">
        <f>IFERROR(IF(COUNT($S4:T4)&gt;=$P4,"",EDATE($S4,2)),"")</f>
        <v/>
      </c>
      <c r="V4" s="48" t="str">
        <f>IFERROR(IF(COUNT($S4:U4)&gt;=$P4,"",EDATE($S4,3)),"")</f>
        <v/>
      </c>
      <c r="W4" s="48" t="str">
        <f>IFERROR(IF(COUNT($S4:V4)&gt;=$P4,"",EDATE($S4,4)),"")</f>
        <v/>
      </c>
      <c r="X4" s="48" t="str">
        <f>IFERROR(IF(COUNT($S4:W4)&gt;=$P4,"",EDATE($S4,5)),"")</f>
        <v/>
      </c>
      <c r="Y4" s="48" t="str">
        <f>IFERROR(IF(COUNT($S4:X4)&gt;=$P4,"",EDATE($S4,6)),"")</f>
        <v/>
      </c>
      <c r="Z4" s="48" t="str">
        <f>IFERROR(IF(COUNT($S4:Y4)&gt;=$P4,"",EDATE($S4,7)),"")</f>
        <v/>
      </c>
      <c r="AA4" s="48" t="str">
        <f>IFERROR(IF(COUNT($S4:Z4)&gt;=$P4,"",EDATE($S4,8)),"")</f>
        <v/>
      </c>
      <c r="AB4" s="48" t="str">
        <f>IFERROR(IF(COUNT($S4:AA4)&gt;=$P4,"",EDATE($S4,9)),"")</f>
        <v/>
      </c>
      <c r="AC4" s="48" t="str">
        <f>IFERROR(IF(COUNT($S4:AB4)&gt;=$P4,"",EDATE($S4,10)),"")</f>
        <v/>
      </c>
      <c r="AD4" s="48" t="str">
        <f>IFERROR(IF(COUNT($S4:AC4)&gt;=$P4,"",EDATE($S4,11)),"")</f>
        <v/>
      </c>
      <c r="AE4" s="48" t="str">
        <f>IFERROR(IF(COUNT($S4:AD4)&gt;=$P4,"",EDATE($S4,12)),"")</f>
        <v/>
      </c>
      <c r="AF4" s="48" t="str">
        <f>IFERROR(IF(COUNT($S4:AE4)&gt;=$P4,"",EDATE($S4,13)),"")</f>
        <v/>
      </c>
      <c r="AG4" s="48" t="str">
        <f>IFERROR(IF(COUNT($S4:AF4)&gt;=$P4,"",EDATE($S4,14)),"")</f>
        <v/>
      </c>
      <c r="AH4" s="48" t="str">
        <f>IFERROR(IF(COUNT($S4:AG4)&gt;=$P4,"",EDATE($S4,15)),"")</f>
        <v/>
      </c>
      <c r="AI4" s="48" t="str">
        <f>IFERROR(IF(COUNT($S4:AH4)&gt;=$P4,"",EDATE($S4,16)),"")</f>
        <v/>
      </c>
      <c r="AJ4" s="48" t="str">
        <f>IFERROR(IF(COUNT($S4:AI4)&gt;=$P4,"",EDATE($S4,17)),"")</f>
        <v/>
      </c>
      <c r="AK4" s="48" t="str">
        <f>IFERROR(IF(COUNT($S4:AJ4)&gt;=$P4,"",EDATE($S4,18)),"")</f>
        <v/>
      </c>
      <c r="AL4" s="49" t="str">
        <f>IFERROR(IF(COUNT($S4:AK4)&gt;=$P4,"",EDATE($S4,19)),"")</f>
        <v/>
      </c>
      <c r="AM4" s="49" t="str">
        <f>IFERROR(IF(COUNT($S4:AL4)&gt;=$P4,"",EDATE($S4,20)),"")</f>
        <v/>
      </c>
      <c r="AN4" s="49" t="str">
        <f>IFERROR(IF(COUNT($S4:AM4)&gt;=$P4,"",EDATE($S4,21)),"")</f>
        <v/>
      </c>
      <c r="AO4" s="49" t="str">
        <f>IFERROR(IF(COUNT($S4:AN4)&gt;=$P4,"",EDATE($S4,22)),"")</f>
        <v/>
      </c>
      <c r="AP4" s="49" t="str">
        <f>IFERROR(IF(COUNT($S4:AO4)&gt;=$P4,"",EDATE($S4,23)),"")</f>
        <v/>
      </c>
      <c r="AQ4" s="49" t="str">
        <f>IFERROR(IF(COUNT($S4:AP4)&gt;=$P4,"",EDATE($S4,24)),"")</f>
        <v/>
      </c>
      <c r="AR4" s="49" t="str">
        <f>IFERROR(IF(COUNT($S4:AQ4)&gt;=$P4,"",EDATE($S4,25)),"")</f>
        <v/>
      </c>
      <c r="AS4" s="49" t="str">
        <f>IFERROR(IF(COUNT($S4:AR4)&gt;=$P4,"",EDATE($S4,26)),"")</f>
        <v/>
      </c>
      <c r="AT4" s="49" t="str">
        <f>IFERROR(IF(COUNT($S4:AS4)&gt;=$P4,"",EDATE($S4,27)),"")</f>
        <v/>
      </c>
      <c r="AU4" s="49" t="str">
        <f>IFERROR(IF(COUNT($S4:AT4)&gt;=$P4,"",EDATE($S4,28)),"")</f>
        <v/>
      </c>
      <c r="AV4" s="49" t="str">
        <f>IFERROR(IF(COUNT($S4:AU4)&gt;=$P4,"",EDATE($S4,29)),"")</f>
        <v/>
      </c>
      <c r="AW4" s="49" t="str">
        <f>IFERROR(IF(COUNT($S4:AV4)&gt;=$P4,"",EDATE($S4,30)),"")</f>
        <v/>
      </c>
      <c r="AX4" s="49" t="str">
        <f>IFERROR(IF(COUNT($S4:AW4)&gt;=$P4,"",EDATE($S4,31)),"")</f>
        <v/>
      </c>
      <c r="AY4" s="49" t="str">
        <f>IFERROR(IF(COUNT($S4:AX4)&gt;=$P4,"",EDATE($S4,32)),"")</f>
        <v/>
      </c>
      <c r="AZ4" s="49" t="str">
        <f>IFERROR(IF(COUNT($S4:AY4)&gt;=$P4,"",EDATE($S4,33)),"")</f>
        <v/>
      </c>
      <c r="BA4" s="49" t="str">
        <f>IFERROR(IF(COUNT($S4:AZ4)&gt;=$P4,"",EDATE($S4,34)),"")</f>
        <v/>
      </c>
      <c r="BB4" s="49" t="str">
        <f>IFERROR(IF(COUNT($S4:BA4)&gt;=$P4,"",EDATE($S4,35)),"")</f>
        <v/>
      </c>
      <c r="BC4" s="49" t="str">
        <f>IFERROR(IF(COUNT($S4:BB4)&gt;=$P4,"",EDATE($S4,36)),"")</f>
        <v/>
      </c>
      <c r="BD4" s="108"/>
    </row>
    <row r="5" spans="1:56" s="98" customFormat="1" ht="21" customHeight="1" thickBot="1">
      <c r="A5" s="106" t="str">
        <f t="shared" ca="1" si="0"/>
        <v/>
      </c>
      <c r="B5" s="152"/>
      <c r="C5" s="45" t="str">
        <f>IFERROR(VLOOKUP(B5,'اسماء العملاء'!$A$2:$E$1589,5,FALSE),"")</f>
        <v/>
      </c>
      <c r="D5" s="60" t="str">
        <f>IFERROR(VLOOKUP(B5,'اسماء العملاء'!$A$2:$C$1589,2,FALSE),"")</f>
        <v/>
      </c>
      <c r="E5" s="56"/>
      <c r="F5" s="62" t="str">
        <f>IFERROR(VLOOKUP(B5,'اسماء العملاء'!$A$2:$C$1589,3,FALSE),"")</f>
        <v/>
      </c>
      <c r="G5" s="75" t="str">
        <f>IFERROR(VLOOKUP(B5,'اسماء العملاء'!$A$2:$F$1589,6,FALSE),"")</f>
        <v/>
      </c>
      <c r="H5" s="142" t="str">
        <f>IFERROR(VLOOKUP(G5,'انواع الفلاتر'!$B$2:$C$52,2,FALSE),"")</f>
        <v/>
      </c>
      <c r="I5" s="128" t="str">
        <f>IFERROR(VLOOKUP(B5,'اسماء العملاء'!$A$2:$K$1589,11,FALSE),"")</f>
        <v/>
      </c>
      <c r="J5" s="46" t="str">
        <f t="shared" si="1"/>
        <v/>
      </c>
      <c r="K5" s="107"/>
      <c r="L5" s="137" t="str">
        <f t="shared" si="2"/>
        <v/>
      </c>
      <c r="M5" s="94" t="str">
        <f>IFERROR(VLOOKUP(B5,'اسماء العملاء'!$A$2:$G$1589,7,FALSE),"")</f>
        <v/>
      </c>
      <c r="N5" s="92" t="str">
        <f t="shared" si="3"/>
        <v/>
      </c>
      <c r="O5" s="149" t="str">
        <f>IFERROR(VLOOKUP(B5,'اسماء العملاء'!$A$2:$I$1589,9,FALSE),"")</f>
        <v/>
      </c>
      <c r="P5" s="144" t="str">
        <f t="shared" si="4"/>
        <v/>
      </c>
      <c r="Q5" s="145" t="str">
        <f t="shared" si="5"/>
        <v/>
      </c>
      <c r="R5" s="50"/>
      <c r="S5" s="133" t="str">
        <f>IFERROR(VLOOKUP(B5,'اسماء العملاء'!$A$2:$J$1589,10,FALSE),"")</f>
        <v/>
      </c>
      <c r="T5" s="48" t="str">
        <f>IFERROR(IF(COUNT($S5:S5)&gt;=$P5,"",EDATE($S5,1)),"")</f>
        <v/>
      </c>
      <c r="U5" s="48" t="str">
        <f>IFERROR(IF(COUNT($S5:T5)&gt;=$P5,"",EDATE($S5,2)),"")</f>
        <v/>
      </c>
      <c r="V5" s="48" t="str">
        <f>IFERROR(IF(COUNT($S5:U5)&gt;=$P5,"",EDATE($S5,3)),"")</f>
        <v/>
      </c>
      <c r="W5" s="48" t="str">
        <f>IFERROR(IF(COUNT($S5:V5)&gt;=$P5,"",EDATE($S5,4)),"")</f>
        <v/>
      </c>
      <c r="X5" s="48" t="str">
        <f>IFERROR(IF(COUNT($S5:W5)&gt;=$P5,"",EDATE($S5,5)),"")</f>
        <v/>
      </c>
      <c r="Y5" s="48" t="str">
        <f>IFERROR(IF(COUNT($S5:X5)&gt;=$P5,"",EDATE($S5,6)),"")</f>
        <v/>
      </c>
      <c r="Z5" s="48" t="str">
        <f>IFERROR(IF(COUNT($S5:Y5)&gt;=$P5,"",EDATE($S5,7)),"")</f>
        <v/>
      </c>
      <c r="AA5" s="48" t="str">
        <f>IFERROR(IF(COUNT($S5:Z5)&gt;=$P5,"",EDATE($S5,8)),"")</f>
        <v/>
      </c>
      <c r="AB5" s="48" t="str">
        <f>IFERROR(IF(COUNT($S5:AA5)&gt;=$P5,"",EDATE($S5,9)),"")</f>
        <v/>
      </c>
      <c r="AC5" s="48" t="str">
        <f>IFERROR(IF(COUNT($S5:AB5)&gt;=$P5,"",EDATE($S5,10)),"")</f>
        <v/>
      </c>
      <c r="AD5" s="48" t="str">
        <f>IFERROR(IF(COUNT($S5:AC5)&gt;=$P5,"",EDATE($S5,11)),"")</f>
        <v/>
      </c>
      <c r="AE5" s="48" t="str">
        <f>IFERROR(IF(COUNT($S5:AD5)&gt;=$P5,"",EDATE($S5,12)),"")</f>
        <v/>
      </c>
      <c r="AF5" s="48" t="str">
        <f>IFERROR(IF(COUNT($S5:AE5)&gt;=$P5,"",EDATE($S5,13)),"")</f>
        <v/>
      </c>
      <c r="AG5" s="48" t="str">
        <f>IFERROR(IF(COUNT($S5:AF5)&gt;=$P5,"",EDATE($S5,14)),"")</f>
        <v/>
      </c>
      <c r="AH5" s="48" t="str">
        <f>IFERROR(IF(COUNT($S5:AG5)&gt;=$P5,"",EDATE($S5,15)),"")</f>
        <v/>
      </c>
      <c r="AI5" s="48" t="str">
        <f>IFERROR(IF(COUNT($S5:AH5)&gt;=$P5,"",EDATE($S5,16)),"")</f>
        <v/>
      </c>
      <c r="AJ5" s="48" t="str">
        <f>IFERROR(IF(COUNT($S5:AI5)&gt;=$P5,"",EDATE($S5,17)),"")</f>
        <v/>
      </c>
      <c r="AK5" s="48" t="str">
        <f>IFERROR(IF(COUNT($S5:AJ5)&gt;=$P5,"",EDATE($S5,18)),"")</f>
        <v/>
      </c>
      <c r="AL5" s="49" t="str">
        <f>IFERROR(IF(COUNT($S5:AK5)&gt;=$P5,"",EDATE($S5,19)),"")</f>
        <v/>
      </c>
      <c r="AM5" s="49" t="str">
        <f>IFERROR(IF(COUNT($S5:AL5)&gt;=$P5,"",EDATE($S5,20)),"")</f>
        <v/>
      </c>
      <c r="AN5" s="49" t="str">
        <f>IFERROR(IF(COUNT($S5:AM5)&gt;=$P5,"",EDATE($S5,21)),"")</f>
        <v/>
      </c>
      <c r="AO5" s="49" t="str">
        <f>IFERROR(IF(COUNT($S5:AN5)&gt;=$P5,"",EDATE($S5,22)),"")</f>
        <v/>
      </c>
      <c r="AP5" s="49" t="str">
        <f>IFERROR(IF(COUNT($S5:AO5)&gt;=$P5,"",EDATE($S5,23)),"")</f>
        <v/>
      </c>
      <c r="AQ5" s="49" t="str">
        <f>IFERROR(IF(COUNT($S5:AP5)&gt;=$P5,"",EDATE($S5,24)),"")</f>
        <v/>
      </c>
      <c r="AR5" s="49" t="str">
        <f>IFERROR(IF(COUNT($S5:AQ5)&gt;=$P5,"",EDATE($S5,25)),"")</f>
        <v/>
      </c>
      <c r="AS5" s="49" t="str">
        <f>IFERROR(IF(COUNT($S5:AR5)&gt;=$P5,"",EDATE($S5,26)),"")</f>
        <v/>
      </c>
      <c r="AT5" s="49" t="str">
        <f>IFERROR(IF(COUNT($S5:AS5)&gt;=$P5,"",EDATE($S5,27)),"")</f>
        <v/>
      </c>
      <c r="AU5" s="49" t="str">
        <f>IFERROR(IF(COUNT($S5:AT5)&gt;=$P5,"",EDATE($S5,28)),"")</f>
        <v/>
      </c>
      <c r="AV5" s="49" t="str">
        <f>IFERROR(IF(COUNT($S5:AU5)&gt;=$P5,"",EDATE($S5,29)),"")</f>
        <v/>
      </c>
      <c r="AW5" s="49" t="str">
        <f>IFERROR(IF(COUNT($S5:AV5)&gt;=$P5,"",EDATE($S5,30)),"")</f>
        <v/>
      </c>
      <c r="AX5" s="49" t="str">
        <f>IFERROR(IF(COUNT($S5:AW5)&gt;=$P5,"",EDATE($S5,31)),"")</f>
        <v/>
      </c>
      <c r="AY5" s="49" t="str">
        <f>IFERROR(IF(COUNT($S5:AX5)&gt;=$P5,"",EDATE($S5,32)),"")</f>
        <v/>
      </c>
      <c r="AZ5" s="49" t="str">
        <f>IFERROR(IF(COUNT($S5:AY5)&gt;=$P5,"",EDATE($S5,33)),"")</f>
        <v/>
      </c>
      <c r="BA5" s="49" t="str">
        <f>IFERROR(IF(COUNT($S5:AZ5)&gt;=$P5,"",EDATE($S5,34)),"")</f>
        <v/>
      </c>
      <c r="BB5" s="49" t="str">
        <f>IFERROR(IF(COUNT($S5:BA5)&gt;=$P5,"",EDATE($S5,35)),"")</f>
        <v/>
      </c>
      <c r="BC5" s="49" t="str">
        <f>IFERROR(IF(COUNT($S5:BB5)&gt;=$P5,"",EDATE($S5,36)),"")</f>
        <v/>
      </c>
      <c r="BD5" s="108"/>
    </row>
    <row r="6" spans="1:56" s="98" customFormat="1" ht="21" customHeight="1" thickBot="1">
      <c r="A6" s="106" t="str">
        <f t="shared" ca="1" si="0"/>
        <v/>
      </c>
      <c r="B6" s="152"/>
      <c r="C6" s="45" t="str">
        <f>IFERROR(VLOOKUP(B6,'اسماء العملاء'!$A$2:$E$1589,5,FALSE),"")</f>
        <v/>
      </c>
      <c r="D6" s="60" t="str">
        <f>IFERROR(VLOOKUP(B6,'اسماء العملاء'!$A$2:$C$1589,2,FALSE),"")</f>
        <v/>
      </c>
      <c r="E6" s="56"/>
      <c r="F6" s="62" t="str">
        <f>IFERROR(VLOOKUP(B6,'اسماء العملاء'!$A$2:$C$1589,3,FALSE),"")</f>
        <v/>
      </c>
      <c r="G6" s="75" t="str">
        <f>IFERROR(VLOOKUP(B6,'اسماء العملاء'!$A$2:$F$1589,6,FALSE),"")</f>
        <v/>
      </c>
      <c r="H6" s="142" t="str">
        <f>IFERROR(VLOOKUP(G6,'انواع الفلاتر'!$B$2:$C$52,2,FALSE),"")</f>
        <v/>
      </c>
      <c r="I6" s="128" t="str">
        <f>IFERROR(VLOOKUP(B6,'اسماء العملاء'!$A$2:$K$1589,11,FALSE),"")</f>
        <v/>
      </c>
      <c r="J6" s="46" t="str">
        <f t="shared" si="1"/>
        <v/>
      </c>
      <c r="K6" s="107"/>
      <c r="L6" s="137" t="str">
        <f t="shared" si="2"/>
        <v/>
      </c>
      <c r="M6" s="94" t="str">
        <f>IFERROR(VLOOKUP(B6,'اسماء العملاء'!$A$2:$G$1589,7,FALSE),"")</f>
        <v/>
      </c>
      <c r="N6" s="92" t="str">
        <f t="shared" si="3"/>
        <v/>
      </c>
      <c r="O6" s="149" t="str">
        <f>IFERROR(VLOOKUP(B6,'اسماء العملاء'!$A$2:$I$1589,9,FALSE),"")</f>
        <v/>
      </c>
      <c r="P6" s="144" t="str">
        <f t="shared" si="4"/>
        <v/>
      </c>
      <c r="Q6" s="145" t="str">
        <f t="shared" si="5"/>
        <v/>
      </c>
      <c r="R6" s="50"/>
      <c r="S6" s="133" t="str">
        <f>IFERROR(VLOOKUP(B6,'اسماء العملاء'!$A$2:$J$1589,10,FALSE),"")</f>
        <v/>
      </c>
      <c r="T6" s="48" t="str">
        <f>IFERROR(IF(COUNT($S6:S6)&gt;=$P6,"",EDATE($S6,1)),"")</f>
        <v/>
      </c>
      <c r="U6" s="48" t="str">
        <f>IFERROR(IF(COUNT($S6:T6)&gt;=$P6,"",EDATE($S6,2)),"")</f>
        <v/>
      </c>
      <c r="V6" s="48" t="str">
        <f>IFERROR(IF(COUNT($S6:U6)&gt;=$P6,"",EDATE($S6,3)),"")</f>
        <v/>
      </c>
      <c r="W6" s="48" t="str">
        <f>IFERROR(IF(COUNT($S6:V6)&gt;=$P6,"",EDATE($S6,4)),"")</f>
        <v/>
      </c>
      <c r="X6" s="48" t="str">
        <f>IFERROR(IF(COUNT($S6:W6)&gt;=$P6,"",EDATE($S6,5)),"")</f>
        <v/>
      </c>
      <c r="Y6" s="48" t="str">
        <f>IFERROR(IF(COUNT($S6:X6)&gt;=$P6,"",EDATE($S6,6)),"")</f>
        <v/>
      </c>
      <c r="Z6" s="48" t="str">
        <f>IFERROR(IF(COUNT($S6:Y6)&gt;=$P6,"",EDATE($S6,7)),"")</f>
        <v/>
      </c>
      <c r="AA6" s="48" t="str">
        <f>IFERROR(IF(COUNT($S6:Z6)&gt;=$P6,"",EDATE($S6,8)),"")</f>
        <v/>
      </c>
      <c r="AB6" s="48" t="str">
        <f>IFERROR(IF(COUNT($S6:AA6)&gt;=$P6,"",EDATE($S6,9)),"")</f>
        <v/>
      </c>
      <c r="AC6" s="48" t="str">
        <f>IFERROR(IF(COUNT($S6:AB6)&gt;=$P6,"",EDATE($S6,10)),"")</f>
        <v/>
      </c>
      <c r="AD6" s="48" t="str">
        <f>IFERROR(IF(COUNT($S6:AC6)&gt;=$P6,"",EDATE($S6,11)),"")</f>
        <v/>
      </c>
      <c r="AE6" s="48" t="str">
        <f>IFERROR(IF(COUNT($S6:AD6)&gt;=$P6,"",EDATE($S6,12)),"")</f>
        <v/>
      </c>
      <c r="AF6" s="48" t="str">
        <f>IFERROR(IF(COUNT($S6:AE6)&gt;=$P6,"",EDATE($S6,13)),"")</f>
        <v/>
      </c>
      <c r="AG6" s="48" t="str">
        <f>IFERROR(IF(COUNT($S6:AF6)&gt;=$P6,"",EDATE($S6,14)),"")</f>
        <v/>
      </c>
      <c r="AH6" s="48" t="str">
        <f>IFERROR(IF(COUNT($S6:AG6)&gt;=$P6,"",EDATE($S6,15)),"")</f>
        <v/>
      </c>
      <c r="AI6" s="48" t="str">
        <f>IFERROR(IF(COUNT($S6:AH6)&gt;=$P6,"",EDATE($S6,16)),"")</f>
        <v/>
      </c>
      <c r="AJ6" s="48" t="str">
        <f>IFERROR(IF(COUNT($S6:AI6)&gt;=$P6,"",EDATE($S6,17)),"")</f>
        <v/>
      </c>
      <c r="AK6" s="48" t="str">
        <f>IFERROR(IF(COUNT($S6:AJ6)&gt;=$P6,"",EDATE($S6,18)),"")</f>
        <v/>
      </c>
      <c r="AL6" s="49" t="str">
        <f>IFERROR(IF(COUNT($S6:AK6)&gt;=$P6,"",EDATE($S6,19)),"")</f>
        <v/>
      </c>
      <c r="AM6" s="49" t="str">
        <f>IFERROR(IF(COUNT($S6:AL6)&gt;=$P6,"",EDATE($S6,20)),"")</f>
        <v/>
      </c>
      <c r="AN6" s="49" t="str">
        <f>IFERROR(IF(COUNT($S6:AM6)&gt;=$P6,"",EDATE($S6,21)),"")</f>
        <v/>
      </c>
      <c r="AO6" s="49" t="str">
        <f>IFERROR(IF(COUNT($S6:AN6)&gt;=$P6,"",EDATE($S6,22)),"")</f>
        <v/>
      </c>
      <c r="AP6" s="49" t="str">
        <f>IFERROR(IF(COUNT($S6:AO6)&gt;=$P6,"",EDATE($S6,23)),"")</f>
        <v/>
      </c>
      <c r="AQ6" s="49" t="str">
        <f>IFERROR(IF(COUNT($S6:AP6)&gt;=$P6,"",EDATE($S6,24)),"")</f>
        <v/>
      </c>
      <c r="AR6" s="49" t="str">
        <f>IFERROR(IF(COUNT($S6:AQ6)&gt;=$P6,"",EDATE($S6,25)),"")</f>
        <v/>
      </c>
      <c r="AS6" s="49" t="str">
        <f>IFERROR(IF(COUNT($S6:AR6)&gt;=$P6,"",EDATE($S6,26)),"")</f>
        <v/>
      </c>
      <c r="AT6" s="49" t="str">
        <f>IFERROR(IF(COUNT($S6:AS6)&gt;=$P6,"",EDATE($S6,27)),"")</f>
        <v/>
      </c>
      <c r="AU6" s="49" t="str">
        <f>IFERROR(IF(COUNT($S6:AT6)&gt;=$P6,"",EDATE($S6,28)),"")</f>
        <v/>
      </c>
      <c r="AV6" s="49" t="str">
        <f>IFERROR(IF(COUNT($S6:AU6)&gt;=$P6,"",EDATE($S6,29)),"")</f>
        <v/>
      </c>
      <c r="AW6" s="49" t="str">
        <f>IFERROR(IF(COUNT($S6:AV6)&gt;=$P6,"",EDATE($S6,30)),"")</f>
        <v/>
      </c>
      <c r="AX6" s="49" t="str">
        <f>IFERROR(IF(COUNT($S6:AW6)&gt;=$P6,"",EDATE($S6,31)),"")</f>
        <v/>
      </c>
      <c r="AY6" s="49" t="str">
        <f>IFERROR(IF(COUNT($S6:AX6)&gt;=$P6,"",EDATE($S6,32)),"")</f>
        <v/>
      </c>
      <c r="AZ6" s="49" t="str">
        <f>IFERROR(IF(COUNT($S6:AY6)&gt;=$P6,"",EDATE($S6,33)),"")</f>
        <v/>
      </c>
      <c r="BA6" s="49" t="str">
        <f>IFERROR(IF(COUNT($S6:AZ6)&gt;=$P6,"",EDATE($S6,34)),"")</f>
        <v/>
      </c>
      <c r="BB6" s="49" t="str">
        <f>IFERROR(IF(COUNT($S6:BA6)&gt;=$P6,"",EDATE($S6,35)),"")</f>
        <v/>
      </c>
      <c r="BC6" s="49" t="str">
        <f>IFERROR(IF(COUNT($S6:BB6)&gt;=$P6,"",EDATE($S6,36)),"")</f>
        <v/>
      </c>
      <c r="BD6" s="108"/>
    </row>
    <row r="7" spans="1:56" s="98" customFormat="1" ht="21" customHeight="1" thickBot="1">
      <c r="A7" s="106" t="str">
        <f t="shared" ca="1" si="0"/>
        <v/>
      </c>
      <c r="B7" s="152"/>
      <c r="C7" s="45" t="str">
        <f>IFERROR(VLOOKUP(B7,'اسماء العملاء'!$A$2:$E$1589,5,FALSE),"")</f>
        <v/>
      </c>
      <c r="D7" s="60" t="str">
        <f>IFERROR(VLOOKUP(B7,'اسماء العملاء'!$A$2:$C$1589,2,FALSE),"")</f>
        <v/>
      </c>
      <c r="E7" s="56"/>
      <c r="F7" s="62" t="str">
        <f>IFERROR(VLOOKUP(B7,'اسماء العملاء'!$A$2:$C$1589,3,FALSE),"")</f>
        <v/>
      </c>
      <c r="G7" s="75" t="str">
        <f>IFERROR(VLOOKUP(B7,'اسماء العملاء'!$A$2:$F$1589,6,FALSE),"")</f>
        <v/>
      </c>
      <c r="H7" s="142" t="str">
        <f>IFERROR(VLOOKUP(G7,'انواع الفلاتر'!$B$2:$C$52,2,FALSE),"")</f>
        <v/>
      </c>
      <c r="I7" s="128" t="str">
        <f>IFERROR(VLOOKUP(B7,'اسماء العملاء'!$A$2:$K$1589,11,FALSE),"")</f>
        <v/>
      </c>
      <c r="J7" s="46" t="str">
        <f t="shared" si="1"/>
        <v/>
      </c>
      <c r="K7" s="107"/>
      <c r="L7" s="137" t="str">
        <f t="shared" si="2"/>
        <v/>
      </c>
      <c r="M7" s="94" t="str">
        <f>IFERROR(VLOOKUP(B7,'اسماء العملاء'!$A$2:$G$1589,7,FALSE),"")</f>
        <v/>
      </c>
      <c r="N7" s="92" t="str">
        <f t="shared" si="3"/>
        <v/>
      </c>
      <c r="O7" s="149" t="str">
        <f>IFERROR(VLOOKUP(B7,'اسماء العملاء'!$A$2:$I$1589,9,FALSE),"")</f>
        <v/>
      </c>
      <c r="P7" s="144" t="str">
        <f t="shared" si="4"/>
        <v/>
      </c>
      <c r="Q7" s="145" t="str">
        <f t="shared" si="5"/>
        <v/>
      </c>
      <c r="R7" s="50"/>
      <c r="S7" s="133" t="str">
        <f>IFERROR(VLOOKUP(B7,'اسماء العملاء'!$A$2:$J$1589,10,FALSE),"")</f>
        <v/>
      </c>
      <c r="T7" s="48" t="str">
        <f>IFERROR(IF(COUNT($S7:S7)&gt;=$P7,"",EDATE($S7,1)),"")</f>
        <v/>
      </c>
      <c r="U7" s="48" t="str">
        <f>IFERROR(IF(COUNT($S7:T7)&gt;=$P7,"",EDATE($S7,2)),"")</f>
        <v/>
      </c>
      <c r="V7" s="48" t="str">
        <f>IFERROR(IF(COUNT($S7:U7)&gt;=$P7,"",EDATE($S7,3)),"")</f>
        <v/>
      </c>
      <c r="W7" s="48" t="str">
        <f>IFERROR(IF(COUNT($S7:V7)&gt;=$P7,"",EDATE($S7,4)),"")</f>
        <v/>
      </c>
      <c r="X7" s="48" t="str">
        <f>IFERROR(IF(COUNT($S7:W7)&gt;=$P7,"",EDATE($S7,5)),"")</f>
        <v/>
      </c>
      <c r="Y7" s="48" t="str">
        <f>IFERROR(IF(COUNT($S7:X7)&gt;=$P7,"",EDATE($S7,6)),"")</f>
        <v/>
      </c>
      <c r="Z7" s="48" t="str">
        <f>IFERROR(IF(COUNT($S7:Y7)&gt;=$P7,"",EDATE($S7,7)),"")</f>
        <v/>
      </c>
      <c r="AA7" s="48" t="str">
        <f>IFERROR(IF(COUNT($S7:Z7)&gt;=$P7,"",EDATE($S7,8)),"")</f>
        <v/>
      </c>
      <c r="AB7" s="48" t="str">
        <f>IFERROR(IF(COUNT($S7:AA7)&gt;=$P7,"",EDATE($S7,9)),"")</f>
        <v/>
      </c>
      <c r="AC7" s="48" t="str">
        <f>IFERROR(IF(COUNT($S7:AB7)&gt;=$P7,"",EDATE($S7,10)),"")</f>
        <v/>
      </c>
      <c r="AD7" s="48" t="str">
        <f>IFERROR(IF(COUNT($S7:AC7)&gt;=$P7,"",EDATE($S7,11)),"")</f>
        <v/>
      </c>
      <c r="AE7" s="48" t="str">
        <f>IFERROR(IF(COUNT($S7:AD7)&gt;=$P7,"",EDATE($S7,12)),"")</f>
        <v/>
      </c>
      <c r="AF7" s="48" t="str">
        <f>IFERROR(IF(COUNT($S7:AE7)&gt;=$P7,"",EDATE($S7,13)),"")</f>
        <v/>
      </c>
      <c r="AG7" s="48" t="str">
        <f>IFERROR(IF(COUNT($S7:AF7)&gt;=$P7,"",EDATE($S7,14)),"")</f>
        <v/>
      </c>
      <c r="AH7" s="48" t="str">
        <f>IFERROR(IF(COUNT($S7:AG7)&gt;=$P7,"",EDATE($S7,15)),"")</f>
        <v/>
      </c>
      <c r="AI7" s="48" t="str">
        <f>IFERROR(IF(COUNT($S7:AH7)&gt;=$P7,"",EDATE($S7,16)),"")</f>
        <v/>
      </c>
      <c r="AJ7" s="48" t="str">
        <f>IFERROR(IF(COUNT($S7:AI7)&gt;=$P7,"",EDATE($S7,17)),"")</f>
        <v/>
      </c>
      <c r="AK7" s="48" t="str">
        <f>IFERROR(IF(COUNT($S7:AJ7)&gt;=$P7,"",EDATE($S7,18)),"")</f>
        <v/>
      </c>
      <c r="AL7" s="49" t="str">
        <f>IFERROR(IF(COUNT($S7:AK7)&gt;=$P7,"",EDATE($S7,19)),"")</f>
        <v/>
      </c>
      <c r="AM7" s="49" t="str">
        <f>IFERROR(IF(COUNT($S7:AL7)&gt;=$P7,"",EDATE($S7,20)),"")</f>
        <v/>
      </c>
      <c r="AN7" s="49" t="str">
        <f>IFERROR(IF(COUNT($S7:AM7)&gt;=$P7,"",EDATE($S7,21)),"")</f>
        <v/>
      </c>
      <c r="AO7" s="49" t="str">
        <f>IFERROR(IF(COUNT($S7:AN7)&gt;=$P7,"",EDATE($S7,22)),"")</f>
        <v/>
      </c>
      <c r="AP7" s="49" t="str">
        <f>IFERROR(IF(COUNT($S7:AO7)&gt;=$P7,"",EDATE($S7,23)),"")</f>
        <v/>
      </c>
      <c r="AQ7" s="49" t="str">
        <f>IFERROR(IF(COUNT($S7:AP7)&gt;=$P7,"",EDATE($S7,24)),"")</f>
        <v/>
      </c>
      <c r="AR7" s="49" t="str">
        <f>IFERROR(IF(COUNT($S7:AQ7)&gt;=$P7,"",EDATE($S7,25)),"")</f>
        <v/>
      </c>
      <c r="AS7" s="49" t="str">
        <f>IFERROR(IF(COUNT($S7:AR7)&gt;=$P7,"",EDATE($S7,26)),"")</f>
        <v/>
      </c>
      <c r="AT7" s="49" t="str">
        <f>IFERROR(IF(COUNT($S7:AS7)&gt;=$P7,"",EDATE($S7,27)),"")</f>
        <v/>
      </c>
      <c r="AU7" s="49" t="str">
        <f>IFERROR(IF(COUNT($S7:AT7)&gt;=$P7,"",EDATE($S7,28)),"")</f>
        <v/>
      </c>
      <c r="AV7" s="49" t="str">
        <f>IFERROR(IF(COUNT($S7:AU7)&gt;=$P7,"",EDATE($S7,29)),"")</f>
        <v/>
      </c>
      <c r="AW7" s="49" t="str">
        <f>IFERROR(IF(COUNT($S7:AV7)&gt;=$P7,"",EDATE($S7,30)),"")</f>
        <v/>
      </c>
      <c r="AX7" s="49" t="str">
        <f>IFERROR(IF(COUNT($S7:AW7)&gt;=$P7,"",EDATE($S7,31)),"")</f>
        <v/>
      </c>
      <c r="AY7" s="49" t="str">
        <f>IFERROR(IF(COUNT($S7:AX7)&gt;=$P7,"",EDATE($S7,32)),"")</f>
        <v/>
      </c>
      <c r="AZ7" s="49" t="str">
        <f>IFERROR(IF(COUNT($S7:AY7)&gt;=$P7,"",EDATE($S7,33)),"")</f>
        <v/>
      </c>
      <c r="BA7" s="49" t="str">
        <f>IFERROR(IF(COUNT($S7:AZ7)&gt;=$P7,"",EDATE($S7,34)),"")</f>
        <v/>
      </c>
      <c r="BB7" s="49" t="str">
        <f>IFERROR(IF(COUNT($S7:BA7)&gt;=$P7,"",EDATE($S7,35)),"")</f>
        <v/>
      </c>
      <c r="BC7" s="49" t="str">
        <f>IFERROR(IF(COUNT($S7:BB7)&gt;=$P7,"",EDATE($S7,36)),"")</f>
        <v/>
      </c>
      <c r="BD7" s="108"/>
    </row>
    <row r="8" spans="1:56" s="98" customFormat="1" ht="21" customHeight="1" thickBot="1">
      <c r="A8" s="106" t="str">
        <f t="shared" ca="1" si="0"/>
        <v/>
      </c>
      <c r="B8" s="152"/>
      <c r="C8" s="45" t="str">
        <f>IFERROR(VLOOKUP(B8,'اسماء العملاء'!$A$2:$E$1589,5,FALSE),"")</f>
        <v/>
      </c>
      <c r="D8" s="60"/>
      <c r="E8" s="56"/>
      <c r="F8" s="62" t="str">
        <f>IFERROR(VLOOKUP(B8,'اسماء العملاء'!$A$2:$C$1589,3,FALSE),"")</f>
        <v/>
      </c>
      <c r="G8" s="75" t="str">
        <f>IFERROR(VLOOKUP(B8,'اسماء العملاء'!$A$2:$F$1589,6,FALSE),"")</f>
        <v/>
      </c>
      <c r="H8" s="142" t="str">
        <f>IFERROR(VLOOKUP(G8,'انواع الفلاتر'!$B$2:$C$52,2,FALSE),"")</f>
        <v/>
      </c>
      <c r="I8" s="128" t="str">
        <f>IFERROR(VLOOKUP(B8,'اسماء العملاء'!$A$2:$K$1589,11,FALSE),"")</f>
        <v/>
      </c>
      <c r="J8" s="46" t="str">
        <f t="shared" si="1"/>
        <v/>
      </c>
      <c r="K8" s="107"/>
      <c r="L8" s="137" t="str">
        <f t="shared" si="2"/>
        <v/>
      </c>
      <c r="M8" s="94" t="str">
        <f>IFERROR(VLOOKUP(B8,'اسماء العملاء'!$A$2:$G$1589,7,FALSE),"")</f>
        <v/>
      </c>
      <c r="N8" s="92" t="str">
        <f t="shared" si="3"/>
        <v/>
      </c>
      <c r="O8" s="149" t="str">
        <f>IFERROR(VLOOKUP(B8,'اسماء العملاء'!$A$2:$I$1589,9,FALSE),"")</f>
        <v/>
      </c>
      <c r="P8" s="144" t="str">
        <f t="shared" si="4"/>
        <v/>
      </c>
      <c r="Q8" s="145" t="str">
        <f t="shared" si="5"/>
        <v/>
      </c>
      <c r="R8" s="50"/>
      <c r="S8" s="133" t="str">
        <f>IFERROR(VLOOKUP(B8,'اسماء العملاء'!$A$2:$J$1589,10,FALSE),"")</f>
        <v/>
      </c>
      <c r="T8" s="48" t="str">
        <f>IFERROR(IF(COUNT($S8:S8)&gt;=$P8,"",EDATE($S8,1)),"")</f>
        <v/>
      </c>
      <c r="U8" s="48" t="str">
        <f>IFERROR(IF(COUNT($S8:T8)&gt;=$P8,"",EDATE($S8,2)),"")</f>
        <v/>
      </c>
      <c r="V8" s="48" t="str">
        <f>IFERROR(IF(COUNT($S8:U8)&gt;=$P8,"",EDATE($S8,3)),"")</f>
        <v/>
      </c>
      <c r="W8" s="48" t="str">
        <f>IFERROR(IF(COUNT($S8:V8)&gt;=$P8,"",EDATE($S8,4)),"")</f>
        <v/>
      </c>
      <c r="X8" s="48" t="str">
        <f>IFERROR(IF(COUNT($S8:W8)&gt;=$P8,"",EDATE($S8,5)),"")</f>
        <v/>
      </c>
      <c r="Y8" s="48" t="str">
        <f>IFERROR(IF(COUNT($S8:X8)&gt;=$P8,"",EDATE($S8,6)),"")</f>
        <v/>
      </c>
      <c r="Z8" s="48" t="str">
        <f>IFERROR(IF(COUNT($S8:Y8)&gt;=$P8,"",EDATE($S8,7)),"")</f>
        <v/>
      </c>
      <c r="AA8" s="48" t="str">
        <f>IFERROR(IF(COUNT($S8:Z8)&gt;=$P8,"",EDATE($S8,8)),"")</f>
        <v/>
      </c>
      <c r="AB8" s="48" t="str">
        <f>IFERROR(IF(COUNT($S8:AA8)&gt;=$P8,"",EDATE($S8,9)),"")</f>
        <v/>
      </c>
      <c r="AC8" s="48" t="str">
        <f>IFERROR(IF(COUNT($S8:AB8)&gt;=$P8,"",EDATE($S8,10)),"")</f>
        <v/>
      </c>
      <c r="AD8" s="48" t="str">
        <f>IFERROR(IF(COUNT($S8:AC8)&gt;=$P8,"",EDATE($S8,11)),"")</f>
        <v/>
      </c>
      <c r="AE8" s="48" t="str">
        <f>IFERROR(IF(COUNT($S8:AD8)&gt;=$P8,"",EDATE($S8,12)),"")</f>
        <v/>
      </c>
      <c r="AF8" s="48" t="str">
        <f>IFERROR(IF(COUNT($S8:AE8)&gt;=$P8,"",EDATE($S8,13)),"")</f>
        <v/>
      </c>
      <c r="AG8" s="48" t="str">
        <f>IFERROR(IF(COUNT($S8:AF8)&gt;=$P8,"",EDATE($S8,14)),"")</f>
        <v/>
      </c>
      <c r="AH8" s="48" t="str">
        <f>IFERROR(IF(COUNT($S8:AG8)&gt;=$P8,"",EDATE($S8,15)),"")</f>
        <v/>
      </c>
      <c r="AI8" s="48" t="str">
        <f>IFERROR(IF(COUNT($S8:AH8)&gt;=$P8,"",EDATE($S8,16)),"")</f>
        <v/>
      </c>
      <c r="AJ8" s="48" t="str">
        <f>IFERROR(IF(COUNT($S8:AI8)&gt;=$P8,"",EDATE($S8,17)),"")</f>
        <v/>
      </c>
      <c r="AK8" s="48" t="str">
        <f>IFERROR(IF(COUNT($S8:AJ8)&gt;=$P8,"",EDATE($S8,18)),"")</f>
        <v/>
      </c>
      <c r="AL8" s="49" t="str">
        <f>IFERROR(IF(COUNT($S8:AK8)&gt;=$P8,"",EDATE($S8,19)),"")</f>
        <v/>
      </c>
      <c r="AM8" s="49" t="str">
        <f>IFERROR(IF(COUNT($S8:AL8)&gt;=$P8,"",EDATE($S8,20)),"")</f>
        <v/>
      </c>
      <c r="AN8" s="49" t="str">
        <f>IFERROR(IF(COUNT($S8:AM8)&gt;=$P8,"",EDATE($S8,21)),"")</f>
        <v/>
      </c>
      <c r="AO8" s="49" t="str">
        <f>IFERROR(IF(COUNT($S8:AN8)&gt;=$P8,"",EDATE($S8,22)),"")</f>
        <v/>
      </c>
      <c r="AP8" s="49" t="str">
        <f>IFERROR(IF(COUNT($S8:AO8)&gt;=$P8,"",EDATE($S8,23)),"")</f>
        <v/>
      </c>
      <c r="AQ8" s="49" t="str">
        <f>IFERROR(IF(COUNT($S8:AP8)&gt;=$P8,"",EDATE($S8,24)),"")</f>
        <v/>
      </c>
      <c r="AR8" s="49" t="str">
        <f>IFERROR(IF(COUNT($S8:AQ8)&gt;=$P8,"",EDATE($S8,25)),"")</f>
        <v/>
      </c>
      <c r="AS8" s="49" t="str">
        <f>IFERROR(IF(COUNT($S8:AR8)&gt;=$P8,"",EDATE($S8,26)),"")</f>
        <v/>
      </c>
      <c r="AT8" s="49" t="str">
        <f>IFERROR(IF(COUNT($S8:AS8)&gt;=$P8,"",EDATE($S8,27)),"")</f>
        <v/>
      </c>
      <c r="AU8" s="49" t="str">
        <f>IFERROR(IF(COUNT($S8:AT8)&gt;=$P8,"",EDATE($S8,28)),"")</f>
        <v/>
      </c>
      <c r="AV8" s="49" t="str">
        <f>IFERROR(IF(COUNT($S8:AU8)&gt;=$P8,"",EDATE($S8,29)),"")</f>
        <v/>
      </c>
      <c r="AW8" s="49" t="str">
        <f>IFERROR(IF(COUNT($S8:AV8)&gt;=$P8,"",EDATE($S8,30)),"")</f>
        <v/>
      </c>
      <c r="AX8" s="49" t="str">
        <f>IFERROR(IF(COUNT($S8:AW8)&gt;=$P8,"",EDATE($S8,31)),"")</f>
        <v/>
      </c>
      <c r="AY8" s="49" t="str">
        <f>IFERROR(IF(COUNT($S8:AX8)&gt;=$P8,"",EDATE($S8,32)),"")</f>
        <v/>
      </c>
      <c r="AZ8" s="49" t="str">
        <f>IFERROR(IF(COUNT($S8:AY8)&gt;=$P8,"",EDATE($S8,33)),"")</f>
        <v/>
      </c>
      <c r="BA8" s="49" t="str">
        <f>IFERROR(IF(COUNT($S8:AZ8)&gt;=$P8,"",EDATE($S8,34)),"")</f>
        <v/>
      </c>
      <c r="BB8" s="49" t="str">
        <f>IFERROR(IF(COUNT($S8:BA8)&gt;=$P8,"",EDATE($S8,35)),"")</f>
        <v/>
      </c>
      <c r="BC8" s="49" t="str">
        <f>IFERROR(IF(COUNT($S8:BB8)&gt;=$P8,"",EDATE($S8,36)),"")</f>
        <v/>
      </c>
      <c r="BD8" s="108"/>
    </row>
    <row r="9" spans="1:56" s="98" customFormat="1" ht="21" customHeight="1" thickBot="1">
      <c r="A9" s="106" t="str">
        <f t="shared" ca="1" si="0"/>
        <v/>
      </c>
      <c r="B9" s="152"/>
      <c r="C9" s="45" t="str">
        <f>IFERROR(VLOOKUP(B9,'اسماء العملاء'!$A$2:$E$1589,5,FALSE),"")</f>
        <v/>
      </c>
      <c r="D9" s="60" t="str">
        <f>IFERROR(VLOOKUP(B9,'اسماء العملاء'!$A$2:$C$1589,2,FALSE),"")</f>
        <v/>
      </c>
      <c r="E9" s="56"/>
      <c r="F9" s="62" t="str">
        <f>IFERROR(VLOOKUP(B9,'اسماء العملاء'!$A$2:$C$1589,3,FALSE),"")</f>
        <v/>
      </c>
      <c r="G9" s="75" t="str">
        <f>IFERROR(VLOOKUP(B9,'اسماء العملاء'!$A$2:$F$1589,6,FALSE),"")</f>
        <v/>
      </c>
      <c r="H9" s="142" t="str">
        <f>IFERROR(VLOOKUP(G9,'انواع الفلاتر'!$B$2:$C$52,2,FALSE),"")</f>
        <v/>
      </c>
      <c r="I9" s="128" t="str">
        <f>IFERROR(VLOOKUP(B9,'اسماء العملاء'!$A$2:$K$1589,11,FALSE),"")</f>
        <v/>
      </c>
      <c r="J9" s="46" t="str">
        <f t="shared" si="1"/>
        <v/>
      </c>
      <c r="K9" s="107"/>
      <c r="L9" s="137" t="str">
        <f t="shared" si="2"/>
        <v/>
      </c>
      <c r="M9" s="94" t="str">
        <f>IFERROR(VLOOKUP(B9,'اسماء العملاء'!$A$2:$G$1589,7,FALSE),"")</f>
        <v/>
      </c>
      <c r="N9" s="92" t="str">
        <f t="shared" si="3"/>
        <v/>
      </c>
      <c r="O9" s="149" t="str">
        <f>IFERROR(VLOOKUP(B9,'اسماء العملاء'!$A$2:$I$1589,9,FALSE),"")</f>
        <v/>
      </c>
      <c r="P9" s="144" t="str">
        <f t="shared" si="4"/>
        <v/>
      </c>
      <c r="Q9" s="145" t="str">
        <f t="shared" si="5"/>
        <v/>
      </c>
      <c r="R9" s="50"/>
      <c r="S9" s="133" t="str">
        <f>IFERROR(VLOOKUP(B9,'اسماء العملاء'!$A$2:$J$1589,10,FALSE),"")</f>
        <v/>
      </c>
      <c r="T9" s="48" t="str">
        <f>IFERROR(IF(COUNT($S9:S9)&gt;=$P9,"",EDATE($S9,1)),"")</f>
        <v/>
      </c>
      <c r="U9" s="48" t="str">
        <f>IFERROR(IF(COUNT($S9:T9)&gt;=$P9,"",EDATE($S9,2)),"")</f>
        <v/>
      </c>
      <c r="V9" s="48" t="str">
        <f>IFERROR(IF(COUNT($S9:U9)&gt;=$P9,"",EDATE($S9,3)),"")</f>
        <v/>
      </c>
      <c r="W9" s="48" t="str">
        <f>IFERROR(IF(COUNT($S9:V9)&gt;=$P9,"",EDATE($S9,4)),"")</f>
        <v/>
      </c>
      <c r="X9" s="48" t="str">
        <f>IFERROR(IF(COUNT($S9:W9)&gt;=$P9,"",EDATE($S9,5)),"")</f>
        <v/>
      </c>
      <c r="Y9" s="48" t="str">
        <f>IFERROR(IF(COUNT($S9:X9)&gt;=$P9,"",EDATE($S9,6)),"")</f>
        <v/>
      </c>
      <c r="Z9" s="48" t="str">
        <f>IFERROR(IF(COUNT($S9:Y9)&gt;=$P9,"",EDATE($S9,7)),"")</f>
        <v/>
      </c>
      <c r="AA9" s="48" t="str">
        <f>IFERROR(IF(COUNT($S9:Z9)&gt;=$P9,"",EDATE($S9,8)),"")</f>
        <v/>
      </c>
      <c r="AB9" s="48" t="str">
        <f>IFERROR(IF(COUNT($S9:AA9)&gt;=$P9,"",EDATE($S9,9)),"")</f>
        <v/>
      </c>
      <c r="AC9" s="48" t="str">
        <f>IFERROR(IF(COUNT($S9:AB9)&gt;=$P9,"",EDATE($S9,10)),"")</f>
        <v/>
      </c>
      <c r="AD9" s="48" t="str">
        <f>IFERROR(IF(COUNT($S9:AC9)&gt;=$P9,"",EDATE($S9,11)),"")</f>
        <v/>
      </c>
      <c r="AE9" s="48" t="str">
        <f>IFERROR(IF(COUNT($S9:AD9)&gt;=$P9,"",EDATE($S9,12)),"")</f>
        <v/>
      </c>
      <c r="AF9" s="48" t="str">
        <f>IFERROR(IF(COUNT($S9:AE9)&gt;=$P9,"",EDATE($S9,13)),"")</f>
        <v/>
      </c>
      <c r="AG9" s="48" t="str">
        <f>IFERROR(IF(COUNT($S9:AF9)&gt;=$P9,"",EDATE($S9,14)),"")</f>
        <v/>
      </c>
      <c r="AH9" s="48" t="str">
        <f>IFERROR(IF(COUNT($S9:AG9)&gt;=$P9,"",EDATE($S9,15)),"")</f>
        <v/>
      </c>
      <c r="AI9" s="48" t="str">
        <f>IFERROR(IF(COUNT($S9:AH9)&gt;=$P9,"",EDATE($S9,16)),"")</f>
        <v/>
      </c>
      <c r="AJ9" s="48" t="str">
        <f>IFERROR(IF(COUNT($S9:AI9)&gt;=$P9,"",EDATE($S9,17)),"")</f>
        <v/>
      </c>
      <c r="AK9" s="48" t="str">
        <f>IFERROR(IF(COUNT($S9:AJ9)&gt;=$P9,"",EDATE($S9,18)),"")</f>
        <v/>
      </c>
      <c r="AL9" s="49" t="str">
        <f>IFERROR(IF(COUNT($S9:AK9)&gt;=$P9,"",EDATE($S9,19)),"")</f>
        <v/>
      </c>
      <c r="AM9" s="49" t="str">
        <f>IFERROR(IF(COUNT($S9:AL9)&gt;=$P9,"",EDATE($S9,20)),"")</f>
        <v/>
      </c>
      <c r="AN9" s="49" t="str">
        <f>IFERROR(IF(COUNT($S9:AM9)&gt;=$P9,"",EDATE($S9,21)),"")</f>
        <v/>
      </c>
      <c r="AO9" s="49" t="str">
        <f>IFERROR(IF(COUNT($S9:AN9)&gt;=$P9,"",EDATE($S9,22)),"")</f>
        <v/>
      </c>
      <c r="AP9" s="49" t="str">
        <f>IFERROR(IF(COUNT($S9:AO9)&gt;=$P9,"",EDATE($S9,23)),"")</f>
        <v/>
      </c>
      <c r="AQ9" s="49" t="str">
        <f>IFERROR(IF(COUNT($S9:AP9)&gt;=$P9,"",EDATE($S9,24)),"")</f>
        <v/>
      </c>
      <c r="AR9" s="49" t="str">
        <f>IFERROR(IF(COUNT($S9:AQ9)&gt;=$P9,"",EDATE($S9,25)),"")</f>
        <v/>
      </c>
      <c r="AS9" s="49" t="str">
        <f>IFERROR(IF(COUNT($S9:AR9)&gt;=$P9,"",EDATE($S9,26)),"")</f>
        <v/>
      </c>
      <c r="AT9" s="49" t="str">
        <f>IFERROR(IF(COUNT($S9:AS9)&gt;=$P9,"",EDATE($S9,27)),"")</f>
        <v/>
      </c>
      <c r="AU9" s="49" t="str">
        <f>IFERROR(IF(COUNT($S9:AT9)&gt;=$P9,"",EDATE($S9,28)),"")</f>
        <v/>
      </c>
      <c r="AV9" s="49" t="str">
        <f>IFERROR(IF(COUNT($S9:AU9)&gt;=$P9,"",EDATE($S9,29)),"")</f>
        <v/>
      </c>
      <c r="AW9" s="49" t="str">
        <f>IFERROR(IF(COUNT($S9:AV9)&gt;=$P9,"",EDATE($S9,30)),"")</f>
        <v/>
      </c>
      <c r="AX9" s="49" t="str">
        <f>IFERROR(IF(COUNT($S9:AW9)&gt;=$P9,"",EDATE($S9,31)),"")</f>
        <v/>
      </c>
      <c r="AY9" s="49" t="str">
        <f>IFERROR(IF(COUNT($S9:AX9)&gt;=$P9,"",EDATE($S9,32)),"")</f>
        <v/>
      </c>
      <c r="AZ9" s="49" t="str">
        <f>IFERROR(IF(COUNT($S9:AY9)&gt;=$P9,"",EDATE($S9,33)),"")</f>
        <v/>
      </c>
      <c r="BA9" s="49" t="str">
        <f>IFERROR(IF(COUNT($S9:AZ9)&gt;=$P9,"",EDATE($S9,34)),"")</f>
        <v/>
      </c>
      <c r="BB9" s="49" t="str">
        <f>IFERROR(IF(COUNT($S9:BA9)&gt;=$P9,"",EDATE($S9,35)),"")</f>
        <v/>
      </c>
      <c r="BC9" s="49" t="str">
        <f>IFERROR(IF(COUNT($S9:BB9)&gt;=$P9,"",EDATE($S9,36)),"")</f>
        <v/>
      </c>
      <c r="BD9" s="108"/>
    </row>
    <row r="10" spans="1:56" s="98" customFormat="1" ht="21" customHeight="1" thickBot="1">
      <c r="A10" s="106" t="str">
        <f t="shared" ca="1" si="0"/>
        <v/>
      </c>
      <c r="B10" s="152"/>
      <c r="C10" s="45" t="str">
        <f>IFERROR(VLOOKUP(B10,'اسماء العملاء'!$A$2:$E$1589,5,FALSE),"")</f>
        <v/>
      </c>
      <c r="D10" s="60" t="str">
        <f>IFERROR(VLOOKUP(B10,'اسماء العملاء'!$A$2:$C$1589,2,FALSE),"")</f>
        <v/>
      </c>
      <c r="E10" s="56"/>
      <c r="F10" s="62" t="str">
        <f>IFERROR(VLOOKUP(B10,'اسماء العملاء'!$A$2:$C$1589,3,FALSE),"")</f>
        <v/>
      </c>
      <c r="G10" s="75" t="str">
        <f>IFERROR(VLOOKUP(B10,'اسماء العملاء'!$A$2:$F$1589,6,FALSE),"")</f>
        <v/>
      </c>
      <c r="H10" s="142" t="str">
        <f>IFERROR(VLOOKUP(G10,'انواع الفلاتر'!$B$2:$C$52,2,FALSE),"")</f>
        <v/>
      </c>
      <c r="I10" s="128" t="str">
        <f>IFERROR(VLOOKUP(B10,'اسماء العملاء'!$A$2:$K$1589,11,FALSE),"")</f>
        <v/>
      </c>
      <c r="J10" s="46" t="str">
        <f t="shared" si="1"/>
        <v/>
      </c>
      <c r="K10" s="107"/>
      <c r="L10" s="137" t="str">
        <f t="shared" si="2"/>
        <v/>
      </c>
      <c r="M10" s="94" t="str">
        <f>IFERROR(VLOOKUP(B10,'اسماء العملاء'!$A$2:$G$1589,7,FALSE),"")</f>
        <v/>
      </c>
      <c r="N10" s="92" t="str">
        <f t="shared" si="3"/>
        <v/>
      </c>
      <c r="O10" s="149" t="str">
        <f>IFERROR(VLOOKUP(B10,'اسماء العملاء'!$A$2:$I$1589,9,FALSE),"")</f>
        <v/>
      </c>
      <c r="P10" s="144" t="str">
        <f t="shared" si="4"/>
        <v/>
      </c>
      <c r="Q10" s="145" t="str">
        <f t="shared" si="5"/>
        <v/>
      </c>
      <c r="R10" s="50"/>
      <c r="S10" s="133" t="str">
        <f>IFERROR(VLOOKUP(B10,'اسماء العملاء'!$A$2:$J$1589,10,FALSE),"")</f>
        <v/>
      </c>
      <c r="T10" s="48" t="str">
        <f>IFERROR(IF(COUNT($S10:S10)&gt;=$P10,"",EDATE($S10,1)),"")</f>
        <v/>
      </c>
      <c r="U10" s="48" t="str">
        <f>IFERROR(IF(COUNT($S10:T10)&gt;=$P10,"",EDATE($S10,2)),"")</f>
        <v/>
      </c>
      <c r="V10" s="48" t="str">
        <f>IFERROR(IF(COUNT($S10:U10)&gt;=$P10,"",EDATE($S10,3)),"")</f>
        <v/>
      </c>
      <c r="W10" s="48" t="str">
        <f>IFERROR(IF(COUNT($S10:V10)&gt;=$P10,"",EDATE($S10,4)),"")</f>
        <v/>
      </c>
      <c r="X10" s="48" t="str">
        <f>IFERROR(IF(COUNT($S10:W10)&gt;=$P10,"",EDATE($S10,5)),"")</f>
        <v/>
      </c>
      <c r="Y10" s="48" t="str">
        <f>IFERROR(IF(COUNT($S10:X10)&gt;=$P10,"",EDATE($S10,6)),"")</f>
        <v/>
      </c>
      <c r="Z10" s="48" t="str">
        <f>IFERROR(IF(COUNT($S10:Y10)&gt;=$P10,"",EDATE($S10,7)),"")</f>
        <v/>
      </c>
      <c r="AA10" s="48" t="str">
        <f>IFERROR(IF(COUNT($S10:Z10)&gt;=$P10,"",EDATE($S10,8)),"")</f>
        <v/>
      </c>
      <c r="AB10" s="48" t="str">
        <f>IFERROR(IF(COUNT($S10:AA10)&gt;=$P10,"",EDATE($S10,9)),"")</f>
        <v/>
      </c>
      <c r="AC10" s="48" t="str">
        <f>IFERROR(IF(COUNT($S10:AB10)&gt;=$P10,"",EDATE($S10,10)),"")</f>
        <v/>
      </c>
      <c r="AD10" s="48" t="str">
        <f>IFERROR(IF(COUNT($S10:AC10)&gt;=$P10,"",EDATE($S10,11)),"")</f>
        <v/>
      </c>
      <c r="AE10" s="48" t="str">
        <f>IFERROR(IF(COUNT($S10:AD10)&gt;=$P10,"",EDATE($S10,12)),"")</f>
        <v/>
      </c>
      <c r="AF10" s="48" t="str">
        <f>IFERROR(IF(COUNT($S10:AE10)&gt;=$P10,"",EDATE($S10,13)),"")</f>
        <v/>
      </c>
      <c r="AG10" s="48" t="str">
        <f>IFERROR(IF(COUNT($S10:AF10)&gt;=$P10,"",EDATE($S10,14)),"")</f>
        <v/>
      </c>
      <c r="AH10" s="48" t="str">
        <f>IFERROR(IF(COUNT($S10:AG10)&gt;=$P10,"",EDATE($S10,15)),"")</f>
        <v/>
      </c>
      <c r="AI10" s="48" t="str">
        <f>IFERROR(IF(COUNT($S10:AH10)&gt;=$P10,"",EDATE($S10,16)),"")</f>
        <v/>
      </c>
      <c r="AJ10" s="48" t="str">
        <f>IFERROR(IF(COUNT($S10:AI10)&gt;=$P10,"",EDATE($S10,17)),"")</f>
        <v/>
      </c>
      <c r="AK10" s="48" t="str">
        <f>IFERROR(IF(COUNT($S10:AJ10)&gt;=$P10,"",EDATE($S10,18)),"")</f>
        <v/>
      </c>
      <c r="AL10" s="49" t="str">
        <f>IFERROR(IF(COUNT($S10:AK10)&gt;=$P10,"",EDATE($S10,19)),"")</f>
        <v/>
      </c>
      <c r="AM10" s="49" t="str">
        <f>IFERROR(IF(COUNT($S10:AL10)&gt;=$P10,"",EDATE($S10,20)),"")</f>
        <v/>
      </c>
      <c r="AN10" s="49" t="str">
        <f>IFERROR(IF(COUNT($S10:AM10)&gt;=$P10,"",EDATE($S10,21)),"")</f>
        <v/>
      </c>
      <c r="AO10" s="49" t="str">
        <f>IFERROR(IF(COUNT($S10:AN10)&gt;=$P10,"",EDATE($S10,22)),"")</f>
        <v/>
      </c>
      <c r="AP10" s="49" t="str">
        <f>IFERROR(IF(COUNT($S10:AO10)&gt;=$P10,"",EDATE($S10,23)),"")</f>
        <v/>
      </c>
      <c r="AQ10" s="49" t="str">
        <f>IFERROR(IF(COUNT($S10:AP10)&gt;=$P10,"",EDATE($S10,24)),"")</f>
        <v/>
      </c>
      <c r="AR10" s="49" t="str">
        <f>IFERROR(IF(COUNT($S10:AQ10)&gt;=$P10,"",EDATE($S10,25)),"")</f>
        <v/>
      </c>
      <c r="AS10" s="49" t="str">
        <f>IFERROR(IF(COUNT($S10:AR10)&gt;=$P10,"",EDATE($S10,26)),"")</f>
        <v/>
      </c>
      <c r="AT10" s="49" t="str">
        <f>IFERROR(IF(COUNT($S10:AS10)&gt;=$P10,"",EDATE($S10,27)),"")</f>
        <v/>
      </c>
      <c r="AU10" s="49" t="str">
        <f>IFERROR(IF(COUNT($S10:AT10)&gt;=$P10,"",EDATE($S10,28)),"")</f>
        <v/>
      </c>
      <c r="AV10" s="49" t="str">
        <f>IFERROR(IF(COUNT($S10:AU10)&gt;=$P10,"",EDATE($S10,29)),"")</f>
        <v/>
      </c>
      <c r="AW10" s="49" t="str">
        <f>IFERROR(IF(COUNT($S10:AV10)&gt;=$P10,"",EDATE($S10,30)),"")</f>
        <v/>
      </c>
      <c r="AX10" s="49" t="str">
        <f>IFERROR(IF(COUNT($S10:AW10)&gt;=$P10,"",EDATE($S10,31)),"")</f>
        <v/>
      </c>
      <c r="AY10" s="49" t="str">
        <f>IFERROR(IF(COUNT($S10:AX10)&gt;=$P10,"",EDATE($S10,32)),"")</f>
        <v/>
      </c>
      <c r="AZ10" s="49" t="str">
        <f>IFERROR(IF(COUNT($S10:AY10)&gt;=$P10,"",EDATE($S10,33)),"")</f>
        <v/>
      </c>
      <c r="BA10" s="49" t="str">
        <f>IFERROR(IF(COUNT($S10:AZ10)&gt;=$P10,"",EDATE($S10,34)),"")</f>
        <v/>
      </c>
      <c r="BB10" s="49" t="str">
        <f>IFERROR(IF(COUNT($S10:BA10)&gt;=$P10,"",EDATE($S10,35)),"")</f>
        <v/>
      </c>
      <c r="BC10" s="49" t="str">
        <f>IFERROR(IF(COUNT($S10:BB10)&gt;=$P10,"",EDATE($S10,36)),"")</f>
        <v/>
      </c>
      <c r="BD10" s="108"/>
    </row>
    <row r="11" spans="1:56" s="98" customFormat="1" ht="21" customHeight="1" thickBot="1">
      <c r="A11" s="106" t="str">
        <f t="shared" ca="1" si="0"/>
        <v/>
      </c>
      <c r="B11" s="152"/>
      <c r="C11" s="45" t="str">
        <f>IFERROR(VLOOKUP(B11,'اسماء العملاء'!$A$2:$E$1589,5,FALSE),"")</f>
        <v/>
      </c>
      <c r="D11" s="60" t="str">
        <f>IFERROR(VLOOKUP(B11,'اسماء العملاء'!$A$2:$C$1589,2,FALSE),"")</f>
        <v/>
      </c>
      <c r="E11" s="56"/>
      <c r="F11" s="62" t="str">
        <f>IFERROR(VLOOKUP(B11,'اسماء العملاء'!$A$2:$C$1589,3,FALSE),"")</f>
        <v/>
      </c>
      <c r="G11" s="75" t="str">
        <f>IFERROR(VLOOKUP(B11,'اسماء العملاء'!$A$2:$F$1589,6,FALSE),"")</f>
        <v/>
      </c>
      <c r="H11" s="142" t="str">
        <f>IFERROR(VLOOKUP(G11,'انواع الفلاتر'!$B$2:$C$52,2,FALSE),"")</f>
        <v/>
      </c>
      <c r="I11" s="128" t="str">
        <f>IFERROR(VLOOKUP(B11,'اسماء العملاء'!$A$2:$K$1589,11,FALSE),"")</f>
        <v/>
      </c>
      <c r="J11" s="46" t="str">
        <f t="shared" si="1"/>
        <v/>
      </c>
      <c r="K11" s="107"/>
      <c r="L11" s="137" t="str">
        <f t="shared" si="2"/>
        <v/>
      </c>
      <c r="M11" s="94" t="str">
        <f>IFERROR(VLOOKUP(B11,'اسماء العملاء'!$A$2:$G$1589,7,FALSE),"")</f>
        <v/>
      </c>
      <c r="N11" s="92" t="str">
        <f t="shared" si="3"/>
        <v/>
      </c>
      <c r="O11" s="149" t="str">
        <f>IFERROR(VLOOKUP(B11,'اسماء العملاء'!$A$2:$I$1589,9,FALSE),"")</f>
        <v/>
      </c>
      <c r="P11" s="144" t="str">
        <f t="shared" si="4"/>
        <v/>
      </c>
      <c r="Q11" s="145" t="str">
        <f t="shared" si="5"/>
        <v/>
      </c>
      <c r="R11" s="50"/>
      <c r="S11" s="133" t="str">
        <f>IFERROR(VLOOKUP(B11,'اسماء العملاء'!$A$2:$J$1589,10,FALSE),"")</f>
        <v/>
      </c>
      <c r="T11" s="48" t="str">
        <f>IFERROR(IF(COUNT($S11:S11)&gt;=$P11,"",EDATE($S11,1)),"")</f>
        <v/>
      </c>
      <c r="U11" s="48" t="str">
        <f>IFERROR(IF(COUNT($S11:T11)&gt;=$P11,"",EDATE($S11,2)),"")</f>
        <v/>
      </c>
      <c r="V11" s="48" t="str">
        <f>IFERROR(IF(COUNT($S11:U11)&gt;=$P11,"",EDATE($S11,3)),"")</f>
        <v/>
      </c>
      <c r="W11" s="48" t="str">
        <f>IFERROR(IF(COUNT($S11:V11)&gt;=$P11,"",EDATE($S11,4)),"")</f>
        <v/>
      </c>
      <c r="X11" s="48" t="str">
        <f>IFERROR(IF(COUNT($S11:W11)&gt;=$P11,"",EDATE($S11,5)),"")</f>
        <v/>
      </c>
      <c r="Y11" s="48" t="str">
        <f>IFERROR(IF(COUNT($S11:X11)&gt;=$P11,"",EDATE($S11,6)),"")</f>
        <v/>
      </c>
      <c r="Z11" s="48" t="str">
        <f>IFERROR(IF(COUNT($S11:Y11)&gt;=$P11,"",EDATE($S11,7)),"")</f>
        <v/>
      </c>
      <c r="AA11" s="48" t="str">
        <f>IFERROR(IF(COUNT($S11:Z11)&gt;=$P11,"",EDATE($S11,8)),"")</f>
        <v/>
      </c>
      <c r="AB11" s="48" t="str">
        <f>IFERROR(IF(COUNT($S11:AA11)&gt;=$P11,"",EDATE($S11,9)),"")</f>
        <v/>
      </c>
      <c r="AC11" s="48" t="str">
        <f>IFERROR(IF(COUNT($S11:AB11)&gt;=$P11,"",EDATE($S11,10)),"")</f>
        <v/>
      </c>
      <c r="AD11" s="48" t="str">
        <f>IFERROR(IF(COUNT($S11:AC11)&gt;=$P11,"",EDATE($S11,11)),"")</f>
        <v/>
      </c>
      <c r="AE11" s="48" t="str">
        <f>IFERROR(IF(COUNT($S11:AD11)&gt;=$P11,"",EDATE($S11,12)),"")</f>
        <v/>
      </c>
      <c r="AF11" s="48" t="str">
        <f>IFERROR(IF(COUNT($S11:AE11)&gt;=$P11,"",EDATE($S11,13)),"")</f>
        <v/>
      </c>
      <c r="AG11" s="48" t="str">
        <f>IFERROR(IF(COUNT($S11:AF11)&gt;=$P11,"",EDATE($S11,14)),"")</f>
        <v/>
      </c>
      <c r="AH11" s="48" t="str">
        <f>IFERROR(IF(COUNT($S11:AG11)&gt;=$P11,"",EDATE($S11,15)),"")</f>
        <v/>
      </c>
      <c r="AI11" s="48" t="str">
        <f>IFERROR(IF(COUNT($S11:AH11)&gt;=$P11,"",EDATE($S11,16)),"")</f>
        <v/>
      </c>
      <c r="AJ11" s="48" t="str">
        <f>IFERROR(IF(COUNT($S11:AI11)&gt;=$P11,"",EDATE($S11,17)),"")</f>
        <v/>
      </c>
      <c r="AK11" s="48" t="str">
        <f>IFERROR(IF(COUNT($S11:AJ11)&gt;=$P11,"",EDATE($S11,18)),"")</f>
        <v/>
      </c>
      <c r="AL11" s="49" t="str">
        <f>IFERROR(IF(COUNT($S11:AK11)&gt;=$P11,"",EDATE($S11,19)),"")</f>
        <v/>
      </c>
      <c r="AM11" s="49" t="str">
        <f>IFERROR(IF(COUNT($S11:AL11)&gt;=$P11,"",EDATE($S11,20)),"")</f>
        <v/>
      </c>
      <c r="AN11" s="49" t="str">
        <f>IFERROR(IF(COUNT($S11:AM11)&gt;=$P11,"",EDATE($S11,21)),"")</f>
        <v/>
      </c>
      <c r="AO11" s="49" t="str">
        <f>IFERROR(IF(COUNT($S11:AN11)&gt;=$P11,"",EDATE($S11,22)),"")</f>
        <v/>
      </c>
      <c r="AP11" s="49" t="str">
        <f>IFERROR(IF(COUNT($S11:AO11)&gt;=$P11,"",EDATE($S11,23)),"")</f>
        <v/>
      </c>
      <c r="AQ11" s="49" t="str">
        <f>IFERROR(IF(COUNT($S11:AP11)&gt;=$P11,"",EDATE($S11,24)),"")</f>
        <v/>
      </c>
      <c r="AR11" s="49" t="str">
        <f>IFERROR(IF(COUNT($S11:AQ11)&gt;=$P11,"",EDATE($S11,25)),"")</f>
        <v/>
      </c>
      <c r="AS11" s="49" t="str">
        <f>IFERROR(IF(COUNT($S11:AR11)&gt;=$P11,"",EDATE($S11,26)),"")</f>
        <v/>
      </c>
      <c r="AT11" s="49" t="str">
        <f>IFERROR(IF(COUNT($S11:AS11)&gt;=$P11,"",EDATE($S11,27)),"")</f>
        <v/>
      </c>
      <c r="AU11" s="49" t="str">
        <f>IFERROR(IF(COUNT($S11:AT11)&gt;=$P11,"",EDATE($S11,28)),"")</f>
        <v/>
      </c>
      <c r="AV11" s="49" t="str">
        <f>IFERROR(IF(COUNT($S11:AU11)&gt;=$P11,"",EDATE($S11,29)),"")</f>
        <v/>
      </c>
      <c r="AW11" s="49" t="str">
        <f>IFERROR(IF(COUNT($S11:AV11)&gt;=$P11,"",EDATE($S11,30)),"")</f>
        <v/>
      </c>
      <c r="AX11" s="49" t="str">
        <f>IFERROR(IF(COUNT($S11:AW11)&gt;=$P11,"",EDATE($S11,31)),"")</f>
        <v/>
      </c>
      <c r="AY11" s="49" t="str">
        <f>IFERROR(IF(COUNT($S11:AX11)&gt;=$P11,"",EDATE($S11,32)),"")</f>
        <v/>
      </c>
      <c r="AZ11" s="49" t="str">
        <f>IFERROR(IF(COUNT($S11:AY11)&gt;=$P11,"",EDATE($S11,33)),"")</f>
        <v/>
      </c>
      <c r="BA11" s="49" t="str">
        <f>IFERROR(IF(COUNT($S11:AZ11)&gt;=$P11,"",EDATE($S11,34)),"")</f>
        <v/>
      </c>
      <c r="BB11" s="49" t="str">
        <f>IFERROR(IF(COUNT($S11:BA11)&gt;=$P11,"",EDATE($S11,35)),"")</f>
        <v/>
      </c>
      <c r="BC11" s="49" t="str">
        <f>IFERROR(IF(COUNT($S11:BB11)&gt;=$P11,"",EDATE($S11,36)),"")</f>
        <v/>
      </c>
      <c r="BD11" s="108"/>
    </row>
    <row r="12" spans="1:56" s="98" customFormat="1" ht="21" customHeight="1" thickBot="1">
      <c r="A12" s="106" t="str">
        <f t="shared" ca="1" si="0"/>
        <v/>
      </c>
      <c r="B12" s="152"/>
      <c r="C12" s="45" t="str">
        <f>IFERROR(VLOOKUP(B12,'اسماء العملاء'!$A$2:$E$1589,5,FALSE),"")</f>
        <v/>
      </c>
      <c r="D12" s="60" t="str">
        <f>IFERROR(VLOOKUP(B12,'اسماء العملاء'!$A$2:$C$1589,2,FALSE),"")</f>
        <v/>
      </c>
      <c r="E12" s="56"/>
      <c r="F12" s="62" t="str">
        <f>IFERROR(VLOOKUP(B12,'اسماء العملاء'!$A$2:$C$1589,3,FALSE),"")</f>
        <v/>
      </c>
      <c r="G12" s="75" t="str">
        <f>IFERROR(VLOOKUP(B12,'اسماء العملاء'!$A$2:$F$1589,6,FALSE),"")</f>
        <v/>
      </c>
      <c r="H12" s="142" t="str">
        <f>IFERROR(VLOOKUP(G12,'انواع الفلاتر'!$B$2:$C$52,2,FALSE),"")</f>
        <v/>
      </c>
      <c r="I12" s="128" t="str">
        <f>IFERROR(VLOOKUP(B12,'اسماء العملاء'!$A$2:$K$1589,11,FALSE),"")</f>
        <v/>
      </c>
      <c r="J12" s="46" t="str">
        <f t="shared" si="1"/>
        <v/>
      </c>
      <c r="K12" s="107"/>
      <c r="L12" s="137" t="str">
        <f t="shared" si="2"/>
        <v/>
      </c>
      <c r="M12" s="94" t="str">
        <f>IFERROR(VLOOKUP(B12,'اسماء العملاء'!$A$2:$G$1589,7,FALSE),"")</f>
        <v/>
      </c>
      <c r="N12" s="92" t="str">
        <f t="shared" si="3"/>
        <v/>
      </c>
      <c r="O12" s="149" t="str">
        <f>IFERROR(VLOOKUP(B12,'اسماء العملاء'!$A$2:$I$1589,9,FALSE),"")</f>
        <v/>
      </c>
      <c r="P12" s="144" t="str">
        <f t="shared" si="4"/>
        <v/>
      </c>
      <c r="Q12" s="145" t="str">
        <f t="shared" si="5"/>
        <v/>
      </c>
      <c r="R12" s="50"/>
      <c r="S12" s="133" t="str">
        <f>IFERROR(VLOOKUP(B12,'اسماء العملاء'!$A$2:$J$1589,10,FALSE),"")</f>
        <v/>
      </c>
      <c r="T12" s="48" t="str">
        <f>IFERROR(IF(COUNT($S12:S12)&gt;=$P12,"",EDATE($S12,1)),"")</f>
        <v/>
      </c>
      <c r="U12" s="48" t="str">
        <f>IFERROR(IF(COUNT($S12:T12)&gt;=$P12,"",EDATE($S12,2)),"")</f>
        <v/>
      </c>
      <c r="V12" s="48" t="str">
        <f>IFERROR(IF(COUNT($S12:U12)&gt;=$P12,"",EDATE($S12,3)),"")</f>
        <v/>
      </c>
      <c r="W12" s="48" t="str">
        <f>IFERROR(IF(COUNT($S12:V12)&gt;=$P12,"",EDATE($S12,4)),"")</f>
        <v/>
      </c>
      <c r="X12" s="48" t="str">
        <f>IFERROR(IF(COUNT($S12:W12)&gt;=$P12,"",EDATE($S12,5)),"")</f>
        <v/>
      </c>
      <c r="Y12" s="48" t="str">
        <f>IFERROR(IF(COUNT($S12:X12)&gt;=$P12,"",EDATE($S12,6)),"")</f>
        <v/>
      </c>
      <c r="Z12" s="48" t="str">
        <f>IFERROR(IF(COUNT($S12:Y12)&gt;=$P12,"",EDATE($S12,7)),"")</f>
        <v/>
      </c>
      <c r="AA12" s="48" t="str">
        <f>IFERROR(IF(COUNT($S12:Z12)&gt;=$P12,"",EDATE($S12,8)),"")</f>
        <v/>
      </c>
      <c r="AB12" s="48" t="str">
        <f>IFERROR(IF(COUNT($S12:AA12)&gt;=$P12,"",EDATE($S12,9)),"")</f>
        <v/>
      </c>
      <c r="AC12" s="48" t="str">
        <f>IFERROR(IF(COUNT($S12:AB12)&gt;=$P12,"",EDATE($S12,10)),"")</f>
        <v/>
      </c>
      <c r="AD12" s="48" t="str">
        <f>IFERROR(IF(COUNT($S12:AC12)&gt;=$P12,"",EDATE($S12,11)),"")</f>
        <v/>
      </c>
      <c r="AE12" s="48" t="str">
        <f>IFERROR(IF(COUNT($S12:AD12)&gt;=$P12,"",EDATE($S12,12)),"")</f>
        <v/>
      </c>
      <c r="AF12" s="48" t="str">
        <f>IFERROR(IF(COUNT($S12:AE12)&gt;=$P12,"",EDATE($S12,13)),"")</f>
        <v/>
      </c>
      <c r="AG12" s="48" t="str">
        <f>IFERROR(IF(COUNT($S12:AF12)&gt;=$P12,"",EDATE($S12,14)),"")</f>
        <v/>
      </c>
      <c r="AH12" s="48" t="str">
        <f>IFERROR(IF(COUNT($S12:AG12)&gt;=$P12,"",EDATE($S12,15)),"")</f>
        <v/>
      </c>
      <c r="AI12" s="48" t="str">
        <f>IFERROR(IF(COUNT($S12:AH12)&gt;=$P12,"",EDATE($S12,16)),"")</f>
        <v/>
      </c>
      <c r="AJ12" s="48" t="str">
        <f>IFERROR(IF(COUNT($S12:AI12)&gt;=$P12,"",EDATE($S12,17)),"")</f>
        <v/>
      </c>
      <c r="AK12" s="48" t="str">
        <f>IFERROR(IF(COUNT($S12:AJ12)&gt;=$P12,"",EDATE($S12,18)),"")</f>
        <v/>
      </c>
      <c r="AL12" s="49" t="str">
        <f>IFERROR(IF(COUNT($S12:AK12)&gt;=$P12,"",EDATE($S12,19)),"")</f>
        <v/>
      </c>
      <c r="AM12" s="49" t="str">
        <f>IFERROR(IF(COUNT($S12:AL12)&gt;=$P12,"",EDATE($S12,20)),"")</f>
        <v/>
      </c>
      <c r="AN12" s="49" t="str">
        <f>IFERROR(IF(COUNT($S12:AM12)&gt;=$P12,"",EDATE($S12,21)),"")</f>
        <v/>
      </c>
      <c r="AO12" s="49" t="str">
        <f>IFERROR(IF(COUNT($S12:AN12)&gt;=$P12,"",EDATE($S12,22)),"")</f>
        <v/>
      </c>
      <c r="AP12" s="49" t="str">
        <f>IFERROR(IF(COUNT($S12:AO12)&gt;=$P12,"",EDATE($S12,23)),"")</f>
        <v/>
      </c>
      <c r="AQ12" s="49" t="str">
        <f>IFERROR(IF(COUNT($S12:AP12)&gt;=$P12,"",EDATE($S12,24)),"")</f>
        <v/>
      </c>
      <c r="AR12" s="49" t="str">
        <f>IFERROR(IF(COUNT($S12:AQ12)&gt;=$P12,"",EDATE($S12,25)),"")</f>
        <v/>
      </c>
      <c r="AS12" s="49" t="str">
        <f>IFERROR(IF(COUNT($S12:AR12)&gt;=$P12,"",EDATE($S12,26)),"")</f>
        <v/>
      </c>
      <c r="AT12" s="49" t="str">
        <f>IFERROR(IF(COUNT($S12:AS12)&gt;=$P12,"",EDATE($S12,27)),"")</f>
        <v/>
      </c>
      <c r="AU12" s="49" t="str">
        <f>IFERROR(IF(COUNT($S12:AT12)&gt;=$P12,"",EDATE($S12,28)),"")</f>
        <v/>
      </c>
      <c r="AV12" s="49" t="str">
        <f>IFERROR(IF(COUNT($S12:AU12)&gt;=$P12,"",EDATE($S12,29)),"")</f>
        <v/>
      </c>
      <c r="AW12" s="49" t="str">
        <f>IFERROR(IF(COUNT($S12:AV12)&gt;=$P12,"",EDATE($S12,30)),"")</f>
        <v/>
      </c>
      <c r="AX12" s="49" t="str">
        <f>IFERROR(IF(COUNT($S12:AW12)&gt;=$P12,"",EDATE($S12,31)),"")</f>
        <v/>
      </c>
      <c r="AY12" s="49" t="str">
        <f>IFERROR(IF(COUNT($S12:AX12)&gt;=$P12,"",EDATE($S12,32)),"")</f>
        <v/>
      </c>
      <c r="AZ12" s="49" t="str">
        <f>IFERROR(IF(COUNT($S12:AY12)&gt;=$P12,"",EDATE($S12,33)),"")</f>
        <v/>
      </c>
      <c r="BA12" s="49" t="str">
        <f>IFERROR(IF(COUNT($S12:AZ12)&gt;=$P12,"",EDATE($S12,34)),"")</f>
        <v/>
      </c>
      <c r="BB12" s="49" t="str">
        <f>IFERROR(IF(COUNT($S12:BA12)&gt;=$P12,"",EDATE($S12,35)),"")</f>
        <v/>
      </c>
      <c r="BC12" s="49" t="str">
        <f>IFERROR(IF(COUNT($S12:BB12)&gt;=$P12,"",EDATE($S12,36)),"")</f>
        <v/>
      </c>
      <c r="BD12" s="108"/>
    </row>
    <row r="13" spans="1:56" s="98" customFormat="1" ht="21" customHeight="1" thickBot="1">
      <c r="A13" s="106" t="str">
        <f t="shared" ca="1" si="0"/>
        <v/>
      </c>
      <c r="B13" s="152"/>
      <c r="C13" s="45" t="str">
        <f>IFERROR(VLOOKUP(B13,'اسماء العملاء'!$A$2:$E$1589,5,FALSE),"")</f>
        <v/>
      </c>
      <c r="D13" s="60" t="str">
        <f>IFERROR(VLOOKUP(B13,'اسماء العملاء'!$A$2:$C$1589,2,FALSE),"")</f>
        <v/>
      </c>
      <c r="E13" s="56"/>
      <c r="F13" s="62" t="str">
        <f>IFERROR(VLOOKUP(B13,'اسماء العملاء'!$A$2:$C$1589,3,FALSE),"")</f>
        <v/>
      </c>
      <c r="G13" s="75" t="str">
        <f>IFERROR(VLOOKUP(B13,'اسماء العملاء'!$A$2:$F$1589,6,FALSE),"")</f>
        <v/>
      </c>
      <c r="H13" s="142" t="str">
        <f>IFERROR(VLOOKUP(G13,'انواع الفلاتر'!$B$2:$C$52,2,FALSE),"")</f>
        <v/>
      </c>
      <c r="I13" s="128" t="str">
        <f>IFERROR(VLOOKUP(B13,'اسماء العملاء'!$A$2:$K$1589,11,FALSE),"")</f>
        <v/>
      </c>
      <c r="J13" s="46" t="str">
        <f t="shared" si="1"/>
        <v/>
      </c>
      <c r="K13" s="107"/>
      <c r="L13" s="137" t="str">
        <f t="shared" si="2"/>
        <v/>
      </c>
      <c r="M13" s="94" t="str">
        <f>IFERROR(VLOOKUP(B13,'اسماء العملاء'!$A$2:$G$1589,7,FALSE),"")</f>
        <v/>
      </c>
      <c r="N13" s="92" t="str">
        <f t="shared" si="3"/>
        <v/>
      </c>
      <c r="O13" s="149" t="str">
        <f>IFERROR(VLOOKUP(B13,'اسماء العملاء'!$A$2:$I$1589,9,FALSE),"")</f>
        <v/>
      </c>
      <c r="P13" s="144" t="str">
        <f>IFERROR(INT(N13/O13),"")</f>
        <v/>
      </c>
      <c r="Q13" s="145" t="str">
        <f t="shared" si="5"/>
        <v/>
      </c>
      <c r="R13" s="50"/>
      <c r="S13" s="133" t="str">
        <f>IFERROR(VLOOKUP(B13,'اسماء العملاء'!$A$2:$J$1589,10,FALSE),"")</f>
        <v/>
      </c>
      <c r="T13" s="48" t="str">
        <f>IFERROR(IF(COUNT($S13:S13)&gt;=$P13,"",EDATE($S13,1)),"")</f>
        <v/>
      </c>
      <c r="U13" s="48" t="str">
        <f>IFERROR(IF(COUNT($S13:T13)&gt;=$P13,"",EDATE($S13,2)),"")</f>
        <v/>
      </c>
      <c r="V13" s="48" t="str">
        <f>IFERROR(IF(COUNT($S13:U13)&gt;=$P13,"",EDATE($S13,3)),"")</f>
        <v/>
      </c>
      <c r="W13" s="48" t="str">
        <f>IFERROR(IF(COUNT($S13:V13)&gt;=$P13,"",EDATE($S13,4)),"")</f>
        <v/>
      </c>
      <c r="X13" s="48" t="str">
        <f>IFERROR(IF(COUNT($S13:W13)&gt;=$P13,"",EDATE($S13,5)),"")</f>
        <v/>
      </c>
      <c r="Y13" s="48" t="str">
        <f>IFERROR(IF(COUNT($S13:X13)&gt;=$P13,"",EDATE($S13,6)),"")</f>
        <v/>
      </c>
      <c r="Z13" s="48" t="str">
        <f>IFERROR(IF(COUNT($S13:Y13)&gt;=$P13,"",EDATE($S13,7)),"")</f>
        <v/>
      </c>
      <c r="AA13" s="48" t="str">
        <f>IFERROR(IF(COUNT($S13:Z13)&gt;=$P13,"",EDATE($S13,8)),"")</f>
        <v/>
      </c>
      <c r="AB13" s="48" t="str">
        <f>IFERROR(IF(COUNT($S13:AA13)&gt;=$P13,"",EDATE($S13,9)),"")</f>
        <v/>
      </c>
      <c r="AC13" s="48" t="str">
        <f>IFERROR(IF(COUNT($S13:AB13)&gt;=$P13,"",EDATE($S13,10)),"")</f>
        <v/>
      </c>
      <c r="AD13" s="48" t="str">
        <f>IFERROR(IF(COUNT($S13:AC13)&gt;=$P13,"",EDATE($S13,11)),"")</f>
        <v/>
      </c>
      <c r="AE13" s="48" t="str">
        <f>IFERROR(IF(COUNT($S13:AD13)&gt;=$P13,"",EDATE($S13,12)),"")</f>
        <v/>
      </c>
      <c r="AF13" s="48" t="str">
        <f>IFERROR(IF(COUNT($S13:AE13)&gt;=$P13,"",EDATE($S13,13)),"")</f>
        <v/>
      </c>
      <c r="AG13" s="48" t="str">
        <f>IFERROR(IF(COUNT($S13:AF13)&gt;=$P13,"",EDATE($S13,14)),"")</f>
        <v/>
      </c>
      <c r="AH13" s="48" t="str">
        <f>IFERROR(IF(COUNT($S13:AG13)&gt;=$P13,"",EDATE($S13,15)),"")</f>
        <v/>
      </c>
      <c r="AI13" s="48" t="str">
        <f>IFERROR(IF(COUNT($S13:AH13)&gt;=$P13,"",EDATE($S13,16)),"")</f>
        <v/>
      </c>
      <c r="AJ13" s="48" t="str">
        <f>IFERROR(IF(COUNT($S13:AI13)&gt;=$P13,"",EDATE($S13,17)),"")</f>
        <v/>
      </c>
      <c r="AK13" s="48" t="str">
        <f>IFERROR(IF(COUNT($S13:AJ13)&gt;=$P13,"",EDATE($S13,18)),"")</f>
        <v/>
      </c>
      <c r="AL13" s="49" t="str">
        <f>IFERROR(IF(COUNT($S13:AK13)&gt;=$P13,"",EDATE($S13,19)),"")</f>
        <v/>
      </c>
      <c r="AM13" s="49" t="str">
        <f>IFERROR(IF(COUNT($S13:AL13)&gt;=$P13,"",EDATE($S13,20)),"")</f>
        <v/>
      </c>
      <c r="AN13" s="49" t="str">
        <f>IFERROR(IF(COUNT($S13:AM13)&gt;=$P13,"",EDATE($S13,21)),"")</f>
        <v/>
      </c>
      <c r="AO13" s="49" t="str">
        <f>IFERROR(IF(COUNT($S13:AN13)&gt;=$P13,"",EDATE($S13,22)),"")</f>
        <v/>
      </c>
      <c r="AP13" s="49" t="str">
        <f>IFERROR(IF(COUNT($S13:AO13)&gt;=$P13,"",EDATE($S13,23)),"")</f>
        <v/>
      </c>
      <c r="AQ13" s="49" t="str">
        <f>IFERROR(IF(COUNT($S13:AP13)&gt;=$P13,"",EDATE($S13,24)),"")</f>
        <v/>
      </c>
      <c r="AR13" s="49" t="str">
        <f>IFERROR(IF(COUNT($S13:AQ13)&gt;=$P13,"",EDATE($S13,25)),"")</f>
        <v/>
      </c>
      <c r="AS13" s="49" t="str">
        <f>IFERROR(IF(COUNT($S13:AR13)&gt;=$P13,"",EDATE($S13,26)),"")</f>
        <v/>
      </c>
      <c r="AT13" s="49" t="str">
        <f>IFERROR(IF(COUNT($S13:AS13)&gt;=$P13,"",EDATE($S13,27)),"")</f>
        <v/>
      </c>
      <c r="AU13" s="49" t="str">
        <f>IFERROR(IF(COUNT($S13:AT13)&gt;=$P13,"",EDATE($S13,28)),"")</f>
        <v/>
      </c>
      <c r="AV13" s="49" t="str">
        <f>IFERROR(IF(COUNT($S13:AU13)&gt;=$P13,"",EDATE($S13,29)),"")</f>
        <v/>
      </c>
      <c r="AW13" s="49" t="str">
        <f>IFERROR(IF(COUNT($S13:AV13)&gt;=$P13,"",EDATE($S13,30)),"")</f>
        <v/>
      </c>
      <c r="AX13" s="49" t="str">
        <f>IFERROR(IF(COUNT($S13:AW13)&gt;=$P13,"",EDATE($S13,31)),"")</f>
        <v/>
      </c>
      <c r="AY13" s="49" t="str">
        <f>IFERROR(IF(COUNT($S13:AX13)&gt;=$P13,"",EDATE($S13,32)),"")</f>
        <v/>
      </c>
      <c r="AZ13" s="49" t="str">
        <f>IFERROR(IF(COUNT($S13:AY13)&gt;=$P13,"",EDATE($S13,33)),"")</f>
        <v/>
      </c>
      <c r="BA13" s="49" t="str">
        <f>IFERROR(IF(COUNT($S13:AZ13)&gt;=$P13,"",EDATE($S13,34)),"")</f>
        <v/>
      </c>
      <c r="BB13" s="49" t="str">
        <f>IFERROR(IF(COUNT($S13:BA13)&gt;=$P13,"",EDATE($S13,35)),"")</f>
        <v/>
      </c>
      <c r="BC13" s="49" t="str">
        <f>IFERROR(IF(COUNT($S13:BB13)&gt;=$P13,"",EDATE($S13,36)),"")</f>
        <v/>
      </c>
      <c r="BD13" s="108"/>
    </row>
    <row r="14" spans="1:56" s="98" customFormat="1" ht="21" customHeight="1" thickBot="1">
      <c r="A14" s="106" t="str">
        <f t="shared" ca="1" si="0"/>
        <v/>
      </c>
      <c r="B14" s="152"/>
      <c r="C14" s="45" t="str">
        <f>IFERROR(VLOOKUP(B14,'اسماء العملاء'!$A$2:$E$1589,5,FALSE),"")</f>
        <v/>
      </c>
      <c r="D14" s="60" t="str">
        <f>IFERROR(VLOOKUP(B14,'اسماء العملاء'!$A$2:$C$1589,2,FALSE),"")</f>
        <v/>
      </c>
      <c r="E14" s="56"/>
      <c r="F14" s="62" t="str">
        <f>IFERROR(VLOOKUP(B14,'اسماء العملاء'!$A$2:$C$1589,3,FALSE),"")</f>
        <v/>
      </c>
      <c r="G14" s="75" t="str">
        <f>IFERROR(VLOOKUP(B14,'اسماء العملاء'!$A$2:$F$1589,6,FALSE),"")</f>
        <v/>
      </c>
      <c r="H14" s="142" t="str">
        <f>IFERROR(VLOOKUP(G14,'انواع الفلاتر'!$B$2:$C$52,2,FALSE),"")</f>
        <v/>
      </c>
      <c r="I14" s="128" t="str">
        <f>IFERROR(VLOOKUP(B14,'اسماء العملاء'!$A$2:$K$1589,11,FALSE),"")</f>
        <v/>
      </c>
      <c r="J14" s="46" t="str">
        <f t="shared" si="1"/>
        <v/>
      </c>
      <c r="K14" s="107"/>
      <c r="L14" s="137" t="str">
        <f t="shared" si="2"/>
        <v/>
      </c>
      <c r="M14" s="94" t="str">
        <f>IFERROR(VLOOKUP(B14,'اسماء العملاء'!$A$2:$G$1589,7,FALSE),"")</f>
        <v/>
      </c>
      <c r="N14" s="92" t="str">
        <f t="shared" si="3"/>
        <v/>
      </c>
      <c r="O14" s="149" t="str">
        <f>IFERROR(VLOOKUP(B14,'اسماء العملاء'!$A$2:$I$1589,9,FALSE),"")</f>
        <v/>
      </c>
      <c r="P14" s="144" t="str">
        <f t="shared" si="4"/>
        <v/>
      </c>
      <c r="Q14" s="145" t="str">
        <f t="shared" si="5"/>
        <v/>
      </c>
      <c r="R14" s="50"/>
      <c r="S14" s="133" t="str">
        <f>IFERROR(VLOOKUP(B14,'اسماء العملاء'!$A$2:$J$1589,10,FALSE),"")</f>
        <v/>
      </c>
      <c r="T14" s="48" t="str">
        <f>IFERROR(IF(COUNT($S14:S14)&gt;=$P14,"",EDATE($S14,1)),"")</f>
        <v/>
      </c>
      <c r="U14" s="48" t="str">
        <f>IFERROR(IF(COUNT($S14:T14)&gt;=$P14,"",EDATE($S14,2)),"")</f>
        <v/>
      </c>
      <c r="V14" s="48" t="str">
        <f>IFERROR(IF(COUNT($S14:U14)&gt;=$P14,"",EDATE($S14,3)),"")</f>
        <v/>
      </c>
      <c r="W14" s="48" t="str">
        <f>IFERROR(IF(COUNT($S14:V14)&gt;=$P14,"",EDATE($S14,4)),"")</f>
        <v/>
      </c>
      <c r="X14" s="48" t="str">
        <f>IFERROR(IF(COUNT($S14:W14)&gt;=$P14,"",EDATE($S14,5)),"")</f>
        <v/>
      </c>
      <c r="Y14" s="48" t="str">
        <f>IFERROR(IF(COUNT($S14:X14)&gt;=$P14,"",EDATE($S14,6)),"")</f>
        <v/>
      </c>
      <c r="Z14" s="48" t="str">
        <f>IFERROR(IF(COUNT($S14:Y14)&gt;=$P14,"",EDATE($S14,7)),"")</f>
        <v/>
      </c>
      <c r="AA14" s="48" t="str">
        <f>IFERROR(IF(COUNT($S14:Z14)&gt;=$P14,"",EDATE($S14,8)),"")</f>
        <v/>
      </c>
      <c r="AB14" s="48" t="str">
        <f>IFERROR(IF(COUNT($S14:AA14)&gt;=$P14,"",EDATE($S14,9)),"")</f>
        <v/>
      </c>
      <c r="AC14" s="48" t="str">
        <f>IFERROR(IF(COUNT($S14:AB14)&gt;=$P14,"",EDATE($S14,10)),"")</f>
        <v/>
      </c>
      <c r="AD14" s="48" t="str">
        <f>IFERROR(IF(COUNT($S14:AC14)&gt;=$P14,"",EDATE($S14,11)),"")</f>
        <v/>
      </c>
      <c r="AE14" s="48" t="str">
        <f>IFERROR(IF(COUNT($S14:AD14)&gt;=$P14,"",EDATE($S14,12)),"")</f>
        <v/>
      </c>
      <c r="AF14" s="48" t="str">
        <f>IFERROR(IF(COUNT($S14:AE14)&gt;=$P14,"",EDATE($S14,13)),"")</f>
        <v/>
      </c>
      <c r="AG14" s="48" t="str">
        <f>IFERROR(IF(COUNT($S14:AF14)&gt;=$P14,"",EDATE($S14,14)),"")</f>
        <v/>
      </c>
      <c r="AH14" s="48" t="str">
        <f>IFERROR(IF(COUNT($S14:AG14)&gt;=$P14,"",EDATE($S14,15)),"")</f>
        <v/>
      </c>
      <c r="AI14" s="48" t="str">
        <f>IFERROR(IF(COUNT($S14:AH14)&gt;=$P14,"",EDATE($S14,16)),"")</f>
        <v/>
      </c>
      <c r="AJ14" s="48" t="str">
        <f>IFERROR(IF(COUNT($S14:AI14)&gt;=$P14,"",EDATE($S14,17)),"")</f>
        <v/>
      </c>
      <c r="AK14" s="48" t="str">
        <f>IFERROR(IF(COUNT($S14:AJ14)&gt;=$P14,"",EDATE($S14,18)),"")</f>
        <v/>
      </c>
      <c r="AL14" s="49" t="str">
        <f>IFERROR(IF(COUNT($S14:AK14)&gt;=$P14,"",EDATE($S14,19)),"")</f>
        <v/>
      </c>
      <c r="AM14" s="49" t="str">
        <f>IFERROR(IF(COUNT($S14:AL14)&gt;=$P14,"",EDATE($S14,20)),"")</f>
        <v/>
      </c>
      <c r="AN14" s="49" t="str">
        <f>IFERROR(IF(COUNT($S14:AM14)&gt;=$P14,"",EDATE($S14,21)),"")</f>
        <v/>
      </c>
      <c r="AO14" s="49" t="str">
        <f>IFERROR(IF(COUNT($S14:AN14)&gt;=$P14,"",EDATE($S14,22)),"")</f>
        <v/>
      </c>
      <c r="AP14" s="49" t="str">
        <f>IFERROR(IF(COUNT($S14:AO14)&gt;=$P14,"",EDATE($S14,23)),"")</f>
        <v/>
      </c>
      <c r="AQ14" s="49" t="str">
        <f>IFERROR(IF(COUNT($S14:AP14)&gt;=$P14,"",EDATE($S14,24)),"")</f>
        <v/>
      </c>
      <c r="AR14" s="49" t="str">
        <f>IFERROR(IF(COUNT($S14:AQ14)&gt;=$P14,"",EDATE($S14,25)),"")</f>
        <v/>
      </c>
      <c r="AS14" s="49" t="str">
        <f>IFERROR(IF(COUNT($S14:AR14)&gt;=$P14,"",EDATE($S14,26)),"")</f>
        <v/>
      </c>
      <c r="AT14" s="49" t="str">
        <f>IFERROR(IF(COUNT($S14:AS14)&gt;=$P14,"",EDATE($S14,27)),"")</f>
        <v/>
      </c>
      <c r="AU14" s="49" t="str">
        <f>IFERROR(IF(COUNT($S14:AT14)&gt;=$P14,"",EDATE($S14,28)),"")</f>
        <v/>
      </c>
      <c r="AV14" s="49" t="str">
        <f>IFERROR(IF(COUNT($S14:AU14)&gt;=$P14,"",EDATE($S14,29)),"")</f>
        <v/>
      </c>
      <c r="AW14" s="49" t="str">
        <f>IFERROR(IF(COUNT($S14:AV14)&gt;=$P14,"",EDATE($S14,30)),"")</f>
        <v/>
      </c>
      <c r="AX14" s="49" t="str">
        <f>IFERROR(IF(COUNT($S14:AW14)&gt;=$P14,"",EDATE($S14,31)),"")</f>
        <v/>
      </c>
      <c r="AY14" s="49" t="str">
        <f>IFERROR(IF(COUNT($S14:AX14)&gt;=$P14,"",EDATE($S14,32)),"")</f>
        <v/>
      </c>
      <c r="AZ14" s="49" t="str">
        <f>IFERROR(IF(COUNT($S14:AY14)&gt;=$P14,"",EDATE($S14,33)),"")</f>
        <v/>
      </c>
      <c r="BA14" s="49" t="str">
        <f>IFERROR(IF(COUNT($S14:AZ14)&gt;=$P14,"",EDATE($S14,34)),"")</f>
        <v/>
      </c>
      <c r="BB14" s="49" t="str">
        <f>IFERROR(IF(COUNT($S14:BA14)&gt;=$P14,"",EDATE($S14,35)),"")</f>
        <v/>
      </c>
      <c r="BC14" s="49" t="str">
        <f>IFERROR(IF(COUNT($S14:BB14)&gt;=$P14,"",EDATE($S14,36)),"")</f>
        <v/>
      </c>
      <c r="BD14" s="108"/>
    </row>
    <row r="15" spans="1:56" s="98" customFormat="1" ht="21" customHeight="1" thickBot="1">
      <c r="A15" s="106" t="str">
        <f t="shared" ca="1" si="0"/>
        <v/>
      </c>
      <c r="B15" s="152"/>
      <c r="C15" s="45" t="str">
        <f>IFERROR(VLOOKUP(B15,'اسماء العملاء'!$A$2:$E$1589,5,FALSE),"")</f>
        <v/>
      </c>
      <c r="D15" s="60" t="str">
        <f>IFERROR(VLOOKUP(B15,'اسماء العملاء'!$A$2:$C$1589,2,FALSE),"")</f>
        <v/>
      </c>
      <c r="E15" s="56"/>
      <c r="F15" s="62" t="str">
        <f>IFERROR(VLOOKUP(B15,'اسماء العملاء'!$A$2:$C$1589,3,FALSE),"")</f>
        <v/>
      </c>
      <c r="G15" s="75" t="str">
        <f>IFERROR(VLOOKUP(B15,'اسماء العملاء'!$A$2:$F$1589,6,FALSE),"")</f>
        <v/>
      </c>
      <c r="H15" s="142" t="str">
        <f>IFERROR(VLOOKUP(G15,'انواع الفلاتر'!$B$2:$C$52,2,FALSE),"")</f>
        <v/>
      </c>
      <c r="I15" s="128" t="str">
        <f>IFERROR(VLOOKUP(B15,'اسماء العملاء'!$A$2:$K$1589,11,FALSE),"")</f>
        <v/>
      </c>
      <c r="J15" s="46" t="str">
        <f t="shared" si="1"/>
        <v/>
      </c>
      <c r="K15" s="107"/>
      <c r="L15" s="137" t="str">
        <f t="shared" si="2"/>
        <v/>
      </c>
      <c r="M15" s="94" t="str">
        <f>IFERROR(VLOOKUP(B15,'اسماء العملاء'!$A$2:$G$1589,7,FALSE),"")</f>
        <v/>
      </c>
      <c r="N15" s="92" t="str">
        <f t="shared" si="3"/>
        <v/>
      </c>
      <c r="O15" s="149" t="str">
        <f>IFERROR(VLOOKUP(B15,'اسماء العملاء'!$A$2:$I$1589,9,FALSE),"")</f>
        <v/>
      </c>
      <c r="P15" s="144" t="str">
        <f t="shared" si="4"/>
        <v/>
      </c>
      <c r="Q15" s="145" t="str">
        <f t="shared" si="5"/>
        <v/>
      </c>
      <c r="R15" s="50"/>
      <c r="S15" s="133" t="str">
        <f>IFERROR(VLOOKUP(B15,'اسماء العملاء'!$A$2:$J$1589,10,FALSE),"")</f>
        <v/>
      </c>
      <c r="T15" s="48" t="str">
        <f>IFERROR(IF(COUNT($S15:S15)&gt;=$P15,"",EDATE($S15,1)),"")</f>
        <v/>
      </c>
      <c r="U15" s="48" t="str">
        <f>IFERROR(IF(COUNT($S15:T15)&gt;=$P15,"",EDATE($S15,2)),"")</f>
        <v/>
      </c>
      <c r="V15" s="48" t="str">
        <f>IFERROR(IF(COUNT($S15:U15)&gt;=$P15,"",EDATE($S15,3)),"")</f>
        <v/>
      </c>
      <c r="W15" s="48" t="str">
        <f>IFERROR(IF(COUNT($S15:V15)&gt;=$P15,"",EDATE($S15,4)),"")</f>
        <v/>
      </c>
      <c r="X15" s="48" t="str">
        <f>IFERROR(IF(COUNT($S15:W15)&gt;=$P15,"",EDATE($S15,5)),"")</f>
        <v/>
      </c>
      <c r="Y15" s="48" t="str">
        <f>IFERROR(IF(COUNT($S15:X15)&gt;=$P15,"",EDATE($S15,6)),"")</f>
        <v/>
      </c>
      <c r="Z15" s="48" t="str">
        <f>IFERROR(IF(COUNT($S15:Y15)&gt;=$P15,"",EDATE($S15,7)),"")</f>
        <v/>
      </c>
      <c r="AA15" s="48" t="str">
        <f>IFERROR(IF(COUNT($S15:Z15)&gt;=$P15,"",EDATE($S15,8)),"")</f>
        <v/>
      </c>
      <c r="AB15" s="48" t="str">
        <f>IFERROR(IF(COUNT($S15:AA15)&gt;=$P15,"",EDATE($S15,9)),"")</f>
        <v/>
      </c>
      <c r="AC15" s="48" t="str">
        <f>IFERROR(IF(COUNT($S15:AB15)&gt;=$P15,"",EDATE($S15,10)),"")</f>
        <v/>
      </c>
      <c r="AD15" s="48" t="str">
        <f>IFERROR(IF(COUNT($S15:AC15)&gt;=$P15,"",EDATE($S15,11)),"")</f>
        <v/>
      </c>
      <c r="AE15" s="48" t="str">
        <f>IFERROR(IF(COUNT($S15:AD15)&gt;=$P15,"",EDATE($S15,12)),"")</f>
        <v/>
      </c>
      <c r="AF15" s="48" t="str">
        <f>IFERROR(IF(COUNT($S15:AE15)&gt;=$P15,"",EDATE($S15,13)),"")</f>
        <v/>
      </c>
      <c r="AG15" s="48" t="str">
        <f>IFERROR(IF(COUNT($S15:AF15)&gt;=$P15,"",EDATE($S15,14)),"")</f>
        <v/>
      </c>
      <c r="AH15" s="48" t="str">
        <f>IFERROR(IF(COUNT($S15:AG15)&gt;=$P15,"",EDATE($S15,15)),"")</f>
        <v/>
      </c>
      <c r="AI15" s="48" t="str">
        <f>IFERROR(IF(COUNT($S15:AH15)&gt;=$P15,"",EDATE($S15,16)),"")</f>
        <v/>
      </c>
      <c r="AJ15" s="48" t="str">
        <f>IFERROR(IF(COUNT($S15:AI15)&gt;=$P15,"",EDATE($S15,17)),"")</f>
        <v/>
      </c>
      <c r="AK15" s="48" t="str">
        <f>IFERROR(IF(COUNT($S15:AJ15)&gt;=$P15,"",EDATE($S15,18)),"")</f>
        <v/>
      </c>
      <c r="AL15" s="49" t="str">
        <f>IFERROR(IF(COUNT($S15:AK15)&gt;=$P15,"",EDATE($S15,19)),"")</f>
        <v/>
      </c>
      <c r="AM15" s="49" t="str">
        <f>IFERROR(IF(COUNT($S15:AL15)&gt;=$P15,"",EDATE($S15,20)),"")</f>
        <v/>
      </c>
      <c r="AN15" s="49" t="str">
        <f>IFERROR(IF(COUNT($S15:AM15)&gt;=$P15,"",EDATE($S15,21)),"")</f>
        <v/>
      </c>
      <c r="AO15" s="49" t="str">
        <f>IFERROR(IF(COUNT($S15:AN15)&gt;=$P15,"",EDATE($S15,22)),"")</f>
        <v/>
      </c>
      <c r="AP15" s="49" t="str">
        <f>IFERROR(IF(COUNT($S15:AO15)&gt;=$P15,"",EDATE($S15,23)),"")</f>
        <v/>
      </c>
      <c r="AQ15" s="49" t="str">
        <f>IFERROR(IF(COUNT($S15:AP15)&gt;=$P15,"",EDATE($S15,24)),"")</f>
        <v/>
      </c>
      <c r="AR15" s="49" t="str">
        <f>IFERROR(IF(COUNT($S15:AQ15)&gt;=$P15,"",EDATE($S15,25)),"")</f>
        <v/>
      </c>
      <c r="AS15" s="49" t="str">
        <f>IFERROR(IF(COUNT($S15:AR15)&gt;=$P15,"",EDATE($S15,26)),"")</f>
        <v/>
      </c>
      <c r="AT15" s="49" t="str">
        <f>IFERROR(IF(COUNT($S15:AS15)&gt;=$P15,"",EDATE($S15,27)),"")</f>
        <v/>
      </c>
      <c r="AU15" s="49" t="str">
        <f>IFERROR(IF(COUNT($S15:AT15)&gt;=$P15,"",EDATE($S15,28)),"")</f>
        <v/>
      </c>
      <c r="AV15" s="49" t="str">
        <f>IFERROR(IF(COUNT($S15:AU15)&gt;=$P15,"",EDATE($S15,29)),"")</f>
        <v/>
      </c>
      <c r="AW15" s="49" t="str">
        <f>IFERROR(IF(COUNT($S15:AV15)&gt;=$P15,"",EDATE($S15,30)),"")</f>
        <v/>
      </c>
      <c r="AX15" s="49" t="str">
        <f>IFERROR(IF(COUNT($S15:AW15)&gt;=$P15,"",EDATE($S15,31)),"")</f>
        <v/>
      </c>
      <c r="AY15" s="49" t="str">
        <f>IFERROR(IF(COUNT($S15:AX15)&gt;=$P15,"",EDATE($S15,32)),"")</f>
        <v/>
      </c>
      <c r="AZ15" s="49" t="str">
        <f>IFERROR(IF(COUNT($S15:AY15)&gt;=$P15,"",EDATE($S15,33)),"")</f>
        <v/>
      </c>
      <c r="BA15" s="49" t="str">
        <f>IFERROR(IF(COUNT($S15:AZ15)&gt;=$P15,"",EDATE($S15,34)),"")</f>
        <v/>
      </c>
      <c r="BB15" s="49" t="str">
        <f>IFERROR(IF(COUNT($S15:BA15)&gt;=$P15,"",EDATE($S15,35)),"")</f>
        <v/>
      </c>
      <c r="BC15" s="49" t="str">
        <f>IFERROR(IF(COUNT($S15:BB15)&gt;=$P15,"",EDATE($S15,36)),"")</f>
        <v/>
      </c>
      <c r="BD15" s="108"/>
    </row>
    <row r="16" spans="1:56" s="98" customFormat="1" ht="21" customHeight="1" thickBot="1">
      <c r="A16" s="106" t="str">
        <f t="shared" ca="1" si="0"/>
        <v/>
      </c>
      <c r="B16" s="152"/>
      <c r="C16" s="45" t="str">
        <f>IFERROR(VLOOKUP(B16,'اسماء العملاء'!$A$2:$E$1589,5,FALSE),"")</f>
        <v/>
      </c>
      <c r="D16" s="60" t="str">
        <f>IFERROR(VLOOKUP(B16,'اسماء العملاء'!$A$2:$C$1589,2,FALSE),"")</f>
        <v/>
      </c>
      <c r="E16" s="56"/>
      <c r="F16" s="62" t="str">
        <f>IFERROR(VLOOKUP(B16,'اسماء العملاء'!$A$2:$C$1589,3,FALSE),"")</f>
        <v/>
      </c>
      <c r="G16" s="75" t="str">
        <f>IFERROR(VLOOKUP(B16,'اسماء العملاء'!$A$2:$F$1589,6,FALSE),"")</f>
        <v/>
      </c>
      <c r="H16" s="142" t="str">
        <f>IFERROR(VLOOKUP(G16,'انواع الفلاتر'!$B$2:$C$52,2,FALSE),"")</f>
        <v/>
      </c>
      <c r="I16" s="128" t="str">
        <f>IFERROR(VLOOKUP(B16,'اسماء العملاء'!$A$2:$K$1589,11,FALSE),"")</f>
        <v/>
      </c>
      <c r="J16" s="46" t="str">
        <f t="shared" si="1"/>
        <v/>
      </c>
      <c r="K16" s="107"/>
      <c r="L16" s="137" t="str">
        <f t="shared" si="2"/>
        <v/>
      </c>
      <c r="M16" s="94" t="str">
        <f>IFERROR(VLOOKUP(B16,'اسماء العملاء'!$A$2:$G$1589,7,FALSE),"")</f>
        <v/>
      </c>
      <c r="N16" s="92" t="str">
        <f t="shared" si="3"/>
        <v/>
      </c>
      <c r="O16" s="149" t="str">
        <f>IFERROR(VLOOKUP(B16,'اسماء العملاء'!$A$2:$I$1589,9,FALSE),"")</f>
        <v/>
      </c>
      <c r="P16" s="144" t="str">
        <f t="shared" si="4"/>
        <v/>
      </c>
      <c r="Q16" s="145" t="str">
        <f t="shared" si="5"/>
        <v/>
      </c>
      <c r="R16" s="50"/>
      <c r="S16" s="133" t="str">
        <f>IFERROR(VLOOKUP(B16,'اسماء العملاء'!$A$2:$J$1589,10,FALSE),"")</f>
        <v/>
      </c>
      <c r="T16" s="48" t="str">
        <f>IFERROR(IF(COUNT($S16:S16)&gt;=$P16,"",EDATE($S16,1)),"")</f>
        <v/>
      </c>
      <c r="U16" s="48" t="str">
        <f>IFERROR(IF(COUNT($S16:T16)&gt;=$P16,"",EDATE($S16,2)),"")</f>
        <v/>
      </c>
      <c r="V16" s="48" t="str">
        <f>IFERROR(IF(COUNT($S16:U16)&gt;=$P16,"",EDATE($S16,3)),"")</f>
        <v/>
      </c>
      <c r="W16" s="48" t="str">
        <f>IFERROR(IF(COUNT($S16:V16)&gt;=$P16,"",EDATE($S16,4)),"")</f>
        <v/>
      </c>
      <c r="X16" s="48" t="str">
        <f>IFERROR(IF(COUNT($S16:W16)&gt;=$P16,"",EDATE($S16,5)),"")</f>
        <v/>
      </c>
      <c r="Y16" s="48" t="str">
        <f>IFERROR(IF(COUNT($S16:X16)&gt;=$P16,"",EDATE($S16,6)),"")</f>
        <v/>
      </c>
      <c r="Z16" s="48" t="str">
        <f>IFERROR(IF(COUNT($S16:Y16)&gt;=$P16,"",EDATE($S16,7)),"")</f>
        <v/>
      </c>
      <c r="AA16" s="48" t="str">
        <f>IFERROR(IF(COUNT($S16:Z16)&gt;=$P16,"",EDATE($S16,8)),"")</f>
        <v/>
      </c>
      <c r="AB16" s="48" t="str">
        <f>IFERROR(IF(COUNT($S16:AA16)&gt;=$P16,"",EDATE($S16,9)),"")</f>
        <v/>
      </c>
      <c r="AC16" s="48" t="str">
        <f>IFERROR(IF(COUNT($S16:AB16)&gt;=$P16,"",EDATE($S16,10)),"")</f>
        <v/>
      </c>
      <c r="AD16" s="48" t="str">
        <f>IFERROR(IF(COUNT($S16:AC16)&gt;=$P16,"",EDATE($S16,11)),"")</f>
        <v/>
      </c>
      <c r="AE16" s="48" t="str">
        <f>IFERROR(IF(COUNT($S16:AD16)&gt;=$P16,"",EDATE($S16,12)),"")</f>
        <v/>
      </c>
      <c r="AF16" s="48" t="str">
        <f>IFERROR(IF(COUNT($S16:AE16)&gt;=$P16,"",EDATE($S16,13)),"")</f>
        <v/>
      </c>
      <c r="AG16" s="48" t="str">
        <f>IFERROR(IF(COUNT($S16:AF16)&gt;=$P16,"",EDATE($S16,14)),"")</f>
        <v/>
      </c>
      <c r="AH16" s="48" t="str">
        <f>IFERROR(IF(COUNT($S16:AG16)&gt;=$P16,"",EDATE($S16,15)),"")</f>
        <v/>
      </c>
      <c r="AI16" s="48" t="str">
        <f>IFERROR(IF(COUNT($S16:AH16)&gt;=$P16,"",EDATE($S16,16)),"")</f>
        <v/>
      </c>
      <c r="AJ16" s="48" t="str">
        <f>IFERROR(IF(COUNT($S16:AI16)&gt;=$P16,"",EDATE($S16,17)),"")</f>
        <v/>
      </c>
      <c r="AK16" s="48" t="str">
        <f>IFERROR(IF(COUNT($S16:AJ16)&gt;=$P16,"",EDATE($S16,18)),"")</f>
        <v/>
      </c>
      <c r="AL16" s="49" t="str">
        <f>IFERROR(IF(COUNT($S16:AK16)&gt;=$P16,"",EDATE($S16,19)),"")</f>
        <v/>
      </c>
      <c r="AM16" s="49" t="str">
        <f>IFERROR(IF(COUNT($S16:AL16)&gt;=$P16,"",EDATE($S16,20)),"")</f>
        <v/>
      </c>
      <c r="AN16" s="49" t="str">
        <f>IFERROR(IF(COUNT($S16:AM16)&gt;=$P16,"",EDATE($S16,21)),"")</f>
        <v/>
      </c>
      <c r="AO16" s="49" t="str">
        <f>IFERROR(IF(COUNT($S16:AN16)&gt;=$P16,"",EDATE($S16,22)),"")</f>
        <v/>
      </c>
      <c r="AP16" s="49" t="str">
        <f>IFERROR(IF(COUNT($S16:AO16)&gt;=$P16,"",EDATE($S16,23)),"")</f>
        <v/>
      </c>
      <c r="AQ16" s="49" t="str">
        <f>IFERROR(IF(COUNT($S16:AP16)&gt;=$P16,"",EDATE($S16,24)),"")</f>
        <v/>
      </c>
      <c r="AR16" s="49" t="str">
        <f>IFERROR(IF(COUNT($S16:AQ16)&gt;=$P16,"",EDATE($S16,25)),"")</f>
        <v/>
      </c>
      <c r="AS16" s="49" t="str">
        <f>IFERROR(IF(COUNT($S16:AR16)&gt;=$P16,"",EDATE($S16,26)),"")</f>
        <v/>
      </c>
      <c r="AT16" s="49" t="str">
        <f>IFERROR(IF(COUNT($S16:AS16)&gt;=$P16,"",EDATE($S16,27)),"")</f>
        <v/>
      </c>
      <c r="AU16" s="49" t="str">
        <f>IFERROR(IF(COUNT($S16:AT16)&gt;=$P16,"",EDATE($S16,28)),"")</f>
        <v/>
      </c>
      <c r="AV16" s="49" t="str">
        <f>IFERROR(IF(COUNT($S16:AU16)&gt;=$P16,"",EDATE($S16,29)),"")</f>
        <v/>
      </c>
      <c r="AW16" s="49" t="str">
        <f>IFERROR(IF(COUNT($S16:AV16)&gt;=$P16,"",EDATE($S16,30)),"")</f>
        <v/>
      </c>
      <c r="AX16" s="49" t="str">
        <f>IFERROR(IF(COUNT($S16:AW16)&gt;=$P16,"",EDATE($S16,31)),"")</f>
        <v/>
      </c>
      <c r="AY16" s="49" t="str">
        <f>IFERROR(IF(COUNT($S16:AX16)&gt;=$P16,"",EDATE($S16,32)),"")</f>
        <v/>
      </c>
      <c r="AZ16" s="49" t="str">
        <f>IFERROR(IF(COUNT($S16:AY16)&gt;=$P16,"",EDATE($S16,33)),"")</f>
        <v/>
      </c>
      <c r="BA16" s="49" t="str">
        <f>IFERROR(IF(COUNT($S16:AZ16)&gt;=$P16,"",EDATE($S16,34)),"")</f>
        <v/>
      </c>
      <c r="BB16" s="49" t="str">
        <f>IFERROR(IF(COUNT($S16:BA16)&gt;=$P16,"",EDATE($S16,35)),"")</f>
        <v/>
      </c>
      <c r="BC16" s="49" t="str">
        <f>IFERROR(IF(COUNT($S16:BB16)&gt;=$P16,"",EDATE($S16,36)),"")</f>
        <v/>
      </c>
      <c r="BD16" s="108"/>
    </row>
    <row r="17" spans="1:56" s="98" customFormat="1" ht="21" customHeight="1" thickBot="1">
      <c r="A17" s="106" t="str">
        <f t="shared" ca="1" si="0"/>
        <v/>
      </c>
      <c r="B17" s="152"/>
      <c r="C17" s="45" t="str">
        <f>IFERROR(VLOOKUP(B17,'اسماء العملاء'!$A$2:$E$1589,5,FALSE),"")</f>
        <v/>
      </c>
      <c r="D17" s="60" t="str">
        <f>IFERROR(VLOOKUP(B17,'اسماء العملاء'!$A$2:$C$1589,2,FALSE),"")</f>
        <v/>
      </c>
      <c r="E17" s="56"/>
      <c r="F17" s="62" t="str">
        <f>IFERROR(VLOOKUP(B17,'اسماء العملاء'!$A$2:$C$1589,3,FALSE),"")</f>
        <v/>
      </c>
      <c r="G17" s="75" t="str">
        <f>IFERROR(VLOOKUP(B17,'اسماء العملاء'!$A$2:$F$1589,6,FALSE),"")</f>
        <v/>
      </c>
      <c r="H17" s="142" t="str">
        <f>IFERROR(VLOOKUP(G17,'انواع الفلاتر'!$B$2:$C$52,2,FALSE),"")</f>
        <v/>
      </c>
      <c r="I17" s="128" t="str">
        <f>IFERROR(VLOOKUP(B17,'اسماء العملاء'!$A$2:$K$1589,11,FALSE),"")</f>
        <v/>
      </c>
      <c r="J17" s="46" t="str">
        <f t="shared" si="1"/>
        <v/>
      </c>
      <c r="K17" s="107"/>
      <c r="L17" s="137" t="str">
        <f t="shared" si="2"/>
        <v/>
      </c>
      <c r="M17" s="94" t="str">
        <f>IFERROR(VLOOKUP(B17,'اسماء العملاء'!$A$2:$G$1589,7,FALSE),"")</f>
        <v/>
      </c>
      <c r="N17" s="92" t="str">
        <f t="shared" si="3"/>
        <v/>
      </c>
      <c r="O17" s="149" t="str">
        <f>IFERROR(VLOOKUP(B17,'اسماء العملاء'!$A$2:$I$1589,9,FALSE),"")</f>
        <v/>
      </c>
      <c r="P17" s="144" t="str">
        <f t="shared" si="4"/>
        <v/>
      </c>
      <c r="Q17" s="145" t="str">
        <f t="shared" si="5"/>
        <v/>
      </c>
      <c r="R17" s="50"/>
      <c r="S17" s="133" t="str">
        <f>IFERROR(VLOOKUP(B17,'اسماء العملاء'!$A$2:$J$1589,10,FALSE),"")</f>
        <v/>
      </c>
      <c r="T17" s="48" t="str">
        <f>IFERROR(IF(COUNT($S17:S17)&gt;=$P17,"",EDATE($S17,1)),"")</f>
        <v/>
      </c>
      <c r="U17" s="48" t="str">
        <f>IFERROR(IF(COUNT($S17:T17)&gt;=$P17,"",EDATE($S17,2)),"")</f>
        <v/>
      </c>
      <c r="V17" s="48" t="str">
        <f>IFERROR(IF(COUNT($S17:U17)&gt;=$P17,"",EDATE($S17,3)),"")</f>
        <v/>
      </c>
      <c r="W17" s="48" t="str">
        <f>IFERROR(IF(COUNT($S17:V17)&gt;=$P17,"",EDATE($S17,4)),"")</f>
        <v/>
      </c>
      <c r="X17" s="48" t="str">
        <f>IFERROR(IF(COUNT($S17:W17)&gt;=$P17,"",EDATE($S17,5)),"")</f>
        <v/>
      </c>
      <c r="Y17" s="48" t="str">
        <f>IFERROR(IF(COUNT($S17:X17)&gt;=$P17,"",EDATE($S17,6)),"")</f>
        <v/>
      </c>
      <c r="Z17" s="48" t="str">
        <f>IFERROR(IF(COUNT($S17:Y17)&gt;=$P17,"",EDATE($S17,7)),"")</f>
        <v/>
      </c>
      <c r="AA17" s="48" t="str">
        <f>IFERROR(IF(COUNT($S17:Z17)&gt;=$P17,"",EDATE($S17,8)),"")</f>
        <v/>
      </c>
      <c r="AB17" s="48" t="str">
        <f>IFERROR(IF(COUNT($S17:AA17)&gt;=$P17,"",EDATE($S17,9)),"")</f>
        <v/>
      </c>
      <c r="AC17" s="48" t="str">
        <f>IFERROR(IF(COUNT($S17:AB17)&gt;=$P17,"",EDATE($S17,10)),"")</f>
        <v/>
      </c>
      <c r="AD17" s="48" t="str">
        <f>IFERROR(IF(COUNT($S17:AC17)&gt;=$P17,"",EDATE($S17,11)),"")</f>
        <v/>
      </c>
      <c r="AE17" s="48" t="str">
        <f>IFERROR(IF(COUNT($S17:AD17)&gt;=$P17,"",EDATE($S17,12)),"")</f>
        <v/>
      </c>
      <c r="AF17" s="48" t="str">
        <f>IFERROR(IF(COUNT($S17:AE17)&gt;=$P17,"",EDATE($S17,13)),"")</f>
        <v/>
      </c>
      <c r="AG17" s="48" t="str">
        <f>IFERROR(IF(COUNT($S17:AF17)&gt;=$P17,"",EDATE($S17,14)),"")</f>
        <v/>
      </c>
      <c r="AH17" s="48" t="str">
        <f>IFERROR(IF(COUNT($S17:AG17)&gt;=$P17,"",EDATE($S17,15)),"")</f>
        <v/>
      </c>
      <c r="AI17" s="48" t="str">
        <f>IFERROR(IF(COUNT($S17:AH17)&gt;=$P17,"",EDATE($S17,16)),"")</f>
        <v/>
      </c>
      <c r="AJ17" s="48" t="str">
        <f>IFERROR(IF(COUNT($S17:AI17)&gt;=$P17,"",EDATE($S17,17)),"")</f>
        <v/>
      </c>
      <c r="AK17" s="48" t="str">
        <f>IFERROR(IF(COUNT($S17:AJ17)&gt;=$P17,"",EDATE($S17,18)),"")</f>
        <v/>
      </c>
      <c r="AL17" s="49" t="str">
        <f>IFERROR(IF(COUNT($S17:AK17)&gt;=$P17,"",EDATE($S17,19)),"")</f>
        <v/>
      </c>
      <c r="AM17" s="49" t="str">
        <f>IFERROR(IF(COUNT($S17:AL17)&gt;=$P17,"",EDATE($S17,20)),"")</f>
        <v/>
      </c>
      <c r="AN17" s="49" t="str">
        <f>IFERROR(IF(COUNT($S17:AM17)&gt;=$P17,"",EDATE($S17,21)),"")</f>
        <v/>
      </c>
      <c r="AO17" s="49" t="str">
        <f>IFERROR(IF(COUNT($S17:AN17)&gt;=$P17,"",EDATE($S17,22)),"")</f>
        <v/>
      </c>
      <c r="AP17" s="49" t="str">
        <f>IFERROR(IF(COUNT($S17:AO17)&gt;=$P17,"",EDATE($S17,23)),"")</f>
        <v/>
      </c>
      <c r="AQ17" s="49" t="str">
        <f>IFERROR(IF(COUNT($S17:AP17)&gt;=$P17,"",EDATE($S17,24)),"")</f>
        <v/>
      </c>
      <c r="AR17" s="49" t="str">
        <f>IFERROR(IF(COUNT($S17:AQ17)&gt;=$P17,"",EDATE($S17,25)),"")</f>
        <v/>
      </c>
      <c r="AS17" s="49" t="str">
        <f>IFERROR(IF(COUNT($S17:AR17)&gt;=$P17,"",EDATE($S17,26)),"")</f>
        <v/>
      </c>
      <c r="AT17" s="49" t="str">
        <f>IFERROR(IF(COUNT($S17:AS17)&gt;=$P17,"",EDATE($S17,27)),"")</f>
        <v/>
      </c>
      <c r="AU17" s="49" t="str">
        <f>IFERROR(IF(COUNT($S17:AT17)&gt;=$P17,"",EDATE($S17,28)),"")</f>
        <v/>
      </c>
      <c r="AV17" s="49" t="str">
        <f>IFERROR(IF(COUNT($S17:AU17)&gt;=$P17,"",EDATE($S17,29)),"")</f>
        <v/>
      </c>
      <c r="AW17" s="49" t="str">
        <f>IFERROR(IF(COUNT($S17:AV17)&gt;=$P17,"",EDATE($S17,30)),"")</f>
        <v/>
      </c>
      <c r="AX17" s="49" t="str">
        <f>IFERROR(IF(COUNT($S17:AW17)&gt;=$P17,"",EDATE($S17,31)),"")</f>
        <v/>
      </c>
      <c r="AY17" s="49" t="str">
        <f>IFERROR(IF(COUNT($S17:AX17)&gt;=$P17,"",EDATE($S17,32)),"")</f>
        <v/>
      </c>
      <c r="AZ17" s="49" t="str">
        <f>IFERROR(IF(COUNT($S17:AY17)&gt;=$P17,"",EDATE($S17,33)),"")</f>
        <v/>
      </c>
      <c r="BA17" s="49" t="str">
        <f>IFERROR(IF(COUNT($S17:AZ17)&gt;=$P17,"",EDATE($S17,34)),"")</f>
        <v/>
      </c>
      <c r="BB17" s="49" t="str">
        <f>IFERROR(IF(COUNT($S17:BA17)&gt;=$P17,"",EDATE($S17,35)),"")</f>
        <v/>
      </c>
      <c r="BC17" s="49" t="str">
        <f>IFERROR(IF(COUNT($S17:BB17)&gt;=$P17,"",EDATE($S17,36)),"")</f>
        <v/>
      </c>
      <c r="BD17" s="108"/>
    </row>
    <row r="18" spans="1:56" s="98" customFormat="1" ht="21" customHeight="1" thickBot="1">
      <c r="A18" s="106" t="str">
        <f t="shared" ca="1" si="0"/>
        <v/>
      </c>
      <c r="B18" s="152"/>
      <c r="C18" s="45" t="str">
        <f>IFERROR(VLOOKUP(B18,'اسماء العملاء'!$A$2:$E$1589,5,FALSE),"")</f>
        <v/>
      </c>
      <c r="D18" s="60" t="str">
        <f>IFERROR(VLOOKUP(B18,'اسماء العملاء'!$A$2:$C$1589,2,FALSE),"")</f>
        <v/>
      </c>
      <c r="E18" s="56"/>
      <c r="F18" s="62" t="str">
        <f>IFERROR(VLOOKUP(B18,'اسماء العملاء'!$A$2:$C$1589,3,FALSE),"")</f>
        <v/>
      </c>
      <c r="G18" s="75" t="str">
        <f>IFERROR(VLOOKUP(B18,'اسماء العملاء'!$A$2:$F$1589,6,FALSE),"")</f>
        <v/>
      </c>
      <c r="H18" s="142" t="str">
        <f>IFERROR(VLOOKUP(G18,'انواع الفلاتر'!$B$2:$C$52,2,FALSE),"")</f>
        <v/>
      </c>
      <c r="I18" s="128" t="str">
        <f>IFERROR(VLOOKUP(B18,'اسماء العملاء'!$A$2:$K$1589,11,FALSE),"")</f>
        <v/>
      </c>
      <c r="J18" s="46" t="str">
        <f t="shared" si="1"/>
        <v/>
      </c>
      <c r="K18" s="107"/>
      <c r="L18" s="137" t="str">
        <f t="shared" si="2"/>
        <v/>
      </c>
      <c r="M18" s="94" t="str">
        <f>IFERROR(VLOOKUP(B18,'اسماء العملاء'!$A$2:$G$1589,7,FALSE),"")</f>
        <v/>
      </c>
      <c r="N18" s="92" t="str">
        <f t="shared" si="3"/>
        <v/>
      </c>
      <c r="O18" s="149" t="str">
        <f>IFERROR(VLOOKUP(B18,'اسماء العملاء'!$A$2:$I$1589,9,FALSE),"")</f>
        <v/>
      </c>
      <c r="P18" s="144" t="str">
        <f t="shared" si="4"/>
        <v/>
      </c>
      <c r="Q18" s="145" t="str">
        <f t="shared" si="5"/>
        <v/>
      </c>
      <c r="R18" s="50"/>
      <c r="S18" s="133" t="str">
        <f>IFERROR(VLOOKUP(B18,'اسماء العملاء'!$A$2:$J$1589,10,FALSE),"")</f>
        <v/>
      </c>
      <c r="T18" s="48" t="str">
        <f>IFERROR(IF(COUNT($S18:S18)&gt;=$P18,"",EDATE($S18,1)),"")</f>
        <v/>
      </c>
      <c r="U18" s="48" t="str">
        <f>IFERROR(IF(COUNT($S18:T18)&gt;=$P18,"",EDATE($S18,2)),"")</f>
        <v/>
      </c>
      <c r="V18" s="48" t="str">
        <f>IFERROR(IF(COUNT($S18:U18)&gt;=$P18,"",EDATE($S18,3)),"")</f>
        <v/>
      </c>
      <c r="W18" s="48" t="str">
        <f>IFERROR(IF(COUNT($S18:V18)&gt;=$P18,"",EDATE($S18,4)),"")</f>
        <v/>
      </c>
      <c r="X18" s="48" t="str">
        <f>IFERROR(IF(COUNT($S18:W18)&gt;=$P18,"",EDATE($S18,5)),"")</f>
        <v/>
      </c>
      <c r="Y18" s="48" t="str">
        <f>IFERROR(IF(COUNT($S18:X18)&gt;=$P18,"",EDATE($S18,6)),"")</f>
        <v/>
      </c>
      <c r="Z18" s="48" t="str">
        <f>IFERROR(IF(COUNT($S18:Y18)&gt;=$P18,"",EDATE($S18,7)),"")</f>
        <v/>
      </c>
      <c r="AA18" s="48" t="str">
        <f>IFERROR(IF(COUNT($S18:Z18)&gt;=$P18,"",EDATE($S18,8)),"")</f>
        <v/>
      </c>
      <c r="AB18" s="48" t="str">
        <f>IFERROR(IF(COUNT($S18:AA18)&gt;=$P18,"",EDATE($S18,9)),"")</f>
        <v/>
      </c>
      <c r="AC18" s="48" t="str">
        <f>IFERROR(IF(COUNT($S18:AB18)&gt;=$P18,"",EDATE($S18,10)),"")</f>
        <v/>
      </c>
      <c r="AD18" s="48" t="str">
        <f>IFERROR(IF(COUNT($S18:AC18)&gt;=$P18,"",EDATE($S18,11)),"")</f>
        <v/>
      </c>
      <c r="AE18" s="48" t="str">
        <f>IFERROR(IF(COUNT($S18:AD18)&gt;=$P18,"",EDATE($S18,12)),"")</f>
        <v/>
      </c>
      <c r="AF18" s="48" t="str">
        <f>IFERROR(IF(COUNT($S18:AE18)&gt;=$P18,"",EDATE($S18,13)),"")</f>
        <v/>
      </c>
      <c r="AG18" s="48" t="str">
        <f>IFERROR(IF(COUNT($S18:AF18)&gt;=$P18,"",EDATE($S18,14)),"")</f>
        <v/>
      </c>
      <c r="AH18" s="48" t="str">
        <f>IFERROR(IF(COUNT($S18:AG18)&gt;=$P18,"",EDATE($S18,15)),"")</f>
        <v/>
      </c>
      <c r="AI18" s="48" t="str">
        <f>IFERROR(IF(COUNT($S18:AH18)&gt;=$P18,"",EDATE($S18,16)),"")</f>
        <v/>
      </c>
      <c r="AJ18" s="48" t="str">
        <f>IFERROR(IF(COUNT($S18:AI18)&gt;=$P18,"",EDATE($S18,17)),"")</f>
        <v/>
      </c>
      <c r="AK18" s="48" t="str">
        <f>IFERROR(IF(COUNT($S18:AJ18)&gt;=$P18,"",EDATE($S18,18)),"")</f>
        <v/>
      </c>
      <c r="AL18" s="49" t="str">
        <f>IFERROR(IF(COUNT($S18:AK18)&gt;=$P18,"",EDATE($S18,19)),"")</f>
        <v/>
      </c>
      <c r="AM18" s="49" t="str">
        <f>IFERROR(IF(COUNT($S18:AL18)&gt;=$P18,"",EDATE($S18,20)),"")</f>
        <v/>
      </c>
      <c r="AN18" s="49" t="str">
        <f>IFERROR(IF(COUNT($S18:AM18)&gt;=$P18,"",EDATE($S18,21)),"")</f>
        <v/>
      </c>
      <c r="AO18" s="49" t="str">
        <f>IFERROR(IF(COUNT($S18:AN18)&gt;=$P18,"",EDATE($S18,22)),"")</f>
        <v/>
      </c>
      <c r="AP18" s="49" t="str">
        <f>IFERROR(IF(COUNT($S18:AO18)&gt;=$P18,"",EDATE($S18,23)),"")</f>
        <v/>
      </c>
      <c r="AQ18" s="49" t="str">
        <f>IFERROR(IF(COUNT($S18:AP18)&gt;=$P18,"",EDATE($S18,24)),"")</f>
        <v/>
      </c>
      <c r="AR18" s="49" t="str">
        <f>IFERROR(IF(COUNT($S18:AQ18)&gt;=$P18,"",EDATE($S18,25)),"")</f>
        <v/>
      </c>
      <c r="AS18" s="49" t="str">
        <f>IFERROR(IF(COUNT($S18:AR18)&gt;=$P18,"",EDATE($S18,26)),"")</f>
        <v/>
      </c>
      <c r="AT18" s="49" t="str">
        <f>IFERROR(IF(COUNT($S18:AS18)&gt;=$P18,"",EDATE($S18,27)),"")</f>
        <v/>
      </c>
      <c r="AU18" s="49" t="str">
        <f>IFERROR(IF(COUNT($S18:AT18)&gt;=$P18,"",EDATE($S18,28)),"")</f>
        <v/>
      </c>
      <c r="AV18" s="49" t="str">
        <f>IFERROR(IF(COUNT($S18:AU18)&gt;=$P18,"",EDATE($S18,29)),"")</f>
        <v/>
      </c>
      <c r="AW18" s="49" t="str">
        <f>IFERROR(IF(COUNT($S18:AV18)&gt;=$P18,"",EDATE($S18,30)),"")</f>
        <v/>
      </c>
      <c r="AX18" s="49" t="str">
        <f>IFERROR(IF(COUNT($S18:AW18)&gt;=$P18,"",EDATE($S18,31)),"")</f>
        <v/>
      </c>
      <c r="AY18" s="49" t="str">
        <f>IFERROR(IF(COUNT($S18:AX18)&gt;=$P18,"",EDATE($S18,32)),"")</f>
        <v/>
      </c>
      <c r="AZ18" s="49" t="str">
        <f>IFERROR(IF(COUNT($S18:AY18)&gt;=$P18,"",EDATE($S18,33)),"")</f>
        <v/>
      </c>
      <c r="BA18" s="49" t="str">
        <f>IFERROR(IF(COUNT($S18:AZ18)&gt;=$P18,"",EDATE($S18,34)),"")</f>
        <v/>
      </c>
      <c r="BB18" s="49" t="str">
        <f>IFERROR(IF(COUNT($S18:BA18)&gt;=$P18,"",EDATE($S18,35)),"")</f>
        <v/>
      </c>
      <c r="BC18" s="49" t="str">
        <f>IFERROR(IF(COUNT($S18:BB18)&gt;=$P18,"",EDATE($S18,36)),"")</f>
        <v/>
      </c>
      <c r="BD18" s="108"/>
    </row>
    <row r="19" spans="1:56" s="98" customFormat="1" ht="21" customHeight="1" thickBot="1">
      <c r="A19" s="106" t="str">
        <f t="shared" ca="1" si="0"/>
        <v/>
      </c>
      <c r="B19" s="152"/>
      <c r="C19" s="45" t="str">
        <f>IFERROR(VLOOKUP(B19,'اسماء العملاء'!$A$2:$E$1589,5,FALSE),"")</f>
        <v/>
      </c>
      <c r="D19" s="60" t="str">
        <f>IFERROR(VLOOKUP(B19,'اسماء العملاء'!$A$2:$C$1589,2,FALSE),"")</f>
        <v/>
      </c>
      <c r="E19" s="56"/>
      <c r="F19" s="62" t="str">
        <f>IFERROR(VLOOKUP(B19,'اسماء العملاء'!$A$2:$C$1589,3,FALSE),"")</f>
        <v/>
      </c>
      <c r="G19" s="75" t="str">
        <f>IFERROR(VLOOKUP(B19,'اسماء العملاء'!$A$2:$F$1589,6,FALSE),"")</f>
        <v/>
      </c>
      <c r="H19" s="142" t="str">
        <f>IFERROR(VLOOKUP(G19,'انواع الفلاتر'!$B$2:$C$52,2,FALSE),"")</f>
        <v/>
      </c>
      <c r="I19" s="128" t="str">
        <f>IFERROR(VLOOKUP(B19,'اسماء العملاء'!$A$2:$K$1589,11,FALSE),"")</f>
        <v/>
      </c>
      <c r="J19" s="46" t="str">
        <f t="shared" si="1"/>
        <v/>
      </c>
      <c r="K19" s="107"/>
      <c r="L19" s="137" t="str">
        <f t="shared" si="2"/>
        <v/>
      </c>
      <c r="M19" s="94" t="str">
        <f>IFERROR(VLOOKUP(B19,'اسماء العملاء'!$A$2:$G$1589,7,FALSE),"")</f>
        <v/>
      </c>
      <c r="N19" s="92" t="str">
        <f t="shared" si="3"/>
        <v/>
      </c>
      <c r="O19" s="149" t="str">
        <f>IFERROR(VLOOKUP(B19,'اسماء العملاء'!$A$2:$I$1589,9,FALSE),"")</f>
        <v/>
      </c>
      <c r="P19" s="144" t="str">
        <f t="shared" si="4"/>
        <v/>
      </c>
      <c r="Q19" s="145" t="str">
        <f t="shared" si="5"/>
        <v/>
      </c>
      <c r="R19" s="50"/>
      <c r="S19" s="133" t="str">
        <f>IFERROR(VLOOKUP(B19,'اسماء العملاء'!$A$2:$J$1589,10,FALSE),"")</f>
        <v/>
      </c>
      <c r="T19" s="48" t="str">
        <f>IFERROR(IF(COUNT($S19:S19)&gt;=$P19,"",EDATE($S19,1)),"")</f>
        <v/>
      </c>
      <c r="U19" s="48" t="str">
        <f>IFERROR(IF(COUNT($S19:T19)&gt;=$P19,"",EDATE($S19,2)),"")</f>
        <v/>
      </c>
      <c r="V19" s="48" t="str">
        <f>IFERROR(IF(COUNT($S19:U19)&gt;=$P19,"",EDATE($S19,3)),"")</f>
        <v/>
      </c>
      <c r="W19" s="48" t="str">
        <f>IFERROR(IF(COUNT($S19:V19)&gt;=$P19,"",EDATE($S19,4)),"")</f>
        <v/>
      </c>
      <c r="X19" s="48" t="str">
        <f>IFERROR(IF(COUNT($S19:W19)&gt;=$P19,"",EDATE($S19,5)),"")</f>
        <v/>
      </c>
      <c r="Y19" s="48" t="str">
        <f>IFERROR(IF(COUNT($S19:X19)&gt;=$P19,"",EDATE($S19,6)),"")</f>
        <v/>
      </c>
      <c r="Z19" s="48" t="str">
        <f>IFERROR(IF(COUNT($S19:Y19)&gt;=$P19,"",EDATE($S19,7)),"")</f>
        <v/>
      </c>
      <c r="AA19" s="48" t="str">
        <f>IFERROR(IF(COUNT($S19:Z19)&gt;=$P19,"",EDATE($S19,8)),"")</f>
        <v/>
      </c>
      <c r="AB19" s="48" t="str">
        <f>IFERROR(IF(COUNT($S19:AA19)&gt;=$P19,"",EDATE($S19,9)),"")</f>
        <v/>
      </c>
      <c r="AC19" s="48" t="str">
        <f>IFERROR(IF(COUNT($S19:AB19)&gt;=$P19,"",EDATE($S19,10)),"")</f>
        <v/>
      </c>
      <c r="AD19" s="48" t="str">
        <f>IFERROR(IF(COUNT($S19:AC19)&gt;=$P19,"",EDATE($S19,11)),"")</f>
        <v/>
      </c>
      <c r="AE19" s="48" t="str">
        <f>IFERROR(IF(COUNT($S19:AD19)&gt;=$P19,"",EDATE($S19,12)),"")</f>
        <v/>
      </c>
      <c r="AF19" s="48" t="str">
        <f>IFERROR(IF(COUNT($S19:AE19)&gt;=$P19,"",EDATE($S19,13)),"")</f>
        <v/>
      </c>
      <c r="AG19" s="48" t="str">
        <f>IFERROR(IF(COUNT($S19:AF19)&gt;=$P19,"",EDATE($S19,14)),"")</f>
        <v/>
      </c>
      <c r="AH19" s="48" t="str">
        <f>IFERROR(IF(COUNT($S19:AG19)&gt;=$P19,"",EDATE($S19,15)),"")</f>
        <v/>
      </c>
      <c r="AI19" s="48" t="str">
        <f>IFERROR(IF(COUNT($S19:AH19)&gt;=$P19,"",EDATE($S19,16)),"")</f>
        <v/>
      </c>
      <c r="AJ19" s="48" t="str">
        <f>IFERROR(IF(COUNT($S19:AI19)&gt;=$P19,"",EDATE($S19,17)),"")</f>
        <v/>
      </c>
      <c r="AK19" s="48" t="str">
        <f>IFERROR(IF(COUNT($S19:AJ19)&gt;=$P19,"",EDATE($S19,18)),"")</f>
        <v/>
      </c>
      <c r="AL19" s="49" t="str">
        <f>IFERROR(IF(COUNT($S19:AK19)&gt;=$P19,"",EDATE($S19,19)),"")</f>
        <v/>
      </c>
      <c r="AM19" s="49" t="str">
        <f>IFERROR(IF(COUNT($S19:AL19)&gt;=$P19,"",EDATE($S19,20)),"")</f>
        <v/>
      </c>
      <c r="AN19" s="49" t="str">
        <f>IFERROR(IF(COUNT($S19:AM19)&gt;=$P19,"",EDATE($S19,21)),"")</f>
        <v/>
      </c>
      <c r="AO19" s="49" t="str">
        <f>IFERROR(IF(COUNT($S19:AN19)&gt;=$P19,"",EDATE($S19,22)),"")</f>
        <v/>
      </c>
      <c r="AP19" s="49" t="str">
        <f>IFERROR(IF(COUNT($S19:AO19)&gt;=$P19,"",EDATE($S19,23)),"")</f>
        <v/>
      </c>
      <c r="AQ19" s="49" t="str">
        <f>IFERROR(IF(COUNT($S19:AP19)&gt;=$P19,"",EDATE($S19,24)),"")</f>
        <v/>
      </c>
      <c r="AR19" s="49" t="str">
        <f>IFERROR(IF(COUNT($S19:AQ19)&gt;=$P19,"",EDATE($S19,25)),"")</f>
        <v/>
      </c>
      <c r="AS19" s="49" t="str">
        <f>IFERROR(IF(COUNT($S19:AR19)&gt;=$P19,"",EDATE($S19,26)),"")</f>
        <v/>
      </c>
      <c r="AT19" s="49" t="str">
        <f>IFERROR(IF(COUNT($S19:AS19)&gt;=$P19,"",EDATE($S19,27)),"")</f>
        <v/>
      </c>
      <c r="AU19" s="49" t="str">
        <f>IFERROR(IF(COUNT($S19:AT19)&gt;=$P19,"",EDATE($S19,28)),"")</f>
        <v/>
      </c>
      <c r="AV19" s="49" t="str">
        <f>IFERROR(IF(COUNT($S19:AU19)&gt;=$P19,"",EDATE($S19,29)),"")</f>
        <v/>
      </c>
      <c r="AW19" s="49" t="str">
        <f>IFERROR(IF(COUNT($S19:AV19)&gt;=$P19,"",EDATE($S19,30)),"")</f>
        <v/>
      </c>
      <c r="AX19" s="49" t="str">
        <f>IFERROR(IF(COUNT($S19:AW19)&gt;=$P19,"",EDATE($S19,31)),"")</f>
        <v/>
      </c>
      <c r="AY19" s="49" t="str">
        <f>IFERROR(IF(COUNT($S19:AX19)&gt;=$P19,"",EDATE($S19,32)),"")</f>
        <v/>
      </c>
      <c r="AZ19" s="49" t="str">
        <f>IFERROR(IF(COUNT($S19:AY19)&gt;=$P19,"",EDATE($S19,33)),"")</f>
        <v/>
      </c>
      <c r="BA19" s="49" t="str">
        <f>IFERROR(IF(COUNT($S19:AZ19)&gt;=$P19,"",EDATE($S19,34)),"")</f>
        <v/>
      </c>
      <c r="BB19" s="49" t="str">
        <f>IFERROR(IF(COUNT($S19:BA19)&gt;=$P19,"",EDATE($S19,35)),"")</f>
        <v/>
      </c>
      <c r="BC19" s="49" t="str">
        <f>IFERROR(IF(COUNT($S19:BB19)&gt;=$P19,"",EDATE($S19,36)),"")</f>
        <v/>
      </c>
      <c r="BD19" s="108"/>
    </row>
    <row r="20" spans="1:56" s="98" customFormat="1" ht="21" customHeight="1" thickBot="1">
      <c r="A20" s="106" t="str">
        <f t="shared" ca="1" si="0"/>
        <v/>
      </c>
      <c r="B20" s="152"/>
      <c r="C20" s="45" t="str">
        <f>IFERROR(VLOOKUP(B20,'اسماء العملاء'!$A$2:$E$1589,5,FALSE),"")</f>
        <v/>
      </c>
      <c r="D20" s="60" t="str">
        <f>IFERROR(VLOOKUP(B20,'اسماء العملاء'!$A$2:$C$1589,2,FALSE),"")</f>
        <v/>
      </c>
      <c r="E20" s="56"/>
      <c r="F20" s="62" t="str">
        <f>IFERROR(VLOOKUP(B20,'اسماء العملاء'!$A$2:$C$1589,3,FALSE),"")</f>
        <v/>
      </c>
      <c r="G20" s="75" t="str">
        <f>IFERROR(VLOOKUP(B20,'اسماء العملاء'!$A$2:$F$1589,6,FALSE),"")</f>
        <v/>
      </c>
      <c r="H20" s="142" t="str">
        <f>IFERROR(VLOOKUP(G20,'انواع الفلاتر'!$B$2:$C$52,2,FALSE),"")</f>
        <v/>
      </c>
      <c r="I20" s="128" t="str">
        <f>IFERROR(VLOOKUP(B20,'اسماء العملاء'!$A$2:$K$1589,11,FALSE),"")</f>
        <v/>
      </c>
      <c r="J20" s="46" t="str">
        <f t="shared" si="1"/>
        <v/>
      </c>
      <c r="K20" s="107"/>
      <c r="L20" s="137" t="str">
        <f t="shared" si="2"/>
        <v/>
      </c>
      <c r="M20" s="94" t="str">
        <f>IFERROR(VLOOKUP(B20,'اسماء العملاء'!$A$2:$G$1589,7,FALSE),"")</f>
        <v/>
      </c>
      <c r="N20" s="92" t="str">
        <f t="shared" si="3"/>
        <v/>
      </c>
      <c r="O20" s="149" t="str">
        <f>IFERROR(VLOOKUP(B20,'اسماء العملاء'!$A$2:$I$1589,9,FALSE),"")</f>
        <v/>
      </c>
      <c r="P20" s="144" t="str">
        <f t="shared" si="4"/>
        <v/>
      </c>
      <c r="Q20" s="145" t="str">
        <f t="shared" si="5"/>
        <v/>
      </c>
      <c r="R20" s="50"/>
      <c r="S20" s="133" t="str">
        <f>IFERROR(VLOOKUP(B20,'اسماء العملاء'!$A$2:$J$1589,10,FALSE),"")</f>
        <v/>
      </c>
      <c r="T20" s="48" t="str">
        <f>IFERROR(IF(COUNT($S20:S20)&gt;=$P20,"",EDATE($S20,1)),"")</f>
        <v/>
      </c>
      <c r="U20" s="48" t="str">
        <f>IFERROR(IF(COUNT($S20:T20)&gt;=$P20,"",EDATE($S20,2)),"")</f>
        <v/>
      </c>
      <c r="V20" s="48" t="str">
        <f>IFERROR(IF(COUNT($S20:U20)&gt;=$P20,"",EDATE($S20,3)),"")</f>
        <v/>
      </c>
      <c r="W20" s="48" t="str">
        <f>IFERROR(IF(COUNT($S20:V20)&gt;=$P20,"",EDATE($S20,4)),"")</f>
        <v/>
      </c>
      <c r="X20" s="48" t="str">
        <f>IFERROR(IF(COUNT($S20:W20)&gt;=$P20,"",EDATE($S20,5)),"")</f>
        <v/>
      </c>
      <c r="Y20" s="48" t="str">
        <f>IFERROR(IF(COUNT($S20:X20)&gt;=$P20,"",EDATE($S20,6)),"")</f>
        <v/>
      </c>
      <c r="Z20" s="48" t="str">
        <f>IFERROR(IF(COUNT($S20:Y20)&gt;=$P20,"",EDATE($S20,7)),"")</f>
        <v/>
      </c>
      <c r="AA20" s="48" t="str">
        <f>IFERROR(IF(COUNT($S20:Z20)&gt;=$P20,"",EDATE($S20,8)),"")</f>
        <v/>
      </c>
      <c r="AB20" s="48" t="str">
        <f>IFERROR(IF(COUNT($S20:AA20)&gt;=$P20,"",EDATE($S20,9)),"")</f>
        <v/>
      </c>
      <c r="AC20" s="48" t="str">
        <f>IFERROR(IF(COUNT($S20:AB20)&gt;=$P20,"",EDATE($S20,10)),"")</f>
        <v/>
      </c>
      <c r="AD20" s="48" t="str">
        <f>IFERROR(IF(COUNT($S20:AC20)&gt;=$P20,"",EDATE($S20,11)),"")</f>
        <v/>
      </c>
      <c r="AE20" s="48" t="str">
        <f>IFERROR(IF(COUNT($S20:AD20)&gt;=$P20,"",EDATE($S20,12)),"")</f>
        <v/>
      </c>
      <c r="AF20" s="48" t="str">
        <f>IFERROR(IF(COUNT($S20:AE20)&gt;=$P20,"",EDATE($S20,13)),"")</f>
        <v/>
      </c>
      <c r="AG20" s="48" t="str">
        <f>IFERROR(IF(COUNT($S20:AF20)&gt;=$P20,"",EDATE($S20,14)),"")</f>
        <v/>
      </c>
      <c r="AH20" s="48" t="str">
        <f>IFERROR(IF(COUNT($S20:AG20)&gt;=$P20,"",EDATE($S20,15)),"")</f>
        <v/>
      </c>
      <c r="AI20" s="48" t="str">
        <f>IFERROR(IF(COUNT($S20:AH20)&gt;=$P20,"",EDATE($S20,16)),"")</f>
        <v/>
      </c>
      <c r="AJ20" s="48" t="str">
        <f>IFERROR(IF(COUNT($S20:AI20)&gt;=$P20,"",EDATE($S20,17)),"")</f>
        <v/>
      </c>
      <c r="AK20" s="48" t="str">
        <f>IFERROR(IF(COUNT($S20:AJ20)&gt;=$P20,"",EDATE($S20,18)),"")</f>
        <v/>
      </c>
      <c r="AL20" s="49" t="str">
        <f>IFERROR(IF(COUNT($S20:AK20)&gt;=$P20,"",EDATE($S20,19)),"")</f>
        <v/>
      </c>
      <c r="AM20" s="49" t="str">
        <f>IFERROR(IF(COUNT($S20:AL20)&gt;=$P20,"",EDATE($S20,20)),"")</f>
        <v/>
      </c>
      <c r="AN20" s="49" t="str">
        <f>IFERROR(IF(COUNT($S20:AM20)&gt;=$P20,"",EDATE($S20,21)),"")</f>
        <v/>
      </c>
      <c r="AO20" s="49" t="str">
        <f>IFERROR(IF(COUNT($S20:AN20)&gt;=$P20,"",EDATE($S20,22)),"")</f>
        <v/>
      </c>
      <c r="AP20" s="49" t="str">
        <f>IFERROR(IF(COUNT($S20:AO20)&gt;=$P20,"",EDATE($S20,23)),"")</f>
        <v/>
      </c>
      <c r="AQ20" s="49" t="str">
        <f>IFERROR(IF(COUNT($S20:AP20)&gt;=$P20,"",EDATE($S20,24)),"")</f>
        <v/>
      </c>
      <c r="AR20" s="49" t="str">
        <f>IFERROR(IF(COUNT($S20:AQ20)&gt;=$P20,"",EDATE($S20,25)),"")</f>
        <v/>
      </c>
      <c r="AS20" s="49" t="str">
        <f>IFERROR(IF(COUNT($S20:AR20)&gt;=$P20,"",EDATE($S20,26)),"")</f>
        <v/>
      </c>
      <c r="AT20" s="49" t="str">
        <f>IFERROR(IF(COUNT($S20:AS20)&gt;=$P20,"",EDATE($S20,27)),"")</f>
        <v/>
      </c>
      <c r="AU20" s="49" t="str">
        <f>IFERROR(IF(COUNT($S20:AT20)&gt;=$P20,"",EDATE($S20,28)),"")</f>
        <v/>
      </c>
      <c r="AV20" s="49" t="str">
        <f>IFERROR(IF(COUNT($S20:AU20)&gt;=$P20,"",EDATE($S20,29)),"")</f>
        <v/>
      </c>
      <c r="AW20" s="49" t="str">
        <f>IFERROR(IF(COUNT($S20:AV20)&gt;=$P20,"",EDATE($S20,30)),"")</f>
        <v/>
      </c>
      <c r="AX20" s="49" t="str">
        <f>IFERROR(IF(COUNT($S20:AW20)&gt;=$P20,"",EDATE($S20,31)),"")</f>
        <v/>
      </c>
      <c r="AY20" s="49" t="str">
        <f>IFERROR(IF(COUNT($S20:AX20)&gt;=$P20,"",EDATE($S20,32)),"")</f>
        <v/>
      </c>
      <c r="AZ20" s="49" t="str">
        <f>IFERROR(IF(COUNT($S20:AY20)&gt;=$P20,"",EDATE($S20,33)),"")</f>
        <v/>
      </c>
      <c r="BA20" s="49" t="str">
        <f>IFERROR(IF(COUNT($S20:AZ20)&gt;=$P20,"",EDATE($S20,34)),"")</f>
        <v/>
      </c>
      <c r="BB20" s="49" t="str">
        <f>IFERROR(IF(COUNT($S20:BA20)&gt;=$P20,"",EDATE($S20,35)),"")</f>
        <v/>
      </c>
      <c r="BC20" s="49" t="str">
        <f>IFERROR(IF(COUNT($S20:BB20)&gt;=$P20,"",EDATE($S20,36)),"")</f>
        <v/>
      </c>
      <c r="BD20" s="108"/>
    </row>
    <row r="21" spans="1:56" s="98" customFormat="1" ht="21" customHeight="1" thickBot="1">
      <c r="A21" s="106" t="str">
        <f t="shared" ca="1" si="0"/>
        <v/>
      </c>
      <c r="B21" s="152"/>
      <c r="C21" s="45" t="str">
        <f>IFERROR(VLOOKUP(B21,'اسماء العملاء'!$A$2:$E$1589,5,FALSE),"")</f>
        <v/>
      </c>
      <c r="D21" s="60" t="str">
        <f>IFERROR(VLOOKUP(B21,'اسماء العملاء'!$A$2:$C$1589,2,FALSE),"")</f>
        <v/>
      </c>
      <c r="E21" s="56"/>
      <c r="F21" s="62" t="str">
        <f>IFERROR(VLOOKUP(B21,'اسماء العملاء'!$A$2:$C$1589,3,FALSE),"")</f>
        <v/>
      </c>
      <c r="G21" s="75" t="str">
        <f>IFERROR(VLOOKUP(B21,'اسماء العملاء'!$A$2:$F$1589,6,FALSE),"")</f>
        <v/>
      </c>
      <c r="H21" s="142" t="str">
        <f>IFERROR(VLOOKUP(G21,'انواع الفلاتر'!$B$2:$C$52,2,FALSE),"")</f>
        <v/>
      </c>
      <c r="I21" s="128" t="str">
        <f>IFERROR(VLOOKUP(B21,'اسماء العملاء'!$A$2:$K$1589,11,FALSE),"")</f>
        <v/>
      </c>
      <c r="J21" s="46" t="str">
        <f t="shared" si="1"/>
        <v/>
      </c>
      <c r="K21" s="107"/>
      <c r="L21" s="137" t="str">
        <f t="shared" si="2"/>
        <v/>
      </c>
      <c r="M21" s="94" t="str">
        <f>IFERROR(VLOOKUP(B21,'اسماء العملاء'!$A$2:$G$1589,7,FALSE),"")</f>
        <v/>
      </c>
      <c r="N21" s="92" t="str">
        <f t="shared" si="3"/>
        <v/>
      </c>
      <c r="O21" s="149" t="str">
        <f>IFERROR(VLOOKUP(B21,'اسماء العملاء'!$A$2:$I$1589,9,FALSE),"")</f>
        <v/>
      </c>
      <c r="P21" s="144" t="str">
        <f t="shared" si="4"/>
        <v/>
      </c>
      <c r="Q21" s="145" t="str">
        <f t="shared" si="5"/>
        <v/>
      </c>
      <c r="R21" s="50"/>
      <c r="S21" s="133" t="str">
        <f>IFERROR(VLOOKUP(B21,'اسماء العملاء'!$A$2:$J$1589,10,FALSE),"")</f>
        <v/>
      </c>
      <c r="T21" s="48" t="str">
        <f>IFERROR(IF(COUNT($S21:S21)&gt;=$P21,"",EDATE($S21,1)),"")</f>
        <v/>
      </c>
      <c r="U21" s="48" t="str">
        <f>IFERROR(IF(COUNT($S21:T21)&gt;=$P21,"",EDATE($S21,2)),"")</f>
        <v/>
      </c>
      <c r="V21" s="48" t="str">
        <f>IFERROR(IF(COUNT($S21:U21)&gt;=$P21,"",EDATE($S21,3)),"")</f>
        <v/>
      </c>
      <c r="W21" s="48" t="str">
        <f>IFERROR(IF(COUNT($S21:V21)&gt;=$P21,"",EDATE($S21,4)),"")</f>
        <v/>
      </c>
      <c r="X21" s="48" t="str">
        <f>IFERROR(IF(COUNT($S21:W21)&gt;=$P21,"",EDATE($S21,5)),"")</f>
        <v/>
      </c>
      <c r="Y21" s="48" t="str">
        <f>IFERROR(IF(COUNT($S21:X21)&gt;=$P21,"",EDATE($S21,6)),"")</f>
        <v/>
      </c>
      <c r="Z21" s="48" t="str">
        <f>IFERROR(IF(COUNT($S21:Y21)&gt;=$P21,"",EDATE($S21,7)),"")</f>
        <v/>
      </c>
      <c r="AA21" s="48" t="str">
        <f>IFERROR(IF(COUNT($S21:Z21)&gt;=$P21,"",EDATE($S21,8)),"")</f>
        <v/>
      </c>
      <c r="AB21" s="48" t="str">
        <f>IFERROR(IF(COUNT($S21:AA21)&gt;=$P21,"",EDATE($S21,9)),"")</f>
        <v/>
      </c>
      <c r="AC21" s="48" t="str">
        <f>IFERROR(IF(COUNT($S21:AB21)&gt;=$P21,"",EDATE($S21,10)),"")</f>
        <v/>
      </c>
      <c r="AD21" s="48" t="str">
        <f>IFERROR(IF(COUNT($S21:AC21)&gt;=$P21,"",EDATE($S21,11)),"")</f>
        <v/>
      </c>
      <c r="AE21" s="48" t="str">
        <f>IFERROR(IF(COUNT($S21:AD21)&gt;=$P21,"",EDATE($S21,12)),"")</f>
        <v/>
      </c>
      <c r="AF21" s="48" t="str">
        <f>IFERROR(IF(COUNT($S21:AE21)&gt;=$P21,"",EDATE($S21,13)),"")</f>
        <v/>
      </c>
      <c r="AG21" s="48" t="str">
        <f>IFERROR(IF(COUNT($S21:AF21)&gt;=$P21,"",EDATE($S21,14)),"")</f>
        <v/>
      </c>
      <c r="AH21" s="48" t="str">
        <f>IFERROR(IF(COUNT($S21:AG21)&gt;=$P21,"",EDATE($S21,15)),"")</f>
        <v/>
      </c>
      <c r="AI21" s="48" t="str">
        <f>IFERROR(IF(COUNT($S21:AH21)&gt;=$P21,"",EDATE($S21,16)),"")</f>
        <v/>
      </c>
      <c r="AJ21" s="48" t="str">
        <f>IFERROR(IF(COUNT($S21:AI21)&gt;=$P21,"",EDATE($S21,17)),"")</f>
        <v/>
      </c>
      <c r="AK21" s="48" t="str">
        <f>IFERROR(IF(COUNT($S21:AJ21)&gt;=$P21,"",EDATE($S21,18)),"")</f>
        <v/>
      </c>
      <c r="AL21" s="49" t="str">
        <f>IFERROR(IF(COUNT($S21:AK21)&gt;=$P21,"",EDATE($S21,19)),"")</f>
        <v/>
      </c>
      <c r="AM21" s="49" t="str">
        <f>IFERROR(IF(COUNT($S21:AL21)&gt;=$P21,"",EDATE($S21,20)),"")</f>
        <v/>
      </c>
      <c r="AN21" s="49" t="str">
        <f>IFERROR(IF(COUNT($S21:AM21)&gt;=$P21,"",EDATE($S21,21)),"")</f>
        <v/>
      </c>
      <c r="AO21" s="49" t="str">
        <f>IFERROR(IF(COUNT($S21:AN21)&gt;=$P21,"",EDATE($S21,22)),"")</f>
        <v/>
      </c>
      <c r="AP21" s="49" t="str">
        <f>IFERROR(IF(COUNT($S21:AO21)&gt;=$P21,"",EDATE($S21,23)),"")</f>
        <v/>
      </c>
      <c r="AQ21" s="49" t="str">
        <f>IFERROR(IF(COUNT($S21:AP21)&gt;=$P21,"",EDATE($S21,24)),"")</f>
        <v/>
      </c>
      <c r="AR21" s="49" t="str">
        <f>IFERROR(IF(COUNT($S21:AQ21)&gt;=$P21,"",EDATE($S21,25)),"")</f>
        <v/>
      </c>
      <c r="AS21" s="49" t="str">
        <f>IFERROR(IF(COUNT($S21:AR21)&gt;=$P21,"",EDATE($S21,26)),"")</f>
        <v/>
      </c>
      <c r="AT21" s="49" t="str">
        <f>IFERROR(IF(COUNT($S21:AS21)&gt;=$P21,"",EDATE($S21,27)),"")</f>
        <v/>
      </c>
      <c r="AU21" s="49" t="str">
        <f>IFERROR(IF(COUNT($S21:AT21)&gt;=$P21,"",EDATE($S21,28)),"")</f>
        <v/>
      </c>
      <c r="AV21" s="49" t="str">
        <f>IFERROR(IF(COUNT($S21:AU21)&gt;=$P21,"",EDATE($S21,29)),"")</f>
        <v/>
      </c>
      <c r="AW21" s="49" t="str">
        <f>IFERROR(IF(COUNT($S21:AV21)&gt;=$P21,"",EDATE($S21,30)),"")</f>
        <v/>
      </c>
      <c r="AX21" s="49" t="str">
        <f>IFERROR(IF(COUNT($S21:AW21)&gt;=$P21,"",EDATE($S21,31)),"")</f>
        <v/>
      </c>
      <c r="AY21" s="49" t="str">
        <f>IFERROR(IF(COUNT($S21:AX21)&gt;=$P21,"",EDATE($S21,32)),"")</f>
        <v/>
      </c>
      <c r="AZ21" s="49" t="str">
        <f>IFERROR(IF(COUNT($S21:AY21)&gt;=$P21,"",EDATE($S21,33)),"")</f>
        <v/>
      </c>
      <c r="BA21" s="49" t="str">
        <f>IFERROR(IF(COUNT($S21:AZ21)&gt;=$P21,"",EDATE($S21,34)),"")</f>
        <v/>
      </c>
      <c r="BB21" s="49" t="str">
        <f>IFERROR(IF(COUNT($S21:BA21)&gt;=$P21,"",EDATE($S21,35)),"")</f>
        <v/>
      </c>
      <c r="BC21" s="49" t="str">
        <f>IFERROR(IF(COUNT($S21:BB21)&gt;=$P21,"",EDATE($S21,36)),"")</f>
        <v/>
      </c>
      <c r="BD21" s="108"/>
    </row>
    <row r="22" spans="1:56" s="98" customFormat="1" ht="21" customHeight="1" thickBot="1">
      <c r="A22" s="106" t="str">
        <f t="shared" ca="1" si="0"/>
        <v/>
      </c>
      <c r="B22" s="152"/>
      <c r="C22" s="45" t="str">
        <f>IFERROR(VLOOKUP(B22,'اسماء العملاء'!$A$2:$E$1589,5,FALSE),"")</f>
        <v/>
      </c>
      <c r="D22" s="60" t="str">
        <f>IFERROR(VLOOKUP(B22,'اسماء العملاء'!$A$2:$C$1589,2,FALSE),"")</f>
        <v/>
      </c>
      <c r="E22" s="56"/>
      <c r="F22" s="62" t="str">
        <f>IFERROR(VLOOKUP(B22,'اسماء العملاء'!$A$2:$C$1589,3,FALSE),"")</f>
        <v/>
      </c>
      <c r="G22" s="75" t="str">
        <f>IFERROR(VLOOKUP(B22,'اسماء العملاء'!$A$2:$F$1589,6,FALSE),"")</f>
        <v/>
      </c>
      <c r="H22" s="142" t="str">
        <f>IFERROR(VLOOKUP(G22,'انواع الفلاتر'!$B$2:$C$52,2,FALSE),"")</f>
        <v/>
      </c>
      <c r="I22" s="128" t="str">
        <f>IFERROR(VLOOKUP(B22,'اسماء العملاء'!$A$2:$K$1589,11,FALSE),"")</f>
        <v/>
      </c>
      <c r="J22" s="46" t="str">
        <f t="shared" si="1"/>
        <v/>
      </c>
      <c r="K22" s="107"/>
      <c r="L22" s="137" t="str">
        <f t="shared" si="2"/>
        <v/>
      </c>
      <c r="M22" s="94" t="str">
        <f>IFERROR(VLOOKUP(B22,'اسماء العملاء'!$A$2:$G$1589,7,FALSE),"")</f>
        <v/>
      </c>
      <c r="N22" s="92" t="str">
        <f t="shared" si="3"/>
        <v/>
      </c>
      <c r="O22" s="149" t="str">
        <f>IFERROR(VLOOKUP(B22,'اسماء العملاء'!$A$2:$I$1589,9,FALSE),"")</f>
        <v/>
      </c>
      <c r="P22" s="144" t="str">
        <f t="shared" si="4"/>
        <v/>
      </c>
      <c r="Q22" s="145" t="str">
        <f t="shared" si="5"/>
        <v/>
      </c>
      <c r="R22" s="50"/>
      <c r="S22" s="133" t="str">
        <f>IFERROR(VLOOKUP(B22,'اسماء العملاء'!$A$2:$J$1589,10,FALSE),"")</f>
        <v/>
      </c>
      <c r="T22" s="48" t="str">
        <f>IFERROR(IF(COUNT($S22:S22)&gt;=$P22,"",EDATE($S22,1)),"")</f>
        <v/>
      </c>
      <c r="U22" s="48" t="str">
        <f>IFERROR(IF(COUNT($S22:T22)&gt;=$P22,"",EDATE($S22,2)),"")</f>
        <v/>
      </c>
      <c r="V22" s="48" t="str">
        <f>IFERROR(IF(COUNT($S22:U22)&gt;=$P22,"",EDATE($S22,3)),"")</f>
        <v/>
      </c>
      <c r="W22" s="48" t="str">
        <f>IFERROR(IF(COUNT($S22:V22)&gt;=$P22,"",EDATE($S22,4)),"")</f>
        <v/>
      </c>
      <c r="X22" s="48" t="str">
        <f>IFERROR(IF(COUNT($S22:W22)&gt;=$P22,"",EDATE($S22,5)),"")</f>
        <v/>
      </c>
      <c r="Y22" s="48" t="str">
        <f>IFERROR(IF(COUNT($S22:X22)&gt;=$P22,"",EDATE($S22,6)),"")</f>
        <v/>
      </c>
      <c r="Z22" s="48" t="str">
        <f>IFERROR(IF(COUNT($S22:Y22)&gt;=$P22,"",EDATE($S22,7)),"")</f>
        <v/>
      </c>
      <c r="AA22" s="48" t="str">
        <f>IFERROR(IF(COUNT($S22:Z22)&gt;=$P22,"",EDATE($S22,8)),"")</f>
        <v/>
      </c>
      <c r="AB22" s="48" t="str">
        <f>IFERROR(IF(COUNT($S22:AA22)&gt;=$P22,"",EDATE($S22,9)),"")</f>
        <v/>
      </c>
      <c r="AC22" s="48" t="str">
        <f>IFERROR(IF(COUNT($S22:AB22)&gt;=$P22,"",EDATE($S22,10)),"")</f>
        <v/>
      </c>
      <c r="AD22" s="48" t="str">
        <f>IFERROR(IF(COUNT($S22:AC22)&gt;=$P22,"",EDATE($S22,11)),"")</f>
        <v/>
      </c>
      <c r="AE22" s="48" t="str">
        <f>IFERROR(IF(COUNT($S22:AD22)&gt;=$P22,"",EDATE($S22,12)),"")</f>
        <v/>
      </c>
      <c r="AF22" s="48" t="str">
        <f>IFERROR(IF(COUNT($S22:AE22)&gt;=$P22,"",EDATE($S22,13)),"")</f>
        <v/>
      </c>
      <c r="AG22" s="48" t="str">
        <f>IFERROR(IF(COUNT($S22:AF22)&gt;=$P22,"",EDATE($S22,14)),"")</f>
        <v/>
      </c>
      <c r="AH22" s="48" t="str">
        <f>IFERROR(IF(COUNT($S22:AG22)&gt;=$P22,"",EDATE($S22,15)),"")</f>
        <v/>
      </c>
      <c r="AI22" s="48" t="str">
        <f>IFERROR(IF(COUNT($S22:AH22)&gt;=$P22,"",EDATE($S22,16)),"")</f>
        <v/>
      </c>
      <c r="AJ22" s="48" t="str">
        <f>IFERROR(IF(COUNT($S22:AI22)&gt;=$P22,"",EDATE($S22,17)),"")</f>
        <v/>
      </c>
      <c r="AK22" s="48" t="str">
        <f>IFERROR(IF(COUNT($S22:AJ22)&gt;=$P22,"",EDATE($S22,18)),"")</f>
        <v/>
      </c>
      <c r="AL22" s="49" t="str">
        <f>IFERROR(IF(COUNT($S22:AK22)&gt;=$P22,"",EDATE($S22,19)),"")</f>
        <v/>
      </c>
      <c r="AM22" s="49" t="str">
        <f>IFERROR(IF(COUNT($S22:AL22)&gt;=$P22,"",EDATE($S22,20)),"")</f>
        <v/>
      </c>
      <c r="AN22" s="49" t="str">
        <f>IFERROR(IF(COUNT($S22:AM22)&gt;=$P22,"",EDATE($S22,21)),"")</f>
        <v/>
      </c>
      <c r="AO22" s="49" t="str">
        <f>IFERROR(IF(COUNT($S22:AN22)&gt;=$P22,"",EDATE($S22,22)),"")</f>
        <v/>
      </c>
      <c r="AP22" s="49" t="str">
        <f>IFERROR(IF(COUNT($S22:AO22)&gt;=$P22,"",EDATE($S22,23)),"")</f>
        <v/>
      </c>
      <c r="AQ22" s="49" t="str">
        <f>IFERROR(IF(COUNT($S22:AP22)&gt;=$P22,"",EDATE($S22,24)),"")</f>
        <v/>
      </c>
      <c r="AR22" s="49" t="str">
        <f>IFERROR(IF(COUNT($S22:AQ22)&gt;=$P22,"",EDATE($S22,25)),"")</f>
        <v/>
      </c>
      <c r="AS22" s="49" t="str">
        <f>IFERROR(IF(COUNT($S22:AR22)&gt;=$P22,"",EDATE($S22,26)),"")</f>
        <v/>
      </c>
      <c r="AT22" s="49" t="str">
        <f>IFERROR(IF(COUNT($S22:AS22)&gt;=$P22,"",EDATE($S22,27)),"")</f>
        <v/>
      </c>
      <c r="AU22" s="49" t="str">
        <f>IFERROR(IF(COUNT($S22:AT22)&gt;=$P22,"",EDATE($S22,28)),"")</f>
        <v/>
      </c>
      <c r="AV22" s="49" t="str">
        <f>IFERROR(IF(COUNT($S22:AU22)&gt;=$P22,"",EDATE($S22,29)),"")</f>
        <v/>
      </c>
      <c r="AW22" s="49" t="str">
        <f>IFERROR(IF(COUNT($S22:AV22)&gt;=$P22,"",EDATE($S22,30)),"")</f>
        <v/>
      </c>
      <c r="AX22" s="49" t="str">
        <f>IFERROR(IF(COUNT($S22:AW22)&gt;=$P22,"",EDATE($S22,31)),"")</f>
        <v/>
      </c>
      <c r="AY22" s="49" t="str">
        <f>IFERROR(IF(COUNT($S22:AX22)&gt;=$P22,"",EDATE($S22,32)),"")</f>
        <v/>
      </c>
      <c r="AZ22" s="49" t="str">
        <f>IFERROR(IF(COUNT($S22:AY22)&gt;=$P22,"",EDATE($S22,33)),"")</f>
        <v/>
      </c>
      <c r="BA22" s="49" t="str">
        <f>IFERROR(IF(COUNT($S22:AZ22)&gt;=$P22,"",EDATE($S22,34)),"")</f>
        <v/>
      </c>
      <c r="BB22" s="49" t="str">
        <f>IFERROR(IF(COUNT($S22:BA22)&gt;=$P22,"",EDATE($S22,35)),"")</f>
        <v/>
      </c>
      <c r="BC22" s="49" t="str">
        <f>IFERROR(IF(COUNT($S22:BB22)&gt;=$P22,"",EDATE($S22,36)),"")</f>
        <v/>
      </c>
      <c r="BD22" s="108"/>
    </row>
    <row r="23" spans="1:56" s="98" customFormat="1" ht="21" customHeight="1" thickBot="1">
      <c r="A23" s="106" t="str">
        <f t="shared" ca="1" si="0"/>
        <v/>
      </c>
      <c r="B23" s="152"/>
      <c r="C23" s="45" t="str">
        <f>IFERROR(VLOOKUP(B23,'اسماء العملاء'!$A$2:$E$1589,5,FALSE),"")</f>
        <v/>
      </c>
      <c r="D23" s="60" t="str">
        <f>IFERROR(VLOOKUP(B23,'اسماء العملاء'!$A$2:$C$1589,2,FALSE),"")</f>
        <v/>
      </c>
      <c r="E23" s="56"/>
      <c r="F23" s="62" t="str">
        <f>IFERROR(VLOOKUP(B23,'اسماء العملاء'!$A$2:$C$1589,3,FALSE),"")</f>
        <v/>
      </c>
      <c r="G23" s="75" t="str">
        <f>IFERROR(VLOOKUP(B23,'اسماء العملاء'!$A$2:$F$1589,6,FALSE),"")</f>
        <v/>
      </c>
      <c r="H23" s="142" t="str">
        <f>IFERROR(VLOOKUP(G23,'انواع الفلاتر'!$B$2:$C$52,2,FALSE),"")</f>
        <v/>
      </c>
      <c r="I23" s="128" t="str">
        <f>IFERROR(VLOOKUP(B23,'اسماء العملاء'!$A$2:$K$1589,11,FALSE),"")</f>
        <v/>
      </c>
      <c r="J23" s="46" t="str">
        <f t="shared" si="1"/>
        <v/>
      </c>
      <c r="K23" s="107"/>
      <c r="L23" s="137" t="str">
        <f t="shared" si="2"/>
        <v/>
      </c>
      <c r="M23" s="94" t="str">
        <f>IFERROR(VLOOKUP(B23,'اسماء العملاء'!$A$2:$G$1589,7,FALSE),"")</f>
        <v/>
      </c>
      <c r="N23" s="92" t="str">
        <f t="shared" si="3"/>
        <v/>
      </c>
      <c r="O23" s="149" t="str">
        <f>IFERROR(VLOOKUP(B23,'اسماء العملاء'!$A$2:$I$1589,9,FALSE),"")</f>
        <v/>
      </c>
      <c r="P23" s="144" t="str">
        <f t="shared" si="4"/>
        <v/>
      </c>
      <c r="Q23" s="145" t="str">
        <f t="shared" si="5"/>
        <v/>
      </c>
      <c r="R23" s="50"/>
      <c r="S23" s="133" t="str">
        <f>IFERROR(VLOOKUP(B23,'اسماء العملاء'!$A$2:$J$1589,10,FALSE),"")</f>
        <v/>
      </c>
      <c r="T23" s="48" t="str">
        <f>IFERROR(IF(COUNT($S23:S23)&gt;=$P23,"",EDATE($S23,1)),"")</f>
        <v/>
      </c>
      <c r="U23" s="48" t="str">
        <f>IFERROR(IF(COUNT($S23:T23)&gt;=$P23,"",EDATE($S23,2)),"")</f>
        <v/>
      </c>
      <c r="V23" s="48" t="str">
        <f>IFERROR(IF(COUNT($S23:U23)&gt;=$P23,"",EDATE($S23,3)),"")</f>
        <v/>
      </c>
      <c r="W23" s="48" t="str">
        <f>IFERROR(IF(COUNT($S23:V23)&gt;=$P23,"",EDATE($S23,4)),"")</f>
        <v/>
      </c>
      <c r="X23" s="48" t="str">
        <f>IFERROR(IF(COUNT($S23:W23)&gt;=$P23,"",EDATE($S23,5)),"")</f>
        <v/>
      </c>
      <c r="Y23" s="48" t="str">
        <f>IFERROR(IF(COUNT($S23:X23)&gt;=$P23,"",EDATE($S23,6)),"")</f>
        <v/>
      </c>
      <c r="Z23" s="48" t="str">
        <f>IFERROR(IF(COUNT($S23:Y23)&gt;=$P23,"",EDATE($S23,7)),"")</f>
        <v/>
      </c>
      <c r="AA23" s="48" t="str">
        <f>IFERROR(IF(COUNT($S23:Z23)&gt;=$P23,"",EDATE($S23,8)),"")</f>
        <v/>
      </c>
      <c r="AB23" s="48" t="str">
        <f>IFERROR(IF(COUNT($S23:AA23)&gt;=$P23,"",EDATE($S23,9)),"")</f>
        <v/>
      </c>
      <c r="AC23" s="48" t="str">
        <f>IFERROR(IF(COUNT($S23:AB23)&gt;=$P23,"",EDATE($S23,10)),"")</f>
        <v/>
      </c>
      <c r="AD23" s="48" t="str">
        <f>IFERROR(IF(COUNT($S23:AC23)&gt;=$P23,"",EDATE($S23,11)),"")</f>
        <v/>
      </c>
      <c r="AE23" s="48" t="str">
        <f>IFERROR(IF(COUNT($S23:AD23)&gt;=$P23,"",EDATE($S23,12)),"")</f>
        <v/>
      </c>
      <c r="AF23" s="48" t="str">
        <f>IFERROR(IF(COUNT($S23:AE23)&gt;=$P23,"",EDATE($S23,13)),"")</f>
        <v/>
      </c>
      <c r="AG23" s="48" t="str">
        <f>IFERROR(IF(COUNT($S23:AF23)&gt;=$P23,"",EDATE($S23,14)),"")</f>
        <v/>
      </c>
      <c r="AH23" s="48" t="str">
        <f>IFERROR(IF(COUNT($S23:AG23)&gt;=$P23,"",EDATE($S23,15)),"")</f>
        <v/>
      </c>
      <c r="AI23" s="48" t="str">
        <f>IFERROR(IF(COUNT($S23:AH23)&gt;=$P23,"",EDATE($S23,16)),"")</f>
        <v/>
      </c>
      <c r="AJ23" s="48" t="str">
        <f>IFERROR(IF(COUNT($S23:AI23)&gt;=$P23,"",EDATE($S23,17)),"")</f>
        <v/>
      </c>
      <c r="AK23" s="48" t="str">
        <f>IFERROR(IF(COUNT($S23:AJ23)&gt;=$P23,"",EDATE($S23,18)),"")</f>
        <v/>
      </c>
      <c r="AL23" s="49" t="str">
        <f>IFERROR(IF(COUNT($S23:AK23)&gt;=$P23,"",EDATE($S23,19)),"")</f>
        <v/>
      </c>
      <c r="AM23" s="49" t="str">
        <f>IFERROR(IF(COUNT($S23:AL23)&gt;=$P23,"",EDATE($S23,20)),"")</f>
        <v/>
      </c>
      <c r="AN23" s="49" t="str">
        <f>IFERROR(IF(COUNT($S23:AM23)&gt;=$P23,"",EDATE($S23,21)),"")</f>
        <v/>
      </c>
      <c r="AO23" s="49" t="str">
        <f>IFERROR(IF(COUNT($S23:AN23)&gt;=$P23,"",EDATE($S23,22)),"")</f>
        <v/>
      </c>
      <c r="AP23" s="49" t="str">
        <f>IFERROR(IF(COUNT($S23:AO23)&gt;=$P23,"",EDATE($S23,23)),"")</f>
        <v/>
      </c>
      <c r="AQ23" s="49" t="str">
        <f>IFERROR(IF(COUNT($S23:AP23)&gt;=$P23,"",EDATE($S23,24)),"")</f>
        <v/>
      </c>
      <c r="AR23" s="49" t="str">
        <f>IFERROR(IF(COUNT($S23:AQ23)&gt;=$P23,"",EDATE($S23,25)),"")</f>
        <v/>
      </c>
      <c r="AS23" s="49" t="str">
        <f>IFERROR(IF(COUNT($S23:AR23)&gt;=$P23,"",EDATE($S23,26)),"")</f>
        <v/>
      </c>
      <c r="AT23" s="49" t="str">
        <f>IFERROR(IF(COUNT($S23:AS23)&gt;=$P23,"",EDATE($S23,27)),"")</f>
        <v/>
      </c>
      <c r="AU23" s="49" t="str">
        <f>IFERROR(IF(COUNT($S23:AT23)&gt;=$P23,"",EDATE($S23,28)),"")</f>
        <v/>
      </c>
      <c r="AV23" s="49" t="str">
        <f>IFERROR(IF(COUNT($S23:AU23)&gt;=$P23,"",EDATE($S23,29)),"")</f>
        <v/>
      </c>
      <c r="AW23" s="49" t="str">
        <f>IFERROR(IF(COUNT($S23:AV23)&gt;=$P23,"",EDATE($S23,30)),"")</f>
        <v/>
      </c>
      <c r="AX23" s="49" t="str">
        <f>IFERROR(IF(COUNT($S23:AW23)&gt;=$P23,"",EDATE($S23,31)),"")</f>
        <v/>
      </c>
      <c r="AY23" s="49" t="str">
        <f>IFERROR(IF(COUNT($S23:AX23)&gt;=$P23,"",EDATE($S23,32)),"")</f>
        <v/>
      </c>
      <c r="AZ23" s="49" t="str">
        <f>IFERROR(IF(COUNT($S23:AY23)&gt;=$P23,"",EDATE($S23,33)),"")</f>
        <v/>
      </c>
      <c r="BA23" s="49" t="str">
        <f>IFERROR(IF(COUNT($S23:AZ23)&gt;=$P23,"",EDATE($S23,34)),"")</f>
        <v/>
      </c>
      <c r="BB23" s="49" t="str">
        <f>IFERROR(IF(COUNT($S23:BA23)&gt;=$P23,"",EDATE($S23,35)),"")</f>
        <v/>
      </c>
      <c r="BC23" s="49" t="str">
        <f>IFERROR(IF(COUNT($S23:BB23)&gt;=$P23,"",EDATE($S23,36)),"")</f>
        <v/>
      </c>
      <c r="BD23" s="108"/>
    </row>
    <row r="24" spans="1:56" s="98" customFormat="1" ht="21" customHeight="1" thickBot="1">
      <c r="A24" s="106" t="str">
        <f t="shared" ca="1" si="0"/>
        <v/>
      </c>
      <c r="B24" s="152"/>
      <c r="C24" s="45" t="str">
        <f>IFERROR(VLOOKUP(B24,'اسماء العملاء'!$A$2:$E$1589,5,FALSE),"")</f>
        <v/>
      </c>
      <c r="D24" s="60" t="str">
        <f>IFERROR(VLOOKUP(B24,'اسماء العملاء'!$A$2:$C$1589,2,FALSE),"")</f>
        <v/>
      </c>
      <c r="E24" s="56"/>
      <c r="F24" s="62" t="str">
        <f>IFERROR(VLOOKUP(B24,'اسماء العملاء'!$A$2:$C$1589,3,FALSE),"")</f>
        <v/>
      </c>
      <c r="G24" s="75" t="str">
        <f>IFERROR(VLOOKUP(B24,'اسماء العملاء'!$A$2:$F$1589,6,FALSE),"")</f>
        <v/>
      </c>
      <c r="H24" s="142" t="str">
        <f>IFERROR(VLOOKUP(G24,'انواع الفلاتر'!$B$2:$C$52,2,FALSE),"")</f>
        <v/>
      </c>
      <c r="I24" s="128" t="str">
        <f>IFERROR(VLOOKUP(B24,'اسماء العملاء'!$A$2:$K$1589,11,FALSE),"")</f>
        <v/>
      </c>
      <c r="J24" s="46" t="str">
        <f t="shared" si="1"/>
        <v/>
      </c>
      <c r="K24" s="107"/>
      <c r="L24" s="137" t="str">
        <f t="shared" si="2"/>
        <v/>
      </c>
      <c r="M24" s="94" t="str">
        <f>IFERROR(VLOOKUP(B24,'اسماء العملاء'!$A$2:$G$1589,7,FALSE),"")</f>
        <v/>
      </c>
      <c r="N24" s="92" t="str">
        <f t="shared" si="3"/>
        <v/>
      </c>
      <c r="O24" s="149" t="str">
        <f>IFERROR(VLOOKUP(B24,'اسماء العملاء'!$A$2:$I$1589,9,FALSE),"")</f>
        <v/>
      </c>
      <c r="P24" s="144" t="str">
        <f t="shared" si="4"/>
        <v/>
      </c>
      <c r="Q24" s="145" t="str">
        <f t="shared" si="5"/>
        <v/>
      </c>
      <c r="R24" s="50"/>
      <c r="S24" s="133" t="str">
        <f>IFERROR(VLOOKUP(B24,'اسماء العملاء'!$A$2:$J$1589,10,FALSE),"")</f>
        <v/>
      </c>
      <c r="T24" s="48" t="str">
        <f>IFERROR(IF(COUNT($S24:S24)&gt;=$P24,"",EDATE($S24,1)),"")</f>
        <v/>
      </c>
      <c r="U24" s="48" t="str">
        <f>IFERROR(IF(COUNT($S24:T24)&gt;=$P24,"",EDATE($S24,2)),"")</f>
        <v/>
      </c>
      <c r="V24" s="48" t="str">
        <f>IFERROR(IF(COUNT($S24:U24)&gt;=$P24,"",EDATE($S24,3)),"")</f>
        <v/>
      </c>
      <c r="W24" s="48" t="str">
        <f>IFERROR(IF(COUNT($S24:V24)&gt;=$P24,"",EDATE($S24,4)),"")</f>
        <v/>
      </c>
      <c r="X24" s="48" t="str">
        <f>IFERROR(IF(COUNT($S24:W24)&gt;=$P24,"",EDATE($S24,5)),"")</f>
        <v/>
      </c>
      <c r="Y24" s="48" t="str">
        <f>IFERROR(IF(COUNT($S24:X24)&gt;=$P24,"",EDATE($S24,6)),"")</f>
        <v/>
      </c>
      <c r="Z24" s="48" t="str">
        <f>IFERROR(IF(COUNT($S24:Y24)&gt;=$P24,"",EDATE($S24,7)),"")</f>
        <v/>
      </c>
      <c r="AA24" s="48" t="str">
        <f>IFERROR(IF(COUNT($S24:Z24)&gt;=$P24,"",EDATE($S24,8)),"")</f>
        <v/>
      </c>
      <c r="AB24" s="48" t="str">
        <f>IFERROR(IF(COUNT($S24:AA24)&gt;=$P24,"",EDATE($S24,9)),"")</f>
        <v/>
      </c>
      <c r="AC24" s="48" t="str">
        <f>IFERROR(IF(COUNT($S24:AB24)&gt;=$P24,"",EDATE($S24,10)),"")</f>
        <v/>
      </c>
      <c r="AD24" s="48" t="str">
        <f>IFERROR(IF(COUNT($S24:AC24)&gt;=$P24,"",EDATE($S24,11)),"")</f>
        <v/>
      </c>
      <c r="AE24" s="48" t="str">
        <f>IFERROR(IF(COUNT($S24:AD24)&gt;=$P24,"",EDATE($S24,12)),"")</f>
        <v/>
      </c>
      <c r="AF24" s="48" t="str">
        <f>IFERROR(IF(COUNT($S24:AE24)&gt;=$P24,"",EDATE($S24,13)),"")</f>
        <v/>
      </c>
      <c r="AG24" s="48" t="str">
        <f>IFERROR(IF(COUNT($S24:AF24)&gt;=$P24,"",EDATE($S24,14)),"")</f>
        <v/>
      </c>
      <c r="AH24" s="48" t="str">
        <f>IFERROR(IF(COUNT($S24:AG24)&gt;=$P24,"",EDATE($S24,15)),"")</f>
        <v/>
      </c>
      <c r="AI24" s="48" t="str">
        <f>IFERROR(IF(COUNT($S24:AH24)&gt;=$P24,"",EDATE($S24,16)),"")</f>
        <v/>
      </c>
      <c r="AJ24" s="48" t="str">
        <f>IFERROR(IF(COUNT($S24:AI24)&gt;=$P24,"",EDATE($S24,17)),"")</f>
        <v/>
      </c>
      <c r="AK24" s="48" t="str">
        <f>IFERROR(IF(COUNT($S24:AJ24)&gt;=$P24,"",EDATE($S24,18)),"")</f>
        <v/>
      </c>
      <c r="AL24" s="49" t="str">
        <f>IFERROR(IF(COUNT($S24:AK24)&gt;=$P24,"",EDATE($S24,19)),"")</f>
        <v/>
      </c>
      <c r="AM24" s="49" t="str">
        <f>IFERROR(IF(COUNT($S24:AL24)&gt;=$P24,"",EDATE($S24,20)),"")</f>
        <v/>
      </c>
      <c r="AN24" s="49" t="str">
        <f>IFERROR(IF(COUNT($S24:AM24)&gt;=$P24,"",EDATE($S24,21)),"")</f>
        <v/>
      </c>
      <c r="AO24" s="49" t="str">
        <f>IFERROR(IF(COUNT($S24:AN24)&gt;=$P24,"",EDATE($S24,22)),"")</f>
        <v/>
      </c>
      <c r="AP24" s="49" t="str">
        <f>IFERROR(IF(COUNT($S24:AO24)&gt;=$P24,"",EDATE($S24,23)),"")</f>
        <v/>
      </c>
      <c r="AQ24" s="49" t="str">
        <f>IFERROR(IF(COUNT($S24:AP24)&gt;=$P24,"",EDATE($S24,24)),"")</f>
        <v/>
      </c>
      <c r="AR24" s="49" t="str">
        <f>IFERROR(IF(COUNT($S24:AQ24)&gt;=$P24,"",EDATE($S24,25)),"")</f>
        <v/>
      </c>
      <c r="AS24" s="49" t="str">
        <f>IFERROR(IF(COUNT($S24:AR24)&gt;=$P24,"",EDATE($S24,26)),"")</f>
        <v/>
      </c>
      <c r="AT24" s="49" t="str">
        <f>IFERROR(IF(COUNT($S24:AS24)&gt;=$P24,"",EDATE($S24,27)),"")</f>
        <v/>
      </c>
      <c r="AU24" s="49" t="str">
        <f>IFERROR(IF(COUNT($S24:AT24)&gt;=$P24,"",EDATE($S24,28)),"")</f>
        <v/>
      </c>
      <c r="AV24" s="49" t="str">
        <f>IFERROR(IF(COUNT($S24:AU24)&gt;=$P24,"",EDATE($S24,29)),"")</f>
        <v/>
      </c>
      <c r="AW24" s="49" t="str">
        <f>IFERROR(IF(COUNT($S24:AV24)&gt;=$P24,"",EDATE($S24,30)),"")</f>
        <v/>
      </c>
      <c r="AX24" s="49" t="str">
        <f>IFERROR(IF(COUNT($S24:AW24)&gt;=$P24,"",EDATE($S24,31)),"")</f>
        <v/>
      </c>
      <c r="AY24" s="49" t="str">
        <f>IFERROR(IF(COUNT($S24:AX24)&gt;=$P24,"",EDATE($S24,32)),"")</f>
        <v/>
      </c>
      <c r="AZ24" s="49" t="str">
        <f>IFERROR(IF(COUNT($S24:AY24)&gt;=$P24,"",EDATE($S24,33)),"")</f>
        <v/>
      </c>
      <c r="BA24" s="49" t="str">
        <f>IFERROR(IF(COUNT($S24:AZ24)&gt;=$P24,"",EDATE($S24,34)),"")</f>
        <v/>
      </c>
      <c r="BB24" s="49" t="str">
        <f>IFERROR(IF(COUNT($S24:BA24)&gt;=$P24,"",EDATE($S24,35)),"")</f>
        <v/>
      </c>
      <c r="BC24" s="49" t="str">
        <f>IFERROR(IF(COUNT($S24:BB24)&gt;=$P24,"",EDATE($S24,36)),"")</f>
        <v/>
      </c>
      <c r="BD24" s="108"/>
    </row>
    <row r="25" spans="1:56" s="98" customFormat="1" ht="21" customHeight="1" thickBot="1">
      <c r="A25" s="106" t="str">
        <f t="shared" ca="1" si="0"/>
        <v/>
      </c>
      <c r="B25" s="152"/>
      <c r="C25" s="45" t="str">
        <f>IFERROR(VLOOKUP(B25,'اسماء العملاء'!$A$2:$E$1589,5,FALSE),"")</f>
        <v/>
      </c>
      <c r="D25" s="60" t="str">
        <f>IFERROR(VLOOKUP(B25,'اسماء العملاء'!$A$2:$C$1589,2,FALSE),"")</f>
        <v/>
      </c>
      <c r="E25" s="56"/>
      <c r="F25" s="62" t="str">
        <f>IFERROR(VLOOKUP(B25,'اسماء العملاء'!$A$2:$C$1589,3,FALSE),"")</f>
        <v/>
      </c>
      <c r="G25" s="75" t="str">
        <f>IFERROR(VLOOKUP(B25,'اسماء العملاء'!$A$2:$F$1589,6,FALSE),"")</f>
        <v/>
      </c>
      <c r="H25" s="142" t="str">
        <f>IFERROR(VLOOKUP(G25,'انواع الفلاتر'!$B$2:$C$52,2,FALSE),"")</f>
        <v/>
      </c>
      <c r="I25" s="128" t="str">
        <f>IFERROR(VLOOKUP(B25,'اسماء العملاء'!$A$2:$K$1589,11,FALSE),"")</f>
        <v/>
      </c>
      <c r="J25" s="46" t="str">
        <f t="shared" si="1"/>
        <v/>
      </c>
      <c r="K25" s="107"/>
      <c r="L25" s="137" t="str">
        <f t="shared" si="2"/>
        <v/>
      </c>
      <c r="M25" s="94" t="str">
        <f>IFERROR(VLOOKUP(B25,'اسماء العملاء'!$A$2:$G$1589,7,FALSE),"")</f>
        <v/>
      </c>
      <c r="N25" s="92" t="str">
        <f t="shared" si="3"/>
        <v/>
      </c>
      <c r="O25" s="149" t="str">
        <f>IFERROR(VLOOKUP(B25,'اسماء العملاء'!$A$2:$I$1589,9,FALSE),"")</f>
        <v/>
      </c>
      <c r="P25" s="144" t="str">
        <f t="shared" si="4"/>
        <v/>
      </c>
      <c r="Q25" s="145" t="str">
        <f t="shared" si="5"/>
        <v/>
      </c>
      <c r="R25" s="50"/>
      <c r="S25" s="133" t="str">
        <f>IFERROR(VLOOKUP(B25,'اسماء العملاء'!$A$2:$J$1589,10,FALSE),"")</f>
        <v/>
      </c>
      <c r="T25" s="48" t="str">
        <f>IFERROR(IF(COUNT($S25:S25)&gt;=$P25,"",EDATE($S25,1)),"")</f>
        <v/>
      </c>
      <c r="U25" s="48" t="str">
        <f>IFERROR(IF(COUNT($S25:T25)&gt;=$P25,"",EDATE($S25,2)),"")</f>
        <v/>
      </c>
      <c r="V25" s="48" t="str">
        <f>IFERROR(IF(COUNT($S25:U25)&gt;=$P25,"",EDATE($S25,3)),"")</f>
        <v/>
      </c>
      <c r="W25" s="48" t="str">
        <f>IFERROR(IF(COUNT($S25:V25)&gt;=$P25,"",EDATE($S25,4)),"")</f>
        <v/>
      </c>
      <c r="X25" s="48" t="str">
        <f>IFERROR(IF(COUNT($S25:W25)&gt;=$P25,"",EDATE($S25,5)),"")</f>
        <v/>
      </c>
      <c r="Y25" s="48" t="str">
        <f>IFERROR(IF(COUNT($S25:X25)&gt;=$P25,"",EDATE($S25,6)),"")</f>
        <v/>
      </c>
      <c r="Z25" s="48" t="str">
        <f>IFERROR(IF(COUNT($S25:Y25)&gt;=$P25,"",EDATE($S25,7)),"")</f>
        <v/>
      </c>
      <c r="AA25" s="48" t="str">
        <f>IFERROR(IF(COUNT($S25:Z25)&gt;=$P25,"",EDATE($S25,8)),"")</f>
        <v/>
      </c>
      <c r="AB25" s="48" t="str">
        <f>IFERROR(IF(COUNT($S25:AA25)&gt;=$P25,"",EDATE($S25,9)),"")</f>
        <v/>
      </c>
      <c r="AC25" s="48" t="str">
        <f>IFERROR(IF(COUNT($S25:AB25)&gt;=$P25,"",EDATE($S25,10)),"")</f>
        <v/>
      </c>
      <c r="AD25" s="48" t="str">
        <f>IFERROR(IF(COUNT($S25:AC25)&gt;=$P25,"",EDATE($S25,11)),"")</f>
        <v/>
      </c>
      <c r="AE25" s="48" t="str">
        <f>IFERROR(IF(COUNT($S25:AD25)&gt;=$P25,"",EDATE($S25,12)),"")</f>
        <v/>
      </c>
      <c r="AF25" s="48" t="str">
        <f>IFERROR(IF(COUNT($S25:AE25)&gt;=$P25,"",EDATE($S25,13)),"")</f>
        <v/>
      </c>
      <c r="AG25" s="48" t="str">
        <f>IFERROR(IF(COUNT($S25:AF25)&gt;=$P25,"",EDATE($S25,14)),"")</f>
        <v/>
      </c>
      <c r="AH25" s="48" t="str">
        <f>IFERROR(IF(COUNT($S25:AG25)&gt;=$P25,"",EDATE($S25,15)),"")</f>
        <v/>
      </c>
      <c r="AI25" s="48" t="str">
        <f>IFERROR(IF(COUNT($S25:AH25)&gt;=$P25,"",EDATE($S25,16)),"")</f>
        <v/>
      </c>
      <c r="AJ25" s="48" t="str">
        <f>IFERROR(IF(COUNT($S25:AI25)&gt;=$P25,"",EDATE($S25,17)),"")</f>
        <v/>
      </c>
      <c r="AK25" s="48" t="str">
        <f>IFERROR(IF(COUNT($S25:AJ25)&gt;=$P25,"",EDATE($S25,18)),"")</f>
        <v/>
      </c>
      <c r="AL25" s="49" t="str">
        <f>IFERROR(IF(COUNT($S25:AK25)&gt;=$P25,"",EDATE($S25,19)),"")</f>
        <v/>
      </c>
      <c r="AM25" s="49" t="str">
        <f>IFERROR(IF(COUNT($S25:AL25)&gt;=$P25,"",EDATE($S25,20)),"")</f>
        <v/>
      </c>
      <c r="AN25" s="49" t="str">
        <f>IFERROR(IF(COUNT($S25:AM25)&gt;=$P25,"",EDATE($S25,21)),"")</f>
        <v/>
      </c>
      <c r="AO25" s="49" t="str">
        <f>IFERROR(IF(COUNT($S25:AN25)&gt;=$P25,"",EDATE($S25,22)),"")</f>
        <v/>
      </c>
      <c r="AP25" s="49" t="str">
        <f>IFERROR(IF(COUNT($S25:AO25)&gt;=$P25,"",EDATE($S25,23)),"")</f>
        <v/>
      </c>
      <c r="AQ25" s="49" t="str">
        <f>IFERROR(IF(COUNT($S25:AP25)&gt;=$P25,"",EDATE($S25,24)),"")</f>
        <v/>
      </c>
      <c r="AR25" s="49" t="str">
        <f>IFERROR(IF(COUNT($S25:AQ25)&gt;=$P25,"",EDATE($S25,25)),"")</f>
        <v/>
      </c>
      <c r="AS25" s="49" t="str">
        <f>IFERROR(IF(COUNT($S25:AR25)&gt;=$P25,"",EDATE($S25,26)),"")</f>
        <v/>
      </c>
      <c r="AT25" s="49" t="str">
        <f>IFERROR(IF(COUNT($S25:AS25)&gt;=$P25,"",EDATE($S25,27)),"")</f>
        <v/>
      </c>
      <c r="AU25" s="49" t="str">
        <f>IFERROR(IF(COUNT($S25:AT25)&gt;=$P25,"",EDATE($S25,28)),"")</f>
        <v/>
      </c>
      <c r="AV25" s="49" t="str">
        <f>IFERROR(IF(COUNT($S25:AU25)&gt;=$P25,"",EDATE($S25,29)),"")</f>
        <v/>
      </c>
      <c r="AW25" s="49" t="str">
        <f>IFERROR(IF(COUNT($S25:AV25)&gt;=$P25,"",EDATE($S25,30)),"")</f>
        <v/>
      </c>
      <c r="AX25" s="49" t="str">
        <f>IFERROR(IF(COUNT($S25:AW25)&gt;=$P25,"",EDATE($S25,31)),"")</f>
        <v/>
      </c>
      <c r="AY25" s="49" t="str">
        <f>IFERROR(IF(COUNT($S25:AX25)&gt;=$P25,"",EDATE($S25,32)),"")</f>
        <v/>
      </c>
      <c r="AZ25" s="49" t="str">
        <f>IFERROR(IF(COUNT($S25:AY25)&gt;=$P25,"",EDATE($S25,33)),"")</f>
        <v/>
      </c>
      <c r="BA25" s="49" t="str">
        <f>IFERROR(IF(COUNT($S25:AZ25)&gt;=$P25,"",EDATE($S25,34)),"")</f>
        <v/>
      </c>
      <c r="BB25" s="49" t="str">
        <f>IFERROR(IF(COUNT($S25:BA25)&gt;=$P25,"",EDATE($S25,35)),"")</f>
        <v/>
      </c>
      <c r="BC25" s="49" t="str">
        <f>IFERROR(IF(COUNT($S25:BB25)&gt;=$P25,"",EDATE($S25,36)),"")</f>
        <v/>
      </c>
      <c r="BD25" s="108"/>
    </row>
    <row r="26" spans="1:56" s="98" customFormat="1" ht="21" customHeight="1" thickBot="1">
      <c r="A26" s="106" t="str">
        <f t="shared" ca="1" si="0"/>
        <v/>
      </c>
      <c r="B26" s="152"/>
      <c r="C26" s="45" t="str">
        <f>IFERROR(VLOOKUP(B26,'اسماء العملاء'!$A$2:$E$1589,5,FALSE),"")</f>
        <v/>
      </c>
      <c r="D26" s="60" t="str">
        <f>IFERROR(VLOOKUP(B26,'اسماء العملاء'!$A$2:$C$1589,2,FALSE),"")</f>
        <v/>
      </c>
      <c r="E26" s="56"/>
      <c r="F26" s="62" t="str">
        <f>IFERROR(VLOOKUP(B26,'اسماء العملاء'!$A$2:$C$1589,3,FALSE),"")</f>
        <v/>
      </c>
      <c r="G26" s="75" t="str">
        <f>IFERROR(VLOOKUP(B26,'اسماء العملاء'!$A$2:$F$1589,6,FALSE),"")</f>
        <v/>
      </c>
      <c r="H26" s="142" t="str">
        <f>IFERROR(VLOOKUP(G26,'انواع الفلاتر'!$B$2:$C$52,2,FALSE),"")</f>
        <v/>
      </c>
      <c r="I26" s="128" t="str">
        <f>IFERROR(VLOOKUP(B26,'اسماء العملاء'!$A$2:$K$1589,11,FALSE),"")</f>
        <v/>
      </c>
      <c r="J26" s="46" t="str">
        <f t="shared" si="1"/>
        <v/>
      </c>
      <c r="K26" s="107"/>
      <c r="L26" s="137" t="str">
        <f t="shared" si="2"/>
        <v/>
      </c>
      <c r="M26" s="94" t="str">
        <f>IFERROR(VLOOKUP(B26,'اسماء العملاء'!$A$2:$G$1589,7,FALSE),"")</f>
        <v/>
      </c>
      <c r="N26" s="92" t="str">
        <f t="shared" si="3"/>
        <v/>
      </c>
      <c r="O26" s="149" t="str">
        <f>IFERROR(VLOOKUP(B26,'اسماء العملاء'!$A$2:$I$1589,9,FALSE),"")</f>
        <v/>
      </c>
      <c r="P26" s="144" t="str">
        <f t="shared" si="4"/>
        <v/>
      </c>
      <c r="Q26" s="145" t="str">
        <f t="shared" si="5"/>
        <v/>
      </c>
      <c r="R26" s="50"/>
      <c r="S26" s="133" t="str">
        <f>IFERROR(VLOOKUP(B26,'اسماء العملاء'!$A$2:$J$1589,10,FALSE),"")</f>
        <v/>
      </c>
      <c r="T26" s="48" t="str">
        <f>IFERROR(IF(COUNT($S26:S26)&gt;=$P26,"",EDATE($S26,1)),"")</f>
        <v/>
      </c>
      <c r="U26" s="48" t="str">
        <f>IFERROR(IF(COUNT($S26:T26)&gt;=$P26,"",EDATE($S26,2)),"")</f>
        <v/>
      </c>
      <c r="V26" s="48" t="str">
        <f>IFERROR(IF(COUNT($S26:U26)&gt;=$P26,"",EDATE($S26,3)),"")</f>
        <v/>
      </c>
      <c r="W26" s="48" t="str">
        <f>IFERROR(IF(COUNT($S26:V26)&gt;=$P26,"",EDATE($S26,4)),"")</f>
        <v/>
      </c>
      <c r="X26" s="48" t="str">
        <f>IFERROR(IF(COUNT($S26:W26)&gt;=$P26,"",EDATE($S26,5)),"")</f>
        <v/>
      </c>
      <c r="Y26" s="48" t="str">
        <f>IFERROR(IF(COUNT($S26:X26)&gt;=$P26,"",EDATE($S26,6)),"")</f>
        <v/>
      </c>
      <c r="Z26" s="48" t="str">
        <f>IFERROR(IF(COUNT($S26:Y26)&gt;=$P26,"",EDATE($S26,7)),"")</f>
        <v/>
      </c>
      <c r="AA26" s="48" t="str">
        <f>IFERROR(IF(COUNT($S26:Z26)&gt;=$P26,"",EDATE($S26,8)),"")</f>
        <v/>
      </c>
      <c r="AB26" s="48" t="str">
        <f>IFERROR(IF(COUNT($S26:AA26)&gt;=$P26,"",EDATE($S26,9)),"")</f>
        <v/>
      </c>
      <c r="AC26" s="48" t="str">
        <f>IFERROR(IF(COUNT($S26:AB26)&gt;=$P26,"",EDATE($S26,10)),"")</f>
        <v/>
      </c>
      <c r="AD26" s="48" t="str">
        <f>IFERROR(IF(COUNT($S26:AC26)&gt;=$P26,"",EDATE($S26,11)),"")</f>
        <v/>
      </c>
      <c r="AE26" s="48" t="str">
        <f>IFERROR(IF(COUNT($S26:AD26)&gt;=$P26,"",EDATE($S26,12)),"")</f>
        <v/>
      </c>
      <c r="AF26" s="48" t="str">
        <f>IFERROR(IF(COUNT($S26:AE26)&gt;=$P26,"",EDATE($S26,13)),"")</f>
        <v/>
      </c>
      <c r="AG26" s="48" t="str">
        <f>IFERROR(IF(COUNT($S26:AF26)&gt;=$P26,"",EDATE($S26,14)),"")</f>
        <v/>
      </c>
      <c r="AH26" s="48" t="str">
        <f>IFERROR(IF(COUNT($S26:AG26)&gt;=$P26,"",EDATE($S26,15)),"")</f>
        <v/>
      </c>
      <c r="AI26" s="48" t="str">
        <f>IFERROR(IF(COUNT($S26:AH26)&gt;=$P26,"",EDATE($S26,16)),"")</f>
        <v/>
      </c>
      <c r="AJ26" s="48" t="str">
        <f>IFERROR(IF(COUNT($S26:AI26)&gt;=$P26,"",EDATE($S26,17)),"")</f>
        <v/>
      </c>
      <c r="AK26" s="48" t="str">
        <f>IFERROR(IF(COUNT($S26:AJ26)&gt;=$P26,"",EDATE($S26,18)),"")</f>
        <v/>
      </c>
      <c r="AL26" s="49" t="str">
        <f>IFERROR(IF(COUNT($S26:AK26)&gt;=$P26,"",EDATE($S26,19)),"")</f>
        <v/>
      </c>
      <c r="AM26" s="49" t="str">
        <f>IFERROR(IF(COUNT($S26:AL26)&gt;=$P26,"",EDATE($S26,20)),"")</f>
        <v/>
      </c>
      <c r="AN26" s="49" t="str">
        <f>IFERROR(IF(COUNT($S26:AM26)&gt;=$P26,"",EDATE($S26,21)),"")</f>
        <v/>
      </c>
      <c r="AO26" s="49" t="str">
        <f>IFERROR(IF(COUNT($S26:AN26)&gt;=$P26,"",EDATE($S26,22)),"")</f>
        <v/>
      </c>
      <c r="AP26" s="49" t="str">
        <f>IFERROR(IF(COUNT($S26:AO26)&gt;=$P26,"",EDATE($S26,23)),"")</f>
        <v/>
      </c>
      <c r="AQ26" s="49" t="str">
        <f>IFERROR(IF(COUNT($S26:AP26)&gt;=$P26,"",EDATE($S26,24)),"")</f>
        <v/>
      </c>
      <c r="AR26" s="49" t="str">
        <f>IFERROR(IF(COUNT($S26:AQ26)&gt;=$P26,"",EDATE($S26,25)),"")</f>
        <v/>
      </c>
      <c r="AS26" s="49" t="str">
        <f>IFERROR(IF(COUNT($S26:AR26)&gt;=$P26,"",EDATE($S26,26)),"")</f>
        <v/>
      </c>
      <c r="AT26" s="49" t="str">
        <f>IFERROR(IF(COUNT($S26:AS26)&gt;=$P26,"",EDATE($S26,27)),"")</f>
        <v/>
      </c>
      <c r="AU26" s="49" t="str">
        <f>IFERROR(IF(COUNT($S26:AT26)&gt;=$P26,"",EDATE($S26,28)),"")</f>
        <v/>
      </c>
      <c r="AV26" s="49" t="str">
        <f>IFERROR(IF(COUNT($S26:AU26)&gt;=$P26,"",EDATE($S26,29)),"")</f>
        <v/>
      </c>
      <c r="AW26" s="49" t="str">
        <f>IFERROR(IF(COUNT($S26:AV26)&gt;=$P26,"",EDATE($S26,30)),"")</f>
        <v/>
      </c>
      <c r="AX26" s="49" t="str">
        <f>IFERROR(IF(COUNT($S26:AW26)&gt;=$P26,"",EDATE($S26,31)),"")</f>
        <v/>
      </c>
      <c r="AY26" s="49" t="str">
        <f>IFERROR(IF(COUNT($S26:AX26)&gt;=$P26,"",EDATE($S26,32)),"")</f>
        <v/>
      </c>
      <c r="AZ26" s="49" t="str">
        <f>IFERROR(IF(COUNT($S26:AY26)&gt;=$P26,"",EDATE($S26,33)),"")</f>
        <v/>
      </c>
      <c r="BA26" s="49" t="str">
        <f>IFERROR(IF(COUNT($S26:AZ26)&gt;=$P26,"",EDATE($S26,34)),"")</f>
        <v/>
      </c>
      <c r="BB26" s="49" t="str">
        <f>IFERROR(IF(COUNT($S26:BA26)&gt;=$P26,"",EDATE($S26,35)),"")</f>
        <v/>
      </c>
      <c r="BC26" s="49" t="str">
        <f>IFERROR(IF(COUNT($S26:BB26)&gt;=$P26,"",EDATE($S26,36)),"")</f>
        <v/>
      </c>
      <c r="BD26" s="108"/>
    </row>
    <row r="27" spans="1:56" s="98" customFormat="1" ht="21" customHeight="1" thickBot="1">
      <c r="A27" s="106" t="str">
        <f t="shared" ca="1" si="0"/>
        <v/>
      </c>
      <c r="B27" s="152"/>
      <c r="C27" s="45" t="str">
        <f>IFERROR(VLOOKUP(B27,'اسماء العملاء'!$A$2:$E$1589,5,FALSE),"")</f>
        <v/>
      </c>
      <c r="D27" s="60" t="str">
        <f>IFERROR(VLOOKUP(B27,'اسماء العملاء'!$A$2:$C$1589,2,FALSE),"")</f>
        <v/>
      </c>
      <c r="E27" s="56"/>
      <c r="F27" s="62" t="str">
        <f>IFERROR(VLOOKUP(B27,'اسماء العملاء'!$A$2:$C$1589,3,FALSE),"")</f>
        <v/>
      </c>
      <c r="G27" s="75" t="str">
        <f>IFERROR(VLOOKUP(B27,'اسماء العملاء'!$A$2:$F$1589,6,FALSE),"")</f>
        <v/>
      </c>
      <c r="H27" s="142" t="str">
        <f>IFERROR(VLOOKUP(G27,'انواع الفلاتر'!$B$2:$C$52,2,FALSE),"")</f>
        <v/>
      </c>
      <c r="I27" s="128" t="str">
        <f>IFERROR(VLOOKUP(B27,'اسماء العملاء'!$A$2:$K$1589,11,FALSE),"")</f>
        <v/>
      </c>
      <c r="J27" s="46" t="str">
        <f t="shared" si="1"/>
        <v/>
      </c>
      <c r="K27" s="107"/>
      <c r="L27" s="137" t="str">
        <f t="shared" si="2"/>
        <v/>
      </c>
      <c r="M27" s="94" t="str">
        <f>IFERROR(VLOOKUP(B27,'اسماء العملاء'!$A$2:$G$1589,7,FALSE),"")</f>
        <v/>
      </c>
      <c r="N27" s="92" t="str">
        <f t="shared" si="3"/>
        <v/>
      </c>
      <c r="O27" s="149" t="str">
        <f>IFERROR(VLOOKUP(B27,'اسماء العملاء'!$A$2:$I$1589,9,FALSE),"")</f>
        <v/>
      </c>
      <c r="P27" s="144" t="str">
        <f t="shared" si="4"/>
        <v/>
      </c>
      <c r="Q27" s="145" t="str">
        <f t="shared" si="5"/>
        <v/>
      </c>
      <c r="R27" s="50"/>
      <c r="S27" s="133" t="str">
        <f>IFERROR(VLOOKUP(B27,'اسماء العملاء'!$A$2:$J$1589,10,FALSE),"")</f>
        <v/>
      </c>
      <c r="T27" s="48" t="str">
        <f>IFERROR(IF(COUNT($S27:S27)&gt;=$P27,"",EDATE($S27,1)),"")</f>
        <v/>
      </c>
      <c r="U27" s="48" t="str">
        <f>IFERROR(IF(COUNT($S27:T27)&gt;=$P27,"",EDATE($S27,2)),"")</f>
        <v/>
      </c>
      <c r="V27" s="48" t="str">
        <f>IFERROR(IF(COUNT($S27:U27)&gt;=$P27,"",EDATE($S27,3)),"")</f>
        <v/>
      </c>
      <c r="W27" s="48" t="str">
        <f>IFERROR(IF(COUNT($S27:V27)&gt;=$P27,"",EDATE($S27,4)),"")</f>
        <v/>
      </c>
      <c r="X27" s="48" t="str">
        <f>IFERROR(IF(COUNT($S27:W27)&gt;=$P27,"",EDATE($S27,5)),"")</f>
        <v/>
      </c>
      <c r="Y27" s="48" t="str">
        <f>IFERROR(IF(COUNT($S27:X27)&gt;=$P27,"",EDATE($S27,6)),"")</f>
        <v/>
      </c>
      <c r="Z27" s="48" t="str">
        <f>IFERROR(IF(COUNT($S27:Y27)&gt;=$P27,"",EDATE($S27,7)),"")</f>
        <v/>
      </c>
      <c r="AA27" s="48" t="str">
        <f>IFERROR(IF(COUNT($S27:Z27)&gt;=$P27,"",EDATE($S27,8)),"")</f>
        <v/>
      </c>
      <c r="AB27" s="48" t="str">
        <f>IFERROR(IF(COUNT($S27:AA27)&gt;=$P27,"",EDATE($S27,9)),"")</f>
        <v/>
      </c>
      <c r="AC27" s="48" t="str">
        <f>IFERROR(IF(COUNT($S27:AB27)&gt;=$P27,"",EDATE($S27,10)),"")</f>
        <v/>
      </c>
      <c r="AD27" s="48" t="str">
        <f>IFERROR(IF(COUNT($S27:AC27)&gt;=$P27,"",EDATE($S27,11)),"")</f>
        <v/>
      </c>
      <c r="AE27" s="48" t="str">
        <f>IFERROR(IF(COUNT($S27:AD27)&gt;=$P27,"",EDATE($S27,12)),"")</f>
        <v/>
      </c>
      <c r="AF27" s="48" t="str">
        <f>IFERROR(IF(COUNT($S27:AE27)&gt;=$P27,"",EDATE($S27,13)),"")</f>
        <v/>
      </c>
      <c r="AG27" s="48" t="str">
        <f>IFERROR(IF(COUNT($S27:AF27)&gt;=$P27,"",EDATE($S27,14)),"")</f>
        <v/>
      </c>
      <c r="AH27" s="48" t="str">
        <f>IFERROR(IF(COUNT($S27:AG27)&gt;=$P27,"",EDATE($S27,15)),"")</f>
        <v/>
      </c>
      <c r="AI27" s="48" t="str">
        <f>IFERROR(IF(COUNT($S27:AH27)&gt;=$P27,"",EDATE($S27,16)),"")</f>
        <v/>
      </c>
      <c r="AJ27" s="48" t="str">
        <f>IFERROR(IF(COUNT($S27:AI27)&gt;=$P27,"",EDATE($S27,17)),"")</f>
        <v/>
      </c>
      <c r="AK27" s="48" t="str">
        <f>IFERROR(IF(COUNT($S27:AJ27)&gt;=$P27,"",EDATE($S27,18)),"")</f>
        <v/>
      </c>
      <c r="AL27" s="49" t="str">
        <f>IFERROR(IF(COUNT($S27:AK27)&gt;=$P27,"",EDATE($S27,19)),"")</f>
        <v/>
      </c>
      <c r="AM27" s="49" t="str">
        <f>IFERROR(IF(COUNT($S27:AL27)&gt;=$P27,"",EDATE($S27,20)),"")</f>
        <v/>
      </c>
      <c r="AN27" s="49" t="str">
        <f>IFERROR(IF(COUNT($S27:AM27)&gt;=$P27,"",EDATE($S27,21)),"")</f>
        <v/>
      </c>
      <c r="AO27" s="49" t="str">
        <f>IFERROR(IF(COUNT($S27:AN27)&gt;=$P27,"",EDATE($S27,22)),"")</f>
        <v/>
      </c>
      <c r="AP27" s="49" t="str">
        <f>IFERROR(IF(COUNT($S27:AO27)&gt;=$P27,"",EDATE($S27,23)),"")</f>
        <v/>
      </c>
      <c r="AQ27" s="49" t="str">
        <f>IFERROR(IF(COUNT($S27:AP27)&gt;=$P27,"",EDATE($S27,24)),"")</f>
        <v/>
      </c>
      <c r="AR27" s="49" t="str">
        <f>IFERROR(IF(COUNT($S27:AQ27)&gt;=$P27,"",EDATE($S27,25)),"")</f>
        <v/>
      </c>
      <c r="AS27" s="49" t="str">
        <f>IFERROR(IF(COUNT($S27:AR27)&gt;=$P27,"",EDATE($S27,26)),"")</f>
        <v/>
      </c>
      <c r="AT27" s="49" t="str">
        <f>IFERROR(IF(COUNT($S27:AS27)&gt;=$P27,"",EDATE($S27,27)),"")</f>
        <v/>
      </c>
      <c r="AU27" s="49" t="str">
        <f>IFERROR(IF(COUNT($S27:AT27)&gt;=$P27,"",EDATE($S27,28)),"")</f>
        <v/>
      </c>
      <c r="AV27" s="49" t="str">
        <f>IFERROR(IF(COUNT($S27:AU27)&gt;=$P27,"",EDATE($S27,29)),"")</f>
        <v/>
      </c>
      <c r="AW27" s="49" t="str">
        <f>IFERROR(IF(COUNT($S27:AV27)&gt;=$P27,"",EDATE($S27,30)),"")</f>
        <v/>
      </c>
      <c r="AX27" s="49" t="str">
        <f>IFERROR(IF(COUNT($S27:AW27)&gt;=$P27,"",EDATE($S27,31)),"")</f>
        <v/>
      </c>
      <c r="AY27" s="49" t="str">
        <f>IFERROR(IF(COUNT($S27:AX27)&gt;=$P27,"",EDATE($S27,32)),"")</f>
        <v/>
      </c>
      <c r="AZ27" s="49" t="str">
        <f>IFERROR(IF(COUNT($S27:AY27)&gt;=$P27,"",EDATE($S27,33)),"")</f>
        <v/>
      </c>
      <c r="BA27" s="49" t="str">
        <f>IFERROR(IF(COUNT($S27:AZ27)&gt;=$P27,"",EDATE($S27,34)),"")</f>
        <v/>
      </c>
      <c r="BB27" s="49" t="str">
        <f>IFERROR(IF(COUNT($S27:BA27)&gt;=$P27,"",EDATE($S27,35)),"")</f>
        <v/>
      </c>
      <c r="BC27" s="49" t="str">
        <f>IFERROR(IF(COUNT($S27:BB27)&gt;=$P27,"",EDATE($S27,36)),"")</f>
        <v/>
      </c>
      <c r="BD27" s="108"/>
    </row>
    <row r="28" spans="1:56" s="98" customFormat="1" ht="21" customHeight="1" thickBot="1">
      <c r="A28" s="106" t="str">
        <f t="shared" ca="1" si="0"/>
        <v/>
      </c>
      <c r="B28" s="152"/>
      <c r="C28" s="45" t="str">
        <f>IFERROR(VLOOKUP(B28,'اسماء العملاء'!$A$2:$E$1589,5,FALSE),"")</f>
        <v/>
      </c>
      <c r="D28" s="60" t="str">
        <f>IFERROR(VLOOKUP(B28,'اسماء العملاء'!$A$2:$C$1589,2,FALSE),"")</f>
        <v/>
      </c>
      <c r="E28" s="56"/>
      <c r="F28" s="62" t="str">
        <f>IFERROR(VLOOKUP(B28,'اسماء العملاء'!$A$2:$C$1589,3,FALSE),"")</f>
        <v/>
      </c>
      <c r="G28" s="75" t="str">
        <f>IFERROR(VLOOKUP(B28,'اسماء العملاء'!$A$2:$F$1589,6,FALSE),"")</f>
        <v/>
      </c>
      <c r="H28" s="142" t="str">
        <f>IFERROR(VLOOKUP(G28,'انواع الفلاتر'!$B$2:$C$52,2,FALSE),"")</f>
        <v/>
      </c>
      <c r="I28" s="128" t="str">
        <f>IFERROR(VLOOKUP(B28,'اسماء العملاء'!$A$2:$K$1589,11,FALSE),"")</f>
        <v/>
      </c>
      <c r="J28" s="46" t="str">
        <f t="shared" si="1"/>
        <v/>
      </c>
      <c r="K28" s="107"/>
      <c r="L28" s="137" t="str">
        <f t="shared" si="2"/>
        <v/>
      </c>
      <c r="M28" s="94" t="str">
        <f>IFERROR(VLOOKUP(B28,'اسماء العملاء'!$A$2:$G$1589,7,FALSE),"")</f>
        <v/>
      </c>
      <c r="N28" s="92" t="str">
        <f t="shared" si="3"/>
        <v/>
      </c>
      <c r="O28" s="149" t="str">
        <f>IFERROR(VLOOKUP(B28,'اسماء العملاء'!$A$2:$I$1589,9,FALSE),"")</f>
        <v/>
      </c>
      <c r="P28" s="144" t="str">
        <f t="shared" si="4"/>
        <v/>
      </c>
      <c r="Q28" s="145" t="str">
        <f t="shared" si="5"/>
        <v/>
      </c>
      <c r="R28" s="50"/>
      <c r="S28" s="133" t="str">
        <f>IFERROR(VLOOKUP(B28,'اسماء العملاء'!$A$2:$J$1589,10,FALSE),"")</f>
        <v/>
      </c>
      <c r="T28" s="48" t="str">
        <f>IFERROR(IF(COUNT($S28:S28)&gt;=$P28,"",EDATE($S28,1)),"")</f>
        <v/>
      </c>
      <c r="U28" s="48" t="str">
        <f>IFERROR(IF(COUNT($S28:T28)&gt;=$P28,"",EDATE($S28,2)),"")</f>
        <v/>
      </c>
      <c r="V28" s="48" t="str">
        <f>IFERROR(IF(COUNT($S28:U28)&gt;=$P28,"",EDATE($S28,3)),"")</f>
        <v/>
      </c>
      <c r="W28" s="48" t="str">
        <f>IFERROR(IF(COUNT($S28:V28)&gt;=$P28,"",EDATE($S28,4)),"")</f>
        <v/>
      </c>
      <c r="X28" s="48" t="str">
        <f>IFERROR(IF(COUNT($S28:W28)&gt;=$P28,"",EDATE($S28,5)),"")</f>
        <v/>
      </c>
      <c r="Y28" s="48" t="str">
        <f>IFERROR(IF(COUNT($S28:X28)&gt;=$P28,"",EDATE($S28,6)),"")</f>
        <v/>
      </c>
      <c r="Z28" s="48" t="str">
        <f>IFERROR(IF(COUNT($S28:Y28)&gt;=$P28,"",EDATE($S28,7)),"")</f>
        <v/>
      </c>
      <c r="AA28" s="48" t="str">
        <f>IFERROR(IF(COUNT($S28:Z28)&gt;=$P28,"",EDATE($S28,8)),"")</f>
        <v/>
      </c>
      <c r="AB28" s="48" t="str">
        <f>IFERROR(IF(COUNT($S28:AA28)&gt;=$P28,"",EDATE($S28,9)),"")</f>
        <v/>
      </c>
      <c r="AC28" s="48" t="str">
        <f>IFERROR(IF(COUNT($S28:AB28)&gt;=$P28,"",EDATE($S28,10)),"")</f>
        <v/>
      </c>
      <c r="AD28" s="48" t="str">
        <f>IFERROR(IF(COUNT($S28:AC28)&gt;=$P28,"",EDATE($S28,11)),"")</f>
        <v/>
      </c>
      <c r="AE28" s="48" t="str">
        <f>IFERROR(IF(COUNT($S28:AD28)&gt;=$P28,"",EDATE($S28,12)),"")</f>
        <v/>
      </c>
      <c r="AF28" s="48" t="str">
        <f>IFERROR(IF(COUNT($S28:AE28)&gt;=$P28,"",EDATE($S28,13)),"")</f>
        <v/>
      </c>
      <c r="AG28" s="48" t="str">
        <f>IFERROR(IF(COUNT($S28:AF28)&gt;=$P28,"",EDATE($S28,14)),"")</f>
        <v/>
      </c>
      <c r="AH28" s="48" t="str">
        <f>IFERROR(IF(COUNT($S28:AG28)&gt;=$P28,"",EDATE($S28,15)),"")</f>
        <v/>
      </c>
      <c r="AI28" s="48" t="str">
        <f>IFERROR(IF(COUNT($S28:AH28)&gt;=$P28,"",EDATE($S28,16)),"")</f>
        <v/>
      </c>
      <c r="AJ28" s="48" t="str">
        <f>IFERROR(IF(COUNT($S28:AI28)&gt;=$P28,"",EDATE($S28,17)),"")</f>
        <v/>
      </c>
      <c r="AK28" s="48" t="str">
        <f>IFERROR(IF(COUNT($S28:AJ28)&gt;=$P28,"",EDATE($S28,18)),"")</f>
        <v/>
      </c>
      <c r="AL28" s="49" t="str">
        <f>IFERROR(IF(COUNT($S28:AK28)&gt;=$P28,"",EDATE($S28,19)),"")</f>
        <v/>
      </c>
      <c r="AM28" s="49" t="str">
        <f>IFERROR(IF(COUNT($S28:AL28)&gt;=$P28,"",EDATE($S28,20)),"")</f>
        <v/>
      </c>
      <c r="AN28" s="49" t="str">
        <f>IFERROR(IF(COUNT($S28:AM28)&gt;=$P28,"",EDATE($S28,21)),"")</f>
        <v/>
      </c>
      <c r="AO28" s="49" t="str">
        <f>IFERROR(IF(COUNT($S28:AN28)&gt;=$P28,"",EDATE($S28,22)),"")</f>
        <v/>
      </c>
      <c r="AP28" s="49" t="str">
        <f>IFERROR(IF(COUNT($S28:AO28)&gt;=$P28,"",EDATE($S28,23)),"")</f>
        <v/>
      </c>
      <c r="AQ28" s="49" t="str">
        <f>IFERROR(IF(COUNT($S28:AP28)&gt;=$P28,"",EDATE($S28,24)),"")</f>
        <v/>
      </c>
      <c r="AR28" s="49" t="str">
        <f>IFERROR(IF(COUNT($S28:AQ28)&gt;=$P28,"",EDATE($S28,25)),"")</f>
        <v/>
      </c>
      <c r="AS28" s="49" t="str">
        <f>IFERROR(IF(COUNT($S28:AR28)&gt;=$P28,"",EDATE($S28,26)),"")</f>
        <v/>
      </c>
      <c r="AT28" s="49" t="str">
        <f>IFERROR(IF(COUNT($S28:AS28)&gt;=$P28,"",EDATE($S28,27)),"")</f>
        <v/>
      </c>
      <c r="AU28" s="49" t="str">
        <f>IFERROR(IF(COUNT($S28:AT28)&gt;=$P28,"",EDATE($S28,28)),"")</f>
        <v/>
      </c>
      <c r="AV28" s="49" t="str">
        <f>IFERROR(IF(COUNT($S28:AU28)&gt;=$P28,"",EDATE($S28,29)),"")</f>
        <v/>
      </c>
      <c r="AW28" s="49" t="str">
        <f>IFERROR(IF(COUNT($S28:AV28)&gt;=$P28,"",EDATE($S28,30)),"")</f>
        <v/>
      </c>
      <c r="AX28" s="49" t="str">
        <f>IFERROR(IF(COUNT($S28:AW28)&gt;=$P28,"",EDATE($S28,31)),"")</f>
        <v/>
      </c>
      <c r="AY28" s="49" t="str">
        <f>IFERROR(IF(COUNT($S28:AX28)&gt;=$P28,"",EDATE($S28,32)),"")</f>
        <v/>
      </c>
      <c r="AZ28" s="49" t="str">
        <f>IFERROR(IF(COUNT($S28:AY28)&gt;=$P28,"",EDATE($S28,33)),"")</f>
        <v/>
      </c>
      <c r="BA28" s="49" t="str">
        <f>IFERROR(IF(COUNT($S28:AZ28)&gt;=$P28,"",EDATE($S28,34)),"")</f>
        <v/>
      </c>
      <c r="BB28" s="49" t="str">
        <f>IFERROR(IF(COUNT($S28:BA28)&gt;=$P28,"",EDATE($S28,35)),"")</f>
        <v/>
      </c>
      <c r="BC28" s="49" t="str">
        <f>IFERROR(IF(COUNT($S28:BB28)&gt;=$P28,"",EDATE($S28,36)),"")</f>
        <v/>
      </c>
      <c r="BD28" s="108"/>
    </row>
    <row r="29" spans="1:56" s="98" customFormat="1" ht="21" customHeight="1" thickBot="1">
      <c r="A29" s="106" t="str">
        <f t="shared" ca="1" si="0"/>
        <v/>
      </c>
      <c r="B29" s="152"/>
      <c r="C29" s="45" t="str">
        <f>IFERROR(VLOOKUP(B29,'اسماء العملاء'!$A$2:$E$1589,5,FALSE),"")</f>
        <v/>
      </c>
      <c r="D29" s="60" t="str">
        <f>IFERROR(VLOOKUP(B29,'اسماء العملاء'!$A$2:$C$1589,2,FALSE),"")</f>
        <v/>
      </c>
      <c r="E29" s="56"/>
      <c r="F29" s="62" t="str">
        <f>IFERROR(VLOOKUP(B29,'اسماء العملاء'!$A$2:$C$1589,3,FALSE),"")</f>
        <v/>
      </c>
      <c r="G29" s="75" t="str">
        <f>IFERROR(VLOOKUP(B29,'اسماء العملاء'!$A$2:$F$1589,6,FALSE),"")</f>
        <v/>
      </c>
      <c r="H29" s="142" t="str">
        <f>IFERROR(VLOOKUP(G29,'انواع الفلاتر'!$B$2:$C$52,2,FALSE),"")</f>
        <v/>
      </c>
      <c r="I29" s="128" t="str">
        <f>IFERROR(VLOOKUP(B29,'اسماء العملاء'!$A$2:$K$1589,11,FALSE),"")</f>
        <v/>
      </c>
      <c r="J29" s="46" t="str">
        <f t="shared" si="1"/>
        <v/>
      </c>
      <c r="K29" s="107"/>
      <c r="L29" s="137" t="str">
        <f t="shared" si="2"/>
        <v/>
      </c>
      <c r="M29" s="94" t="str">
        <f>IFERROR(VLOOKUP(B29,'اسماء العملاء'!$A$2:$G$1589,7,FALSE),"")</f>
        <v/>
      </c>
      <c r="N29" s="92" t="str">
        <f t="shared" si="3"/>
        <v/>
      </c>
      <c r="O29" s="149" t="str">
        <f>IFERROR(VLOOKUP(B29,'اسماء العملاء'!$A$2:$I$1589,9,FALSE),"")</f>
        <v/>
      </c>
      <c r="P29" s="144" t="str">
        <f t="shared" si="4"/>
        <v/>
      </c>
      <c r="Q29" s="145" t="str">
        <f t="shared" si="5"/>
        <v/>
      </c>
      <c r="R29" s="50"/>
      <c r="S29" s="133" t="str">
        <f>IFERROR(VLOOKUP(B29,'اسماء العملاء'!$A$2:$J$1589,10,FALSE),"")</f>
        <v/>
      </c>
      <c r="T29" s="48" t="str">
        <f>IFERROR(IF(COUNT($S29:S29)&gt;=$P29,"",EDATE($S29,1)),"")</f>
        <v/>
      </c>
      <c r="U29" s="48" t="str">
        <f>IFERROR(IF(COUNT($S29:T29)&gt;=$P29,"",EDATE($S29,2)),"")</f>
        <v/>
      </c>
      <c r="V29" s="48" t="str">
        <f>IFERROR(IF(COUNT($S29:U29)&gt;=$P29,"",EDATE($S29,3)),"")</f>
        <v/>
      </c>
      <c r="W29" s="48" t="str">
        <f>IFERROR(IF(COUNT($S29:V29)&gt;=$P29,"",EDATE($S29,4)),"")</f>
        <v/>
      </c>
      <c r="X29" s="48" t="str">
        <f>IFERROR(IF(COUNT($S29:W29)&gt;=$P29,"",EDATE($S29,5)),"")</f>
        <v/>
      </c>
      <c r="Y29" s="48" t="str">
        <f>IFERROR(IF(COUNT($S29:X29)&gt;=$P29,"",EDATE($S29,6)),"")</f>
        <v/>
      </c>
      <c r="Z29" s="48" t="str">
        <f>IFERROR(IF(COUNT($S29:Y29)&gt;=$P29,"",EDATE($S29,7)),"")</f>
        <v/>
      </c>
      <c r="AA29" s="48" t="str">
        <f>IFERROR(IF(COUNT($S29:Z29)&gt;=$P29,"",EDATE($S29,8)),"")</f>
        <v/>
      </c>
      <c r="AB29" s="48" t="str">
        <f>IFERROR(IF(COUNT($S29:AA29)&gt;=$P29,"",EDATE($S29,9)),"")</f>
        <v/>
      </c>
      <c r="AC29" s="48" t="str">
        <f>IFERROR(IF(COUNT($S29:AB29)&gt;=$P29,"",EDATE($S29,10)),"")</f>
        <v/>
      </c>
      <c r="AD29" s="48" t="str">
        <f>IFERROR(IF(COUNT($S29:AC29)&gt;=$P29,"",EDATE($S29,11)),"")</f>
        <v/>
      </c>
      <c r="AE29" s="48" t="str">
        <f>IFERROR(IF(COUNT($S29:AD29)&gt;=$P29,"",EDATE($S29,12)),"")</f>
        <v/>
      </c>
      <c r="AF29" s="48" t="str">
        <f>IFERROR(IF(COUNT($S29:AE29)&gt;=$P29,"",EDATE($S29,13)),"")</f>
        <v/>
      </c>
      <c r="AG29" s="48" t="str">
        <f>IFERROR(IF(COUNT($S29:AF29)&gt;=$P29,"",EDATE($S29,14)),"")</f>
        <v/>
      </c>
      <c r="AH29" s="48" t="str">
        <f>IFERROR(IF(COUNT($S29:AG29)&gt;=$P29,"",EDATE($S29,15)),"")</f>
        <v/>
      </c>
      <c r="AI29" s="48" t="str">
        <f>IFERROR(IF(COUNT($S29:AH29)&gt;=$P29,"",EDATE($S29,16)),"")</f>
        <v/>
      </c>
      <c r="AJ29" s="48" t="str">
        <f>IFERROR(IF(COUNT($S29:AI29)&gt;=$P29,"",EDATE($S29,17)),"")</f>
        <v/>
      </c>
      <c r="AK29" s="48" t="str">
        <f>IFERROR(IF(COUNT($S29:AJ29)&gt;=$P29,"",EDATE($S29,18)),"")</f>
        <v/>
      </c>
      <c r="AL29" s="49" t="str">
        <f>IFERROR(IF(COUNT($S29:AK29)&gt;=$P29,"",EDATE($S29,19)),"")</f>
        <v/>
      </c>
      <c r="AM29" s="49" t="str">
        <f>IFERROR(IF(COUNT($S29:AL29)&gt;=$P29,"",EDATE($S29,20)),"")</f>
        <v/>
      </c>
      <c r="AN29" s="49" t="str">
        <f>IFERROR(IF(COUNT($S29:AM29)&gt;=$P29,"",EDATE($S29,21)),"")</f>
        <v/>
      </c>
      <c r="AO29" s="49" t="str">
        <f>IFERROR(IF(COUNT($S29:AN29)&gt;=$P29,"",EDATE($S29,22)),"")</f>
        <v/>
      </c>
      <c r="AP29" s="49" t="str">
        <f>IFERROR(IF(COUNT($S29:AO29)&gt;=$P29,"",EDATE($S29,23)),"")</f>
        <v/>
      </c>
      <c r="AQ29" s="49" t="str">
        <f>IFERROR(IF(COUNT($S29:AP29)&gt;=$P29,"",EDATE($S29,24)),"")</f>
        <v/>
      </c>
      <c r="AR29" s="49" t="str">
        <f>IFERROR(IF(COUNT($S29:AQ29)&gt;=$P29,"",EDATE($S29,25)),"")</f>
        <v/>
      </c>
      <c r="AS29" s="49" t="str">
        <f>IFERROR(IF(COUNT($S29:AR29)&gt;=$P29,"",EDATE($S29,26)),"")</f>
        <v/>
      </c>
      <c r="AT29" s="49" t="str">
        <f>IFERROR(IF(COUNT($S29:AS29)&gt;=$P29,"",EDATE($S29,27)),"")</f>
        <v/>
      </c>
      <c r="AU29" s="49" t="str">
        <f>IFERROR(IF(COUNT($S29:AT29)&gt;=$P29,"",EDATE($S29,28)),"")</f>
        <v/>
      </c>
      <c r="AV29" s="49" t="str">
        <f>IFERROR(IF(COUNT($S29:AU29)&gt;=$P29,"",EDATE($S29,29)),"")</f>
        <v/>
      </c>
      <c r="AW29" s="49" t="str">
        <f>IFERROR(IF(COUNT($S29:AV29)&gt;=$P29,"",EDATE($S29,30)),"")</f>
        <v/>
      </c>
      <c r="AX29" s="49" t="str">
        <f>IFERROR(IF(COUNT($S29:AW29)&gt;=$P29,"",EDATE($S29,31)),"")</f>
        <v/>
      </c>
      <c r="AY29" s="49" t="str">
        <f>IFERROR(IF(COUNT($S29:AX29)&gt;=$P29,"",EDATE($S29,32)),"")</f>
        <v/>
      </c>
      <c r="AZ29" s="49" t="str">
        <f>IFERROR(IF(COUNT($S29:AY29)&gt;=$P29,"",EDATE($S29,33)),"")</f>
        <v/>
      </c>
      <c r="BA29" s="49" t="str">
        <f>IFERROR(IF(COUNT($S29:AZ29)&gt;=$P29,"",EDATE($S29,34)),"")</f>
        <v/>
      </c>
      <c r="BB29" s="49" t="str">
        <f>IFERROR(IF(COUNT($S29:BA29)&gt;=$P29,"",EDATE($S29,35)),"")</f>
        <v/>
      </c>
      <c r="BC29" s="49" t="str">
        <f>IFERROR(IF(COUNT($S29:BB29)&gt;=$P29,"",EDATE($S29,36)),"")</f>
        <v/>
      </c>
      <c r="BD29" s="108"/>
    </row>
    <row r="30" spans="1:56" s="98" customFormat="1" ht="21" customHeight="1" thickBot="1">
      <c r="A30" s="106" t="str">
        <f t="shared" ca="1" si="0"/>
        <v/>
      </c>
      <c r="B30" s="152"/>
      <c r="C30" s="45" t="str">
        <f>IFERROR(VLOOKUP(B30,'اسماء العملاء'!$A$2:$E$1589,5,FALSE),"")</f>
        <v/>
      </c>
      <c r="D30" s="60" t="str">
        <f>IFERROR(VLOOKUP(B30,'اسماء العملاء'!$A$2:$C$1589,2,FALSE),"")</f>
        <v/>
      </c>
      <c r="E30" s="56"/>
      <c r="F30" s="62" t="str">
        <f>IFERROR(VLOOKUP(B30,'اسماء العملاء'!$A$2:$C$1589,3,FALSE),"")</f>
        <v/>
      </c>
      <c r="G30" s="75" t="str">
        <f>IFERROR(VLOOKUP(B30,'اسماء العملاء'!$A$2:$F$1589,6,FALSE),"")</f>
        <v/>
      </c>
      <c r="H30" s="142" t="str">
        <f>IFERROR(VLOOKUP(G30,'انواع الفلاتر'!$B$2:$C$52,2,FALSE),"")</f>
        <v/>
      </c>
      <c r="I30" s="128" t="str">
        <f>IFERROR(VLOOKUP(B30,'اسماء العملاء'!$A$2:$K$1589,11,FALSE),"")</f>
        <v/>
      </c>
      <c r="J30" s="46" t="str">
        <f t="shared" si="1"/>
        <v/>
      </c>
      <c r="K30" s="107"/>
      <c r="L30" s="137" t="str">
        <f t="shared" si="2"/>
        <v/>
      </c>
      <c r="M30" s="94" t="str">
        <f>IFERROR(VLOOKUP(B30,'اسماء العملاء'!$A$2:$G$1589,7,FALSE),"")</f>
        <v/>
      </c>
      <c r="N30" s="92" t="str">
        <f t="shared" si="3"/>
        <v/>
      </c>
      <c r="O30" s="149" t="str">
        <f>IFERROR(VLOOKUP(B30,'اسماء العملاء'!$A$2:$I$1589,9,FALSE),"")</f>
        <v/>
      </c>
      <c r="P30" s="144" t="str">
        <f t="shared" si="4"/>
        <v/>
      </c>
      <c r="Q30" s="145" t="str">
        <f t="shared" si="5"/>
        <v/>
      </c>
      <c r="R30" s="50"/>
      <c r="S30" s="133" t="str">
        <f>IFERROR(VLOOKUP(B30,'اسماء العملاء'!$A$2:$J$1589,10,FALSE),"")</f>
        <v/>
      </c>
      <c r="T30" s="48" t="str">
        <f>IFERROR(IF(COUNT($S30:S30)&gt;=$P30,"",EDATE($S30,1)),"")</f>
        <v/>
      </c>
      <c r="U30" s="48" t="str">
        <f>IFERROR(IF(COUNT($S30:T30)&gt;=$P30,"",EDATE($S30,2)),"")</f>
        <v/>
      </c>
      <c r="V30" s="48" t="str">
        <f>IFERROR(IF(COUNT($S30:U30)&gt;=$P30,"",EDATE($S30,3)),"")</f>
        <v/>
      </c>
      <c r="W30" s="48" t="str">
        <f>IFERROR(IF(COUNT($S30:V30)&gt;=$P30,"",EDATE($S30,4)),"")</f>
        <v/>
      </c>
      <c r="X30" s="48" t="str">
        <f>IFERROR(IF(COUNT($S30:W30)&gt;=$P30,"",EDATE($S30,5)),"")</f>
        <v/>
      </c>
      <c r="Y30" s="48" t="str">
        <f>IFERROR(IF(COUNT($S30:X30)&gt;=$P30,"",EDATE($S30,6)),"")</f>
        <v/>
      </c>
      <c r="Z30" s="48" t="str">
        <f>IFERROR(IF(COUNT($S30:Y30)&gt;=$P30,"",EDATE($S30,7)),"")</f>
        <v/>
      </c>
      <c r="AA30" s="48" t="str">
        <f>IFERROR(IF(COUNT($S30:Z30)&gt;=$P30,"",EDATE($S30,8)),"")</f>
        <v/>
      </c>
      <c r="AB30" s="48" t="str">
        <f>IFERROR(IF(COUNT($S30:AA30)&gt;=$P30,"",EDATE($S30,9)),"")</f>
        <v/>
      </c>
      <c r="AC30" s="48" t="str">
        <f>IFERROR(IF(COUNT($S30:AB30)&gt;=$P30,"",EDATE($S30,10)),"")</f>
        <v/>
      </c>
      <c r="AD30" s="48" t="str">
        <f>IFERROR(IF(COUNT($S30:AC30)&gt;=$P30,"",EDATE($S30,11)),"")</f>
        <v/>
      </c>
      <c r="AE30" s="48" t="str">
        <f>IFERROR(IF(COUNT($S30:AD30)&gt;=$P30,"",EDATE($S30,12)),"")</f>
        <v/>
      </c>
      <c r="AF30" s="48" t="str">
        <f>IFERROR(IF(COUNT($S30:AE30)&gt;=$P30,"",EDATE($S30,13)),"")</f>
        <v/>
      </c>
      <c r="AG30" s="48" t="str">
        <f>IFERROR(IF(COUNT($S30:AF30)&gt;=$P30,"",EDATE($S30,14)),"")</f>
        <v/>
      </c>
      <c r="AH30" s="48" t="str">
        <f>IFERROR(IF(COUNT($S30:AG30)&gt;=$P30,"",EDATE($S30,15)),"")</f>
        <v/>
      </c>
      <c r="AI30" s="48" t="str">
        <f>IFERROR(IF(COUNT($S30:AH30)&gt;=$P30,"",EDATE($S30,16)),"")</f>
        <v/>
      </c>
      <c r="AJ30" s="48" t="str">
        <f>IFERROR(IF(COUNT($S30:AI30)&gt;=$P30,"",EDATE($S30,17)),"")</f>
        <v/>
      </c>
      <c r="AK30" s="48" t="str">
        <f>IFERROR(IF(COUNT($S30:AJ30)&gt;=$P30,"",EDATE($S30,18)),"")</f>
        <v/>
      </c>
      <c r="AL30" s="49" t="str">
        <f>IFERROR(IF(COUNT($S30:AK30)&gt;=$P30,"",EDATE($S30,19)),"")</f>
        <v/>
      </c>
      <c r="AM30" s="49" t="str">
        <f>IFERROR(IF(COUNT($S30:AL30)&gt;=$P30,"",EDATE($S30,20)),"")</f>
        <v/>
      </c>
      <c r="AN30" s="49" t="str">
        <f>IFERROR(IF(COUNT($S30:AM30)&gt;=$P30,"",EDATE($S30,21)),"")</f>
        <v/>
      </c>
      <c r="AO30" s="49" t="str">
        <f>IFERROR(IF(COUNT($S30:AN30)&gt;=$P30,"",EDATE($S30,22)),"")</f>
        <v/>
      </c>
      <c r="AP30" s="49" t="str">
        <f>IFERROR(IF(COUNT($S30:AO30)&gt;=$P30,"",EDATE($S30,23)),"")</f>
        <v/>
      </c>
      <c r="AQ30" s="49" t="str">
        <f>IFERROR(IF(COUNT($S30:AP30)&gt;=$P30,"",EDATE($S30,24)),"")</f>
        <v/>
      </c>
      <c r="AR30" s="49" t="str">
        <f>IFERROR(IF(COUNT($S30:AQ30)&gt;=$P30,"",EDATE($S30,25)),"")</f>
        <v/>
      </c>
      <c r="AS30" s="49" t="str">
        <f>IFERROR(IF(COUNT($S30:AR30)&gt;=$P30,"",EDATE($S30,26)),"")</f>
        <v/>
      </c>
      <c r="AT30" s="49" t="str">
        <f>IFERROR(IF(COUNT($S30:AS30)&gt;=$P30,"",EDATE($S30,27)),"")</f>
        <v/>
      </c>
      <c r="AU30" s="49" t="str">
        <f>IFERROR(IF(COUNT($S30:AT30)&gt;=$P30,"",EDATE($S30,28)),"")</f>
        <v/>
      </c>
      <c r="AV30" s="49" t="str">
        <f>IFERROR(IF(COUNT($S30:AU30)&gt;=$P30,"",EDATE($S30,29)),"")</f>
        <v/>
      </c>
      <c r="AW30" s="49" t="str">
        <f>IFERROR(IF(COUNT($S30:AV30)&gt;=$P30,"",EDATE($S30,30)),"")</f>
        <v/>
      </c>
      <c r="AX30" s="49" t="str">
        <f>IFERROR(IF(COUNT($S30:AW30)&gt;=$P30,"",EDATE($S30,31)),"")</f>
        <v/>
      </c>
      <c r="AY30" s="49" t="str">
        <f>IFERROR(IF(COUNT($S30:AX30)&gt;=$P30,"",EDATE($S30,32)),"")</f>
        <v/>
      </c>
      <c r="AZ30" s="49" t="str">
        <f>IFERROR(IF(COUNT($S30:AY30)&gt;=$P30,"",EDATE($S30,33)),"")</f>
        <v/>
      </c>
      <c r="BA30" s="49" t="str">
        <f>IFERROR(IF(COUNT($S30:AZ30)&gt;=$P30,"",EDATE($S30,34)),"")</f>
        <v/>
      </c>
      <c r="BB30" s="49" t="str">
        <f>IFERROR(IF(COUNT($S30:BA30)&gt;=$P30,"",EDATE($S30,35)),"")</f>
        <v/>
      </c>
      <c r="BC30" s="49" t="str">
        <f>IFERROR(IF(COUNT($S30:BB30)&gt;=$P30,"",EDATE($S30,36)),"")</f>
        <v/>
      </c>
      <c r="BD30" s="108"/>
    </row>
    <row r="31" spans="1:56" s="98" customFormat="1" ht="21" customHeight="1" thickBot="1">
      <c r="A31" s="106" t="str">
        <f t="shared" ca="1" si="0"/>
        <v/>
      </c>
      <c r="B31" s="152"/>
      <c r="C31" s="45" t="str">
        <f>IFERROR(VLOOKUP(B31,'اسماء العملاء'!$A$2:$E$1589,5,FALSE),"")</f>
        <v/>
      </c>
      <c r="D31" s="60" t="str">
        <f>IFERROR(VLOOKUP(B31,'اسماء العملاء'!$A$2:$C$1589,2,FALSE),"")</f>
        <v/>
      </c>
      <c r="E31" s="56"/>
      <c r="F31" s="62" t="str">
        <f>IFERROR(VLOOKUP(B31,'اسماء العملاء'!$A$2:$C$1589,3,FALSE),"")</f>
        <v/>
      </c>
      <c r="G31" s="75" t="str">
        <f>IFERROR(VLOOKUP(B31,'اسماء العملاء'!$A$2:$F$1589,6,FALSE),"")</f>
        <v/>
      </c>
      <c r="H31" s="142" t="str">
        <f>IFERROR(VLOOKUP(G31,'انواع الفلاتر'!$B$2:$C$52,2,FALSE),"")</f>
        <v/>
      </c>
      <c r="I31" s="128" t="str">
        <f>IFERROR(VLOOKUP(B31,'اسماء العملاء'!$A$2:$K$1589,11,FALSE),"")</f>
        <v/>
      </c>
      <c r="J31" s="46" t="str">
        <f t="shared" si="1"/>
        <v/>
      </c>
      <c r="K31" s="107"/>
      <c r="L31" s="137" t="str">
        <f t="shared" si="2"/>
        <v/>
      </c>
      <c r="M31" s="94" t="str">
        <f>IFERROR(VLOOKUP(B31,'اسماء العملاء'!$A$2:$G$1589,7,FALSE),"")</f>
        <v/>
      </c>
      <c r="N31" s="92" t="str">
        <f t="shared" si="3"/>
        <v/>
      </c>
      <c r="O31" s="149" t="str">
        <f>IFERROR(VLOOKUP(B31,'اسماء العملاء'!$A$2:$I$1589,9,FALSE),"")</f>
        <v/>
      </c>
      <c r="P31" s="144" t="str">
        <f t="shared" si="4"/>
        <v/>
      </c>
      <c r="Q31" s="145" t="str">
        <f t="shared" si="5"/>
        <v/>
      </c>
      <c r="R31" s="50"/>
      <c r="S31" s="133" t="str">
        <f>IFERROR(VLOOKUP(B31,'اسماء العملاء'!$A$2:$J$1589,10,FALSE),"")</f>
        <v/>
      </c>
      <c r="T31" s="48" t="str">
        <f>IFERROR(IF(COUNT($S31:S31)&gt;=$P31,"",EDATE($S31,1)),"")</f>
        <v/>
      </c>
      <c r="U31" s="48" t="str">
        <f>IFERROR(IF(COUNT($S31:T31)&gt;=$P31,"",EDATE($S31,2)),"")</f>
        <v/>
      </c>
      <c r="V31" s="48" t="str">
        <f>IFERROR(IF(COUNT($S31:U31)&gt;=$P31,"",EDATE($S31,3)),"")</f>
        <v/>
      </c>
      <c r="W31" s="48" t="str">
        <f>IFERROR(IF(COUNT($S31:V31)&gt;=$P31,"",EDATE($S31,4)),"")</f>
        <v/>
      </c>
      <c r="X31" s="48" t="str">
        <f>IFERROR(IF(COUNT($S31:W31)&gt;=$P31,"",EDATE($S31,5)),"")</f>
        <v/>
      </c>
      <c r="Y31" s="48" t="str">
        <f>IFERROR(IF(COUNT($S31:X31)&gt;=$P31,"",EDATE($S31,6)),"")</f>
        <v/>
      </c>
      <c r="Z31" s="48" t="str">
        <f>IFERROR(IF(COUNT($S31:Y31)&gt;=$P31,"",EDATE($S31,7)),"")</f>
        <v/>
      </c>
      <c r="AA31" s="48" t="str">
        <f>IFERROR(IF(COUNT($S31:Z31)&gt;=$P31,"",EDATE($S31,8)),"")</f>
        <v/>
      </c>
      <c r="AB31" s="48" t="str">
        <f>IFERROR(IF(COUNT($S31:AA31)&gt;=$P31,"",EDATE($S31,9)),"")</f>
        <v/>
      </c>
      <c r="AC31" s="48" t="str">
        <f>IFERROR(IF(COUNT($S31:AB31)&gt;=$P31,"",EDATE($S31,10)),"")</f>
        <v/>
      </c>
      <c r="AD31" s="48" t="str">
        <f>IFERROR(IF(COUNT($S31:AC31)&gt;=$P31,"",EDATE($S31,11)),"")</f>
        <v/>
      </c>
      <c r="AE31" s="48" t="str">
        <f>IFERROR(IF(COUNT($S31:AD31)&gt;=$P31,"",EDATE($S31,12)),"")</f>
        <v/>
      </c>
      <c r="AF31" s="48" t="str">
        <f>IFERROR(IF(COUNT($S31:AE31)&gt;=$P31,"",EDATE($S31,13)),"")</f>
        <v/>
      </c>
      <c r="AG31" s="48" t="str">
        <f>IFERROR(IF(COUNT($S31:AF31)&gt;=$P31,"",EDATE($S31,14)),"")</f>
        <v/>
      </c>
      <c r="AH31" s="48" t="str">
        <f>IFERROR(IF(COUNT($S31:AG31)&gt;=$P31,"",EDATE($S31,15)),"")</f>
        <v/>
      </c>
      <c r="AI31" s="48" t="str">
        <f>IFERROR(IF(COUNT($S31:AH31)&gt;=$P31,"",EDATE($S31,16)),"")</f>
        <v/>
      </c>
      <c r="AJ31" s="48" t="str">
        <f>IFERROR(IF(COUNT($S31:AI31)&gt;=$P31,"",EDATE($S31,17)),"")</f>
        <v/>
      </c>
      <c r="AK31" s="48" t="str">
        <f>IFERROR(IF(COUNT($S31:AJ31)&gt;=$P31,"",EDATE($S31,18)),"")</f>
        <v/>
      </c>
      <c r="AL31" s="49" t="str">
        <f>IFERROR(IF(COUNT($S31:AK31)&gt;=$P31,"",EDATE($S31,19)),"")</f>
        <v/>
      </c>
      <c r="AM31" s="49" t="str">
        <f>IFERROR(IF(COUNT($S31:AL31)&gt;=$P31,"",EDATE($S31,20)),"")</f>
        <v/>
      </c>
      <c r="AN31" s="49" t="str">
        <f>IFERROR(IF(COUNT($S31:AM31)&gt;=$P31,"",EDATE($S31,21)),"")</f>
        <v/>
      </c>
      <c r="AO31" s="49" t="str">
        <f>IFERROR(IF(COUNT($S31:AN31)&gt;=$P31,"",EDATE($S31,22)),"")</f>
        <v/>
      </c>
      <c r="AP31" s="49" t="str">
        <f>IFERROR(IF(COUNT($S31:AO31)&gt;=$P31,"",EDATE($S31,23)),"")</f>
        <v/>
      </c>
      <c r="AQ31" s="49" t="str">
        <f>IFERROR(IF(COUNT($S31:AP31)&gt;=$P31,"",EDATE($S31,24)),"")</f>
        <v/>
      </c>
      <c r="AR31" s="49" t="str">
        <f>IFERROR(IF(COUNT($S31:AQ31)&gt;=$P31,"",EDATE($S31,25)),"")</f>
        <v/>
      </c>
      <c r="AS31" s="49" t="str">
        <f>IFERROR(IF(COUNT($S31:AR31)&gt;=$P31,"",EDATE($S31,26)),"")</f>
        <v/>
      </c>
      <c r="AT31" s="49" t="str">
        <f>IFERROR(IF(COUNT($S31:AS31)&gt;=$P31,"",EDATE($S31,27)),"")</f>
        <v/>
      </c>
      <c r="AU31" s="49" t="str">
        <f>IFERROR(IF(COUNT($S31:AT31)&gt;=$P31,"",EDATE($S31,28)),"")</f>
        <v/>
      </c>
      <c r="AV31" s="49" t="str">
        <f>IFERROR(IF(COUNT($S31:AU31)&gt;=$P31,"",EDATE($S31,29)),"")</f>
        <v/>
      </c>
      <c r="AW31" s="49" t="str">
        <f>IFERROR(IF(COUNT($S31:AV31)&gt;=$P31,"",EDATE($S31,30)),"")</f>
        <v/>
      </c>
      <c r="AX31" s="49" t="str">
        <f>IFERROR(IF(COUNT($S31:AW31)&gt;=$P31,"",EDATE($S31,31)),"")</f>
        <v/>
      </c>
      <c r="AY31" s="49" t="str">
        <f>IFERROR(IF(COUNT($S31:AX31)&gt;=$P31,"",EDATE($S31,32)),"")</f>
        <v/>
      </c>
      <c r="AZ31" s="49" t="str">
        <f>IFERROR(IF(COUNT($S31:AY31)&gt;=$P31,"",EDATE($S31,33)),"")</f>
        <v/>
      </c>
      <c r="BA31" s="49" t="str">
        <f>IFERROR(IF(COUNT($S31:AZ31)&gt;=$P31,"",EDATE($S31,34)),"")</f>
        <v/>
      </c>
      <c r="BB31" s="49" t="str">
        <f>IFERROR(IF(COUNT($S31:BA31)&gt;=$P31,"",EDATE($S31,35)),"")</f>
        <v/>
      </c>
      <c r="BC31" s="49" t="str">
        <f>IFERROR(IF(COUNT($S31:BB31)&gt;=$P31,"",EDATE($S31,36)),"")</f>
        <v/>
      </c>
      <c r="BD31" s="108"/>
    </row>
    <row r="32" spans="1:56" s="98" customFormat="1" ht="21" customHeight="1" thickBot="1">
      <c r="A32" s="106" t="str">
        <f t="shared" ca="1" si="0"/>
        <v/>
      </c>
      <c r="B32" s="152"/>
      <c r="C32" s="45" t="str">
        <f>IFERROR(VLOOKUP(B32,'اسماء العملاء'!$A$2:$E$1589,5,FALSE),"")</f>
        <v/>
      </c>
      <c r="D32" s="60" t="str">
        <f>IFERROR(VLOOKUP(B32,'اسماء العملاء'!$A$2:$C$1589,2,FALSE),"")</f>
        <v/>
      </c>
      <c r="E32" s="56"/>
      <c r="F32" s="62" t="str">
        <f>IFERROR(VLOOKUP(B32,'اسماء العملاء'!$A$2:$C$1589,3,FALSE),"")</f>
        <v/>
      </c>
      <c r="G32" s="75" t="str">
        <f>IFERROR(VLOOKUP(B32,'اسماء العملاء'!$A$2:$F$1589,6,FALSE),"")</f>
        <v/>
      </c>
      <c r="H32" s="142" t="str">
        <f>IFERROR(VLOOKUP(G32,'انواع الفلاتر'!$B$2:$C$52,2,FALSE),"")</f>
        <v/>
      </c>
      <c r="I32" s="128" t="str">
        <f>IFERROR(VLOOKUP(B32,'اسماء العملاء'!$A$2:$K$1589,11,FALSE),"")</f>
        <v/>
      </c>
      <c r="J32" s="46" t="str">
        <f t="shared" si="1"/>
        <v/>
      </c>
      <c r="K32" s="107"/>
      <c r="L32" s="137" t="str">
        <f t="shared" si="2"/>
        <v/>
      </c>
      <c r="M32" s="94" t="str">
        <f>IFERROR(VLOOKUP(B32,'اسماء العملاء'!$A$2:$G$1589,7,FALSE),"")</f>
        <v/>
      </c>
      <c r="N32" s="92" t="str">
        <f t="shared" si="3"/>
        <v/>
      </c>
      <c r="O32" s="149" t="str">
        <f>IFERROR(VLOOKUP(B32,'اسماء العملاء'!$A$2:$I$1589,9,FALSE),"")</f>
        <v/>
      </c>
      <c r="P32" s="144" t="str">
        <f t="shared" si="4"/>
        <v/>
      </c>
      <c r="Q32" s="145" t="str">
        <f t="shared" si="5"/>
        <v/>
      </c>
      <c r="R32" s="50"/>
      <c r="S32" s="133" t="str">
        <f>IFERROR(VLOOKUP(B32,'اسماء العملاء'!$A$2:$J$1589,10,FALSE),"")</f>
        <v/>
      </c>
      <c r="T32" s="48" t="str">
        <f>IFERROR(IF(COUNT($S32:S32)&gt;=$P32,"",EDATE($S32,1)),"")</f>
        <v/>
      </c>
      <c r="U32" s="48" t="str">
        <f>IFERROR(IF(COUNT($S32:T32)&gt;=$P32,"",EDATE($S32,2)),"")</f>
        <v/>
      </c>
      <c r="V32" s="48" t="str">
        <f>IFERROR(IF(COUNT($S32:U32)&gt;=$P32,"",EDATE($S32,3)),"")</f>
        <v/>
      </c>
      <c r="W32" s="48" t="str">
        <f>IFERROR(IF(COUNT($S32:V32)&gt;=$P32,"",EDATE($S32,4)),"")</f>
        <v/>
      </c>
      <c r="X32" s="48" t="str">
        <f>IFERROR(IF(COUNT($S32:W32)&gt;=$P32,"",EDATE($S32,5)),"")</f>
        <v/>
      </c>
      <c r="Y32" s="48" t="str">
        <f>IFERROR(IF(COUNT($S32:X32)&gt;=$P32,"",EDATE($S32,6)),"")</f>
        <v/>
      </c>
      <c r="Z32" s="48" t="str">
        <f>IFERROR(IF(COUNT($S32:Y32)&gt;=$P32,"",EDATE($S32,7)),"")</f>
        <v/>
      </c>
      <c r="AA32" s="48" t="str">
        <f>IFERROR(IF(COUNT($S32:Z32)&gt;=$P32,"",EDATE($S32,8)),"")</f>
        <v/>
      </c>
      <c r="AB32" s="48" t="str">
        <f>IFERROR(IF(COUNT($S32:AA32)&gt;=$P32,"",EDATE($S32,9)),"")</f>
        <v/>
      </c>
      <c r="AC32" s="48" t="str">
        <f>IFERROR(IF(COUNT($S32:AB32)&gt;=$P32,"",EDATE($S32,10)),"")</f>
        <v/>
      </c>
      <c r="AD32" s="48" t="str">
        <f>IFERROR(IF(COUNT($S32:AC32)&gt;=$P32,"",EDATE($S32,11)),"")</f>
        <v/>
      </c>
      <c r="AE32" s="48" t="str">
        <f>IFERROR(IF(COUNT($S32:AD32)&gt;=$P32,"",EDATE($S32,12)),"")</f>
        <v/>
      </c>
      <c r="AF32" s="48" t="str">
        <f>IFERROR(IF(COUNT($S32:AE32)&gt;=$P32,"",EDATE($S32,13)),"")</f>
        <v/>
      </c>
      <c r="AG32" s="48" t="str">
        <f>IFERROR(IF(COUNT($S32:AF32)&gt;=$P32,"",EDATE($S32,14)),"")</f>
        <v/>
      </c>
      <c r="AH32" s="48" t="str">
        <f>IFERROR(IF(COUNT($S32:AG32)&gt;=$P32,"",EDATE($S32,15)),"")</f>
        <v/>
      </c>
      <c r="AI32" s="48" t="str">
        <f>IFERROR(IF(COUNT($S32:AH32)&gt;=$P32,"",EDATE($S32,16)),"")</f>
        <v/>
      </c>
      <c r="AJ32" s="48" t="str">
        <f>IFERROR(IF(COUNT($S32:AI32)&gt;=$P32,"",EDATE($S32,17)),"")</f>
        <v/>
      </c>
      <c r="AK32" s="48" t="str">
        <f>IFERROR(IF(COUNT($S32:AJ32)&gt;=$P32,"",EDATE($S32,18)),"")</f>
        <v/>
      </c>
      <c r="AL32" s="49" t="str">
        <f>IFERROR(IF(COUNT($S32:AK32)&gt;=$P32,"",EDATE($S32,19)),"")</f>
        <v/>
      </c>
      <c r="AM32" s="49" t="str">
        <f>IFERROR(IF(COUNT($S32:AL32)&gt;=$P32,"",EDATE($S32,20)),"")</f>
        <v/>
      </c>
      <c r="AN32" s="49" t="str">
        <f>IFERROR(IF(COUNT($S32:AM32)&gt;=$P32,"",EDATE($S32,21)),"")</f>
        <v/>
      </c>
      <c r="AO32" s="49" t="str">
        <f>IFERROR(IF(COUNT($S32:AN32)&gt;=$P32,"",EDATE($S32,22)),"")</f>
        <v/>
      </c>
      <c r="AP32" s="49" t="str">
        <f>IFERROR(IF(COUNT($S32:AO32)&gt;=$P32,"",EDATE($S32,23)),"")</f>
        <v/>
      </c>
      <c r="AQ32" s="49" t="str">
        <f>IFERROR(IF(COUNT($S32:AP32)&gt;=$P32,"",EDATE($S32,24)),"")</f>
        <v/>
      </c>
      <c r="AR32" s="49" t="str">
        <f>IFERROR(IF(COUNT($S32:AQ32)&gt;=$P32,"",EDATE($S32,25)),"")</f>
        <v/>
      </c>
      <c r="AS32" s="49" t="str">
        <f>IFERROR(IF(COUNT($S32:AR32)&gt;=$P32,"",EDATE($S32,26)),"")</f>
        <v/>
      </c>
      <c r="AT32" s="49" t="str">
        <f>IFERROR(IF(COUNT($S32:AS32)&gt;=$P32,"",EDATE($S32,27)),"")</f>
        <v/>
      </c>
      <c r="AU32" s="49" t="str">
        <f>IFERROR(IF(COUNT($S32:AT32)&gt;=$P32,"",EDATE($S32,28)),"")</f>
        <v/>
      </c>
      <c r="AV32" s="49" t="str">
        <f>IFERROR(IF(COUNT($S32:AU32)&gt;=$P32,"",EDATE($S32,29)),"")</f>
        <v/>
      </c>
      <c r="AW32" s="49" t="str">
        <f>IFERROR(IF(COUNT($S32:AV32)&gt;=$P32,"",EDATE($S32,30)),"")</f>
        <v/>
      </c>
      <c r="AX32" s="49" t="str">
        <f>IFERROR(IF(COUNT($S32:AW32)&gt;=$P32,"",EDATE($S32,31)),"")</f>
        <v/>
      </c>
      <c r="AY32" s="49" t="str">
        <f>IFERROR(IF(COUNT($S32:AX32)&gt;=$P32,"",EDATE($S32,32)),"")</f>
        <v/>
      </c>
      <c r="AZ32" s="49" t="str">
        <f>IFERROR(IF(COUNT($S32:AY32)&gt;=$P32,"",EDATE($S32,33)),"")</f>
        <v/>
      </c>
      <c r="BA32" s="49" t="str">
        <f>IFERROR(IF(COUNT($S32:AZ32)&gt;=$P32,"",EDATE($S32,34)),"")</f>
        <v/>
      </c>
      <c r="BB32" s="49" t="str">
        <f>IFERROR(IF(COUNT($S32:BA32)&gt;=$P32,"",EDATE($S32,35)),"")</f>
        <v/>
      </c>
      <c r="BC32" s="49" t="str">
        <f>IFERROR(IF(COUNT($S32:BB32)&gt;=$P32,"",EDATE($S32,36)),"")</f>
        <v/>
      </c>
      <c r="BD32" s="108"/>
    </row>
    <row r="33" spans="1:56" s="98" customFormat="1" ht="21" customHeight="1" thickBot="1">
      <c r="A33" s="106" t="str">
        <f t="shared" ca="1" si="0"/>
        <v/>
      </c>
      <c r="B33" s="152"/>
      <c r="C33" s="45" t="str">
        <f>IFERROR(VLOOKUP(B33,'اسماء العملاء'!$A$2:$E$1589,5,FALSE),"")</f>
        <v/>
      </c>
      <c r="D33" s="60" t="str">
        <f>IFERROR(VLOOKUP(B33,'اسماء العملاء'!$A$2:$C$1589,2,FALSE),"")</f>
        <v/>
      </c>
      <c r="E33" s="56"/>
      <c r="F33" s="62" t="str">
        <f>IFERROR(VLOOKUP(B33,'اسماء العملاء'!$A$2:$C$1589,3,FALSE),"")</f>
        <v/>
      </c>
      <c r="G33" s="75" t="str">
        <f>IFERROR(VLOOKUP(B33,'اسماء العملاء'!$A$2:$F$1589,6,FALSE),"")</f>
        <v/>
      </c>
      <c r="H33" s="142" t="str">
        <f>IFERROR(VLOOKUP(G33,'انواع الفلاتر'!$B$2:$C$52,2,FALSE),"")</f>
        <v/>
      </c>
      <c r="I33" s="128" t="str">
        <f>IFERROR(VLOOKUP(B33,'اسماء العملاء'!$A$2:$K$1589,11,FALSE),"")</f>
        <v/>
      </c>
      <c r="J33" s="46" t="str">
        <f t="shared" si="1"/>
        <v/>
      </c>
      <c r="K33" s="107"/>
      <c r="L33" s="137" t="str">
        <f t="shared" si="2"/>
        <v/>
      </c>
      <c r="M33" s="94" t="str">
        <f>IFERROR(VLOOKUP(B33,'اسماء العملاء'!$A$2:$G$1589,7,FALSE),"")</f>
        <v/>
      </c>
      <c r="N33" s="92" t="str">
        <f t="shared" si="3"/>
        <v/>
      </c>
      <c r="O33" s="149" t="str">
        <f>IFERROR(VLOOKUP(B33,'اسماء العملاء'!$A$2:$I$1589,9,FALSE),"")</f>
        <v/>
      </c>
      <c r="P33" s="144" t="str">
        <f t="shared" si="4"/>
        <v/>
      </c>
      <c r="Q33" s="145" t="str">
        <f t="shared" si="5"/>
        <v/>
      </c>
      <c r="R33" s="50"/>
      <c r="S33" s="133" t="str">
        <f>IFERROR(VLOOKUP(B33,'اسماء العملاء'!$A$2:$J$1589,10,FALSE),"")</f>
        <v/>
      </c>
      <c r="T33" s="48" t="str">
        <f>IFERROR(IF(COUNT($S33:S33)&gt;=$P33,"",EDATE($S33,1)),"")</f>
        <v/>
      </c>
      <c r="U33" s="48" t="str">
        <f>IFERROR(IF(COUNT($S33:T33)&gt;=$P33,"",EDATE($S33,2)),"")</f>
        <v/>
      </c>
      <c r="V33" s="48" t="str">
        <f>IFERROR(IF(COUNT($S33:U33)&gt;=$P33,"",EDATE($S33,3)),"")</f>
        <v/>
      </c>
      <c r="W33" s="48" t="str">
        <f>IFERROR(IF(COUNT($S33:V33)&gt;=$P33,"",EDATE($S33,4)),"")</f>
        <v/>
      </c>
      <c r="X33" s="48" t="str">
        <f>IFERROR(IF(COUNT($S33:W33)&gt;=$P33,"",EDATE($S33,5)),"")</f>
        <v/>
      </c>
      <c r="Y33" s="48" t="str">
        <f>IFERROR(IF(COUNT($S33:X33)&gt;=$P33,"",EDATE($S33,6)),"")</f>
        <v/>
      </c>
      <c r="Z33" s="48" t="str">
        <f>IFERROR(IF(COUNT($S33:Y33)&gt;=$P33,"",EDATE($S33,7)),"")</f>
        <v/>
      </c>
      <c r="AA33" s="48" t="str">
        <f>IFERROR(IF(COUNT($S33:Z33)&gt;=$P33,"",EDATE($S33,8)),"")</f>
        <v/>
      </c>
      <c r="AB33" s="48" t="str">
        <f>IFERROR(IF(COUNT($S33:AA33)&gt;=$P33,"",EDATE($S33,9)),"")</f>
        <v/>
      </c>
      <c r="AC33" s="48" t="str">
        <f>IFERROR(IF(COUNT($S33:AB33)&gt;=$P33,"",EDATE($S33,10)),"")</f>
        <v/>
      </c>
      <c r="AD33" s="48" t="str">
        <f>IFERROR(IF(COUNT($S33:AC33)&gt;=$P33,"",EDATE($S33,11)),"")</f>
        <v/>
      </c>
      <c r="AE33" s="48" t="str">
        <f>IFERROR(IF(COUNT($S33:AD33)&gt;=$P33,"",EDATE($S33,12)),"")</f>
        <v/>
      </c>
      <c r="AF33" s="48" t="str">
        <f>IFERROR(IF(COUNT($S33:AE33)&gt;=$P33,"",EDATE($S33,13)),"")</f>
        <v/>
      </c>
      <c r="AG33" s="48" t="str">
        <f>IFERROR(IF(COUNT($S33:AF33)&gt;=$P33,"",EDATE($S33,14)),"")</f>
        <v/>
      </c>
      <c r="AH33" s="48" t="str">
        <f>IFERROR(IF(COUNT($S33:AG33)&gt;=$P33,"",EDATE($S33,15)),"")</f>
        <v/>
      </c>
      <c r="AI33" s="48" t="str">
        <f>IFERROR(IF(COUNT($S33:AH33)&gt;=$P33,"",EDATE($S33,16)),"")</f>
        <v/>
      </c>
      <c r="AJ33" s="48" t="str">
        <f>IFERROR(IF(COUNT($S33:AI33)&gt;=$P33,"",EDATE($S33,17)),"")</f>
        <v/>
      </c>
      <c r="AK33" s="48" t="str">
        <f>IFERROR(IF(COUNT($S33:AJ33)&gt;=$P33,"",EDATE($S33,18)),"")</f>
        <v/>
      </c>
      <c r="AL33" s="49" t="str">
        <f>IFERROR(IF(COUNT($S33:AK33)&gt;=$P33,"",EDATE($S33,19)),"")</f>
        <v/>
      </c>
      <c r="AM33" s="49" t="str">
        <f>IFERROR(IF(COUNT($S33:AL33)&gt;=$P33,"",EDATE($S33,20)),"")</f>
        <v/>
      </c>
      <c r="AN33" s="49" t="str">
        <f>IFERROR(IF(COUNT($S33:AM33)&gt;=$P33,"",EDATE($S33,21)),"")</f>
        <v/>
      </c>
      <c r="AO33" s="49" t="str">
        <f>IFERROR(IF(COUNT($S33:AN33)&gt;=$P33,"",EDATE($S33,22)),"")</f>
        <v/>
      </c>
      <c r="AP33" s="49" t="str">
        <f>IFERROR(IF(COUNT($S33:AO33)&gt;=$P33,"",EDATE($S33,23)),"")</f>
        <v/>
      </c>
      <c r="AQ33" s="49" t="str">
        <f>IFERROR(IF(COUNT($S33:AP33)&gt;=$P33,"",EDATE($S33,24)),"")</f>
        <v/>
      </c>
      <c r="AR33" s="49" t="str">
        <f>IFERROR(IF(COUNT($S33:AQ33)&gt;=$P33,"",EDATE($S33,25)),"")</f>
        <v/>
      </c>
      <c r="AS33" s="49" t="str">
        <f>IFERROR(IF(COUNT($S33:AR33)&gt;=$P33,"",EDATE($S33,26)),"")</f>
        <v/>
      </c>
      <c r="AT33" s="49" t="str">
        <f>IFERROR(IF(COUNT($S33:AS33)&gt;=$P33,"",EDATE($S33,27)),"")</f>
        <v/>
      </c>
      <c r="AU33" s="49" t="str">
        <f>IFERROR(IF(COUNT($S33:AT33)&gt;=$P33,"",EDATE($S33,28)),"")</f>
        <v/>
      </c>
      <c r="AV33" s="49" t="str">
        <f>IFERROR(IF(COUNT($S33:AU33)&gt;=$P33,"",EDATE($S33,29)),"")</f>
        <v/>
      </c>
      <c r="AW33" s="49" t="str">
        <f>IFERROR(IF(COUNT($S33:AV33)&gt;=$P33,"",EDATE($S33,30)),"")</f>
        <v/>
      </c>
      <c r="AX33" s="49" t="str">
        <f>IFERROR(IF(COUNT($S33:AW33)&gt;=$P33,"",EDATE($S33,31)),"")</f>
        <v/>
      </c>
      <c r="AY33" s="49" t="str">
        <f>IFERROR(IF(COUNT($S33:AX33)&gt;=$P33,"",EDATE($S33,32)),"")</f>
        <v/>
      </c>
      <c r="AZ33" s="49" t="str">
        <f>IFERROR(IF(COUNT($S33:AY33)&gt;=$P33,"",EDATE($S33,33)),"")</f>
        <v/>
      </c>
      <c r="BA33" s="49" t="str">
        <f>IFERROR(IF(COUNT($S33:AZ33)&gt;=$P33,"",EDATE($S33,34)),"")</f>
        <v/>
      </c>
      <c r="BB33" s="49" t="str">
        <f>IFERROR(IF(COUNT($S33:BA33)&gt;=$P33,"",EDATE($S33,35)),"")</f>
        <v/>
      </c>
      <c r="BC33" s="49" t="str">
        <f>IFERROR(IF(COUNT($S33:BB33)&gt;=$P33,"",EDATE($S33,36)),"")</f>
        <v/>
      </c>
      <c r="BD33" s="108"/>
    </row>
    <row r="34" spans="1:56" s="98" customFormat="1" ht="21" customHeight="1" thickBot="1">
      <c r="A34" s="106" t="str">
        <f t="shared" ca="1" si="0"/>
        <v/>
      </c>
      <c r="B34" s="152"/>
      <c r="C34" s="45" t="str">
        <f>IFERROR(VLOOKUP(B34,'اسماء العملاء'!$A$2:$E$1589,5,FALSE),"")</f>
        <v/>
      </c>
      <c r="D34" s="60" t="str">
        <f>IFERROR(VLOOKUP(B34,'اسماء العملاء'!$A$2:$C$1589,2,FALSE),"")</f>
        <v/>
      </c>
      <c r="E34" s="56"/>
      <c r="F34" s="62" t="str">
        <f>IFERROR(VLOOKUP(B34,'اسماء العملاء'!$A$2:$C$1589,3,FALSE),"")</f>
        <v/>
      </c>
      <c r="G34" s="75" t="str">
        <f>IFERROR(VLOOKUP(B34,'اسماء العملاء'!$A$2:$F$1589,6,FALSE),"")</f>
        <v/>
      </c>
      <c r="H34" s="142" t="str">
        <f>IFERROR(VLOOKUP(G34,'انواع الفلاتر'!$B$2:$C$52,2,FALSE),"")</f>
        <v/>
      </c>
      <c r="I34" s="128" t="str">
        <f>IFERROR(VLOOKUP(B34,'اسماء العملاء'!$A$2:$K$1589,11,FALSE),"")</f>
        <v/>
      </c>
      <c r="J34" s="46" t="str">
        <f t="shared" si="1"/>
        <v/>
      </c>
      <c r="K34" s="107"/>
      <c r="L34" s="137" t="str">
        <f t="shared" si="2"/>
        <v/>
      </c>
      <c r="M34" s="94" t="str">
        <f>IFERROR(VLOOKUP(B34,'اسماء العملاء'!$A$2:$G$1589,7,FALSE),"")</f>
        <v/>
      </c>
      <c r="N34" s="92" t="str">
        <f t="shared" si="3"/>
        <v/>
      </c>
      <c r="O34" s="149" t="str">
        <f>IFERROR(VLOOKUP(B34,'اسماء العملاء'!$A$2:$I$1589,9,FALSE),"")</f>
        <v/>
      </c>
      <c r="P34" s="144" t="str">
        <f t="shared" si="4"/>
        <v/>
      </c>
      <c r="Q34" s="145" t="str">
        <f t="shared" si="5"/>
        <v/>
      </c>
      <c r="R34" s="50"/>
      <c r="S34" s="133" t="str">
        <f>IFERROR(VLOOKUP(B34,'اسماء العملاء'!$A$2:$J$1589,10,FALSE),"")</f>
        <v/>
      </c>
      <c r="T34" s="48" t="str">
        <f>IFERROR(IF(COUNT($S34:S34)&gt;=$P34,"",EDATE($S34,1)),"")</f>
        <v/>
      </c>
      <c r="U34" s="48" t="str">
        <f>IFERROR(IF(COUNT($S34:T34)&gt;=$P34,"",EDATE($S34,2)),"")</f>
        <v/>
      </c>
      <c r="V34" s="48" t="str">
        <f>IFERROR(IF(COUNT($S34:U34)&gt;=$P34,"",EDATE($S34,3)),"")</f>
        <v/>
      </c>
      <c r="W34" s="48" t="str">
        <f>IFERROR(IF(COUNT($S34:V34)&gt;=$P34,"",EDATE($S34,4)),"")</f>
        <v/>
      </c>
      <c r="X34" s="48" t="str">
        <f>IFERROR(IF(COUNT($S34:W34)&gt;=$P34,"",EDATE($S34,5)),"")</f>
        <v/>
      </c>
      <c r="Y34" s="48" t="str">
        <f>IFERROR(IF(COUNT($S34:X34)&gt;=$P34,"",EDATE($S34,6)),"")</f>
        <v/>
      </c>
      <c r="Z34" s="48" t="str">
        <f>IFERROR(IF(COUNT($S34:Y34)&gt;=$P34,"",EDATE($S34,7)),"")</f>
        <v/>
      </c>
      <c r="AA34" s="48" t="str">
        <f>IFERROR(IF(COUNT($S34:Z34)&gt;=$P34,"",EDATE($S34,8)),"")</f>
        <v/>
      </c>
      <c r="AB34" s="48" t="str">
        <f>IFERROR(IF(COUNT($S34:AA34)&gt;=$P34,"",EDATE($S34,9)),"")</f>
        <v/>
      </c>
      <c r="AC34" s="48" t="str">
        <f>IFERROR(IF(COUNT($S34:AB34)&gt;=$P34,"",EDATE($S34,10)),"")</f>
        <v/>
      </c>
      <c r="AD34" s="48" t="str">
        <f>IFERROR(IF(COUNT($S34:AC34)&gt;=$P34,"",EDATE($S34,11)),"")</f>
        <v/>
      </c>
      <c r="AE34" s="48" t="str">
        <f>IFERROR(IF(COUNT($S34:AD34)&gt;=$P34,"",EDATE($S34,12)),"")</f>
        <v/>
      </c>
      <c r="AF34" s="48" t="str">
        <f>IFERROR(IF(COUNT($S34:AE34)&gt;=$P34,"",EDATE($S34,13)),"")</f>
        <v/>
      </c>
      <c r="AG34" s="48" t="str">
        <f>IFERROR(IF(COUNT($S34:AF34)&gt;=$P34,"",EDATE($S34,14)),"")</f>
        <v/>
      </c>
      <c r="AH34" s="48" t="str">
        <f>IFERROR(IF(COUNT($S34:AG34)&gt;=$P34,"",EDATE($S34,15)),"")</f>
        <v/>
      </c>
      <c r="AI34" s="48" t="str">
        <f>IFERROR(IF(COUNT($S34:AH34)&gt;=$P34,"",EDATE($S34,16)),"")</f>
        <v/>
      </c>
      <c r="AJ34" s="48" t="str">
        <f>IFERROR(IF(COUNT($S34:AI34)&gt;=$P34,"",EDATE($S34,17)),"")</f>
        <v/>
      </c>
      <c r="AK34" s="48" t="str">
        <f>IFERROR(IF(COUNT($S34:AJ34)&gt;=$P34,"",EDATE($S34,18)),"")</f>
        <v/>
      </c>
      <c r="AL34" s="49" t="str">
        <f>IFERROR(IF(COUNT($S34:AK34)&gt;=$P34,"",EDATE($S34,19)),"")</f>
        <v/>
      </c>
      <c r="AM34" s="49" t="str">
        <f>IFERROR(IF(COUNT($S34:AL34)&gt;=$P34,"",EDATE($S34,20)),"")</f>
        <v/>
      </c>
      <c r="AN34" s="49" t="str">
        <f>IFERROR(IF(COUNT($S34:AM34)&gt;=$P34,"",EDATE($S34,21)),"")</f>
        <v/>
      </c>
      <c r="AO34" s="49" t="str">
        <f>IFERROR(IF(COUNT($S34:AN34)&gt;=$P34,"",EDATE($S34,22)),"")</f>
        <v/>
      </c>
      <c r="AP34" s="49" t="str">
        <f>IFERROR(IF(COUNT($S34:AO34)&gt;=$P34,"",EDATE($S34,23)),"")</f>
        <v/>
      </c>
      <c r="AQ34" s="49" t="str">
        <f>IFERROR(IF(COUNT($S34:AP34)&gt;=$P34,"",EDATE($S34,24)),"")</f>
        <v/>
      </c>
      <c r="AR34" s="49" t="str">
        <f>IFERROR(IF(COUNT($S34:AQ34)&gt;=$P34,"",EDATE($S34,25)),"")</f>
        <v/>
      </c>
      <c r="AS34" s="49" t="str">
        <f>IFERROR(IF(COUNT($S34:AR34)&gt;=$P34,"",EDATE($S34,26)),"")</f>
        <v/>
      </c>
      <c r="AT34" s="49" t="str">
        <f>IFERROR(IF(COUNT($S34:AS34)&gt;=$P34,"",EDATE($S34,27)),"")</f>
        <v/>
      </c>
      <c r="AU34" s="49" t="str">
        <f>IFERROR(IF(COUNT($S34:AT34)&gt;=$P34,"",EDATE($S34,28)),"")</f>
        <v/>
      </c>
      <c r="AV34" s="49" t="str">
        <f>IFERROR(IF(COUNT($S34:AU34)&gt;=$P34,"",EDATE($S34,29)),"")</f>
        <v/>
      </c>
      <c r="AW34" s="49" t="str">
        <f>IFERROR(IF(COUNT($S34:AV34)&gt;=$P34,"",EDATE($S34,30)),"")</f>
        <v/>
      </c>
      <c r="AX34" s="49" t="str">
        <f>IFERROR(IF(COUNT($S34:AW34)&gt;=$P34,"",EDATE($S34,31)),"")</f>
        <v/>
      </c>
      <c r="AY34" s="49" t="str">
        <f>IFERROR(IF(COUNT($S34:AX34)&gt;=$P34,"",EDATE($S34,32)),"")</f>
        <v/>
      </c>
      <c r="AZ34" s="49" t="str">
        <f>IFERROR(IF(COUNT($S34:AY34)&gt;=$P34,"",EDATE($S34,33)),"")</f>
        <v/>
      </c>
      <c r="BA34" s="49" t="str">
        <f>IFERROR(IF(COUNT($S34:AZ34)&gt;=$P34,"",EDATE($S34,34)),"")</f>
        <v/>
      </c>
      <c r="BB34" s="49" t="str">
        <f>IFERROR(IF(COUNT($S34:BA34)&gt;=$P34,"",EDATE($S34,35)),"")</f>
        <v/>
      </c>
      <c r="BC34" s="49" t="str">
        <f>IFERROR(IF(COUNT($S34:BB34)&gt;=$P34,"",EDATE($S34,36)),"")</f>
        <v/>
      </c>
      <c r="BD34" s="108"/>
    </row>
    <row r="35" spans="1:56" s="98" customFormat="1" ht="21" customHeight="1" thickBot="1">
      <c r="A35" s="106" t="str">
        <f t="shared" ca="1" si="0"/>
        <v/>
      </c>
      <c r="B35" s="152"/>
      <c r="C35" s="45" t="str">
        <f>IFERROR(VLOOKUP(B35,'اسماء العملاء'!$A$2:$E$1589,5,FALSE),"")</f>
        <v/>
      </c>
      <c r="D35" s="60" t="str">
        <f>IFERROR(VLOOKUP(B35,'اسماء العملاء'!$A$2:$C$1589,2,FALSE),"")</f>
        <v/>
      </c>
      <c r="E35" s="56"/>
      <c r="F35" s="62" t="str">
        <f>IFERROR(VLOOKUP(B35,'اسماء العملاء'!$A$2:$C$1589,3,FALSE),"")</f>
        <v/>
      </c>
      <c r="G35" s="75" t="str">
        <f>IFERROR(VLOOKUP(B35,'اسماء العملاء'!$A$2:$F$1589,6,FALSE),"")</f>
        <v/>
      </c>
      <c r="H35" s="142" t="str">
        <f>IFERROR(VLOOKUP(G35,'انواع الفلاتر'!$B$2:$C$52,2,FALSE),"")</f>
        <v/>
      </c>
      <c r="I35" s="128" t="str">
        <f>IFERROR(VLOOKUP(B35,'اسماء العملاء'!$A$2:$K$1589,11,FALSE),"")</f>
        <v/>
      </c>
      <c r="J35" s="46" t="str">
        <f t="shared" si="1"/>
        <v/>
      </c>
      <c r="K35" s="107"/>
      <c r="L35" s="137" t="str">
        <f t="shared" si="2"/>
        <v/>
      </c>
      <c r="M35" s="94" t="str">
        <f>IFERROR(VLOOKUP(B35,'اسماء العملاء'!$A$2:$G$1589,7,FALSE),"")</f>
        <v/>
      </c>
      <c r="N35" s="92" t="str">
        <f t="shared" si="3"/>
        <v/>
      </c>
      <c r="O35" s="149" t="str">
        <f>IFERROR(VLOOKUP(B35,'اسماء العملاء'!$A$2:$I$1589,9,FALSE),"")</f>
        <v/>
      </c>
      <c r="P35" s="144" t="str">
        <f t="shared" si="4"/>
        <v/>
      </c>
      <c r="Q35" s="145" t="str">
        <f t="shared" si="5"/>
        <v/>
      </c>
      <c r="R35" s="50"/>
      <c r="S35" s="133" t="str">
        <f>IFERROR(VLOOKUP(B35,'اسماء العملاء'!$A$2:$J$1589,10,FALSE),"")</f>
        <v/>
      </c>
      <c r="T35" s="48" t="str">
        <f>IFERROR(IF(COUNT($S35:S35)&gt;=$P35,"",EDATE($S35,1)),"")</f>
        <v/>
      </c>
      <c r="U35" s="48" t="str">
        <f>IFERROR(IF(COUNT($S35:T35)&gt;=$P35,"",EDATE($S35,2)),"")</f>
        <v/>
      </c>
      <c r="V35" s="48" t="str">
        <f>IFERROR(IF(COUNT($S35:U35)&gt;=$P35,"",EDATE($S35,3)),"")</f>
        <v/>
      </c>
      <c r="W35" s="48" t="str">
        <f>IFERROR(IF(COUNT($S35:V35)&gt;=$P35,"",EDATE($S35,4)),"")</f>
        <v/>
      </c>
      <c r="X35" s="48" t="str">
        <f>IFERROR(IF(COUNT($S35:W35)&gt;=$P35,"",EDATE($S35,5)),"")</f>
        <v/>
      </c>
      <c r="Y35" s="48" t="str">
        <f>IFERROR(IF(COUNT($S35:X35)&gt;=$P35,"",EDATE($S35,6)),"")</f>
        <v/>
      </c>
      <c r="Z35" s="48" t="str">
        <f>IFERROR(IF(COUNT($S35:Y35)&gt;=$P35,"",EDATE($S35,7)),"")</f>
        <v/>
      </c>
      <c r="AA35" s="48" t="str">
        <f>IFERROR(IF(COUNT($S35:Z35)&gt;=$P35,"",EDATE($S35,8)),"")</f>
        <v/>
      </c>
      <c r="AB35" s="48" t="str">
        <f>IFERROR(IF(COUNT($S35:AA35)&gt;=$P35,"",EDATE($S35,9)),"")</f>
        <v/>
      </c>
      <c r="AC35" s="48" t="str">
        <f>IFERROR(IF(COUNT($S35:AB35)&gt;=$P35,"",EDATE($S35,10)),"")</f>
        <v/>
      </c>
      <c r="AD35" s="48" t="str">
        <f>IFERROR(IF(COUNT($S35:AC35)&gt;=$P35,"",EDATE($S35,11)),"")</f>
        <v/>
      </c>
      <c r="AE35" s="48" t="str">
        <f>IFERROR(IF(COUNT($S35:AD35)&gt;=$P35,"",EDATE($S35,12)),"")</f>
        <v/>
      </c>
      <c r="AF35" s="48" t="str">
        <f>IFERROR(IF(COUNT($S35:AE35)&gt;=$P35,"",EDATE($S35,13)),"")</f>
        <v/>
      </c>
      <c r="AG35" s="48" t="str">
        <f>IFERROR(IF(COUNT($S35:AF35)&gt;=$P35,"",EDATE($S35,14)),"")</f>
        <v/>
      </c>
      <c r="AH35" s="48" t="str">
        <f>IFERROR(IF(COUNT($S35:AG35)&gt;=$P35,"",EDATE($S35,15)),"")</f>
        <v/>
      </c>
      <c r="AI35" s="48" t="str">
        <f>IFERROR(IF(COUNT($S35:AH35)&gt;=$P35,"",EDATE($S35,16)),"")</f>
        <v/>
      </c>
      <c r="AJ35" s="48" t="str">
        <f>IFERROR(IF(COUNT($S35:AI35)&gt;=$P35,"",EDATE($S35,17)),"")</f>
        <v/>
      </c>
      <c r="AK35" s="48" t="str">
        <f>IFERROR(IF(COUNT($S35:AJ35)&gt;=$P35,"",EDATE($S35,18)),"")</f>
        <v/>
      </c>
      <c r="AL35" s="49" t="str">
        <f>IFERROR(IF(COUNT($S35:AK35)&gt;=$P35,"",EDATE($S35,19)),"")</f>
        <v/>
      </c>
      <c r="AM35" s="49" t="str">
        <f>IFERROR(IF(COUNT($S35:AL35)&gt;=$P35,"",EDATE($S35,20)),"")</f>
        <v/>
      </c>
      <c r="AN35" s="49" t="str">
        <f>IFERROR(IF(COUNT($S35:AM35)&gt;=$P35,"",EDATE($S35,21)),"")</f>
        <v/>
      </c>
      <c r="AO35" s="49" t="str">
        <f>IFERROR(IF(COUNT($S35:AN35)&gt;=$P35,"",EDATE($S35,22)),"")</f>
        <v/>
      </c>
      <c r="AP35" s="49" t="str">
        <f>IFERROR(IF(COUNT($S35:AO35)&gt;=$P35,"",EDATE($S35,23)),"")</f>
        <v/>
      </c>
      <c r="AQ35" s="49" t="str">
        <f>IFERROR(IF(COUNT($S35:AP35)&gt;=$P35,"",EDATE($S35,24)),"")</f>
        <v/>
      </c>
      <c r="AR35" s="49" t="str">
        <f>IFERROR(IF(COUNT($S35:AQ35)&gt;=$P35,"",EDATE($S35,25)),"")</f>
        <v/>
      </c>
      <c r="AS35" s="49" t="str">
        <f>IFERROR(IF(COUNT($S35:AR35)&gt;=$P35,"",EDATE($S35,26)),"")</f>
        <v/>
      </c>
      <c r="AT35" s="49" t="str">
        <f>IFERROR(IF(COUNT($S35:AS35)&gt;=$P35,"",EDATE($S35,27)),"")</f>
        <v/>
      </c>
      <c r="AU35" s="49" t="str">
        <f>IFERROR(IF(COUNT($S35:AT35)&gt;=$P35,"",EDATE($S35,28)),"")</f>
        <v/>
      </c>
      <c r="AV35" s="49" t="str">
        <f>IFERROR(IF(COUNT($S35:AU35)&gt;=$P35,"",EDATE($S35,29)),"")</f>
        <v/>
      </c>
      <c r="AW35" s="49" t="str">
        <f>IFERROR(IF(COUNT($S35:AV35)&gt;=$P35,"",EDATE($S35,30)),"")</f>
        <v/>
      </c>
      <c r="AX35" s="49" t="str">
        <f>IFERROR(IF(COUNT($S35:AW35)&gt;=$P35,"",EDATE($S35,31)),"")</f>
        <v/>
      </c>
      <c r="AY35" s="49" t="str">
        <f>IFERROR(IF(COUNT($S35:AX35)&gt;=$P35,"",EDATE($S35,32)),"")</f>
        <v/>
      </c>
      <c r="AZ35" s="49" t="str">
        <f>IFERROR(IF(COUNT($S35:AY35)&gt;=$P35,"",EDATE($S35,33)),"")</f>
        <v/>
      </c>
      <c r="BA35" s="49" t="str">
        <f>IFERROR(IF(COUNT($S35:AZ35)&gt;=$P35,"",EDATE($S35,34)),"")</f>
        <v/>
      </c>
      <c r="BB35" s="49" t="str">
        <f>IFERROR(IF(COUNT($S35:BA35)&gt;=$P35,"",EDATE($S35,35)),"")</f>
        <v/>
      </c>
      <c r="BC35" s="49" t="str">
        <f>IFERROR(IF(COUNT($S35:BB35)&gt;=$P35,"",EDATE($S35,36)),"")</f>
        <v/>
      </c>
      <c r="BD35" s="108"/>
    </row>
    <row r="36" spans="1:56" s="98" customFormat="1" ht="21" customHeight="1" thickBot="1">
      <c r="A36" s="106" t="str">
        <f t="shared" ca="1" si="0"/>
        <v/>
      </c>
      <c r="B36" s="152"/>
      <c r="C36" s="45" t="str">
        <f>IFERROR(VLOOKUP(B36,'اسماء العملاء'!$A$2:$E$1589,5,FALSE),"")</f>
        <v/>
      </c>
      <c r="D36" s="60" t="str">
        <f>IFERROR(VLOOKUP(B36,'اسماء العملاء'!$A$2:$C$1589,2,FALSE),"")</f>
        <v/>
      </c>
      <c r="E36" s="56"/>
      <c r="F36" s="62" t="str">
        <f>IFERROR(VLOOKUP(B36,'اسماء العملاء'!$A$2:$C$1589,3,FALSE),"")</f>
        <v/>
      </c>
      <c r="G36" s="75" t="str">
        <f>IFERROR(VLOOKUP(B36,'اسماء العملاء'!$A$2:$F$1589,6,FALSE),"")</f>
        <v/>
      </c>
      <c r="H36" s="142" t="str">
        <f>IFERROR(VLOOKUP(G36,'انواع الفلاتر'!$B$2:$C$52,2,FALSE),"")</f>
        <v/>
      </c>
      <c r="I36" s="128" t="str">
        <f>IFERROR(VLOOKUP(B36,'اسماء العملاء'!$A$2:$K$1589,11,FALSE),"")</f>
        <v/>
      </c>
      <c r="J36" s="46" t="str">
        <f t="shared" si="1"/>
        <v/>
      </c>
      <c r="K36" s="107"/>
      <c r="L36" s="137" t="str">
        <f t="shared" si="2"/>
        <v/>
      </c>
      <c r="M36" s="94" t="str">
        <f>IFERROR(VLOOKUP(B36,'اسماء العملاء'!$A$2:$G$1589,7,FALSE),"")</f>
        <v/>
      </c>
      <c r="N36" s="92" t="str">
        <f t="shared" si="3"/>
        <v/>
      </c>
      <c r="O36" s="149" t="str">
        <f>IFERROR(VLOOKUP(B36,'اسماء العملاء'!$A$2:$I$1589,9,FALSE),"")</f>
        <v/>
      </c>
      <c r="P36" s="144" t="str">
        <f t="shared" si="4"/>
        <v/>
      </c>
      <c r="Q36" s="145" t="str">
        <f t="shared" si="5"/>
        <v/>
      </c>
      <c r="R36" s="50"/>
      <c r="S36" s="133" t="str">
        <f>IFERROR(VLOOKUP(B36,'اسماء العملاء'!$A$2:$J$1589,10,FALSE),"")</f>
        <v/>
      </c>
      <c r="T36" s="48" t="str">
        <f>IFERROR(IF(COUNT($S36:S36)&gt;=$P36,"",EDATE($S36,1)),"")</f>
        <v/>
      </c>
      <c r="U36" s="48" t="str">
        <f>IFERROR(IF(COUNT($S36:T36)&gt;=$P36,"",EDATE($S36,2)),"")</f>
        <v/>
      </c>
      <c r="V36" s="48" t="str">
        <f>IFERROR(IF(COUNT($S36:U36)&gt;=$P36,"",EDATE($S36,3)),"")</f>
        <v/>
      </c>
      <c r="W36" s="48" t="str">
        <f>IFERROR(IF(COUNT($S36:V36)&gt;=$P36,"",EDATE($S36,4)),"")</f>
        <v/>
      </c>
      <c r="X36" s="48" t="str">
        <f>IFERROR(IF(COUNT($S36:W36)&gt;=$P36,"",EDATE($S36,5)),"")</f>
        <v/>
      </c>
      <c r="Y36" s="48" t="str">
        <f>IFERROR(IF(COUNT($S36:X36)&gt;=$P36,"",EDATE($S36,6)),"")</f>
        <v/>
      </c>
      <c r="Z36" s="48" t="str">
        <f>IFERROR(IF(COUNT($S36:Y36)&gt;=$P36,"",EDATE($S36,7)),"")</f>
        <v/>
      </c>
      <c r="AA36" s="48" t="str">
        <f>IFERROR(IF(COUNT($S36:Z36)&gt;=$P36,"",EDATE($S36,8)),"")</f>
        <v/>
      </c>
      <c r="AB36" s="48" t="str">
        <f>IFERROR(IF(COUNT($S36:AA36)&gt;=$P36,"",EDATE($S36,9)),"")</f>
        <v/>
      </c>
      <c r="AC36" s="48" t="str">
        <f>IFERROR(IF(COUNT($S36:AB36)&gt;=$P36,"",EDATE($S36,10)),"")</f>
        <v/>
      </c>
      <c r="AD36" s="48" t="str">
        <f>IFERROR(IF(COUNT($S36:AC36)&gt;=$P36,"",EDATE($S36,11)),"")</f>
        <v/>
      </c>
      <c r="AE36" s="48" t="str">
        <f>IFERROR(IF(COUNT($S36:AD36)&gt;=$P36,"",EDATE($S36,12)),"")</f>
        <v/>
      </c>
      <c r="AF36" s="48" t="str">
        <f>IFERROR(IF(COUNT($S36:AE36)&gt;=$P36,"",EDATE($S36,13)),"")</f>
        <v/>
      </c>
      <c r="AG36" s="48" t="str">
        <f>IFERROR(IF(COUNT($S36:AF36)&gt;=$P36,"",EDATE($S36,14)),"")</f>
        <v/>
      </c>
      <c r="AH36" s="48" t="str">
        <f>IFERROR(IF(COUNT($S36:AG36)&gt;=$P36,"",EDATE($S36,15)),"")</f>
        <v/>
      </c>
      <c r="AI36" s="48" t="str">
        <f>IFERROR(IF(COUNT($S36:AH36)&gt;=$P36,"",EDATE($S36,16)),"")</f>
        <v/>
      </c>
      <c r="AJ36" s="48" t="str">
        <f>IFERROR(IF(COUNT($S36:AI36)&gt;=$P36,"",EDATE($S36,17)),"")</f>
        <v/>
      </c>
      <c r="AK36" s="48" t="str">
        <f>IFERROR(IF(COUNT($S36:AJ36)&gt;=$P36,"",EDATE($S36,18)),"")</f>
        <v/>
      </c>
      <c r="AL36" s="49" t="str">
        <f>IFERROR(IF(COUNT($S36:AK36)&gt;=$P36,"",EDATE($S36,19)),"")</f>
        <v/>
      </c>
      <c r="AM36" s="49" t="str">
        <f>IFERROR(IF(COUNT($S36:AL36)&gt;=$P36,"",EDATE($S36,20)),"")</f>
        <v/>
      </c>
      <c r="AN36" s="49" t="str">
        <f>IFERROR(IF(COUNT($S36:AM36)&gt;=$P36,"",EDATE($S36,21)),"")</f>
        <v/>
      </c>
      <c r="AO36" s="49" t="str">
        <f>IFERROR(IF(COUNT($S36:AN36)&gt;=$P36,"",EDATE($S36,22)),"")</f>
        <v/>
      </c>
      <c r="AP36" s="49" t="str">
        <f>IFERROR(IF(COUNT($S36:AO36)&gt;=$P36,"",EDATE($S36,23)),"")</f>
        <v/>
      </c>
      <c r="AQ36" s="49" t="str">
        <f>IFERROR(IF(COUNT($S36:AP36)&gt;=$P36,"",EDATE($S36,24)),"")</f>
        <v/>
      </c>
      <c r="AR36" s="49" t="str">
        <f>IFERROR(IF(COUNT($S36:AQ36)&gt;=$P36,"",EDATE($S36,25)),"")</f>
        <v/>
      </c>
      <c r="AS36" s="49" t="str">
        <f>IFERROR(IF(COUNT($S36:AR36)&gt;=$P36,"",EDATE($S36,26)),"")</f>
        <v/>
      </c>
      <c r="AT36" s="49" t="str">
        <f>IFERROR(IF(COUNT($S36:AS36)&gt;=$P36,"",EDATE($S36,27)),"")</f>
        <v/>
      </c>
      <c r="AU36" s="49" t="str">
        <f>IFERROR(IF(COUNT($S36:AT36)&gt;=$P36,"",EDATE($S36,28)),"")</f>
        <v/>
      </c>
      <c r="AV36" s="49" t="str">
        <f>IFERROR(IF(COUNT($S36:AU36)&gt;=$P36,"",EDATE($S36,29)),"")</f>
        <v/>
      </c>
      <c r="AW36" s="49" t="str">
        <f>IFERROR(IF(COUNT($S36:AV36)&gt;=$P36,"",EDATE($S36,30)),"")</f>
        <v/>
      </c>
      <c r="AX36" s="49" t="str">
        <f>IFERROR(IF(COUNT($S36:AW36)&gt;=$P36,"",EDATE($S36,31)),"")</f>
        <v/>
      </c>
      <c r="AY36" s="49" t="str">
        <f>IFERROR(IF(COUNT($S36:AX36)&gt;=$P36,"",EDATE($S36,32)),"")</f>
        <v/>
      </c>
      <c r="AZ36" s="49" t="str">
        <f>IFERROR(IF(COUNT($S36:AY36)&gt;=$P36,"",EDATE($S36,33)),"")</f>
        <v/>
      </c>
      <c r="BA36" s="49" t="str">
        <f>IFERROR(IF(COUNT($S36:AZ36)&gt;=$P36,"",EDATE($S36,34)),"")</f>
        <v/>
      </c>
      <c r="BB36" s="49" t="str">
        <f>IFERROR(IF(COUNT($S36:BA36)&gt;=$P36,"",EDATE($S36,35)),"")</f>
        <v/>
      </c>
      <c r="BC36" s="49" t="str">
        <f>IFERROR(IF(COUNT($S36:BB36)&gt;=$P36,"",EDATE($S36,36)),"")</f>
        <v/>
      </c>
      <c r="BD36" s="108"/>
    </row>
    <row r="37" spans="1:56" s="98" customFormat="1" ht="21" customHeight="1" thickBot="1">
      <c r="A37" s="106" t="str">
        <f t="shared" ca="1" si="0"/>
        <v/>
      </c>
      <c r="B37" s="152"/>
      <c r="C37" s="45" t="str">
        <f>IFERROR(VLOOKUP(B37,'اسماء العملاء'!$A$2:$E$1589,5,FALSE),"")</f>
        <v/>
      </c>
      <c r="D37" s="60" t="str">
        <f>IFERROR(VLOOKUP(B37,'اسماء العملاء'!$A$2:$C$1589,2,FALSE),"")</f>
        <v/>
      </c>
      <c r="E37" s="56"/>
      <c r="F37" s="62" t="str">
        <f>IFERROR(VLOOKUP(B37,'اسماء العملاء'!$A$2:$C$1589,3,FALSE),"")</f>
        <v/>
      </c>
      <c r="G37" s="75" t="str">
        <f>IFERROR(VLOOKUP(B37,'اسماء العملاء'!$A$2:$F$1589,6,FALSE),"")</f>
        <v/>
      </c>
      <c r="H37" s="142" t="str">
        <f>IFERROR(VLOOKUP(G37,'انواع الفلاتر'!$B$2:$C$52,2,FALSE),"")</f>
        <v/>
      </c>
      <c r="I37" s="128" t="str">
        <f>IFERROR(VLOOKUP(B37,'اسماء العملاء'!$A$2:$K$1589,11,FALSE),"")</f>
        <v/>
      </c>
      <c r="J37" s="46" t="str">
        <f t="shared" si="1"/>
        <v/>
      </c>
      <c r="K37" s="107"/>
      <c r="L37" s="137" t="str">
        <f t="shared" si="2"/>
        <v/>
      </c>
      <c r="M37" s="94" t="str">
        <f>IFERROR(VLOOKUP(B37,'اسماء العملاء'!$A$2:$G$1589,7,FALSE),"")</f>
        <v/>
      </c>
      <c r="N37" s="92" t="str">
        <f t="shared" si="3"/>
        <v/>
      </c>
      <c r="O37" s="149" t="str">
        <f>IFERROR(VLOOKUP(B37,'اسماء العملاء'!$A$2:$I$1589,9,FALSE),"")</f>
        <v/>
      </c>
      <c r="P37" s="144" t="str">
        <f t="shared" si="4"/>
        <v/>
      </c>
      <c r="Q37" s="145" t="str">
        <f t="shared" si="5"/>
        <v/>
      </c>
      <c r="R37" s="50"/>
      <c r="S37" s="133" t="str">
        <f>IFERROR(VLOOKUP(B37,'اسماء العملاء'!$A$2:$J$1589,10,FALSE),"")</f>
        <v/>
      </c>
      <c r="T37" s="48" t="str">
        <f>IFERROR(IF(COUNT($S37:S37)&gt;=$P37,"",EDATE($S37,1)),"")</f>
        <v/>
      </c>
      <c r="U37" s="48" t="str">
        <f>IFERROR(IF(COUNT($S37:T37)&gt;=$P37,"",EDATE($S37,2)),"")</f>
        <v/>
      </c>
      <c r="V37" s="48" t="str">
        <f>IFERROR(IF(COUNT($S37:U37)&gt;=$P37,"",EDATE($S37,3)),"")</f>
        <v/>
      </c>
      <c r="W37" s="48" t="str">
        <f>IFERROR(IF(COUNT($S37:V37)&gt;=$P37,"",EDATE($S37,4)),"")</f>
        <v/>
      </c>
      <c r="X37" s="48" t="str">
        <f>IFERROR(IF(COUNT($S37:W37)&gt;=$P37,"",EDATE($S37,5)),"")</f>
        <v/>
      </c>
      <c r="Y37" s="48" t="str">
        <f>IFERROR(IF(COUNT($S37:X37)&gt;=$P37,"",EDATE($S37,6)),"")</f>
        <v/>
      </c>
      <c r="Z37" s="48" t="str">
        <f>IFERROR(IF(COUNT($S37:Y37)&gt;=$P37,"",EDATE($S37,7)),"")</f>
        <v/>
      </c>
      <c r="AA37" s="48" t="str">
        <f>IFERROR(IF(COUNT($S37:Z37)&gt;=$P37,"",EDATE($S37,8)),"")</f>
        <v/>
      </c>
      <c r="AB37" s="48" t="str">
        <f>IFERROR(IF(COUNT($S37:AA37)&gt;=$P37,"",EDATE($S37,9)),"")</f>
        <v/>
      </c>
      <c r="AC37" s="48" t="str">
        <f>IFERROR(IF(COUNT($S37:AB37)&gt;=$P37,"",EDATE($S37,10)),"")</f>
        <v/>
      </c>
      <c r="AD37" s="48" t="str">
        <f>IFERROR(IF(COUNT($S37:AC37)&gt;=$P37,"",EDATE($S37,11)),"")</f>
        <v/>
      </c>
      <c r="AE37" s="48" t="str">
        <f>IFERROR(IF(COUNT($S37:AD37)&gt;=$P37,"",EDATE($S37,12)),"")</f>
        <v/>
      </c>
      <c r="AF37" s="48" t="str">
        <f>IFERROR(IF(COUNT($S37:AE37)&gt;=$P37,"",EDATE($S37,13)),"")</f>
        <v/>
      </c>
      <c r="AG37" s="48" t="str">
        <f>IFERROR(IF(COUNT($S37:AF37)&gt;=$P37,"",EDATE($S37,14)),"")</f>
        <v/>
      </c>
      <c r="AH37" s="48" t="str">
        <f>IFERROR(IF(COUNT($S37:AG37)&gt;=$P37,"",EDATE($S37,15)),"")</f>
        <v/>
      </c>
      <c r="AI37" s="48" t="str">
        <f>IFERROR(IF(COUNT($S37:AH37)&gt;=$P37,"",EDATE($S37,16)),"")</f>
        <v/>
      </c>
      <c r="AJ37" s="48" t="str">
        <f>IFERROR(IF(COUNT($S37:AI37)&gt;=$P37,"",EDATE($S37,17)),"")</f>
        <v/>
      </c>
      <c r="AK37" s="48" t="str">
        <f>IFERROR(IF(COUNT($S37:AJ37)&gt;=$P37,"",EDATE($S37,18)),"")</f>
        <v/>
      </c>
      <c r="AL37" s="49" t="str">
        <f>IFERROR(IF(COUNT($S37:AK37)&gt;=$P37,"",EDATE($S37,19)),"")</f>
        <v/>
      </c>
      <c r="AM37" s="49" t="str">
        <f>IFERROR(IF(COUNT($S37:AL37)&gt;=$P37,"",EDATE($S37,20)),"")</f>
        <v/>
      </c>
      <c r="AN37" s="49" t="str">
        <f>IFERROR(IF(COUNT($S37:AM37)&gt;=$P37,"",EDATE($S37,21)),"")</f>
        <v/>
      </c>
      <c r="AO37" s="49" t="str">
        <f>IFERROR(IF(COUNT($S37:AN37)&gt;=$P37,"",EDATE($S37,22)),"")</f>
        <v/>
      </c>
      <c r="AP37" s="49" t="str">
        <f>IFERROR(IF(COUNT($S37:AO37)&gt;=$P37,"",EDATE($S37,23)),"")</f>
        <v/>
      </c>
      <c r="AQ37" s="49" t="str">
        <f>IFERROR(IF(COUNT($S37:AP37)&gt;=$P37,"",EDATE($S37,24)),"")</f>
        <v/>
      </c>
      <c r="AR37" s="49" t="str">
        <f>IFERROR(IF(COUNT($S37:AQ37)&gt;=$P37,"",EDATE($S37,25)),"")</f>
        <v/>
      </c>
      <c r="AS37" s="49" t="str">
        <f>IFERROR(IF(COUNT($S37:AR37)&gt;=$P37,"",EDATE($S37,26)),"")</f>
        <v/>
      </c>
      <c r="AT37" s="49" t="str">
        <f>IFERROR(IF(COUNT($S37:AS37)&gt;=$P37,"",EDATE($S37,27)),"")</f>
        <v/>
      </c>
      <c r="AU37" s="49" t="str">
        <f>IFERROR(IF(COUNT($S37:AT37)&gt;=$P37,"",EDATE($S37,28)),"")</f>
        <v/>
      </c>
      <c r="AV37" s="49" t="str">
        <f>IFERROR(IF(COUNT($S37:AU37)&gt;=$P37,"",EDATE($S37,29)),"")</f>
        <v/>
      </c>
      <c r="AW37" s="49" t="str">
        <f>IFERROR(IF(COUNT($S37:AV37)&gt;=$P37,"",EDATE($S37,30)),"")</f>
        <v/>
      </c>
      <c r="AX37" s="49" t="str">
        <f>IFERROR(IF(COUNT($S37:AW37)&gt;=$P37,"",EDATE($S37,31)),"")</f>
        <v/>
      </c>
      <c r="AY37" s="49" t="str">
        <f>IFERROR(IF(COUNT($S37:AX37)&gt;=$P37,"",EDATE($S37,32)),"")</f>
        <v/>
      </c>
      <c r="AZ37" s="49" t="str">
        <f>IFERROR(IF(COUNT($S37:AY37)&gt;=$P37,"",EDATE($S37,33)),"")</f>
        <v/>
      </c>
      <c r="BA37" s="49" t="str">
        <f>IFERROR(IF(COUNT($S37:AZ37)&gt;=$P37,"",EDATE($S37,34)),"")</f>
        <v/>
      </c>
      <c r="BB37" s="49" t="str">
        <f>IFERROR(IF(COUNT($S37:BA37)&gt;=$P37,"",EDATE($S37,35)),"")</f>
        <v/>
      </c>
      <c r="BC37" s="49" t="str">
        <f>IFERROR(IF(COUNT($S37:BB37)&gt;=$P37,"",EDATE($S37,36)),"")</f>
        <v/>
      </c>
      <c r="BD37" s="108"/>
    </row>
    <row r="38" spans="1:56" s="98" customFormat="1" ht="21" customHeight="1" thickBot="1">
      <c r="A38" s="106" t="str">
        <f t="shared" ca="1" si="0"/>
        <v/>
      </c>
      <c r="B38" s="152"/>
      <c r="C38" s="45" t="str">
        <f>IFERROR(VLOOKUP(B38,'اسماء العملاء'!$A$2:$E$1589,5,FALSE),"")</f>
        <v/>
      </c>
      <c r="D38" s="60" t="str">
        <f>IFERROR(VLOOKUP(B38,'اسماء العملاء'!$A$2:$C$1589,2,FALSE),"")</f>
        <v/>
      </c>
      <c r="E38" s="56"/>
      <c r="F38" s="62" t="str">
        <f>IFERROR(VLOOKUP(B38,'اسماء العملاء'!$A$2:$C$1589,3,FALSE),"")</f>
        <v/>
      </c>
      <c r="G38" s="75" t="str">
        <f>IFERROR(VLOOKUP(B38,'اسماء العملاء'!$A$2:$F$1589,6,FALSE),"")</f>
        <v/>
      </c>
      <c r="H38" s="142" t="str">
        <f>IFERROR(VLOOKUP(G38,'انواع الفلاتر'!$B$2:$C$52,2,FALSE),"")</f>
        <v/>
      </c>
      <c r="I38" s="128" t="str">
        <f>IFERROR(VLOOKUP(B38,'اسماء العملاء'!$A$2:$K$1589,11,FALSE),"")</f>
        <v/>
      </c>
      <c r="J38" s="46" t="str">
        <f t="shared" si="1"/>
        <v/>
      </c>
      <c r="K38" s="107"/>
      <c r="L38" s="137" t="str">
        <f t="shared" si="2"/>
        <v/>
      </c>
      <c r="M38" s="94" t="str">
        <f>IFERROR(VLOOKUP(B38,'اسماء العملاء'!$A$2:$G$1589,7,FALSE),"")</f>
        <v/>
      </c>
      <c r="N38" s="92" t="str">
        <f t="shared" si="3"/>
        <v/>
      </c>
      <c r="O38" s="149" t="str">
        <f>IFERROR(VLOOKUP(B38,'اسماء العملاء'!$A$2:$I$1589,9,FALSE),"")</f>
        <v/>
      </c>
      <c r="P38" s="144" t="str">
        <f t="shared" si="4"/>
        <v/>
      </c>
      <c r="Q38" s="145" t="str">
        <f t="shared" si="5"/>
        <v/>
      </c>
      <c r="R38" s="50"/>
      <c r="S38" s="133" t="str">
        <f>IFERROR(VLOOKUP(B38,'اسماء العملاء'!$A$2:$J$1589,10,FALSE),"")</f>
        <v/>
      </c>
      <c r="T38" s="48" t="str">
        <f>IFERROR(IF(COUNT($S38:S38)&gt;=$P38,"",EDATE($S38,1)),"")</f>
        <v/>
      </c>
      <c r="U38" s="48" t="str">
        <f>IFERROR(IF(COUNT($S38:T38)&gt;=$P38,"",EDATE($S38,2)),"")</f>
        <v/>
      </c>
      <c r="V38" s="48" t="str">
        <f>IFERROR(IF(COUNT($S38:U38)&gt;=$P38,"",EDATE($S38,3)),"")</f>
        <v/>
      </c>
      <c r="W38" s="48" t="str">
        <f>IFERROR(IF(COUNT($S38:V38)&gt;=$P38,"",EDATE($S38,4)),"")</f>
        <v/>
      </c>
      <c r="X38" s="48" t="str">
        <f>IFERROR(IF(COUNT($S38:W38)&gt;=$P38,"",EDATE($S38,5)),"")</f>
        <v/>
      </c>
      <c r="Y38" s="48" t="str">
        <f>IFERROR(IF(COUNT($S38:X38)&gt;=$P38,"",EDATE($S38,6)),"")</f>
        <v/>
      </c>
      <c r="Z38" s="48" t="str">
        <f>IFERROR(IF(COUNT($S38:Y38)&gt;=$P38,"",EDATE($S38,7)),"")</f>
        <v/>
      </c>
      <c r="AA38" s="48" t="str">
        <f>IFERROR(IF(COUNT($S38:Z38)&gt;=$P38,"",EDATE($S38,8)),"")</f>
        <v/>
      </c>
      <c r="AB38" s="48" t="str">
        <f>IFERROR(IF(COUNT($S38:AA38)&gt;=$P38,"",EDATE($S38,9)),"")</f>
        <v/>
      </c>
      <c r="AC38" s="48" t="str">
        <f>IFERROR(IF(COUNT($S38:AB38)&gt;=$P38,"",EDATE($S38,10)),"")</f>
        <v/>
      </c>
      <c r="AD38" s="48" t="str">
        <f>IFERROR(IF(COUNT($S38:AC38)&gt;=$P38,"",EDATE($S38,11)),"")</f>
        <v/>
      </c>
      <c r="AE38" s="48" t="str">
        <f>IFERROR(IF(COUNT($S38:AD38)&gt;=$P38,"",EDATE($S38,12)),"")</f>
        <v/>
      </c>
      <c r="AF38" s="48" t="str">
        <f>IFERROR(IF(COUNT($S38:AE38)&gt;=$P38,"",EDATE($S38,13)),"")</f>
        <v/>
      </c>
      <c r="AG38" s="48" t="str">
        <f>IFERROR(IF(COUNT($S38:AF38)&gt;=$P38,"",EDATE($S38,14)),"")</f>
        <v/>
      </c>
      <c r="AH38" s="48" t="str">
        <f>IFERROR(IF(COUNT($S38:AG38)&gt;=$P38,"",EDATE($S38,15)),"")</f>
        <v/>
      </c>
      <c r="AI38" s="48" t="str">
        <f>IFERROR(IF(COUNT($S38:AH38)&gt;=$P38,"",EDATE($S38,16)),"")</f>
        <v/>
      </c>
      <c r="AJ38" s="48" t="str">
        <f>IFERROR(IF(COUNT($S38:AI38)&gt;=$P38,"",EDATE($S38,17)),"")</f>
        <v/>
      </c>
      <c r="AK38" s="48" t="str">
        <f>IFERROR(IF(COUNT($S38:AJ38)&gt;=$P38,"",EDATE($S38,18)),"")</f>
        <v/>
      </c>
      <c r="AL38" s="49" t="str">
        <f>IFERROR(IF(COUNT($S38:AK38)&gt;=$P38,"",EDATE($S38,19)),"")</f>
        <v/>
      </c>
      <c r="AM38" s="49" t="str">
        <f>IFERROR(IF(COUNT($S38:AL38)&gt;=$P38,"",EDATE($S38,20)),"")</f>
        <v/>
      </c>
      <c r="AN38" s="49" t="str">
        <f>IFERROR(IF(COUNT($S38:AM38)&gt;=$P38,"",EDATE($S38,21)),"")</f>
        <v/>
      </c>
      <c r="AO38" s="49" t="str">
        <f>IFERROR(IF(COUNT($S38:AN38)&gt;=$P38,"",EDATE($S38,22)),"")</f>
        <v/>
      </c>
      <c r="AP38" s="49" t="str">
        <f>IFERROR(IF(COUNT($S38:AO38)&gt;=$P38,"",EDATE($S38,23)),"")</f>
        <v/>
      </c>
      <c r="AQ38" s="49" t="str">
        <f>IFERROR(IF(COUNT($S38:AP38)&gt;=$P38,"",EDATE($S38,24)),"")</f>
        <v/>
      </c>
      <c r="AR38" s="49" t="str">
        <f>IFERROR(IF(COUNT($S38:AQ38)&gt;=$P38,"",EDATE($S38,25)),"")</f>
        <v/>
      </c>
      <c r="AS38" s="49" t="str">
        <f>IFERROR(IF(COUNT($S38:AR38)&gt;=$P38,"",EDATE($S38,26)),"")</f>
        <v/>
      </c>
      <c r="AT38" s="49" t="str">
        <f>IFERROR(IF(COUNT($S38:AS38)&gt;=$P38,"",EDATE($S38,27)),"")</f>
        <v/>
      </c>
      <c r="AU38" s="49" t="str">
        <f>IFERROR(IF(COUNT($S38:AT38)&gt;=$P38,"",EDATE($S38,28)),"")</f>
        <v/>
      </c>
      <c r="AV38" s="49" t="str">
        <f>IFERROR(IF(COUNT($S38:AU38)&gt;=$P38,"",EDATE($S38,29)),"")</f>
        <v/>
      </c>
      <c r="AW38" s="49" t="str">
        <f>IFERROR(IF(COUNT($S38:AV38)&gt;=$P38,"",EDATE($S38,30)),"")</f>
        <v/>
      </c>
      <c r="AX38" s="49" t="str">
        <f>IFERROR(IF(COUNT($S38:AW38)&gt;=$P38,"",EDATE($S38,31)),"")</f>
        <v/>
      </c>
      <c r="AY38" s="49" t="str">
        <f>IFERROR(IF(COUNT($S38:AX38)&gt;=$P38,"",EDATE($S38,32)),"")</f>
        <v/>
      </c>
      <c r="AZ38" s="49" t="str">
        <f>IFERROR(IF(COUNT($S38:AY38)&gt;=$P38,"",EDATE($S38,33)),"")</f>
        <v/>
      </c>
      <c r="BA38" s="49" t="str">
        <f>IFERROR(IF(COUNT($S38:AZ38)&gt;=$P38,"",EDATE($S38,34)),"")</f>
        <v/>
      </c>
      <c r="BB38" s="49" t="str">
        <f>IFERROR(IF(COUNT($S38:BA38)&gt;=$P38,"",EDATE($S38,35)),"")</f>
        <v/>
      </c>
      <c r="BC38" s="49" t="str">
        <f>IFERROR(IF(COUNT($S38:BB38)&gt;=$P38,"",EDATE($S38,36)),"")</f>
        <v/>
      </c>
      <c r="BD38" s="108"/>
    </row>
    <row r="39" spans="1:56" s="98" customFormat="1" ht="21" customHeight="1" thickBot="1">
      <c r="A39" s="106" t="str">
        <f t="shared" ca="1" si="0"/>
        <v/>
      </c>
      <c r="B39" s="152"/>
      <c r="C39" s="45" t="str">
        <f>IFERROR(VLOOKUP(B39,'اسماء العملاء'!$A$2:$E$1589,5,FALSE),"")</f>
        <v/>
      </c>
      <c r="D39" s="60" t="str">
        <f>IFERROR(VLOOKUP(B39,'اسماء العملاء'!$A$2:$C$1589,2,FALSE),"")</f>
        <v/>
      </c>
      <c r="E39" s="56"/>
      <c r="F39" s="62" t="str">
        <f>IFERROR(VLOOKUP(B39,'اسماء العملاء'!$A$2:$C$1589,3,FALSE),"")</f>
        <v/>
      </c>
      <c r="G39" s="75" t="str">
        <f>IFERROR(VLOOKUP(B39,'اسماء العملاء'!$A$2:$F$1589,6,FALSE),"")</f>
        <v/>
      </c>
      <c r="H39" s="142" t="str">
        <f>IFERROR(VLOOKUP(G39,'انواع الفلاتر'!$B$2:$C$52,2,FALSE),"")</f>
        <v/>
      </c>
      <c r="I39" s="128" t="str">
        <f>IFERROR(VLOOKUP(B39,'اسماء العملاء'!$A$2:$K$1589,11,FALSE),"")</f>
        <v/>
      </c>
      <c r="J39" s="46" t="str">
        <f t="shared" si="1"/>
        <v/>
      </c>
      <c r="K39" s="107"/>
      <c r="L39" s="137" t="str">
        <f t="shared" si="2"/>
        <v/>
      </c>
      <c r="M39" s="94" t="str">
        <f>IFERROR(VLOOKUP(B39,'اسماء العملاء'!$A$2:$G$1589,7,FALSE),"")</f>
        <v/>
      </c>
      <c r="N39" s="92" t="str">
        <f t="shared" si="3"/>
        <v/>
      </c>
      <c r="O39" s="149" t="str">
        <f>IFERROR(VLOOKUP(B39,'اسماء العملاء'!$A$2:$I$1589,9,FALSE),"")</f>
        <v/>
      </c>
      <c r="P39" s="144" t="str">
        <f t="shared" si="4"/>
        <v/>
      </c>
      <c r="Q39" s="145" t="str">
        <f t="shared" si="5"/>
        <v/>
      </c>
      <c r="R39" s="50"/>
      <c r="S39" s="133" t="str">
        <f>IFERROR(VLOOKUP(B39,'اسماء العملاء'!$A$2:$J$1589,10,FALSE),"")</f>
        <v/>
      </c>
      <c r="T39" s="48" t="str">
        <f>IFERROR(IF(COUNT($S39:S39)&gt;=$P39,"",EDATE($S39,1)),"")</f>
        <v/>
      </c>
      <c r="U39" s="48" t="str">
        <f>IFERROR(IF(COUNT($S39:T39)&gt;=$P39,"",EDATE($S39,2)),"")</f>
        <v/>
      </c>
      <c r="V39" s="48" t="str">
        <f>IFERROR(IF(COUNT($S39:U39)&gt;=$P39,"",EDATE($S39,3)),"")</f>
        <v/>
      </c>
      <c r="W39" s="48" t="str">
        <f>IFERROR(IF(COUNT($S39:V39)&gt;=$P39,"",EDATE($S39,4)),"")</f>
        <v/>
      </c>
      <c r="X39" s="48" t="str">
        <f>IFERROR(IF(COUNT($S39:W39)&gt;=$P39,"",EDATE($S39,5)),"")</f>
        <v/>
      </c>
      <c r="Y39" s="48" t="str">
        <f>IFERROR(IF(COUNT($S39:X39)&gt;=$P39,"",EDATE($S39,6)),"")</f>
        <v/>
      </c>
      <c r="Z39" s="48" t="str">
        <f>IFERROR(IF(COUNT($S39:Y39)&gt;=$P39,"",EDATE($S39,7)),"")</f>
        <v/>
      </c>
      <c r="AA39" s="48" t="str">
        <f>IFERROR(IF(COUNT($S39:Z39)&gt;=$P39,"",EDATE($S39,8)),"")</f>
        <v/>
      </c>
      <c r="AB39" s="48" t="str">
        <f>IFERROR(IF(COUNT($S39:AA39)&gt;=$P39,"",EDATE($S39,9)),"")</f>
        <v/>
      </c>
      <c r="AC39" s="48" t="str">
        <f>IFERROR(IF(COUNT($S39:AB39)&gt;=$P39,"",EDATE($S39,10)),"")</f>
        <v/>
      </c>
      <c r="AD39" s="48" t="str">
        <f>IFERROR(IF(COUNT($S39:AC39)&gt;=$P39,"",EDATE($S39,11)),"")</f>
        <v/>
      </c>
      <c r="AE39" s="48" t="str">
        <f>IFERROR(IF(COUNT($S39:AD39)&gt;=$P39,"",EDATE($S39,12)),"")</f>
        <v/>
      </c>
      <c r="AF39" s="48" t="str">
        <f>IFERROR(IF(COUNT($S39:AE39)&gt;=$P39,"",EDATE($S39,13)),"")</f>
        <v/>
      </c>
      <c r="AG39" s="48" t="str">
        <f>IFERROR(IF(COUNT($S39:AF39)&gt;=$P39,"",EDATE($S39,14)),"")</f>
        <v/>
      </c>
      <c r="AH39" s="48" t="str">
        <f>IFERROR(IF(COUNT($S39:AG39)&gt;=$P39,"",EDATE($S39,15)),"")</f>
        <v/>
      </c>
      <c r="AI39" s="48" t="str">
        <f>IFERROR(IF(COUNT($S39:AH39)&gt;=$P39,"",EDATE($S39,16)),"")</f>
        <v/>
      </c>
      <c r="AJ39" s="48" t="str">
        <f>IFERROR(IF(COUNT($S39:AI39)&gt;=$P39,"",EDATE($S39,17)),"")</f>
        <v/>
      </c>
      <c r="AK39" s="48" t="str">
        <f>IFERROR(IF(COUNT($S39:AJ39)&gt;=$P39,"",EDATE($S39,18)),"")</f>
        <v/>
      </c>
      <c r="AL39" s="49" t="str">
        <f>IFERROR(IF(COUNT($S39:AK39)&gt;=$P39,"",EDATE($S39,19)),"")</f>
        <v/>
      </c>
      <c r="AM39" s="49" t="str">
        <f>IFERROR(IF(COUNT($S39:AL39)&gt;=$P39,"",EDATE($S39,20)),"")</f>
        <v/>
      </c>
      <c r="AN39" s="49" t="str">
        <f>IFERROR(IF(COUNT($S39:AM39)&gt;=$P39,"",EDATE($S39,21)),"")</f>
        <v/>
      </c>
      <c r="AO39" s="49" t="str">
        <f>IFERROR(IF(COUNT($S39:AN39)&gt;=$P39,"",EDATE($S39,22)),"")</f>
        <v/>
      </c>
      <c r="AP39" s="49" t="str">
        <f>IFERROR(IF(COUNT($S39:AO39)&gt;=$P39,"",EDATE($S39,23)),"")</f>
        <v/>
      </c>
      <c r="AQ39" s="49" t="str">
        <f>IFERROR(IF(COUNT($S39:AP39)&gt;=$P39,"",EDATE($S39,24)),"")</f>
        <v/>
      </c>
      <c r="AR39" s="49" t="str">
        <f>IFERROR(IF(COUNT($S39:AQ39)&gt;=$P39,"",EDATE($S39,25)),"")</f>
        <v/>
      </c>
      <c r="AS39" s="49" t="str">
        <f>IFERROR(IF(COUNT($S39:AR39)&gt;=$P39,"",EDATE($S39,26)),"")</f>
        <v/>
      </c>
      <c r="AT39" s="49" t="str">
        <f>IFERROR(IF(COUNT($S39:AS39)&gt;=$P39,"",EDATE($S39,27)),"")</f>
        <v/>
      </c>
      <c r="AU39" s="49" t="str">
        <f>IFERROR(IF(COUNT($S39:AT39)&gt;=$P39,"",EDATE($S39,28)),"")</f>
        <v/>
      </c>
      <c r="AV39" s="49" t="str">
        <f>IFERROR(IF(COUNT($S39:AU39)&gt;=$P39,"",EDATE($S39,29)),"")</f>
        <v/>
      </c>
      <c r="AW39" s="49" t="str">
        <f>IFERROR(IF(COUNT($S39:AV39)&gt;=$P39,"",EDATE($S39,30)),"")</f>
        <v/>
      </c>
      <c r="AX39" s="49" t="str">
        <f>IFERROR(IF(COUNT($S39:AW39)&gt;=$P39,"",EDATE($S39,31)),"")</f>
        <v/>
      </c>
      <c r="AY39" s="49" t="str">
        <f>IFERROR(IF(COUNT($S39:AX39)&gt;=$P39,"",EDATE($S39,32)),"")</f>
        <v/>
      </c>
      <c r="AZ39" s="49" t="str">
        <f>IFERROR(IF(COUNT($S39:AY39)&gt;=$P39,"",EDATE($S39,33)),"")</f>
        <v/>
      </c>
      <c r="BA39" s="49" t="str">
        <f>IFERROR(IF(COUNT($S39:AZ39)&gt;=$P39,"",EDATE($S39,34)),"")</f>
        <v/>
      </c>
      <c r="BB39" s="49" t="str">
        <f>IFERROR(IF(COUNT($S39:BA39)&gt;=$P39,"",EDATE($S39,35)),"")</f>
        <v/>
      </c>
      <c r="BC39" s="49" t="str">
        <f>IFERROR(IF(COUNT($S39:BB39)&gt;=$P39,"",EDATE($S39,36)),"")</f>
        <v/>
      </c>
      <c r="BD39" s="108"/>
    </row>
    <row r="40" spans="1:56" s="98" customFormat="1" ht="21" customHeight="1" thickBot="1">
      <c r="A40" s="106" t="str">
        <f t="shared" ca="1" si="0"/>
        <v/>
      </c>
      <c r="B40" s="152"/>
      <c r="C40" s="45" t="str">
        <f>IFERROR(VLOOKUP(B40,'اسماء العملاء'!$A$2:$E$1589,5,FALSE),"")</f>
        <v/>
      </c>
      <c r="D40" s="60" t="str">
        <f>IFERROR(VLOOKUP(B40,'اسماء العملاء'!$A$2:$C$1589,2,FALSE),"")</f>
        <v/>
      </c>
      <c r="E40" s="56"/>
      <c r="F40" s="62" t="str">
        <f>IFERROR(VLOOKUP(B40,'اسماء العملاء'!$A$2:$C$1589,3,FALSE),"")</f>
        <v/>
      </c>
      <c r="G40" s="75" t="str">
        <f>IFERROR(VLOOKUP(B40,'اسماء العملاء'!$A$2:$F$1589,6,FALSE),"")</f>
        <v/>
      </c>
      <c r="H40" s="142" t="str">
        <f>IFERROR(VLOOKUP(G40,'انواع الفلاتر'!$B$2:$C$52,2,FALSE),"")</f>
        <v/>
      </c>
      <c r="I40" s="128" t="str">
        <f>IFERROR(VLOOKUP(B40,'اسماء العملاء'!$A$2:$K$1589,11,FALSE),"")</f>
        <v/>
      </c>
      <c r="J40" s="46" t="str">
        <f t="shared" si="1"/>
        <v/>
      </c>
      <c r="K40" s="107"/>
      <c r="L40" s="137" t="str">
        <f t="shared" si="2"/>
        <v/>
      </c>
      <c r="M40" s="94" t="str">
        <f>IFERROR(VLOOKUP(B40,'اسماء العملاء'!$A$2:$G$1589,7,FALSE),"")</f>
        <v/>
      </c>
      <c r="N40" s="92" t="str">
        <f t="shared" si="3"/>
        <v/>
      </c>
      <c r="O40" s="149" t="str">
        <f>IFERROR(VLOOKUP(B40,'اسماء العملاء'!$A$2:$I$1589,9,FALSE),"")</f>
        <v/>
      </c>
      <c r="P40" s="144" t="str">
        <f t="shared" si="4"/>
        <v/>
      </c>
      <c r="Q40" s="145" t="str">
        <f t="shared" si="5"/>
        <v/>
      </c>
      <c r="R40" s="50"/>
      <c r="S40" s="133" t="str">
        <f>IFERROR(VLOOKUP(B40,'اسماء العملاء'!$A$2:$J$1589,10,FALSE),"")</f>
        <v/>
      </c>
      <c r="T40" s="48" t="str">
        <f>IFERROR(IF(COUNT($S40:S40)&gt;=$P40,"",EDATE($S40,1)),"")</f>
        <v/>
      </c>
      <c r="U40" s="48" t="str">
        <f>IFERROR(IF(COUNT($S40:T40)&gt;=$P40,"",EDATE($S40,2)),"")</f>
        <v/>
      </c>
      <c r="V40" s="48" t="str">
        <f>IFERROR(IF(COUNT($S40:U40)&gt;=$P40,"",EDATE($S40,3)),"")</f>
        <v/>
      </c>
      <c r="W40" s="48" t="str">
        <f>IFERROR(IF(COUNT($S40:V40)&gt;=$P40,"",EDATE($S40,4)),"")</f>
        <v/>
      </c>
      <c r="X40" s="48" t="str">
        <f>IFERROR(IF(COUNT($S40:W40)&gt;=$P40,"",EDATE($S40,5)),"")</f>
        <v/>
      </c>
      <c r="Y40" s="48" t="str">
        <f>IFERROR(IF(COUNT($S40:X40)&gt;=$P40,"",EDATE($S40,6)),"")</f>
        <v/>
      </c>
      <c r="Z40" s="48" t="str">
        <f>IFERROR(IF(COUNT($S40:Y40)&gt;=$P40,"",EDATE($S40,7)),"")</f>
        <v/>
      </c>
      <c r="AA40" s="48" t="str">
        <f>IFERROR(IF(COUNT($S40:Z40)&gt;=$P40,"",EDATE($S40,8)),"")</f>
        <v/>
      </c>
      <c r="AB40" s="48" t="str">
        <f>IFERROR(IF(COUNT($S40:AA40)&gt;=$P40,"",EDATE($S40,9)),"")</f>
        <v/>
      </c>
      <c r="AC40" s="48" t="str">
        <f>IFERROR(IF(COUNT($S40:AB40)&gt;=$P40,"",EDATE($S40,10)),"")</f>
        <v/>
      </c>
      <c r="AD40" s="48" t="str">
        <f>IFERROR(IF(COUNT($S40:AC40)&gt;=$P40,"",EDATE($S40,11)),"")</f>
        <v/>
      </c>
      <c r="AE40" s="48" t="str">
        <f>IFERROR(IF(COUNT($S40:AD40)&gt;=$P40,"",EDATE($S40,12)),"")</f>
        <v/>
      </c>
      <c r="AF40" s="48" t="str">
        <f>IFERROR(IF(COUNT($S40:AE40)&gt;=$P40,"",EDATE($S40,13)),"")</f>
        <v/>
      </c>
      <c r="AG40" s="48" t="str">
        <f>IFERROR(IF(COUNT($S40:AF40)&gt;=$P40,"",EDATE($S40,14)),"")</f>
        <v/>
      </c>
      <c r="AH40" s="48" t="str">
        <f>IFERROR(IF(COUNT($S40:AG40)&gt;=$P40,"",EDATE($S40,15)),"")</f>
        <v/>
      </c>
      <c r="AI40" s="48" t="str">
        <f>IFERROR(IF(COUNT($S40:AH40)&gt;=$P40,"",EDATE($S40,16)),"")</f>
        <v/>
      </c>
      <c r="AJ40" s="48" t="str">
        <f>IFERROR(IF(COUNT($S40:AI40)&gt;=$P40,"",EDATE($S40,17)),"")</f>
        <v/>
      </c>
      <c r="AK40" s="48" t="str">
        <f>IFERROR(IF(COUNT($S40:AJ40)&gt;=$P40,"",EDATE($S40,18)),"")</f>
        <v/>
      </c>
      <c r="AL40" s="49" t="str">
        <f>IFERROR(IF(COUNT($S40:AK40)&gt;=$P40,"",EDATE($S40,19)),"")</f>
        <v/>
      </c>
      <c r="AM40" s="49" t="str">
        <f>IFERROR(IF(COUNT($S40:AL40)&gt;=$P40,"",EDATE($S40,20)),"")</f>
        <v/>
      </c>
      <c r="AN40" s="49" t="str">
        <f>IFERROR(IF(COUNT($S40:AM40)&gt;=$P40,"",EDATE($S40,21)),"")</f>
        <v/>
      </c>
      <c r="AO40" s="49" t="str">
        <f>IFERROR(IF(COUNT($S40:AN40)&gt;=$P40,"",EDATE($S40,22)),"")</f>
        <v/>
      </c>
      <c r="AP40" s="49" t="str">
        <f>IFERROR(IF(COUNT($S40:AO40)&gt;=$P40,"",EDATE($S40,23)),"")</f>
        <v/>
      </c>
      <c r="AQ40" s="49" t="str">
        <f>IFERROR(IF(COUNT($S40:AP40)&gt;=$P40,"",EDATE($S40,24)),"")</f>
        <v/>
      </c>
      <c r="AR40" s="49" t="str">
        <f>IFERROR(IF(COUNT($S40:AQ40)&gt;=$P40,"",EDATE($S40,25)),"")</f>
        <v/>
      </c>
      <c r="AS40" s="49" t="str">
        <f>IFERROR(IF(COUNT($S40:AR40)&gt;=$P40,"",EDATE($S40,26)),"")</f>
        <v/>
      </c>
      <c r="AT40" s="49" t="str">
        <f>IFERROR(IF(COUNT($S40:AS40)&gt;=$P40,"",EDATE($S40,27)),"")</f>
        <v/>
      </c>
      <c r="AU40" s="49" t="str">
        <f>IFERROR(IF(COUNT($S40:AT40)&gt;=$P40,"",EDATE($S40,28)),"")</f>
        <v/>
      </c>
      <c r="AV40" s="49" t="str">
        <f>IFERROR(IF(COUNT($S40:AU40)&gt;=$P40,"",EDATE($S40,29)),"")</f>
        <v/>
      </c>
      <c r="AW40" s="49" t="str">
        <f>IFERROR(IF(COUNT($S40:AV40)&gt;=$P40,"",EDATE($S40,30)),"")</f>
        <v/>
      </c>
      <c r="AX40" s="49" t="str">
        <f>IFERROR(IF(COUNT($S40:AW40)&gt;=$P40,"",EDATE($S40,31)),"")</f>
        <v/>
      </c>
      <c r="AY40" s="49" t="str">
        <f>IFERROR(IF(COUNT($S40:AX40)&gt;=$P40,"",EDATE($S40,32)),"")</f>
        <v/>
      </c>
      <c r="AZ40" s="49" t="str">
        <f>IFERROR(IF(COUNT($S40:AY40)&gt;=$P40,"",EDATE($S40,33)),"")</f>
        <v/>
      </c>
      <c r="BA40" s="49" t="str">
        <f>IFERROR(IF(COUNT($S40:AZ40)&gt;=$P40,"",EDATE($S40,34)),"")</f>
        <v/>
      </c>
      <c r="BB40" s="49" t="str">
        <f>IFERROR(IF(COUNT($S40:BA40)&gt;=$P40,"",EDATE($S40,35)),"")</f>
        <v/>
      </c>
      <c r="BC40" s="49" t="str">
        <f>IFERROR(IF(COUNT($S40:BB40)&gt;=$P40,"",EDATE($S40,36)),"")</f>
        <v/>
      </c>
      <c r="BD40" s="108"/>
    </row>
    <row r="41" spans="1:56" s="98" customFormat="1" ht="21" customHeight="1" thickBot="1">
      <c r="A41" s="106" t="str">
        <f t="shared" ca="1" si="0"/>
        <v/>
      </c>
      <c r="B41" s="152"/>
      <c r="C41" s="45" t="str">
        <f>IFERROR(VLOOKUP(B41,'اسماء العملاء'!$A$2:$E$1589,5,FALSE),"")</f>
        <v/>
      </c>
      <c r="D41" s="60" t="str">
        <f>IFERROR(VLOOKUP(B41,'اسماء العملاء'!$A$2:$C$1589,2,FALSE),"")</f>
        <v/>
      </c>
      <c r="E41" s="56"/>
      <c r="F41" s="62" t="str">
        <f>IFERROR(VLOOKUP(B41,'اسماء العملاء'!$A$2:$C$1589,3,FALSE),"")</f>
        <v/>
      </c>
      <c r="G41" s="75" t="str">
        <f>IFERROR(VLOOKUP(B41,'اسماء العملاء'!$A$2:$F$1589,6,FALSE),"")</f>
        <v/>
      </c>
      <c r="H41" s="142" t="str">
        <f>IFERROR(VLOOKUP(G41,'انواع الفلاتر'!$B$2:$C$52,2,FALSE),"")</f>
        <v/>
      </c>
      <c r="I41" s="128" t="str">
        <f>IFERROR(VLOOKUP(B41,'اسماء العملاء'!$A$2:$K$1589,11,FALSE),"")</f>
        <v/>
      </c>
      <c r="J41" s="46" t="str">
        <f t="shared" si="1"/>
        <v/>
      </c>
      <c r="K41" s="107"/>
      <c r="L41" s="137" t="str">
        <f t="shared" si="2"/>
        <v/>
      </c>
      <c r="M41" s="94" t="str">
        <f>IFERROR(VLOOKUP(B41,'اسماء العملاء'!$A$2:$G$1589,7,FALSE),"")</f>
        <v/>
      </c>
      <c r="N41" s="92" t="str">
        <f t="shared" si="3"/>
        <v/>
      </c>
      <c r="O41" s="149" t="str">
        <f>IFERROR(VLOOKUP(B41,'اسماء العملاء'!$A$2:$I$1589,9,FALSE),"")</f>
        <v/>
      </c>
      <c r="P41" s="144" t="str">
        <f t="shared" si="4"/>
        <v/>
      </c>
      <c r="Q41" s="145" t="str">
        <f t="shared" si="5"/>
        <v/>
      </c>
      <c r="R41" s="50"/>
      <c r="S41" s="133" t="str">
        <f>IFERROR(VLOOKUP(B41,'اسماء العملاء'!$A$2:$J$1589,10,FALSE),"")</f>
        <v/>
      </c>
      <c r="T41" s="48" t="str">
        <f>IFERROR(IF(COUNT($S41:S41)&gt;=$P41,"",EDATE($S41,1)),"")</f>
        <v/>
      </c>
      <c r="U41" s="48" t="str">
        <f>IFERROR(IF(COUNT($S41:T41)&gt;=$P41,"",EDATE($S41,2)),"")</f>
        <v/>
      </c>
      <c r="V41" s="48" t="str">
        <f>IFERROR(IF(COUNT($S41:U41)&gt;=$P41,"",EDATE($S41,3)),"")</f>
        <v/>
      </c>
      <c r="W41" s="48" t="str">
        <f>IFERROR(IF(COUNT($S41:V41)&gt;=$P41,"",EDATE($S41,4)),"")</f>
        <v/>
      </c>
      <c r="X41" s="48" t="str">
        <f>IFERROR(IF(COUNT($S41:W41)&gt;=$P41,"",EDATE($S41,5)),"")</f>
        <v/>
      </c>
      <c r="Y41" s="48" t="str">
        <f>IFERROR(IF(COUNT($S41:X41)&gt;=$P41,"",EDATE($S41,6)),"")</f>
        <v/>
      </c>
      <c r="Z41" s="48" t="str">
        <f>IFERROR(IF(COUNT($S41:Y41)&gt;=$P41,"",EDATE($S41,7)),"")</f>
        <v/>
      </c>
      <c r="AA41" s="48" t="str">
        <f>IFERROR(IF(COUNT($S41:Z41)&gt;=$P41,"",EDATE($S41,8)),"")</f>
        <v/>
      </c>
      <c r="AB41" s="48" t="str">
        <f>IFERROR(IF(COUNT($S41:AA41)&gt;=$P41,"",EDATE($S41,9)),"")</f>
        <v/>
      </c>
      <c r="AC41" s="48" t="str">
        <f>IFERROR(IF(COUNT($S41:AB41)&gt;=$P41,"",EDATE($S41,10)),"")</f>
        <v/>
      </c>
      <c r="AD41" s="48" t="str">
        <f>IFERROR(IF(COUNT($S41:AC41)&gt;=$P41,"",EDATE($S41,11)),"")</f>
        <v/>
      </c>
      <c r="AE41" s="48" t="str">
        <f>IFERROR(IF(COUNT($S41:AD41)&gt;=$P41,"",EDATE($S41,12)),"")</f>
        <v/>
      </c>
      <c r="AF41" s="48" t="str">
        <f>IFERROR(IF(COUNT($S41:AE41)&gt;=$P41,"",EDATE($S41,13)),"")</f>
        <v/>
      </c>
      <c r="AG41" s="48" t="str">
        <f>IFERROR(IF(COUNT($S41:AF41)&gt;=$P41,"",EDATE($S41,14)),"")</f>
        <v/>
      </c>
      <c r="AH41" s="48" t="str">
        <f>IFERROR(IF(COUNT($S41:AG41)&gt;=$P41,"",EDATE($S41,15)),"")</f>
        <v/>
      </c>
      <c r="AI41" s="48" t="str">
        <f>IFERROR(IF(COUNT($S41:AH41)&gt;=$P41,"",EDATE($S41,16)),"")</f>
        <v/>
      </c>
      <c r="AJ41" s="48" t="str">
        <f>IFERROR(IF(COUNT($S41:AI41)&gt;=$P41,"",EDATE($S41,17)),"")</f>
        <v/>
      </c>
      <c r="AK41" s="48" t="str">
        <f>IFERROR(IF(COUNT($S41:AJ41)&gt;=$P41,"",EDATE($S41,18)),"")</f>
        <v/>
      </c>
      <c r="AL41" s="49" t="str">
        <f>IFERROR(IF(COUNT($S41:AK41)&gt;=$P41,"",EDATE($S41,19)),"")</f>
        <v/>
      </c>
      <c r="AM41" s="49" t="str">
        <f>IFERROR(IF(COUNT($S41:AL41)&gt;=$P41,"",EDATE($S41,20)),"")</f>
        <v/>
      </c>
      <c r="AN41" s="49" t="str">
        <f>IFERROR(IF(COUNT($S41:AM41)&gt;=$P41,"",EDATE($S41,21)),"")</f>
        <v/>
      </c>
      <c r="AO41" s="49" t="str">
        <f>IFERROR(IF(COUNT($S41:AN41)&gt;=$P41,"",EDATE($S41,22)),"")</f>
        <v/>
      </c>
      <c r="AP41" s="49" t="str">
        <f>IFERROR(IF(COUNT($S41:AO41)&gt;=$P41,"",EDATE($S41,23)),"")</f>
        <v/>
      </c>
      <c r="AQ41" s="49" t="str">
        <f>IFERROR(IF(COUNT($S41:AP41)&gt;=$P41,"",EDATE($S41,24)),"")</f>
        <v/>
      </c>
      <c r="AR41" s="49" t="str">
        <f>IFERROR(IF(COUNT($S41:AQ41)&gt;=$P41,"",EDATE($S41,25)),"")</f>
        <v/>
      </c>
      <c r="AS41" s="49" t="str">
        <f>IFERROR(IF(COUNT($S41:AR41)&gt;=$P41,"",EDATE($S41,26)),"")</f>
        <v/>
      </c>
      <c r="AT41" s="49" t="str">
        <f>IFERROR(IF(COUNT($S41:AS41)&gt;=$P41,"",EDATE($S41,27)),"")</f>
        <v/>
      </c>
      <c r="AU41" s="49" t="str">
        <f>IFERROR(IF(COUNT($S41:AT41)&gt;=$P41,"",EDATE($S41,28)),"")</f>
        <v/>
      </c>
      <c r="AV41" s="49" t="str">
        <f>IFERROR(IF(COUNT($S41:AU41)&gt;=$P41,"",EDATE($S41,29)),"")</f>
        <v/>
      </c>
      <c r="AW41" s="49" t="str">
        <f>IFERROR(IF(COUNT($S41:AV41)&gt;=$P41,"",EDATE($S41,30)),"")</f>
        <v/>
      </c>
      <c r="AX41" s="49" t="str">
        <f>IFERROR(IF(COUNT($S41:AW41)&gt;=$P41,"",EDATE($S41,31)),"")</f>
        <v/>
      </c>
      <c r="AY41" s="49" t="str">
        <f>IFERROR(IF(COUNT($S41:AX41)&gt;=$P41,"",EDATE($S41,32)),"")</f>
        <v/>
      </c>
      <c r="AZ41" s="49" t="str">
        <f>IFERROR(IF(COUNT($S41:AY41)&gt;=$P41,"",EDATE($S41,33)),"")</f>
        <v/>
      </c>
      <c r="BA41" s="49" t="str">
        <f>IFERROR(IF(COUNT($S41:AZ41)&gt;=$P41,"",EDATE($S41,34)),"")</f>
        <v/>
      </c>
      <c r="BB41" s="49" t="str">
        <f>IFERROR(IF(COUNT($S41:BA41)&gt;=$P41,"",EDATE($S41,35)),"")</f>
        <v/>
      </c>
      <c r="BC41" s="49" t="str">
        <f>IFERROR(IF(COUNT($S41:BB41)&gt;=$P41,"",EDATE($S41,36)),"")</f>
        <v/>
      </c>
      <c r="BD41" s="108"/>
    </row>
    <row r="42" spans="1:56" s="98" customFormat="1" ht="21" customHeight="1" thickBot="1">
      <c r="A42" s="106" t="str">
        <f t="shared" ca="1" si="0"/>
        <v/>
      </c>
      <c r="B42" s="152"/>
      <c r="C42" s="45" t="str">
        <f>IFERROR(VLOOKUP(B42,'اسماء العملاء'!$A$2:$E$1589,5,FALSE),"")</f>
        <v/>
      </c>
      <c r="D42" s="60" t="str">
        <f>IFERROR(VLOOKUP(B42,'اسماء العملاء'!$A$2:$C$1589,2,FALSE),"")</f>
        <v/>
      </c>
      <c r="E42" s="56"/>
      <c r="F42" s="62" t="str">
        <f>IFERROR(VLOOKUP(B42,'اسماء العملاء'!$A$2:$C$1589,3,FALSE),"")</f>
        <v/>
      </c>
      <c r="G42" s="75" t="str">
        <f>IFERROR(VLOOKUP(B42,'اسماء العملاء'!$A$2:$F$1589,6,FALSE),"")</f>
        <v/>
      </c>
      <c r="H42" s="142" t="str">
        <f>IFERROR(VLOOKUP(G42,'انواع الفلاتر'!$B$2:$C$52,2,FALSE),"")</f>
        <v/>
      </c>
      <c r="I42" s="128" t="str">
        <f>IFERROR(VLOOKUP(B42,'اسماء العملاء'!$A$2:$K$1589,11,FALSE),"")</f>
        <v/>
      </c>
      <c r="J42" s="46" t="str">
        <f t="shared" si="1"/>
        <v/>
      </c>
      <c r="K42" s="107"/>
      <c r="L42" s="137" t="str">
        <f t="shared" si="2"/>
        <v/>
      </c>
      <c r="M42" s="94" t="str">
        <f>IFERROR(VLOOKUP(B42,'اسماء العملاء'!$A$2:$G$1589,7,FALSE),"")</f>
        <v/>
      </c>
      <c r="N42" s="92" t="str">
        <f t="shared" si="3"/>
        <v/>
      </c>
      <c r="O42" s="149" t="str">
        <f>IFERROR(VLOOKUP(B42,'اسماء العملاء'!$A$2:$I$1589,9,FALSE),"")</f>
        <v/>
      </c>
      <c r="P42" s="144" t="str">
        <f t="shared" si="4"/>
        <v/>
      </c>
      <c r="Q42" s="145" t="str">
        <f t="shared" si="5"/>
        <v/>
      </c>
      <c r="R42" s="50"/>
      <c r="S42" s="133" t="str">
        <f>IFERROR(VLOOKUP(B42,'اسماء العملاء'!$A$2:$J$1589,10,FALSE),"")</f>
        <v/>
      </c>
      <c r="T42" s="48" t="str">
        <f>IFERROR(IF(COUNT($S42:S42)&gt;=$P42,"",EDATE($S42,1)),"")</f>
        <v/>
      </c>
      <c r="U42" s="48" t="str">
        <f>IFERROR(IF(COUNT($S42:T42)&gt;=$P42,"",EDATE($S42,2)),"")</f>
        <v/>
      </c>
      <c r="V42" s="48" t="str">
        <f>IFERROR(IF(COUNT($S42:U42)&gt;=$P42,"",EDATE($S42,3)),"")</f>
        <v/>
      </c>
      <c r="W42" s="48" t="str">
        <f>IFERROR(IF(COUNT($S42:V42)&gt;=$P42,"",EDATE($S42,4)),"")</f>
        <v/>
      </c>
      <c r="X42" s="48" t="str">
        <f>IFERROR(IF(COUNT($S42:W42)&gt;=$P42,"",EDATE($S42,5)),"")</f>
        <v/>
      </c>
      <c r="Y42" s="48" t="str">
        <f>IFERROR(IF(COUNT($S42:X42)&gt;=$P42,"",EDATE($S42,6)),"")</f>
        <v/>
      </c>
      <c r="Z42" s="48" t="str">
        <f>IFERROR(IF(COUNT($S42:Y42)&gt;=$P42,"",EDATE($S42,7)),"")</f>
        <v/>
      </c>
      <c r="AA42" s="48" t="str">
        <f>IFERROR(IF(COUNT($S42:Z42)&gt;=$P42,"",EDATE($S42,8)),"")</f>
        <v/>
      </c>
      <c r="AB42" s="48" t="str">
        <f>IFERROR(IF(COUNT($S42:AA42)&gt;=$P42,"",EDATE($S42,9)),"")</f>
        <v/>
      </c>
      <c r="AC42" s="48" t="str">
        <f>IFERROR(IF(COUNT($S42:AB42)&gt;=$P42,"",EDATE($S42,10)),"")</f>
        <v/>
      </c>
      <c r="AD42" s="48" t="str">
        <f>IFERROR(IF(COUNT($S42:AC42)&gt;=$P42,"",EDATE($S42,11)),"")</f>
        <v/>
      </c>
      <c r="AE42" s="48" t="str">
        <f>IFERROR(IF(COUNT($S42:AD42)&gt;=$P42,"",EDATE($S42,12)),"")</f>
        <v/>
      </c>
      <c r="AF42" s="48" t="str">
        <f>IFERROR(IF(COUNT($S42:AE42)&gt;=$P42,"",EDATE($S42,13)),"")</f>
        <v/>
      </c>
      <c r="AG42" s="48" t="str">
        <f>IFERROR(IF(COUNT($S42:AF42)&gt;=$P42,"",EDATE($S42,14)),"")</f>
        <v/>
      </c>
      <c r="AH42" s="48" t="str">
        <f>IFERROR(IF(COUNT($S42:AG42)&gt;=$P42,"",EDATE($S42,15)),"")</f>
        <v/>
      </c>
      <c r="AI42" s="48" t="str">
        <f>IFERROR(IF(COUNT($S42:AH42)&gt;=$P42,"",EDATE($S42,16)),"")</f>
        <v/>
      </c>
      <c r="AJ42" s="48" t="str">
        <f>IFERROR(IF(COUNT($S42:AI42)&gt;=$P42,"",EDATE($S42,17)),"")</f>
        <v/>
      </c>
      <c r="AK42" s="48" t="str">
        <f>IFERROR(IF(COUNT($S42:AJ42)&gt;=$P42,"",EDATE($S42,18)),"")</f>
        <v/>
      </c>
      <c r="AL42" s="49" t="str">
        <f>IFERROR(IF(COUNT($S42:AK42)&gt;=$P42,"",EDATE($S42,19)),"")</f>
        <v/>
      </c>
      <c r="AM42" s="49" t="str">
        <f>IFERROR(IF(COUNT($S42:AL42)&gt;=$P42,"",EDATE($S42,20)),"")</f>
        <v/>
      </c>
      <c r="AN42" s="49" t="str">
        <f>IFERROR(IF(COUNT($S42:AM42)&gt;=$P42,"",EDATE($S42,21)),"")</f>
        <v/>
      </c>
      <c r="AO42" s="49" t="str">
        <f>IFERROR(IF(COUNT($S42:AN42)&gt;=$P42,"",EDATE($S42,22)),"")</f>
        <v/>
      </c>
      <c r="AP42" s="49" t="str">
        <f>IFERROR(IF(COUNT($S42:AO42)&gt;=$P42,"",EDATE($S42,23)),"")</f>
        <v/>
      </c>
      <c r="AQ42" s="49" t="str">
        <f>IFERROR(IF(COUNT($S42:AP42)&gt;=$P42,"",EDATE($S42,24)),"")</f>
        <v/>
      </c>
      <c r="AR42" s="49" t="str">
        <f>IFERROR(IF(COUNT($S42:AQ42)&gt;=$P42,"",EDATE($S42,25)),"")</f>
        <v/>
      </c>
      <c r="AS42" s="49" t="str">
        <f>IFERROR(IF(COUNT($S42:AR42)&gt;=$P42,"",EDATE($S42,26)),"")</f>
        <v/>
      </c>
      <c r="AT42" s="49" t="str">
        <f>IFERROR(IF(COUNT($S42:AS42)&gt;=$P42,"",EDATE($S42,27)),"")</f>
        <v/>
      </c>
      <c r="AU42" s="49" t="str">
        <f>IFERROR(IF(COUNT($S42:AT42)&gt;=$P42,"",EDATE($S42,28)),"")</f>
        <v/>
      </c>
      <c r="AV42" s="49" t="str">
        <f>IFERROR(IF(COUNT($S42:AU42)&gt;=$P42,"",EDATE($S42,29)),"")</f>
        <v/>
      </c>
      <c r="AW42" s="49" t="str">
        <f>IFERROR(IF(COUNT($S42:AV42)&gt;=$P42,"",EDATE($S42,30)),"")</f>
        <v/>
      </c>
      <c r="AX42" s="49" t="str">
        <f>IFERROR(IF(COUNT($S42:AW42)&gt;=$P42,"",EDATE($S42,31)),"")</f>
        <v/>
      </c>
      <c r="AY42" s="49" t="str">
        <f>IFERROR(IF(COUNT($S42:AX42)&gt;=$P42,"",EDATE($S42,32)),"")</f>
        <v/>
      </c>
      <c r="AZ42" s="49" t="str">
        <f>IFERROR(IF(COUNT($S42:AY42)&gt;=$P42,"",EDATE($S42,33)),"")</f>
        <v/>
      </c>
      <c r="BA42" s="49" t="str">
        <f>IFERROR(IF(COUNT($S42:AZ42)&gt;=$P42,"",EDATE($S42,34)),"")</f>
        <v/>
      </c>
      <c r="BB42" s="49" t="str">
        <f>IFERROR(IF(COUNT($S42:BA42)&gt;=$P42,"",EDATE($S42,35)),"")</f>
        <v/>
      </c>
      <c r="BC42" s="49" t="str">
        <f>IFERROR(IF(COUNT($S42:BB42)&gt;=$P42,"",EDATE($S42,36)),"")</f>
        <v/>
      </c>
      <c r="BD42" s="108"/>
    </row>
    <row r="43" spans="1:56" s="98" customFormat="1" ht="21" customHeight="1" thickBot="1">
      <c r="A43" s="106" t="str">
        <f t="shared" ca="1" si="0"/>
        <v/>
      </c>
      <c r="B43" s="152"/>
      <c r="C43" s="45" t="str">
        <f>IFERROR(VLOOKUP(B43,'اسماء العملاء'!$A$2:$E$1589,5,FALSE),"")</f>
        <v/>
      </c>
      <c r="D43" s="60" t="str">
        <f>IFERROR(VLOOKUP(B43,'اسماء العملاء'!$A$2:$C$1589,2,FALSE),"")</f>
        <v/>
      </c>
      <c r="E43" s="56"/>
      <c r="F43" s="62" t="str">
        <f>IFERROR(VLOOKUP(B43,'اسماء العملاء'!$A$2:$C$1589,3,FALSE),"")</f>
        <v/>
      </c>
      <c r="G43" s="75" t="str">
        <f>IFERROR(VLOOKUP(B43,'اسماء العملاء'!$A$2:$F$1589,6,FALSE),"")</f>
        <v/>
      </c>
      <c r="H43" s="142" t="str">
        <f>IFERROR(VLOOKUP(G43,'انواع الفلاتر'!$B$2:$C$52,2,FALSE),"")</f>
        <v/>
      </c>
      <c r="I43" s="128" t="str">
        <f>IFERROR(VLOOKUP(B43,'اسماء العملاء'!$A$2:$K$1589,11,FALSE),"")</f>
        <v/>
      </c>
      <c r="J43" s="46" t="str">
        <f t="shared" si="1"/>
        <v/>
      </c>
      <c r="K43" s="107"/>
      <c r="L43" s="137" t="str">
        <f t="shared" si="2"/>
        <v/>
      </c>
      <c r="M43" s="94" t="str">
        <f>IFERROR(VLOOKUP(B43,'اسماء العملاء'!$A$2:$G$1589,7,FALSE),"")</f>
        <v/>
      </c>
      <c r="N43" s="92" t="str">
        <f t="shared" si="3"/>
        <v/>
      </c>
      <c r="O43" s="149" t="str">
        <f>IFERROR(VLOOKUP(B43,'اسماء العملاء'!$A$2:$I$1589,9,FALSE),"")</f>
        <v/>
      </c>
      <c r="P43" s="144" t="str">
        <f t="shared" si="4"/>
        <v/>
      </c>
      <c r="Q43" s="145" t="str">
        <f t="shared" si="5"/>
        <v/>
      </c>
      <c r="R43" s="50"/>
      <c r="S43" s="133" t="str">
        <f>IFERROR(VLOOKUP(B43,'اسماء العملاء'!$A$2:$J$1589,10,FALSE),"")</f>
        <v/>
      </c>
      <c r="T43" s="48" t="str">
        <f>IFERROR(IF(COUNT($S43:S43)&gt;=$P43,"",EDATE($S43,1)),"")</f>
        <v/>
      </c>
      <c r="U43" s="48" t="str">
        <f>IFERROR(IF(COUNT($S43:T43)&gt;=$P43,"",EDATE($S43,2)),"")</f>
        <v/>
      </c>
      <c r="V43" s="48" t="str">
        <f>IFERROR(IF(COUNT($S43:U43)&gt;=$P43,"",EDATE($S43,3)),"")</f>
        <v/>
      </c>
      <c r="W43" s="48" t="str">
        <f>IFERROR(IF(COUNT($S43:V43)&gt;=$P43,"",EDATE($S43,4)),"")</f>
        <v/>
      </c>
      <c r="X43" s="48" t="str">
        <f>IFERROR(IF(COUNT($S43:W43)&gt;=$P43,"",EDATE($S43,5)),"")</f>
        <v/>
      </c>
      <c r="Y43" s="48" t="str">
        <f>IFERROR(IF(COUNT($S43:X43)&gt;=$P43,"",EDATE($S43,6)),"")</f>
        <v/>
      </c>
      <c r="Z43" s="48" t="str">
        <f>IFERROR(IF(COUNT($S43:Y43)&gt;=$P43,"",EDATE($S43,7)),"")</f>
        <v/>
      </c>
      <c r="AA43" s="48" t="str">
        <f>IFERROR(IF(COUNT($S43:Z43)&gt;=$P43,"",EDATE($S43,8)),"")</f>
        <v/>
      </c>
      <c r="AB43" s="48" t="str">
        <f>IFERROR(IF(COUNT($S43:AA43)&gt;=$P43,"",EDATE($S43,9)),"")</f>
        <v/>
      </c>
      <c r="AC43" s="48" t="str">
        <f>IFERROR(IF(COUNT($S43:AB43)&gt;=$P43,"",EDATE($S43,10)),"")</f>
        <v/>
      </c>
      <c r="AD43" s="48" t="str">
        <f>IFERROR(IF(COUNT($S43:AC43)&gt;=$P43,"",EDATE($S43,11)),"")</f>
        <v/>
      </c>
      <c r="AE43" s="48" t="str">
        <f>IFERROR(IF(COUNT($S43:AD43)&gt;=$P43,"",EDATE($S43,12)),"")</f>
        <v/>
      </c>
      <c r="AF43" s="48" t="str">
        <f>IFERROR(IF(COUNT($S43:AE43)&gt;=$P43,"",EDATE($S43,13)),"")</f>
        <v/>
      </c>
      <c r="AG43" s="48" t="str">
        <f>IFERROR(IF(COUNT($S43:AF43)&gt;=$P43,"",EDATE($S43,14)),"")</f>
        <v/>
      </c>
      <c r="AH43" s="48" t="str">
        <f>IFERROR(IF(COUNT($S43:AG43)&gt;=$P43,"",EDATE($S43,15)),"")</f>
        <v/>
      </c>
      <c r="AI43" s="48" t="str">
        <f>IFERROR(IF(COUNT($S43:AH43)&gt;=$P43,"",EDATE($S43,16)),"")</f>
        <v/>
      </c>
      <c r="AJ43" s="48" t="str">
        <f>IFERROR(IF(COUNT($S43:AI43)&gt;=$P43,"",EDATE($S43,17)),"")</f>
        <v/>
      </c>
      <c r="AK43" s="48" t="str">
        <f>IFERROR(IF(COUNT($S43:AJ43)&gt;=$P43,"",EDATE($S43,18)),"")</f>
        <v/>
      </c>
      <c r="AL43" s="49" t="str">
        <f>IFERROR(IF(COUNT($S43:AK43)&gt;=$P43,"",EDATE($S43,19)),"")</f>
        <v/>
      </c>
      <c r="AM43" s="49" t="str">
        <f>IFERROR(IF(COUNT($S43:AL43)&gt;=$P43,"",EDATE($S43,20)),"")</f>
        <v/>
      </c>
      <c r="AN43" s="49" t="str">
        <f>IFERROR(IF(COUNT($S43:AM43)&gt;=$P43,"",EDATE($S43,21)),"")</f>
        <v/>
      </c>
      <c r="AO43" s="49" t="str">
        <f>IFERROR(IF(COUNT($S43:AN43)&gt;=$P43,"",EDATE($S43,22)),"")</f>
        <v/>
      </c>
      <c r="AP43" s="49" t="str">
        <f>IFERROR(IF(COUNT($S43:AO43)&gt;=$P43,"",EDATE($S43,23)),"")</f>
        <v/>
      </c>
      <c r="AQ43" s="49" t="str">
        <f>IFERROR(IF(COUNT($S43:AP43)&gt;=$P43,"",EDATE($S43,24)),"")</f>
        <v/>
      </c>
      <c r="AR43" s="49" t="str">
        <f>IFERROR(IF(COUNT($S43:AQ43)&gt;=$P43,"",EDATE($S43,25)),"")</f>
        <v/>
      </c>
      <c r="AS43" s="49" t="str">
        <f>IFERROR(IF(COUNT($S43:AR43)&gt;=$P43,"",EDATE($S43,26)),"")</f>
        <v/>
      </c>
      <c r="AT43" s="49" t="str">
        <f>IFERROR(IF(COUNT($S43:AS43)&gt;=$P43,"",EDATE($S43,27)),"")</f>
        <v/>
      </c>
      <c r="AU43" s="49" t="str">
        <f>IFERROR(IF(COUNT($S43:AT43)&gt;=$P43,"",EDATE($S43,28)),"")</f>
        <v/>
      </c>
      <c r="AV43" s="49" t="str">
        <f>IFERROR(IF(COUNT($S43:AU43)&gt;=$P43,"",EDATE($S43,29)),"")</f>
        <v/>
      </c>
      <c r="AW43" s="49" t="str">
        <f>IFERROR(IF(COUNT($S43:AV43)&gt;=$P43,"",EDATE($S43,30)),"")</f>
        <v/>
      </c>
      <c r="AX43" s="49" t="str">
        <f>IFERROR(IF(COUNT($S43:AW43)&gt;=$P43,"",EDATE($S43,31)),"")</f>
        <v/>
      </c>
      <c r="AY43" s="49" t="str">
        <f>IFERROR(IF(COUNT($S43:AX43)&gt;=$P43,"",EDATE($S43,32)),"")</f>
        <v/>
      </c>
      <c r="AZ43" s="49" t="str">
        <f>IFERROR(IF(COUNT($S43:AY43)&gt;=$P43,"",EDATE($S43,33)),"")</f>
        <v/>
      </c>
      <c r="BA43" s="49" t="str">
        <f>IFERROR(IF(COUNT($S43:AZ43)&gt;=$P43,"",EDATE($S43,34)),"")</f>
        <v/>
      </c>
      <c r="BB43" s="49" t="str">
        <f>IFERROR(IF(COUNT($S43:BA43)&gt;=$P43,"",EDATE($S43,35)),"")</f>
        <v/>
      </c>
      <c r="BC43" s="49" t="str">
        <f>IFERROR(IF(COUNT($S43:BB43)&gt;=$P43,"",EDATE($S43,36)),"")</f>
        <v/>
      </c>
      <c r="BD43" s="108"/>
    </row>
    <row r="44" spans="1:56" s="98" customFormat="1" ht="21" customHeight="1" thickBot="1">
      <c r="A44" s="106" t="str">
        <f t="shared" ca="1" si="0"/>
        <v/>
      </c>
      <c r="B44" s="152"/>
      <c r="C44" s="45" t="str">
        <f>IFERROR(VLOOKUP(B44,'اسماء العملاء'!$A$2:$E$1589,5,FALSE),"")</f>
        <v/>
      </c>
      <c r="D44" s="60" t="str">
        <f>IFERROR(VLOOKUP(B44,'اسماء العملاء'!$A$2:$C$1589,2,FALSE),"")</f>
        <v/>
      </c>
      <c r="E44" s="56"/>
      <c r="F44" s="62" t="str">
        <f>IFERROR(VLOOKUP(B44,'اسماء العملاء'!$A$2:$C$1589,3,FALSE),"")</f>
        <v/>
      </c>
      <c r="G44" s="75" t="str">
        <f>IFERROR(VLOOKUP(B44,'اسماء العملاء'!$A$2:$F$1589,6,FALSE),"")</f>
        <v/>
      </c>
      <c r="H44" s="142" t="str">
        <f>IFERROR(VLOOKUP(G44,'انواع الفلاتر'!$B$2:$C$52,2,FALSE),"")</f>
        <v/>
      </c>
      <c r="I44" s="128" t="str">
        <f>IFERROR(VLOOKUP(B44,'اسماء العملاء'!$A$2:$K$1589,11,FALSE),"")</f>
        <v/>
      </c>
      <c r="J44" s="46" t="str">
        <f t="shared" si="1"/>
        <v/>
      </c>
      <c r="K44" s="107"/>
      <c r="L44" s="137" t="str">
        <f t="shared" si="2"/>
        <v/>
      </c>
      <c r="M44" s="94" t="str">
        <f>IFERROR(VLOOKUP(B44,'اسماء العملاء'!$A$2:$G$1589,7,FALSE),"")</f>
        <v/>
      </c>
      <c r="N44" s="92" t="str">
        <f t="shared" si="3"/>
        <v/>
      </c>
      <c r="O44" s="149" t="str">
        <f>IFERROR(VLOOKUP(B44,'اسماء العملاء'!$A$2:$I$1589,9,FALSE),"")</f>
        <v/>
      </c>
      <c r="P44" s="144" t="str">
        <f t="shared" si="4"/>
        <v/>
      </c>
      <c r="Q44" s="145" t="str">
        <f t="shared" si="5"/>
        <v/>
      </c>
      <c r="R44" s="50"/>
      <c r="S44" s="133" t="str">
        <f>IFERROR(VLOOKUP(B44,'اسماء العملاء'!$A$2:$J$1589,10,FALSE),"")</f>
        <v/>
      </c>
      <c r="T44" s="48" t="str">
        <f>IFERROR(IF(COUNT($S44:S44)&gt;=$P44,"",EDATE($S44,1)),"")</f>
        <v/>
      </c>
      <c r="U44" s="48" t="str">
        <f>IFERROR(IF(COUNT($S44:T44)&gt;=$P44,"",EDATE($S44,2)),"")</f>
        <v/>
      </c>
      <c r="V44" s="48" t="str">
        <f>IFERROR(IF(COUNT($S44:U44)&gt;=$P44,"",EDATE($S44,3)),"")</f>
        <v/>
      </c>
      <c r="W44" s="48" t="str">
        <f>IFERROR(IF(COUNT($S44:V44)&gt;=$P44,"",EDATE($S44,4)),"")</f>
        <v/>
      </c>
      <c r="X44" s="48" t="str">
        <f>IFERROR(IF(COUNT($S44:W44)&gt;=$P44,"",EDATE($S44,5)),"")</f>
        <v/>
      </c>
      <c r="Y44" s="48" t="str">
        <f>IFERROR(IF(COUNT($S44:X44)&gt;=$P44,"",EDATE($S44,6)),"")</f>
        <v/>
      </c>
      <c r="Z44" s="48" t="str">
        <f>IFERROR(IF(COUNT($S44:Y44)&gt;=$P44,"",EDATE($S44,7)),"")</f>
        <v/>
      </c>
      <c r="AA44" s="48" t="str">
        <f>IFERROR(IF(COUNT($S44:Z44)&gt;=$P44,"",EDATE($S44,8)),"")</f>
        <v/>
      </c>
      <c r="AB44" s="48" t="str">
        <f>IFERROR(IF(COUNT($S44:AA44)&gt;=$P44,"",EDATE($S44,9)),"")</f>
        <v/>
      </c>
      <c r="AC44" s="48" t="str">
        <f>IFERROR(IF(COUNT($S44:AB44)&gt;=$P44,"",EDATE($S44,10)),"")</f>
        <v/>
      </c>
      <c r="AD44" s="48" t="str">
        <f>IFERROR(IF(COUNT($S44:AC44)&gt;=$P44,"",EDATE($S44,11)),"")</f>
        <v/>
      </c>
      <c r="AE44" s="48" t="str">
        <f>IFERROR(IF(COUNT($S44:AD44)&gt;=$P44,"",EDATE($S44,12)),"")</f>
        <v/>
      </c>
      <c r="AF44" s="48" t="str">
        <f>IFERROR(IF(COUNT($S44:AE44)&gt;=$P44,"",EDATE($S44,13)),"")</f>
        <v/>
      </c>
      <c r="AG44" s="48" t="str">
        <f>IFERROR(IF(COUNT($S44:AF44)&gt;=$P44,"",EDATE($S44,14)),"")</f>
        <v/>
      </c>
      <c r="AH44" s="48" t="str">
        <f>IFERROR(IF(COUNT($S44:AG44)&gt;=$P44,"",EDATE($S44,15)),"")</f>
        <v/>
      </c>
      <c r="AI44" s="48" t="str">
        <f>IFERROR(IF(COUNT($S44:AH44)&gt;=$P44,"",EDATE($S44,16)),"")</f>
        <v/>
      </c>
      <c r="AJ44" s="48" t="str">
        <f>IFERROR(IF(COUNT($S44:AI44)&gt;=$P44,"",EDATE($S44,17)),"")</f>
        <v/>
      </c>
      <c r="AK44" s="48" t="str">
        <f>IFERROR(IF(COUNT($S44:AJ44)&gt;=$P44,"",EDATE($S44,18)),"")</f>
        <v/>
      </c>
      <c r="AL44" s="49" t="str">
        <f>IFERROR(IF(COUNT($S44:AK44)&gt;=$P44,"",EDATE($S44,19)),"")</f>
        <v/>
      </c>
      <c r="AM44" s="49" t="str">
        <f>IFERROR(IF(COUNT($S44:AL44)&gt;=$P44,"",EDATE($S44,20)),"")</f>
        <v/>
      </c>
      <c r="AN44" s="49" t="str">
        <f>IFERROR(IF(COUNT($S44:AM44)&gt;=$P44,"",EDATE($S44,21)),"")</f>
        <v/>
      </c>
      <c r="AO44" s="49" t="str">
        <f>IFERROR(IF(COUNT($S44:AN44)&gt;=$P44,"",EDATE($S44,22)),"")</f>
        <v/>
      </c>
      <c r="AP44" s="49" t="str">
        <f>IFERROR(IF(COUNT($S44:AO44)&gt;=$P44,"",EDATE($S44,23)),"")</f>
        <v/>
      </c>
      <c r="AQ44" s="49" t="str">
        <f>IFERROR(IF(COUNT($S44:AP44)&gt;=$P44,"",EDATE($S44,24)),"")</f>
        <v/>
      </c>
      <c r="AR44" s="49" t="str">
        <f>IFERROR(IF(COUNT($S44:AQ44)&gt;=$P44,"",EDATE($S44,25)),"")</f>
        <v/>
      </c>
      <c r="AS44" s="49" t="str">
        <f>IFERROR(IF(COUNT($S44:AR44)&gt;=$P44,"",EDATE($S44,26)),"")</f>
        <v/>
      </c>
      <c r="AT44" s="49" t="str">
        <f>IFERROR(IF(COUNT($S44:AS44)&gt;=$P44,"",EDATE($S44,27)),"")</f>
        <v/>
      </c>
      <c r="AU44" s="49" t="str">
        <f>IFERROR(IF(COUNT($S44:AT44)&gt;=$P44,"",EDATE($S44,28)),"")</f>
        <v/>
      </c>
      <c r="AV44" s="49" t="str">
        <f>IFERROR(IF(COUNT($S44:AU44)&gt;=$P44,"",EDATE($S44,29)),"")</f>
        <v/>
      </c>
      <c r="AW44" s="49" t="str">
        <f>IFERROR(IF(COUNT($S44:AV44)&gt;=$P44,"",EDATE($S44,30)),"")</f>
        <v/>
      </c>
      <c r="AX44" s="49" t="str">
        <f>IFERROR(IF(COUNT($S44:AW44)&gt;=$P44,"",EDATE($S44,31)),"")</f>
        <v/>
      </c>
      <c r="AY44" s="49" t="str">
        <f>IFERROR(IF(COUNT($S44:AX44)&gt;=$P44,"",EDATE($S44,32)),"")</f>
        <v/>
      </c>
      <c r="AZ44" s="49" t="str">
        <f>IFERROR(IF(COUNT($S44:AY44)&gt;=$P44,"",EDATE($S44,33)),"")</f>
        <v/>
      </c>
      <c r="BA44" s="49" t="str">
        <f>IFERROR(IF(COUNT($S44:AZ44)&gt;=$P44,"",EDATE($S44,34)),"")</f>
        <v/>
      </c>
      <c r="BB44" s="49" t="str">
        <f>IFERROR(IF(COUNT($S44:BA44)&gt;=$P44,"",EDATE($S44,35)),"")</f>
        <v/>
      </c>
      <c r="BC44" s="49" t="str">
        <f>IFERROR(IF(COUNT($S44:BB44)&gt;=$P44,"",EDATE($S44,36)),"")</f>
        <v/>
      </c>
      <c r="BD44" s="108"/>
    </row>
    <row r="45" spans="1:56" s="98" customFormat="1" ht="21" customHeight="1" thickBot="1">
      <c r="A45" s="106" t="str">
        <f t="shared" ca="1" si="0"/>
        <v/>
      </c>
      <c r="B45" s="152"/>
      <c r="C45" s="45" t="str">
        <f>IFERROR(VLOOKUP(B45,'اسماء العملاء'!$A$2:$E$1589,5,FALSE),"")</f>
        <v/>
      </c>
      <c r="D45" s="60" t="str">
        <f>IFERROR(VLOOKUP(B45,'اسماء العملاء'!$A$2:$C$1589,2,FALSE),"")</f>
        <v/>
      </c>
      <c r="E45" s="56"/>
      <c r="F45" s="62" t="str">
        <f>IFERROR(VLOOKUP(B45,'اسماء العملاء'!$A$2:$C$1589,3,FALSE),"")</f>
        <v/>
      </c>
      <c r="G45" s="75" t="str">
        <f>IFERROR(VLOOKUP(B45,'اسماء العملاء'!$A$2:$F$1589,6,FALSE),"")</f>
        <v/>
      </c>
      <c r="H45" s="142" t="str">
        <f>IFERROR(VLOOKUP(G45,'انواع الفلاتر'!$B$2:$C$52,2,FALSE),"")</f>
        <v/>
      </c>
      <c r="I45" s="128" t="str">
        <f>IFERROR(VLOOKUP(B45,'اسماء العملاء'!$A$2:$K$1589,11,FALSE),"")</f>
        <v/>
      </c>
      <c r="J45" s="46" t="str">
        <f t="shared" si="1"/>
        <v/>
      </c>
      <c r="K45" s="107"/>
      <c r="L45" s="137" t="str">
        <f t="shared" si="2"/>
        <v/>
      </c>
      <c r="M45" s="94" t="str">
        <f>IFERROR(VLOOKUP(B45,'اسماء العملاء'!$A$2:$G$1589,7,FALSE),"")</f>
        <v/>
      </c>
      <c r="N45" s="92" t="str">
        <f t="shared" si="3"/>
        <v/>
      </c>
      <c r="O45" s="149" t="str">
        <f>IFERROR(VLOOKUP(B45,'اسماء العملاء'!$A$2:$I$1589,9,FALSE),"")</f>
        <v/>
      </c>
      <c r="P45" s="144" t="str">
        <f t="shared" si="4"/>
        <v/>
      </c>
      <c r="Q45" s="145" t="str">
        <f t="shared" si="5"/>
        <v/>
      </c>
      <c r="R45" s="50"/>
      <c r="S45" s="133" t="str">
        <f>IFERROR(VLOOKUP(B45,'اسماء العملاء'!$A$2:$J$1589,10,FALSE),"")</f>
        <v/>
      </c>
      <c r="T45" s="48" t="str">
        <f>IFERROR(IF(COUNT($S45:S45)&gt;=$P45,"",EDATE($S45,1)),"")</f>
        <v/>
      </c>
      <c r="U45" s="48" t="str">
        <f>IFERROR(IF(COUNT($S45:T45)&gt;=$P45,"",EDATE($S45,2)),"")</f>
        <v/>
      </c>
      <c r="V45" s="48" t="str">
        <f>IFERROR(IF(COUNT($S45:U45)&gt;=$P45,"",EDATE($S45,3)),"")</f>
        <v/>
      </c>
      <c r="W45" s="48" t="str">
        <f>IFERROR(IF(COUNT($S45:V45)&gt;=$P45,"",EDATE($S45,4)),"")</f>
        <v/>
      </c>
      <c r="X45" s="48" t="str">
        <f>IFERROR(IF(COUNT($S45:W45)&gt;=$P45,"",EDATE($S45,5)),"")</f>
        <v/>
      </c>
      <c r="Y45" s="48" t="str">
        <f>IFERROR(IF(COUNT($S45:X45)&gt;=$P45,"",EDATE($S45,6)),"")</f>
        <v/>
      </c>
      <c r="Z45" s="48" t="str">
        <f>IFERROR(IF(COUNT($S45:Y45)&gt;=$P45,"",EDATE($S45,7)),"")</f>
        <v/>
      </c>
      <c r="AA45" s="48" t="str">
        <f>IFERROR(IF(COUNT($S45:Z45)&gt;=$P45,"",EDATE($S45,8)),"")</f>
        <v/>
      </c>
      <c r="AB45" s="48" t="str">
        <f>IFERROR(IF(COUNT($S45:AA45)&gt;=$P45,"",EDATE($S45,9)),"")</f>
        <v/>
      </c>
      <c r="AC45" s="48" t="str">
        <f>IFERROR(IF(COUNT($S45:AB45)&gt;=$P45,"",EDATE($S45,10)),"")</f>
        <v/>
      </c>
      <c r="AD45" s="48" t="str">
        <f>IFERROR(IF(COUNT($S45:AC45)&gt;=$P45,"",EDATE($S45,11)),"")</f>
        <v/>
      </c>
      <c r="AE45" s="48" t="str">
        <f>IFERROR(IF(COUNT($S45:AD45)&gt;=$P45,"",EDATE($S45,12)),"")</f>
        <v/>
      </c>
      <c r="AF45" s="48" t="str">
        <f>IFERROR(IF(COUNT($S45:AE45)&gt;=$P45,"",EDATE($S45,13)),"")</f>
        <v/>
      </c>
      <c r="AG45" s="48" t="str">
        <f>IFERROR(IF(COUNT($S45:AF45)&gt;=$P45,"",EDATE($S45,14)),"")</f>
        <v/>
      </c>
      <c r="AH45" s="48" t="str">
        <f>IFERROR(IF(COUNT($S45:AG45)&gt;=$P45,"",EDATE($S45,15)),"")</f>
        <v/>
      </c>
      <c r="AI45" s="48" t="str">
        <f>IFERROR(IF(COUNT($S45:AH45)&gt;=$P45,"",EDATE($S45,16)),"")</f>
        <v/>
      </c>
      <c r="AJ45" s="48" t="str">
        <f>IFERROR(IF(COUNT($S45:AI45)&gt;=$P45,"",EDATE($S45,17)),"")</f>
        <v/>
      </c>
      <c r="AK45" s="48" t="str">
        <f>IFERROR(IF(COUNT($S45:AJ45)&gt;=$P45,"",EDATE($S45,18)),"")</f>
        <v/>
      </c>
      <c r="AL45" s="49" t="str">
        <f>IFERROR(IF(COUNT($S45:AK45)&gt;=$P45,"",EDATE($S45,19)),"")</f>
        <v/>
      </c>
      <c r="AM45" s="49" t="str">
        <f>IFERROR(IF(COUNT($S45:AL45)&gt;=$P45,"",EDATE($S45,20)),"")</f>
        <v/>
      </c>
      <c r="AN45" s="49" t="str">
        <f>IFERROR(IF(COUNT($S45:AM45)&gt;=$P45,"",EDATE($S45,21)),"")</f>
        <v/>
      </c>
      <c r="AO45" s="49" t="str">
        <f>IFERROR(IF(COUNT($S45:AN45)&gt;=$P45,"",EDATE($S45,22)),"")</f>
        <v/>
      </c>
      <c r="AP45" s="49" t="str">
        <f>IFERROR(IF(COUNT($S45:AO45)&gt;=$P45,"",EDATE($S45,23)),"")</f>
        <v/>
      </c>
      <c r="AQ45" s="49" t="str">
        <f>IFERROR(IF(COUNT($S45:AP45)&gt;=$P45,"",EDATE($S45,24)),"")</f>
        <v/>
      </c>
      <c r="AR45" s="49" t="str">
        <f>IFERROR(IF(COUNT($S45:AQ45)&gt;=$P45,"",EDATE($S45,25)),"")</f>
        <v/>
      </c>
      <c r="AS45" s="49" t="str">
        <f>IFERROR(IF(COUNT($S45:AR45)&gt;=$P45,"",EDATE($S45,26)),"")</f>
        <v/>
      </c>
      <c r="AT45" s="49" t="str">
        <f>IFERROR(IF(COUNT($S45:AS45)&gt;=$P45,"",EDATE($S45,27)),"")</f>
        <v/>
      </c>
      <c r="AU45" s="49" t="str">
        <f>IFERROR(IF(COUNT($S45:AT45)&gt;=$P45,"",EDATE($S45,28)),"")</f>
        <v/>
      </c>
      <c r="AV45" s="49" t="str">
        <f>IFERROR(IF(COUNT($S45:AU45)&gt;=$P45,"",EDATE($S45,29)),"")</f>
        <v/>
      </c>
      <c r="AW45" s="49" t="str">
        <f>IFERROR(IF(COUNT($S45:AV45)&gt;=$P45,"",EDATE($S45,30)),"")</f>
        <v/>
      </c>
      <c r="AX45" s="49" t="str">
        <f>IFERROR(IF(COUNT($S45:AW45)&gt;=$P45,"",EDATE($S45,31)),"")</f>
        <v/>
      </c>
      <c r="AY45" s="49" t="str">
        <f>IFERROR(IF(COUNT($S45:AX45)&gt;=$P45,"",EDATE($S45,32)),"")</f>
        <v/>
      </c>
      <c r="AZ45" s="49" t="str">
        <f>IFERROR(IF(COUNT($S45:AY45)&gt;=$P45,"",EDATE($S45,33)),"")</f>
        <v/>
      </c>
      <c r="BA45" s="49" t="str">
        <f>IFERROR(IF(COUNT($S45:AZ45)&gt;=$P45,"",EDATE($S45,34)),"")</f>
        <v/>
      </c>
      <c r="BB45" s="49" t="str">
        <f>IFERROR(IF(COUNT($S45:BA45)&gt;=$P45,"",EDATE($S45,35)),"")</f>
        <v/>
      </c>
      <c r="BC45" s="49" t="str">
        <f>IFERROR(IF(COUNT($S45:BB45)&gt;=$P45,"",EDATE($S45,36)),"")</f>
        <v/>
      </c>
      <c r="BD45" s="108"/>
    </row>
    <row r="46" spans="1:56" s="98" customFormat="1" ht="21" customHeight="1" thickBot="1">
      <c r="A46" s="106" t="str">
        <f t="shared" ca="1" si="0"/>
        <v/>
      </c>
      <c r="B46" s="152"/>
      <c r="C46" s="45" t="str">
        <f>IFERROR(VLOOKUP(B46,'اسماء العملاء'!$A$2:$E$1589,5,FALSE),"")</f>
        <v/>
      </c>
      <c r="D46" s="60" t="str">
        <f>IFERROR(VLOOKUP(B46,'اسماء العملاء'!$A$2:$C$1589,2,FALSE),"")</f>
        <v/>
      </c>
      <c r="E46" s="56"/>
      <c r="F46" s="62" t="str">
        <f>IFERROR(VLOOKUP(B46,'اسماء العملاء'!$A$2:$C$1589,3,FALSE),"")</f>
        <v/>
      </c>
      <c r="G46" s="75" t="str">
        <f>IFERROR(VLOOKUP(B46,'اسماء العملاء'!$A$2:$F$1589,6,FALSE),"")</f>
        <v/>
      </c>
      <c r="H46" s="142" t="str">
        <f>IFERROR(VLOOKUP(G46,'انواع الفلاتر'!$B$2:$C$52,2,FALSE),"")</f>
        <v/>
      </c>
      <c r="I46" s="128" t="str">
        <f>IFERROR(VLOOKUP(B46,'اسماء العملاء'!$A$2:$K$1589,11,FALSE),"")</f>
        <v/>
      </c>
      <c r="J46" s="46" t="str">
        <f t="shared" si="1"/>
        <v/>
      </c>
      <c r="K46" s="107"/>
      <c r="L46" s="137" t="str">
        <f t="shared" si="2"/>
        <v/>
      </c>
      <c r="M46" s="94" t="str">
        <f>IFERROR(VLOOKUP(B46,'اسماء العملاء'!$A$2:$G$1589,7,FALSE),"")</f>
        <v/>
      </c>
      <c r="N46" s="92" t="str">
        <f t="shared" si="3"/>
        <v/>
      </c>
      <c r="O46" s="149" t="str">
        <f>IFERROR(VLOOKUP(B46,'اسماء العملاء'!$A$2:$I$1589,9,FALSE),"")</f>
        <v/>
      </c>
      <c r="P46" s="144" t="str">
        <f t="shared" si="4"/>
        <v/>
      </c>
      <c r="Q46" s="145" t="str">
        <f t="shared" si="5"/>
        <v/>
      </c>
      <c r="R46" s="50"/>
      <c r="S46" s="133" t="str">
        <f>IFERROR(VLOOKUP(B46,'اسماء العملاء'!$A$2:$J$1589,10,FALSE),"")</f>
        <v/>
      </c>
      <c r="T46" s="48" t="str">
        <f>IFERROR(IF(COUNT($S46:S46)&gt;=$P46,"",EDATE($S46,1)),"")</f>
        <v/>
      </c>
      <c r="U46" s="48" t="str">
        <f>IFERROR(IF(COUNT($S46:T46)&gt;=$P46,"",EDATE($S46,2)),"")</f>
        <v/>
      </c>
      <c r="V46" s="48" t="str">
        <f>IFERROR(IF(COUNT($S46:U46)&gt;=$P46,"",EDATE($S46,3)),"")</f>
        <v/>
      </c>
      <c r="W46" s="48" t="str">
        <f>IFERROR(IF(COUNT($S46:V46)&gt;=$P46,"",EDATE($S46,4)),"")</f>
        <v/>
      </c>
      <c r="X46" s="48" t="str">
        <f>IFERROR(IF(COUNT($S46:W46)&gt;=$P46,"",EDATE($S46,5)),"")</f>
        <v/>
      </c>
      <c r="Y46" s="48" t="str">
        <f>IFERROR(IF(COUNT($S46:X46)&gt;=$P46,"",EDATE($S46,6)),"")</f>
        <v/>
      </c>
      <c r="Z46" s="48" t="str">
        <f>IFERROR(IF(COUNT($S46:Y46)&gt;=$P46,"",EDATE($S46,7)),"")</f>
        <v/>
      </c>
      <c r="AA46" s="48" t="str">
        <f>IFERROR(IF(COUNT($S46:Z46)&gt;=$P46,"",EDATE($S46,8)),"")</f>
        <v/>
      </c>
      <c r="AB46" s="48" t="str">
        <f>IFERROR(IF(COUNT($S46:AA46)&gt;=$P46,"",EDATE($S46,9)),"")</f>
        <v/>
      </c>
      <c r="AC46" s="48" t="str">
        <f>IFERROR(IF(COUNT($S46:AB46)&gt;=$P46,"",EDATE($S46,10)),"")</f>
        <v/>
      </c>
      <c r="AD46" s="48" t="str">
        <f>IFERROR(IF(COUNT($S46:AC46)&gt;=$P46,"",EDATE($S46,11)),"")</f>
        <v/>
      </c>
      <c r="AE46" s="48" t="str">
        <f>IFERROR(IF(COUNT($S46:AD46)&gt;=$P46,"",EDATE($S46,12)),"")</f>
        <v/>
      </c>
      <c r="AF46" s="48" t="str">
        <f>IFERROR(IF(COUNT($S46:AE46)&gt;=$P46,"",EDATE($S46,13)),"")</f>
        <v/>
      </c>
      <c r="AG46" s="48" t="str">
        <f>IFERROR(IF(COUNT($S46:AF46)&gt;=$P46,"",EDATE($S46,14)),"")</f>
        <v/>
      </c>
      <c r="AH46" s="48" t="str">
        <f>IFERROR(IF(COUNT($S46:AG46)&gt;=$P46,"",EDATE($S46,15)),"")</f>
        <v/>
      </c>
      <c r="AI46" s="48" t="str">
        <f>IFERROR(IF(COUNT($S46:AH46)&gt;=$P46,"",EDATE($S46,16)),"")</f>
        <v/>
      </c>
      <c r="AJ46" s="48" t="str">
        <f>IFERROR(IF(COUNT($S46:AI46)&gt;=$P46,"",EDATE($S46,17)),"")</f>
        <v/>
      </c>
      <c r="AK46" s="48" t="str">
        <f>IFERROR(IF(COUNT($S46:AJ46)&gt;=$P46,"",EDATE($S46,18)),"")</f>
        <v/>
      </c>
      <c r="AL46" s="49" t="str">
        <f>IFERROR(IF(COUNT($S46:AK46)&gt;=$P46,"",EDATE($S46,19)),"")</f>
        <v/>
      </c>
      <c r="AM46" s="49" t="str">
        <f>IFERROR(IF(COUNT($S46:AL46)&gt;=$P46,"",EDATE($S46,20)),"")</f>
        <v/>
      </c>
      <c r="AN46" s="49" t="str">
        <f>IFERROR(IF(COUNT($S46:AM46)&gt;=$P46,"",EDATE($S46,21)),"")</f>
        <v/>
      </c>
      <c r="AO46" s="49" t="str">
        <f>IFERROR(IF(COUNT($S46:AN46)&gt;=$P46,"",EDATE($S46,22)),"")</f>
        <v/>
      </c>
      <c r="AP46" s="49" t="str">
        <f>IFERROR(IF(COUNT($S46:AO46)&gt;=$P46,"",EDATE($S46,23)),"")</f>
        <v/>
      </c>
      <c r="AQ46" s="49" t="str">
        <f>IFERROR(IF(COUNT($S46:AP46)&gt;=$P46,"",EDATE($S46,24)),"")</f>
        <v/>
      </c>
      <c r="AR46" s="49" t="str">
        <f>IFERROR(IF(COUNT($S46:AQ46)&gt;=$P46,"",EDATE($S46,25)),"")</f>
        <v/>
      </c>
      <c r="AS46" s="49" t="str">
        <f>IFERROR(IF(COUNT($S46:AR46)&gt;=$P46,"",EDATE($S46,26)),"")</f>
        <v/>
      </c>
      <c r="AT46" s="49" t="str">
        <f>IFERROR(IF(COUNT($S46:AS46)&gt;=$P46,"",EDATE($S46,27)),"")</f>
        <v/>
      </c>
      <c r="AU46" s="49" t="str">
        <f>IFERROR(IF(COUNT($S46:AT46)&gt;=$P46,"",EDATE($S46,28)),"")</f>
        <v/>
      </c>
      <c r="AV46" s="49" t="str">
        <f>IFERROR(IF(COUNT($S46:AU46)&gt;=$P46,"",EDATE($S46,29)),"")</f>
        <v/>
      </c>
      <c r="AW46" s="49" t="str">
        <f>IFERROR(IF(COUNT($S46:AV46)&gt;=$P46,"",EDATE($S46,30)),"")</f>
        <v/>
      </c>
      <c r="AX46" s="49" t="str">
        <f>IFERROR(IF(COUNT($S46:AW46)&gt;=$P46,"",EDATE($S46,31)),"")</f>
        <v/>
      </c>
      <c r="AY46" s="49" t="str">
        <f>IFERROR(IF(COUNT($S46:AX46)&gt;=$P46,"",EDATE($S46,32)),"")</f>
        <v/>
      </c>
      <c r="AZ46" s="49" t="str">
        <f>IFERROR(IF(COUNT($S46:AY46)&gt;=$P46,"",EDATE($S46,33)),"")</f>
        <v/>
      </c>
      <c r="BA46" s="49" t="str">
        <f>IFERROR(IF(COUNT($S46:AZ46)&gt;=$P46,"",EDATE($S46,34)),"")</f>
        <v/>
      </c>
      <c r="BB46" s="49" t="str">
        <f>IFERROR(IF(COUNT($S46:BA46)&gt;=$P46,"",EDATE($S46,35)),"")</f>
        <v/>
      </c>
      <c r="BC46" s="49" t="str">
        <f>IFERROR(IF(COUNT($S46:BB46)&gt;=$P46,"",EDATE($S46,36)),"")</f>
        <v/>
      </c>
      <c r="BD46" s="108"/>
    </row>
    <row r="47" spans="1:56" s="98" customFormat="1" ht="21" customHeight="1" thickBot="1">
      <c r="A47" s="106" t="str">
        <f t="shared" ca="1" si="0"/>
        <v/>
      </c>
      <c r="B47" s="152"/>
      <c r="C47" s="45" t="str">
        <f>IFERROR(VLOOKUP(B47,'اسماء العملاء'!$A$2:$E$1589,5,FALSE),"")</f>
        <v/>
      </c>
      <c r="D47" s="60" t="str">
        <f>IFERROR(VLOOKUP(B47,'اسماء العملاء'!$A$2:$C$1589,2,FALSE),"")</f>
        <v/>
      </c>
      <c r="E47" s="56"/>
      <c r="F47" s="62" t="str">
        <f>IFERROR(VLOOKUP(B47,'اسماء العملاء'!$A$2:$C$1589,3,FALSE),"")</f>
        <v/>
      </c>
      <c r="G47" s="75" t="str">
        <f>IFERROR(VLOOKUP(B47,'اسماء العملاء'!$A$2:$F$1589,6,FALSE),"")</f>
        <v/>
      </c>
      <c r="H47" s="142" t="str">
        <f>IFERROR(VLOOKUP(G47,'انواع الفلاتر'!$B$2:$C$52,2,FALSE),"")</f>
        <v/>
      </c>
      <c r="I47" s="128" t="str">
        <f>IFERROR(VLOOKUP(B47,'اسماء العملاء'!$A$2:$K$1589,11,FALSE),"")</f>
        <v/>
      </c>
      <c r="J47" s="46" t="str">
        <f t="shared" si="1"/>
        <v/>
      </c>
      <c r="K47" s="107"/>
      <c r="L47" s="137" t="str">
        <f t="shared" si="2"/>
        <v/>
      </c>
      <c r="M47" s="94" t="str">
        <f>IFERROR(VLOOKUP(B47,'اسماء العملاء'!$A$2:$G$1589,7,FALSE),"")</f>
        <v/>
      </c>
      <c r="N47" s="92" t="str">
        <f t="shared" si="3"/>
        <v/>
      </c>
      <c r="O47" s="149" t="str">
        <f>IFERROR(VLOOKUP(B47,'اسماء العملاء'!$A$2:$I$1589,9,FALSE),"")</f>
        <v/>
      </c>
      <c r="P47" s="144" t="str">
        <f t="shared" si="4"/>
        <v/>
      </c>
      <c r="Q47" s="145" t="str">
        <f t="shared" si="5"/>
        <v/>
      </c>
      <c r="R47" s="50"/>
      <c r="S47" s="133" t="str">
        <f>IFERROR(VLOOKUP(B47,'اسماء العملاء'!$A$2:$J$1589,10,FALSE),"")</f>
        <v/>
      </c>
      <c r="T47" s="48" t="str">
        <f>IFERROR(IF(COUNT($S47:S47)&gt;=$P47,"",EDATE($S47,1)),"")</f>
        <v/>
      </c>
      <c r="U47" s="48" t="str">
        <f>IFERROR(IF(COUNT($S47:T47)&gt;=$P47,"",EDATE($S47,2)),"")</f>
        <v/>
      </c>
      <c r="V47" s="48" t="str">
        <f>IFERROR(IF(COUNT($S47:U47)&gt;=$P47,"",EDATE($S47,3)),"")</f>
        <v/>
      </c>
      <c r="W47" s="48" t="str">
        <f>IFERROR(IF(COUNT($S47:V47)&gt;=$P47,"",EDATE($S47,4)),"")</f>
        <v/>
      </c>
      <c r="X47" s="48" t="str">
        <f>IFERROR(IF(COUNT($S47:W47)&gt;=$P47,"",EDATE($S47,5)),"")</f>
        <v/>
      </c>
      <c r="Y47" s="48" t="str">
        <f>IFERROR(IF(COUNT($S47:X47)&gt;=$P47,"",EDATE($S47,6)),"")</f>
        <v/>
      </c>
      <c r="Z47" s="48" t="str">
        <f>IFERROR(IF(COUNT($S47:Y47)&gt;=$P47,"",EDATE($S47,7)),"")</f>
        <v/>
      </c>
      <c r="AA47" s="48" t="str">
        <f>IFERROR(IF(COUNT($S47:Z47)&gt;=$P47,"",EDATE($S47,8)),"")</f>
        <v/>
      </c>
      <c r="AB47" s="48" t="str">
        <f>IFERROR(IF(COUNT($S47:AA47)&gt;=$P47,"",EDATE($S47,9)),"")</f>
        <v/>
      </c>
      <c r="AC47" s="48" t="str">
        <f>IFERROR(IF(COUNT($S47:AB47)&gt;=$P47,"",EDATE($S47,10)),"")</f>
        <v/>
      </c>
      <c r="AD47" s="48" t="str">
        <f>IFERROR(IF(COUNT($S47:AC47)&gt;=$P47,"",EDATE($S47,11)),"")</f>
        <v/>
      </c>
      <c r="AE47" s="48" t="str">
        <f>IFERROR(IF(COUNT($S47:AD47)&gt;=$P47,"",EDATE($S47,12)),"")</f>
        <v/>
      </c>
      <c r="AF47" s="48" t="str">
        <f>IFERROR(IF(COUNT($S47:AE47)&gt;=$P47,"",EDATE($S47,13)),"")</f>
        <v/>
      </c>
      <c r="AG47" s="48" t="str">
        <f>IFERROR(IF(COUNT($S47:AF47)&gt;=$P47,"",EDATE($S47,14)),"")</f>
        <v/>
      </c>
      <c r="AH47" s="48" t="str">
        <f>IFERROR(IF(COUNT($S47:AG47)&gt;=$P47,"",EDATE($S47,15)),"")</f>
        <v/>
      </c>
      <c r="AI47" s="48" t="str">
        <f>IFERROR(IF(COUNT($S47:AH47)&gt;=$P47,"",EDATE($S47,16)),"")</f>
        <v/>
      </c>
      <c r="AJ47" s="48" t="str">
        <f>IFERROR(IF(COUNT($S47:AI47)&gt;=$P47,"",EDATE($S47,17)),"")</f>
        <v/>
      </c>
      <c r="AK47" s="48" t="str">
        <f>IFERROR(IF(COUNT($S47:AJ47)&gt;=$P47,"",EDATE($S47,18)),"")</f>
        <v/>
      </c>
      <c r="AL47" s="49" t="str">
        <f>IFERROR(IF(COUNT($S47:AK47)&gt;=$P47,"",EDATE($S47,19)),"")</f>
        <v/>
      </c>
      <c r="AM47" s="49" t="str">
        <f>IFERROR(IF(COUNT($S47:AL47)&gt;=$P47,"",EDATE($S47,20)),"")</f>
        <v/>
      </c>
      <c r="AN47" s="49" t="str">
        <f>IFERROR(IF(COUNT($S47:AM47)&gt;=$P47,"",EDATE($S47,21)),"")</f>
        <v/>
      </c>
      <c r="AO47" s="49" t="str">
        <f>IFERROR(IF(COUNT($S47:AN47)&gt;=$P47,"",EDATE($S47,22)),"")</f>
        <v/>
      </c>
      <c r="AP47" s="49" t="str">
        <f>IFERROR(IF(COUNT($S47:AO47)&gt;=$P47,"",EDATE($S47,23)),"")</f>
        <v/>
      </c>
      <c r="AQ47" s="49" t="str">
        <f>IFERROR(IF(COUNT($S47:AP47)&gt;=$P47,"",EDATE($S47,24)),"")</f>
        <v/>
      </c>
      <c r="AR47" s="49" t="str">
        <f>IFERROR(IF(COUNT($S47:AQ47)&gt;=$P47,"",EDATE($S47,25)),"")</f>
        <v/>
      </c>
      <c r="AS47" s="49" t="str">
        <f>IFERROR(IF(COUNT($S47:AR47)&gt;=$P47,"",EDATE($S47,26)),"")</f>
        <v/>
      </c>
      <c r="AT47" s="49" t="str">
        <f>IFERROR(IF(COUNT($S47:AS47)&gt;=$P47,"",EDATE($S47,27)),"")</f>
        <v/>
      </c>
      <c r="AU47" s="49" t="str">
        <f>IFERROR(IF(COUNT($S47:AT47)&gt;=$P47,"",EDATE($S47,28)),"")</f>
        <v/>
      </c>
      <c r="AV47" s="49" t="str">
        <f>IFERROR(IF(COUNT($S47:AU47)&gt;=$P47,"",EDATE($S47,29)),"")</f>
        <v/>
      </c>
      <c r="AW47" s="49" t="str">
        <f>IFERROR(IF(COUNT($S47:AV47)&gt;=$P47,"",EDATE($S47,30)),"")</f>
        <v/>
      </c>
      <c r="AX47" s="49" t="str">
        <f>IFERROR(IF(COUNT($S47:AW47)&gt;=$P47,"",EDATE($S47,31)),"")</f>
        <v/>
      </c>
      <c r="AY47" s="49" t="str">
        <f>IFERROR(IF(COUNT($S47:AX47)&gt;=$P47,"",EDATE($S47,32)),"")</f>
        <v/>
      </c>
      <c r="AZ47" s="49" t="str">
        <f>IFERROR(IF(COUNT($S47:AY47)&gt;=$P47,"",EDATE($S47,33)),"")</f>
        <v/>
      </c>
      <c r="BA47" s="49" t="str">
        <f>IFERROR(IF(COUNT($S47:AZ47)&gt;=$P47,"",EDATE($S47,34)),"")</f>
        <v/>
      </c>
      <c r="BB47" s="49" t="str">
        <f>IFERROR(IF(COUNT($S47:BA47)&gt;=$P47,"",EDATE($S47,35)),"")</f>
        <v/>
      </c>
      <c r="BC47" s="49" t="str">
        <f>IFERROR(IF(COUNT($S47:BB47)&gt;=$P47,"",EDATE($S47,36)),"")</f>
        <v/>
      </c>
      <c r="BD47" s="108"/>
    </row>
    <row r="48" spans="1:56" s="98" customFormat="1" ht="21" customHeight="1" thickBot="1">
      <c r="A48" s="106" t="str">
        <f t="shared" ca="1" si="0"/>
        <v/>
      </c>
      <c r="B48" s="152"/>
      <c r="C48" s="45" t="str">
        <f>IFERROR(VLOOKUP(B48,'اسماء العملاء'!$A$2:$E$1589,5,FALSE),"")</f>
        <v/>
      </c>
      <c r="D48" s="60" t="str">
        <f>IFERROR(VLOOKUP(B48,'اسماء العملاء'!$A$2:$C$1589,2,FALSE),"")</f>
        <v/>
      </c>
      <c r="E48" s="56"/>
      <c r="F48" s="62" t="str">
        <f>IFERROR(VLOOKUP(B48,'اسماء العملاء'!$A$2:$C$1589,3,FALSE),"")</f>
        <v/>
      </c>
      <c r="G48" s="75" t="str">
        <f>IFERROR(VLOOKUP(B48,'اسماء العملاء'!$A$2:$F$1589,6,FALSE),"")</f>
        <v/>
      </c>
      <c r="H48" s="142" t="str">
        <f>IFERROR(VLOOKUP(G48,'انواع الفلاتر'!$B$2:$C$52,2,FALSE),"")</f>
        <v/>
      </c>
      <c r="I48" s="128" t="str">
        <f>IFERROR(VLOOKUP(B48,'اسماء العملاء'!$A$2:$K$1589,11,FALSE),"")</f>
        <v/>
      </c>
      <c r="J48" s="46" t="str">
        <f t="shared" si="1"/>
        <v/>
      </c>
      <c r="K48" s="107"/>
      <c r="L48" s="137" t="str">
        <f t="shared" si="2"/>
        <v/>
      </c>
      <c r="M48" s="94" t="str">
        <f>IFERROR(VLOOKUP(B48,'اسماء العملاء'!$A$2:$G$1589,7,FALSE),"")</f>
        <v/>
      </c>
      <c r="N48" s="92" t="str">
        <f t="shared" si="3"/>
        <v/>
      </c>
      <c r="O48" s="149" t="str">
        <f>IFERROR(VLOOKUP(B48,'اسماء العملاء'!$A$2:$I$1589,9,FALSE),"")</f>
        <v/>
      </c>
      <c r="P48" s="144" t="str">
        <f t="shared" si="4"/>
        <v/>
      </c>
      <c r="Q48" s="145" t="str">
        <f t="shared" si="5"/>
        <v/>
      </c>
      <c r="R48" s="50"/>
      <c r="S48" s="133" t="str">
        <f>IFERROR(VLOOKUP(B48,'اسماء العملاء'!$A$2:$J$1589,10,FALSE),"")</f>
        <v/>
      </c>
      <c r="T48" s="48" t="str">
        <f>IFERROR(IF(COUNT($S48:S48)&gt;=$P48,"",EDATE($S48,1)),"")</f>
        <v/>
      </c>
      <c r="U48" s="48" t="str">
        <f>IFERROR(IF(COUNT($S48:T48)&gt;=$P48,"",EDATE($S48,2)),"")</f>
        <v/>
      </c>
      <c r="V48" s="48" t="str">
        <f>IFERROR(IF(COUNT($S48:U48)&gt;=$P48,"",EDATE($S48,3)),"")</f>
        <v/>
      </c>
      <c r="W48" s="48" t="str">
        <f>IFERROR(IF(COUNT($S48:V48)&gt;=$P48,"",EDATE($S48,4)),"")</f>
        <v/>
      </c>
      <c r="X48" s="48" t="str">
        <f>IFERROR(IF(COUNT($S48:W48)&gt;=$P48,"",EDATE($S48,5)),"")</f>
        <v/>
      </c>
      <c r="Y48" s="48" t="str">
        <f>IFERROR(IF(COUNT($S48:X48)&gt;=$P48,"",EDATE($S48,6)),"")</f>
        <v/>
      </c>
      <c r="Z48" s="48" t="str">
        <f>IFERROR(IF(COUNT($S48:Y48)&gt;=$P48,"",EDATE($S48,7)),"")</f>
        <v/>
      </c>
      <c r="AA48" s="48" t="str">
        <f>IFERROR(IF(COUNT($S48:Z48)&gt;=$P48,"",EDATE($S48,8)),"")</f>
        <v/>
      </c>
      <c r="AB48" s="48" t="str">
        <f>IFERROR(IF(COUNT($S48:AA48)&gt;=$P48,"",EDATE($S48,9)),"")</f>
        <v/>
      </c>
      <c r="AC48" s="48" t="str">
        <f>IFERROR(IF(COUNT($S48:AB48)&gt;=$P48,"",EDATE($S48,10)),"")</f>
        <v/>
      </c>
      <c r="AD48" s="48" t="str">
        <f>IFERROR(IF(COUNT($S48:AC48)&gt;=$P48,"",EDATE($S48,11)),"")</f>
        <v/>
      </c>
      <c r="AE48" s="48" t="str">
        <f>IFERROR(IF(COUNT($S48:AD48)&gt;=$P48,"",EDATE($S48,12)),"")</f>
        <v/>
      </c>
      <c r="AF48" s="48" t="str">
        <f>IFERROR(IF(COUNT($S48:AE48)&gt;=$P48,"",EDATE($S48,13)),"")</f>
        <v/>
      </c>
      <c r="AG48" s="48" t="str">
        <f>IFERROR(IF(COUNT($S48:AF48)&gt;=$P48,"",EDATE($S48,14)),"")</f>
        <v/>
      </c>
      <c r="AH48" s="48" t="str">
        <f>IFERROR(IF(COUNT($S48:AG48)&gt;=$P48,"",EDATE($S48,15)),"")</f>
        <v/>
      </c>
      <c r="AI48" s="48" t="str">
        <f>IFERROR(IF(COUNT($S48:AH48)&gt;=$P48,"",EDATE($S48,16)),"")</f>
        <v/>
      </c>
      <c r="AJ48" s="48" t="str">
        <f>IFERROR(IF(COUNT($S48:AI48)&gt;=$P48,"",EDATE($S48,17)),"")</f>
        <v/>
      </c>
      <c r="AK48" s="48" t="str">
        <f>IFERROR(IF(COUNT($S48:AJ48)&gt;=$P48,"",EDATE($S48,18)),"")</f>
        <v/>
      </c>
      <c r="AL48" s="49" t="str">
        <f>IFERROR(IF(COUNT($S48:AK48)&gt;=$P48,"",EDATE($S48,19)),"")</f>
        <v/>
      </c>
      <c r="AM48" s="49" t="str">
        <f>IFERROR(IF(COUNT($S48:AL48)&gt;=$P48,"",EDATE($S48,20)),"")</f>
        <v/>
      </c>
      <c r="AN48" s="49" t="str">
        <f>IFERROR(IF(COUNT($S48:AM48)&gt;=$P48,"",EDATE($S48,21)),"")</f>
        <v/>
      </c>
      <c r="AO48" s="49" t="str">
        <f>IFERROR(IF(COUNT($S48:AN48)&gt;=$P48,"",EDATE($S48,22)),"")</f>
        <v/>
      </c>
      <c r="AP48" s="49" t="str">
        <f>IFERROR(IF(COUNT($S48:AO48)&gt;=$P48,"",EDATE($S48,23)),"")</f>
        <v/>
      </c>
      <c r="AQ48" s="49" t="str">
        <f>IFERROR(IF(COUNT($S48:AP48)&gt;=$P48,"",EDATE($S48,24)),"")</f>
        <v/>
      </c>
      <c r="AR48" s="49" t="str">
        <f>IFERROR(IF(COUNT($S48:AQ48)&gt;=$P48,"",EDATE($S48,25)),"")</f>
        <v/>
      </c>
      <c r="AS48" s="49" t="str">
        <f>IFERROR(IF(COUNT($S48:AR48)&gt;=$P48,"",EDATE($S48,26)),"")</f>
        <v/>
      </c>
      <c r="AT48" s="49" t="str">
        <f>IFERROR(IF(COUNT($S48:AS48)&gt;=$P48,"",EDATE($S48,27)),"")</f>
        <v/>
      </c>
      <c r="AU48" s="49" t="str">
        <f>IFERROR(IF(COUNT($S48:AT48)&gt;=$P48,"",EDATE($S48,28)),"")</f>
        <v/>
      </c>
      <c r="AV48" s="49" t="str">
        <f>IFERROR(IF(COUNT($S48:AU48)&gt;=$P48,"",EDATE($S48,29)),"")</f>
        <v/>
      </c>
      <c r="AW48" s="49" t="str">
        <f>IFERROR(IF(COUNT($S48:AV48)&gt;=$P48,"",EDATE($S48,30)),"")</f>
        <v/>
      </c>
      <c r="AX48" s="49" t="str">
        <f>IFERROR(IF(COUNT($S48:AW48)&gt;=$P48,"",EDATE($S48,31)),"")</f>
        <v/>
      </c>
      <c r="AY48" s="49" t="str">
        <f>IFERROR(IF(COUNT($S48:AX48)&gt;=$P48,"",EDATE($S48,32)),"")</f>
        <v/>
      </c>
      <c r="AZ48" s="49" t="str">
        <f>IFERROR(IF(COUNT($S48:AY48)&gt;=$P48,"",EDATE($S48,33)),"")</f>
        <v/>
      </c>
      <c r="BA48" s="49" t="str">
        <f>IFERROR(IF(COUNT($S48:AZ48)&gt;=$P48,"",EDATE($S48,34)),"")</f>
        <v/>
      </c>
      <c r="BB48" s="49" t="str">
        <f>IFERROR(IF(COUNT($S48:BA48)&gt;=$P48,"",EDATE($S48,35)),"")</f>
        <v/>
      </c>
      <c r="BC48" s="49" t="str">
        <f>IFERROR(IF(COUNT($S48:BB48)&gt;=$P48,"",EDATE($S48,36)),"")</f>
        <v/>
      </c>
      <c r="BD48" s="108"/>
    </row>
    <row r="49" spans="1:56" s="98" customFormat="1" ht="21" customHeight="1" thickBot="1">
      <c r="A49" s="106" t="str">
        <f t="shared" ca="1" si="0"/>
        <v/>
      </c>
      <c r="B49" s="152"/>
      <c r="C49" s="45" t="str">
        <f>IFERROR(VLOOKUP(B49,'اسماء العملاء'!$A$2:$E$1589,5,FALSE),"")</f>
        <v/>
      </c>
      <c r="D49" s="60" t="str">
        <f>IFERROR(VLOOKUP(B49,'اسماء العملاء'!$A$2:$C$1589,2,FALSE),"")</f>
        <v/>
      </c>
      <c r="E49" s="56"/>
      <c r="F49" s="62" t="str">
        <f>IFERROR(VLOOKUP(B49,'اسماء العملاء'!$A$2:$C$1589,3,FALSE),"")</f>
        <v/>
      </c>
      <c r="G49" s="75" t="str">
        <f>IFERROR(VLOOKUP(B49,'اسماء العملاء'!$A$2:$F$1589,6,FALSE),"")</f>
        <v/>
      </c>
      <c r="H49" s="142" t="str">
        <f>IFERROR(VLOOKUP(G49,'انواع الفلاتر'!$B$2:$C$52,2,FALSE),"")</f>
        <v/>
      </c>
      <c r="I49" s="128" t="str">
        <f>IFERROR(VLOOKUP(B49,'اسماء العملاء'!$A$2:$K$1589,11,FALSE),"")</f>
        <v/>
      </c>
      <c r="J49" s="46" t="str">
        <f t="shared" si="1"/>
        <v/>
      </c>
      <c r="K49" s="107"/>
      <c r="L49" s="137" t="str">
        <f t="shared" si="2"/>
        <v/>
      </c>
      <c r="M49" s="94" t="str">
        <f>IFERROR(VLOOKUP(B49,'اسماء العملاء'!$A$2:$G$1589,7,FALSE),"")</f>
        <v/>
      </c>
      <c r="N49" s="92" t="str">
        <f t="shared" si="3"/>
        <v/>
      </c>
      <c r="O49" s="149" t="str">
        <f>IFERROR(VLOOKUP(B49,'اسماء العملاء'!$A$2:$I$1589,9,FALSE),"")</f>
        <v/>
      </c>
      <c r="P49" s="144" t="str">
        <f t="shared" si="4"/>
        <v/>
      </c>
      <c r="Q49" s="145" t="str">
        <f t="shared" si="5"/>
        <v/>
      </c>
      <c r="R49" s="50"/>
      <c r="S49" s="133" t="str">
        <f>IFERROR(VLOOKUP(B49,'اسماء العملاء'!$A$2:$J$1589,10,FALSE),"")</f>
        <v/>
      </c>
      <c r="T49" s="48" t="str">
        <f>IFERROR(IF(COUNT($S49:S49)&gt;=$P49,"",EDATE($S49,1)),"")</f>
        <v/>
      </c>
      <c r="U49" s="48" t="str">
        <f>IFERROR(IF(COUNT($S49:T49)&gt;=$P49,"",EDATE($S49,2)),"")</f>
        <v/>
      </c>
      <c r="V49" s="48" t="str">
        <f>IFERROR(IF(COUNT($S49:U49)&gt;=$P49,"",EDATE($S49,3)),"")</f>
        <v/>
      </c>
      <c r="W49" s="48" t="str">
        <f>IFERROR(IF(COUNT($S49:V49)&gt;=$P49,"",EDATE($S49,4)),"")</f>
        <v/>
      </c>
      <c r="X49" s="48" t="str">
        <f>IFERROR(IF(COUNT($S49:W49)&gt;=$P49,"",EDATE($S49,5)),"")</f>
        <v/>
      </c>
      <c r="Y49" s="48" t="str">
        <f>IFERROR(IF(COUNT($S49:X49)&gt;=$P49,"",EDATE($S49,6)),"")</f>
        <v/>
      </c>
      <c r="Z49" s="48" t="str">
        <f>IFERROR(IF(COUNT($S49:Y49)&gt;=$P49,"",EDATE($S49,7)),"")</f>
        <v/>
      </c>
      <c r="AA49" s="48" t="str">
        <f>IFERROR(IF(COUNT($S49:Z49)&gt;=$P49,"",EDATE($S49,8)),"")</f>
        <v/>
      </c>
      <c r="AB49" s="48" t="str">
        <f>IFERROR(IF(COUNT($S49:AA49)&gt;=$P49,"",EDATE($S49,9)),"")</f>
        <v/>
      </c>
      <c r="AC49" s="48" t="str">
        <f>IFERROR(IF(COUNT($S49:AB49)&gt;=$P49,"",EDATE($S49,10)),"")</f>
        <v/>
      </c>
      <c r="AD49" s="48" t="str">
        <f>IFERROR(IF(COUNT($S49:AC49)&gt;=$P49,"",EDATE($S49,11)),"")</f>
        <v/>
      </c>
      <c r="AE49" s="48" t="str">
        <f>IFERROR(IF(COUNT($S49:AD49)&gt;=$P49,"",EDATE($S49,12)),"")</f>
        <v/>
      </c>
      <c r="AF49" s="48" t="str">
        <f>IFERROR(IF(COUNT($S49:AE49)&gt;=$P49,"",EDATE($S49,13)),"")</f>
        <v/>
      </c>
      <c r="AG49" s="48" t="str">
        <f>IFERROR(IF(COUNT($S49:AF49)&gt;=$P49,"",EDATE($S49,14)),"")</f>
        <v/>
      </c>
      <c r="AH49" s="48" t="str">
        <f>IFERROR(IF(COUNT($S49:AG49)&gt;=$P49,"",EDATE($S49,15)),"")</f>
        <v/>
      </c>
      <c r="AI49" s="48" t="str">
        <f>IFERROR(IF(COUNT($S49:AH49)&gt;=$P49,"",EDATE($S49,16)),"")</f>
        <v/>
      </c>
      <c r="AJ49" s="48" t="str">
        <f>IFERROR(IF(COUNT($S49:AI49)&gt;=$P49,"",EDATE($S49,17)),"")</f>
        <v/>
      </c>
      <c r="AK49" s="48" t="str">
        <f>IFERROR(IF(COUNT($S49:AJ49)&gt;=$P49,"",EDATE($S49,18)),"")</f>
        <v/>
      </c>
      <c r="AL49" s="49" t="str">
        <f>IFERROR(IF(COUNT($S49:AK49)&gt;=$P49,"",EDATE($S49,19)),"")</f>
        <v/>
      </c>
      <c r="AM49" s="49" t="str">
        <f>IFERROR(IF(COUNT($S49:AL49)&gt;=$P49,"",EDATE($S49,20)),"")</f>
        <v/>
      </c>
      <c r="AN49" s="49" t="str">
        <f>IFERROR(IF(COUNT($S49:AM49)&gt;=$P49,"",EDATE($S49,21)),"")</f>
        <v/>
      </c>
      <c r="AO49" s="49" t="str">
        <f>IFERROR(IF(COUNT($S49:AN49)&gt;=$P49,"",EDATE($S49,22)),"")</f>
        <v/>
      </c>
      <c r="AP49" s="49" t="str">
        <f>IFERROR(IF(COUNT($S49:AO49)&gt;=$P49,"",EDATE($S49,23)),"")</f>
        <v/>
      </c>
      <c r="AQ49" s="49" t="str">
        <f>IFERROR(IF(COUNT($S49:AP49)&gt;=$P49,"",EDATE($S49,24)),"")</f>
        <v/>
      </c>
      <c r="AR49" s="49" t="str">
        <f>IFERROR(IF(COUNT($S49:AQ49)&gt;=$P49,"",EDATE($S49,25)),"")</f>
        <v/>
      </c>
      <c r="AS49" s="49" t="str">
        <f>IFERROR(IF(COUNT($S49:AR49)&gt;=$P49,"",EDATE($S49,26)),"")</f>
        <v/>
      </c>
      <c r="AT49" s="49" t="str">
        <f>IFERROR(IF(COUNT($S49:AS49)&gt;=$P49,"",EDATE($S49,27)),"")</f>
        <v/>
      </c>
      <c r="AU49" s="49" t="str">
        <f>IFERROR(IF(COUNT($S49:AT49)&gt;=$P49,"",EDATE($S49,28)),"")</f>
        <v/>
      </c>
      <c r="AV49" s="49" t="str">
        <f>IFERROR(IF(COUNT($S49:AU49)&gt;=$P49,"",EDATE($S49,29)),"")</f>
        <v/>
      </c>
      <c r="AW49" s="49" t="str">
        <f>IFERROR(IF(COUNT($S49:AV49)&gt;=$P49,"",EDATE($S49,30)),"")</f>
        <v/>
      </c>
      <c r="AX49" s="49" t="str">
        <f>IFERROR(IF(COUNT($S49:AW49)&gt;=$P49,"",EDATE($S49,31)),"")</f>
        <v/>
      </c>
      <c r="AY49" s="49" t="str">
        <f>IFERROR(IF(COUNT($S49:AX49)&gt;=$P49,"",EDATE($S49,32)),"")</f>
        <v/>
      </c>
      <c r="AZ49" s="49" t="str">
        <f>IFERROR(IF(COUNT($S49:AY49)&gt;=$P49,"",EDATE($S49,33)),"")</f>
        <v/>
      </c>
      <c r="BA49" s="49" t="str">
        <f>IFERROR(IF(COUNT($S49:AZ49)&gt;=$P49,"",EDATE($S49,34)),"")</f>
        <v/>
      </c>
      <c r="BB49" s="49" t="str">
        <f>IFERROR(IF(COUNT($S49:BA49)&gt;=$P49,"",EDATE($S49,35)),"")</f>
        <v/>
      </c>
      <c r="BC49" s="49" t="str">
        <f>IFERROR(IF(COUNT($S49:BB49)&gt;=$P49,"",EDATE($S49,36)),"")</f>
        <v/>
      </c>
      <c r="BD49" s="108"/>
    </row>
    <row r="50" spans="1:56" s="98" customFormat="1" ht="21" customHeight="1" thickBot="1">
      <c r="A50" s="106" t="str">
        <f t="shared" ca="1" si="0"/>
        <v/>
      </c>
      <c r="B50" s="152"/>
      <c r="C50" s="45" t="str">
        <f>IFERROR(VLOOKUP(B50,'اسماء العملاء'!$A$2:$E$1589,5,FALSE),"")</f>
        <v/>
      </c>
      <c r="D50" s="60" t="str">
        <f>IFERROR(VLOOKUP(B50,'اسماء العملاء'!$A$2:$C$1589,2,FALSE),"")</f>
        <v/>
      </c>
      <c r="E50" s="56"/>
      <c r="F50" s="62" t="str">
        <f>IFERROR(VLOOKUP(B50,'اسماء العملاء'!$A$2:$C$1589,3,FALSE),"")</f>
        <v/>
      </c>
      <c r="G50" s="75" t="str">
        <f>IFERROR(VLOOKUP(B50,'اسماء العملاء'!$A$2:$F$1589,6,FALSE),"")</f>
        <v/>
      </c>
      <c r="H50" s="142" t="str">
        <f>IFERROR(VLOOKUP(G50,'انواع الفلاتر'!$B$2:$C$52,2,FALSE),"")</f>
        <v/>
      </c>
      <c r="I50" s="128" t="str">
        <f>IFERROR(VLOOKUP(B50,'اسماء العملاء'!$A$2:$K$1589,11,FALSE),"")</f>
        <v/>
      </c>
      <c r="J50" s="46" t="str">
        <f t="shared" si="1"/>
        <v/>
      </c>
      <c r="K50" s="107"/>
      <c r="L50" s="137" t="str">
        <f t="shared" si="2"/>
        <v/>
      </c>
      <c r="M50" s="94" t="str">
        <f>IFERROR(VLOOKUP(B50,'اسماء العملاء'!$A$2:$G$1589,7,FALSE),"")</f>
        <v/>
      </c>
      <c r="N50" s="92" t="str">
        <f t="shared" si="3"/>
        <v/>
      </c>
      <c r="O50" s="149" t="str">
        <f>IFERROR(VLOOKUP(B50,'اسماء العملاء'!$A$2:$I$1589,9,FALSE),"")</f>
        <v/>
      </c>
      <c r="P50" s="144" t="str">
        <f t="shared" si="4"/>
        <v/>
      </c>
      <c r="Q50" s="145" t="str">
        <f t="shared" si="5"/>
        <v/>
      </c>
      <c r="R50" s="50"/>
      <c r="S50" s="133" t="str">
        <f>IFERROR(VLOOKUP(B50,'اسماء العملاء'!$A$2:$J$1589,10,FALSE),"")</f>
        <v/>
      </c>
      <c r="T50" s="48" t="str">
        <f>IFERROR(IF(COUNT($S50:S50)&gt;=$P50,"",EDATE($S50,1)),"")</f>
        <v/>
      </c>
      <c r="U50" s="48" t="str">
        <f>IFERROR(IF(COUNT($S50:T50)&gt;=$P50,"",EDATE($S50,2)),"")</f>
        <v/>
      </c>
      <c r="V50" s="48" t="str">
        <f>IFERROR(IF(COUNT($S50:U50)&gt;=$P50,"",EDATE($S50,3)),"")</f>
        <v/>
      </c>
      <c r="W50" s="48" t="str">
        <f>IFERROR(IF(COUNT($S50:V50)&gt;=$P50,"",EDATE($S50,4)),"")</f>
        <v/>
      </c>
      <c r="X50" s="48" t="str">
        <f>IFERROR(IF(COUNT($S50:W50)&gt;=$P50,"",EDATE($S50,5)),"")</f>
        <v/>
      </c>
      <c r="Y50" s="48" t="str">
        <f>IFERROR(IF(COUNT($S50:X50)&gt;=$P50,"",EDATE($S50,6)),"")</f>
        <v/>
      </c>
      <c r="Z50" s="48" t="str">
        <f>IFERROR(IF(COUNT($S50:Y50)&gt;=$P50,"",EDATE($S50,7)),"")</f>
        <v/>
      </c>
      <c r="AA50" s="48" t="str">
        <f>IFERROR(IF(COUNT($S50:Z50)&gt;=$P50,"",EDATE($S50,8)),"")</f>
        <v/>
      </c>
      <c r="AB50" s="48" t="str">
        <f>IFERROR(IF(COUNT($S50:AA50)&gt;=$P50,"",EDATE($S50,9)),"")</f>
        <v/>
      </c>
      <c r="AC50" s="48" t="str">
        <f>IFERROR(IF(COUNT($S50:AB50)&gt;=$P50,"",EDATE($S50,10)),"")</f>
        <v/>
      </c>
      <c r="AD50" s="48" t="str">
        <f>IFERROR(IF(COUNT($S50:AC50)&gt;=$P50,"",EDATE($S50,11)),"")</f>
        <v/>
      </c>
      <c r="AE50" s="48" t="str">
        <f>IFERROR(IF(COUNT($S50:AD50)&gt;=$P50,"",EDATE($S50,12)),"")</f>
        <v/>
      </c>
      <c r="AF50" s="48" t="str">
        <f>IFERROR(IF(COUNT($S50:AE50)&gt;=$P50,"",EDATE($S50,13)),"")</f>
        <v/>
      </c>
      <c r="AG50" s="48" t="str">
        <f>IFERROR(IF(COUNT($S50:AF50)&gt;=$P50,"",EDATE($S50,14)),"")</f>
        <v/>
      </c>
      <c r="AH50" s="48" t="str">
        <f>IFERROR(IF(COUNT($S50:AG50)&gt;=$P50,"",EDATE($S50,15)),"")</f>
        <v/>
      </c>
      <c r="AI50" s="48" t="str">
        <f>IFERROR(IF(COUNT($S50:AH50)&gt;=$P50,"",EDATE($S50,16)),"")</f>
        <v/>
      </c>
      <c r="AJ50" s="48" t="str">
        <f>IFERROR(IF(COUNT($S50:AI50)&gt;=$P50,"",EDATE($S50,17)),"")</f>
        <v/>
      </c>
      <c r="AK50" s="48" t="str">
        <f>IFERROR(IF(COUNT($S50:AJ50)&gt;=$P50,"",EDATE($S50,18)),"")</f>
        <v/>
      </c>
      <c r="AL50" s="49" t="str">
        <f>IFERROR(IF(COUNT($S50:AK50)&gt;=$P50,"",EDATE($S50,19)),"")</f>
        <v/>
      </c>
      <c r="AM50" s="49" t="str">
        <f>IFERROR(IF(COUNT($S50:AL50)&gt;=$P50,"",EDATE($S50,20)),"")</f>
        <v/>
      </c>
      <c r="AN50" s="49" t="str">
        <f>IFERROR(IF(COUNT($S50:AM50)&gt;=$P50,"",EDATE($S50,21)),"")</f>
        <v/>
      </c>
      <c r="AO50" s="49" t="str">
        <f>IFERROR(IF(COUNT($S50:AN50)&gt;=$P50,"",EDATE($S50,22)),"")</f>
        <v/>
      </c>
      <c r="AP50" s="49" t="str">
        <f>IFERROR(IF(COUNT($S50:AO50)&gt;=$P50,"",EDATE($S50,23)),"")</f>
        <v/>
      </c>
      <c r="AQ50" s="49" t="str">
        <f>IFERROR(IF(COUNT($S50:AP50)&gt;=$P50,"",EDATE($S50,24)),"")</f>
        <v/>
      </c>
      <c r="AR50" s="49" t="str">
        <f>IFERROR(IF(COUNT($S50:AQ50)&gt;=$P50,"",EDATE($S50,25)),"")</f>
        <v/>
      </c>
      <c r="AS50" s="49" t="str">
        <f>IFERROR(IF(COUNT($S50:AR50)&gt;=$P50,"",EDATE($S50,26)),"")</f>
        <v/>
      </c>
      <c r="AT50" s="49" t="str">
        <f>IFERROR(IF(COUNT($S50:AS50)&gt;=$P50,"",EDATE($S50,27)),"")</f>
        <v/>
      </c>
      <c r="AU50" s="49" t="str">
        <f>IFERROR(IF(COUNT($S50:AT50)&gt;=$P50,"",EDATE($S50,28)),"")</f>
        <v/>
      </c>
      <c r="AV50" s="49" t="str">
        <f>IFERROR(IF(COUNT($S50:AU50)&gt;=$P50,"",EDATE($S50,29)),"")</f>
        <v/>
      </c>
      <c r="AW50" s="49" t="str">
        <f>IFERROR(IF(COUNT($S50:AV50)&gt;=$P50,"",EDATE($S50,30)),"")</f>
        <v/>
      </c>
      <c r="AX50" s="49" t="str">
        <f>IFERROR(IF(COUNT($S50:AW50)&gt;=$P50,"",EDATE($S50,31)),"")</f>
        <v/>
      </c>
      <c r="AY50" s="49" t="str">
        <f>IFERROR(IF(COUNT($S50:AX50)&gt;=$P50,"",EDATE($S50,32)),"")</f>
        <v/>
      </c>
      <c r="AZ50" s="49" t="str">
        <f>IFERROR(IF(COUNT($S50:AY50)&gt;=$P50,"",EDATE($S50,33)),"")</f>
        <v/>
      </c>
      <c r="BA50" s="49" t="str">
        <f>IFERROR(IF(COUNT($S50:AZ50)&gt;=$P50,"",EDATE($S50,34)),"")</f>
        <v/>
      </c>
      <c r="BB50" s="49" t="str">
        <f>IFERROR(IF(COUNT($S50:BA50)&gt;=$P50,"",EDATE($S50,35)),"")</f>
        <v/>
      </c>
      <c r="BC50" s="49" t="str">
        <f>IFERROR(IF(COUNT($S50:BB50)&gt;=$P50,"",EDATE($S50,36)),"")</f>
        <v/>
      </c>
      <c r="BD50" s="108"/>
    </row>
    <row r="51" spans="1:56" s="98" customFormat="1" ht="21" customHeight="1" thickBot="1">
      <c r="A51" s="106" t="str">
        <f t="shared" ca="1" si="0"/>
        <v/>
      </c>
      <c r="B51" s="152"/>
      <c r="C51" s="45" t="str">
        <f>IFERROR(VLOOKUP(B51,'اسماء العملاء'!$A$2:$E$1589,5,FALSE),"")</f>
        <v/>
      </c>
      <c r="D51" s="60" t="str">
        <f>IFERROR(VLOOKUP(B51,'اسماء العملاء'!$A$2:$C$1589,2,FALSE),"")</f>
        <v/>
      </c>
      <c r="E51" s="56"/>
      <c r="F51" s="62" t="str">
        <f>IFERROR(VLOOKUP(B51,'اسماء العملاء'!$A$2:$C$1589,3,FALSE),"")</f>
        <v/>
      </c>
      <c r="G51" s="75" t="str">
        <f>IFERROR(VLOOKUP(B51,'اسماء العملاء'!$A$2:$F$1589,6,FALSE),"")</f>
        <v/>
      </c>
      <c r="H51" s="142" t="str">
        <f>IFERROR(VLOOKUP(G51,'انواع الفلاتر'!$B$2:$C$52,2,FALSE),"")</f>
        <v/>
      </c>
      <c r="I51" s="128" t="str">
        <f>IFERROR(VLOOKUP(B51,'اسماء العملاء'!$A$2:$K$1589,11,FALSE),"")</f>
        <v/>
      </c>
      <c r="J51" s="46" t="str">
        <f t="shared" si="1"/>
        <v/>
      </c>
      <c r="K51" s="107"/>
      <c r="L51" s="137" t="str">
        <f t="shared" si="2"/>
        <v/>
      </c>
      <c r="M51" s="94" t="str">
        <f>IFERROR(VLOOKUP(B51,'اسماء العملاء'!$A$2:$G$1589,7,FALSE),"")</f>
        <v/>
      </c>
      <c r="N51" s="92" t="str">
        <f t="shared" si="3"/>
        <v/>
      </c>
      <c r="O51" s="149" t="str">
        <f>IFERROR(VLOOKUP(B51,'اسماء العملاء'!$A$2:$I$1589,9,FALSE),"")</f>
        <v/>
      </c>
      <c r="P51" s="144" t="str">
        <f t="shared" si="4"/>
        <v/>
      </c>
      <c r="Q51" s="145" t="str">
        <f t="shared" si="5"/>
        <v/>
      </c>
      <c r="R51" s="50"/>
      <c r="S51" s="133" t="str">
        <f>IFERROR(VLOOKUP(B51,'اسماء العملاء'!$A$2:$J$1589,10,FALSE),"")</f>
        <v/>
      </c>
      <c r="T51" s="48" t="str">
        <f>IFERROR(IF(COUNT($S51:S51)&gt;=$P51,"",EDATE($S51,1)),"")</f>
        <v/>
      </c>
      <c r="U51" s="48" t="str">
        <f>IFERROR(IF(COUNT($S51:T51)&gt;=$P51,"",EDATE($S51,2)),"")</f>
        <v/>
      </c>
      <c r="V51" s="48" t="str">
        <f>IFERROR(IF(COUNT($S51:U51)&gt;=$P51,"",EDATE($S51,3)),"")</f>
        <v/>
      </c>
      <c r="W51" s="48" t="str">
        <f>IFERROR(IF(COUNT($S51:V51)&gt;=$P51,"",EDATE($S51,4)),"")</f>
        <v/>
      </c>
      <c r="X51" s="48" t="str">
        <f>IFERROR(IF(COUNT($S51:W51)&gt;=$P51,"",EDATE($S51,5)),"")</f>
        <v/>
      </c>
      <c r="Y51" s="48" t="str">
        <f>IFERROR(IF(COUNT($S51:X51)&gt;=$P51,"",EDATE($S51,6)),"")</f>
        <v/>
      </c>
      <c r="Z51" s="48" t="str">
        <f>IFERROR(IF(COUNT($S51:Y51)&gt;=$P51,"",EDATE($S51,7)),"")</f>
        <v/>
      </c>
      <c r="AA51" s="48" t="str">
        <f>IFERROR(IF(COUNT($S51:Z51)&gt;=$P51,"",EDATE($S51,8)),"")</f>
        <v/>
      </c>
      <c r="AB51" s="48" t="str">
        <f>IFERROR(IF(COUNT($S51:AA51)&gt;=$P51,"",EDATE($S51,9)),"")</f>
        <v/>
      </c>
      <c r="AC51" s="48" t="str">
        <f>IFERROR(IF(COUNT($S51:AB51)&gt;=$P51,"",EDATE($S51,10)),"")</f>
        <v/>
      </c>
      <c r="AD51" s="48" t="str">
        <f>IFERROR(IF(COUNT($S51:AC51)&gt;=$P51,"",EDATE($S51,11)),"")</f>
        <v/>
      </c>
      <c r="AE51" s="48" t="str">
        <f>IFERROR(IF(COUNT($S51:AD51)&gt;=$P51,"",EDATE($S51,12)),"")</f>
        <v/>
      </c>
      <c r="AF51" s="48" t="str">
        <f>IFERROR(IF(COUNT($S51:AE51)&gt;=$P51,"",EDATE($S51,13)),"")</f>
        <v/>
      </c>
      <c r="AG51" s="48" t="str">
        <f>IFERROR(IF(COUNT($S51:AF51)&gt;=$P51,"",EDATE($S51,14)),"")</f>
        <v/>
      </c>
      <c r="AH51" s="48" t="str">
        <f>IFERROR(IF(COUNT($S51:AG51)&gt;=$P51,"",EDATE($S51,15)),"")</f>
        <v/>
      </c>
      <c r="AI51" s="48" t="str">
        <f>IFERROR(IF(COUNT($S51:AH51)&gt;=$P51,"",EDATE($S51,16)),"")</f>
        <v/>
      </c>
      <c r="AJ51" s="48" t="str">
        <f>IFERROR(IF(COUNT($S51:AI51)&gt;=$P51,"",EDATE($S51,17)),"")</f>
        <v/>
      </c>
      <c r="AK51" s="48" t="str">
        <f>IFERROR(IF(COUNT($S51:AJ51)&gt;=$P51,"",EDATE($S51,18)),"")</f>
        <v/>
      </c>
      <c r="AL51" s="49" t="str">
        <f>IFERROR(IF(COUNT($S51:AK51)&gt;=$P51,"",EDATE($S51,19)),"")</f>
        <v/>
      </c>
      <c r="AM51" s="49" t="str">
        <f>IFERROR(IF(COUNT($S51:AL51)&gt;=$P51,"",EDATE($S51,20)),"")</f>
        <v/>
      </c>
      <c r="AN51" s="49" t="str">
        <f>IFERROR(IF(COUNT($S51:AM51)&gt;=$P51,"",EDATE($S51,21)),"")</f>
        <v/>
      </c>
      <c r="AO51" s="49" t="str">
        <f>IFERROR(IF(COUNT($S51:AN51)&gt;=$P51,"",EDATE($S51,22)),"")</f>
        <v/>
      </c>
      <c r="AP51" s="49" t="str">
        <f>IFERROR(IF(COUNT($S51:AO51)&gt;=$P51,"",EDATE($S51,23)),"")</f>
        <v/>
      </c>
      <c r="AQ51" s="49" t="str">
        <f>IFERROR(IF(COUNT($S51:AP51)&gt;=$P51,"",EDATE($S51,24)),"")</f>
        <v/>
      </c>
      <c r="AR51" s="49" t="str">
        <f>IFERROR(IF(COUNT($S51:AQ51)&gt;=$P51,"",EDATE($S51,25)),"")</f>
        <v/>
      </c>
      <c r="AS51" s="49" t="str">
        <f>IFERROR(IF(COUNT($S51:AR51)&gt;=$P51,"",EDATE($S51,26)),"")</f>
        <v/>
      </c>
      <c r="AT51" s="49" t="str">
        <f>IFERROR(IF(COUNT($S51:AS51)&gt;=$P51,"",EDATE($S51,27)),"")</f>
        <v/>
      </c>
      <c r="AU51" s="49" t="str">
        <f>IFERROR(IF(COUNT($S51:AT51)&gt;=$P51,"",EDATE($S51,28)),"")</f>
        <v/>
      </c>
      <c r="AV51" s="49" t="str">
        <f>IFERROR(IF(COUNT($S51:AU51)&gt;=$P51,"",EDATE($S51,29)),"")</f>
        <v/>
      </c>
      <c r="AW51" s="49" t="str">
        <f>IFERROR(IF(COUNT($S51:AV51)&gt;=$P51,"",EDATE($S51,30)),"")</f>
        <v/>
      </c>
      <c r="AX51" s="49" t="str">
        <f>IFERROR(IF(COUNT($S51:AW51)&gt;=$P51,"",EDATE($S51,31)),"")</f>
        <v/>
      </c>
      <c r="AY51" s="49" t="str">
        <f>IFERROR(IF(COUNT($S51:AX51)&gt;=$P51,"",EDATE($S51,32)),"")</f>
        <v/>
      </c>
      <c r="AZ51" s="49" t="str">
        <f>IFERROR(IF(COUNT($S51:AY51)&gt;=$P51,"",EDATE($S51,33)),"")</f>
        <v/>
      </c>
      <c r="BA51" s="49" t="str">
        <f>IFERROR(IF(COUNT($S51:AZ51)&gt;=$P51,"",EDATE($S51,34)),"")</f>
        <v/>
      </c>
      <c r="BB51" s="49" t="str">
        <f>IFERROR(IF(COUNT($S51:BA51)&gt;=$P51,"",EDATE($S51,35)),"")</f>
        <v/>
      </c>
      <c r="BC51" s="49" t="str">
        <f>IFERROR(IF(COUNT($S51:BB51)&gt;=$P51,"",EDATE($S51,36)),"")</f>
        <v/>
      </c>
      <c r="BD51" s="108"/>
    </row>
    <row r="52" spans="1:56" s="98" customFormat="1" ht="21" customHeight="1" thickBot="1">
      <c r="A52" s="106" t="str">
        <f t="shared" ca="1" si="0"/>
        <v/>
      </c>
      <c r="B52" s="152"/>
      <c r="C52" s="45" t="str">
        <f>IFERROR(VLOOKUP(B52,'اسماء العملاء'!$A$2:$E$1589,5,FALSE),"")</f>
        <v/>
      </c>
      <c r="D52" s="60" t="str">
        <f>IFERROR(VLOOKUP(B52,'اسماء العملاء'!$A$2:$C$1589,2,FALSE),"")</f>
        <v/>
      </c>
      <c r="E52" s="56"/>
      <c r="F52" s="62" t="str">
        <f>IFERROR(VLOOKUP(B52,'اسماء العملاء'!$A$2:$C$1589,3,FALSE),"")</f>
        <v/>
      </c>
      <c r="G52" s="75" t="str">
        <f>IFERROR(VLOOKUP(B52,'اسماء العملاء'!$A$2:$F$1589,6,FALSE),"")</f>
        <v/>
      </c>
      <c r="H52" s="142" t="str">
        <f>IFERROR(VLOOKUP(G52,'انواع الفلاتر'!$B$2:$C$52,2,FALSE),"")</f>
        <v/>
      </c>
      <c r="I52" s="128" t="str">
        <f>IFERROR(VLOOKUP(B52,'اسماء العملاء'!$A$2:$K$1589,11,FALSE),"")</f>
        <v/>
      </c>
      <c r="J52" s="46" t="str">
        <f t="shared" si="1"/>
        <v/>
      </c>
      <c r="K52" s="107"/>
      <c r="L52" s="137" t="str">
        <f t="shared" si="2"/>
        <v/>
      </c>
      <c r="M52" s="94" t="str">
        <f>IFERROR(VLOOKUP(B52,'اسماء العملاء'!$A$2:$G$1589,7,FALSE),"")</f>
        <v/>
      </c>
      <c r="N52" s="92" t="str">
        <f t="shared" si="3"/>
        <v/>
      </c>
      <c r="O52" s="149" t="str">
        <f>IFERROR(VLOOKUP(B52,'اسماء العملاء'!$A$2:$I$1589,9,FALSE),"")</f>
        <v/>
      </c>
      <c r="P52" s="144" t="str">
        <f t="shared" si="4"/>
        <v/>
      </c>
      <c r="Q52" s="145" t="str">
        <f t="shared" si="5"/>
        <v/>
      </c>
      <c r="R52" s="50"/>
      <c r="S52" s="133" t="str">
        <f>IFERROR(VLOOKUP(B52,'اسماء العملاء'!$A$2:$J$1589,10,FALSE),"")</f>
        <v/>
      </c>
      <c r="T52" s="48" t="str">
        <f>IFERROR(IF(COUNT($S52:S52)&gt;=$P52,"",EDATE($S52,1)),"")</f>
        <v/>
      </c>
      <c r="U52" s="48" t="str">
        <f>IFERROR(IF(COUNT($S52:T52)&gt;=$P52,"",EDATE($S52,2)),"")</f>
        <v/>
      </c>
      <c r="V52" s="48" t="str">
        <f>IFERROR(IF(COUNT($S52:U52)&gt;=$P52,"",EDATE($S52,3)),"")</f>
        <v/>
      </c>
      <c r="W52" s="48" t="str">
        <f>IFERROR(IF(COUNT($S52:V52)&gt;=$P52,"",EDATE($S52,4)),"")</f>
        <v/>
      </c>
      <c r="X52" s="48" t="str">
        <f>IFERROR(IF(COUNT($S52:W52)&gt;=$P52,"",EDATE($S52,5)),"")</f>
        <v/>
      </c>
      <c r="Y52" s="48" t="str">
        <f>IFERROR(IF(COUNT($S52:X52)&gt;=$P52,"",EDATE($S52,6)),"")</f>
        <v/>
      </c>
      <c r="Z52" s="48" t="str">
        <f>IFERROR(IF(COUNT($S52:Y52)&gt;=$P52,"",EDATE($S52,7)),"")</f>
        <v/>
      </c>
      <c r="AA52" s="48" t="str">
        <f>IFERROR(IF(COUNT($S52:Z52)&gt;=$P52,"",EDATE($S52,8)),"")</f>
        <v/>
      </c>
      <c r="AB52" s="48" t="str">
        <f>IFERROR(IF(COUNT($S52:AA52)&gt;=$P52,"",EDATE($S52,9)),"")</f>
        <v/>
      </c>
      <c r="AC52" s="48" t="str">
        <f>IFERROR(IF(COUNT($S52:AB52)&gt;=$P52,"",EDATE($S52,10)),"")</f>
        <v/>
      </c>
      <c r="AD52" s="48" t="str">
        <f>IFERROR(IF(COUNT($S52:AC52)&gt;=$P52,"",EDATE($S52,11)),"")</f>
        <v/>
      </c>
      <c r="AE52" s="48" t="str">
        <f>IFERROR(IF(COUNT($S52:AD52)&gt;=$P52,"",EDATE($S52,12)),"")</f>
        <v/>
      </c>
      <c r="AF52" s="48" t="str">
        <f>IFERROR(IF(COUNT($S52:AE52)&gt;=$P52,"",EDATE($S52,13)),"")</f>
        <v/>
      </c>
      <c r="AG52" s="48" t="str">
        <f>IFERROR(IF(COUNT($S52:AF52)&gt;=$P52,"",EDATE($S52,14)),"")</f>
        <v/>
      </c>
      <c r="AH52" s="48" t="str">
        <f>IFERROR(IF(COUNT($S52:AG52)&gt;=$P52,"",EDATE($S52,15)),"")</f>
        <v/>
      </c>
      <c r="AI52" s="48" t="str">
        <f>IFERROR(IF(COUNT($S52:AH52)&gt;=$P52,"",EDATE($S52,16)),"")</f>
        <v/>
      </c>
      <c r="AJ52" s="48" t="str">
        <f>IFERROR(IF(COUNT($S52:AI52)&gt;=$P52,"",EDATE($S52,17)),"")</f>
        <v/>
      </c>
      <c r="AK52" s="48" t="str">
        <f>IFERROR(IF(COUNT($S52:AJ52)&gt;=$P52,"",EDATE($S52,18)),"")</f>
        <v/>
      </c>
      <c r="AL52" s="49" t="str">
        <f>IFERROR(IF(COUNT($S52:AK52)&gt;=$P52,"",EDATE($S52,19)),"")</f>
        <v/>
      </c>
      <c r="AM52" s="49" t="str">
        <f>IFERROR(IF(COUNT($S52:AL52)&gt;=$P52,"",EDATE($S52,20)),"")</f>
        <v/>
      </c>
      <c r="AN52" s="49" t="str">
        <f>IFERROR(IF(COUNT($S52:AM52)&gt;=$P52,"",EDATE($S52,21)),"")</f>
        <v/>
      </c>
      <c r="AO52" s="49" t="str">
        <f>IFERROR(IF(COUNT($S52:AN52)&gt;=$P52,"",EDATE($S52,22)),"")</f>
        <v/>
      </c>
      <c r="AP52" s="49" t="str">
        <f>IFERROR(IF(COUNT($S52:AO52)&gt;=$P52,"",EDATE($S52,23)),"")</f>
        <v/>
      </c>
      <c r="AQ52" s="49" t="str">
        <f>IFERROR(IF(COUNT($S52:AP52)&gt;=$P52,"",EDATE($S52,24)),"")</f>
        <v/>
      </c>
      <c r="AR52" s="49" t="str">
        <f>IFERROR(IF(COUNT($S52:AQ52)&gt;=$P52,"",EDATE($S52,25)),"")</f>
        <v/>
      </c>
      <c r="AS52" s="49" t="str">
        <f>IFERROR(IF(COUNT($S52:AR52)&gt;=$P52,"",EDATE($S52,26)),"")</f>
        <v/>
      </c>
      <c r="AT52" s="49" t="str">
        <f>IFERROR(IF(COUNT($S52:AS52)&gt;=$P52,"",EDATE($S52,27)),"")</f>
        <v/>
      </c>
      <c r="AU52" s="49" t="str">
        <f>IFERROR(IF(COUNT($S52:AT52)&gt;=$P52,"",EDATE($S52,28)),"")</f>
        <v/>
      </c>
      <c r="AV52" s="49" t="str">
        <f>IFERROR(IF(COUNT($S52:AU52)&gt;=$P52,"",EDATE($S52,29)),"")</f>
        <v/>
      </c>
      <c r="AW52" s="49" t="str">
        <f>IFERROR(IF(COUNT($S52:AV52)&gt;=$P52,"",EDATE($S52,30)),"")</f>
        <v/>
      </c>
      <c r="AX52" s="49" t="str">
        <f>IFERROR(IF(COUNT($S52:AW52)&gt;=$P52,"",EDATE($S52,31)),"")</f>
        <v/>
      </c>
      <c r="AY52" s="49" t="str">
        <f>IFERROR(IF(COUNT($S52:AX52)&gt;=$P52,"",EDATE($S52,32)),"")</f>
        <v/>
      </c>
      <c r="AZ52" s="49" t="str">
        <f>IFERROR(IF(COUNT($S52:AY52)&gt;=$P52,"",EDATE($S52,33)),"")</f>
        <v/>
      </c>
      <c r="BA52" s="49" t="str">
        <f>IFERROR(IF(COUNT($S52:AZ52)&gt;=$P52,"",EDATE($S52,34)),"")</f>
        <v/>
      </c>
      <c r="BB52" s="49" t="str">
        <f>IFERROR(IF(COUNT($S52:BA52)&gt;=$P52,"",EDATE($S52,35)),"")</f>
        <v/>
      </c>
      <c r="BC52" s="49" t="str">
        <f>IFERROR(IF(COUNT($S52:BB52)&gt;=$P52,"",EDATE($S52,36)),"")</f>
        <v/>
      </c>
      <c r="BD52" s="108"/>
    </row>
    <row r="53" spans="1:56" s="98" customFormat="1" ht="21" customHeight="1" thickBot="1">
      <c r="A53" s="106" t="str">
        <f t="shared" ca="1" si="0"/>
        <v/>
      </c>
      <c r="B53" s="152"/>
      <c r="C53" s="45" t="str">
        <f>IFERROR(VLOOKUP(B53,'اسماء العملاء'!$A$2:$E$1589,5,FALSE),"")</f>
        <v/>
      </c>
      <c r="D53" s="60" t="str">
        <f>IFERROR(VLOOKUP(B53,'اسماء العملاء'!$A$2:$C$1589,2,FALSE),"")</f>
        <v/>
      </c>
      <c r="E53" s="56"/>
      <c r="F53" s="62" t="str">
        <f>IFERROR(VLOOKUP(B53,'اسماء العملاء'!$A$2:$C$1589,3,FALSE),"")</f>
        <v/>
      </c>
      <c r="G53" s="75" t="str">
        <f>IFERROR(VLOOKUP(B53,'اسماء العملاء'!$A$2:$F$1589,6,FALSE),"")</f>
        <v/>
      </c>
      <c r="H53" s="142" t="str">
        <f>IFERROR(VLOOKUP(G53,'انواع الفلاتر'!$B$2:$C$52,2,FALSE),"")</f>
        <v/>
      </c>
      <c r="I53" s="128" t="str">
        <f>IFERROR(VLOOKUP(B53,'اسماء العملاء'!$A$2:$K$1589,11,FALSE),"")</f>
        <v/>
      </c>
      <c r="J53" s="46" t="str">
        <f t="shared" si="1"/>
        <v/>
      </c>
      <c r="K53" s="107"/>
      <c r="L53" s="137" t="str">
        <f t="shared" si="2"/>
        <v/>
      </c>
      <c r="M53" s="94" t="str">
        <f>IFERROR(VLOOKUP(B53,'اسماء العملاء'!$A$2:$G$1589,7,FALSE),"")</f>
        <v/>
      </c>
      <c r="N53" s="92" t="str">
        <f t="shared" si="3"/>
        <v/>
      </c>
      <c r="O53" s="149" t="str">
        <f>IFERROR(VLOOKUP(B53,'اسماء العملاء'!$A$2:$I$1589,9,FALSE),"")</f>
        <v/>
      </c>
      <c r="P53" s="144" t="str">
        <f t="shared" si="4"/>
        <v/>
      </c>
      <c r="Q53" s="145" t="str">
        <f t="shared" si="5"/>
        <v/>
      </c>
      <c r="R53" s="50"/>
      <c r="S53" s="133" t="str">
        <f>IFERROR(VLOOKUP(B53,'اسماء العملاء'!$A$2:$J$1589,10,FALSE),"")</f>
        <v/>
      </c>
      <c r="T53" s="48" t="str">
        <f>IFERROR(IF(COUNT($S53:S53)&gt;=$P53,"",EDATE($S53,1)),"")</f>
        <v/>
      </c>
      <c r="U53" s="48" t="str">
        <f>IFERROR(IF(COUNT($S53:T53)&gt;=$P53,"",EDATE($S53,2)),"")</f>
        <v/>
      </c>
      <c r="V53" s="48" t="str">
        <f>IFERROR(IF(COUNT($S53:U53)&gt;=$P53,"",EDATE($S53,3)),"")</f>
        <v/>
      </c>
      <c r="W53" s="48" t="str">
        <f>IFERROR(IF(COUNT($S53:V53)&gt;=$P53,"",EDATE($S53,4)),"")</f>
        <v/>
      </c>
      <c r="X53" s="48" t="str">
        <f>IFERROR(IF(COUNT($S53:W53)&gt;=$P53,"",EDATE($S53,5)),"")</f>
        <v/>
      </c>
      <c r="Y53" s="48" t="str">
        <f>IFERROR(IF(COUNT($S53:X53)&gt;=$P53,"",EDATE($S53,6)),"")</f>
        <v/>
      </c>
      <c r="Z53" s="48" t="str">
        <f>IFERROR(IF(COUNT($S53:Y53)&gt;=$P53,"",EDATE($S53,7)),"")</f>
        <v/>
      </c>
      <c r="AA53" s="48" t="str">
        <f>IFERROR(IF(COUNT($S53:Z53)&gt;=$P53,"",EDATE($S53,8)),"")</f>
        <v/>
      </c>
      <c r="AB53" s="48" t="str">
        <f>IFERROR(IF(COUNT($S53:AA53)&gt;=$P53,"",EDATE($S53,9)),"")</f>
        <v/>
      </c>
      <c r="AC53" s="48" t="str">
        <f>IFERROR(IF(COUNT($S53:AB53)&gt;=$P53,"",EDATE($S53,10)),"")</f>
        <v/>
      </c>
      <c r="AD53" s="48" t="str">
        <f>IFERROR(IF(COUNT($S53:AC53)&gt;=$P53,"",EDATE($S53,11)),"")</f>
        <v/>
      </c>
      <c r="AE53" s="48" t="str">
        <f>IFERROR(IF(COUNT($S53:AD53)&gt;=$P53,"",EDATE($S53,12)),"")</f>
        <v/>
      </c>
      <c r="AF53" s="48" t="str">
        <f>IFERROR(IF(COUNT($S53:AE53)&gt;=$P53,"",EDATE($S53,13)),"")</f>
        <v/>
      </c>
      <c r="AG53" s="48" t="str">
        <f>IFERROR(IF(COUNT($S53:AF53)&gt;=$P53,"",EDATE($S53,14)),"")</f>
        <v/>
      </c>
      <c r="AH53" s="48" t="str">
        <f>IFERROR(IF(COUNT($S53:AG53)&gt;=$P53,"",EDATE($S53,15)),"")</f>
        <v/>
      </c>
      <c r="AI53" s="48" t="str">
        <f>IFERROR(IF(COUNT($S53:AH53)&gt;=$P53,"",EDATE($S53,16)),"")</f>
        <v/>
      </c>
      <c r="AJ53" s="48" t="str">
        <f>IFERROR(IF(COUNT($S53:AI53)&gt;=$P53,"",EDATE($S53,17)),"")</f>
        <v/>
      </c>
      <c r="AK53" s="48" t="str">
        <f>IFERROR(IF(COUNT($S53:AJ53)&gt;=$P53,"",EDATE($S53,18)),"")</f>
        <v/>
      </c>
      <c r="AL53" s="49" t="str">
        <f>IFERROR(IF(COUNT($S53:AK53)&gt;=$P53,"",EDATE($S53,19)),"")</f>
        <v/>
      </c>
      <c r="AM53" s="49" t="str">
        <f>IFERROR(IF(COUNT($S53:AL53)&gt;=$P53,"",EDATE($S53,20)),"")</f>
        <v/>
      </c>
      <c r="AN53" s="49" t="str">
        <f>IFERROR(IF(COUNT($S53:AM53)&gt;=$P53,"",EDATE($S53,21)),"")</f>
        <v/>
      </c>
      <c r="AO53" s="49" t="str">
        <f>IFERROR(IF(COUNT($S53:AN53)&gt;=$P53,"",EDATE($S53,22)),"")</f>
        <v/>
      </c>
      <c r="AP53" s="49" t="str">
        <f>IFERROR(IF(COUNT($S53:AO53)&gt;=$P53,"",EDATE($S53,23)),"")</f>
        <v/>
      </c>
      <c r="AQ53" s="49" t="str">
        <f>IFERROR(IF(COUNT($S53:AP53)&gt;=$P53,"",EDATE($S53,24)),"")</f>
        <v/>
      </c>
      <c r="AR53" s="49" t="str">
        <f>IFERROR(IF(COUNT($S53:AQ53)&gt;=$P53,"",EDATE($S53,25)),"")</f>
        <v/>
      </c>
      <c r="AS53" s="49" t="str">
        <f>IFERROR(IF(COUNT($S53:AR53)&gt;=$P53,"",EDATE($S53,26)),"")</f>
        <v/>
      </c>
      <c r="AT53" s="49" t="str">
        <f>IFERROR(IF(COUNT($S53:AS53)&gt;=$P53,"",EDATE($S53,27)),"")</f>
        <v/>
      </c>
      <c r="AU53" s="49" t="str">
        <f>IFERROR(IF(COUNT($S53:AT53)&gt;=$P53,"",EDATE($S53,28)),"")</f>
        <v/>
      </c>
      <c r="AV53" s="49" t="str">
        <f>IFERROR(IF(COUNT($S53:AU53)&gt;=$P53,"",EDATE($S53,29)),"")</f>
        <v/>
      </c>
      <c r="AW53" s="49" t="str">
        <f>IFERROR(IF(COUNT($S53:AV53)&gt;=$P53,"",EDATE($S53,30)),"")</f>
        <v/>
      </c>
      <c r="AX53" s="49" t="str">
        <f>IFERROR(IF(COUNT($S53:AW53)&gt;=$P53,"",EDATE($S53,31)),"")</f>
        <v/>
      </c>
      <c r="AY53" s="49" t="str">
        <f>IFERROR(IF(COUNT($S53:AX53)&gt;=$P53,"",EDATE($S53,32)),"")</f>
        <v/>
      </c>
      <c r="AZ53" s="49" t="str">
        <f>IFERROR(IF(COUNT($S53:AY53)&gt;=$P53,"",EDATE($S53,33)),"")</f>
        <v/>
      </c>
      <c r="BA53" s="49" t="str">
        <f>IFERROR(IF(COUNT($S53:AZ53)&gt;=$P53,"",EDATE($S53,34)),"")</f>
        <v/>
      </c>
      <c r="BB53" s="49" t="str">
        <f>IFERROR(IF(COUNT($S53:BA53)&gt;=$P53,"",EDATE($S53,35)),"")</f>
        <v/>
      </c>
      <c r="BC53" s="49" t="str">
        <f>IFERROR(IF(COUNT($S53:BB53)&gt;=$P53,"",EDATE($S53,36)),"")</f>
        <v/>
      </c>
      <c r="BD53" s="108"/>
    </row>
    <row r="54" spans="1:56" s="98" customFormat="1" ht="21" customHeight="1" thickBot="1">
      <c r="A54" s="106" t="str">
        <f t="shared" ca="1" si="0"/>
        <v/>
      </c>
      <c r="B54" s="152"/>
      <c r="C54" s="45" t="str">
        <f>IFERROR(VLOOKUP(B54,'اسماء العملاء'!$A$2:$E$1589,5,FALSE),"")</f>
        <v/>
      </c>
      <c r="D54" s="60" t="str">
        <f>IFERROR(VLOOKUP(B54,'اسماء العملاء'!$A$2:$C$1589,2,FALSE),"")</f>
        <v/>
      </c>
      <c r="E54" s="56"/>
      <c r="F54" s="62" t="str">
        <f>IFERROR(VLOOKUP(B54,'اسماء العملاء'!$A$2:$C$1589,3,FALSE),"")</f>
        <v/>
      </c>
      <c r="G54" s="75" t="str">
        <f>IFERROR(VLOOKUP(B54,'اسماء العملاء'!$A$2:$F$1589,6,FALSE),"")</f>
        <v/>
      </c>
      <c r="H54" s="142" t="str">
        <f>IFERROR(VLOOKUP(G54,'انواع الفلاتر'!$B$2:$C$52,2,FALSE),"")</f>
        <v/>
      </c>
      <c r="I54" s="128" t="str">
        <f>IFERROR(VLOOKUP(B54,'اسماء العملاء'!$A$2:$K$1589,11,FALSE),"")</f>
        <v/>
      </c>
      <c r="J54" s="46" t="str">
        <f t="shared" si="1"/>
        <v/>
      </c>
      <c r="K54" s="107"/>
      <c r="L54" s="137" t="str">
        <f t="shared" si="2"/>
        <v/>
      </c>
      <c r="M54" s="94" t="str">
        <f>IFERROR(VLOOKUP(B54,'اسماء العملاء'!$A$2:$G$1589,7,FALSE),"")</f>
        <v/>
      </c>
      <c r="N54" s="92" t="str">
        <f t="shared" si="3"/>
        <v/>
      </c>
      <c r="O54" s="149" t="str">
        <f>IFERROR(VLOOKUP(B54,'اسماء العملاء'!$A$2:$I$1589,9,FALSE),"")</f>
        <v/>
      </c>
      <c r="P54" s="144" t="str">
        <f t="shared" si="4"/>
        <v/>
      </c>
      <c r="Q54" s="145" t="str">
        <f t="shared" si="5"/>
        <v/>
      </c>
      <c r="R54" s="50"/>
      <c r="S54" s="133" t="str">
        <f>IFERROR(VLOOKUP(B54,'اسماء العملاء'!$A$2:$J$1589,10,FALSE),"")</f>
        <v/>
      </c>
      <c r="T54" s="48" t="str">
        <f>IFERROR(IF(COUNT($S54:S54)&gt;=$P54,"",EDATE($S54,1)),"")</f>
        <v/>
      </c>
      <c r="U54" s="48" t="str">
        <f>IFERROR(IF(COUNT($S54:T54)&gt;=$P54,"",EDATE($S54,2)),"")</f>
        <v/>
      </c>
      <c r="V54" s="48" t="str">
        <f>IFERROR(IF(COUNT($S54:U54)&gt;=$P54,"",EDATE($S54,3)),"")</f>
        <v/>
      </c>
      <c r="W54" s="48" t="str">
        <f>IFERROR(IF(COUNT($S54:V54)&gt;=$P54,"",EDATE($S54,4)),"")</f>
        <v/>
      </c>
      <c r="X54" s="48" t="str">
        <f>IFERROR(IF(COUNT($S54:W54)&gt;=$P54,"",EDATE($S54,5)),"")</f>
        <v/>
      </c>
      <c r="Y54" s="48" t="str">
        <f>IFERROR(IF(COUNT($S54:X54)&gt;=$P54,"",EDATE($S54,6)),"")</f>
        <v/>
      </c>
      <c r="Z54" s="48" t="str">
        <f>IFERROR(IF(COUNT($S54:Y54)&gt;=$P54,"",EDATE($S54,7)),"")</f>
        <v/>
      </c>
      <c r="AA54" s="48" t="str">
        <f>IFERROR(IF(COUNT($S54:Z54)&gt;=$P54,"",EDATE($S54,8)),"")</f>
        <v/>
      </c>
      <c r="AB54" s="48" t="str">
        <f>IFERROR(IF(COUNT($S54:AA54)&gt;=$P54,"",EDATE($S54,9)),"")</f>
        <v/>
      </c>
      <c r="AC54" s="48" t="str">
        <f>IFERROR(IF(COUNT($S54:AB54)&gt;=$P54,"",EDATE($S54,10)),"")</f>
        <v/>
      </c>
      <c r="AD54" s="48" t="str">
        <f>IFERROR(IF(COUNT($S54:AC54)&gt;=$P54,"",EDATE($S54,11)),"")</f>
        <v/>
      </c>
      <c r="AE54" s="48" t="str">
        <f>IFERROR(IF(COUNT($S54:AD54)&gt;=$P54,"",EDATE($S54,12)),"")</f>
        <v/>
      </c>
      <c r="AF54" s="48" t="str">
        <f>IFERROR(IF(COUNT($S54:AE54)&gt;=$P54,"",EDATE($S54,13)),"")</f>
        <v/>
      </c>
      <c r="AG54" s="48" t="str">
        <f>IFERROR(IF(COUNT($S54:AF54)&gt;=$P54,"",EDATE($S54,14)),"")</f>
        <v/>
      </c>
      <c r="AH54" s="48" t="str">
        <f>IFERROR(IF(COUNT($S54:AG54)&gt;=$P54,"",EDATE($S54,15)),"")</f>
        <v/>
      </c>
      <c r="AI54" s="48" t="str">
        <f>IFERROR(IF(COUNT($S54:AH54)&gt;=$P54,"",EDATE($S54,16)),"")</f>
        <v/>
      </c>
      <c r="AJ54" s="48" t="str">
        <f>IFERROR(IF(COUNT($S54:AI54)&gt;=$P54,"",EDATE($S54,17)),"")</f>
        <v/>
      </c>
      <c r="AK54" s="48" t="str">
        <f>IFERROR(IF(COUNT($S54:AJ54)&gt;=$P54,"",EDATE($S54,18)),"")</f>
        <v/>
      </c>
      <c r="AL54" s="49" t="str">
        <f>IFERROR(IF(COUNT($S54:AK54)&gt;=$P54,"",EDATE($S54,19)),"")</f>
        <v/>
      </c>
      <c r="AM54" s="49" t="str">
        <f>IFERROR(IF(COUNT($S54:AL54)&gt;=$P54,"",EDATE($S54,20)),"")</f>
        <v/>
      </c>
      <c r="AN54" s="49" t="str">
        <f>IFERROR(IF(COUNT($S54:AM54)&gt;=$P54,"",EDATE($S54,21)),"")</f>
        <v/>
      </c>
      <c r="AO54" s="49" t="str">
        <f>IFERROR(IF(COUNT($S54:AN54)&gt;=$P54,"",EDATE($S54,22)),"")</f>
        <v/>
      </c>
      <c r="AP54" s="49" t="str">
        <f>IFERROR(IF(COUNT($S54:AO54)&gt;=$P54,"",EDATE($S54,23)),"")</f>
        <v/>
      </c>
      <c r="AQ54" s="49" t="str">
        <f>IFERROR(IF(COUNT($S54:AP54)&gt;=$P54,"",EDATE($S54,24)),"")</f>
        <v/>
      </c>
      <c r="AR54" s="49" t="str">
        <f>IFERROR(IF(COUNT($S54:AQ54)&gt;=$P54,"",EDATE($S54,25)),"")</f>
        <v/>
      </c>
      <c r="AS54" s="49" t="str">
        <f>IFERROR(IF(COUNT($S54:AR54)&gt;=$P54,"",EDATE($S54,26)),"")</f>
        <v/>
      </c>
      <c r="AT54" s="49" t="str">
        <f>IFERROR(IF(COUNT($S54:AS54)&gt;=$P54,"",EDATE($S54,27)),"")</f>
        <v/>
      </c>
      <c r="AU54" s="49" t="str">
        <f>IFERROR(IF(COUNT($S54:AT54)&gt;=$P54,"",EDATE($S54,28)),"")</f>
        <v/>
      </c>
      <c r="AV54" s="49" t="str">
        <f>IFERROR(IF(COUNT($S54:AU54)&gt;=$P54,"",EDATE($S54,29)),"")</f>
        <v/>
      </c>
      <c r="AW54" s="49" t="str">
        <f>IFERROR(IF(COUNT($S54:AV54)&gt;=$P54,"",EDATE($S54,30)),"")</f>
        <v/>
      </c>
      <c r="AX54" s="49" t="str">
        <f>IFERROR(IF(COUNT($S54:AW54)&gt;=$P54,"",EDATE($S54,31)),"")</f>
        <v/>
      </c>
      <c r="AY54" s="49" t="str">
        <f>IFERROR(IF(COUNT($S54:AX54)&gt;=$P54,"",EDATE($S54,32)),"")</f>
        <v/>
      </c>
      <c r="AZ54" s="49" t="str">
        <f>IFERROR(IF(COUNT($S54:AY54)&gt;=$P54,"",EDATE($S54,33)),"")</f>
        <v/>
      </c>
      <c r="BA54" s="49" t="str">
        <f>IFERROR(IF(COUNT($S54:AZ54)&gt;=$P54,"",EDATE($S54,34)),"")</f>
        <v/>
      </c>
      <c r="BB54" s="49" t="str">
        <f>IFERROR(IF(COUNT($S54:BA54)&gt;=$P54,"",EDATE($S54,35)),"")</f>
        <v/>
      </c>
      <c r="BC54" s="49" t="str">
        <f>IFERROR(IF(COUNT($S54:BB54)&gt;=$P54,"",EDATE($S54,36)),"")</f>
        <v/>
      </c>
      <c r="BD54" s="108"/>
    </row>
    <row r="55" spans="1:56" s="98" customFormat="1" ht="21" customHeight="1" thickBot="1">
      <c r="A55" s="106" t="str">
        <f t="shared" ca="1" si="0"/>
        <v/>
      </c>
      <c r="B55" s="152"/>
      <c r="C55" s="45" t="str">
        <f>IFERROR(VLOOKUP(B55,'اسماء العملاء'!$A$2:$E$1589,5,FALSE),"")</f>
        <v/>
      </c>
      <c r="D55" s="60" t="str">
        <f>IFERROR(VLOOKUP(B55,'اسماء العملاء'!$A$2:$C$1589,2,FALSE),"")</f>
        <v/>
      </c>
      <c r="E55" s="56"/>
      <c r="F55" s="62" t="str">
        <f>IFERROR(VLOOKUP(B55,'اسماء العملاء'!$A$2:$C$1589,3,FALSE),"")</f>
        <v/>
      </c>
      <c r="G55" s="75" t="str">
        <f>IFERROR(VLOOKUP(B55,'اسماء العملاء'!$A$2:$F$1589,6,FALSE),"")</f>
        <v/>
      </c>
      <c r="H55" s="142" t="str">
        <f>IFERROR(VLOOKUP(G55,'انواع الفلاتر'!$B$2:$C$52,2,FALSE),"")</f>
        <v/>
      </c>
      <c r="I55" s="128" t="str">
        <f>IFERROR(VLOOKUP(B55,'اسماء العملاء'!$A$2:$K$1589,11,FALSE),"")</f>
        <v/>
      </c>
      <c r="J55" s="46" t="str">
        <f t="shared" si="1"/>
        <v/>
      </c>
      <c r="K55" s="107"/>
      <c r="L55" s="137" t="str">
        <f t="shared" si="2"/>
        <v/>
      </c>
      <c r="M55" s="94" t="str">
        <f>IFERROR(VLOOKUP(B55,'اسماء العملاء'!$A$2:$G$1589,7,FALSE),"")</f>
        <v/>
      </c>
      <c r="N55" s="92" t="str">
        <f t="shared" si="3"/>
        <v/>
      </c>
      <c r="O55" s="149" t="str">
        <f>IFERROR(VLOOKUP(B55,'اسماء العملاء'!$A$2:$I$1589,9,FALSE),"")</f>
        <v/>
      </c>
      <c r="P55" s="144" t="str">
        <f t="shared" si="4"/>
        <v/>
      </c>
      <c r="Q55" s="145" t="str">
        <f t="shared" si="5"/>
        <v/>
      </c>
      <c r="R55" s="50"/>
      <c r="S55" s="133" t="str">
        <f>IFERROR(VLOOKUP(B55,'اسماء العملاء'!$A$2:$J$1589,10,FALSE),"")</f>
        <v/>
      </c>
      <c r="T55" s="48" t="str">
        <f>IFERROR(IF(COUNT($S55:S55)&gt;=$P55,"",EDATE($S55,1)),"")</f>
        <v/>
      </c>
      <c r="U55" s="48" t="str">
        <f>IFERROR(IF(COUNT($S55:T55)&gt;=$P55,"",EDATE($S55,2)),"")</f>
        <v/>
      </c>
      <c r="V55" s="48" t="str">
        <f>IFERROR(IF(COUNT($S55:U55)&gt;=$P55,"",EDATE($S55,3)),"")</f>
        <v/>
      </c>
      <c r="W55" s="48" t="str">
        <f>IFERROR(IF(COUNT($S55:V55)&gt;=$P55,"",EDATE($S55,4)),"")</f>
        <v/>
      </c>
      <c r="X55" s="48" t="str">
        <f>IFERROR(IF(COUNT($S55:W55)&gt;=$P55,"",EDATE($S55,5)),"")</f>
        <v/>
      </c>
      <c r="Y55" s="48" t="str">
        <f>IFERROR(IF(COUNT($S55:X55)&gt;=$P55,"",EDATE($S55,6)),"")</f>
        <v/>
      </c>
      <c r="Z55" s="48" t="str">
        <f>IFERROR(IF(COUNT($S55:Y55)&gt;=$P55,"",EDATE($S55,7)),"")</f>
        <v/>
      </c>
      <c r="AA55" s="48" t="str">
        <f>IFERROR(IF(COUNT($S55:Z55)&gt;=$P55,"",EDATE($S55,8)),"")</f>
        <v/>
      </c>
      <c r="AB55" s="48" t="str">
        <f>IFERROR(IF(COUNT($S55:AA55)&gt;=$P55,"",EDATE($S55,9)),"")</f>
        <v/>
      </c>
      <c r="AC55" s="48" t="str">
        <f>IFERROR(IF(COUNT($S55:AB55)&gt;=$P55,"",EDATE($S55,10)),"")</f>
        <v/>
      </c>
      <c r="AD55" s="48" t="str">
        <f>IFERROR(IF(COUNT($S55:AC55)&gt;=$P55,"",EDATE($S55,11)),"")</f>
        <v/>
      </c>
      <c r="AE55" s="48" t="str">
        <f>IFERROR(IF(COUNT($S55:AD55)&gt;=$P55,"",EDATE($S55,12)),"")</f>
        <v/>
      </c>
      <c r="AF55" s="48" t="str">
        <f>IFERROR(IF(COUNT($S55:AE55)&gt;=$P55,"",EDATE($S55,13)),"")</f>
        <v/>
      </c>
      <c r="AG55" s="48" t="str">
        <f>IFERROR(IF(COUNT($S55:AF55)&gt;=$P55,"",EDATE($S55,14)),"")</f>
        <v/>
      </c>
      <c r="AH55" s="48" t="str">
        <f>IFERROR(IF(COUNT($S55:AG55)&gt;=$P55,"",EDATE($S55,15)),"")</f>
        <v/>
      </c>
      <c r="AI55" s="48" t="str">
        <f>IFERROR(IF(COUNT($S55:AH55)&gt;=$P55,"",EDATE($S55,16)),"")</f>
        <v/>
      </c>
      <c r="AJ55" s="48" t="str">
        <f>IFERROR(IF(COUNT($S55:AI55)&gt;=$P55,"",EDATE($S55,17)),"")</f>
        <v/>
      </c>
      <c r="AK55" s="48" t="str">
        <f>IFERROR(IF(COUNT($S55:AJ55)&gt;=$P55,"",EDATE($S55,18)),"")</f>
        <v/>
      </c>
      <c r="AL55" s="49" t="str">
        <f>IFERROR(IF(COUNT($S55:AK55)&gt;=$P55,"",EDATE($S55,19)),"")</f>
        <v/>
      </c>
      <c r="AM55" s="49" t="str">
        <f>IFERROR(IF(COUNT($S55:AL55)&gt;=$P55,"",EDATE($S55,20)),"")</f>
        <v/>
      </c>
      <c r="AN55" s="49" t="str">
        <f>IFERROR(IF(COUNT($S55:AM55)&gt;=$P55,"",EDATE($S55,21)),"")</f>
        <v/>
      </c>
      <c r="AO55" s="49" t="str">
        <f>IFERROR(IF(COUNT($S55:AN55)&gt;=$P55,"",EDATE($S55,22)),"")</f>
        <v/>
      </c>
      <c r="AP55" s="49" t="str">
        <f>IFERROR(IF(COUNT($S55:AO55)&gt;=$P55,"",EDATE($S55,23)),"")</f>
        <v/>
      </c>
      <c r="AQ55" s="49" t="str">
        <f>IFERROR(IF(COUNT($S55:AP55)&gt;=$P55,"",EDATE($S55,24)),"")</f>
        <v/>
      </c>
      <c r="AR55" s="49" t="str">
        <f>IFERROR(IF(COUNT($S55:AQ55)&gt;=$P55,"",EDATE($S55,25)),"")</f>
        <v/>
      </c>
      <c r="AS55" s="49" t="str">
        <f>IFERROR(IF(COUNT($S55:AR55)&gt;=$P55,"",EDATE($S55,26)),"")</f>
        <v/>
      </c>
      <c r="AT55" s="49" t="str">
        <f>IFERROR(IF(COUNT($S55:AS55)&gt;=$P55,"",EDATE($S55,27)),"")</f>
        <v/>
      </c>
      <c r="AU55" s="49" t="str">
        <f>IFERROR(IF(COUNT($S55:AT55)&gt;=$P55,"",EDATE($S55,28)),"")</f>
        <v/>
      </c>
      <c r="AV55" s="49" t="str">
        <f>IFERROR(IF(COUNT($S55:AU55)&gt;=$P55,"",EDATE($S55,29)),"")</f>
        <v/>
      </c>
      <c r="AW55" s="49" t="str">
        <f>IFERROR(IF(COUNT($S55:AV55)&gt;=$P55,"",EDATE($S55,30)),"")</f>
        <v/>
      </c>
      <c r="AX55" s="49" t="str">
        <f>IFERROR(IF(COUNT($S55:AW55)&gt;=$P55,"",EDATE($S55,31)),"")</f>
        <v/>
      </c>
      <c r="AY55" s="49" t="str">
        <f>IFERROR(IF(COUNT($S55:AX55)&gt;=$P55,"",EDATE($S55,32)),"")</f>
        <v/>
      </c>
      <c r="AZ55" s="49" t="str">
        <f>IFERROR(IF(COUNT($S55:AY55)&gt;=$P55,"",EDATE($S55,33)),"")</f>
        <v/>
      </c>
      <c r="BA55" s="49" t="str">
        <f>IFERROR(IF(COUNT($S55:AZ55)&gt;=$P55,"",EDATE($S55,34)),"")</f>
        <v/>
      </c>
      <c r="BB55" s="49" t="str">
        <f>IFERROR(IF(COUNT($S55:BA55)&gt;=$P55,"",EDATE($S55,35)),"")</f>
        <v/>
      </c>
      <c r="BC55" s="49" t="str">
        <f>IFERROR(IF(COUNT($S55:BB55)&gt;=$P55,"",EDATE($S55,36)),"")</f>
        <v/>
      </c>
      <c r="BD55" s="108"/>
    </row>
    <row r="56" spans="1:56" s="98" customFormat="1" ht="21" customHeight="1" thickBot="1">
      <c r="A56" s="106" t="str">
        <f t="shared" ca="1" si="0"/>
        <v/>
      </c>
      <c r="B56" s="152"/>
      <c r="C56" s="45" t="str">
        <f>IFERROR(VLOOKUP(B56,'اسماء العملاء'!$A$2:$E$1589,5,FALSE),"")</f>
        <v/>
      </c>
      <c r="D56" s="60" t="str">
        <f>IFERROR(VLOOKUP(B56,'اسماء العملاء'!$A$2:$C$1589,2,FALSE),"")</f>
        <v/>
      </c>
      <c r="E56" s="56"/>
      <c r="F56" s="62" t="str">
        <f>IFERROR(VLOOKUP(B56,'اسماء العملاء'!$A$2:$C$1589,3,FALSE),"")</f>
        <v/>
      </c>
      <c r="G56" s="75" t="str">
        <f>IFERROR(VLOOKUP(B56,'اسماء العملاء'!$A$2:$F$1589,6,FALSE),"")</f>
        <v/>
      </c>
      <c r="H56" s="142" t="str">
        <f>IFERROR(VLOOKUP(G56,'انواع الفلاتر'!$B$2:$C$52,2,FALSE),"")</f>
        <v/>
      </c>
      <c r="I56" s="128" t="str">
        <f>IFERROR(VLOOKUP(B56,'اسماء العملاء'!$A$2:$K$1589,11,FALSE),"")</f>
        <v/>
      </c>
      <c r="J56" s="46" t="str">
        <f t="shared" si="1"/>
        <v/>
      </c>
      <c r="K56" s="107"/>
      <c r="L56" s="137" t="str">
        <f t="shared" si="2"/>
        <v/>
      </c>
      <c r="M56" s="94" t="str">
        <f>IFERROR(VLOOKUP(B56,'اسماء العملاء'!$A$2:$G$1589,7,FALSE),"")</f>
        <v/>
      </c>
      <c r="N56" s="92" t="str">
        <f t="shared" si="3"/>
        <v/>
      </c>
      <c r="O56" s="149" t="str">
        <f>IFERROR(VLOOKUP(B56,'اسماء العملاء'!$A$2:$I$1589,9,FALSE),"")</f>
        <v/>
      </c>
      <c r="P56" s="144" t="str">
        <f t="shared" si="4"/>
        <v/>
      </c>
      <c r="Q56" s="145" t="str">
        <f t="shared" si="5"/>
        <v/>
      </c>
      <c r="R56" s="50"/>
      <c r="S56" s="133" t="str">
        <f>IFERROR(VLOOKUP(B56,'اسماء العملاء'!$A$2:$J$1589,10,FALSE),"")</f>
        <v/>
      </c>
      <c r="T56" s="48" t="str">
        <f>IFERROR(IF(COUNT($S56:S56)&gt;=$P56,"",EDATE($S56,1)),"")</f>
        <v/>
      </c>
      <c r="U56" s="48" t="str">
        <f>IFERROR(IF(COUNT($S56:T56)&gt;=$P56,"",EDATE($S56,2)),"")</f>
        <v/>
      </c>
      <c r="V56" s="48" t="str">
        <f>IFERROR(IF(COUNT($S56:U56)&gt;=$P56,"",EDATE($S56,3)),"")</f>
        <v/>
      </c>
      <c r="W56" s="48" t="str">
        <f>IFERROR(IF(COUNT($S56:V56)&gt;=$P56,"",EDATE($S56,4)),"")</f>
        <v/>
      </c>
      <c r="X56" s="48" t="str">
        <f>IFERROR(IF(COUNT($S56:W56)&gt;=$P56,"",EDATE($S56,5)),"")</f>
        <v/>
      </c>
      <c r="Y56" s="48" t="str">
        <f>IFERROR(IF(COUNT($S56:X56)&gt;=$P56,"",EDATE($S56,6)),"")</f>
        <v/>
      </c>
      <c r="Z56" s="48" t="str">
        <f>IFERROR(IF(COUNT($S56:Y56)&gt;=$P56,"",EDATE($S56,7)),"")</f>
        <v/>
      </c>
      <c r="AA56" s="48" t="str">
        <f>IFERROR(IF(COUNT($S56:Z56)&gt;=$P56,"",EDATE($S56,8)),"")</f>
        <v/>
      </c>
      <c r="AB56" s="48" t="str">
        <f>IFERROR(IF(COUNT($S56:AA56)&gt;=$P56,"",EDATE($S56,9)),"")</f>
        <v/>
      </c>
      <c r="AC56" s="48" t="str">
        <f>IFERROR(IF(COUNT($S56:AB56)&gt;=$P56,"",EDATE($S56,10)),"")</f>
        <v/>
      </c>
      <c r="AD56" s="48" t="str">
        <f>IFERROR(IF(COUNT($S56:AC56)&gt;=$P56,"",EDATE($S56,11)),"")</f>
        <v/>
      </c>
      <c r="AE56" s="48" t="str">
        <f>IFERROR(IF(COUNT($S56:AD56)&gt;=$P56,"",EDATE($S56,12)),"")</f>
        <v/>
      </c>
      <c r="AF56" s="48" t="str">
        <f>IFERROR(IF(COUNT($S56:AE56)&gt;=$P56,"",EDATE($S56,13)),"")</f>
        <v/>
      </c>
      <c r="AG56" s="48" t="str">
        <f>IFERROR(IF(COUNT($S56:AF56)&gt;=$P56,"",EDATE($S56,14)),"")</f>
        <v/>
      </c>
      <c r="AH56" s="48" t="str">
        <f>IFERROR(IF(COUNT($S56:AG56)&gt;=$P56,"",EDATE($S56,15)),"")</f>
        <v/>
      </c>
      <c r="AI56" s="48" t="str">
        <f>IFERROR(IF(COUNT($S56:AH56)&gt;=$P56,"",EDATE($S56,16)),"")</f>
        <v/>
      </c>
      <c r="AJ56" s="48" t="str">
        <f>IFERROR(IF(COUNT($S56:AI56)&gt;=$P56,"",EDATE($S56,17)),"")</f>
        <v/>
      </c>
      <c r="AK56" s="48" t="str">
        <f>IFERROR(IF(COUNT($S56:AJ56)&gt;=$P56,"",EDATE($S56,18)),"")</f>
        <v/>
      </c>
      <c r="AL56" s="49" t="str">
        <f>IFERROR(IF(COUNT($S56:AK56)&gt;=$P56,"",EDATE($S56,19)),"")</f>
        <v/>
      </c>
      <c r="AM56" s="49" t="str">
        <f>IFERROR(IF(COUNT($S56:AL56)&gt;=$P56,"",EDATE($S56,20)),"")</f>
        <v/>
      </c>
      <c r="AN56" s="49" t="str">
        <f>IFERROR(IF(COUNT($S56:AM56)&gt;=$P56,"",EDATE($S56,21)),"")</f>
        <v/>
      </c>
      <c r="AO56" s="49" t="str">
        <f>IFERROR(IF(COUNT($S56:AN56)&gt;=$P56,"",EDATE($S56,22)),"")</f>
        <v/>
      </c>
      <c r="AP56" s="49" t="str">
        <f>IFERROR(IF(COUNT($S56:AO56)&gt;=$P56,"",EDATE($S56,23)),"")</f>
        <v/>
      </c>
      <c r="AQ56" s="49" t="str">
        <f>IFERROR(IF(COUNT($S56:AP56)&gt;=$P56,"",EDATE($S56,24)),"")</f>
        <v/>
      </c>
      <c r="AR56" s="49" t="str">
        <f>IFERROR(IF(COUNT($S56:AQ56)&gt;=$P56,"",EDATE($S56,25)),"")</f>
        <v/>
      </c>
      <c r="AS56" s="49" t="str">
        <f>IFERROR(IF(COUNT($S56:AR56)&gt;=$P56,"",EDATE($S56,26)),"")</f>
        <v/>
      </c>
      <c r="AT56" s="49" t="str">
        <f>IFERROR(IF(COUNT($S56:AS56)&gt;=$P56,"",EDATE($S56,27)),"")</f>
        <v/>
      </c>
      <c r="AU56" s="49" t="str">
        <f>IFERROR(IF(COUNT($S56:AT56)&gt;=$P56,"",EDATE($S56,28)),"")</f>
        <v/>
      </c>
      <c r="AV56" s="49" t="str">
        <f>IFERROR(IF(COUNT($S56:AU56)&gt;=$P56,"",EDATE($S56,29)),"")</f>
        <v/>
      </c>
      <c r="AW56" s="49" t="str">
        <f>IFERROR(IF(COUNT($S56:AV56)&gt;=$P56,"",EDATE($S56,30)),"")</f>
        <v/>
      </c>
      <c r="AX56" s="49" t="str">
        <f>IFERROR(IF(COUNT($S56:AW56)&gt;=$P56,"",EDATE($S56,31)),"")</f>
        <v/>
      </c>
      <c r="AY56" s="49" t="str">
        <f>IFERROR(IF(COUNT($S56:AX56)&gt;=$P56,"",EDATE($S56,32)),"")</f>
        <v/>
      </c>
      <c r="AZ56" s="49" t="str">
        <f>IFERROR(IF(COUNT($S56:AY56)&gt;=$P56,"",EDATE($S56,33)),"")</f>
        <v/>
      </c>
      <c r="BA56" s="49" t="str">
        <f>IFERROR(IF(COUNT($S56:AZ56)&gt;=$P56,"",EDATE($S56,34)),"")</f>
        <v/>
      </c>
      <c r="BB56" s="49" t="str">
        <f>IFERROR(IF(COUNT($S56:BA56)&gt;=$P56,"",EDATE($S56,35)),"")</f>
        <v/>
      </c>
      <c r="BC56" s="49" t="str">
        <f>IFERROR(IF(COUNT($S56:BB56)&gt;=$P56,"",EDATE($S56,36)),"")</f>
        <v/>
      </c>
      <c r="BD56" s="108"/>
    </row>
    <row r="57" spans="1:56" s="98" customFormat="1" ht="21" customHeight="1" thickBot="1">
      <c r="A57" s="106" t="str">
        <f t="shared" ca="1" si="0"/>
        <v/>
      </c>
      <c r="B57" s="152"/>
      <c r="C57" s="45" t="str">
        <f>IFERROR(VLOOKUP(B57,'اسماء العملاء'!$A$2:$E$1589,5,FALSE),"")</f>
        <v/>
      </c>
      <c r="D57" s="60" t="str">
        <f>IFERROR(VLOOKUP(B57,'اسماء العملاء'!$A$2:$C$1589,2,FALSE),"")</f>
        <v/>
      </c>
      <c r="E57" s="56"/>
      <c r="F57" s="62" t="str">
        <f>IFERROR(VLOOKUP(B57,'اسماء العملاء'!$A$2:$C$1589,3,FALSE),"")</f>
        <v/>
      </c>
      <c r="G57" s="75" t="str">
        <f>IFERROR(VLOOKUP(B57,'اسماء العملاء'!$A$2:$F$1589,6,FALSE),"")</f>
        <v/>
      </c>
      <c r="H57" s="142" t="str">
        <f>IFERROR(VLOOKUP(G57,'انواع الفلاتر'!$B$2:$C$52,2,FALSE),"")</f>
        <v/>
      </c>
      <c r="I57" s="128" t="str">
        <f>IFERROR(VLOOKUP(B57,'اسماء العملاء'!$A$2:$K$1589,11,FALSE),"")</f>
        <v/>
      </c>
      <c r="J57" s="46" t="str">
        <f t="shared" si="1"/>
        <v/>
      </c>
      <c r="K57" s="107"/>
      <c r="L57" s="137" t="str">
        <f t="shared" si="2"/>
        <v/>
      </c>
      <c r="M57" s="94" t="str">
        <f>IFERROR(VLOOKUP(B57,'اسماء العملاء'!$A$2:$G$1589,7,FALSE),"")</f>
        <v/>
      </c>
      <c r="N57" s="92" t="str">
        <f t="shared" si="3"/>
        <v/>
      </c>
      <c r="O57" s="149" t="str">
        <f>IFERROR(VLOOKUP(B57,'اسماء العملاء'!$A$2:$I$1589,9,FALSE),"")</f>
        <v/>
      </c>
      <c r="P57" s="144" t="str">
        <f t="shared" si="4"/>
        <v/>
      </c>
      <c r="Q57" s="145" t="str">
        <f t="shared" si="5"/>
        <v/>
      </c>
      <c r="R57" s="50"/>
      <c r="S57" s="133" t="str">
        <f>IFERROR(VLOOKUP(B57,'اسماء العملاء'!$A$2:$J$1589,10,FALSE),"")</f>
        <v/>
      </c>
      <c r="T57" s="48" t="str">
        <f>IFERROR(IF(COUNT($S57:S57)&gt;=$P57,"",EDATE($S57,1)),"")</f>
        <v/>
      </c>
      <c r="U57" s="48" t="str">
        <f>IFERROR(IF(COUNT($S57:T57)&gt;=$P57,"",EDATE($S57,2)),"")</f>
        <v/>
      </c>
      <c r="V57" s="48" t="str">
        <f>IFERROR(IF(COUNT($S57:U57)&gt;=$P57,"",EDATE($S57,3)),"")</f>
        <v/>
      </c>
      <c r="W57" s="48" t="str">
        <f>IFERROR(IF(COUNT($S57:V57)&gt;=$P57,"",EDATE($S57,4)),"")</f>
        <v/>
      </c>
      <c r="X57" s="48" t="str">
        <f>IFERROR(IF(COUNT($S57:W57)&gt;=$P57,"",EDATE($S57,5)),"")</f>
        <v/>
      </c>
      <c r="Y57" s="48" t="str">
        <f>IFERROR(IF(COUNT($S57:X57)&gt;=$P57,"",EDATE($S57,6)),"")</f>
        <v/>
      </c>
      <c r="Z57" s="48" t="str">
        <f>IFERROR(IF(COUNT($S57:Y57)&gt;=$P57,"",EDATE($S57,7)),"")</f>
        <v/>
      </c>
      <c r="AA57" s="48" t="str">
        <f>IFERROR(IF(COUNT($S57:Z57)&gt;=$P57,"",EDATE($S57,8)),"")</f>
        <v/>
      </c>
      <c r="AB57" s="48" t="str">
        <f>IFERROR(IF(COUNT($S57:AA57)&gt;=$P57,"",EDATE($S57,9)),"")</f>
        <v/>
      </c>
      <c r="AC57" s="48" t="str">
        <f>IFERROR(IF(COUNT($S57:AB57)&gt;=$P57,"",EDATE($S57,10)),"")</f>
        <v/>
      </c>
      <c r="AD57" s="48" t="str">
        <f>IFERROR(IF(COUNT($S57:AC57)&gt;=$P57,"",EDATE($S57,11)),"")</f>
        <v/>
      </c>
      <c r="AE57" s="48" t="str">
        <f>IFERROR(IF(COUNT($S57:AD57)&gt;=$P57,"",EDATE($S57,12)),"")</f>
        <v/>
      </c>
      <c r="AF57" s="48" t="str">
        <f>IFERROR(IF(COUNT($S57:AE57)&gt;=$P57,"",EDATE($S57,13)),"")</f>
        <v/>
      </c>
      <c r="AG57" s="48" t="str">
        <f>IFERROR(IF(COUNT($S57:AF57)&gt;=$P57,"",EDATE($S57,14)),"")</f>
        <v/>
      </c>
      <c r="AH57" s="48" t="str">
        <f>IFERROR(IF(COUNT($S57:AG57)&gt;=$P57,"",EDATE($S57,15)),"")</f>
        <v/>
      </c>
      <c r="AI57" s="48" t="str">
        <f>IFERROR(IF(COUNT($S57:AH57)&gt;=$P57,"",EDATE($S57,16)),"")</f>
        <v/>
      </c>
      <c r="AJ57" s="48" t="str">
        <f>IFERROR(IF(COUNT($S57:AI57)&gt;=$P57,"",EDATE($S57,17)),"")</f>
        <v/>
      </c>
      <c r="AK57" s="48" t="str">
        <f>IFERROR(IF(COUNT($S57:AJ57)&gt;=$P57,"",EDATE($S57,18)),"")</f>
        <v/>
      </c>
      <c r="AL57" s="49" t="str">
        <f>IFERROR(IF(COUNT($S57:AK57)&gt;=$P57,"",EDATE($S57,19)),"")</f>
        <v/>
      </c>
      <c r="AM57" s="49" t="str">
        <f>IFERROR(IF(COUNT($S57:AL57)&gt;=$P57,"",EDATE($S57,20)),"")</f>
        <v/>
      </c>
      <c r="AN57" s="49" t="str">
        <f>IFERROR(IF(COUNT($S57:AM57)&gt;=$P57,"",EDATE($S57,21)),"")</f>
        <v/>
      </c>
      <c r="AO57" s="49" t="str">
        <f>IFERROR(IF(COUNT($S57:AN57)&gt;=$P57,"",EDATE($S57,22)),"")</f>
        <v/>
      </c>
      <c r="AP57" s="49" t="str">
        <f>IFERROR(IF(COUNT($S57:AO57)&gt;=$P57,"",EDATE($S57,23)),"")</f>
        <v/>
      </c>
      <c r="AQ57" s="49" t="str">
        <f>IFERROR(IF(COUNT($S57:AP57)&gt;=$P57,"",EDATE($S57,24)),"")</f>
        <v/>
      </c>
      <c r="AR57" s="49" t="str">
        <f>IFERROR(IF(COUNT($S57:AQ57)&gt;=$P57,"",EDATE($S57,25)),"")</f>
        <v/>
      </c>
      <c r="AS57" s="49" t="str">
        <f>IFERROR(IF(COUNT($S57:AR57)&gt;=$P57,"",EDATE($S57,26)),"")</f>
        <v/>
      </c>
      <c r="AT57" s="49" t="str">
        <f>IFERROR(IF(COUNT($S57:AS57)&gt;=$P57,"",EDATE($S57,27)),"")</f>
        <v/>
      </c>
      <c r="AU57" s="49" t="str">
        <f>IFERROR(IF(COUNT($S57:AT57)&gt;=$P57,"",EDATE($S57,28)),"")</f>
        <v/>
      </c>
      <c r="AV57" s="49" t="str">
        <f>IFERROR(IF(COUNT($S57:AU57)&gt;=$P57,"",EDATE($S57,29)),"")</f>
        <v/>
      </c>
      <c r="AW57" s="49" t="str">
        <f>IFERROR(IF(COUNT($S57:AV57)&gt;=$P57,"",EDATE($S57,30)),"")</f>
        <v/>
      </c>
      <c r="AX57" s="49" t="str">
        <f>IFERROR(IF(COUNT($S57:AW57)&gt;=$P57,"",EDATE($S57,31)),"")</f>
        <v/>
      </c>
      <c r="AY57" s="49" t="str">
        <f>IFERROR(IF(COUNT($S57:AX57)&gt;=$P57,"",EDATE($S57,32)),"")</f>
        <v/>
      </c>
      <c r="AZ57" s="49" t="str">
        <f>IFERROR(IF(COUNT($S57:AY57)&gt;=$P57,"",EDATE($S57,33)),"")</f>
        <v/>
      </c>
      <c r="BA57" s="49" t="str">
        <f>IFERROR(IF(COUNT($S57:AZ57)&gt;=$P57,"",EDATE($S57,34)),"")</f>
        <v/>
      </c>
      <c r="BB57" s="49" t="str">
        <f>IFERROR(IF(COUNT($S57:BA57)&gt;=$P57,"",EDATE($S57,35)),"")</f>
        <v/>
      </c>
      <c r="BC57" s="49" t="str">
        <f>IFERROR(IF(COUNT($S57:BB57)&gt;=$P57,"",EDATE($S57,36)),"")</f>
        <v/>
      </c>
      <c r="BD57" s="108"/>
    </row>
    <row r="58" spans="1:56" s="98" customFormat="1" ht="21" customHeight="1" thickBot="1">
      <c r="A58" s="106" t="str">
        <f t="shared" ca="1" si="0"/>
        <v/>
      </c>
      <c r="B58" s="152"/>
      <c r="C58" s="45" t="str">
        <f>IFERROR(VLOOKUP(B58,'اسماء العملاء'!$A$2:$E$1589,5,FALSE),"")</f>
        <v/>
      </c>
      <c r="D58" s="60" t="str">
        <f>IFERROR(VLOOKUP(B58,'اسماء العملاء'!$A$2:$C$1589,2,FALSE),"")</f>
        <v/>
      </c>
      <c r="E58" s="56"/>
      <c r="F58" s="62" t="str">
        <f>IFERROR(VLOOKUP(B58,'اسماء العملاء'!$A$2:$C$1589,3,FALSE),"")</f>
        <v/>
      </c>
      <c r="G58" s="75" t="str">
        <f>IFERROR(VLOOKUP(B58,'اسماء العملاء'!$A$2:$F$1589,6,FALSE),"")</f>
        <v/>
      </c>
      <c r="H58" s="142" t="str">
        <f>IFERROR(VLOOKUP(G58,'انواع الفلاتر'!$B$2:$C$52,2,FALSE),"")</f>
        <v/>
      </c>
      <c r="I58" s="128" t="str">
        <f>IFERROR(VLOOKUP(B58,'اسماء العملاء'!$A$2:$K$1589,11,FALSE),"")</f>
        <v/>
      </c>
      <c r="J58" s="46" t="str">
        <f t="shared" si="1"/>
        <v/>
      </c>
      <c r="K58" s="107"/>
      <c r="L58" s="137" t="str">
        <f t="shared" si="2"/>
        <v/>
      </c>
      <c r="M58" s="94" t="str">
        <f>IFERROR(VLOOKUP(B58,'اسماء العملاء'!$A$2:$G$1589,7,FALSE),"")</f>
        <v/>
      </c>
      <c r="N58" s="92" t="str">
        <f t="shared" si="3"/>
        <v/>
      </c>
      <c r="O58" s="149" t="str">
        <f>IFERROR(VLOOKUP(B58,'اسماء العملاء'!$A$2:$I$1589,9,FALSE),"")</f>
        <v/>
      </c>
      <c r="P58" s="144" t="str">
        <f t="shared" si="4"/>
        <v/>
      </c>
      <c r="Q58" s="145" t="str">
        <f t="shared" si="5"/>
        <v/>
      </c>
      <c r="R58" s="50"/>
      <c r="S58" s="133" t="str">
        <f>IFERROR(VLOOKUP(B58,'اسماء العملاء'!$A$2:$J$1589,10,FALSE),"")</f>
        <v/>
      </c>
      <c r="T58" s="48" t="str">
        <f>IFERROR(IF(COUNT($S58:S58)&gt;=$P58,"",EDATE($S58,1)),"")</f>
        <v/>
      </c>
      <c r="U58" s="48" t="str">
        <f>IFERROR(IF(COUNT($S58:T58)&gt;=$P58,"",EDATE($S58,2)),"")</f>
        <v/>
      </c>
      <c r="V58" s="48" t="str">
        <f>IFERROR(IF(COUNT($S58:U58)&gt;=$P58,"",EDATE($S58,3)),"")</f>
        <v/>
      </c>
      <c r="W58" s="48" t="str">
        <f>IFERROR(IF(COUNT($S58:V58)&gt;=$P58,"",EDATE($S58,4)),"")</f>
        <v/>
      </c>
      <c r="X58" s="48" t="str">
        <f>IFERROR(IF(COUNT($S58:W58)&gt;=$P58,"",EDATE($S58,5)),"")</f>
        <v/>
      </c>
      <c r="Y58" s="48" t="str">
        <f>IFERROR(IF(COUNT($S58:X58)&gt;=$P58,"",EDATE($S58,6)),"")</f>
        <v/>
      </c>
      <c r="Z58" s="48" t="str">
        <f>IFERROR(IF(COUNT($S58:Y58)&gt;=$P58,"",EDATE($S58,7)),"")</f>
        <v/>
      </c>
      <c r="AA58" s="48" t="str">
        <f>IFERROR(IF(COUNT($S58:Z58)&gt;=$P58,"",EDATE($S58,8)),"")</f>
        <v/>
      </c>
      <c r="AB58" s="48" t="str">
        <f>IFERROR(IF(COUNT($S58:AA58)&gt;=$P58,"",EDATE($S58,9)),"")</f>
        <v/>
      </c>
      <c r="AC58" s="48" t="str">
        <f>IFERROR(IF(COUNT($S58:AB58)&gt;=$P58,"",EDATE($S58,10)),"")</f>
        <v/>
      </c>
      <c r="AD58" s="48" t="str">
        <f>IFERROR(IF(COUNT($S58:AC58)&gt;=$P58,"",EDATE($S58,11)),"")</f>
        <v/>
      </c>
      <c r="AE58" s="48" t="str">
        <f>IFERROR(IF(COUNT($S58:AD58)&gt;=$P58,"",EDATE($S58,12)),"")</f>
        <v/>
      </c>
      <c r="AF58" s="48" t="str">
        <f>IFERROR(IF(COUNT($S58:AE58)&gt;=$P58,"",EDATE($S58,13)),"")</f>
        <v/>
      </c>
      <c r="AG58" s="48" t="str">
        <f>IFERROR(IF(COUNT($S58:AF58)&gt;=$P58,"",EDATE($S58,14)),"")</f>
        <v/>
      </c>
      <c r="AH58" s="48" t="str">
        <f>IFERROR(IF(COUNT($S58:AG58)&gt;=$P58,"",EDATE($S58,15)),"")</f>
        <v/>
      </c>
      <c r="AI58" s="48" t="str">
        <f>IFERROR(IF(COUNT($S58:AH58)&gt;=$P58,"",EDATE($S58,16)),"")</f>
        <v/>
      </c>
      <c r="AJ58" s="48" t="str">
        <f>IFERROR(IF(COUNT($S58:AI58)&gt;=$P58,"",EDATE($S58,17)),"")</f>
        <v/>
      </c>
      <c r="AK58" s="48" t="str">
        <f>IFERROR(IF(COUNT($S58:AJ58)&gt;=$P58,"",EDATE($S58,18)),"")</f>
        <v/>
      </c>
      <c r="AL58" s="49" t="str">
        <f>IFERROR(IF(COUNT($S58:AK58)&gt;=$P58,"",EDATE($S58,19)),"")</f>
        <v/>
      </c>
      <c r="AM58" s="49" t="str">
        <f>IFERROR(IF(COUNT($S58:AL58)&gt;=$P58,"",EDATE($S58,20)),"")</f>
        <v/>
      </c>
      <c r="AN58" s="49" t="str">
        <f>IFERROR(IF(COUNT($S58:AM58)&gt;=$P58,"",EDATE($S58,21)),"")</f>
        <v/>
      </c>
      <c r="AO58" s="49" t="str">
        <f>IFERROR(IF(COUNT($S58:AN58)&gt;=$P58,"",EDATE($S58,22)),"")</f>
        <v/>
      </c>
      <c r="AP58" s="49" t="str">
        <f>IFERROR(IF(COUNT($S58:AO58)&gt;=$P58,"",EDATE($S58,23)),"")</f>
        <v/>
      </c>
      <c r="AQ58" s="49" t="str">
        <f>IFERROR(IF(COUNT($S58:AP58)&gt;=$P58,"",EDATE($S58,24)),"")</f>
        <v/>
      </c>
      <c r="AR58" s="49" t="str">
        <f>IFERROR(IF(COUNT($S58:AQ58)&gt;=$P58,"",EDATE($S58,25)),"")</f>
        <v/>
      </c>
      <c r="AS58" s="49" t="str">
        <f>IFERROR(IF(COUNT($S58:AR58)&gt;=$P58,"",EDATE($S58,26)),"")</f>
        <v/>
      </c>
      <c r="AT58" s="49" t="str">
        <f>IFERROR(IF(COUNT($S58:AS58)&gt;=$P58,"",EDATE($S58,27)),"")</f>
        <v/>
      </c>
      <c r="AU58" s="49" t="str">
        <f>IFERROR(IF(COUNT($S58:AT58)&gt;=$P58,"",EDATE($S58,28)),"")</f>
        <v/>
      </c>
      <c r="AV58" s="49" t="str">
        <f>IFERROR(IF(COUNT($S58:AU58)&gt;=$P58,"",EDATE($S58,29)),"")</f>
        <v/>
      </c>
      <c r="AW58" s="49" t="str">
        <f>IFERROR(IF(COUNT($S58:AV58)&gt;=$P58,"",EDATE($S58,30)),"")</f>
        <v/>
      </c>
      <c r="AX58" s="49" t="str">
        <f>IFERROR(IF(COUNT($S58:AW58)&gt;=$P58,"",EDATE($S58,31)),"")</f>
        <v/>
      </c>
      <c r="AY58" s="49" t="str">
        <f>IFERROR(IF(COUNT($S58:AX58)&gt;=$P58,"",EDATE($S58,32)),"")</f>
        <v/>
      </c>
      <c r="AZ58" s="49" t="str">
        <f>IFERROR(IF(COUNT($S58:AY58)&gt;=$P58,"",EDATE($S58,33)),"")</f>
        <v/>
      </c>
      <c r="BA58" s="49" t="str">
        <f>IFERROR(IF(COUNT($S58:AZ58)&gt;=$P58,"",EDATE($S58,34)),"")</f>
        <v/>
      </c>
      <c r="BB58" s="49" t="str">
        <f>IFERROR(IF(COUNT($S58:BA58)&gt;=$P58,"",EDATE($S58,35)),"")</f>
        <v/>
      </c>
      <c r="BC58" s="49" t="str">
        <f>IFERROR(IF(COUNT($S58:BB58)&gt;=$P58,"",EDATE($S58,36)),"")</f>
        <v/>
      </c>
      <c r="BD58" s="108"/>
    </row>
    <row r="59" spans="1:56" s="98" customFormat="1" ht="21" customHeight="1" thickBot="1">
      <c r="A59" s="106" t="str">
        <f t="shared" ca="1" si="0"/>
        <v/>
      </c>
      <c r="B59" s="152"/>
      <c r="C59" s="45" t="str">
        <f>IFERROR(VLOOKUP(B59,'اسماء العملاء'!$A$2:$E$1589,5,FALSE),"")</f>
        <v/>
      </c>
      <c r="D59" s="60" t="str">
        <f>IFERROR(VLOOKUP(B59,'اسماء العملاء'!$A$2:$C$1589,2,FALSE),"")</f>
        <v/>
      </c>
      <c r="E59" s="56"/>
      <c r="F59" s="62" t="str">
        <f>IFERROR(VLOOKUP(B59,'اسماء العملاء'!$A$2:$C$1589,3,FALSE),"")</f>
        <v/>
      </c>
      <c r="G59" s="75" t="str">
        <f>IFERROR(VLOOKUP(B59,'اسماء العملاء'!$A$2:$F$1589,6,FALSE),"")</f>
        <v/>
      </c>
      <c r="H59" s="142" t="str">
        <f>IFERROR(VLOOKUP(G59,'انواع الفلاتر'!$B$2:$C$52,2,FALSE),"")</f>
        <v/>
      </c>
      <c r="I59" s="128" t="str">
        <f>IFERROR(VLOOKUP(B59,'اسماء العملاء'!$A$2:$K$1589,11,FALSE),"")</f>
        <v/>
      </c>
      <c r="J59" s="46" t="str">
        <f t="shared" si="1"/>
        <v/>
      </c>
      <c r="K59" s="107"/>
      <c r="L59" s="137" t="str">
        <f t="shared" si="2"/>
        <v/>
      </c>
      <c r="M59" s="94" t="str">
        <f>IFERROR(VLOOKUP(B59,'اسماء العملاء'!$A$2:$G$1589,7,FALSE),"")</f>
        <v/>
      </c>
      <c r="N59" s="92" t="str">
        <f t="shared" si="3"/>
        <v/>
      </c>
      <c r="O59" s="149" t="str">
        <f>IFERROR(VLOOKUP(B59,'اسماء العملاء'!$A$2:$I$1589,9,FALSE),"")</f>
        <v/>
      </c>
      <c r="P59" s="144" t="str">
        <f t="shared" si="4"/>
        <v/>
      </c>
      <c r="Q59" s="145" t="str">
        <f t="shared" si="5"/>
        <v/>
      </c>
      <c r="R59" s="50"/>
      <c r="S59" s="133" t="str">
        <f>IFERROR(VLOOKUP(B59,'اسماء العملاء'!$A$2:$J$1589,10,FALSE),"")</f>
        <v/>
      </c>
      <c r="T59" s="48" t="str">
        <f>IFERROR(IF(COUNT($S59:S59)&gt;=$P59,"",EDATE($S59,1)),"")</f>
        <v/>
      </c>
      <c r="U59" s="48" t="str">
        <f>IFERROR(IF(COUNT($S59:T59)&gt;=$P59,"",EDATE($S59,2)),"")</f>
        <v/>
      </c>
      <c r="V59" s="48" t="str">
        <f>IFERROR(IF(COUNT($S59:U59)&gt;=$P59,"",EDATE($S59,3)),"")</f>
        <v/>
      </c>
      <c r="W59" s="48" t="str">
        <f>IFERROR(IF(COUNT($S59:V59)&gt;=$P59,"",EDATE($S59,4)),"")</f>
        <v/>
      </c>
      <c r="X59" s="48" t="str">
        <f>IFERROR(IF(COUNT($S59:W59)&gt;=$P59,"",EDATE($S59,5)),"")</f>
        <v/>
      </c>
      <c r="Y59" s="48" t="str">
        <f>IFERROR(IF(COUNT($S59:X59)&gt;=$P59,"",EDATE($S59,6)),"")</f>
        <v/>
      </c>
      <c r="Z59" s="48" t="str">
        <f>IFERROR(IF(COUNT($S59:Y59)&gt;=$P59,"",EDATE($S59,7)),"")</f>
        <v/>
      </c>
      <c r="AA59" s="48" t="str">
        <f>IFERROR(IF(COUNT($S59:Z59)&gt;=$P59,"",EDATE($S59,8)),"")</f>
        <v/>
      </c>
      <c r="AB59" s="48" t="str">
        <f>IFERROR(IF(COUNT($S59:AA59)&gt;=$P59,"",EDATE($S59,9)),"")</f>
        <v/>
      </c>
      <c r="AC59" s="48" t="str">
        <f>IFERROR(IF(COUNT($S59:AB59)&gt;=$P59,"",EDATE($S59,10)),"")</f>
        <v/>
      </c>
      <c r="AD59" s="48" t="str">
        <f>IFERROR(IF(COUNT($S59:AC59)&gt;=$P59,"",EDATE($S59,11)),"")</f>
        <v/>
      </c>
      <c r="AE59" s="48" t="str">
        <f>IFERROR(IF(COUNT($S59:AD59)&gt;=$P59,"",EDATE($S59,12)),"")</f>
        <v/>
      </c>
      <c r="AF59" s="48" t="str">
        <f>IFERROR(IF(COUNT($S59:AE59)&gt;=$P59,"",EDATE($S59,13)),"")</f>
        <v/>
      </c>
      <c r="AG59" s="48" t="str">
        <f>IFERROR(IF(COUNT($S59:AF59)&gt;=$P59,"",EDATE($S59,14)),"")</f>
        <v/>
      </c>
      <c r="AH59" s="48" t="str">
        <f>IFERROR(IF(COUNT($S59:AG59)&gt;=$P59,"",EDATE($S59,15)),"")</f>
        <v/>
      </c>
      <c r="AI59" s="48" t="str">
        <f>IFERROR(IF(COUNT($S59:AH59)&gt;=$P59,"",EDATE($S59,16)),"")</f>
        <v/>
      </c>
      <c r="AJ59" s="48" t="str">
        <f>IFERROR(IF(COUNT($S59:AI59)&gt;=$P59,"",EDATE($S59,17)),"")</f>
        <v/>
      </c>
      <c r="AK59" s="48" t="str">
        <f>IFERROR(IF(COUNT($S59:AJ59)&gt;=$P59,"",EDATE($S59,18)),"")</f>
        <v/>
      </c>
      <c r="AL59" s="49" t="str">
        <f>IFERROR(IF(COUNT($S59:AK59)&gt;=$P59,"",EDATE($S59,19)),"")</f>
        <v/>
      </c>
      <c r="AM59" s="49" t="str">
        <f>IFERROR(IF(COUNT($S59:AL59)&gt;=$P59,"",EDATE($S59,20)),"")</f>
        <v/>
      </c>
      <c r="AN59" s="49" t="str">
        <f>IFERROR(IF(COUNT($S59:AM59)&gt;=$P59,"",EDATE($S59,21)),"")</f>
        <v/>
      </c>
      <c r="AO59" s="49" t="str">
        <f>IFERROR(IF(COUNT($S59:AN59)&gt;=$P59,"",EDATE($S59,22)),"")</f>
        <v/>
      </c>
      <c r="AP59" s="49" t="str">
        <f>IFERROR(IF(COUNT($S59:AO59)&gt;=$P59,"",EDATE($S59,23)),"")</f>
        <v/>
      </c>
      <c r="AQ59" s="49" t="str">
        <f>IFERROR(IF(COUNT($S59:AP59)&gt;=$P59,"",EDATE($S59,24)),"")</f>
        <v/>
      </c>
      <c r="AR59" s="49" t="str">
        <f>IFERROR(IF(COUNT($S59:AQ59)&gt;=$P59,"",EDATE($S59,25)),"")</f>
        <v/>
      </c>
      <c r="AS59" s="49" t="str">
        <f>IFERROR(IF(COUNT($S59:AR59)&gt;=$P59,"",EDATE($S59,26)),"")</f>
        <v/>
      </c>
      <c r="AT59" s="49" t="str">
        <f>IFERROR(IF(COUNT($S59:AS59)&gt;=$P59,"",EDATE($S59,27)),"")</f>
        <v/>
      </c>
      <c r="AU59" s="49" t="str">
        <f>IFERROR(IF(COUNT($S59:AT59)&gt;=$P59,"",EDATE($S59,28)),"")</f>
        <v/>
      </c>
      <c r="AV59" s="49" t="str">
        <f>IFERROR(IF(COUNT($S59:AU59)&gt;=$P59,"",EDATE($S59,29)),"")</f>
        <v/>
      </c>
      <c r="AW59" s="49" t="str">
        <f>IFERROR(IF(COUNT($S59:AV59)&gt;=$P59,"",EDATE($S59,30)),"")</f>
        <v/>
      </c>
      <c r="AX59" s="49" t="str">
        <f>IFERROR(IF(COUNT($S59:AW59)&gt;=$P59,"",EDATE($S59,31)),"")</f>
        <v/>
      </c>
      <c r="AY59" s="49" t="str">
        <f>IFERROR(IF(COUNT($S59:AX59)&gt;=$P59,"",EDATE($S59,32)),"")</f>
        <v/>
      </c>
      <c r="AZ59" s="49" t="str">
        <f>IFERROR(IF(COUNT($S59:AY59)&gt;=$P59,"",EDATE($S59,33)),"")</f>
        <v/>
      </c>
      <c r="BA59" s="49" t="str">
        <f>IFERROR(IF(COUNT($S59:AZ59)&gt;=$P59,"",EDATE($S59,34)),"")</f>
        <v/>
      </c>
      <c r="BB59" s="49" t="str">
        <f>IFERROR(IF(COUNT($S59:BA59)&gt;=$P59,"",EDATE($S59,35)),"")</f>
        <v/>
      </c>
      <c r="BC59" s="49" t="str">
        <f>IFERROR(IF(COUNT($S59:BB59)&gt;=$P59,"",EDATE($S59,36)),"")</f>
        <v/>
      </c>
      <c r="BD59" s="108"/>
    </row>
    <row r="60" spans="1:56" s="98" customFormat="1" ht="21" customHeight="1" thickBot="1">
      <c r="A60" s="106" t="str">
        <f t="shared" ca="1" si="0"/>
        <v/>
      </c>
      <c r="B60" s="152"/>
      <c r="C60" s="45" t="str">
        <f>IFERROR(VLOOKUP(B60,'اسماء العملاء'!$A$2:$E$1589,5,FALSE),"")</f>
        <v/>
      </c>
      <c r="D60" s="60" t="str">
        <f>IFERROR(VLOOKUP(B60,'اسماء العملاء'!$A$2:$C$1589,2,FALSE),"")</f>
        <v/>
      </c>
      <c r="E60" s="56"/>
      <c r="F60" s="62" t="str">
        <f>IFERROR(VLOOKUP(B60,'اسماء العملاء'!$A$2:$C$1589,3,FALSE),"")</f>
        <v/>
      </c>
      <c r="G60" s="75" t="str">
        <f>IFERROR(VLOOKUP(B60,'اسماء العملاء'!$A$2:$F$1589,6,FALSE),"")</f>
        <v/>
      </c>
      <c r="H60" s="142" t="str">
        <f>IFERROR(VLOOKUP(G60,'انواع الفلاتر'!$B$2:$C$52,2,FALSE),"")</f>
        <v/>
      </c>
      <c r="I60" s="128" t="str">
        <f>IFERROR(VLOOKUP(B60,'اسماء العملاء'!$A$2:$K$1589,11,FALSE),"")</f>
        <v/>
      </c>
      <c r="J60" s="46" t="str">
        <f t="shared" si="1"/>
        <v/>
      </c>
      <c r="K60" s="107"/>
      <c r="L60" s="137" t="str">
        <f t="shared" si="2"/>
        <v/>
      </c>
      <c r="M60" s="94" t="str">
        <f>IFERROR(VLOOKUP(B60,'اسماء العملاء'!$A$2:$G$1589,7,FALSE),"")</f>
        <v/>
      </c>
      <c r="N60" s="92" t="str">
        <f t="shared" si="3"/>
        <v/>
      </c>
      <c r="O60" s="149" t="str">
        <f>IFERROR(VLOOKUP(B60,'اسماء العملاء'!$A$2:$I$1589,9,FALSE),"")</f>
        <v/>
      </c>
      <c r="P60" s="144" t="str">
        <f t="shared" si="4"/>
        <v/>
      </c>
      <c r="Q60" s="145" t="str">
        <f t="shared" si="5"/>
        <v/>
      </c>
      <c r="R60" s="50"/>
      <c r="S60" s="133" t="str">
        <f>IFERROR(VLOOKUP(B60,'اسماء العملاء'!$A$2:$J$1589,10,FALSE),"")</f>
        <v/>
      </c>
      <c r="T60" s="48" t="str">
        <f>IFERROR(IF(COUNT($S60:S60)&gt;=$P60,"",EDATE($S60,1)),"")</f>
        <v/>
      </c>
      <c r="U60" s="48" t="str">
        <f>IFERROR(IF(COUNT($S60:T60)&gt;=$P60,"",EDATE($S60,2)),"")</f>
        <v/>
      </c>
      <c r="V60" s="48" t="str">
        <f>IFERROR(IF(COUNT($S60:U60)&gt;=$P60,"",EDATE($S60,3)),"")</f>
        <v/>
      </c>
      <c r="W60" s="48" t="str">
        <f>IFERROR(IF(COUNT($S60:V60)&gt;=$P60,"",EDATE($S60,4)),"")</f>
        <v/>
      </c>
      <c r="X60" s="48" t="str">
        <f>IFERROR(IF(COUNT($S60:W60)&gt;=$P60,"",EDATE($S60,5)),"")</f>
        <v/>
      </c>
      <c r="Y60" s="48" t="str">
        <f>IFERROR(IF(COUNT($S60:X60)&gt;=$P60,"",EDATE($S60,6)),"")</f>
        <v/>
      </c>
      <c r="Z60" s="48" t="str">
        <f>IFERROR(IF(COUNT($S60:Y60)&gt;=$P60,"",EDATE($S60,7)),"")</f>
        <v/>
      </c>
      <c r="AA60" s="48" t="str">
        <f>IFERROR(IF(COUNT($S60:Z60)&gt;=$P60,"",EDATE($S60,8)),"")</f>
        <v/>
      </c>
      <c r="AB60" s="48" t="str">
        <f>IFERROR(IF(COUNT($S60:AA60)&gt;=$P60,"",EDATE($S60,9)),"")</f>
        <v/>
      </c>
      <c r="AC60" s="48" t="str">
        <f>IFERROR(IF(COUNT($S60:AB60)&gt;=$P60,"",EDATE($S60,10)),"")</f>
        <v/>
      </c>
      <c r="AD60" s="48" t="str">
        <f>IFERROR(IF(COUNT($S60:AC60)&gt;=$P60,"",EDATE($S60,11)),"")</f>
        <v/>
      </c>
      <c r="AE60" s="48" t="str">
        <f>IFERROR(IF(COUNT($S60:AD60)&gt;=$P60,"",EDATE($S60,12)),"")</f>
        <v/>
      </c>
      <c r="AF60" s="48" t="str">
        <f>IFERROR(IF(COUNT($S60:AE60)&gt;=$P60,"",EDATE($S60,13)),"")</f>
        <v/>
      </c>
      <c r="AG60" s="48" t="str">
        <f>IFERROR(IF(COUNT($S60:AF60)&gt;=$P60,"",EDATE($S60,14)),"")</f>
        <v/>
      </c>
      <c r="AH60" s="48" t="str">
        <f>IFERROR(IF(COUNT($S60:AG60)&gt;=$P60,"",EDATE($S60,15)),"")</f>
        <v/>
      </c>
      <c r="AI60" s="48" t="str">
        <f>IFERROR(IF(COUNT($S60:AH60)&gt;=$P60,"",EDATE($S60,16)),"")</f>
        <v/>
      </c>
      <c r="AJ60" s="48" t="str">
        <f>IFERROR(IF(COUNT($S60:AI60)&gt;=$P60,"",EDATE($S60,17)),"")</f>
        <v/>
      </c>
      <c r="AK60" s="48" t="str">
        <f>IFERROR(IF(COUNT($S60:AJ60)&gt;=$P60,"",EDATE($S60,18)),"")</f>
        <v/>
      </c>
      <c r="AL60" s="49" t="str">
        <f>IFERROR(IF(COUNT($S60:AK60)&gt;=$P60,"",EDATE($S60,19)),"")</f>
        <v/>
      </c>
      <c r="AM60" s="49" t="str">
        <f>IFERROR(IF(COUNT($S60:AL60)&gt;=$P60,"",EDATE($S60,20)),"")</f>
        <v/>
      </c>
      <c r="AN60" s="49" t="str">
        <f>IFERROR(IF(COUNT($S60:AM60)&gt;=$P60,"",EDATE($S60,21)),"")</f>
        <v/>
      </c>
      <c r="AO60" s="49" t="str">
        <f>IFERROR(IF(COUNT($S60:AN60)&gt;=$P60,"",EDATE($S60,22)),"")</f>
        <v/>
      </c>
      <c r="AP60" s="49" t="str">
        <f>IFERROR(IF(COUNT($S60:AO60)&gt;=$P60,"",EDATE($S60,23)),"")</f>
        <v/>
      </c>
      <c r="AQ60" s="49" t="str">
        <f>IFERROR(IF(COUNT($S60:AP60)&gt;=$P60,"",EDATE($S60,24)),"")</f>
        <v/>
      </c>
      <c r="AR60" s="49" t="str">
        <f>IFERROR(IF(COUNT($S60:AQ60)&gt;=$P60,"",EDATE($S60,25)),"")</f>
        <v/>
      </c>
      <c r="AS60" s="49" t="str">
        <f>IFERROR(IF(COUNT($S60:AR60)&gt;=$P60,"",EDATE($S60,26)),"")</f>
        <v/>
      </c>
      <c r="AT60" s="49" t="str">
        <f>IFERROR(IF(COUNT($S60:AS60)&gt;=$P60,"",EDATE($S60,27)),"")</f>
        <v/>
      </c>
      <c r="AU60" s="49" t="str">
        <f>IFERROR(IF(COUNT($S60:AT60)&gt;=$P60,"",EDATE($S60,28)),"")</f>
        <v/>
      </c>
      <c r="AV60" s="49" t="str">
        <f>IFERROR(IF(COUNT($S60:AU60)&gt;=$P60,"",EDATE($S60,29)),"")</f>
        <v/>
      </c>
      <c r="AW60" s="49" t="str">
        <f>IFERROR(IF(COUNT($S60:AV60)&gt;=$P60,"",EDATE($S60,30)),"")</f>
        <v/>
      </c>
      <c r="AX60" s="49" t="str">
        <f>IFERROR(IF(COUNT($S60:AW60)&gt;=$P60,"",EDATE($S60,31)),"")</f>
        <v/>
      </c>
      <c r="AY60" s="49" t="str">
        <f>IFERROR(IF(COUNT($S60:AX60)&gt;=$P60,"",EDATE($S60,32)),"")</f>
        <v/>
      </c>
      <c r="AZ60" s="49" t="str">
        <f>IFERROR(IF(COUNT($S60:AY60)&gt;=$P60,"",EDATE($S60,33)),"")</f>
        <v/>
      </c>
      <c r="BA60" s="49" t="str">
        <f>IFERROR(IF(COUNT($S60:AZ60)&gt;=$P60,"",EDATE($S60,34)),"")</f>
        <v/>
      </c>
      <c r="BB60" s="49" t="str">
        <f>IFERROR(IF(COUNT($S60:BA60)&gt;=$P60,"",EDATE($S60,35)),"")</f>
        <v/>
      </c>
      <c r="BC60" s="49" t="str">
        <f>IFERROR(IF(COUNT($S60:BB60)&gt;=$P60,"",EDATE($S60,36)),"")</f>
        <v/>
      </c>
      <c r="BD60" s="108"/>
    </row>
    <row r="61" spans="1:56" s="98" customFormat="1" ht="21" customHeight="1" thickBot="1">
      <c r="A61" s="106" t="str">
        <f t="shared" ca="1" si="0"/>
        <v/>
      </c>
      <c r="B61" s="152"/>
      <c r="C61" s="45" t="str">
        <f>IFERROR(VLOOKUP(B61,'اسماء العملاء'!$A$2:$E$1589,5,FALSE),"")</f>
        <v/>
      </c>
      <c r="D61" s="60" t="str">
        <f>IFERROR(VLOOKUP(B61,'اسماء العملاء'!$A$2:$C$1589,2,FALSE),"")</f>
        <v/>
      </c>
      <c r="E61" s="56"/>
      <c r="F61" s="62" t="str">
        <f>IFERROR(VLOOKUP(B61,'اسماء العملاء'!$A$2:$C$1589,3,FALSE),"")</f>
        <v/>
      </c>
      <c r="G61" s="75" t="str">
        <f>IFERROR(VLOOKUP(B61,'اسماء العملاء'!$A$2:$F$1589,6,FALSE),"")</f>
        <v/>
      </c>
      <c r="H61" s="142" t="str">
        <f>IFERROR(VLOOKUP(G61,'انواع الفلاتر'!$B$2:$C$52,2,FALSE),"")</f>
        <v/>
      </c>
      <c r="I61" s="128" t="str">
        <f>IFERROR(VLOOKUP(B61,'اسماء العملاء'!$A$2:$K$1589,11,FALSE),"")</f>
        <v/>
      </c>
      <c r="J61" s="46" t="str">
        <f t="shared" si="1"/>
        <v/>
      </c>
      <c r="K61" s="107"/>
      <c r="L61" s="137" t="str">
        <f t="shared" si="2"/>
        <v/>
      </c>
      <c r="M61" s="94" t="str">
        <f>IFERROR(VLOOKUP(B61,'اسماء العملاء'!$A$2:$G$1589,7,FALSE),"")</f>
        <v/>
      </c>
      <c r="N61" s="92" t="str">
        <f t="shared" si="3"/>
        <v/>
      </c>
      <c r="O61" s="149" t="str">
        <f>IFERROR(VLOOKUP(B61,'اسماء العملاء'!$A$2:$I$1589,9,FALSE),"")</f>
        <v/>
      </c>
      <c r="P61" s="144" t="str">
        <f t="shared" si="4"/>
        <v/>
      </c>
      <c r="Q61" s="145" t="str">
        <f t="shared" si="5"/>
        <v/>
      </c>
      <c r="R61" s="50"/>
      <c r="S61" s="133" t="str">
        <f>IFERROR(VLOOKUP(B61,'اسماء العملاء'!$A$2:$J$1589,10,FALSE),"")</f>
        <v/>
      </c>
      <c r="T61" s="48" t="str">
        <f>IFERROR(IF(COUNT($S61:S61)&gt;=$P61,"",EDATE($S61,1)),"")</f>
        <v/>
      </c>
      <c r="U61" s="48" t="str">
        <f>IFERROR(IF(COUNT($S61:T61)&gt;=$P61,"",EDATE($S61,2)),"")</f>
        <v/>
      </c>
      <c r="V61" s="48" t="str">
        <f>IFERROR(IF(COUNT($S61:U61)&gt;=$P61,"",EDATE($S61,3)),"")</f>
        <v/>
      </c>
      <c r="W61" s="48" t="str">
        <f>IFERROR(IF(COUNT($S61:V61)&gt;=$P61,"",EDATE($S61,4)),"")</f>
        <v/>
      </c>
      <c r="X61" s="48" t="str">
        <f>IFERROR(IF(COUNT($S61:W61)&gt;=$P61,"",EDATE($S61,5)),"")</f>
        <v/>
      </c>
      <c r="Y61" s="48" t="str">
        <f>IFERROR(IF(COUNT($S61:X61)&gt;=$P61,"",EDATE($S61,6)),"")</f>
        <v/>
      </c>
      <c r="Z61" s="48" t="str">
        <f>IFERROR(IF(COUNT($S61:Y61)&gt;=$P61,"",EDATE($S61,7)),"")</f>
        <v/>
      </c>
      <c r="AA61" s="48" t="str">
        <f>IFERROR(IF(COUNT($S61:Z61)&gt;=$P61,"",EDATE($S61,8)),"")</f>
        <v/>
      </c>
      <c r="AB61" s="48" t="str">
        <f>IFERROR(IF(COUNT($S61:AA61)&gt;=$P61,"",EDATE($S61,9)),"")</f>
        <v/>
      </c>
      <c r="AC61" s="48" t="str">
        <f>IFERROR(IF(COUNT($S61:AB61)&gt;=$P61,"",EDATE($S61,10)),"")</f>
        <v/>
      </c>
      <c r="AD61" s="48" t="str">
        <f>IFERROR(IF(COUNT($S61:AC61)&gt;=$P61,"",EDATE($S61,11)),"")</f>
        <v/>
      </c>
      <c r="AE61" s="48" t="str">
        <f>IFERROR(IF(COUNT($S61:AD61)&gt;=$P61,"",EDATE($S61,12)),"")</f>
        <v/>
      </c>
      <c r="AF61" s="48" t="str">
        <f>IFERROR(IF(COUNT($S61:AE61)&gt;=$P61,"",EDATE($S61,13)),"")</f>
        <v/>
      </c>
      <c r="AG61" s="48" t="str">
        <f>IFERROR(IF(COUNT($S61:AF61)&gt;=$P61,"",EDATE($S61,14)),"")</f>
        <v/>
      </c>
      <c r="AH61" s="48" t="str">
        <f>IFERROR(IF(COUNT($S61:AG61)&gt;=$P61,"",EDATE($S61,15)),"")</f>
        <v/>
      </c>
      <c r="AI61" s="48" t="str">
        <f>IFERROR(IF(COUNT($S61:AH61)&gt;=$P61,"",EDATE($S61,16)),"")</f>
        <v/>
      </c>
      <c r="AJ61" s="48" t="str">
        <f>IFERROR(IF(COUNT($S61:AI61)&gt;=$P61,"",EDATE($S61,17)),"")</f>
        <v/>
      </c>
      <c r="AK61" s="48" t="str">
        <f>IFERROR(IF(COUNT($S61:AJ61)&gt;=$P61,"",EDATE($S61,18)),"")</f>
        <v/>
      </c>
      <c r="AL61" s="49" t="str">
        <f>IFERROR(IF(COUNT($S61:AK61)&gt;=$P61,"",EDATE($S61,19)),"")</f>
        <v/>
      </c>
      <c r="AM61" s="49" t="str">
        <f>IFERROR(IF(COUNT($S61:AL61)&gt;=$P61,"",EDATE($S61,20)),"")</f>
        <v/>
      </c>
      <c r="AN61" s="49" t="str">
        <f>IFERROR(IF(COUNT($S61:AM61)&gt;=$P61,"",EDATE($S61,21)),"")</f>
        <v/>
      </c>
      <c r="AO61" s="49" t="str">
        <f>IFERROR(IF(COUNT($S61:AN61)&gt;=$P61,"",EDATE($S61,22)),"")</f>
        <v/>
      </c>
      <c r="AP61" s="49" t="str">
        <f>IFERROR(IF(COUNT($S61:AO61)&gt;=$P61,"",EDATE($S61,23)),"")</f>
        <v/>
      </c>
      <c r="AQ61" s="49" t="str">
        <f>IFERROR(IF(COUNT($S61:AP61)&gt;=$P61,"",EDATE($S61,24)),"")</f>
        <v/>
      </c>
      <c r="AR61" s="49" t="str">
        <f>IFERROR(IF(COUNT($S61:AQ61)&gt;=$P61,"",EDATE($S61,25)),"")</f>
        <v/>
      </c>
      <c r="AS61" s="49" t="str">
        <f>IFERROR(IF(COUNT($S61:AR61)&gt;=$P61,"",EDATE($S61,26)),"")</f>
        <v/>
      </c>
      <c r="AT61" s="49" t="str">
        <f>IFERROR(IF(COUNT($S61:AS61)&gt;=$P61,"",EDATE($S61,27)),"")</f>
        <v/>
      </c>
      <c r="AU61" s="49" t="str">
        <f>IFERROR(IF(COUNT($S61:AT61)&gt;=$P61,"",EDATE($S61,28)),"")</f>
        <v/>
      </c>
      <c r="AV61" s="49" t="str">
        <f>IFERROR(IF(COUNT($S61:AU61)&gt;=$P61,"",EDATE($S61,29)),"")</f>
        <v/>
      </c>
      <c r="AW61" s="49" t="str">
        <f>IFERROR(IF(COUNT($S61:AV61)&gt;=$P61,"",EDATE($S61,30)),"")</f>
        <v/>
      </c>
      <c r="AX61" s="49" t="str">
        <f>IFERROR(IF(COUNT($S61:AW61)&gt;=$P61,"",EDATE($S61,31)),"")</f>
        <v/>
      </c>
      <c r="AY61" s="49" t="str">
        <f>IFERROR(IF(COUNT($S61:AX61)&gt;=$P61,"",EDATE($S61,32)),"")</f>
        <v/>
      </c>
      <c r="AZ61" s="49" t="str">
        <f>IFERROR(IF(COUNT($S61:AY61)&gt;=$P61,"",EDATE($S61,33)),"")</f>
        <v/>
      </c>
      <c r="BA61" s="49" t="str">
        <f>IFERROR(IF(COUNT($S61:AZ61)&gt;=$P61,"",EDATE($S61,34)),"")</f>
        <v/>
      </c>
      <c r="BB61" s="49" t="str">
        <f>IFERROR(IF(COUNT($S61:BA61)&gt;=$P61,"",EDATE($S61,35)),"")</f>
        <v/>
      </c>
      <c r="BC61" s="49" t="str">
        <f>IFERROR(IF(COUNT($S61:BB61)&gt;=$P61,"",EDATE($S61,36)),"")</f>
        <v/>
      </c>
      <c r="BD61" s="108"/>
    </row>
    <row r="62" spans="1:56" s="98" customFormat="1" ht="21" customHeight="1" thickBot="1">
      <c r="A62" s="106" t="str">
        <f t="shared" ca="1" si="0"/>
        <v/>
      </c>
      <c r="B62" s="152"/>
      <c r="C62" s="45" t="str">
        <f>IFERROR(VLOOKUP(B62,'اسماء العملاء'!$A$2:$E$1589,5,FALSE),"")</f>
        <v/>
      </c>
      <c r="D62" s="60" t="str">
        <f>IFERROR(VLOOKUP(B62,'اسماء العملاء'!$A$2:$C$1589,2,FALSE),"")</f>
        <v/>
      </c>
      <c r="E62" s="56"/>
      <c r="F62" s="62" t="str">
        <f>IFERROR(VLOOKUP(B62,'اسماء العملاء'!$A$2:$C$1589,3,FALSE),"")</f>
        <v/>
      </c>
      <c r="G62" s="75" t="str">
        <f>IFERROR(VLOOKUP(B62,'اسماء العملاء'!$A$2:$F$1589,6,FALSE),"")</f>
        <v/>
      </c>
      <c r="H62" s="142" t="str">
        <f>IFERROR(VLOOKUP(G62,'انواع الفلاتر'!$B$2:$C$52,2,FALSE),"")</f>
        <v/>
      </c>
      <c r="I62" s="128" t="str">
        <f>IFERROR(VLOOKUP(B62,'اسماء العملاء'!$A$2:$K$1589,11,FALSE),"")</f>
        <v/>
      </c>
      <c r="J62" s="46" t="str">
        <f t="shared" si="1"/>
        <v/>
      </c>
      <c r="K62" s="107"/>
      <c r="L62" s="137" t="str">
        <f t="shared" si="2"/>
        <v/>
      </c>
      <c r="M62" s="94" t="str">
        <f>IFERROR(VLOOKUP(B62,'اسماء العملاء'!$A$2:$G$1589,7,FALSE),"")</f>
        <v/>
      </c>
      <c r="N62" s="92" t="str">
        <f t="shared" si="3"/>
        <v/>
      </c>
      <c r="O62" s="149" t="str">
        <f>IFERROR(VLOOKUP(B62,'اسماء العملاء'!$A$2:$I$1589,9,FALSE),"")</f>
        <v/>
      </c>
      <c r="P62" s="144" t="str">
        <f t="shared" si="4"/>
        <v/>
      </c>
      <c r="Q62" s="145" t="str">
        <f t="shared" si="5"/>
        <v/>
      </c>
      <c r="R62" s="50"/>
      <c r="S62" s="133" t="str">
        <f>IFERROR(VLOOKUP(B62,'اسماء العملاء'!$A$2:$J$1589,10,FALSE),"")</f>
        <v/>
      </c>
      <c r="T62" s="48" t="str">
        <f>IFERROR(IF(COUNT($S62:S62)&gt;=$P62,"",EDATE($S62,1)),"")</f>
        <v/>
      </c>
      <c r="U62" s="48" t="str">
        <f>IFERROR(IF(COUNT($S62:T62)&gt;=$P62,"",EDATE($S62,2)),"")</f>
        <v/>
      </c>
      <c r="V62" s="48" t="str">
        <f>IFERROR(IF(COUNT($S62:U62)&gt;=$P62,"",EDATE($S62,3)),"")</f>
        <v/>
      </c>
      <c r="W62" s="48" t="str">
        <f>IFERROR(IF(COUNT($S62:V62)&gt;=$P62,"",EDATE($S62,4)),"")</f>
        <v/>
      </c>
      <c r="X62" s="48" t="str">
        <f>IFERROR(IF(COUNT($S62:W62)&gt;=$P62,"",EDATE($S62,5)),"")</f>
        <v/>
      </c>
      <c r="Y62" s="48" t="str">
        <f>IFERROR(IF(COUNT($S62:X62)&gt;=$P62,"",EDATE($S62,6)),"")</f>
        <v/>
      </c>
      <c r="Z62" s="48" t="str">
        <f>IFERROR(IF(COUNT($S62:Y62)&gt;=$P62,"",EDATE($S62,7)),"")</f>
        <v/>
      </c>
      <c r="AA62" s="48" t="str">
        <f>IFERROR(IF(COUNT($S62:Z62)&gt;=$P62,"",EDATE($S62,8)),"")</f>
        <v/>
      </c>
      <c r="AB62" s="48" t="str">
        <f>IFERROR(IF(COUNT($S62:AA62)&gt;=$P62,"",EDATE($S62,9)),"")</f>
        <v/>
      </c>
      <c r="AC62" s="48" t="str">
        <f>IFERROR(IF(COUNT($S62:AB62)&gt;=$P62,"",EDATE($S62,10)),"")</f>
        <v/>
      </c>
      <c r="AD62" s="48" t="str">
        <f>IFERROR(IF(COUNT($S62:AC62)&gt;=$P62,"",EDATE($S62,11)),"")</f>
        <v/>
      </c>
      <c r="AE62" s="48" t="str">
        <f>IFERROR(IF(COUNT($S62:AD62)&gt;=$P62,"",EDATE($S62,12)),"")</f>
        <v/>
      </c>
      <c r="AF62" s="48" t="str">
        <f>IFERROR(IF(COUNT($S62:AE62)&gt;=$P62,"",EDATE($S62,13)),"")</f>
        <v/>
      </c>
      <c r="AG62" s="48" t="str">
        <f>IFERROR(IF(COUNT($S62:AF62)&gt;=$P62,"",EDATE($S62,14)),"")</f>
        <v/>
      </c>
      <c r="AH62" s="48" t="str">
        <f>IFERROR(IF(COUNT($S62:AG62)&gt;=$P62,"",EDATE($S62,15)),"")</f>
        <v/>
      </c>
      <c r="AI62" s="48" t="str">
        <f>IFERROR(IF(COUNT($S62:AH62)&gt;=$P62,"",EDATE($S62,16)),"")</f>
        <v/>
      </c>
      <c r="AJ62" s="48" t="str">
        <f>IFERROR(IF(COUNT($S62:AI62)&gt;=$P62,"",EDATE($S62,17)),"")</f>
        <v/>
      </c>
      <c r="AK62" s="48" t="str">
        <f>IFERROR(IF(COUNT($S62:AJ62)&gt;=$P62,"",EDATE($S62,18)),"")</f>
        <v/>
      </c>
      <c r="AL62" s="49" t="str">
        <f>IFERROR(IF(COUNT($S62:AK62)&gt;=$P62,"",EDATE($S62,19)),"")</f>
        <v/>
      </c>
      <c r="AM62" s="49" t="str">
        <f>IFERROR(IF(COUNT($S62:AL62)&gt;=$P62,"",EDATE($S62,20)),"")</f>
        <v/>
      </c>
      <c r="AN62" s="49" t="str">
        <f>IFERROR(IF(COUNT($S62:AM62)&gt;=$P62,"",EDATE($S62,21)),"")</f>
        <v/>
      </c>
      <c r="AO62" s="49" t="str">
        <f>IFERROR(IF(COUNT($S62:AN62)&gt;=$P62,"",EDATE($S62,22)),"")</f>
        <v/>
      </c>
      <c r="AP62" s="49" t="str">
        <f>IFERROR(IF(COUNT($S62:AO62)&gt;=$P62,"",EDATE($S62,23)),"")</f>
        <v/>
      </c>
      <c r="AQ62" s="49" t="str">
        <f>IFERROR(IF(COUNT($S62:AP62)&gt;=$P62,"",EDATE($S62,24)),"")</f>
        <v/>
      </c>
      <c r="AR62" s="49" t="str">
        <f>IFERROR(IF(COUNT($S62:AQ62)&gt;=$P62,"",EDATE($S62,25)),"")</f>
        <v/>
      </c>
      <c r="AS62" s="49" t="str">
        <f>IFERROR(IF(COUNT($S62:AR62)&gt;=$P62,"",EDATE($S62,26)),"")</f>
        <v/>
      </c>
      <c r="AT62" s="49" t="str">
        <f>IFERROR(IF(COUNT($S62:AS62)&gt;=$P62,"",EDATE($S62,27)),"")</f>
        <v/>
      </c>
      <c r="AU62" s="49" t="str">
        <f>IFERROR(IF(COUNT($S62:AT62)&gt;=$P62,"",EDATE($S62,28)),"")</f>
        <v/>
      </c>
      <c r="AV62" s="49" t="str">
        <f>IFERROR(IF(COUNT($S62:AU62)&gt;=$P62,"",EDATE($S62,29)),"")</f>
        <v/>
      </c>
      <c r="AW62" s="49" t="str">
        <f>IFERROR(IF(COUNT($S62:AV62)&gt;=$P62,"",EDATE($S62,30)),"")</f>
        <v/>
      </c>
      <c r="AX62" s="49" t="str">
        <f>IFERROR(IF(COUNT($S62:AW62)&gt;=$P62,"",EDATE($S62,31)),"")</f>
        <v/>
      </c>
      <c r="AY62" s="49" t="str">
        <f>IFERROR(IF(COUNT($S62:AX62)&gt;=$P62,"",EDATE($S62,32)),"")</f>
        <v/>
      </c>
      <c r="AZ62" s="49" t="str">
        <f>IFERROR(IF(COUNT($S62:AY62)&gt;=$P62,"",EDATE($S62,33)),"")</f>
        <v/>
      </c>
      <c r="BA62" s="49" t="str">
        <f>IFERROR(IF(COUNT($S62:AZ62)&gt;=$P62,"",EDATE($S62,34)),"")</f>
        <v/>
      </c>
      <c r="BB62" s="49" t="str">
        <f>IFERROR(IF(COUNT($S62:BA62)&gt;=$P62,"",EDATE($S62,35)),"")</f>
        <v/>
      </c>
      <c r="BC62" s="49" t="str">
        <f>IFERROR(IF(COUNT($S62:BB62)&gt;=$P62,"",EDATE($S62,36)),"")</f>
        <v/>
      </c>
      <c r="BD62" s="108"/>
    </row>
    <row r="63" spans="1:56" s="98" customFormat="1" ht="21" customHeight="1" thickBot="1">
      <c r="A63" s="106" t="str">
        <f t="shared" ca="1" si="0"/>
        <v/>
      </c>
      <c r="B63" s="152"/>
      <c r="C63" s="45" t="str">
        <f>IFERROR(VLOOKUP(B63,'اسماء العملاء'!$A$2:$E$1589,5,FALSE),"")</f>
        <v/>
      </c>
      <c r="D63" s="60" t="str">
        <f>IFERROR(VLOOKUP(B63,'اسماء العملاء'!$A$2:$C$1589,2,FALSE),"")</f>
        <v/>
      </c>
      <c r="E63" s="56"/>
      <c r="F63" s="62" t="str">
        <f>IFERROR(VLOOKUP(B63,'اسماء العملاء'!$A$2:$C$1589,3,FALSE),"")</f>
        <v/>
      </c>
      <c r="G63" s="75" t="str">
        <f>IFERROR(VLOOKUP(B63,'اسماء العملاء'!$A$2:$F$1589,6,FALSE),"")</f>
        <v/>
      </c>
      <c r="H63" s="142" t="str">
        <f>IFERROR(VLOOKUP(G63,'انواع الفلاتر'!$B$2:$C$52,2,FALSE),"")</f>
        <v/>
      </c>
      <c r="I63" s="128" t="str">
        <f>IFERROR(VLOOKUP(B63,'اسماء العملاء'!$A$2:$K$1589,11,FALSE),"")</f>
        <v/>
      </c>
      <c r="J63" s="46" t="str">
        <f t="shared" si="1"/>
        <v/>
      </c>
      <c r="K63" s="107"/>
      <c r="L63" s="137" t="str">
        <f t="shared" si="2"/>
        <v/>
      </c>
      <c r="M63" s="94" t="str">
        <f>IFERROR(VLOOKUP(B63,'اسماء العملاء'!$A$2:$G$1589,7,FALSE),"")</f>
        <v/>
      </c>
      <c r="N63" s="92" t="str">
        <f t="shared" si="3"/>
        <v/>
      </c>
      <c r="O63" s="149" t="str">
        <f>IFERROR(VLOOKUP(B63,'اسماء العملاء'!$A$2:$I$1589,9,FALSE),"")</f>
        <v/>
      </c>
      <c r="P63" s="144" t="str">
        <f t="shared" si="4"/>
        <v/>
      </c>
      <c r="Q63" s="145" t="str">
        <f t="shared" si="5"/>
        <v/>
      </c>
      <c r="R63" s="50"/>
      <c r="S63" s="133" t="str">
        <f>IFERROR(VLOOKUP(B63,'اسماء العملاء'!$A$2:$J$1589,10,FALSE),"")</f>
        <v/>
      </c>
      <c r="T63" s="48" t="str">
        <f>IFERROR(IF(COUNT($S63:S63)&gt;=$P63,"",EDATE($S63,1)),"")</f>
        <v/>
      </c>
      <c r="U63" s="48" t="str">
        <f>IFERROR(IF(COUNT($S63:T63)&gt;=$P63,"",EDATE($S63,2)),"")</f>
        <v/>
      </c>
      <c r="V63" s="48" t="str">
        <f>IFERROR(IF(COUNT($S63:U63)&gt;=$P63,"",EDATE($S63,3)),"")</f>
        <v/>
      </c>
      <c r="W63" s="48" t="str">
        <f>IFERROR(IF(COUNT($S63:V63)&gt;=$P63,"",EDATE($S63,4)),"")</f>
        <v/>
      </c>
      <c r="X63" s="48" t="str">
        <f>IFERROR(IF(COUNT($S63:W63)&gt;=$P63,"",EDATE($S63,5)),"")</f>
        <v/>
      </c>
      <c r="Y63" s="48" t="str">
        <f>IFERROR(IF(COUNT($S63:X63)&gt;=$P63,"",EDATE($S63,6)),"")</f>
        <v/>
      </c>
      <c r="Z63" s="48" t="str">
        <f>IFERROR(IF(COUNT($S63:Y63)&gt;=$P63,"",EDATE($S63,7)),"")</f>
        <v/>
      </c>
      <c r="AA63" s="48" t="str">
        <f>IFERROR(IF(COUNT($S63:Z63)&gt;=$P63,"",EDATE($S63,8)),"")</f>
        <v/>
      </c>
      <c r="AB63" s="48" t="str">
        <f>IFERROR(IF(COUNT($S63:AA63)&gt;=$P63,"",EDATE($S63,9)),"")</f>
        <v/>
      </c>
      <c r="AC63" s="48" t="str">
        <f>IFERROR(IF(COUNT($S63:AB63)&gt;=$P63,"",EDATE($S63,10)),"")</f>
        <v/>
      </c>
      <c r="AD63" s="48" t="str">
        <f>IFERROR(IF(COUNT($S63:AC63)&gt;=$P63,"",EDATE($S63,11)),"")</f>
        <v/>
      </c>
      <c r="AE63" s="48" t="str">
        <f>IFERROR(IF(COUNT($S63:AD63)&gt;=$P63,"",EDATE($S63,12)),"")</f>
        <v/>
      </c>
      <c r="AF63" s="48" t="str">
        <f>IFERROR(IF(COUNT($S63:AE63)&gt;=$P63,"",EDATE($S63,13)),"")</f>
        <v/>
      </c>
      <c r="AG63" s="48" t="str">
        <f>IFERROR(IF(COUNT($S63:AF63)&gt;=$P63,"",EDATE($S63,14)),"")</f>
        <v/>
      </c>
      <c r="AH63" s="48" t="str">
        <f>IFERROR(IF(COUNT($S63:AG63)&gt;=$P63,"",EDATE($S63,15)),"")</f>
        <v/>
      </c>
      <c r="AI63" s="48" t="str">
        <f>IFERROR(IF(COUNT($S63:AH63)&gt;=$P63,"",EDATE($S63,16)),"")</f>
        <v/>
      </c>
      <c r="AJ63" s="48" t="str">
        <f>IFERROR(IF(COUNT($S63:AI63)&gt;=$P63,"",EDATE($S63,17)),"")</f>
        <v/>
      </c>
      <c r="AK63" s="48" t="str">
        <f>IFERROR(IF(COUNT($S63:AJ63)&gt;=$P63,"",EDATE($S63,18)),"")</f>
        <v/>
      </c>
      <c r="AL63" s="49" t="str">
        <f>IFERROR(IF(COUNT($S63:AK63)&gt;=$P63,"",EDATE($S63,19)),"")</f>
        <v/>
      </c>
      <c r="AM63" s="49" t="str">
        <f>IFERROR(IF(COUNT($S63:AL63)&gt;=$P63,"",EDATE($S63,20)),"")</f>
        <v/>
      </c>
      <c r="AN63" s="49" t="str">
        <f>IFERROR(IF(COUNT($S63:AM63)&gt;=$P63,"",EDATE($S63,21)),"")</f>
        <v/>
      </c>
      <c r="AO63" s="49" t="str">
        <f>IFERROR(IF(COUNT($S63:AN63)&gt;=$P63,"",EDATE($S63,22)),"")</f>
        <v/>
      </c>
      <c r="AP63" s="49" t="str">
        <f>IFERROR(IF(COUNT($S63:AO63)&gt;=$P63,"",EDATE($S63,23)),"")</f>
        <v/>
      </c>
      <c r="AQ63" s="49" t="str">
        <f>IFERROR(IF(COUNT($S63:AP63)&gt;=$P63,"",EDATE($S63,24)),"")</f>
        <v/>
      </c>
      <c r="AR63" s="49" t="str">
        <f>IFERROR(IF(COUNT($S63:AQ63)&gt;=$P63,"",EDATE($S63,25)),"")</f>
        <v/>
      </c>
      <c r="AS63" s="49" t="str">
        <f>IFERROR(IF(COUNT($S63:AR63)&gt;=$P63,"",EDATE($S63,26)),"")</f>
        <v/>
      </c>
      <c r="AT63" s="49" t="str">
        <f>IFERROR(IF(COUNT($S63:AS63)&gt;=$P63,"",EDATE($S63,27)),"")</f>
        <v/>
      </c>
      <c r="AU63" s="49" t="str">
        <f>IFERROR(IF(COUNT($S63:AT63)&gt;=$P63,"",EDATE($S63,28)),"")</f>
        <v/>
      </c>
      <c r="AV63" s="49" t="str">
        <f>IFERROR(IF(COUNT($S63:AU63)&gt;=$P63,"",EDATE($S63,29)),"")</f>
        <v/>
      </c>
      <c r="AW63" s="49" t="str">
        <f>IFERROR(IF(COUNT($S63:AV63)&gt;=$P63,"",EDATE($S63,30)),"")</f>
        <v/>
      </c>
      <c r="AX63" s="49" t="str">
        <f>IFERROR(IF(COUNT($S63:AW63)&gt;=$P63,"",EDATE($S63,31)),"")</f>
        <v/>
      </c>
      <c r="AY63" s="49" t="str">
        <f>IFERROR(IF(COUNT($S63:AX63)&gt;=$P63,"",EDATE($S63,32)),"")</f>
        <v/>
      </c>
      <c r="AZ63" s="49" t="str">
        <f>IFERROR(IF(COUNT($S63:AY63)&gt;=$P63,"",EDATE($S63,33)),"")</f>
        <v/>
      </c>
      <c r="BA63" s="49" t="str">
        <f>IFERROR(IF(COUNT($S63:AZ63)&gt;=$P63,"",EDATE($S63,34)),"")</f>
        <v/>
      </c>
      <c r="BB63" s="49" t="str">
        <f>IFERROR(IF(COUNT($S63:BA63)&gt;=$P63,"",EDATE($S63,35)),"")</f>
        <v/>
      </c>
      <c r="BC63" s="49" t="str">
        <f>IFERROR(IF(COUNT($S63:BB63)&gt;=$P63,"",EDATE($S63,36)),"")</f>
        <v/>
      </c>
      <c r="BD63" s="108"/>
    </row>
    <row r="64" spans="1:56" s="98" customFormat="1" ht="21" customHeight="1" thickBot="1">
      <c r="A64" s="106" t="str">
        <f t="shared" ca="1" si="0"/>
        <v/>
      </c>
      <c r="B64" s="152"/>
      <c r="C64" s="45" t="str">
        <f>IFERROR(VLOOKUP(B64,'اسماء العملاء'!$A$2:$E$1589,5,FALSE),"")</f>
        <v/>
      </c>
      <c r="D64" s="60" t="str">
        <f>IFERROR(VLOOKUP(B64,'اسماء العملاء'!$A$2:$C$1589,2,FALSE),"")</f>
        <v/>
      </c>
      <c r="E64" s="56"/>
      <c r="F64" s="62" t="str">
        <f>IFERROR(VLOOKUP(B64,'اسماء العملاء'!$A$2:$C$1589,3,FALSE),"")</f>
        <v/>
      </c>
      <c r="G64" s="75" t="str">
        <f>IFERROR(VLOOKUP(B64,'اسماء العملاء'!$A$2:$F$1589,6,FALSE),"")</f>
        <v/>
      </c>
      <c r="H64" s="142" t="str">
        <f>IFERROR(VLOOKUP(G64,'انواع الفلاتر'!$B$2:$C$52,2,FALSE),"")</f>
        <v/>
      </c>
      <c r="I64" s="128" t="str">
        <f>IFERROR(VLOOKUP(B64,'اسماء العملاء'!$A$2:$K$1589,11,FALSE),"")</f>
        <v/>
      </c>
      <c r="J64" s="46" t="str">
        <f t="shared" si="1"/>
        <v/>
      </c>
      <c r="K64" s="107"/>
      <c r="L64" s="137" t="str">
        <f t="shared" si="2"/>
        <v/>
      </c>
      <c r="M64" s="94" t="str">
        <f>IFERROR(VLOOKUP(B64,'اسماء العملاء'!$A$2:$G$1589,7,FALSE),"")</f>
        <v/>
      </c>
      <c r="N64" s="92" t="str">
        <f t="shared" si="3"/>
        <v/>
      </c>
      <c r="O64" s="149" t="str">
        <f>IFERROR(VLOOKUP(B64,'اسماء العملاء'!$A$2:$I$1589,9,FALSE),"")</f>
        <v/>
      </c>
      <c r="P64" s="144" t="str">
        <f t="shared" si="4"/>
        <v/>
      </c>
      <c r="Q64" s="145" t="str">
        <f t="shared" si="5"/>
        <v/>
      </c>
      <c r="R64" s="50"/>
      <c r="S64" s="133" t="str">
        <f>IFERROR(VLOOKUP(B64,'اسماء العملاء'!$A$2:$J$1589,10,FALSE),"")</f>
        <v/>
      </c>
      <c r="T64" s="48" t="str">
        <f>IFERROR(IF(COUNT($S64:S64)&gt;=$P64,"",EDATE($S64,1)),"")</f>
        <v/>
      </c>
      <c r="U64" s="48" t="str">
        <f>IFERROR(IF(COUNT($S64:T64)&gt;=$P64,"",EDATE($S64,2)),"")</f>
        <v/>
      </c>
      <c r="V64" s="48" t="str">
        <f>IFERROR(IF(COUNT($S64:U64)&gt;=$P64,"",EDATE($S64,3)),"")</f>
        <v/>
      </c>
      <c r="W64" s="48" t="str">
        <f>IFERROR(IF(COUNT($S64:V64)&gt;=$P64,"",EDATE($S64,4)),"")</f>
        <v/>
      </c>
      <c r="X64" s="48" t="str">
        <f>IFERROR(IF(COUNT($S64:W64)&gt;=$P64,"",EDATE($S64,5)),"")</f>
        <v/>
      </c>
      <c r="Y64" s="48" t="str">
        <f>IFERROR(IF(COUNT($S64:X64)&gt;=$P64,"",EDATE($S64,6)),"")</f>
        <v/>
      </c>
      <c r="Z64" s="48" t="str">
        <f>IFERROR(IF(COUNT($S64:Y64)&gt;=$P64,"",EDATE($S64,7)),"")</f>
        <v/>
      </c>
      <c r="AA64" s="48" t="str">
        <f>IFERROR(IF(COUNT($S64:Z64)&gt;=$P64,"",EDATE($S64,8)),"")</f>
        <v/>
      </c>
      <c r="AB64" s="48" t="str">
        <f>IFERROR(IF(COUNT($S64:AA64)&gt;=$P64,"",EDATE($S64,9)),"")</f>
        <v/>
      </c>
      <c r="AC64" s="48" t="str">
        <f>IFERROR(IF(COUNT($S64:AB64)&gt;=$P64,"",EDATE($S64,10)),"")</f>
        <v/>
      </c>
      <c r="AD64" s="48" t="str">
        <f>IFERROR(IF(COUNT($S64:AC64)&gt;=$P64,"",EDATE($S64,11)),"")</f>
        <v/>
      </c>
      <c r="AE64" s="48" t="str">
        <f>IFERROR(IF(COUNT($S64:AD64)&gt;=$P64,"",EDATE($S64,12)),"")</f>
        <v/>
      </c>
      <c r="AF64" s="48" t="str">
        <f>IFERROR(IF(COUNT($S64:AE64)&gt;=$P64,"",EDATE($S64,13)),"")</f>
        <v/>
      </c>
      <c r="AG64" s="48" t="str">
        <f>IFERROR(IF(COUNT($S64:AF64)&gt;=$P64,"",EDATE($S64,14)),"")</f>
        <v/>
      </c>
      <c r="AH64" s="48" t="str">
        <f>IFERROR(IF(COUNT($S64:AG64)&gt;=$P64,"",EDATE($S64,15)),"")</f>
        <v/>
      </c>
      <c r="AI64" s="48" t="str">
        <f>IFERROR(IF(COUNT($S64:AH64)&gt;=$P64,"",EDATE($S64,16)),"")</f>
        <v/>
      </c>
      <c r="AJ64" s="48" t="str">
        <f>IFERROR(IF(COUNT($S64:AI64)&gt;=$P64,"",EDATE($S64,17)),"")</f>
        <v/>
      </c>
      <c r="AK64" s="48" t="str">
        <f>IFERROR(IF(COUNT($S64:AJ64)&gt;=$P64,"",EDATE($S64,18)),"")</f>
        <v/>
      </c>
      <c r="AL64" s="49" t="str">
        <f>IFERROR(IF(COUNT($S64:AK64)&gt;=$P64,"",EDATE($S64,19)),"")</f>
        <v/>
      </c>
      <c r="AM64" s="49" t="str">
        <f>IFERROR(IF(COUNT($S64:AL64)&gt;=$P64,"",EDATE($S64,20)),"")</f>
        <v/>
      </c>
      <c r="AN64" s="49" t="str">
        <f>IFERROR(IF(COUNT($S64:AM64)&gt;=$P64,"",EDATE($S64,21)),"")</f>
        <v/>
      </c>
      <c r="AO64" s="49" t="str">
        <f>IFERROR(IF(COUNT($S64:AN64)&gt;=$P64,"",EDATE($S64,22)),"")</f>
        <v/>
      </c>
      <c r="AP64" s="49" t="str">
        <f>IFERROR(IF(COUNT($S64:AO64)&gt;=$P64,"",EDATE($S64,23)),"")</f>
        <v/>
      </c>
      <c r="AQ64" s="49" t="str">
        <f>IFERROR(IF(COUNT($S64:AP64)&gt;=$P64,"",EDATE($S64,24)),"")</f>
        <v/>
      </c>
      <c r="AR64" s="49" t="str">
        <f>IFERROR(IF(COUNT($S64:AQ64)&gt;=$P64,"",EDATE($S64,25)),"")</f>
        <v/>
      </c>
      <c r="AS64" s="49" t="str">
        <f>IFERROR(IF(COUNT($S64:AR64)&gt;=$P64,"",EDATE($S64,26)),"")</f>
        <v/>
      </c>
      <c r="AT64" s="49" t="str">
        <f>IFERROR(IF(COUNT($S64:AS64)&gt;=$P64,"",EDATE($S64,27)),"")</f>
        <v/>
      </c>
      <c r="AU64" s="49" t="str">
        <f>IFERROR(IF(COUNT($S64:AT64)&gt;=$P64,"",EDATE($S64,28)),"")</f>
        <v/>
      </c>
      <c r="AV64" s="49" t="str">
        <f>IFERROR(IF(COUNT($S64:AU64)&gt;=$P64,"",EDATE($S64,29)),"")</f>
        <v/>
      </c>
      <c r="AW64" s="49" t="str">
        <f>IFERROR(IF(COUNT($S64:AV64)&gt;=$P64,"",EDATE($S64,30)),"")</f>
        <v/>
      </c>
      <c r="AX64" s="49" t="str">
        <f>IFERROR(IF(COUNT($S64:AW64)&gt;=$P64,"",EDATE($S64,31)),"")</f>
        <v/>
      </c>
      <c r="AY64" s="49" t="str">
        <f>IFERROR(IF(COUNT($S64:AX64)&gt;=$P64,"",EDATE($S64,32)),"")</f>
        <v/>
      </c>
      <c r="AZ64" s="49" t="str">
        <f>IFERROR(IF(COUNT($S64:AY64)&gt;=$P64,"",EDATE($S64,33)),"")</f>
        <v/>
      </c>
      <c r="BA64" s="49" t="str">
        <f>IFERROR(IF(COUNT($S64:AZ64)&gt;=$P64,"",EDATE($S64,34)),"")</f>
        <v/>
      </c>
      <c r="BB64" s="49" t="str">
        <f>IFERROR(IF(COUNT($S64:BA64)&gt;=$P64,"",EDATE($S64,35)),"")</f>
        <v/>
      </c>
      <c r="BC64" s="49" t="str">
        <f>IFERROR(IF(COUNT($S64:BB64)&gt;=$P64,"",EDATE($S64,36)),"")</f>
        <v/>
      </c>
      <c r="BD64" s="108"/>
    </row>
    <row r="65" spans="1:56" s="98" customFormat="1" ht="21" customHeight="1" thickBot="1">
      <c r="A65" s="106" t="str">
        <f t="shared" ca="1" si="0"/>
        <v/>
      </c>
      <c r="B65" s="152"/>
      <c r="C65" s="45" t="str">
        <f>IFERROR(VLOOKUP(B65,'اسماء العملاء'!$A$2:$E$1589,5,FALSE),"")</f>
        <v/>
      </c>
      <c r="D65" s="60" t="str">
        <f>IFERROR(VLOOKUP(B65,'اسماء العملاء'!$A$2:$C$1589,2,FALSE),"")</f>
        <v/>
      </c>
      <c r="E65" s="56"/>
      <c r="F65" s="62" t="str">
        <f>IFERROR(VLOOKUP(B65,'اسماء العملاء'!$A$2:$C$1589,3,FALSE),"")</f>
        <v/>
      </c>
      <c r="G65" s="75" t="str">
        <f>IFERROR(VLOOKUP(B65,'اسماء العملاء'!$A$2:$F$1589,6,FALSE),"")</f>
        <v/>
      </c>
      <c r="H65" s="142" t="str">
        <f>IFERROR(VLOOKUP(G65,'انواع الفلاتر'!$B$2:$C$52,2,FALSE),"")</f>
        <v/>
      </c>
      <c r="I65" s="128" t="str">
        <f>IFERROR(VLOOKUP(B65,'اسماء العملاء'!$A$2:$K$1589,11,FALSE),"")</f>
        <v/>
      </c>
      <c r="J65" s="46" t="str">
        <f t="shared" si="1"/>
        <v/>
      </c>
      <c r="K65" s="107"/>
      <c r="L65" s="137" t="str">
        <f t="shared" si="2"/>
        <v/>
      </c>
      <c r="M65" s="94" t="str">
        <f>IFERROR(VLOOKUP(B65,'اسماء العملاء'!$A$2:$G$1589,7,FALSE),"")</f>
        <v/>
      </c>
      <c r="N65" s="92" t="str">
        <f t="shared" si="3"/>
        <v/>
      </c>
      <c r="O65" s="149" t="str">
        <f>IFERROR(VLOOKUP(B65,'اسماء العملاء'!$A$2:$I$1589,9,FALSE),"")</f>
        <v/>
      </c>
      <c r="P65" s="144" t="str">
        <f t="shared" si="4"/>
        <v/>
      </c>
      <c r="Q65" s="145" t="str">
        <f t="shared" si="5"/>
        <v/>
      </c>
      <c r="R65" s="50"/>
      <c r="S65" s="133" t="str">
        <f>IFERROR(VLOOKUP(B65,'اسماء العملاء'!$A$2:$J$1589,10,FALSE),"")</f>
        <v/>
      </c>
      <c r="T65" s="48" t="str">
        <f>IFERROR(IF(COUNT($S65:S65)&gt;=$P65,"",EDATE($S65,1)),"")</f>
        <v/>
      </c>
      <c r="U65" s="48" t="str">
        <f>IFERROR(IF(COUNT($S65:T65)&gt;=$P65,"",EDATE($S65,2)),"")</f>
        <v/>
      </c>
      <c r="V65" s="48" t="str">
        <f>IFERROR(IF(COUNT($S65:U65)&gt;=$P65,"",EDATE($S65,3)),"")</f>
        <v/>
      </c>
      <c r="W65" s="48" t="str">
        <f>IFERROR(IF(COUNT($S65:V65)&gt;=$P65,"",EDATE($S65,4)),"")</f>
        <v/>
      </c>
      <c r="X65" s="48" t="str">
        <f>IFERROR(IF(COUNT($S65:W65)&gt;=$P65,"",EDATE($S65,5)),"")</f>
        <v/>
      </c>
      <c r="Y65" s="48" t="str">
        <f>IFERROR(IF(COUNT($S65:X65)&gt;=$P65,"",EDATE($S65,6)),"")</f>
        <v/>
      </c>
      <c r="Z65" s="48" t="str">
        <f>IFERROR(IF(COUNT($S65:Y65)&gt;=$P65,"",EDATE($S65,7)),"")</f>
        <v/>
      </c>
      <c r="AA65" s="48" t="str">
        <f>IFERROR(IF(COUNT($S65:Z65)&gt;=$P65,"",EDATE($S65,8)),"")</f>
        <v/>
      </c>
      <c r="AB65" s="48" t="str">
        <f>IFERROR(IF(COUNT($S65:AA65)&gt;=$P65,"",EDATE($S65,9)),"")</f>
        <v/>
      </c>
      <c r="AC65" s="48" t="str">
        <f>IFERROR(IF(COUNT($S65:AB65)&gt;=$P65,"",EDATE($S65,10)),"")</f>
        <v/>
      </c>
      <c r="AD65" s="48" t="str">
        <f>IFERROR(IF(COUNT($S65:AC65)&gt;=$P65,"",EDATE($S65,11)),"")</f>
        <v/>
      </c>
      <c r="AE65" s="48" t="str">
        <f>IFERROR(IF(COUNT($S65:AD65)&gt;=$P65,"",EDATE($S65,12)),"")</f>
        <v/>
      </c>
      <c r="AF65" s="48" t="str">
        <f>IFERROR(IF(COUNT($S65:AE65)&gt;=$P65,"",EDATE($S65,13)),"")</f>
        <v/>
      </c>
      <c r="AG65" s="48" t="str">
        <f>IFERROR(IF(COUNT($S65:AF65)&gt;=$P65,"",EDATE($S65,14)),"")</f>
        <v/>
      </c>
      <c r="AH65" s="48" t="str">
        <f>IFERROR(IF(COUNT($S65:AG65)&gt;=$P65,"",EDATE($S65,15)),"")</f>
        <v/>
      </c>
      <c r="AI65" s="48" t="str">
        <f>IFERROR(IF(COUNT($S65:AH65)&gt;=$P65,"",EDATE($S65,16)),"")</f>
        <v/>
      </c>
      <c r="AJ65" s="48" t="str">
        <f>IFERROR(IF(COUNT($S65:AI65)&gt;=$P65,"",EDATE($S65,17)),"")</f>
        <v/>
      </c>
      <c r="AK65" s="48" t="str">
        <f>IFERROR(IF(COUNT($S65:AJ65)&gt;=$P65,"",EDATE($S65,18)),"")</f>
        <v/>
      </c>
      <c r="AL65" s="49" t="str">
        <f>IFERROR(IF(COUNT($S65:AK65)&gt;=$P65,"",EDATE($S65,19)),"")</f>
        <v/>
      </c>
      <c r="AM65" s="49" t="str">
        <f>IFERROR(IF(COUNT($S65:AL65)&gt;=$P65,"",EDATE($S65,20)),"")</f>
        <v/>
      </c>
      <c r="AN65" s="49" t="str">
        <f>IFERROR(IF(COUNT($S65:AM65)&gt;=$P65,"",EDATE($S65,21)),"")</f>
        <v/>
      </c>
      <c r="AO65" s="49" t="str">
        <f>IFERROR(IF(COUNT($S65:AN65)&gt;=$P65,"",EDATE($S65,22)),"")</f>
        <v/>
      </c>
      <c r="AP65" s="49" t="str">
        <f>IFERROR(IF(COUNT($S65:AO65)&gt;=$P65,"",EDATE($S65,23)),"")</f>
        <v/>
      </c>
      <c r="AQ65" s="49" t="str">
        <f>IFERROR(IF(COUNT($S65:AP65)&gt;=$P65,"",EDATE($S65,24)),"")</f>
        <v/>
      </c>
      <c r="AR65" s="49" t="str">
        <f>IFERROR(IF(COUNT($S65:AQ65)&gt;=$P65,"",EDATE($S65,25)),"")</f>
        <v/>
      </c>
      <c r="AS65" s="49" t="str">
        <f>IFERROR(IF(COUNT($S65:AR65)&gt;=$P65,"",EDATE($S65,26)),"")</f>
        <v/>
      </c>
      <c r="AT65" s="49" t="str">
        <f>IFERROR(IF(COUNT($S65:AS65)&gt;=$P65,"",EDATE($S65,27)),"")</f>
        <v/>
      </c>
      <c r="AU65" s="49" t="str">
        <f>IFERROR(IF(COUNT($S65:AT65)&gt;=$P65,"",EDATE($S65,28)),"")</f>
        <v/>
      </c>
      <c r="AV65" s="49" t="str">
        <f>IFERROR(IF(COUNT($S65:AU65)&gt;=$P65,"",EDATE($S65,29)),"")</f>
        <v/>
      </c>
      <c r="AW65" s="49" t="str">
        <f>IFERROR(IF(COUNT($S65:AV65)&gt;=$P65,"",EDATE($S65,30)),"")</f>
        <v/>
      </c>
      <c r="AX65" s="49" t="str">
        <f>IFERROR(IF(COUNT($S65:AW65)&gt;=$P65,"",EDATE($S65,31)),"")</f>
        <v/>
      </c>
      <c r="AY65" s="49" t="str">
        <f>IFERROR(IF(COUNT($S65:AX65)&gt;=$P65,"",EDATE($S65,32)),"")</f>
        <v/>
      </c>
      <c r="AZ65" s="49" t="str">
        <f>IFERROR(IF(COUNT($S65:AY65)&gt;=$P65,"",EDATE($S65,33)),"")</f>
        <v/>
      </c>
      <c r="BA65" s="49" t="str">
        <f>IFERROR(IF(COUNT($S65:AZ65)&gt;=$P65,"",EDATE($S65,34)),"")</f>
        <v/>
      </c>
      <c r="BB65" s="49" t="str">
        <f>IFERROR(IF(COUNT($S65:BA65)&gt;=$P65,"",EDATE($S65,35)),"")</f>
        <v/>
      </c>
      <c r="BC65" s="49" t="str">
        <f>IFERROR(IF(COUNT($S65:BB65)&gt;=$P65,"",EDATE($S65,36)),"")</f>
        <v/>
      </c>
      <c r="BD65" s="108"/>
    </row>
    <row r="66" spans="1:56" s="98" customFormat="1" ht="21" customHeight="1" thickBot="1">
      <c r="A66" s="106" t="str">
        <f t="shared" ca="1" si="0"/>
        <v/>
      </c>
      <c r="B66" s="152"/>
      <c r="C66" s="45" t="str">
        <f>IFERROR(VLOOKUP(B66,'اسماء العملاء'!$A$2:$E$1589,5,FALSE),"")</f>
        <v/>
      </c>
      <c r="D66" s="60" t="str">
        <f>IFERROR(VLOOKUP(B66,'اسماء العملاء'!$A$2:$C$1589,2,FALSE),"")</f>
        <v/>
      </c>
      <c r="E66" s="56"/>
      <c r="F66" s="62" t="str">
        <f>IFERROR(VLOOKUP(B66,'اسماء العملاء'!$A$2:$C$1589,3,FALSE),"")</f>
        <v/>
      </c>
      <c r="G66" s="75" t="str">
        <f>IFERROR(VLOOKUP(B66,'اسماء العملاء'!$A$2:$F$1589,6,FALSE),"")</f>
        <v/>
      </c>
      <c r="H66" s="142" t="str">
        <f>IFERROR(VLOOKUP(G66,'انواع الفلاتر'!$B$2:$C$52,2,FALSE),"")</f>
        <v/>
      </c>
      <c r="I66" s="128" t="str">
        <f>IFERROR(VLOOKUP(B66,'اسماء العملاء'!$A$2:$K$1589,11,FALSE),"")</f>
        <v/>
      </c>
      <c r="J66" s="46" t="str">
        <f t="shared" si="1"/>
        <v/>
      </c>
      <c r="K66" s="107"/>
      <c r="L66" s="137" t="str">
        <f t="shared" si="2"/>
        <v/>
      </c>
      <c r="M66" s="94" t="str">
        <f>IFERROR(VLOOKUP(B66,'اسماء العملاء'!$A$2:$G$1589,7,FALSE),"")</f>
        <v/>
      </c>
      <c r="N66" s="92" t="str">
        <f t="shared" si="3"/>
        <v/>
      </c>
      <c r="O66" s="149" t="str">
        <f>IFERROR(VLOOKUP(B66,'اسماء العملاء'!$A$2:$I$1589,9,FALSE),"")</f>
        <v/>
      </c>
      <c r="P66" s="144" t="str">
        <f t="shared" si="4"/>
        <v/>
      </c>
      <c r="Q66" s="145" t="str">
        <f t="shared" si="5"/>
        <v/>
      </c>
      <c r="R66" s="50"/>
      <c r="S66" s="133" t="str">
        <f>IFERROR(VLOOKUP(B66,'اسماء العملاء'!$A$2:$J$1589,10,FALSE),"")</f>
        <v/>
      </c>
      <c r="T66" s="48" t="str">
        <f>IFERROR(IF(COUNT($S66:S66)&gt;=$P66,"",EDATE($S66,1)),"")</f>
        <v/>
      </c>
      <c r="U66" s="48" t="str">
        <f>IFERROR(IF(COUNT($S66:T66)&gt;=$P66,"",EDATE($S66,2)),"")</f>
        <v/>
      </c>
      <c r="V66" s="48" t="str">
        <f>IFERROR(IF(COUNT($S66:U66)&gt;=$P66,"",EDATE($S66,3)),"")</f>
        <v/>
      </c>
      <c r="W66" s="48" t="str">
        <f>IFERROR(IF(COUNT($S66:V66)&gt;=$P66,"",EDATE($S66,4)),"")</f>
        <v/>
      </c>
      <c r="X66" s="48" t="str">
        <f>IFERROR(IF(COUNT($S66:W66)&gt;=$P66,"",EDATE($S66,5)),"")</f>
        <v/>
      </c>
      <c r="Y66" s="48" t="str">
        <f>IFERROR(IF(COUNT($S66:X66)&gt;=$P66,"",EDATE($S66,6)),"")</f>
        <v/>
      </c>
      <c r="Z66" s="48" t="str">
        <f>IFERROR(IF(COUNT($S66:Y66)&gt;=$P66,"",EDATE($S66,7)),"")</f>
        <v/>
      </c>
      <c r="AA66" s="48" t="str">
        <f>IFERROR(IF(COUNT($S66:Z66)&gt;=$P66,"",EDATE($S66,8)),"")</f>
        <v/>
      </c>
      <c r="AB66" s="48" t="str">
        <f>IFERROR(IF(COUNT($S66:AA66)&gt;=$P66,"",EDATE($S66,9)),"")</f>
        <v/>
      </c>
      <c r="AC66" s="48" t="str">
        <f>IFERROR(IF(COUNT($S66:AB66)&gt;=$P66,"",EDATE($S66,10)),"")</f>
        <v/>
      </c>
      <c r="AD66" s="48" t="str">
        <f>IFERROR(IF(COUNT($S66:AC66)&gt;=$P66,"",EDATE($S66,11)),"")</f>
        <v/>
      </c>
      <c r="AE66" s="48" t="str">
        <f>IFERROR(IF(COUNT($S66:AD66)&gt;=$P66,"",EDATE($S66,12)),"")</f>
        <v/>
      </c>
      <c r="AF66" s="48" t="str">
        <f>IFERROR(IF(COUNT($S66:AE66)&gt;=$P66,"",EDATE($S66,13)),"")</f>
        <v/>
      </c>
      <c r="AG66" s="48" t="str">
        <f>IFERROR(IF(COUNT($S66:AF66)&gt;=$P66,"",EDATE($S66,14)),"")</f>
        <v/>
      </c>
      <c r="AH66" s="48" t="str">
        <f>IFERROR(IF(COUNT($S66:AG66)&gt;=$P66,"",EDATE($S66,15)),"")</f>
        <v/>
      </c>
      <c r="AI66" s="48" t="str">
        <f>IFERROR(IF(COUNT($S66:AH66)&gt;=$P66,"",EDATE($S66,16)),"")</f>
        <v/>
      </c>
      <c r="AJ66" s="48" t="str">
        <f>IFERROR(IF(COUNT($S66:AI66)&gt;=$P66,"",EDATE($S66,17)),"")</f>
        <v/>
      </c>
      <c r="AK66" s="48" t="str">
        <f>IFERROR(IF(COUNT($S66:AJ66)&gt;=$P66,"",EDATE($S66,18)),"")</f>
        <v/>
      </c>
      <c r="AL66" s="49" t="str">
        <f>IFERROR(IF(COUNT($S66:AK66)&gt;=$P66,"",EDATE($S66,19)),"")</f>
        <v/>
      </c>
      <c r="AM66" s="49" t="str">
        <f>IFERROR(IF(COUNT($S66:AL66)&gt;=$P66,"",EDATE($S66,20)),"")</f>
        <v/>
      </c>
      <c r="AN66" s="49" t="str">
        <f>IFERROR(IF(COUNT($S66:AM66)&gt;=$P66,"",EDATE($S66,21)),"")</f>
        <v/>
      </c>
      <c r="AO66" s="49" t="str">
        <f>IFERROR(IF(COUNT($S66:AN66)&gt;=$P66,"",EDATE($S66,22)),"")</f>
        <v/>
      </c>
      <c r="AP66" s="49" t="str">
        <f>IFERROR(IF(COUNT($S66:AO66)&gt;=$P66,"",EDATE($S66,23)),"")</f>
        <v/>
      </c>
      <c r="AQ66" s="49" t="str">
        <f>IFERROR(IF(COUNT($S66:AP66)&gt;=$P66,"",EDATE($S66,24)),"")</f>
        <v/>
      </c>
      <c r="AR66" s="49" t="str">
        <f>IFERROR(IF(COUNT($S66:AQ66)&gt;=$P66,"",EDATE($S66,25)),"")</f>
        <v/>
      </c>
      <c r="AS66" s="49" t="str">
        <f>IFERROR(IF(COUNT($S66:AR66)&gt;=$P66,"",EDATE($S66,26)),"")</f>
        <v/>
      </c>
      <c r="AT66" s="49" t="str">
        <f>IFERROR(IF(COUNT($S66:AS66)&gt;=$P66,"",EDATE($S66,27)),"")</f>
        <v/>
      </c>
      <c r="AU66" s="49" t="str">
        <f>IFERROR(IF(COUNT($S66:AT66)&gt;=$P66,"",EDATE($S66,28)),"")</f>
        <v/>
      </c>
      <c r="AV66" s="49" t="str">
        <f>IFERROR(IF(COUNT($S66:AU66)&gt;=$P66,"",EDATE($S66,29)),"")</f>
        <v/>
      </c>
      <c r="AW66" s="49" t="str">
        <f>IFERROR(IF(COUNT($S66:AV66)&gt;=$P66,"",EDATE($S66,30)),"")</f>
        <v/>
      </c>
      <c r="AX66" s="49" t="str">
        <f>IFERROR(IF(COUNT($S66:AW66)&gt;=$P66,"",EDATE($S66,31)),"")</f>
        <v/>
      </c>
      <c r="AY66" s="49" t="str">
        <f>IFERROR(IF(COUNT($S66:AX66)&gt;=$P66,"",EDATE($S66,32)),"")</f>
        <v/>
      </c>
      <c r="AZ66" s="49" t="str">
        <f>IFERROR(IF(COUNT($S66:AY66)&gt;=$P66,"",EDATE($S66,33)),"")</f>
        <v/>
      </c>
      <c r="BA66" s="49" t="str">
        <f>IFERROR(IF(COUNT($S66:AZ66)&gt;=$P66,"",EDATE($S66,34)),"")</f>
        <v/>
      </c>
      <c r="BB66" s="49" t="str">
        <f>IFERROR(IF(COUNT($S66:BA66)&gt;=$P66,"",EDATE($S66,35)),"")</f>
        <v/>
      </c>
      <c r="BC66" s="49" t="str">
        <f>IFERROR(IF(COUNT($S66:BB66)&gt;=$P66,"",EDATE($S66,36)),"")</f>
        <v/>
      </c>
      <c r="BD66" s="108"/>
    </row>
    <row r="67" spans="1:56" s="98" customFormat="1" ht="21" customHeight="1" thickBot="1">
      <c r="A67" s="106" t="str">
        <f t="shared" ca="1" si="0"/>
        <v/>
      </c>
      <c r="B67" s="152"/>
      <c r="C67" s="45" t="str">
        <f>IFERROR(VLOOKUP(B67,'اسماء العملاء'!$A$2:$E$1589,5,FALSE),"")</f>
        <v/>
      </c>
      <c r="D67" s="60" t="str">
        <f>IFERROR(VLOOKUP(B67,'اسماء العملاء'!$A$2:$C$1589,2,FALSE),"")</f>
        <v/>
      </c>
      <c r="E67" s="56"/>
      <c r="F67" s="62" t="str">
        <f>IFERROR(VLOOKUP(B67,'اسماء العملاء'!$A$2:$C$1589,3,FALSE),"")</f>
        <v/>
      </c>
      <c r="G67" s="75" t="str">
        <f>IFERROR(VLOOKUP(B67,'اسماء العملاء'!$A$2:$F$1589,6,FALSE),"")</f>
        <v/>
      </c>
      <c r="H67" s="142" t="str">
        <f>IFERROR(VLOOKUP(G67,'انواع الفلاتر'!$B$2:$C$52,2,FALSE),"")</f>
        <v/>
      </c>
      <c r="I67" s="128" t="str">
        <f>IFERROR(VLOOKUP(B67,'اسماء العملاء'!$A$2:$K$1589,11,FALSE),"")</f>
        <v/>
      </c>
      <c r="J67" s="46" t="str">
        <f t="shared" si="1"/>
        <v/>
      </c>
      <c r="K67" s="107"/>
      <c r="L67" s="137" t="str">
        <f t="shared" si="2"/>
        <v/>
      </c>
      <c r="M67" s="94" t="str">
        <f>IFERROR(VLOOKUP(B67,'اسماء العملاء'!$A$2:$G$1589,7,FALSE),"")</f>
        <v/>
      </c>
      <c r="N67" s="92" t="str">
        <f t="shared" si="3"/>
        <v/>
      </c>
      <c r="O67" s="149" t="str">
        <f>IFERROR(VLOOKUP(B67,'اسماء العملاء'!$A$2:$I$1589,9,FALSE),"")</f>
        <v/>
      </c>
      <c r="P67" s="144" t="str">
        <f t="shared" si="4"/>
        <v/>
      </c>
      <c r="Q67" s="145" t="str">
        <f t="shared" si="5"/>
        <v/>
      </c>
      <c r="R67" s="50"/>
      <c r="S67" s="133" t="str">
        <f>IFERROR(VLOOKUP(B67,'اسماء العملاء'!$A$2:$J$1589,10,FALSE),"")</f>
        <v/>
      </c>
      <c r="T67" s="48" t="str">
        <f>IFERROR(IF(COUNT($S67:S67)&gt;=$P67,"",EDATE($S67,1)),"")</f>
        <v/>
      </c>
      <c r="U67" s="48" t="str">
        <f>IFERROR(IF(COUNT($S67:T67)&gt;=$P67,"",EDATE($S67,2)),"")</f>
        <v/>
      </c>
      <c r="V67" s="48" t="str">
        <f>IFERROR(IF(COUNT($S67:U67)&gt;=$P67,"",EDATE($S67,3)),"")</f>
        <v/>
      </c>
      <c r="W67" s="48" t="str">
        <f>IFERROR(IF(COUNT($S67:V67)&gt;=$P67,"",EDATE($S67,4)),"")</f>
        <v/>
      </c>
      <c r="X67" s="48" t="str">
        <f>IFERROR(IF(COUNT($S67:W67)&gt;=$P67,"",EDATE($S67,5)),"")</f>
        <v/>
      </c>
      <c r="Y67" s="48" t="str">
        <f>IFERROR(IF(COUNT($S67:X67)&gt;=$P67,"",EDATE($S67,6)),"")</f>
        <v/>
      </c>
      <c r="Z67" s="48" t="str">
        <f>IFERROR(IF(COUNT($S67:Y67)&gt;=$P67,"",EDATE($S67,7)),"")</f>
        <v/>
      </c>
      <c r="AA67" s="48" t="str">
        <f>IFERROR(IF(COUNT($S67:Z67)&gt;=$P67,"",EDATE($S67,8)),"")</f>
        <v/>
      </c>
      <c r="AB67" s="48" t="str">
        <f>IFERROR(IF(COUNT($S67:AA67)&gt;=$P67,"",EDATE($S67,9)),"")</f>
        <v/>
      </c>
      <c r="AC67" s="48" t="str">
        <f>IFERROR(IF(COUNT($S67:AB67)&gt;=$P67,"",EDATE($S67,10)),"")</f>
        <v/>
      </c>
      <c r="AD67" s="48" t="str">
        <f>IFERROR(IF(COUNT($S67:AC67)&gt;=$P67,"",EDATE($S67,11)),"")</f>
        <v/>
      </c>
      <c r="AE67" s="48" t="str">
        <f>IFERROR(IF(COUNT($S67:AD67)&gt;=$P67,"",EDATE($S67,12)),"")</f>
        <v/>
      </c>
      <c r="AF67" s="48" t="str">
        <f>IFERROR(IF(COUNT($S67:AE67)&gt;=$P67,"",EDATE($S67,13)),"")</f>
        <v/>
      </c>
      <c r="AG67" s="48" t="str">
        <f>IFERROR(IF(COUNT($S67:AF67)&gt;=$P67,"",EDATE($S67,14)),"")</f>
        <v/>
      </c>
      <c r="AH67" s="48" t="str">
        <f>IFERROR(IF(COUNT($S67:AG67)&gt;=$P67,"",EDATE($S67,15)),"")</f>
        <v/>
      </c>
      <c r="AI67" s="48" t="str">
        <f>IFERROR(IF(COUNT($S67:AH67)&gt;=$P67,"",EDATE($S67,16)),"")</f>
        <v/>
      </c>
      <c r="AJ67" s="48" t="str">
        <f>IFERROR(IF(COUNT($S67:AI67)&gt;=$P67,"",EDATE($S67,17)),"")</f>
        <v/>
      </c>
      <c r="AK67" s="48" t="str">
        <f>IFERROR(IF(COUNT($S67:AJ67)&gt;=$P67,"",EDATE($S67,18)),"")</f>
        <v/>
      </c>
      <c r="AL67" s="49" t="str">
        <f>IFERROR(IF(COUNT($S67:AK67)&gt;=$P67,"",EDATE($S67,19)),"")</f>
        <v/>
      </c>
      <c r="AM67" s="49" t="str">
        <f>IFERROR(IF(COUNT($S67:AL67)&gt;=$P67,"",EDATE($S67,20)),"")</f>
        <v/>
      </c>
      <c r="AN67" s="49" t="str">
        <f>IFERROR(IF(COUNT($S67:AM67)&gt;=$P67,"",EDATE($S67,21)),"")</f>
        <v/>
      </c>
      <c r="AO67" s="49" t="str">
        <f>IFERROR(IF(COUNT($S67:AN67)&gt;=$P67,"",EDATE($S67,22)),"")</f>
        <v/>
      </c>
      <c r="AP67" s="49" t="str">
        <f>IFERROR(IF(COUNT($S67:AO67)&gt;=$P67,"",EDATE($S67,23)),"")</f>
        <v/>
      </c>
      <c r="AQ67" s="49" t="str">
        <f>IFERROR(IF(COUNT($S67:AP67)&gt;=$P67,"",EDATE($S67,24)),"")</f>
        <v/>
      </c>
      <c r="AR67" s="49" t="str">
        <f>IFERROR(IF(COUNT($S67:AQ67)&gt;=$P67,"",EDATE($S67,25)),"")</f>
        <v/>
      </c>
      <c r="AS67" s="49" t="str">
        <f>IFERROR(IF(COUNT($S67:AR67)&gt;=$P67,"",EDATE($S67,26)),"")</f>
        <v/>
      </c>
      <c r="AT67" s="49" t="str">
        <f>IFERROR(IF(COUNT($S67:AS67)&gt;=$P67,"",EDATE($S67,27)),"")</f>
        <v/>
      </c>
      <c r="AU67" s="49" t="str">
        <f>IFERROR(IF(COUNT($S67:AT67)&gt;=$P67,"",EDATE($S67,28)),"")</f>
        <v/>
      </c>
      <c r="AV67" s="49" t="str">
        <f>IFERROR(IF(COUNT($S67:AU67)&gt;=$P67,"",EDATE($S67,29)),"")</f>
        <v/>
      </c>
      <c r="AW67" s="49" t="str">
        <f>IFERROR(IF(COUNT($S67:AV67)&gt;=$P67,"",EDATE($S67,30)),"")</f>
        <v/>
      </c>
      <c r="AX67" s="49" t="str">
        <f>IFERROR(IF(COUNT($S67:AW67)&gt;=$P67,"",EDATE($S67,31)),"")</f>
        <v/>
      </c>
      <c r="AY67" s="49" t="str">
        <f>IFERROR(IF(COUNT($S67:AX67)&gt;=$P67,"",EDATE($S67,32)),"")</f>
        <v/>
      </c>
      <c r="AZ67" s="49" t="str">
        <f>IFERROR(IF(COUNT($S67:AY67)&gt;=$P67,"",EDATE($S67,33)),"")</f>
        <v/>
      </c>
      <c r="BA67" s="49" t="str">
        <f>IFERROR(IF(COUNT($S67:AZ67)&gt;=$P67,"",EDATE($S67,34)),"")</f>
        <v/>
      </c>
      <c r="BB67" s="49" t="str">
        <f>IFERROR(IF(COUNT($S67:BA67)&gt;=$P67,"",EDATE($S67,35)),"")</f>
        <v/>
      </c>
      <c r="BC67" s="49" t="str">
        <f>IFERROR(IF(COUNT($S67:BB67)&gt;=$P67,"",EDATE($S67,36)),"")</f>
        <v/>
      </c>
      <c r="BD67" s="108"/>
    </row>
    <row r="68" spans="1:56" s="98" customFormat="1" ht="21" customHeight="1" thickBot="1">
      <c r="A68" s="106" t="str">
        <f t="shared" ref="A68:A131" ca="1" si="6">IF(B68="","",TODAY())</f>
        <v/>
      </c>
      <c r="B68" s="152"/>
      <c r="C68" s="45" t="str">
        <f>IFERROR(VLOOKUP(B68,'اسماء العملاء'!$A$2:$E$1589,5,FALSE),"")</f>
        <v/>
      </c>
      <c r="D68" s="60" t="str">
        <f>IFERROR(VLOOKUP(B68,'اسماء العملاء'!$A$2:$C$1589,2,FALSE),"")</f>
        <v/>
      </c>
      <c r="E68" s="56"/>
      <c r="F68" s="62" t="str">
        <f>IFERROR(VLOOKUP(B68,'اسماء العملاء'!$A$2:$C$1589,3,FALSE),"")</f>
        <v/>
      </c>
      <c r="G68" s="75" t="str">
        <f>IFERROR(VLOOKUP(B68,'اسماء العملاء'!$A$2:$F$1589,6,FALSE),"")</f>
        <v/>
      </c>
      <c r="H68" s="142" t="str">
        <f>IFERROR(VLOOKUP(G68,'انواع الفلاتر'!$B$2:$C$52,2,FALSE),"")</f>
        <v/>
      </c>
      <c r="I68" s="128" t="str">
        <f>IFERROR(VLOOKUP(B68,'اسماء العملاء'!$A$2:$K$1589,11,FALSE),"")</f>
        <v/>
      </c>
      <c r="J68" s="46" t="str">
        <f t="shared" ref="J68:J131" si="7">IFERROR(SUM(I68*H68),"")</f>
        <v/>
      </c>
      <c r="K68" s="107"/>
      <c r="L68" s="137" t="str">
        <f t="shared" ref="L68:L131" si="8">IFERROR(J68,"")</f>
        <v/>
      </c>
      <c r="M68" s="94" t="str">
        <f>IFERROR(VLOOKUP(B68,'اسماء العملاء'!$A$2:$G$1589,7,FALSE),"")</f>
        <v/>
      </c>
      <c r="N68" s="92" t="str">
        <f t="shared" ref="N68:N131" si="9">IFERROR(SUM(L68-M68),"")</f>
        <v/>
      </c>
      <c r="O68" s="149" t="str">
        <f>IFERROR(VLOOKUP(B68,'اسماء العملاء'!$A$2:$I$1589,9,FALSE),"")</f>
        <v/>
      </c>
      <c r="P68" s="144" t="str">
        <f t="shared" ref="P68:P131" si="10">IFERROR(INT(N68/O68),"")</f>
        <v/>
      </c>
      <c r="Q68" s="145" t="str">
        <f t="shared" ref="Q68:Q131" si="11">IFERROR(N68-O68*P68,"")</f>
        <v/>
      </c>
      <c r="R68" s="50"/>
      <c r="S68" s="133" t="str">
        <f>IFERROR(VLOOKUP(B68,'اسماء العملاء'!$A$2:$J$1589,10,FALSE),"")</f>
        <v/>
      </c>
      <c r="T68" s="48" t="str">
        <f>IFERROR(IF(COUNT($S68:S68)&gt;=$P68,"",EDATE($S68,1)),"")</f>
        <v/>
      </c>
      <c r="U68" s="48" t="str">
        <f>IFERROR(IF(COUNT($S68:T68)&gt;=$P68,"",EDATE($S68,2)),"")</f>
        <v/>
      </c>
      <c r="V68" s="48" t="str">
        <f>IFERROR(IF(COUNT($S68:U68)&gt;=$P68,"",EDATE($S68,3)),"")</f>
        <v/>
      </c>
      <c r="W68" s="48" t="str">
        <f>IFERROR(IF(COUNT($S68:V68)&gt;=$P68,"",EDATE($S68,4)),"")</f>
        <v/>
      </c>
      <c r="X68" s="48" t="str">
        <f>IFERROR(IF(COUNT($S68:W68)&gt;=$P68,"",EDATE($S68,5)),"")</f>
        <v/>
      </c>
      <c r="Y68" s="48" t="str">
        <f>IFERROR(IF(COUNT($S68:X68)&gt;=$P68,"",EDATE($S68,6)),"")</f>
        <v/>
      </c>
      <c r="Z68" s="48" t="str">
        <f>IFERROR(IF(COUNT($S68:Y68)&gt;=$P68,"",EDATE($S68,7)),"")</f>
        <v/>
      </c>
      <c r="AA68" s="48" t="str">
        <f>IFERROR(IF(COUNT($S68:Z68)&gt;=$P68,"",EDATE($S68,8)),"")</f>
        <v/>
      </c>
      <c r="AB68" s="48" t="str">
        <f>IFERROR(IF(COUNT($S68:AA68)&gt;=$P68,"",EDATE($S68,9)),"")</f>
        <v/>
      </c>
      <c r="AC68" s="48" t="str">
        <f>IFERROR(IF(COUNT($S68:AB68)&gt;=$P68,"",EDATE($S68,10)),"")</f>
        <v/>
      </c>
      <c r="AD68" s="48" t="str">
        <f>IFERROR(IF(COUNT($S68:AC68)&gt;=$P68,"",EDATE($S68,11)),"")</f>
        <v/>
      </c>
      <c r="AE68" s="48" t="str">
        <f>IFERROR(IF(COUNT($S68:AD68)&gt;=$P68,"",EDATE($S68,12)),"")</f>
        <v/>
      </c>
      <c r="AF68" s="48" t="str">
        <f>IFERROR(IF(COUNT($S68:AE68)&gt;=$P68,"",EDATE($S68,13)),"")</f>
        <v/>
      </c>
      <c r="AG68" s="48" t="str">
        <f>IFERROR(IF(COUNT($S68:AF68)&gt;=$P68,"",EDATE($S68,14)),"")</f>
        <v/>
      </c>
      <c r="AH68" s="48" t="str">
        <f>IFERROR(IF(COUNT($S68:AG68)&gt;=$P68,"",EDATE($S68,15)),"")</f>
        <v/>
      </c>
      <c r="AI68" s="48" t="str">
        <f>IFERROR(IF(COUNT($S68:AH68)&gt;=$P68,"",EDATE($S68,16)),"")</f>
        <v/>
      </c>
      <c r="AJ68" s="48" t="str">
        <f>IFERROR(IF(COUNT($S68:AI68)&gt;=$P68,"",EDATE($S68,17)),"")</f>
        <v/>
      </c>
      <c r="AK68" s="48" t="str">
        <f>IFERROR(IF(COUNT($S68:AJ68)&gt;=$P68,"",EDATE($S68,18)),"")</f>
        <v/>
      </c>
      <c r="AL68" s="49" t="str">
        <f>IFERROR(IF(COUNT($S68:AK68)&gt;=$P68,"",EDATE($S68,19)),"")</f>
        <v/>
      </c>
      <c r="AM68" s="49" t="str">
        <f>IFERROR(IF(COUNT($S68:AL68)&gt;=$P68,"",EDATE($S68,20)),"")</f>
        <v/>
      </c>
      <c r="AN68" s="49" t="str">
        <f>IFERROR(IF(COUNT($S68:AM68)&gt;=$P68,"",EDATE($S68,21)),"")</f>
        <v/>
      </c>
      <c r="AO68" s="49" t="str">
        <f>IFERROR(IF(COUNT($S68:AN68)&gt;=$P68,"",EDATE($S68,22)),"")</f>
        <v/>
      </c>
      <c r="AP68" s="49" t="str">
        <f>IFERROR(IF(COUNT($S68:AO68)&gt;=$P68,"",EDATE($S68,23)),"")</f>
        <v/>
      </c>
      <c r="AQ68" s="49" t="str">
        <f>IFERROR(IF(COUNT($S68:AP68)&gt;=$P68,"",EDATE($S68,24)),"")</f>
        <v/>
      </c>
      <c r="AR68" s="49" t="str">
        <f>IFERROR(IF(COUNT($S68:AQ68)&gt;=$P68,"",EDATE($S68,25)),"")</f>
        <v/>
      </c>
      <c r="AS68" s="49" t="str">
        <f>IFERROR(IF(COUNT($S68:AR68)&gt;=$P68,"",EDATE($S68,26)),"")</f>
        <v/>
      </c>
      <c r="AT68" s="49" t="str">
        <f>IFERROR(IF(COUNT($S68:AS68)&gt;=$P68,"",EDATE($S68,27)),"")</f>
        <v/>
      </c>
      <c r="AU68" s="49" t="str">
        <f>IFERROR(IF(COUNT($S68:AT68)&gt;=$P68,"",EDATE($S68,28)),"")</f>
        <v/>
      </c>
      <c r="AV68" s="49" t="str">
        <f>IFERROR(IF(COUNT($S68:AU68)&gt;=$P68,"",EDATE($S68,29)),"")</f>
        <v/>
      </c>
      <c r="AW68" s="49" t="str">
        <f>IFERROR(IF(COUNT($S68:AV68)&gt;=$P68,"",EDATE($S68,30)),"")</f>
        <v/>
      </c>
      <c r="AX68" s="49" t="str">
        <f>IFERROR(IF(COUNT($S68:AW68)&gt;=$P68,"",EDATE($S68,31)),"")</f>
        <v/>
      </c>
      <c r="AY68" s="49" t="str">
        <f>IFERROR(IF(COUNT($S68:AX68)&gt;=$P68,"",EDATE($S68,32)),"")</f>
        <v/>
      </c>
      <c r="AZ68" s="49" t="str">
        <f>IFERROR(IF(COUNT($S68:AY68)&gt;=$P68,"",EDATE($S68,33)),"")</f>
        <v/>
      </c>
      <c r="BA68" s="49" t="str">
        <f>IFERROR(IF(COUNT($S68:AZ68)&gt;=$P68,"",EDATE($S68,34)),"")</f>
        <v/>
      </c>
      <c r="BB68" s="49" t="str">
        <f>IFERROR(IF(COUNT($S68:BA68)&gt;=$P68,"",EDATE($S68,35)),"")</f>
        <v/>
      </c>
      <c r="BC68" s="49" t="str">
        <f>IFERROR(IF(COUNT($S68:BB68)&gt;=$P68,"",EDATE($S68,36)),"")</f>
        <v/>
      </c>
      <c r="BD68" s="108"/>
    </row>
    <row r="69" spans="1:56" s="98" customFormat="1" ht="21" customHeight="1" thickBot="1">
      <c r="A69" s="106" t="str">
        <f t="shared" ca="1" si="6"/>
        <v/>
      </c>
      <c r="B69" s="152"/>
      <c r="C69" s="45" t="str">
        <f>IFERROR(VLOOKUP(B69,'اسماء العملاء'!$A$2:$E$1589,5,FALSE),"")</f>
        <v/>
      </c>
      <c r="D69" s="60" t="str">
        <f>IFERROR(VLOOKUP(B69,'اسماء العملاء'!$A$2:$C$1589,2,FALSE),"")</f>
        <v/>
      </c>
      <c r="E69" s="56"/>
      <c r="F69" s="62" t="str">
        <f>IFERROR(VLOOKUP(B69,'اسماء العملاء'!$A$2:$C$1589,3,FALSE),"")</f>
        <v/>
      </c>
      <c r="G69" s="75" t="str">
        <f>IFERROR(VLOOKUP(B69,'اسماء العملاء'!$A$2:$F$1589,6,FALSE),"")</f>
        <v/>
      </c>
      <c r="H69" s="142" t="str">
        <f>IFERROR(VLOOKUP(G69,'انواع الفلاتر'!$B$2:$C$52,2,FALSE),"")</f>
        <v/>
      </c>
      <c r="I69" s="128" t="str">
        <f>IFERROR(VLOOKUP(B69,'اسماء العملاء'!$A$2:$K$1589,11,FALSE),"")</f>
        <v/>
      </c>
      <c r="J69" s="46" t="str">
        <f t="shared" si="7"/>
        <v/>
      </c>
      <c r="K69" s="107"/>
      <c r="L69" s="137" t="str">
        <f t="shared" si="8"/>
        <v/>
      </c>
      <c r="M69" s="94" t="str">
        <f>IFERROR(VLOOKUP(B69,'اسماء العملاء'!$A$2:$G$1589,7,FALSE),"")</f>
        <v/>
      </c>
      <c r="N69" s="92" t="str">
        <f t="shared" si="9"/>
        <v/>
      </c>
      <c r="O69" s="149" t="str">
        <f>IFERROR(VLOOKUP(B69,'اسماء العملاء'!$A$2:$I$1589,9,FALSE),"")</f>
        <v/>
      </c>
      <c r="P69" s="144" t="str">
        <f t="shared" si="10"/>
        <v/>
      </c>
      <c r="Q69" s="145" t="str">
        <f t="shared" si="11"/>
        <v/>
      </c>
      <c r="R69" s="50"/>
      <c r="S69" s="133" t="str">
        <f>IFERROR(VLOOKUP(B69,'اسماء العملاء'!$A$2:$J$1589,10,FALSE),"")</f>
        <v/>
      </c>
      <c r="T69" s="48" t="str">
        <f>IFERROR(IF(COUNT($S69:S69)&gt;=$P69,"",EDATE($S69,1)),"")</f>
        <v/>
      </c>
      <c r="U69" s="48" t="str">
        <f>IFERROR(IF(COUNT($S69:T69)&gt;=$P69,"",EDATE($S69,2)),"")</f>
        <v/>
      </c>
      <c r="V69" s="48" t="str">
        <f>IFERROR(IF(COUNT($S69:U69)&gt;=$P69,"",EDATE($S69,3)),"")</f>
        <v/>
      </c>
      <c r="W69" s="48" t="str">
        <f>IFERROR(IF(COUNT($S69:V69)&gt;=$P69,"",EDATE($S69,4)),"")</f>
        <v/>
      </c>
      <c r="X69" s="48" t="str">
        <f>IFERROR(IF(COUNT($S69:W69)&gt;=$P69,"",EDATE($S69,5)),"")</f>
        <v/>
      </c>
      <c r="Y69" s="48" t="str">
        <f>IFERROR(IF(COUNT($S69:X69)&gt;=$P69,"",EDATE($S69,6)),"")</f>
        <v/>
      </c>
      <c r="Z69" s="48" t="str">
        <f>IFERROR(IF(COUNT($S69:Y69)&gt;=$P69,"",EDATE($S69,7)),"")</f>
        <v/>
      </c>
      <c r="AA69" s="48" t="str">
        <f>IFERROR(IF(COUNT($S69:Z69)&gt;=$P69,"",EDATE($S69,8)),"")</f>
        <v/>
      </c>
      <c r="AB69" s="48" t="str">
        <f>IFERROR(IF(COUNT($S69:AA69)&gt;=$P69,"",EDATE($S69,9)),"")</f>
        <v/>
      </c>
      <c r="AC69" s="48" t="str">
        <f>IFERROR(IF(COUNT($S69:AB69)&gt;=$P69,"",EDATE($S69,10)),"")</f>
        <v/>
      </c>
      <c r="AD69" s="48" t="str">
        <f>IFERROR(IF(COUNT($S69:AC69)&gt;=$P69,"",EDATE($S69,11)),"")</f>
        <v/>
      </c>
      <c r="AE69" s="48" t="str">
        <f>IFERROR(IF(COUNT($S69:AD69)&gt;=$P69,"",EDATE($S69,12)),"")</f>
        <v/>
      </c>
      <c r="AF69" s="48" t="str">
        <f>IFERROR(IF(COUNT($S69:AE69)&gt;=$P69,"",EDATE($S69,13)),"")</f>
        <v/>
      </c>
      <c r="AG69" s="48" t="str">
        <f>IFERROR(IF(COUNT($S69:AF69)&gt;=$P69,"",EDATE($S69,14)),"")</f>
        <v/>
      </c>
      <c r="AH69" s="48" t="str">
        <f>IFERROR(IF(COUNT($S69:AG69)&gt;=$P69,"",EDATE($S69,15)),"")</f>
        <v/>
      </c>
      <c r="AI69" s="48" t="str">
        <f>IFERROR(IF(COUNT($S69:AH69)&gt;=$P69,"",EDATE($S69,16)),"")</f>
        <v/>
      </c>
      <c r="AJ69" s="48" t="str">
        <f>IFERROR(IF(COUNT($S69:AI69)&gt;=$P69,"",EDATE($S69,17)),"")</f>
        <v/>
      </c>
      <c r="AK69" s="48" t="str">
        <f>IFERROR(IF(COUNT($S69:AJ69)&gt;=$P69,"",EDATE($S69,18)),"")</f>
        <v/>
      </c>
      <c r="AL69" s="49" t="str">
        <f>IFERROR(IF(COUNT($S69:AK69)&gt;=$P69,"",EDATE($S69,19)),"")</f>
        <v/>
      </c>
      <c r="AM69" s="49" t="str">
        <f>IFERROR(IF(COUNT($S69:AL69)&gt;=$P69,"",EDATE($S69,20)),"")</f>
        <v/>
      </c>
      <c r="AN69" s="49" t="str">
        <f>IFERROR(IF(COUNT($S69:AM69)&gt;=$P69,"",EDATE($S69,21)),"")</f>
        <v/>
      </c>
      <c r="AO69" s="49" t="str">
        <f>IFERROR(IF(COUNT($S69:AN69)&gt;=$P69,"",EDATE($S69,22)),"")</f>
        <v/>
      </c>
      <c r="AP69" s="49" t="str">
        <f>IFERROR(IF(COUNT($S69:AO69)&gt;=$P69,"",EDATE($S69,23)),"")</f>
        <v/>
      </c>
      <c r="AQ69" s="49" t="str">
        <f>IFERROR(IF(COUNT($S69:AP69)&gt;=$P69,"",EDATE($S69,24)),"")</f>
        <v/>
      </c>
      <c r="AR69" s="49" t="str">
        <f>IFERROR(IF(COUNT($S69:AQ69)&gt;=$P69,"",EDATE($S69,25)),"")</f>
        <v/>
      </c>
      <c r="AS69" s="49" t="str">
        <f>IFERROR(IF(COUNT($S69:AR69)&gt;=$P69,"",EDATE($S69,26)),"")</f>
        <v/>
      </c>
      <c r="AT69" s="49" t="str">
        <f>IFERROR(IF(COUNT($S69:AS69)&gt;=$P69,"",EDATE($S69,27)),"")</f>
        <v/>
      </c>
      <c r="AU69" s="49" t="str">
        <f>IFERROR(IF(COUNT($S69:AT69)&gt;=$P69,"",EDATE($S69,28)),"")</f>
        <v/>
      </c>
      <c r="AV69" s="49" t="str">
        <f>IFERROR(IF(COUNT($S69:AU69)&gt;=$P69,"",EDATE($S69,29)),"")</f>
        <v/>
      </c>
      <c r="AW69" s="49" t="str">
        <f>IFERROR(IF(COUNT($S69:AV69)&gt;=$P69,"",EDATE($S69,30)),"")</f>
        <v/>
      </c>
      <c r="AX69" s="49" t="str">
        <f>IFERROR(IF(COUNT($S69:AW69)&gt;=$P69,"",EDATE($S69,31)),"")</f>
        <v/>
      </c>
      <c r="AY69" s="49" t="str">
        <f>IFERROR(IF(COUNT($S69:AX69)&gt;=$P69,"",EDATE($S69,32)),"")</f>
        <v/>
      </c>
      <c r="AZ69" s="49" t="str">
        <f>IFERROR(IF(COUNT($S69:AY69)&gt;=$P69,"",EDATE($S69,33)),"")</f>
        <v/>
      </c>
      <c r="BA69" s="49" t="str">
        <f>IFERROR(IF(COUNT($S69:AZ69)&gt;=$P69,"",EDATE($S69,34)),"")</f>
        <v/>
      </c>
      <c r="BB69" s="49" t="str">
        <f>IFERROR(IF(COUNT($S69:BA69)&gt;=$P69,"",EDATE($S69,35)),"")</f>
        <v/>
      </c>
      <c r="BC69" s="49" t="str">
        <f>IFERROR(IF(COUNT($S69:BB69)&gt;=$P69,"",EDATE($S69,36)),"")</f>
        <v/>
      </c>
      <c r="BD69" s="108"/>
    </row>
    <row r="70" spans="1:56" s="98" customFormat="1" ht="21" customHeight="1" thickBot="1">
      <c r="A70" s="106" t="str">
        <f t="shared" ca="1" si="6"/>
        <v/>
      </c>
      <c r="B70" s="152"/>
      <c r="C70" s="45" t="str">
        <f>IFERROR(VLOOKUP(B70,'اسماء العملاء'!$A$2:$E$1589,5,FALSE),"")</f>
        <v/>
      </c>
      <c r="D70" s="60" t="str">
        <f>IFERROR(VLOOKUP(B70,'اسماء العملاء'!$A$2:$C$1589,2,FALSE),"")</f>
        <v/>
      </c>
      <c r="E70" s="56"/>
      <c r="F70" s="62" t="str">
        <f>IFERROR(VLOOKUP(B70,'اسماء العملاء'!$A$2:$C$1589,3,FALSE),"")</f>
        <v/>
      </c>
      <c r="G70" s="75" t="str">
        <f>IFERROR(VLOOKUP(B70,'اسماء العملاء'!$A$2:$F$1589,6,FALSE),"")</f>
        <v/>
      </c>
      <c r="H70" s="142" t="str">
        <f>IFERROR(VLOOKUP(G70,'انواع الفلاتر'!$B$2:$C$52,2,FALSE),"")</f>
        <v/>
      </c>
      <c r="I70" s="128" t="str">
        <f>IFERROR(VLOOKUP(B70,'اسماء العملاء'!$A$2:$K$1589,11,FALSE),"")</f>
        <v/>
      </c>
      <c r="J70" s="46" t="str">
        <f t="shared" si="7"/>
        <v/>
      </c>
      <c r="K70" s="107"/>
      <c r="L70" s="137" t="str">
        <f t="shared" si="8"/>
        <v/>
      </c>
      <c r="M70" s="94" t="str">
        <f>IFERROR(VLOOKUP(B70,'اسماء العملاء'!$A$2:$G$1589,7,FALSE),"")</f>
        <v/>
      </c>
      <c r="N70" s="92" t="str">
        <f t="shared" si="9"/>
        <v/>
      </c>
      <c r="O70" s="149" t="str">
        <f>IFERROR(VLOOKUP(B70,'اسماء العملاء'!$A$2:$I$1589,9,FALSE),"")</f>
        <v/>
      </c>
      <c r="P70" s="144" t="str">
        <f t="shared" si="10"/>
        <v/>
      </c>
      <c r="Q70" s="145" t="str">
        <f t="shared" si="11"/>
        <v/>
      </c>
      <c r="R70" s="50"/>
      <c r="S70" s="133" t="str">
        <f>IFERROR(VLOOKUP(B70,'اسماء العملاء'!$A$2:$J$1589,10,FALSE),"")</f>
        <v/>
      </c>
      <c r="T70" s="48" t="str">
        <f>IFERROR(IF(COUNT($S70:S70)&gt;=$P70,"",EDATE($S70,1)),"")</f>
        <v/>
      </c>
      <c r="U70" s="48" t="str">
        <f>IFERROR(IF(COUNT($S70:T70)&gt;=$P70,"",EDATE($S70,2)),"")</f>
        <v/>
      </c>
      <c r="V70" s="48" t="str">
        <f>IFERROR(IF(COUNT($S70:U70)&gt;=$P70,"",EDATE($S70,3)),"")</f>
        <v/>
      </c>
      <c r="W70" s="48" t="str">
        <f>IFERROR(IF(COUNT($S70:V70)&gt;=$P70,"",EDATE($S70,4)),"")</f>
        <v/>
      </c>
      <c r="X70" s="48" t="str">
        <f>IFERROR(IF(COUNT($S70:W70)&gt;=$P70,"",EDATE($S70,5)),"")</f>
        <v/>
      </c>
      <c r="Y70" s="48" t="str">
        <f>IFERROR(IF(COUNT($S70:X70)&gt;=$P70,"",EDATE($S70,6)),"")</f>
        <v/>
      </c>
      <c r="Z70" s="48" t="str">
        <f>IFERROR(IF(COUNT($S70:Y70)&gt;=$P70,"",EDATE($S70,7)),"")</f>
        <v/>
      </c>
      <c r="AA70" s="48" t="str">
        <f>IFERROR(IF(COUNT($S70:Z70)&gt;=$P70,"",EDATE($S70,8)),"")</f>
        <v/>
      </c>
      <c r="AB70" s="48" t="str">
        <f>IFERROR(IF(COUNT($S70:AA70)&gt;=$P70,"",EDATE($S70,9)),"")</f>
        <v/>
      </c>
      <c r="AC70" s="48" t="str">
        <f>IFERROR(IF(COUNT($S70:AB70)&gt;=$P70,"",EDATE($S70,10)),"")</f>
        <v/>
      </c>
      <c r="AD70" s="48" t="str">
        <f>IFERROR(IF(COUNT($S70:AC70)&gt;=$P70,"",EDATE($S70,11)),"")</f>
        <v/>
      </c>
      <c r="AE70" s="48" t="str">
        <f>IFERROR(IF(COUNT($S70:AD70)&gt;=$P70,"",EDATE($S70,12)),"")</f>
        <v/>
      </c>
      <c r="AF70" s="48" t="str">
        <f>IFERROR(IF(COUNT($S70:AE70)&gt;=$P70,"",EDATE($S70,13)),"")</f>
        <v/>
      </c>
      <c r="AG70" s="48" t="str">
        <f>IFERROR(IF(COUNT($S70:AF70)&gt;=$P70,"",EDATE($S70,14)),"")</f>
        <v/>
      </c>
      <c r="AH70" s="48" t="str">
        <f>IFERROR(IF(COUNT($S70:AG70)&gt;=$P70,"",EDATE($S70,15)),"")</f>
        <v/>
      </c>
      <c r="AI70" s="48" t="str">
        <f>IFERROR(IF(COUNT($S70:AH70)&gt;=$P70,"",EDATE($S70,16)),"")</f>
        <v/>
      </c>
      <c r="AJ70" s="48" t="str">
        <f>IFERROR(IF(COUNT($S70:AI70)&gt;=$P70,"",EDATE($S70,17)),"")</f>
        <v/>
      </c>
      <c r="AK70" s="48" t="str">
        <f>IFERROR(IF(COUNT($S70:AJ70)&gt;=$P70,"",EDATE($S70,18)),"")</f>
        <v/>
      </c>
      <c r="AL70" s="49" t="str">
        <f>IFERROR(IF(COUNT($S70:AK70)&gt;=$P70,"",EDATE($S70,19)),"")</f>
        <v/>
      </c>
      <c r="AM70" s="49" t="str">
        <f>IFERROR(IF(COUNT($S70:AL70)&gt;=$P70,"",EDATE($S70,20)),"")</f>
        <v/>
      </c>
      <c r="AN70" s="49" t="str">
        <f>IFERROR(IF(COUNT($S70:AM70)&gt;=$P70,"",EDATE($S70,21)),"")</f>
        <v/>
      </c>
      <c r="AO70" s="49" t="str">
        <f>IFERROR(IF(COUNT($S70:AN70)&gt;=$P70,"",EDATE($S70,22)),"")</f>
        <v/>
      </c>
      <c r="AP70" s="49" t="str">
        <f>IFERROR(IF(COUNT($S70:AO70)&gt;=$P70,"",EDATE($S70,23)),"")</f>
        <v/>
      </c>
      <c r="AQ70" s="49" t="str">
        <f>IFERROR(IF(COUNT($S70:AP70)&gt;=$P70,"",EDATE($S70,24)),"")</f>
        <v/>
      </c>
      <c r="AR70" s="49" t="str">
        <f>IFERROR(IF(COUNT($S70:AQ70)&gt;=$P70,"",EDATE($S70,25)),"")</f>
        <v/>
      </c>
      <c r="AS70" s="49" t="str">
        <f>IFERROR(IF(COUNT($S70:AR70)&gt;=$P70,"",EDATE($S70,26)),"")</f>
        <v/>
      </c>
      <c r="AT70" s="49" t="str">
        <f>IFERROR(IF(COUNT($S70:AS70)&gt;=$P70,"",EDATE($S70,27)),"")</f>
        <v/>
      </c>
      <c r="AU70" s="49" t="str">
        <f>IFERROR(IF(COUNT($S70:AT70)&gt;=$P70,"",EDATE($S70,28)),"")</f>
        <v/>
      </c>
      <c r="AV70" s="49" t="str">
        <f>IFERROR(IF(COUNT($S70:AU70)&gt;=$P70,"",EDATE($S70,29)),"")</f>
        <v/>
      </c>
      <c r="AW70" s="49" t="str">
        <f>IFERROR(IF(COUNT($S70:AV70)&gt;=$P70,"",EDATE($S70,30)),"")</f>
        <v/>
      </c>
      <c r="AX70" s="49" t="str">
        <f>IFERROR(IF(COUNT($S70:AW70)&gt;=$P70,"",EDATE($S70,31)),"")</f>
        <v/>
      </c>
      <c r="AY70" s="49" t="str">
        <f>IFERROR(IF(COUNT($S70:AX70)&gt;=$P70,"",EDATE($S70,32)),"")</f>
        <v/>
      </c>
      <c r="AZ70" s="49" t="str">
        <f>IFERROR(IF(COUNT($S70:AY70)&gt;=$P70,"",EDATE($S70,33)),"")</f>
        <v/>
      </c>
      <c r="BA70" s="49" t="str">
        <f>IFERROR(IF(COUNT($S70:AZ70)&gt;=$P70,"",EDATE($S70,34)),"")</f>
        <v/>
      </c>
      <c r="BB70" s="49" t="str">
        <f>IFERROR(IF(COUNT($S70:BA70)&gt;=$P70,"",EDATE($S70,35)),"")</f>
        <v/>
      </c>
      <c r="BC70" s="49" t="str">
        <f>IFERROR(IF(COUNT($S70:BB70)&gt;=$P70,"",EDATE($S70,36)),"")</f>
        <v/>
      </c>
      <c r="BD70" s="108"/>
    </row>
    <row r="71" spans="1:56" s="98" customFormat="1" ht="21" customHeight="1" thickBot="1">
      <c r="A71" s="106" t="str">
        <f t="shared" ca="1" si="6"/>
        <v/>
      </c>
      <c r="B71" s="152"/>
      <c r="C71" s="45" t="str">
        <f>IFERROR(VLOOKUP(B71,'اسماء العملاء'!$A$2:$E$1589,5,FALSE),"")</f>
        <v/>
      </c>
      <c r="D71" s="60" t="str">
        <f>IFERROR(VLOOKUP(B71,'اسماء العملاء'!$A$2:$C$1589,2,FALSE),"")</f>
        <v/>
      </c>
      <c r="E71" s="56"/>
      <c r="F71" s="62" t="str">
        <f>IFERROR(VLOOKUP(B71,'اسماء العملاء'!$A$2:$C$1589,3,FALSE),"")</f>
        <v/>
      </c>
      <c r="G71" s="75" t="str">
        <f>IFERROR(VLOOKUP(B71,'اسماء العملاء'!$A$2:$F$1589,6,FALSE),"")</f>
        <v/>
      </c>
      <c r="H71" s="142" t="str">
        <f>IFERROR(VLOOKUP(G71,'انواع الفلاتر'!$B$2:$C$52,2,FALSE),"")</f>
        <v/>
      </c>
      <c r="I71" s="128" t="str">
        <f>IFERROR(VLOOKUP(B71,'اسماء العملاء'!$A$2:$K$1589,11,FALSE),"")</f>
        <v/>
      </c>
      <c r="J71" s="46" t="str">
        <f t="shared" si="7"/>
        <v/>
      </c>
      <c r="K71" s="107"/>
      <c r="L71" s="137" t="str">
        <f t="shared" si="8"/>
        <v/>
      </c>
      <c r="M71" s="94" t="str">
        <f>IFERROR(VLOOKUP(B71,'اسماء العملاء'!$A$2:$G$1589,7,FALSE),"")</f>
        <v/>
      </c>
      <c r="N71" s="92" t="str">
        <f t="shared" si="9"/>
        <v/>
      </c>
      <c r="O71" s="149" t="str">
        <f>IFERROR(VLOOKUP(B71,'اسماء العملاء'!$A$2:$I$1589,9,FALSE),"")</f>
        <v/>
      </c>
      <c r="P71" s="144" t="str">
        <f t="shared" si="10"/>
        <v/>
      </c>
      <c r="Q71" s="145" t="str">
        <f t="shared" si="11"/>
        <v/>
      </c>
      <c r="R71" s="50"/>
      <c r="S71" s="133" t="str">
        <f>IFERROR(VLOOKUP(B71,'اسماء العملاء'!$A$2:$J$1589,10,FALSE),"")</f>
        <v/>
      </c>
      <c r="T71" s="48" t="str">
        <f>IFERROR(IF(COUNT($S71:S71)&gt;=$P71,"",EDATE($S71,1)),"")</f>
        <v/>
      </c>
      <c r="U71" s="48" t="str">
        <f>IFERROR(IF(COUNT($S71:T71)&gt;=$P71,"",EDATE($S71,2)),"")</f>
        <v/>
      </c>
      <c r="V71" s="48" t="str">
        <f>IFERROR(IF(COUNT($S71:U71)&gt;=$P71,"",EDATE($S71,3)),"")</f>
        <v/>
      </c>
      <c r="W71" s="48" t="str">
        <f>IFERROR(IF(COUNT($S71:V71)&gt;=$P71,"",EDATE($S71,4)),"")</f>
        <v/>
      </c>
      <c r="X71" s="48" t="str">
        <f>IFERROR(IF(COUNT($S71:W71)&gt;=$P71,"",EDATE($S71,5)),"")</f>
        <v/>
      </c>
      <c r="Y71" s="48" t="str">
        <f>IFERROR(IF(COUNT($S71:X71)&gt;=$P71,"",EDATE($S71,6)),"")</f>
        <v/>
      </c>
      <c r="Z71" s="48" t="str">
        <f>IFERROR(IF(COUNT($S71:Y71)&gt;=$P71,"",EDATE($S71,7)),"")</f>
        <v/>
      </c>
      <c r="AA71" s="48" t="str">
        <f>IFERROR(IF(COUNT($S71:Z71)&gt;=$P71,"",EDATE($S71,8)),"")</f>
        <v/>
      </c>
      <c r="AB71" s="48" t="str">
        <f>IFERROR(IF(COUNT($S71:AA71)&gt;=$P71,"",EDATE($S71,9)),"")</f>
        <v/>
      </c>
      <c r="AC71" s="48" t="str">
        <f>IFERROR(IF(COUNT($S71:AB71)&gt;=$P71,"",EDATE($S71,10)),"")</f>
        <v/>
      </c>
      <c r="AD71" s="48" t="str">
        <f>IFERROR(IF(COUNT($S71:AC71)&gt;=$P71,"",EDATE($S71,11)),"")</f>
        <v/>
      </c>
      <c r="AE71" s="48" t="str">
        <f>IFERROR(IF(COUNT($S71:AD71)&gt;=$P71,"",EDATE($S71,12)),"")</f>
        <v/>
      </c>
      <c r="AF71" s="48" t="str">
        <f>IFERROR(IF(COUNT($S71:AE71)&gt;=$P71,"",EDATE($S71,13)),"")</f>
        <v/>
      </c>
      <c r="AG71" s="48" t="str">
        <f>IFERROR(IF(COUNT($S71:AF71)&gt;=$P71,"",EDATE($S71,14)),"")</f>
        <v/>
      </c>
      <c r="AH71" s="48" t="str">
        <f>IFERROR(IF(COUNT($S71:AG71)&gt;=$P71,"",EDATE($S71,15)),"")</f>
        <v/>
      </c>
      <c r="AI71" s="48" t="str">
        <f>IFERROR(IF(COUNT($S71:AH71)&gt;=$P71,"",EDATE($S71,16)),"")</f>
        <v/>
      </c>
      <c r="AJ71" s="48" t="str">
        <f>IFERROR(IF(COUNT($S71:AI71)&gt;=$P71,"",EDATE($S71,17)),"")</f>
        <v/>
      </c>
      <c r="AK71" s="48" t="str">
        <f>IFERROR(IF(COUNT($S71:AJ71)&gt;=$P71,"",EDATE($S71,18)),"")</f>
        <v/>
      </c>
      <c r="AL71" s="49" t="str">
        <f>IFERROR(IF(COUNT($S71:AK71)&gt;=$P71,"",EDATE($S71,19)),"")</f>
        <v/>
      </c>
      <c r="AM71" s="49" t="str">
        <f>IFERROR(IF(COUNT($S71:AL71)&gt;=$P71,"",EDATE($S71,20)),"")</f>
        <v/>
      </c>
      <c r="AN71" s="49" t="str">
        <f>IFERROR(IF(COUNT($S71:AM71)&gt;=$P71,"",EDATE($S71,21)),"")</f>
        <v/>
      </c>
      <c r="AO71" s="49" t="str">
        <f>IFERROR(IF(COUNT($S71:AN71)&gt;=$P71,"",EDATE($S71,22)),"")</f>
        <v/>
      </c>
      <c r="AP71" s="49" t="str">
        <f>IFERROR(IF(COUNT($S71:AO71)&gt;=$P71,"",EDATE($S71,23)),"")</f>
        <v/>
      </c>
      <c r="AQ71" s="49" t="str">
        <f>IFERROR(IF(COUNT($S71:AP71)&gt;=$P71,"",EDATE($S71,24)),"")</f>
        <v/>
      </c>
      <c r="AR71" s="49" t="str">
        <f>IFERROR(IF(COUNT($S71:AQ71)&gt;=$P71,"",EDATE($S71,25)),"")</f>
        <v/>
      </c>
      <c r="AS71" s="49" t="str">
        <f>IFERROR(IF(COUNT($S71:AR71)&gt;=$P71,"",EDATE($S71,26)),"")</f>
        <v/>
      </c>
      <c r="AT71" s="49" t="str">
        <f>IFERROR(IF(COUNT($S71:AS71)&gt;=$P71,"",EDATE($S71,27)),"")</f>
        <v/>
      </c>
      <c r="AU71" s="49" t="str">
        <f>IFERROR(IF(COUNT($S71:AT71)&gt;=$P71,"",EDATE($S71,28)),"")</f>
        <v/>
      </c>
      <c r="AV71" s="49" t="str">
        <f>IFERROR(IF(COUNT($S71:AU71)&gt;=$P71,"",EDATE($S71,29)),"")</f>
        <v/>
      </c>
      <c r="AW71" s="49" t="str">
        <f>IFERROR(IF(COUNT($S71:AV71)&gt;=$P71,"",EDATE($S71,30)),"")</f>
        <v/>
      </c>
      <c r="AX71" s="49" t="str">
        <f>IFERROR(IF(COUNT($S71:AW71)&gt;=$P71,"",EDATE($S71,31)),"")</f>
        <v/>
      </c>
      <c r="AY71" s="49" t="str">
        <f>IFERROR(IF(COUNT($S71:AX71)&gt;=$P71,"",EDATE($S71,32)),"")</f>
        <v/>
      </c>
      <c r="AZ71" s="49" t="str">
        <f>IFERROR(IF(COUNT($S71:AY71)&gt;=$P71,"",EDATE($S71,33)),"")</f>
        <v/>
      </c>
      <c r="BA71" s="49" t="str">
        <f>IFERROR(IF(COUNT($S71:AZ71)&gt;=$P71,"",EDATE($S71,34)),"")</f>
        <v/>
      </c>
      <c r="BB71" s="49" t="str">
        <f>IFERROR(IF(COUNT($S71:BA71)&gt;=$P71,"",EDATE($S71,35)),"")</f>
        <v/>
      </c>
      <c r="BC71" s="49" t="str">
        <f>IFERROR(IF(COUNT($S71:BB71)&gt;=$P71,"",EDATE($S71,36)),"")</f>
        <v/>
      </c>
      <c r="BD71" s="108"/>
    </row>
    <row r="72" spans="1:56" s="98" customFormat="1" ht="21" customHeight="1" thickBot="1">
      <c r="A72" s="106" t="str">
        <f t="shared" ca="1" si="6"/>
        <v/>
      </c>
      <c r="B72" s="152"/>
      <c r="C72" s="45" t="str">
        <f>IFERROR(VLOOKUP(B72,'اسماء العملاء'!$A$2:$E$1589,5,FALSE),"")</f>
        <v/>
      </c>
      <c r="D72" s="60" t="str">
        <f>IFERROR(VLOOKUP(B72,'اسماء العملاء'!$A$2:$C$1589,2,FALSE),"")</f>
        <v/>
      </c>
      <c r="E72" s="56"/>
      <c r="F72" s="62" t="str">
        <f>IFERROR(VLOOKUP(B72,'اسماء العملاء'!$A$2:$C$1589,3,FALSE),"")</f>
        <v/>
      </c>
      <c r="G72" s="75" t="str">
        <f>IFERROR(VLOOKUP(B72,'اسماء العملاء'!$A$2:$F$1589,6,FALSE),"")</f>
        <v/>
      </c>
      <c r="H72" s="142" t="str">
        <f>IFERROR(VLOOKUP(G72,'انواع الفلاتر'!$B$2:$C$52,2,FALSE),"")</f>
        <v/>
      </c>
      <c r="I72" s="128" t="str">
        <f>IFERROR(VLOOKUP(B72,'اسماء العملاء'!$A$2:$K$1589,11,FALSE),"")</f>
        <v/>
      </c>
      <c r="J72" s="46" t="str">
        <f t="shared" si="7"/>
        <v/>
      </c>
      <c r="K72" s="107"/>
      <c r="L72" s="137" t="str">
        <f t="shared" si="8"/>
        <v/>
      </c>
      <c r="M72" s="94" t="str">
        <f>IFERROR(VLOOKUP(B72,'اسماء العملاء'!$A$2:$G$1589,7,FALSE),"")</f>
        <v/>
      </c>
      <c r="N72" s="92" t="str">
        <f t="shared" si="9"/>
        <v/>
      </c>
      <c r="O72" s="149" t="str">
        <f>IFERROR(VLOOKUP(B72,'اسماء العملاء'!$A$2:$I$1589,9,FALSE),"")</f>
        <v/>
      </c>
      <c r="P72" s="144" t="str">
        <f t="shared" si="10"/>
        <v/>
      </c>
      <c r="Q72" s="145" t="str">
        <f t="shared" si="11"/>
        <v/>
      </c>
      <c r="R72" s="50"/>
      <c r="S72" s="133" t="str">
        <f>IFERROR(VLOOKUP(B72,'اسماء العملاء'!$A$2:$J$1589,10,FALSE),"")</f>
        <v/>
      </c>
      <c r="T72" s="48" t="str">
        <f>IFERROR(IF(COUNT($S72:S72)&gt;=$P72,"",EDATE($S72,1)),"")</f>
        <v/>
      </c>
      <c r="U72" s="48" t="str">
        <f>IFERROR(IF(COUNT($S72:T72)&gt;=$P72,"",EDATE($S72,2)),"")</f>
        <v/>
      </c>
      <c r="V72" s="48" t="str">
        <f>IFERROR(IF(COUNT($S72:U72)&gt;=$P72,"",EDATE($S72,3)),"")</f>
        <v/>
      </c>
      <c r="W72" s="48" t="str">
        <f>IFERROR(IF(COUNT($S72:V72)&gt;=$P72,"",EDATE($S72,4)),"")</f>
        <v/>
      </c>
      <c r="X72" s="48" t="str">
        <f>IFERROR(IF(COUNT($S72:W72)&gt;=$P72,"",EDATE($S72,5)),"")</f>
        <v/>
      </c>
      <c r="Y72" s="48" t="str">
        <f>IFERROR(IF(COUNT($S72:X72)&gt;=$P72,"",EDATE($S72,6)),"")</f>
        <v/>
      </c>
      <c r="Z72" s="48" t="str">
        <f>IFERROR(IF(COUNT($S72:Y72)&gt;=$P72,"",EDATE($S72,7)),"")</f>
        <v/>
      </c>
      <c r="AA72" s="48" t="str">
        <f>IFERROR(IF(COUNT($S72:Z72)&gt;=$P72,"",EDATE($S72,8)),"")</f>
        <v/>
      </c>
      <c r="AB72" s="48" t="str">
        <f>IFERROR(IF(COUNT($S72:AA72)&gt;=$P72,"",EDATE($S72,9)),"")</f>
        <v/>
      </c>
      <c r="AC72" s="48" t="str">
        <f>IFERROR(IF(COUNT($S72:AB72)&gt;=$P72,"",EDATE($S72,10)),"")</f>
        <v/>
      </c>
      <c r="AD72" s="48" t="str">
        <f>IFERROR(IF(COUNT($S72:AC72)&gt;=$P72,"",EDATE($S72,11)),"")</f>
        <v/>
      </c>
      <c r="AE72" s="48" t="str">
        <f>IFERROR(IF(COUNT($S72:AD72)&gt;=$P72,"",EDATE($S72,12)),"")</f>
        <v/>
      </c>
      <c r="AF72" s="48" t="str">
        <f>IFERROR(IF(COUNT($S72:AE72)&gt;=$P72,"",EDATE($S72,13)),"")</f>
        <v/>
      </c>
      <c r="AG72" s="48" t="str">
        <f>IFERROR(IF(COUNT($S72:AF72)&gt;=$P72,"",EDATE($S72,14)),"")</f>
        <v/>
      </c>
      <c r="AH72" s="48" t="str">
        <f>IFERROR(IF(COUNT($S72:AG72)&gt;=$P72,"",EDATE($S72,15)),"")</f>
        <v/>
      </c>
      <c r="AI72" s="48" t="str">
        <f>IFERROR(IF(COUNT($S72:AH72)&gt;=$P72,"",EDATE($S72,16)),"")</f>
        <v/>
      </c>
      <c r="AJ72" s="48" t="str">
        <f>IFERROR(IF(COUNT($S72:AI72)&gt;=$P72,"",EDATE($S72,17)),"")</f>
        <v/>
      </c>
      <c r="AK72" s="48" t="str">
        <f>IFERROR(IF(COUNT($S72:AJ72)&gt;=$P72,"",EDATE($S72,18)),"")</f>
        <v/>
      </c>
      <c r="AL72" s="49" t="str">
        <f>IFERROR(IF(COUNT($S72:AK72)&gt;=$P72,"",EDATE($S72,19)),"")</f>
        <v/>
      </c>
      <c r="AM72" s="49" t="str">
        <f>IFERROR(IF(COUNT($S72:AL72)&gt;=$P72,"",EDATE($S72,20)),"")</f>
        <v/>
      </c>
      <c r="AN72" s="49" t="str">
        <f>IFERROR(IF(COUNT($S72:AM72)&gt;=$P72,"",EDATE($S72,21)),"")</f>
        <v/>
      </c>
      <c r="AO72" s="49" t="str">
        <f>IFERROR(IF(COUNT($S72:AN72)&gt;=$P72,"",EDATE($S72,22)),"")</f>
        <v/>
      </c>
      <c r="AP72" s="49" t="str">
        <f>IFERROR(IF(COUNT($S72:AO72)&gt;=$P72,"",EDATE($S72,23)),"")</f>
        <v/>
      </c>
      <c r="AQ72" s="49" t="str">
        <f>IFERROR(IF(COUNT($S72:AP72)&gt;=$P72,"",EDATE($S72,24)),"")</f>
        <v/>
      </c>
      <c r="AR72" s="49" t="str">
        <f>IFERROR(IF(COUNT($S72:AQ72)&gt;=$P72,"",EDATE($S72,25)),"")</f>
        <v/>
      </c>
      <c r="AS72" s="49" t="str">
        <f>IFERROR(IF(COUNT($S72:AR72)&gt;=$P72,"",EDATE($S72,26)),"")</f>
        <v/>
      </c>
      <c r="AT72" s="49" t="str">
        <f>IFERROR(IF(COUNT($S72:AS72)&gt;=$P72,"",EDATE($S72,27)),"")</f>
        <v/>
      </c>
      <c r="AU72" s="49" t="str">
        <f>IFERROR(IF(COUNT($S72:AT72)&gt;=$P72,"",EDATE($S72,28)),"")</f>
        <v/>
      </c>
      <c r="AV72" s="49" t="str">
        <f>IFERROR(IF(COUNT($S72:AU72)&gt;=$P72,"",EDATE($S72,29)),"")</f>
        <v/>
      </c>
      <c r="AW72" s="49" t="str">
        <f>IFERROR(IF(COUNT($S72:AV72)&gt;=$P72,"",EDATE($S72,30)),"")</f>
        <v/>
      </c>
      <c r="AX72" s="49" t="str">
        <f>IFERROR(IF(COUNT($S72:AW72)&gt;=$P72,"",EDATE($S72,31)),"")</f>
        <v/>
      </c>
      <c r="AY72" s="49" t="str">
        <f>IFERROR(IF(COUNT($S72:AX72)&gt;=$P72,"",EDATE($S72,32)),"")</f>
        <v/>
      </c>
      <c r="AZ72" s="49" t="str">
        <f>IFERROR(IF(COUNT($S72:AY72)&gt;=$P72,"",EDATE($S72,33)),"")</f>
        <v/>
      </c>
      <c r="BA72" s="49" t="str">
        <f>IFERROR(IF(COUNT($S72:AZ72)&gt;=$P72,"",EDATE($S72,34)),"")</f>
        <v/>
      </c>
      <c r="BB72" s="49" t="str">
        <f>IFERROR(IF(COUNT($S72:BA72)&gt;=$P72,"",EDATE($S72,35)),"")</f>
        <v/>
      </c>
      <c r="BC72" s="49" t="str">
        <f>IFERROR(IF(COUNT($S72:BB72)&gt;=$P72,"",EDATE($S72,36)),"")</f>
        <v/>
      </c>
      <c r="BD72" s="108"/>
    </row>
    <row r="73" spans="1:56" s="98" customFormat="1" ht="21" customHeight="1" thickBot="1">
      <c r="A73" s="106" t="str">
        <f t="shared" ca="1" si="6"/>
        <v/>
      </c>
      <c r="B73" s="152"/>
      <c r="C73" s="45" t="str">
        <f>IFERROR(VLOOKUP(B73,'اسماء العملاء'!$A$2:$E$1589,5,FALSE),"")</f>
        <v/>
      </c>
      <c r="D73" s="60" t="str">
        <f>IFERROR(VLOOKUP(B73,'اسماء العملاء'!$A$2:$C$1589,2,FALSE),"")</f>
        <v/>
      </c>
      <c r="E73" s="56"/>
      <c r="F73" s="62" t="str">
        <f>IFERROR(VLOOKUP(B73,'اسماء العملاء'!$A$2:$C$1589,3,FALSE),"")</f>
        <v/>
      </c>
      <c r="G73" s="75" t="str">
        <f>IFERROR(VLOOKUP(B73,'اسماء العملاء'!$A$2:$F$1589,6,FALSE),"")</f>
        <v/>
      </c>
      <c r="H73" s="142" t="str">
        <f>IFERROR(VLOOKUP(G73,'انواع الفلاتر'!$B$2:$C$52,2,FALSE),"")</f>
        <v/>
      </c>
      <c r="I73" s="128" t="str">
        <f>IFERROR(VLOOKUP(B73,'اسماء العملاء'!$A$2:$K$1589,11,FALSE),"")</f>
        <v/>
      </c>
      <c r="J73" s="46" t="str">
        <f t="shared" si="7"/>
        <v/>
      </c>
      <c r="K73" s="107"/>
      <c r="L73" s="137" t="str">
        <f t="shared" si="8"/>
        <v/>
      </c>
      <c r="M73" s="94" t="str">
        <f>IFERROR(VLOOKUP(B73,'اسماء العملاء'!$A$2:$G$1589,7,FALSE),"")</f>
        <v/>
      </c>
      <c r="N73" s="92" t="str">
        <f t="shared" si="9"/>
        <v/>
      </c>
      <c r="O73" s="149" t="str">
        <f>IFERROR(VLOOKUP(B73,'اسماء العملاء'!$A$2:$I$1589,9,FALSE),"")</f>
        <v/>
      </c>
      <c r="P73" s="144" t="str">
        <f t="shared" si="10"/>
        <v/>
      </c>
      <c r="Q73" s="145" t="str">
        <f t="shared" si="11"/>
        <v/>
      </c>
      <c r="R73" s="50"/>
      <c r="S73" s="133" t="str">
        <f>IFERROR(VLOOKUP(B73,'اسماء العملاء'!$A$2:$J$1589,10,FALSE),"")</f>
        <v/>
      </c>
      <c r="T73" s="48" t="str">
        <f>IFERROR(IF(COUNT($S73:S73)&gt;=$P73,"",EDATE($S73,1)),"")</f>
        <v/>
      </c>
      <c r="U73" s="48" t="str">
        <f>IFERROR(IF(COUNT($S73:T73)&gt;=$P73,"",EDATE($S73,2)),"")</f>
        <v/>
      </c>
      <c r="V73" s="48" t="str">
        <f>IFERROR(IF(COUNT($S73:U73)&gt;=$P73,"",EDATE($S73,3)),"")</f>
        <v/>
      </c>
      <c r="W73" s="48" t="str">
        <f>IFERROR(IF(COUNT($S73:V73)&gt;=$P73,"",EDATE($S73,4)),"")</f>
        <v/>
      </c>
      <c r="X73" s="48" t="str">
        <f>IFERROR(IF(COUNT($S73:W73)&gt;=$P73,"",EDATE($S73,5)),"")</f>
        <v/>
      </c>
      <c r="Y73" s="48" t="str">
        <f>IFERROR(IF(COUNT($S73:X73)&gt;=$P73,"",EDATE($S73,6)),"")</f>
        <v/>
      </c>
      <c r="Z73" s="48" t="str">
        <f>IFERROR(IF(COUNT($S73:Y73)&gt;=$P73,"",EDATE($S73,7)),"")</f>
        <v/>
      </c>
      <c r="AA73" s="48" t="str">
        <f>IFERROR(IF(COUNT($S73:Z73)&gt;=$P73,"",EDATE($S73,8)),"")</f>
        <v/>
      </c>
      <c r="AB73" s="48" t="str">
        <f>IFERROR(IF(COUNT($S73:AA73)&gt;=$P73,"",EDATE($S73,9)),"")</f>
        <v/>
      </c>
      <c r="AC73" s="48" t="str">
        <f>IFERROR(IF(COUNT($S73:AB73)&gt;=$P73,"",EDATE($S73,10)),"")</f>
        <v/>
      </c>
      <c r="AD73" s="48" t="str">
        <f>IFERROR(IF(COUNT($S73:AC73)&gt;=$P73,"",EDATE($S73,11)),"")</f>
        <v/>
      </c>
      <c r="AE73" s="48" t="str">
        <f>IFERROR(IF(COUNT($S73:AD73)&gt;=$P73,"",EDATE($S73,12)),"")</f>
        <v/>
      </c>
      <c r="AF73" s="48" t="str">
        <f>IFERROR(IF(COUNT($S73:AE73)&gt;=$P73,"",EDATE($S73,13)),"")</f>
        <v/>
      </c>
      <c r="AG73" s="48" t="str">
        <f>IFERROR(IF(COUNT($S73:AF73)&gt;=$P73,"",EDATE($S73,14)),"")</f>
        <v/>
      </c>
      <c r="AH73" s="48" t="str">
        <f>IFERROR(IF(COUNT($S73:AG73)&gt;=$P73,"",EDATE($S73,15)),"")</f>
        <v/>
      </c>
      <c r="AI73" s="48" t="str">
        <f>IFERROR(IF(COUNT($S73:AH73)&gt;=$P73,"",EDATE($S73,16)),"")</f>
        <v/>
      </c>
      <c r="AJ73" s="48" t="str">
        <f>IFERROR(IF(COUNT($S73:AI73)&gt;=$P73,"",EDATE($S73,17)),"")</f>
        <v/>
      </c>
      <c r="AK73" s="48" t="str">
        <f>IFERROR(IF(COUNT($S73:AJ73)&gt;=$P73,"",EDATE($S73,18)),"")</f>
        <v/>
      </c>
      <c r="AL73" s="49" t="str">
        <f>IFERROR(IF(COUNT($S73:AK73)&gt;=$P73,"",EDATE($S73,19)),"")</f>
        <v/>
      </c>
      <c r="AM73" s="49" t="str">
        <f>IFERROR(IF(COUNT($S73:AL73)&gt;=$P73,"",EDATE($S73,20)),"")</f>
        <v/>
      </c>
      <c r="AN73" s="49" t="str">
        <f>IFERROR(IF(COUNT($S73:AM73)&gt;=$P73,"",EDATE($S73,21)),"")</f>
        <v/>
      </c>
      <c r="AO73" s="49" t="str">
        <f>IFERROR(IF(COUNT($S73:AN73)&gt;=$P73,"",EDATE($S73,22)),"")</f>
        <v/>
      </c>
      <c r="AP73" s="49" t="str">
        <f>IFERROR(IF(COUNT($S73:AO73)&gt;=$P73,"",EDATE($S73,23)),"")</f>
        <v/>
      </c>
      <c r="AQ73" s="49" t="str">
        <f>IFERROR(IF(COUNT($S73:AP73)&gt;=$P73,"",EDATE($S73,24)),"")</f>
        <v/>
      </c>
      <c r="AR73" s="49" t="str">
        <f>IFERROR(IF(COUNT($S73:AQ73)&gt;=$P73,"",EDATE($S73,25)),"")</f>
        <v/>
      </c>
      <c r="AS73" s="49" t="str">
        <f>IFERROR(IF(COUNT($S73:AR73)&gt;=$P73,"",EDATE($S73,26)),"")</f>
        <v/>
      </c>
      <c r="AT73" s="49" t="str">
        <f>IFERROR(IF(COUNT($S73:AS73)&gt;=$P73,"",EDATE($S73,27)),"")</f>
        <v/>
      </c>
      <c r="AU73" s="49" t="str">
        <f>IFERROR(IF(COUNT($S73:AT73)&gt;=$P73,"",EDATE($S73,28)),"")</f>
        <v/>
      </c>
      <c r="AV73" s="49" t="str">
        <f>IFERROR(IF(COUNT($S73:AU73)&gt;=$P73,"",EDATE($S73,29)),"")</f>
        <v/>
      </c>
      <c r="AW73" s="49" t="str">
        <f>IFERROR(IF(COUNT($S73:AV73)&gt;=$P73,"",EDATE($S73,30)),"")</f>
        <v/>
      </c>
      <c r="AX73" s="49" t="str">
        <f>IFERROR(IF(COUNT($S73:AW73)&gt;=$P73,"",EDATE($S73,31)),"")</f>
        <v/>
      </c>
      <c r="AY73" s="49" t="str">
        <f>IFERROR(IF(COUNT($S73:AX73)&gt;=$P73,"",EDATE($S73,32)),"")</f>
        <v/>
      </c>
      <c r="AZ73" s="49" t="str">
        <f>IFERROR(IF(COUNT($S73:AY73)&gt;=$P73,"",EDATE($S73,33)),"")</f>
        <v/>
      </c>
      <c r="BA73" s="49" t="str">
        <f>IFERROR(IF(COUNT($S73:AZ73)&gt;=$P73,"",EDATE($S73,34)),"")</f>
        <v/>
      </c>
      <c r="BB73" s="49" t="str">
        <f>IFERROR(IF(COUNT($S73:BA73)&gt;=$P73,"",EDATE($S73,35)),"")</f>
        <v/>
      </c>
      <c r="BC73" s="49" t="str">
        <f>IFERROR(IF(COUNT($S73:BB73)&gt;=$P73,"",EDATE($S73,36)),"")</f>
        <v/>
      </c>
      <c r="BD73" s="108"/>
    </row>
    <row r="74" spans="1:56" s="98" customFormat="1" ht="21" customHeight="1" thickBot="1">
      <c r="A74" s="106" t="str">
        <f t="shared" ca="1" si="6"/>
        <v/>
      </c>
      <c r="B74" s="152"/>
      <c r="C74" s="45" t="str">
        <f>IFERROR(VLOOKUP(B74,'اسماء العملاء'!$A$2:$E$1589,5,FALSE),"")</f>
        <v/>
      </c>
      <c r="D74" s="60" t="str">
        <f>IFERROR(VLOOKUP(B74,'اسماء العملاء'!$A$2:$C$1589,2,FALSE),"")</f>
        <v/>
      </c>
      <c r="E74" s="56"/>
      <c r="F74" s="62" t="str">
        <f>IFERROR(VLOOKUP(B74,'اسماء العملاء'!$A$2:$C$1589,3,FALSE),"")</f>
        <v/>
      </c>
      <c r="G74" s="75" t="str">
        <f>IFERROR(VLOOKUP(B74,'اسماء العملاء'!$A$2:$F$1589,6,FALSE),"")</f>
        <v/>
      </c>
      <c r="H74" s="142" t="str">
        <f>IFERROR(VLOOKUP(G74,'انواع الفلاتر'!$B$2:$C$52,2,FALSE),"")</f>
        <v/>
      </c>
      <c r="I74" s="128" t="str">
        <f>IFERROR(VLOOKUP(B74,'اسماء العملاء'!$A$2:$K$1589,11,FALSE),"")</f>
        <v/>
      </c>
      <c r="J74" s="46" t="str">
        <f t="shared" si="7"/>
        <v/>
      </c>
      <c r="K74" s="107"/>
      <c r="L74" s="137" t="str">
        <f t="shared" si="8"/>
        <v/>
      </c>
      <c r="M74" s="94" t="str">
        <f>IFERROR(VLOOKUP(B74,'اسماء العملاء'!$A$2:$G$1589,7,FALSE),"")</f>
        <v/>
      </c>
      <c r="N74" s="92" t="str">
        <f t="shared" si="9"/>
        <v/>
      </c>
      <c r="O74" s="149" t="str">
        <f>IFERROR(VLOOKUP(B74,'اسماء العملاء'!$A$2:$I$1589,9,FALSE),"")</f>
        <v/>
      </c>
      <c r="P74" s="144" t="str">
        <f t="shared" si="10"/>
        <v/>
      </c>
      <c r="Q74" s="145" t="str">
        <f t="shared" si="11"/>
        <v/>
      </c>
      <c r="R74" s="50"/>
      <c r="S74" s="133" t="str">
        <f>IFERROR(VLOOKUP(B74,'اسماء العملاء'!$A$2:$J$1589,10,FALSE),"")</f>
        <v/>
      </c>
      <c r="T74" s="48" t="str">
        <f>IFERROR(IF(COUNT($S74:S74)&gt;=$P74,"",EDATE($S74,1)),"")</f>
        <v/>
      </c>
      <c r="U74" s="48" t="str">
        <f>IFERROR(IF(COUNT($S74:T74)&gt;=$P74,"",EDATE($S74,2)),"")</f>
        <v/>
      </c>
      <c r="V74" s="48" t="str">
        <f>IFERROR(IF(COUNT($S74:U74)&gt;=$P74,"",EDATE($S74,3)),"")</f>
        <v/>
      </c>
      <c r="W74" s="48" t="str">
        <f>IFERROR(IF(COUNT($S74:V74)&gt;=$P74,"",EDATE($S74,4)),"")</f>
        <v/>
      </c>
      <c r="X74" s="48" t="str">
        <f>IFERROR(IF(COUNT($S74:W74)&gt;=$P74,"",EDATE($S74,5)),"")</f>
        <v/>
      </c>
      <c r="Y74" s="48" t="str">
        <f>IFERROR(IF(COUNT($S74:X74)&gt;=$P74,"",EDATE($S74,6)),"")</f>
        <v/>
      </c>
      <c r="Z74" s="48" t="str">
        <f>IFERROR(IF(COUNT($S74:Y74)&gt;=$P74,"",EDATE($S74,7)),"")</f>
        <v/>
      </c>
      <c r="AA74" s="48" t="str">
        <f>IFERROR(IF(COUNT($S74:Z74)&gt;=$P74,"",EDATE($S74,8)),"")</f>
        <v/>
      </c>
      <c r="AB74" s="48" t="str">
        <f>IFERROR(IF(COUNT($S74:AA74)&gt;=$P74,"",EDATE($S74,9)),"")</f>
        <v/>
      </c>
      <c r="AC74" s="48" t="str">
        <f>IFERROR(IF(COUNT($S74:AB74)&gt;=$P74,"",EDATE($S74,10)),"")</f>
        <v/>
      </c>
      <c r="AD74" s="48" t="str">
        <f>IFERROR(IF(COUNT($S74:AC74)&gt;=$P74,"",EDATE($S74,11)),"")</f>
        <v/>
      </c>
      <c r="AE74" s="48" t="str">
        <f>IFERROR(IF(COUNT($S74:AD74)&gt;=$P74,"",EDATE($S74,12)),"")</f>
        <v/>
      </c>
      <c r="AF74" s="48" t="str">
        <f>IFERROR(IF(COUNT($S74:AE74)&gt;=$P74,"",EDATE($S74,13)),"")</f>
        <v/>
      </c>
      <c r="AG74" s="48" t="str">
        <f>IFERROR(IF(COUNT($S74:AF74)&gt;=$P74,"",EDATE($S74,14)),"")</f>
        <v/>
      </c>
      <c r="AH74" s="48" t="str">
        <f>IFERROR(IF(COUNT($S74:AG74)&gt;=$P74,"",EDATE($S74,15)),"")</f>
        <v/>
      </c>
      <c r="AI74" s="48" t="str">
        <f>IFERROR(IF(COUNT($S74:AH74)&gt;=$P74,"",EDATE($S74,16)),"")</f>
        <v/>
      </c>
      <c r="AJ74" s="48" t="str">
        <f>IFERROR(IF(COUNT($S74:AI74)&gt;=$P74,"",EDATE($S74,17)),"")</f>
        <v/>
      </c>
      <c r="AK74" s="48" t="str">
        <f>IFERROR(IF(COUNT($S74:AJ74)&gt;=$P74,"",EDATE($S74,18)),"")</f>
        <v/>
      </c>
      <c r="AL74" s="49" t="str">
        <f>IFERROR(IF(COUNT($S74:AK74)&gt;=$P74,"",EDATE($S74,19)),"")</f>
        <v/>
      </c>
      <c r="AM74" s="49" t="str">
        <f>IFERROR(IF(COUNT($S74:AL74)&gt;=$P74,"",EDATE($S74,20)),"")</f>
        <v/>
      </c>
      <c r="AN74" s="49" t="str">
        <f>IFERROR(IF(COUNT($S74:AM74)&gt;=$P74,"",EDATE($S74,21)),"")</f>
        <v/>
      </c>
      <c r="AO74" s="49" t="str">
        <f>IFERROR(IF(COUNT($S74:AN74)&gt;=$P74,"",EDATE($S74,22)),"")</f>
        <v/>
      </c>
      <c r="AP74" s="49" t="str">
        <f>IFERROR(IF(COUNT($S74:AO74)&gt;=$P74,"",EDATE($S74,23)),"")</f>
        <v/>
      </c>
      <c r="AQ74" s="49" t="str">
        <f>IFERROR(IF(COUNT($S74:AP74)&gt;=$P74,"",EDATE($S74,24)),"")</f>
        <v/>
      </c>
      <c r="AR74" s="49" t="str">
        <f>IFERROR(IF(COUNT($S74:AQ74)&gt;=$P74,"",EDATE($S74,25)),"")</f>
        <v/>
      </c>
      <c r="AS74" s="49" t="str">
        <f>IFERROR(IF(COUNT($S74:AR74)&gt;=$P74,"",EDATE($S74,26)),"")</f>
        <v/>
      </c>
      <c r="AT74" s="49" t="str">
        <f>IFERROR(IF(COUNT($S74:AS74)&gt;=$P74,"",EDATE($S74,27)),"")</f>
        <v/>
      </c>
      <c r="AU74" s="49" t="str">
        <f>IFERROR(IF(COUNT($S74:AT74)&gt;=$P74,"",EDATE($S74,28)),"")</f>
        <v/>
      </c>
      <c r="AV74" s="49" t="str">
        <f>IFERROR(IF(COUNT($S74:AU74)&gt;=$P74,"",EDATE($S74,29)),"")</f>
        <v/>
      </c>
      <c r="AW74" s="49" t="str">
        <f>IFERROR(IF(COUNT($S74:AV74)&gt;=$P74,"",EDATE($S74,30)),"")</f>
        <v/>
      </c>
      <c r="AX74" s="49" t="str">
        <f>IFERROR(IF(COUNT($S74:AW74)&gt;=$P74,"",EDATE($S74,31)),"")</f>
        <v/>
      </c>
      <c r="AY74" s="49" t="str">
        <f>IFERROR(IF(COUNT($S74:AX74)&gt;=$P74,"",EDATE($S74,32)),"")</f>
        <v/>
      </c>
      <c r="AZ74" s="49" t="str">
        <f>IFERROR(IF(COUNT($S74:AY74)&gt;=$P74,"",EDATE($S74,33)),"")</f>
        <v/>
      </c>
      <c r="BA74" s="49" t="str">
        <f>IFERROR(IF(COUNT($S74:AZ74)&gt;=$P74,"",EDATE($S74,34)),"")</f>
        <v/>
      </c>
      <c r="BB74" s="49" t="str">
        <f>IFERROR(IF(COUNT($S74:BA74)&gt;=$P74,"",EDATE($S74,35)),"")</f>
        <v/>
      </c>
      <c r="BC74" s="49" t="str">
        <f>IFERROR(IF(COUNT($S74:BB74)&gt;=$P74,"",EDATE($S74,36)),"")</f>
        <v/>
      </c>
      <c r="BD74" s="108"/>
    </row>
    <row r="75" spans="1:56" s="98" customFormat="1" ht="21" customHeight="1" thickBot="1">
      <c r="A75" s="106" t="str">
        <f t="shared" ca="1" si="6"/>
        <v/>
      </c>
      <c r="B75" s="152"/>
      <c r="C75" s="45" t="str">
        <f>IFERROR(VLOOKUP(B75,'اسماء العملاء'!$A$2:$E$1589,5,FALSE),"")</f>
        <v/>
      </c>
      <c r="D75" s="60" t="str">
        <f>IFERROR(VLOOKUP(B75,'اسماء العملاء'!$A$2:$C$1589,2,FALSE),"")</f>
        <v/>
      </c>
      <c r="E75" s="56"/>
      <c r="F75" s="62" t="str">
        <f>IFERROR(VLOOKUP(B75,'اسماء العملاء'!$A$2:$C$1589,3,FALSE),"")</f>
        <v/>
      </c>
      <c r="G75" s="75" t="str">
        <f>IFERROR(VLOOKUP(B75,'اسماء العملاء'!$A$2:$F$1589,6,FALSE),"")</f>
        <v/>
      </c>
      <c r="H75" s="142" t="str">
        <f>IFERROR(VLOOKUP(G75,'انواع الفلاتر'!$B$2:$C$52,2,FALSE),"")</f>
        <v/>
      </c>
      <c r="I75" s="128" t="str">
        <f>IFERROR(VLOOKUP(B75,'اسماء العملاء'!$A$2:$K$1589,11,FALSE),"")</f>
        <v/>
      </c>
      <c r="J75" s="46" t="str">
        <f t="shared" si="7"/>
        <v/>
      </c>
      <c r="K75" s="107"/>
      <c r="L75" s="137" t="str">
        <f t="shared" si="8"/>
        <v/>
      </c>
      <c r="M75" s="94" t="str">
        <f>IFERROR(VLOOKUP(B75,'اسماء العملاء'!$A$2:$G$1589,7,FALSE),"")</f>
        <v/>
      </c>
      <c r="N75" s="92" t="str">
        <f t="shared" si="9"/>
        <v/>
      </c>
      <c r="O75" s="149" t="str">
        <f>IFERROR(VLOOKUP(B75,'اسماء العملاء'!$A$2:$I$1589,9,FALSE),"")</f>
        <v/>
      </c>
      <c r="P75" s="144" t="str">
        <f t="shared" si="10"/>
        <v/>
      </c>
      <c r="Q75" s="145" t="str">
        <f t="shared" si="11"/>
        <v/>
      </c>
      <c r="R75" s="50"/>
      <c r="S75" s="133" t="str">
        <f>IFERROR(VLOOKUP(B75,'اسماء العملاء'!$A$2:$J$1589,10,FALSE),"")</f>
        <v/>
      </c>
      <c r="T75" s="48" t="str">
        <f>IFERROR(IF(COUNT($S75:S75)&gt;=$P75,"",EDATE($S75,1)),"")</f>
        <v/>
      </c>
      <c r="U75" s="48" t="str">
        <f>IFERROR(IF(COUNT($S75:T75)&gt;=$P75,"",EDATE($S75,2)),"")</f>
        <v/>
      </c>
      <c r="V75" s="48" t="str">
        <f>IFERROR(IF(COUNT($S75:U75)&gt;=$P75,"",EDATE($S75,3)),"")</f>
        <v/>
      </c>
      <c r="W75" s="48" t="str">
        <f>IFERROR(IF(COUNT($S75:V75)&gt;=$P75,"",EDATE($S75,4)),"")</f>
        <v/>
      </c>
      <c r="X75" s="48" t="str">
        <f>IFERROR(IF(COUNT($S75:W75)&gt;=$P75,"",EDATE($S75,5)),"")</f>
        <v/>
      </c>
      <c r="Y75" s="48" t="str">
        <f>IFERROR(IF(COUNT($S75:X75)&gt;=$P75,"",EDATE($S75,6)),"")</f>
        <v/>
      </c>
      <c r="Z75" s="48" t="str">
        <f>IFERROR(IF(COUNT($S75:Y75)&gt;=$P75,"",EDATE($S75,7)),"")</f>
        <v/>
      </c>
      <c r="AA75" s="48" t="str">
        <f>IFERROR(IF(COUNT($S75:Z75)&gt;=$P75,"",EDATE($S75,8)),"")</f>
        <v/>
      </c>
      <c r="AB75" s="48" t="str">
        <f>IFERROR(IF(COUNT($S75:AA75)&gt;=$P75,"",EDATE($S75,9)),"")</f>
        <v/>
      </c>
      <c r="AC75" s="48" t="str">
        <f>IFERROR(IF(COUNT($S75:AB75)&gt;=$P75,"",EDATE($S75,10)),"")</f>
        <v/>
      </c>
      <c r="AD75" s="48" t="str">
        <f>IFERROR(IF(COUNT($S75:AC75)&gt;=$P75,"",EDATE($S75,11)),"")</f>
        <v/>
      </c>
      <c r="AE75" s="48" t="str">
        <f>IFERROR(IF(COUNT($S75:AD75)&gt;=$P75,"",EDATE($S75,12)),"")</f>
        <v/>
      </c>
      <c r="AF75" s="48" t="str">
        <f>IFERROR(IF(COUNT($S75:AE75)&gt;=$P75,"",EDATE($S75,13)),"")</f>
        <v/>
      </c>
      <c r="AG75" s="48" t="str">
        <f>IFERROR(IF(COUNT($S75:AF75)&gt;=$P75,"",EDATE($S75,14)),"")</f>
        <v/>
      </c>
      <c r="AH75" s="48" t="str">
        <f>IFERROR(IF(COUNT($S75:AG75)&gt;=$P75,"",EDATE($S75,15)),"")</f>
        <v/>
      </c>
      <c r="AI75" s="48" t="str">
        <f>IFERROR(IF(COUNT($S75:AH75)&gt;=$P75,"",EDATE($S75,16)),"")</f>
        <v/>
      </c>
      <c r="AJ75" s="48" t="str">
        <f>IFERROR(IF(COUNT($S75:AI75)&gt;=$P75,"",EDATE($S75,17)),"")</f>
        <v/>
      </c>
      <c r="AK75" s="48" t="str">
        <f>IFERROR(IF(COUNT($S75:AJ75)&gt;=$P75,"",EDATE($S75,18)),"")</f>
        <v/>
      </c>
      <c r="AL75" s="49" t="str">
        <f>IFERROR(IF(COUNT($S75:AK75)&gt;=$P75,"",EDATE($S75,19)),"")</f>
        <v/>
      </c>
      <c r="AM75" s="49" t="str">
        <f>IFERROR(IF(COUNT($S75:AL75)&gt;=$P75,"",EDATE($S75,20)),"")</f>
        <v/>
      </c>
      <c r="AN75" s="49" t="str">
        <f>IFERROR(IF(COUNT($S75:AM75)&gt;=$P75,"",EDATE($S75,21)),"")</f>
        <v/>
      </c>
      <c r="AO75" s="49" t="str">
        <f>IFERROR(IF(COUNT($S75:AN75)&gt;=$P75,"",EDATE($S75,22)),"")</f>
        <v/>
      </c>
      <c r="AP75" s="49" t="str">
        <f>IFERROR(IF(COUNT($S75:AO75)&gt;=$P75,"",EDATE($S75,23)),"")</f>
        <v/>
      </c>
      <c r="AQ75" s="49" t="str">
        <f>IFERROR(IF(COUNT($S75:AP75)&gt;=$P75,"",EDATE($S75,24)),"")</f>
        <v/>
      </c>
      <c r="AR75" s="49" t="str">
        <f>IFERROR(IF(COUNT($S75:AQ75)&gt;=$P75,"",EDATE($S75,25)),"")</f>
        <v/>
      </c>
      <c r="AS75" s="49" t="str">
        <f>IFERROR(IF(COUNT($S75:AR75)&gt;=$P75,"",EDATE($S75,26)),"")</f>
        <v/>
      </c>
      <c r="AT75" s="49" t="str">
        <f>IFERROR(IF(COUNT($S75:AS75)&gt;=$P75,"",EDATE($S75,27)),"")</f>
        <v/>
      </c>
      <c r="AU75" s="49" t="str">
        <f>IFERROR(IF(COUNT($S75:AT75)&gt;=$P75,"",EDATE($S75,28)),"")</f>
        <v/>
      </c>
      <c r="AV75" s="49" t="str">
        <f>IFERROR(IF(COUNT($S75:AU75)&gt;=$P75,"",EDATE($S75,29)),"")</f>
        <v/>
      </c>
      <c r="AW75" s="49" t="str">
        <f>IFERROR(IF(COUNT($S75:AV75)&gt;=$P75,"",EDATE($S75,30)),"")</f>
        <v/>
      </c>
      <c r="AX75" s="49" t="str">
        <f>IFERROR(IF(COUNT($S75:AW75)&gt;=$P75,"",EDATE($S75,31)),"")</f>
        <v/>
      </c>
      <c r="AY75" s="49" t="str">
        <f>IFERROR(IF(COUNT($S75:AX75)&gt;=$P75,"",EDATE($S75,32)),"")</f>
        <v/>
      </c>
      <c r="AZ75" s="49" t="str">
        <f>IFERROR(IF(COUNT($S75:AY75)&gt;=$P75,"",EDATE($S75,33)),"")</f>
        <v/>
      </c>
      <c r="BA75" s="49" t="str">
        <f>IFERROR(IF(COUNT($S75:AZ75)&gt;=$P75,"",EDATE($S75,34)),"")</f>
        <v/>
      </c>
      <c r="BB75" s="49" t="str">
        <f>IFERROR(IF(COUNT($S75:BA75)&gt;=$P75,"",EDATE($S75,35)),"")</f>
        <v/>
      </c>
      <c r="BC75" s="49" t="str">
        <f>IFERROR(IF(COUNT($S75:BB75)&gt;=$P75,"",EDATE($S75,36)),"")</f>
        <v/>
      </c>
      <c r="BD75" s="108"/>
    </row>
    <row r="76" spans="1:56" s="98" customFormat="1" ht="21" customHeight="1" thickBot="1">
      <c r="A76" s="106" t="str">
        <f t="shared" ca="1" si="6"/>
        <v/>
      </c>
      <c r="B76" s="152"/>
      <c r="C76" s="45" t="str">
        <f>IFERROR(VLOOKUP(B76,'اسماء العملاء'!$A$2:$E$1589,5,FALSE),"")</f>
        <v/>
      </c>
      <c r="D76" s="60" t="str">
        <f>IFERROR(VLOOKUP(B76,'اسماء العملاء'!$A$2:$C$1589,2,FALSE),"")</f>
        <v/>
      </c>
      <c r="E76" s="56"/>
      <c r="F76" s="62" t="str">
        <f>IFERROR(VLOOKUP(B76,'اسماء العملاء'!$A$2:$C$1589,3,FALSE),"")</f>
        <v/>
      </c>
      <c r="G76" s="75" t="str">
        <f>IFERROR(VLOOKUP(B76,'اسماء العملاء'!$A$2:$F$1589,6,FALSE),"")</f>
        <v/>
      </c>
      <c r="H76" s="142" t="str">
        <f>IFERROR(VLOOKUP(G76,'انواع الفلاتر'!$B$2:$C$52,2,FALSE),"")</f>
        <v/>
      </c>
      <c r="I76" s="128" t="str">
        <f>IFERROR(VLOOKUP(B76,'اسماء العملاء'!$A$2:$K$1589,11,FALSE),"")</f>
        <v/>
      </c>
      <c r="J76" s="46" t="str">
        <f t="shared" si="7"/>
        <v/>
      </c>
      <c r="K76" s="107"/>
      <c r="L76" s="137" t="str">
        <f t="shared" si="8"/>
        <v/>
      </c>
      <c r="M76" s="94" t="str">
        <f>IFERROR(VLOOKUP(B76,'اسماء العملاء'!$A$2:$G$1589,7,FALSE),"")</f>
        <v/>
      </c>
      <c r="N76" s="92" t="str">
        <f t="shared" si="9"/>
        <v/>
      </c>
      <c r="O76" s="149" t="str">
        <f>IFERROR(VLOOKUP(B76,'اسماء العملاء'!$A$2:$I$1589,9,FALSE),"")</f>
        <v/>
      </c>
      <c r="P76" s="144" t="str">
        <f t="shared" si="10"/>
        <v/>
      </c>
      <c r="Q76" s="145" t="str">
        <f t="shared" si="11"/>
        <v/>
      </c>
      <c r="R76" s="50"/>
      <c r="S76" s="133" t="str">
        <f>IFERROR(VLOOKUP(B76,'اسماء العملاء'!$A$2:$J$1589,10,FALSE),"")</f>
        <v/>
      </c>
      <c r="T76" s="48" t="str">
        <f>IFERROR(IF(COUNT($S76:S76)&gt;=$P76,"",EDATE($S76,1)),"")</f>
        <v/>
      </c>
      <c r="U76" s="48" t="str">
        <f>IFERROR(IF(COUNT($S76:T76)&gt;=$P76,"",EDATE($S76,2)),"")</f>
        <v/>
      </c>
      <c r="V76" s="48" t="str">
        <f>IFERROR(IF(COUNT($S76:U76)&gt;=$P76,"",EDATE($S76,3)),"")</f>
        <v/>
      </c>
      <c r="W76" s="48" t="str">
        <f>IFERROR(IF(COUNT($S76:V76)&gt;=$P76,"",EDATE($S76,4)),"")</f>
        <v/>
      </c>
      <c r="X76" s="48" t="str">
        <f>IFERROR(IF(COUNT($S76:W76)&gt;=$P76,"",EDATE($S76,5)),"")</f>
        <v/>
      </c>
      <c r="Y76" s="48" t="str">
        <f>IFERROR(IF(COUNT($S76:X76)&gt;=$P76,"",EDATE($S76,6)),"")</f>
        <v/>
      </c>
      <c r="Z76" s="48" t="str">
        <f>IFERROR(IF(COUNT($S76:Y76)&gt;=$P76,"",EDATE($S76,7)),"")</f>
        <v/>
      </c>
      <c r="AA76" s="48" t="str">
        <f>IFERROR(IF(COUNT($S76:Z76)&gt;=$P76,"",EDATE($S76,8)),"")</f>
        <v/>
      </c>
      <c r="AB76" s="48" t="str">
        <f>IFERROR(IF(COUNT($S76:AA76)&gt;=$P76,"",EDATE($S76,9)),"")</f>
        <v/>
      </c>
      <c r="AC76" s="48" t="str">
        <f>IFERROR(IF(COUNT($S76:AB76)&gt;=$P76,"",EDATE($S76,10)),"")</f>
        <v/>
      </c>
      <c r="AD76" s="48" t="str">
        <f>IFERROR(IF(COUNT($S76:AC76)&gt;=$P76,"",EDATE($S76,11)),"")</f>
        <v/>
      </c>
      <c r="AE76" s="48" t="str">
        <f>IFERROR(IF(COUNT($S76:AD76)&gt;=$P76,"",EDATE($S76,12)),"")</f>
        <v/>
      </c>
      <c r="AF76" s="48" t="str">
        <f>IFERROR(IF(COUNT($S76:AE76)&gt;=$P76,"",EDATE($S76,13)),"")</f>
        <v/>
      </c>
      <c r="AG76" s="48" t="str">
        <f>IFERROR(IF(COUNT($S76:AF76)&gt;=$P76,"",EDATE($S76,14)),"")</f>
        <v/>
      </c>
      <c r="AH76" s="48" t="str">
        <f>IFERROR(IF(COUNT($S76:AG76)&gt;=$P76,"",EDATE($S76,15)),"")</f>
        <v/>
      </c>
      <c r="AI76" s="48" t="str">
        <f>IFERROR(IF(COUNT($S76:AH76)&gt;=$P76,"",EDATE($S76,16)),"")</f>
        <v/>
      </c>
      <c r="AJ76" s="48" t="str">
        <f>IFERROR(IF(COUNT($S76:AI76)&gt;=$P76,"",EDATE($S76,17)),"")</f>
        <v/>
      </c>
      <c r="AK76" s="48" t="str">
        <f>IFERROR(IF(COUNT($S76:AJ76)&gt;=$P76,"",EDATE($S76,18)),"")</f>
        <v/>
      </c>
      <c r="AL76" s="49" t="str">
        <f>IFERROR(IF(COUNT($S76:AK76)&gt;=$P76,"",EDATE($S76,19)),"")</f>
        <v/>
      </c>
      <c r="AM76" s="49" t="str">
        <f>IFERROR(IF(COUNT($S76:AL76)&gt;=$P76,"",EDATE($S76,20)),"")</f>
        <v/>
      </c>
      <c r="AN76" s="49" t="str">
        <f>IFERROR(IF(COUNT($S76:AM76)&gt;=$P76,"",EDATE($S76,21)),"")</f>
        <v/>
      </c>
      <c r="AO76" s="49" t="str">
        <f>IFERROR(IF(COUNT($S76:AN76)&gt;=$P76,"",EDATE($S76,22)),"")</f>
        <v/>
      </c>
      <c r="AP76" s="49" t="str">
        <f>IFERROR(IF(COUNT($S76:AO76)&gt;=$P76,"",EDATE($S76,23)),"")</f>
        <v/>
      </c>
      <c r="AQ76" s="49" t="str">
        <f>IFERROR(IF(COUNT($S76:AP76)&gt;=$P76,"",EDATE($S76,24)),"")</f>
        <v/>
      </c>
      <c r="AR76" s="49" t="str">
        <f>IFERROR(IF(COUNT($S76:AQ76)&gt;=$P76,"",EDATE($S76,25)),"")</f>
        <v/>
      </c>
      <c r="AS76" s="49" t="str">
        <f>IFERROR(IF(COUNT($S76:AR76)&gt;=$P76,"",EDATE($S76,26)),"")</f>
        <v/>
      </c>
      <c r="AT76" s="49" t="str">
        <f>IFERROR(IF(COUNT($S76:AS76)&gt;=$P76,"",EDATE($S76,27)),"")</f>
        <v/>
      </c>
      <c r="AU76" s="49" t="str">
        <f>IFERROR(IF(COUNT($S76:AT76)&gt;=$P76,"",EDATE($S76,28)),"")</f>
        <v/>
      </c>
      <c r="AV76" s="49" t="str">
        <f>IFERROR(IF(COUNT($S76:AU76)&gt;=$P76,"",EDATE($S76,29)),"")</f>
        <v/>
      </c>
      <c r="AW76" s="49" t="str">
        <f>IFERROR(IF(COUNT($S76:AV76)&gt;=$P76,"",EDATE($S76,30)),"")</f>
        <v/>
      </c>
      <c r="AX76" s="49" t="str">
        <f>IFERROR(IF(COUNT($S76:AW76)&gt;=$P76,"",EDATE($S76,31)),"")</f>
        <v/>
      </c>
      <c r="AY76" s="49" t="str">
        <f>IFERROR(IF(COUNT($S76:AX76)&gt;=$P76,"",EDATE($S76,32)),"")</f>
        <v/>
      </c>
      <c r="AZ76" s="49" t="str">
        <f>IFERROR(IF(COUNT($S76:AY76)&gt;=$P76,"",EDATE($S76,33)),"")</f>
        <v/>
      </c>
      <c r="BA76" s="49" t="str">
        <f>IFERROR(IF(COUNT($S76:AZ76)&gt;=$P76,"",EDATE($S76,34)),"")</f>
        <v/>
      </c>
      <c r="BB76" s="49" t="str">
        <f>IFERROR(IF(COUNT($S76:BA76)&gt;=$P76,"",EDATE($S76,35)),"")</f>
        <v/>
      </c>
      <c r="BC76" s="49" t="str">
        <f>IFERROR(IF(COUNT($S76:BB76)&gt;=$P76,"",EDATE($S76,36)),"")</f>
        <v/>
      </c>
      <c r="BD76" s="108"/>
    </row>
    <row r="77" spans="1:56" s="98" customFormat="1" ht="21" customHeight="1" thickBot="1">
      <c r="A77" s="106" t="str">
        <f t="shared" ca="1" si="6"/>
        <v/>
      </c>
      <c r="B77" s="152"/>
      <c r="C77" s="45" t="str">
        <f>IFERROR(VLOOKUP(B77,'اسماء العملاء'!$A$2:$E$1589,5,FALSE),"")</f>
        <v/>
      </c>
      <c r="D77" s="60" t="str">
        <f>IFERROR(VLOOKUP(B77,'اسماء العملاء'!$A$2:$C$1589,2,FALSE),"")</f>
        <v/>
      </c>
      <c r="E77" s="56"/>
      <c r="F77" s="62" t="str">
        <f>IFERROR(VLOOKUP(B77,'اسماء العملاء'!$A$2:$C$1589,3,FALSE),"")</f>
        <v/>
      </c>
      <c r="G77" s="75" t="str">
        <f>IFERROR(VLOOKUP(B77,'اسماء العملاء'!$A$2:$F$1589,6,FALSE),"")</f>
        <v/>
      </c>
      <c r="H77" s="142" t="str">
        <f>IFERROR(VLOOKUP(G77,'انواع الفلاتر'!$B$2:$C$52,2,FALSE),"")</f>
        <v/>
      </c>
      <c r="I77" s="128" t="str">
        <f>IFERROR(VLOOKUP(B77,'اسماء العملاء'!$A$2:$K$1589,11,FALSE),"")</f>
        <v/>
      </c>
      <c r="J77" s="46" t="str">
        <f t="shared" si="7"/>
        <v/>
      </c>
      <c r="K77" s="107"/>
      <c r="L77" s="137" t="str">
        <f t="shared" si="8"/>
        <v/>
      </c>
      <c r="M77" s="94" t="str">
        <f>IFERROR(VLOOKUP(B77,'اسماء العملاء'!$A$2:$G$1589,7,FALSE),"")</f>
        <v/>
      </c>
      <c r="N77" s="92" t="str">
        <f t="shared" si="9"/>
        <v/>
      </c>
      <c r="O77" s="149" t="str">
        <f>IFERROR(VLOOKUP(B77,'اسماء العملاء'!$A$2:$I$1589,9,FALSE),"")</f>
        <v/>
      </c>
      <c r="P77" s="144" t="str">
        <f t="shared" si="10"/>
        <v/>
      </c>
      <c r="Q77" s="145" t="str">
        <f t="shared" si="11"/>
        <v/>
      </c>
      <c r="R77" s="50"/>
      <c r="S77" s="133" t="str">
        <f>IFERROR(VLOOKUP(B77,'اسماء العملاء'!$A$2:$J$1589,10,FALSE),"")</f>
        <v/>
      </c>
      <c r="T77" s="48" t="str">
        <f>IFERROR(IF(COUNT($S77:S77)&gt;=$P77,"",EDATE($S77,1)),"")</f>
        <v/>
      </c>
      <c r="U77" s="48" t="str">
        <f>IFERROR(IF(COUNT($S77:T77)&gt;=$P77,"",EDATE($S77,2)),"")</f>
        <v/>
      </c>
      <c r="V77" s="48" t="str">
        <f>IFERROR(IF(COUNT($S77:U77)&gt;=$P77,"",EDATE($S77,3)),"")</f>
        <v/>
      </c>
      <c r="W77" s="48" t="str">
        <f>IFERROR(IF(COUNT($S77:V77)&gt;=$P77,"",EDATE($S77,4)),"")</f>
        <v/>
      </c>
      <c r="X77" s="48" t="str">
        <f>IFERROR(IF(COUNT($S77:W77)&gt;=$P77,"",EDATE($S77,5)),"")</f>
        <v/>
      </c>
      <c r="Y77" s="48" t="str">
        <f>IFERROR(IF(COUNT($S77:X77)&gt;=$P77,"",EDATE($S77,6)),"")</f>
        <v/>
      </c>
      <c r="Z77" s="48" t="str">
        <f>IFERROR(IF(COUNT($S77:Y77)&gt;=$P77,"",EDATE($S77,7)),"")</f>
        <v/>
      </c>
      <c r="AA77" s="48" t="str">
        <f>IFERROR(IF(COUNT($S77:Z77)&gt;=$P77,"",EDATE($S77,8)),"")</f>
        <v/>
      </c>
      <c r="AB77" s="48" t="str">
        <f>IFERROR(IF(COUNT($S77:AA77)&gt;=$P77,"",EDATE($S77,9)),"")</f>
        <v/>
      </c>
      <c r="AC77" s="48" t="str">
        <f>IFERROR(IF(COUNT($S77:AB77)&gt;=$P77,"",EDATE($S77,10)),"")</f>
        <v/>
      </c>
      <c r="AD77" s="48" t="str">
        <f>IFERROR(IF(COUNT($S77:AC77)&gt;=$P77,"",EDATE($S77,11)),"")</f>
        <v/>
      </c>
      <c r="AE77" s="48" t="str">
        <f>IFERROR(IF(COUNT($S77:AD77)&gt;=$P77,"",EDATE($S77,12)),"")</f>
        <v/>
      </c>
      <c r="AF77" s="48" t="str">
        <f>IFERROR(IF(COUNT($S77:AE77)&gt;=$P77,"",EDATE($S77,13)),"")</f>
        <v/>
      </c>
      <c r="AG77" s="48" t="str">
        <f>IFERROR(IF(COUNT($S77:AF77)&gt;=$P77,"",EDATE($S77,14)),"")</f>
        <v/>
      </c>
      <c r="AH77" s="48" t="str">
        <f>IFERROR(IF(COUNT($S77:AG77)&gt;=$P77,"",EDATE($S77,15)),"")</f>
        <v/>
      </c>
      <c r="AI77" s="48" t="str">
        <f>IFERROR(IF(COUNT($S77:AH77)&gt;=$P77,"",EDATE($S77,16)),"")</f>
        <v/>
      </c>
      <c r="AJ77" s="48" t="str">
        <f>IFERROR(IF(COUNT($S77:AI77)&gt;=$P77,"",EDATE($S77,17)),"")</f>
        <v/>
      </c>
      <c r="AK77" s="48" t="str">
        <f>IFERROR(IF(COUNT($S77:AJ77)&gt;=$P77,"",EDATE($S77,18)),"")</f>
        <v/>
      </c>
      <c r="AL77" s="49" t="str">
        <f>IFERROR(IF(COUNT($S77:AK77)&gt;=$P77,"",EDATE($S77,19)),"")</f>
        <v/>
      </c>
      <c r="AM77" s="49" t="str">
        <f>IFERROR(IF(COUNT($S77:AL77)&gt;=$P77,"",EDATE($S77,20)),"")</f>
        <v/>
      </c>
      <c r="AN77" s="49" t="str">
        <f>IFERROR(IF(COUNT($S77:AM77)&gt;=$P77,"",EDATE($S77,21)),"")</f>
        <v/>
      </c>
      <c r="AO77" s="49" t="str">
        <f>IFERROR(IF(COUNT($S77:AN77)&gt;=$P77,"",EDATE($S77,22)),"")</f>
        <v/>
      </c>
      <c r="AP77" s="49" t="str">
        <f>IFERROR(IF(COUNT($S77:AO77)&gt;=$P77,"",EDATE($S77,23)),"")</f>
        <v/>
      </c>
      <c r="AQ77" s="49" t="str">
        <f>IFERROR(IF(COUNT($S77:AP77)&gt;=$P77,"",EDATE($S77,24)),"")</f>
        <v/>
      </c>
      <c r="AR77" s="49" t="str">
        <f>IFERROR(IF(COUNT($S77:AQ77)&gt;=$P77,"",EDATE($S77,25)),"")</f>
        <v/>
      </c>
      <c r="AS77" s="49" t="str">
        <f>IFERROR(IF(COUNT($S77:AR77)&gt;=$P77,"",EDATE($S77,26)),"")</f>
        <v/>
      </c>
      <c r="AT77" s="49" t="str">
        <f>IFERROR(IF(COUNT($S77:AS77)&gt;=$P77,"",EDATE($S77,27)),"")</f>
        <v/>
      </c>
      <c r="AU77" s="49" t="str">
        <f>IFERROR(IF(COUNT($S77:AT77)&gt;=$P77,"",EDATE($S77,28)),"")</f>
        <v/>
      </c>
      <c r="AV77" s="49" t="str">
        <f>IFERROR(IF(COUNT($S77:AU77)&gt;=$P77,"",EDATE($S77,29)),"")</f>
        <v/>
      </c>
      <c r="AW77" s="49" t="str">
        <f>IFERROR(IF(COUNT($S77:AV77)&gt;=$P77,"",EDATE($S77,30)),"")</f>
        <v/>
      </c>
      <c r="AX77" s="49" t="str">
        <f>IFERROR(IF(COUNT($S77:AW77)&gt;=$P77,"",EDATE($S77,31)),"")</f>
        <v/>
      </c>
      <c r="AY77" s="49" t="str">
        <f>IFERROR(IF(COUNT($S77:AX77)&gt;=$P77,"",EDATE($S77,32)),"")</f>
        <v/>
      </c>
      <c r="AZ77" s="49" t="str">
        <f>IFERROR(IF(COUNT($S77:AY77)&gt;=$P77,"",EDATE($S77,33)),"")</f>
        <v/>
      </c>
      <c r="BA77" s="49" t="str">
        <f>IFERROR(IF(COUNT($S77:AZ77)&gt;=$P77,"",EDATE($S77,34)),"")</f>
        <v/>
      </c>
      <c r="BB77" s="49" t="str">
        <f>IFERROR(IF(COUNT($S77:BA77)&gt;=$P77,"",EDATE($S77,35)),"")</f>
        <v/>
      </c>
      <c r="BC77" s="49" t="str">
        <f>IFERROR(IF(COUNT($S77:BB77)&gt;=$P77,"",EDATE($S77,36)),"")</f>
        <v/>
      </c>
      <c r="BD77" s="108"/>
    </row>
    <row r="78" spans="1:56" s="98" customFormat="1" ht="21" customHeight="1" thickBot="1">
      <c r="A78" s="106" t="str">
        <f t="shared" ca="1" si="6"/>
        <v/>
      </c>
      <c r="B78" s="152"/>
      <c r="C78" s="45" t="str">
        <f>IFERROR(VLOOKUP(B78,'اسماء العملاء'!$A$2:$E$1589,5,FALSE),"")</f>
        <v/>
      </c>
      <c r="D78" s="60" t="str">
        <f>IFERROR(VLOOKUP(B78,'اسماء العملاء'!$A$2:$C$1589,2,FALSE),"")</f>
        <v/>
      </c>
      <c r="E78" s="56"/>
      <c r="F78" s="62" t="str">
        <f>IFERROR(VLOOKUP(B78,'اسماء العملاء'!$A$2:$C$1589,3,FALSE),"")</f>
        <v/>
      </c>
      <c r="G78" s="75" t="str">
        <f>IFERROR(VLOOKUP(B78,'اسماء العملاء'!$A$2:$F$1589,6,FALSE),"")</f>
        <v/>
      </c>
      <c r="H78" s="142" t="str">
        <f>IFERROR(VLOOKUP(G78,'انواع الفلاتر'!$B$2:$C$52,2,FALSE),"")</f>
        <v/>
      </c>
      <c r="I78" s="128" t="str">
        <f>IFERROR(VLOOKUP(B78,'اسماء العملاء'!$A$2:$K$1589,11,FALSE),"")</f>
        <v/>
      </c>
      <c r="J78" s="46" t="str">
        <f t="shared" si="7"/>
        <v/>
      </c>
      <c r="K78" s="107"/>
      <c r="L78" s="137" t="str">
        <f t="shared" si="8"/>
        <v/>
      </c>
      <c r="M78" s="94" t="str">
        <f>IFERROR(VLOOKUP(B78,'اسماء العملاء'!$A$2:$G$1589,7,FALSE),"")</f>
        <v/>
      </c>
      <c r="N78" s="92" t="str">
        <f t="shared" si="9"/>
        <v/>
      </c>
      <c r="O78" s="149" t="str">
        <f>IFERROR(VLOOKUP(B78,'اسماء العملاء'!$A$2:$I$1589,9,FALSE),"")</f>
        <v/>
      </c>
      <c r="P78" s="144" t="str">
        <f t="shared" si="10"/>
        <v/>
      </c>
      <c r="Q78" s="145" t="str">
        <f t="shared" si="11"/>
        <v/>
      </c>
      <c r="R78" s="50"/>
      <c r="S78" s="133" t="str">
        <f>IFERROR(VLOOKUP(B78,'اسماء العملاء'!$A$2:$J$1589,10,FALSE),"")</f>
        <v/>
      </c>
      <c r="T78" s="48" t="str">
        <f>IFERROR(IF(COUNT($S78:S78)&gt;=$P78,"",EDATE($S78,1)),"")</f>
        <v/>
      </c>
      <c r="U78" s="48" t="str">
        <f>IFERROR(IF(COUNT($S78:T78)&gt;=$P78,"",EDATE($S78,2)),"")</f>
        <v/>
      </c>
      <c r="V78" s="48" t="str">
        <f>IFERROR(IF(COUNT($S78:U78)&gt;=$P78,"",EDATE($S78,3)),"")</f>
        <v/>
      </c>
      <c r="W78" s="48" t="str">
        <f>IFERROR(IF(COUNT($S78:V78)&gt;=$P78,"",EDATE($S78,4)),"")</f>
        <v/>
      </c>
      <c r="X78" s="48" t="str">
        <f>IFERROR(IF(COUNT($S78:W78)&gt;=$P78,"",EDATE($S78,5)),"")</f>
        <v/>
      </c>
      <c r="Y78" s="48" t="str">
        <f>IFERROR(IF(COUNT($S78:X78)&gt;=$P78,"",EDATE($S78,6)),"")</f>
        <v/>
      </c>
      <c r="Z78" s="48" t="str">
        <f>IFERROR(IF(COUNT($S78:Y78)&gt;=$P78,"",EDATE($S78,7)),"")</f>
        <v/>
      </c>
      <c r="AA78" s="48" t="str">
        <f>IFERROR(IF(COUNT($S78:Z78)&gt;=$P78,"",EDATE($S78,8)),"")</f>
        <v/>
      </c>
      <c r="AB78" s="48" t="str">
        <f>IFERROR(IF(COUNT($S78:AA78)&gt;=$P78,"",EDATE($S78,9)),"")</f>
        <v/>
      </c>
      <c r="AC78" s="48" t="str">
        <f>IFERROR(IF(COUNT($S78:AB78)&gt;=$P78,"",EDATE($S78,10)),"")</f>
        <v/>
      </c>
      <c r="AD78" s="48" t="str">
        <f>IFERROR(IF(COUNT($S78:AC78)&gt;=$P78,"",EDATE($S78,11)),"")</f>
        <v/>
      </c>
      <c r="AE78" s="48" t="str">
        <f>IFERROR(IF(COUNT($S78:AD78)&gt;=$P78,"",EDATE($S78,12)),"")</f>
        <v/>
      </c>
      <c r="AF78" s="48" t="str">
        <f>IFERROR(IF(COUNT($S78:AE78)&gt;=$P78,"",EDATE($S78,13)),"")</f>
        <v/>
      </c>
      <c r="AG78" s="48" t="str">
        <f>IFERROR(IF(COUNT($S78:AF78)&gt;=$P78,"",EDATE($S78,14)),"")</f>
        <v/>
      </c>
      <c r="AH78" s="48" t="str">
        <f>IFERROR(IF(COUNT($S78:AG78)&gt;=$P78,"",EDATE($S78,15)),"")</f>
        <v/>
      </c>
      <c r="AI78" s="48" t="str">
        <f>IFERROR(IF(COUNT($S78:AH78)&gt;=$P78,"",EDATE($S78,16)),"")</f>
        <v/>
      </c>
      <c r="AJ78" s="48" t="str">
        <f>IFERROR(IF(COUNT($S78:AI78)&gt;=$P78,"",EDATE($S78,17)),"")</f>
        <v/>
      </c>
      <c r="AK78" s="48" t="str">
        <f>IFERROR(IF(COUNT($S78:AJ78)&gt;=$P78,"",EDATE($S78,18)),"")</f>
        <v/>
      </c>
      <c r="AL78" s="49" t="str">
        <f>IFERROR(IF(COUNT($S78:AK78)&gt;=$P78,"",EDATE($S78,19)),"")</f>
        <v/>
      </c>
      <c r="AM78" s="49" t="str">
        <f>IFERROR(IF(COUNT($S78:AL78)&gt;=$P78,"",EDATE($S78,20)),"")</f>
        <v/>
      </c>
      <c r="AN78" s="49" t="str">
        <f>IFERROR(IF(COUNT($S78:AM78)&gt;=$P78,"",EDATE($S78,21)),"")</f>
        <v/>
      </c>
      <c r="AO78" s="49" t="str">
        <f>IFERROR(IF(COUNT($S78:AN78)&gt;=$P78,"",EDATE($S78,22)),"")</f>
        <v/>
      </c>
      <c r="AP78" s="49" t="str">
        <f>IFERROR(IF(COUNT($S78:AO78)&gt;=$P78,"",EDATE($S78,23)),"")</f>
        <v/>
      </c>
      <c r="AQ78" s="49" t="str">
        <f>IFERROR(IF(COUNT($S78:AP78)&gt;=$P78,"",EDATE($S78,24)),"")</f>
        <v/>
      </c>
      <c r="AR78" s="49" t="str">
        <f>IFERROR(IF(COUNT($S78:AQ78)&gt;=$P78,"",EDATE($S78,25)),"")</f>
        <v/>
      </c>
      <c r="AS78" s="49" t="str">
        <f>IFERROR(IF(COUNT($S78:AR78)&gt;=$P78,"",EDATE($S78,26)),"")</f>
        <v/>
      </c>
      <c r="AT78" s="49" t="str">
        <f>IFERROR(IF(COUNT($S78:AS78)&gt;=$P78,"",EDATE($S78,27)),"")</f>
        <v/>
      </c>
      <c r="AU78" s="49" t="str">
        <f>IFERROR(IF(COUNT($S78:AT78)&gt;=$P78,"",EDATE($S78,28)),"")</f>
        <v/>
      </c>
      <c r="AV78" s="49" t="str">
        <f>IFERROR(IF(COUNT($S78:AU78)&gt;=$P78,"",EDATE($S78,29)),"")</f>
        <v/>
      </c>
      <c r="AW78" s="49" t="str">
        <f>IFERROR(IF(COUNT($S78:AV78)&gt;=$P78,"",EDATE($S78,30)),"")</f>
        <v/>
      </c>
      <c r="AX78" s="49" t="str">
        <f>IFERROR(IF(COUNT($S78:AW78)&gt;=$P78,"",EDATE($S78,31)),"")</f>
        <v/>
      </c>
      <c r="AY78" s="49" t="str">
        <f>IFERROR(IF(COUNT($S78:AX78)&gt;=$P78,"",EDATE($S78,32)),"")</f>
        <v/>
      </c>
      <c r="AZ78" s="49" t="str">
        <f>IFERROR(IF(COUNT($S78:AY78)&gt;=$P78,"",EDATE($S78,33)),"")</f>
        <v/>
      </c>
      <c r="BA78" s="49" t="str">
        <f>IFERROR(IF(COUNT($S78:AZ78)&gt;=$P78,"",EDATE($S78,34)),"")</f>
        <v/>
      </c>
      <c r="BB78" s="49" t="str">
        <f>IFERROR(IF(COUNT($S78:BA78)&gt;=$P78,"",EDATE($S78,35)),"")</f>
        <v/>
      </c>
      <c r="BC78" s="49" t="str">
        <f>IFERROR(IF(COUNT($S78:BB78)&gt;=$P78,"",EDATE($S78,36)),"")</f>
        <v/>
      </c>
      <c r="BD78" s="108"/>
    </row>
    <row r="79" spans="1:56" s="98" customFormat="1" ht="21" customHeight="1" thickBot="1">
      <c r="A79" s="106" t="str">
        <f t="shared" ca="1" si="6"/>
        <v/>
      </c>
      <c r="B79" s="152"/>
      <c r="C79" s="45" t="str">
        <f>IFERROR(VLOOKUP(B79,'اسماء العملاء'!$A$2:$E$1589,5,FALSE),"")</f>
        <v/>
      </c>
      <c r="D79" s="60" t="str">
        <f>IFERROR(VLOOKUP(B79,'اسماء العملاء'!$A$2:$C$1589,2,FALSE),"")</f>
        <v/>
      </c>
      <c r="E79" s="56"/>
      <c r="F79" s="62" t="str">
        <f>IFERROR(VLOOKUP(B79,'اسماء العملاء'!$A$2:$C$1589,3,FALSE),"")</f>
        <v/>
      </c>
      <c r="G79" s="75" t="str">
        <f>IFERROR(VLOOKUP(B79,'اسماء العملاء'!$A$2:$F$1589,6,FALSE),"")</f>
        <v/>
      </c>
      <c r="H79" s="142" t="str">
        <f>IFERROR(VLOOKUP(G79,'انواع الفلاتر'!$B$2:$C$52,2,FALSE),"")</f>
        <v/>
      </c>
      <c r="I79" s="128" t="str">
        <f>IFERROR(VLOOKUP(B79,'اسماء العملاء'!$A$2:$K$1589,11,FALSE),"")</f>
        <v/>
      </c>
      <c r="J79" s="46" t="str">
        <f t="shared" si="7"/>
        <v/>
      </c>
      <c r="K79" s="107"/>
      <c r="L79" s="137" t="str">
        <f t="shared" si="8"/>
        <v/>
      </c>
      <c r="M79" s="94" t="str">
        <f>IFERROR(VLOOKUP(B79,'اسماء العملاء'!$A$2:$G$1589,7,FALSE),"")</f>
        <v/>
      </c>
      <c r="N79" s="92" t="str">
        <f t="shared" si="9"/>
        <v/>
      </c>
      <c r="O79" s="149" t="str">
        <f>IFERROR(VLOOKUP(B79,'اسماء العملاء'!$A$2:$I$1589,9,FALSE),"")</f>
        <v/>
      </c>
      <c r="P79" s="144" t="str">
        <f t="shared" si="10"/>
        <v/>
      </c>
      <c r="Q79" s="145" t="str">
        <f t="shared" si="11"/>
        <v/>
      </c>
      <c r="R79" s="50"/>
      <c r="S79" s="133" t="str">
        <f>IFERROR(VLOOKUP(B79,'اسماء العملاء'!$A$2:$J$1589,10,FALSE),"")</f>
        <v/>
      </c>
      <c r="T79" s="48" t="str">
        <f>IFERROR(IF(COUNT($S79:S79)&gt;=$P79,"",EDATE($S79,1)),"")</f>
        <v/>
      </c>
      <c r="U79" s="48" t="str">
        <f>IFERROR(IF(COUNT($S79:T79)&gt;=$P79,"",EDATE($S79,2)),"")</f>
        <v/>
      </c>
      <c r="V79" s="48" t="str">
        <f>IFERROR(IF(COUNT($S79:U79)&gt;=$P79,"",EDATE($S79,3)),"")</f>
        <v/>
      </c>
      <c r="W79" s="48" t="str">
        <f>IFERROR(IF(COUNT($S79:V79)&gt;=$P79,"",EDATE($S79,4)),"")</f>
        <v/>
      </c>
      <c r="X79" s="48" t="str">
        <f>IFERROR(IF(COUNT($S79:W79)&gt;=$P79,"",EDATE($S79,5)),"")</f>
        <v/>
      </c>
      <c r="Y79" s="48" t="str">
        <f>IFERROR(IF(COUNT($S79:X79)&gt;=$P79,"",EDATE($S79,6)),"")</f>
        <v/>
      </c>
      <c r="Z79" s="48" t="str">
        <f>IFERROR(IF(COUNT($S79:Y79)&gt;=$P79,"",EDATE($S79,7)),"")</f>
        <v/>
      </c>
      <c r="AA79" s="48" t="str">
        <f>IFERROR(IF(COUNT($S79:Z79)&gt;=$P79,"",EDATE($S79,8)),"")</f>
        <v/>
      </c>
      <c r="AB79" s="48" t="str">
        <f>IFERROR(IF(COUNT($S79:AA79)&gt;=$P79,"",EDATE($S79,9)),"")</f>
        <v/>
      </c>
      <c r="AC79" s="48" t="str">
        <f>IFERROR(IF(COUNT($S79:AB79)&gt;=$P79,"",EDATE($S79,10)),"")</f>
        <v/>
      </c>
      <c r="AD79" s="48" t="str">
        <f>IFERROR(IF(COUNT($S79:AC79)&gt;=$P79,"",EDATE($S79,11)),"")</f>
        <v/>
      </c>
      <c r="AE79" s="48" t="str">
        <f>IFERROR(IF(COUNT($S79:AD79)&gt;=$P79,"",EDATE($S79,12)),"")</f>
        <v/>
      </c>
      <c r="AF79" s="48" t="str">
        <f>IFERROR(IF(COUNT($S79:AE79)&gt;=$P79,"",EDATE($S79,13)),"")</f>
        <v/>
      </c>
      <c r="AG79" s="48" t="str">
        <f>IFERROR(IF(COUNT($S79:AF79)&gt;=$P79,"",EDATE($S79,14)),"")</f>
        <v/>
      </c>
      <c r="AH79" s="48" t="str">
        <f>IFERROR(IF(COUNT($S79:AG79)&gt;=$P79,"",EDATE($S79,15)),"")</f>
        <v/>
      </c>
      <c r="AI79" s="48" t="str">
        <f>IFERROR(IF(COUNT($S79:AH79)&gt;=$P79,"",EDATE($S79,16)),"")</f>
        <v/>
      </c>
      <c r="AJ79" s="48" t="str">
        <f>IFERROR(IF(COUNT($S79:AI79)&gt;=$P79,"",EDATE($S79,17)),"")</f>
        <v/>
      </c>
      <c r="AK79" s="48" t="str">
        <f>IFERROR(IF(COUNT($S79:AJ79)&gt;=$P79,"",EDATE($S79,18)),"")</f>
        <v/>
      </c>
      <c r="AL79" s="49" t="str">
        <f>IFERROR(IF(COUNT($S79:AK79)&gt;=$P79,"",EDATE($S79,19)),"")</f>
        <v/>
      </c>
      <c r="AM79" s="49" t="str">
        <f>IFERROR(IF(COUNT($S79:AL79)&gt;=$P79,"",EDATE($S79,20)),"")</f>
        <v/>
      </c>
      <c r="AN79" s="49" t="str">
        <f>IFERROR(IF(COUNT($S79:AM79)&gt;=$P79,"",EDATE($S79,21)),"")</f>
        <v/>
      </c>
      <c r="AO79" s="49" t="str">
        <f>IFERROR(IF(COUNT($S79:AN79)&gt;=$P79,"",EDATE($S79,22)),"")</f>
        <v/>
      </c>
      <c r="AP79" s="49" t="str">
        <f>IFERROR(IF(COUNT($S79:AO79)&gt;=$P79,"",EDATE($S79,23)),"")</f>
        <v/>
      </c>
      <c r="AQ79" s="49" t="str">
        <f>IFERROR(IF(COUNT($S79:AP79)&gt;=$P79,"",EDATE($S79,24)),"")</f>
        <v/>
      </c>
      <c r="AR79" s="49" t="str">
        <f>IFERROR(IF(COUNT($S79:AQ79)&gt;=$P79,"",EDATE($S79,25)),"")</f>
        <v/>
      </c>
      <c r="AS79" s="49" t="str">
        <f>IFERROR(IF(COUNT($S79:AR79)&gt;=$P79,"",EDATE($S79,26)),"")</f>
        <v/>
      </c>
      <c r="AT79" s="49" t="str">
        <f>IFERROR(IF(COUNT($S79:AS79)&gt;=$P79,"",EDATE($S79,27)),"")</f>
        <v/>
      </c>
      <c r="AU79" s="49" t="str">
        <f>IFERROR(IF(COUNT($S79:AT79)&gt;=$P79,"",EDATE($S79,28)),"")</f>
        <v/>
      </c>
      <c r="AV79" s="49" t="str">
        <f>IFERROR(IF(COUNT($S79:AU79)&gt;=$P79,"",EDATE($S79,29)),"")</f>
        <v/>
      </c>
      <c r="AW79" s="49" t="str">
        <f>IFERROR(IF(COUNT($S79:AV79)&gt;=$P79,"",EDATE($S79,30)),"")</f>
        <v/>
      </c>
      <c r="AX79" s="49" t="str">
        <f>IFERROR(IF(COUNT($S79:AW79)&gt;=$P79,"",EDATE($S79,31)),"")</f>
        <v/>
      </c>
      <c r="AY79" s="49" t="str">
        <f>IFERROR(IF(COUNT($S79:AX79)&gt;=$P79,"",EDATE($S79,32)),"")</f>
        <v/>
      </c>
      <c r="AZ79" s="49" t="str">
        <f>IFERROR(IF(COUNT($S79:AY79)&gt;=$P79,"",EDATE($S79,33)),"")</f>
        <v/>
      </c>
      <c r="BA79" s="49" t="str">
        <f>IFERROR(IF(COUNT($S79:AZ79)&gt;=$P79,"",EDATE($S79,34)),"")</f>
        <v/>
      </c>
      <c r="BB79" s="49" t="str">
        <f>IFERROR(IF(COUNT($S79:BA79)&gt;=$P79,"",EDATE($S79,35)),"")</f>
        <v/>
      </c>
      <c r="BC79" s="49" t="str">
        <f>IFERROR(IF(COUNT($S79:BB79)&gt;=$P79,"",EDATE($S79,36)),"")</f>
        <v/>
      </c>
      <c r="BD79" s="108"/>
    </row>
    <row r="80" spans="1:56" s="98" customFormat="1" ht="21" customHeight="1" thickBot="1">
      <c r="A80" s="106" t="str">
        <f t="shared" ca="1" si="6"/>
        <v/>
      </c>
      <c r="B80" s="152"/>
      <c r="C80" s="45" t="str">
        <f>IFERROR(VLOOKUP(B80,'اسماء العملاء'!$A$2:$E$1589,5,FALSE),"")</f>
        <v/>
      </c>
      <c r="D80" s="60" t="str">
        <f>IFERROR(VLOOKUP(B80,'اسماء العملاء'!$A$2:$C$1589,2,FALSE),"")</f>
        <v/>
      </c>
      <c r="E80" s="56"/>
      <c r="F80" s="62" t="str">
        <f>IFERROR(VLOOKUP(B80,'اسماء العملاء'!$A$2:$C$1589,3,FALSE),"")</f>
        <v/>
      </c>
      <c r="G80" s="75" t="str">
        <f>IFERROR(VLOOKUP(B80,'اسماء العملاء'!$A$2:$F$1589,6,FALSE),"")</f>
        <v/>
      </c>
      <c r="H80" s="142" t="str">
        <f>IFERROR(VLOOKUP(G80,'انواع الفلاتر'!$B$2:$C$52,2,FALSE),"")</f>
        <v/>
      </c>
      <c r="I80" s="128" t="str">
        <f>IFERROR(VLOOKUP(B80,'اسماء العملاء'!$A$2:$K$1589,11,FALSE),"")</f>
        <v/>
      </c>
      <c r="J80" s="46" t="str">
        <f t="shared" si="7"/>
        <v/>
      </c>
      <c r="K80" s="107"/>
      <c r="L80" s="137" t="str">
        <f t="shared" si="8"/>
        <v/>
      </c>
      <c r="M80" s="94" t="str">
        <f>IFERROR(VLOOKUP(B80,'اسماء العملاء'!$A$2:$G$1589,7,FALSE),"")</f>
        <v/>
      </c>
      <c r="N80" s="92" t="str">
        <f t="shared" si="9"/>
        <v/>
      </c>
      <c r="O80" s="149" t="str">
        <f>IFERROR(VLOOKUP(B80,'اسماء العملاء'!$A$2:$I$1589,9,FALSE),"")</f>
        <v/>
      </c>
      <c r="P80" s="144" t="str">
        <f t="shared" si="10"/>
        <v/>
      </c>
      <c r="Q80" s="145" t="str">
        <f t="shared" si="11"/>
        <v/>
      </c>
      <c r="R80" s="50"/>
      <c r="S80" s="133" t="str">
        <f>IFERROR(VLOOKUP(B80,'اسماء العملاء'!$A$2:$J$1589,10,FALSE),"")</f>
        <v/>
      </c>
      <c r="T80" s="48" t="str">
        <f>IFERROR(IF(COUNT($S80:S80)&gt;=$P80,"",EDATE($S80,1)),"")</f>
        <v/>
      </c>
      <c r="U80" s="48" t="str">
        <f>IFERROR(IF(COUNT($S80:T80)&gt;=$P80,"",EDATE($S80,2)),"")</f>
        <v/>
      </c>
      <c r="V80" s="48" t="str">
        <f>IFERROR(IF(COUNT($S80:U80)&gt;=$P80,"",EDATE($S80,3)),"")</f>
        <v/>
      </c>
      <c r="W80" s="48" t="str">
        <f>IFERROR(IF(COUNT($S80:V80)&gt;=$P80,"",EDATE($S80,4)),"")</f>
        <v/>
      </c>
      <c r="X80" s="48" t="str">
        <f>IFERROR(IF(COUNT($S80:W80)&gt;=$P80,"",EDATE($S80,5)),"")</f>
        <v/>
      </c>
      <c r="Y80" s="48" t="str">
        <f>IFERROR(IF(COUNT($S80:X80)&gt;=$P80,"",EDATE($S80,6)),"")</f>
        <v/>
      </c>
      <c r="Z80" s="48" t="str">
        <f>IFERROR(IF(COUNT($S80:Y80)&gt;=$P80,"",EDATE($S80,7)),"")</f>
        <v/>
      </c>
      <c r="AA80" s="48" t="str">
        <f>IFERROR(IF(COUNT($S80:Z80)&gt;=$P80,"",EDATE($S80,8)),"")</f>
        <v/>
      </c>
      <c r="AB80" s="48" t="str">
        <f>IFERROR(IF(COUNT($S80:AA80)&gt;=$P80,"",EDATE($S80,9)),"")</f>
        <v/>
      </c>
      <c r="AC80" s="48" t="str">
        <f>IFERROR(IF(COUNT($S80:AB80)&gt;=$P80,"",EDATE($S80,10)),"")</f>
        <v/>
      </c>
      <c r="AD80" s="48" t="str">
        <f>IFERROR(IF(COUNT($S80:AC80)&gt;=$P80,"",EDATE($S80,11)),"")</f>
        <v/>
      </c>
      <c r="AE80" s="48" t="str">
        <f>IFERROR(IF(COUNT($S80:AD80)&gt;=$P80,"",EDATE($S80,12)),"")</f>
        <v/>
      </c>
      <c r="AF80" s="48" t="str">
        <f>IFERROR(IF(COUNT($S80:AE80)&gt;=$P80,"",EDATE($S80,13)),"")</f>
        <v/>
      </c>
      <c r="AG80" s="48" t="str">
        <f>IFERROR(IF(COUNT($S80:AF80)&gt;=$P80,"",EDATE($S80,14)),"")</f>
        <v/>
      </c>
      <c r="AH80" s="48" t="str">
        <f>IFERROR(IF(COUNT($S80:AG80)&gt;=$P80,"",EDATE($S80,15)),"")</f>
        <v/>
      </c>
      <c r="AI80" s="48" t="str">
        <f>IFERROR(IF(COUNT($S80:AH80)&gt;=$P80,"",EDATE($S80,16)),"")</f>
        <v/>
      </c>
      <c r="AJ80" s="48" t="str">
        <f>IFERROR(IF(COUNT($S80:AI80)&gt;=$P80,"",EDATE($S80,17)),"")</f>
        <v/>
      </c>
      <c r="AK80" s="48" t="str">
        <f>IFERROR(IF(COUNT($S80:AJ80)&gt;=$P80,"",EDATE($S80,18)),"")</f>
        <v/>
      </c>
      <c r="AL80" s="49" t="str">
        <f>IFERROR(IF(COUNT($S80:AK80)&gt;=$P80,"",EDATE($S80,19)),"")</f>
        <v/>
      </c>
      <c r="AM80" s="49" t="str">
        <f>IFERROR(IF(COUNT($S80:AL80)&gt;=$P80,"",EDATE($S80,20)),"")</f>
        <v/>
      </c>
      <c r="AN80" s="49" t="str">
        <f>IFERROR(IF(COUNT($S80:AM80)&gt;=$P80,"",EDATE($S80,21)),"")</f>
        <v/>
      </c>
      <c r="AO80" s="49" t="str">
        <f>IFERROR(IF(COUNT($S80:AN80)&gt;=$P80,"",EDATE($S80,22)),"")</f>
        <v/>
      </c>
      <c r="AP80" s="49" t="str">
        <f>IFERROR(IF(COUNT($S80:AO80)&gt;=$P80,"",EDATE($S80,23)),"")</f>
        <v/>
      </c>
      <c r="AQ80" s="49" t="str">
        <f>IFERROR(IF(COUNT($S80:AP80)&gt;=$P80,"",EDATE($S80,24)),"")</f>
        <v/>
      </c>
      <c r="AR80" s="49" t="str">
        <f>IFERROR(IF(COUNT($S80:AQ80)&gt;=$P80,"",EDATE($S80,25)),"")</f>
        <v/>
      </c>
      <c r="AS80" s="49" t="str">
        <f>IFERROR(IF(COUNT($S80:AR80)&gt;=$P80,"",EDATE($S80,26)),"")</f>
        <v/>
      </c>
      <c r="AT80" s="49" t="str">
        <f>IFERROR(IF(COUNT($S80:AS80)&gt;=$P80,"",EDATE($S80,27)),"")</f>
        <v/>
      </c>
      <c r="AU80" s="49" t="str">
        <f>IFERROR(IF(COUNT($S80:AT80)&gt;=$P80,"",EDATE($S80,28)),"")</f>
        <v/>
      </c>
      <c r="AV80" s="49" t="str">
        <f>IFERROR(IF(COUNT($S80:AU80)&gt;=$P80,"",EDATE($S80,29)),"")</f>
        <v/>
      </c>
      <c r="AW80" s="49" t="str">
        <f>IFERROR(IF(COUNT($S80:AV80)&gt;=$P80,"",EDATE($S80,30)),"")</f>
        <v/>
      </c>
      <c r="AX80" s="49" t="str">
        <f>IFERROR(IF(COUNT($S80:AW80)&gt;=$P80,"",EDATE($S80,31)),"")</f>
        <v/>
      </c>
      <c r="AY80" s="49" t="str">
        <f>IFERROR(IF(COUNT($S80:AX80)&gt;=$P80,"",EDATE($S80,32)),"")</f>
        <v/>
      </c>
      <c r="AZ80" s="49" t="str">
        <f>IFERROR(IF(COUNT($S80:AY80)&gt;=$P80,"",EDATE($S80,33)),"")</f>
        <v/>
      </c>
      <c r="BA80" s="49" t="str">
        <f>IFERROR(IF(COUNT($S80:AZ80)&gt;=$P80,"",EDATE($S80,34)),"")</f>
        <v/>
      </c>
      <c r="BB80" s="49" t="str">
        <f>IFERROR(IF(COUNT($S80:BA80)&gt;=$P80,"",EDATE($S80,35)),"")</f>
        <v/>
      </c>
      <c r="BC80" s="49" t="str">
        <f>IFERROR(IF(COUNT($S80:BB80)&gt;=$P80,"",EDATE($S80,36)),"")</f>
        <v/>
      </c>
      <c r="BD80" s="108"/>
    </row>
    <row r="81" spans="1:56" s="98" customFormat="1" ht="21" customHeight="1" thickBot="1">
      <c r="A81" s="106" t="str">
        <f t="shared" ca="1" si="6"/>
        <v/>
      </c>
      <c r="B81" s="152"/>
      <c r="C81" s="45" t="str">
        <f>IFERROR(VLOOKUP(B81,'اسماء العملاء'!$A$2:$E$1589,5,FALSE),"")</f>
        <v/>
      </c>
      <c r="D81" s="60" t="str">
        <f>IFERROR(VLOOKUP(B81,'اسماء العملاء'!$A$2:$C$1589,2,FALSE),"")</f>
        <v/>
      </c>
      <c r="E81" s="56"/>
      <c r="F81" s="62" t="str">
        <f>IFERROR(VLOOKUP(B81,'اسماء العملاء'!$A$2:$C$1589,3,FALSE),"")</f>
        <v/>
      </c>
      <c r="G81" s="75" t="str">
        <f>IFERROR(VLOOKUP(B81,'اسماء العملاء'!$A$2:$F$1589,6,FALSE),"")</f>
        <v/>
      </c>
      <c r="H81" s="142" t="str">
        <f>IFERROR(VLOOKUP(G81,'انواع الفلاتر'!$B$2:$C$52,2,FALSE),"")</f>
        <v/>
      </c>
      <c r="I81" s="128" t="str">
        <f>IFERROR(VLOOKUP(B81,'اسماء العملاء'!$A$2:$K$1589,11,FALSE),"")</f>
        <v/>
      </c>
      <c r="J81" s="46" t="str">
        <f t="shared" si="7"/>
        <v/>
      </c>
      <c r="K81" s="107"/>
      <c r="L81" s="137" t="str">
        <f t="shared" si="8"/>
        <v/>
      </c>
      <c r="M81" s="94" t="str">
        <f>IFERROR(VLOOKUP(B81,'اسماء العملاء'!$A$2:$G$1589,7,FALSE),"")</f>
        <v/>
      </c>
      <c r="N81" s="92" t="str">
        <f t="shared" si="9"/>
        <v/>
      </c>
      <c r="O81" s="149" t="str">
        <f>IFERROR(VLOOKUP(B81,'اسماء العملاء'!$A$2:$I$1589,9,FALSE),"")</f>
        <v/>
      </c>
      <c r="P81" s="144" t="str">
        <f t="shared" si="10"/>
        <v/>
      </c>
      <c r="Q81" s="145" t="str">
        <f t="shared" si="11"/>
        <v/>
      </c>
      <c r="R81" s="50"/>
      <c r="S81" s="133" t="str">
        <f>IFERROR(VLOOKUP(B81,'اسماء العملاء'!$A$2:$J$1589,10,FALSE),"")</f>
        <v/>
      </c>
      <c r="T81" s="48" t="str">
        <f>IFERROR(IF(COUNT($S81:S81)&gt;=$P81,"",EDATE($S81,1)),"")</f>
        <v/>
      </c>
      <c r="U81" s="48" t="str">
        <f>IFERROR(IF(COUNT($S81:T81)&gt;=$P81,"",EDATE($S81,2)),"")</f>
        <v/>
      </c>
      <c r="V81" s="48" t="str">
        <f>IFERROR(IF(COUNT($S81:U81)&gt;=$P81,"",EDATE($S81,3)),"")</f>
        <v/>
      </c>
      <c r="W81" s="48" t="str">
        <f>IFERROR(IF(COUNT($S81:V81)&gt;=$P81,"",EDATE($S81,4)),"")</f>
        <v/>
      </c>
      <c r="X81" s="48" t="str">
        <f>IFERROR(IF(COUNT($S81:W81)&gt;=$P81,"",EDATE($S81,5)),"")</f>
        <v/>
      </c>
      <c r="Y81" s="48" t="str">
        <f>IFERROR(IF(COUNT($S81:X81)&gt;=$P81,"",EDATE($S81,6)),"")</f>
        <v/>
      </c>
      <c r="Z81" s="48" t="str">
        <f>IFERROR(IF(COUNT($S81:Y81)&gt;=$P81,"",EDATE($S81,7)),"")</f>
        <v/>
      </c>
      <c r="AA81" s="48" t="str">
        <f>IFERROR(IF(COUNT($S81:Z81)&gt;=$P81,"",EDATE($S81,8)),"")</f>
        <v/>
      </c>
      <c r="AB81" s="48" t="str">
        <f>IFERROR(IF(COUNT($S81:AA81)&gt;=$P81,"",EDATE($S81,9)),"")</f>
        <v/>
      </c>
      <c r="AC81" s="48" t="str">
        <f>IFERROR(IF(COUNT($S81:AB81)&gt;=$P81,"",EDATE($S81,10)),"")</f>
        <v/>
      </c>
      <c r="AD81" s="48" t="str">
        <f>IFERROR(IF(COUNT($S81:AC81)&gt;=$P81,"",EDATE($S81,11)),"")</f>
        <v/>
      </c>
      <c r="AE81" s="48" t="str">
        <f>IFERROR(IF(COUNT($S81:AD81)&gt;=$P81,"",EDATE($S81,12)),"")</f>
        <v/>
      </c>
      <c r="AF81" s="48" t="str">
        <f>IFERROR(IF(COUNT($S81:AE81)&gt;=$P81,"",EDATE($S81,13)),"")</f>
        <v/>
      </c>
      <c r="AG81" s="48" t="str">
        <f>IFERROR(IF(COUNT($S81:AF81)&gt;=$P81,"",EDATE($S81,14)),"")</f>
        <v/>
      </c>
      <c r="AH81" s="48" t="str">
        <f>IFERROR(IF(COUNT($S81:AG81)&gt;=$P81,"",EDATE($S81,15)),"")</f>
        <v/>
      </c>
      <c r="AI81" s="48" t="str">
        <f>IFERROR(IF(COUNT($S81:AH81)&gt;=$P81,"",EDATE($S81,16)),"")</f>
        <v/>
      </c>
      <c r="AJ81" s="48" t="str">
        <f>IFERROR(IF(COUNT($S81:AI81)&gt;=$P81,"",EDATE($S81,17)),"")</f>
        <v/>
      </c>
      <c r="AK81" s="48" t="str">
        <f>IFERROR(IF(COUNT($S81:AJ81)&gt;=$P81,"",EDATE($S81,18)),"")</f>
        <v/>
      </c>
      <c r="AL81" s="49" t="str">
        <f>IFERROR(IF(COUNT($S81:AK81)&gt;=$P81,"",EDATE($S81,19)),"")</f>
        <v/>
      </c>
      <c r="AM81" s="49" t="str">
        <f>IFERROR(IF(COUNT($S81:AL81)&gt;=$P81,"",EDATE($S81,20)),"")</f>
        <v/>
      </c>
      <c r="AN81" s="49" t="str">
        <f>IFERROR(IF(COUNT($S81:AM81)&gt;=$P81,"",EDATE($S81,21)),"")</f>
        <v/>
      </c>
      <c r="AO81" s="49" t="str">
        <f>IFERROR(IF(COUNT($S81:AN81)&gt;=$P81,"",EDATE($S81,22)),"")</f>
        <v/>
      </c>
      <c r="AP81" s="49" t="str">
        <f>IFERROR(IF(COUNT($S81:AO81)&gt;=$P81,"",EDATE($S81,23)),"")</f>
        <v/>
      </c>
      <c r="AQ81" s="49" t="str">
        <f>IFERROR(IF(COUNT($S81:AP81)&gt;=$P81,"",EDATE($S81,24)),"")</f>
        <v/>
      </c>
      <c r="AR81" s="49" t="str">
        <f>IFERROR(IF(COUNT($S81:AQ81)&gt;=$P81,"",EDATE($S81,25)),"")</f>
        <v/>
      </c>
      <c r="AS81" s="49" t="str">
        <f>IFERROR(IF(COUNT($S81:AR81)&gt;=$P81,"",EDATE($S81,26)),"")</f>
        <v/>
      </c>
      <c r="AT81" s="49" t="str">
        <f>IFERROR(IF(COUNT($S81:AS81)&gt;=$P81,"",EDATE($S81,27)),"")</f>
        <v/>
      </c>
      <c r="AU81" s="49" t="str">
        <f>IFERROR(IF(COUNT($S81:AT81)&gt;=$P81,"",EDATE($S81,28)),"")</f>
        <v/>
      </c>
      <c r="AV81" s="49" t="str">
        <f>IFERROR(IF(COUNT($S81:AU81)&gt;=$P81,"",EDATE($S81,29)),"")</f>
        <v/>
      </c>
      <c r="AW81" s="49" t="str">
        <f>IFERROR(IF(COUNT($S81:AV81)&gt;=$P81,"",EDATE($S81,30)),"")</f>
        <v/>
      </c>
      <c r="AX81" s="49" t="str">
        <f>IFERROR(IF(COUNT($S81:AW81)&gt;=$P81,"",EDATE($S81,31)),"")</f>
        <v/>
      </c>
      <c r="AY81" s="49" t="str">
        <f>IFERROR(IF(COUNT($S81:AX81)&gt;=$P81,"",EDATE($S81,32)),"")</f>
        <v/>
      </c>
      <c r="AZ81" s="49" t="str">
        <f>IFERROR(IF(COUNT($S81:AY81)&gt;=$P81,"",EDATE($S81,33)),"")</f>
        <v/>
      </c>
      <c r="BA81" s="49" t="str">
        <f>IFERROR(IF(COUNT($S81:AZ81)&gt;=$P81,"",EDATE($S81,34)),"")</f>
        <v/>
      </c>
      <c r="BB81" s="49" t="str">
        <f>IFERROR(IF(COUNT($S81:BA81)&gt;=$P81,"",EDATE($S81,35)),"")</f>
        <v/>
      </c>
      <c r="BC81" s="49" t="str">
        <f>IFERROR(IF(COUNT($S81:BB81)&gt;=$P81,"",EDATE($S81,36)),"")</f>
        <v/>
      </c>
      <c r="BD81" s="108"/>
    </row>
    <row r="82" spans="1:56" s="98" customFormat="1" ht="21" customHeight="1" thickBot="1">
      <c r="A82" s="106" t="str">
        <f t="shared" ca="1" si="6"/>
        <v/>
      </c>
      <c r="B82" s="152"/>
      <c r="C82" s="45" t="str">
        <f>IFERROR(VLOOKUP(B82,'اسماء العملاء'!$A$2:$E$1589,5,FALSE),"")</f>
        <v/>
      </c>
      <c r="D82" s="60" t="str">
        <f>IFERROR(VLOOKUP(B82,'اسماء العملاء'!$A$2:$C$1589,2,FALSE),"")</f>
        <v/>
      </c>
      <c r="E82" s="56"/>
      <c r="F82" s="62" t="str">
        <f>IFERROR(VLOOKUP(B82,'اسماء العملاء'!$A$2:$C$1589,3,FALSE),"")</f>
        <v/>
      </c>
      <c r="G82" s="75" t="str">
        <f>IFERROR(VLOOKUP(B82,'اسماء العملاء'!$A$2:$F$1589,6,FALSE),"")</f>
        <v/>
      </c>
      <c r="H82" s="142" t="str">
        <f>IFERROR(VLOOKUP(G82,'انواع الفلاتر'!$B$2:$C$52,2,FALSE),"")</f>
        <v/>
      </c>
      <c r="I82" s="128" t="str">
        <f>IFERROR(VLOOKUP(B82,'اسماء العملاء'!$A$2:$K$1589,11,FALSE),"")</f>
        <v/>
      </c>
      <c r="J82" s="46" t="str">
        <f t="shared" si="7"/>
        <v/>
      </c>
      <c r="K82" s="107"/>
      <c r="L82" s="137" t="str">
        <f t="shared" si="8"/>
        <v/>
      </c>
      <c r="M82" s="94" t="str">
        <f>IFERROR(VLOOKUP(B82,'اسماء العملاء'!$A$2:$G$1589,7,FALSE),"")</f>
        <v/>
      </c>
      <c r="N82" s="92" t="str">
        <f t="shared" si="9"/>
        <v/>
      </c>
      <c r="O82" s="149" t="str">
        <f>IFERROR(VLOOKUP(B82,'اسماء العملاء'!$A$2:$I$1589,9,FALSE),"")</f>
        <v/>
      </c>
      <c r="P82" s="144" t="str">
        <f t="shared" si="10"/>
        <v/>
      </c>
      <c r="Q82" s="145" t="str">
        <f t="shared" si="11"/>
        <v/>
      </c>
      <c r="R82" s="50"/>
      <c r="S82" s="133" t="str">
        <f>IFERROR(VLOOKUP(B82,'اسماء العملاء'!$A$2:$J$1589,10,FALSE),"")</f>
        <v/>
      </c>
      <c r="T82" s="48" t="str">
        <f>IFERROR(IF(COUNT($S82:S82)&gt;=$P82,"",EDATE($S82,1)),"")</f>
        <v/>
      </c>
      <c r="U82" s="48" t="str">
        <f>IFERROR(IF(COUNT($S82:T82)&gt;=$P82,"",EDATE($S82,2)),"")</f>
        <v/>
      </c>
      <c r="V82" s="48" t="str">
        <f>IFERROR(IF(COUNT($S82:U82)&gt;=$P82,"",EDATE($S82,3)),"")</f>
        <v/>
      </c>
      <c r="W82" s="48" t="str">
        <f>IFERROR(IF(COUNT($S82:V82)&gt;=$P82,"",EDATE($S82,4)),"")</f>
        <v/>
      </c>
      <c r="X82" s="48" t="str">
        <f>IFERROR(IF(COUNT($S82:W82)&gt;=$P82,"",EDATE($S82,5)),"")</f>
        <v/>
      </c>
      <c r="Y82" s="48" t="str">
        <f>IFERROR(IF(COUNT($S82:X82)&gt;=$P82,"",EDATE($S82,6)),"")</f>
        <v/>
      </c>
      <c r="Z82" s="48" t="str">
        <f>IFERROR(IF(COUNT($S82:Y82)&gt;=$P82,"",EDATE($S82,7)),"")</f>
        <v/>
      </c>
      <c r="AA82" s="48" t="str">
        <f>IFERROR(IF(COUNT($S82:Z82)&gt;=$P82,"",EDATE($S82,8)),"")</f>
        <v/>
      </c>
      <c r="AB82" s="48" t="str">
        <f>IFERROR(IF(COUNT($S82:AA82)&gt;=$P82,"",EDATE($S82,9)),"")</f>
        <v/>
      </c>
      <c r="AC82" s="48" t="str">
        <f>IFERROR(IF(COUNT($S82:AB82)&gt;=$P82,"",EDATE($S82,10)),"")</f>
        <v/>
      </c>
      <c r="AD82" s="48" t="str">
        <f>IFERROR(IF(COUNT($S82:AC82)&gt;=$P82,"",EDATE($S82,11)),"")</f>
        <v/>
      </c>
      <c r="AE82" s="48" t="str">
        <f>IFERROR(IF(COUNT($S82:AD82)&gt;=$P82,"",EDATE($S82,12)),"")</f>
        <v/>
      </c>
      <c r="AF82" s="48" t="str">
        <f>IFERROR(IF(COUNT($S82:AE82)&gt;=$P82,"",EDATE($S82,13)),"")</f>
        <v/>
      </c>
      <c r="AG82" s="48" t="str">
        <f>IFERROR(IF(COUNT($S82:AF82)&gt;=$P82,"",EDATE($S82,14)),"")</f>
        <v/>
      </c>
      <c r="AH82" s="48" t="str">
        <f>IFERROR(IF(COUNT($S82:AG82)&gt;=$P82,"",EDATE($S82,15)),"")</f>
        <v/>
      </c>
      <c r="AI82" s="48" t="str">
        <f>IFERROR(IF(COUNT($S82:AH82)&gt;=$P82,"",EDATE($S82,16)),"")</f>
        <v/>
      </c>
      <c r="AJ82" s="48" t="str">
        <f>IFERROR(IF(COUNT($S82:AI82)&gt;=$P82,"",EDATE($S82,17)),"")</f>
        <v/>
      </c>
      <c r="AK82" s="48" t="str">
        <f>IFERROR(IF(COUNT($S82:AJ82)&gt;=$P82,"",EDATE($S82,18)),"")</f>
        <v/>
      </c>
      <c r="AL82" s="49" t="str">
        <f>IFERROR(IF(COUNT($S82:AK82)&gt;=$P82,"",EDATE($S82,19)),"")</f>
        <v/>
      </c>
      <c r="AM82" s="49" t="str">
        <f>IFERROR(IF(COUNT($S82:AL82)&gt;=$P82,"",EDATE($S82,20)),"")</f>
        <v/>
      </c>
      <c r="AN82" s="49" t="str">
        <f>IFERROR(IF(COUNT($S82:AM82)&gt;=$P82,"",EDATE($S82,21)),"")</f>
        <v/>
      </c>
      <c r="AO82" s="49" t="str">
        <f>IFERROR(IF(COUNT($S82:AN82)&gt;=$P82,"",EDATE($S82,22)),"")</f>
        <v/>
      </c>
      <c r="AP82" s="49" t="str">
        <f>IFERROR(IF(COUNT($S82:AO82)&gt;=$P82,"",EDATE($S82,23)),"")</f>
        <v/>
      </c>
      <c r="AQ82" s="49" t="str">
        <f>IFERROR(IF(COUNT($S82:AP82)&gt;=$P82,"",EDATE($S82,24)),"")</f>
        <v/>
      </c>
      <c r="AR82" s="49" t="str">
        <f>IFERROR(IF(COUNT($S82:AQ82)&gt;=$P82,"",EDATE($S82,25)),"")</f>
        <v/>
      </c>
      <c r="AS82" s="49" t="str">
        <f>IFERROR(IF(COUNT($S82:AR82)&gt;=$P82,"",EDATE($S82,26)),"")</f>
        <v/>
      </c>
      <c r="AT82" s="49" t="str">
        <f>IFERROR(IF(COUNT($S82:AS82)&gt;=$P82,"",EDATE($S82,27)),"")</f>
        <v/>
      </c>
      <c r="AU82" s="49" t="str">
        <f>IFERROR(IF(COUNT($S82:AT82)&gt;=$P82,"",EDATE($S82,28)),"")</f>
        <v/>
      </c>
      <c r="AV82" s="49" t="str">
        <f>IFERROR(IF(COUNT($S82:AU82)&gt;=$P82,"",EDATE($S82,29)),"")</f>
        <v/>
      </c>
      <c r="AW82" s="49" t="str">
        <f>IFERROR(IF(COUNT($S82:AV82)&gt;=$P82,"",EDATE($S82,30)),"")</f>
        <v/>
      </c>
      <c r="AX82" s="49" t="str">
        <f>IFERROR(IF(COUNT($S82:AW82)&gt;=$P82,"",EDATE($S82,31)),"")</f>
        <v/>
      </c>
      <c r="AY82" s="49" t="str">
        <f>IFERROR(IF(COUNT($S82:AX82)&gt;=$P82,"",EDATE($S82,32)),"")</f>
        <v/>
      </c>
      <c r="AZ82" s="49" t="str">
        <f>IFERROR(IF(COUNT($S82:AY82)&gt;=$P82,"",EDATE($S82,33)),"")</f>
        <v/>
      </c>
      <c r="BA82" s="49" t="str">
        <f>IFERROR(IF(COUNT($S82:AZ82)&gt;=$P82,"",EDATE($S82,34)),"")</f>
        <v/>
      </c>
      <c r="BB82" s="49" t="str">
        <f>IFERROR(IF(COUNT($S82:BA82)&gt;=$P82,"",EDATE($S82,35)),"")</f>
        <v/>
      </c>
      <c r="BC82" s="49" t="str">
        <f>IFERROR(IF(COUNT($S82:BB82)&gt;=$P82,"",EDATE($S82,36)),"")</f>
        <v/>
      </c>
      <c r="BD82" s="108"/>
    </row>
    <row r="83" spans="1:56" s="98" customFormat="1" ht="21" customHeight="1" thickBot="1">
      <c r="A83" s="106" t="str">
        <f t="shared" ca="1" si="6"/>
        <v/>
      </c>
      <c r="B83" s="152"/>
      <c r="C83" s="45" t="str">
        <f>IFERROR(VLOOKUP(B83,'اسماء العملاء'!$A$2:$E$1589,5,FALSE),"")</f>
        <v/>
      </c>
      <c r="D83" s="60" t="str">
        <f>IFERROR(VLOOKUP(B83,'اسماء العملاء'!$A$2:$C$1589,2,FALSE),"")</f>
        <v/>
      </c>
      <c r="E83" s="56"/>
      <c r="F83" s="62" t="str">
        <f>IFERROR(VLOOKUP(B83,'اسماء العملاء'!$A$2:$C$1589,3,FALSE),"")</f>
        <v/>
      </c>
      <c r="G83" s="75" t="str">
        <f>IFERROR(VLOOKUP(B83,'اسماء العملاء'!$A$2:$F$1589,6,FALSE),"")</f>
        <v/>
      </c>
      <c r="H83" s="142" t="str">
        <f>IFERROR(VLOOKUP(G83,'انواع الفلاتر'!$B$2:$C$52,2,FALSE),"")</f>
        <v/>
      </c>
      <c r="I83" s="128" t="str">
        <f>IFERROR(VLOOKUP(B83,'اسماء العملاء'!$A$2:$K$1589,11,FALSE),"")</f>
        <v/>
      </c>
      <c r="J83" s="46" t="str">
        <f t="shared" si="7"/>
        <v/>
      </c>
      <c r="K83" s="107"/>
      <c r="L83" s="137" t="str">
        <f t="shared" si="8"/>
        <v/>
      </c>
      <c r="M83" s="94" t="str">
        <f>IFERROR(VLOOKUP(B83,'اسماء العملاء'!$A$2:$G$1589,7,FALSE),"")</f>
        <v/>
      </c>
      <c r="N83" s="92" t="str">
        <f t="shared" si="9"/>
        <v/>
      </c>
      <c r="O83" s="149" t="str">
        <f>IFERROR(VLOOKUP(B83,'اسماء العملاء'!$A$2:$I$1589,9,FALSE),"")</f>
        <v/>
      </c>
      <c r="P83" s="144" t="str">
        <f t="shared" si="10"/>
        <v/>
      </c>
      <c r="Q83" s="145" t="str">
        <f t="shared" si="11"/>
        <v/>
      </c>
      <c r="R83" s="50"/>
      <c r="S83" s="133" t="str">
        <f>IFERROR(VLOOKUP(B83,'اسماء العملاء'!$A$2:$J$1589,10,FALSE),"")</f>
        <v/>
      </c>
      <c r="T83" s="48" t="str">
        <f>IFERROR(IF(COUNT($S83:S83)&gt;=$P83,"",EDATE($S83,1)),"")</f>
        <v/>
      </c>
      <c r="U83" s="48" t="str">
        <f>IFERROR(IF(COUNT($S83:T83)&gt;=$P83,"",EDATE($S83,2)),"")</f>
        <v/>
      </c>
      <c r="V83" s="48" t="str">
        <f>IFERROR(IF(COUNT($S83:U83)&gt;=$P83,"",EDATE($S83,3)),"")</f>
        <v/>
      </c>
      <c r="W83" s="48" t="str">
        <f>IFERROR(IF(COUNT($S83:V83)&gt;=$P83,"",EDATE($S83,4)),"")</f>
        <v/>
      </c>
      <c r="X83" s="48" t="str">
        <f>IFERROR(IF(COUNT($S83:W83)&gt;=$P83,"",EDATE($S83,5)),"")</f>
        <v/>
      </c>
      <c r="Y83" s="48" t="str">
        <f>IFERROR(IF(COUNT($S83:X83)&gt;=$P83,"",EDATE($S83,6)),"")</f>
        <v/>
      </c>
      <c r="Z83" s="48" t="str">
        <f>IFERROR(IF(COUNT($S83:Y83)&gt;=$P83,"",EDATE($S83,7)),"")</f>
        <v/>
      </c>
      <c r="AA83" s="48" t="str">
        <f>IFERROR(IF(COUNT($S83:Z83)&gt;=$P83,"",EDATE($S83,8)),"")</f>
        <v/>
      </c>
      <c r="AB83" s="48" t="str">
        <f>IFERROR(IF(COUNT($S83:AA83)&gt;=$P83,"",EDATE($S83,9)),"")</f>
        <v/>
      </c>
      <c r="AC83" s="48" t="str">
        <f>IFERROR(IF(COUNT($S83:AB83)&gt;=$P83,"",EDATE($S83,10)),"")</f>
        <v/>
      </c>
      <c r="AD83" s="48" t="str">
        <f>IFERROR(IF(COUNT($S83:AC83)&gt;=$P83,"",EDATE($S83,11)),"")</f>
        <v/>
      </c>
      <c r="AE83" s="48" t="str">
        <f>IFERROR(IF(COUNT($S83:AD83)&gt;=$P83,"",EDATE($S83,12)),"")</f>
        <v/>
      </c>
      <c r="AF83" s="48" t="str">
        <f>IFERROR(IF(COUNT($S83:AE83)&gt;=$P83,"",EDATE($S83,13)),"")</f>
        <v/>
      </c>
      <c r="AG83" s="48" t="str">
        <f>IFERROR(IF(COUNT($S83:AF83)&gt;=$P83,"",EDATE($S83,14)),"")</f>
        <v/>
      </c>
      <c r="AH83" s="48" t="str">
        <f>IFERROR(IF(COUNT($S83:AG83)&gt;=$P83,"",EDATE($S83,15)),"")</f>
        <v/>
      </c>
      <c r="AI83" s="48" t="str">
        <f>IFERROR(IF(COUNT($S83:AH83)&gt;=$P83,"",EDATE($S83,16)),"")</f>
        <v/>
      </c>
      <c r="AJ83" s="48" t="str">
        <f>IFERROR(IF(COUNT($S83:AI83)&gt;=$P83,"",EDATE($S83,17)),"")</f>
        <v/>
      </c>
      <c r="AK83" s="48" t="str">
        <f>IFERROR(IF(COUNT($S83:AJ83)&gt;=$P83,"",EDATE($S83,18)),"")</f>
        <v/>
      </c>
      <c r="AL83" s="49" t="str">
        <f>IFERROR(IF(COUNT($S83:AK83)&gt;=$P83,"",EDATE($S83,19)),"")</f>
        <v/>
      </c>
      <c r="AM83" s="49" t="str">
        <f>IFERROR(IF(COUNT($S83:AL83)&gt;=$P83,"",EDATE($S83,20)),"")</f>
        <v/>
      </c>
      <c r="AN83" s="49" t="str">
        <f>IFERROR(IF(COUNT($S83:AM83)&gt;=$P83,"",EDATE($S83,21)),"")</f>
        <v/>
      </c>
      <c r="AO83" s="49" t="str">
        <f>IFERROR(IF(COUNT($S83:AN83)&gt;=$P83,"",EDATE($S83,22)),"")</f>
        <v/>
      </c>
      <c r="AP83" s="49" t="str">
        <f>IFERROR(IF(COUNT($S83:AO83)&gt;=$P83,"",EDATE($S83,23)),"")</f>
        <v/>
      </c>
      <c r="AQ83" s="49" t="str">
        <f>IFERROR(IF(COUNT($S83:AP83)&gt;=$P83,"",EDATE($S83,24)),"")</f>
        <v/>
      </c>
      <c r="AR83" s="49" t="str">
        <f>IFERROR(IF(COUNT($S83:AQ83)&gt;=$P83,"",EDATE($S83,25)),"")</f>
        <v/>
      </c>
      <c r="AS83" s="49" t="str">
        <f>IFERROR(IF(COUNT($S83:AR83)&gt;=$P83,"",EDATE($S83,26)),"")</f>
        <v/>
      </c>
      <c r="AT83" s="49" t="str">
        <f>IFERROR(IF(COUNT($S83:AS83)&gt;=$P83,"",EDATE($S83,27)),"")</f>
        <v/>
      </c>
      <c r="AU83" s="49" t="str">
        <f>IFERROR(IF(COUNT($S83:AT83)&gt;=$P83,"",EDATE($S83,28)),"")</f>
        <v/>
      </c>
      <c r="AV83" s="49" t="str">
        <f>IFERROR(IF(COUNT($S83:AU83)&gt;=$P83,"",EDATE($S83,29)),"")</f>
        <v/>
      </c>
      <c r="AW83" s="49" t="str">
        <f>IFERROR(IF(COUNT($S83:AV83)&gt;=$P83,"",EDATE($S83,30)),"")</f>
        <v/>
      </c>
      <c r="AX83" s="49" t="str">
        <f>IFERROR(IF(COUNT($S83:AW83)&gt;=$P83,"",EDATE($S83,31)),"")</f>
        <v/>
      </c>
      <c r="AY83" s="49" t="str">
        <f>IFERROR(IF(COUNT($S83:AX83)&gt;=$P83,"",EDATE($S83,32)),"")</f>
        <v/>
      </c>
      <c r="AZ83" s="49" t="str">
        <f>IFERROR(IF(COUNT($S83:AY83)&gt;=$P83,"",EDATE($S83,33)),"")</f>
        <v/>
      </c>
      <c r="BA83" s="49" t="str">
        <f>IFERROR(IF(COUNT($S83:AZ83)&gt;=$P83,"",EDATE($S83,34)),"")</f>
        <v/>
      </c>
      <c r="BB83" s="49" t="str">
        <f>IFERROR(IF(COUNT($S83:BA83)&gt;=$P83,"",EDATE($S83,35)),"")</f>
        <v/>
      </c>
      <c r="BC83" s="49" t="str">
        <f>IFERROR(IF(COUNT($S83:BB83)&gt;=$P83,"",EDATE($S83,36)),"")</f>
        <v/>
      </c>
      <c r="BD83" s="108"/>
    </row>
    <row r="84" spans="1:56" s="98" customFormat="1" ht="21" customHeight="1" thickBot="1">
      <c r="A84" s="106" t="str">
        <f t="shared" ca="1" si="6"/>
        <v/>
      </c>
      <c r="B84" s="152"/>
      <c r="C84" s="45" t="str">
        <f>IFERROR(VLOOKUP(B84,'اسماء العملاء'!$A$2:$E$1589,5,FALSE),"")</f>
        <v/>
      </c>
      <c r="D84" s="60" t="str">
        <f>IFERROR(VLOOKUP(B84,'اسماء العملاء'!$A$2:$C$1589,2,FALSE),"")</f>
        <v/>
      </c>
      <c r="E84" s="56"/>
      <c r="F84" s="62" t="str">
        <f>IFERROR(VLOOKUP(B84,'اسماء العملاء'!$A$2:$C$1589,3,FALSE),"")</f>
        <v/>
      </c>
      <c r="G84" s="75" t="str">
        <f>IFERROR(VLOOKUP(B84,'اسماء العملاء'!$A$2:$F$1589,6,FALSE),"")</f>
        <v/>
      </c>
      <c r="H84" s="142" t="str">
        <f>IFERROR(VLOOKUP(G84,'انواع الفلاتر'!$B$2:$C$52,2,FALSE),"")</f>
        <v/>
      </c>
      <c r="I84" s="128" t="str">
        <f>IFERROR(VLOOKUP(B84,'اسماء العملاء'!$A$2:$K$1589,11,FALSE),"")</f>
        <v/>
      </c>
      <c r="J84" s="46" t="str">
        <f t="shared" si="7"/>
        <v/>
      </c>
      <c r="K84" s="107"/>
      <c r="L84" s="137" t="str">
        <f t="shared" si="8"/>
        <v/>
      </c>
      <c r="M84" s="94" t="str">
        <f>IFERROR(VLOOKUP(B84,'اسماء العملاء'!$A$2:$G$1589,7,FALSE),"")</f>
        <v/>
      </c>
      <c r="N84" s="92" t="str">
        <f t="shared" si="9"/>
        <v/>
      </c>
      <c r="O84" s="149" t="str">
        <f>IFERROR(VLOOKUP(B84,'اسماء العملاء'!$A$2:$I$1589,9,FALSE),"")</f>
        <v/>
      </c>
      <c r="P84" s="144" t="str">
        <f t="shared" si="10"/>
        <v/>
      </c>
      <c r="Q84" s="145" t="str">
        <f t="shared" si="11"/>
        <v/>
      </c>
      <c r="R84" s="50"/>
      <c r="S84" s="133" t="str">
        <f>IFERROR(VLOOKUP(B84,'اسماء العملاء'!$A$2:$J$1589,10,FALSE),"")</f>
        <v/>
      </c>
      <c r="T84" s="48" t="str">
        <f>IFERROR(IF(COUNT($S84:S84)&gt;=$P84,"",EDATE($S84,1)),"")</f>
        <v/>
      </c>
      <c r="U84" s="48" t="str">
        <f>IFERROR(IF(COUNT($S84:T84)&gt;=$P84,"",EDATE($S84,2)),"")</f>
        <v/>
      </c>
      <c r="V84" s="48" t="str">
        <f>IFERROR(IF(COUNT($S84:U84)&gt;=$P84,"",EDATE($S84,3)),"")</f>
        <v/>
      </c>
      <c r="W84" s="48" t="str">
        <f>IFERROR(IF(COUNT($S84:V84)&gt;=$P84,"",EDATE($S84,4)),"")</f>
        <v/>
      </c>
      <c r="X84" s="48" t="str">
        <f>IFERROR(IF(COUNT($S84:W84)&gt;=$P84,"",EDATE($S84,5)),"")</f>
        <v/>
      </c>
      <c r="Y84" s="48" t="str">
        <f>IFERROR(IF(COUNT($S84:X84)&gt;=$P84,"",EDATE($S84,6)),"")</f>
        <v/>
      </c>
      <c r="Z84" s="48" t="str">
        <f>IFERROR(IF(COUNT($S84:Y84)&gt;=$P84,"",EDATE($S84,7)),"")</f>
        <v/>
      </c>
      <c r="AA84" s="48" t="str">
        <f>IFERROR(IF(COUNT($S84:Z84)&gt;=$P84,"",EDATE($S84,8)),"")</f>
        <v/>
      </c>
      <c r="AB84" s="48" t="str">
        <f>IFERROR(IF(COUNT($S84:AA84)&gt;=$P84,"",EDATE($S84,9)),"")</f>
        <v/>
      </c>
      <c r="AC84" s="48" t="str">
        <f>IFERROR(IF(COUNT($S84:AB84)&gt;=$P84,"",EDATE($S84,10)),"")</f>
        <v/>
      </c>
      <c r="AD84" s="48" t="str">
        <f>IFERROR(IF(COUNT($S84:AC84)&gt;=$P84,"",EDATE($S84,11)),"")</f>
        <v/>
      </c>
      <c r="AE84" s="48" t="str">
        <f>IFERROR(IF(COUNT($S84:AD84)&gt;=$P84,"",EDATE($S84,12)),"")</f>
        <v/>
      </c>
      <c r="AF84" s="48" t="str">
        <f>IFERROR(IF(COUNT($S84:AE84)&gt;=$P84,"",EDATE($S84,13)),"")</f>
        <v/>
      </c>
      <c r="AG84" s="48" t="str">
        <f>IFERROR(IF(COUNT($S84:AF84)&gt;=$P84,"",EDATE($S84,14)),"")</f>
        <v/>
      </c>
      <c r="AH84" s="48" t="str">
        <f>IFERROR(IF(COUNT($S84:AG84)&gt;=$P84,"",EDATE($S84,15)),"")</f>
        <v/>
      </c>
      <c r="AI84" s="48" t="str">
        <f>IFERROR(IF(COUNT($S84:AH84)&gt;=$P84,"",EDATE($S84,16)),"")</f>
        <v/>
      </c>
      <c r="AJ84" s="48" t="str">
        <f>IFERROR(IF(COUNT($S84:AI84)&gt;=$P84,"",EDATE($S84,17)),"")</f>
        <v/>
      </c>
      <c r="AK84" s="48" t="str">
        <f>IFERROR(IF(COUNT($S84:AJ84)&gt;=$P84,"",EDATE($S84,18)),"")</f>
        <v/>
      </c>
      <c r="AL84" s="49" t="str">
        <f>IFERROR(IF(COUNT($S84:AK84)&gt;=$P84,"",EDATE($S84,19)),"")</f>
        <v/>
      </c>
      <c r="AM84" s="49" t="str">
        <f>IFERROR(IF(COUNT($S84:AL84)&gt;=$P84,"",EDATE($S84,20)),"")</f>
        <v/>
      </c>
      <c r="AN84" s="49" t="str">
        <f>IFERROR(IF(COUNT($S84:AM84)&gt;=$P84,"",EDATE($S84,21)),"")</f>
        <v/>
      </c>
      <c r="AO84" s="49" t="str">
        <f>IFERROR(IF(COUNT($S84:AN84)&gt;=$P84,"",EDATE($S84,22)),"")</f>
        <v/>
      </c>
      <c r="AP84" s="49" t="str">
        <f>IFERROR(IF(COUNT($S84:AO84)&gt;=$P84,"",EDATE($S84,23)),"")</f>
        <v/>
      </c>
      <c r="AQ84" s="49" t="str">
        <f>IFERROR(IF(COUNT($S84:AP84)&gt;=$P84,"",EDATE($S84,24)),"")</f>
        <v/>
      </c>
      <c r="AR84" s="49" t="str">
        <f>IFERROR(IF(COUNT($S84:AQ84)&gt;=$P84,"",EDATE($S84,25)),"")</f>
        <v/>
      </c>
      <c r="AS84" s="49" t="str">
        <f>IFERROR(IF(COUNT($S84:AR84)&gt;=$P84,"",EDATE($S84,26)),"")</f>
        <v/>
      </c>
      <c r="AT84" s="49" t="str">
        <f>IFERROR(IF(COUNT($S84:AS84)&gt;=$P84,"",EDATE($S84,27)),"")</f>
        <v/>
      </c>
      <c r="AU84" s="49" t="str">
        <f>IFERROR(IF(COUNT($S84:AT84)&gt;=$P84,"",EDATE($S84,28)),"")</f>
        <v/>
      </c>
      <c r="AV84" s="49" t="str">
        <f>IFERROR(IF(COUNT($S84:AU84)&gt;=$P84,"",EDATE($S84,29)),"")</f>
        <v/>
      </c>
      <c r="AW84" s="49" t="str">
        <f>IFERROR(IF(COUNT($S84:AV84)&gt;=$P84,"",EDATE($S84,30)),"")</f>
        <v/>
      </c>
      <c r="AX84" s="49" t="str">
        <f>IFERROR(IF(COUNT($S84:AW84)&gt;=$P84,"",EDATE($S84,31)),"")</f>
        <v/>
      </c>
      <c r="AY84" s="49" t="str">
        <f>IFERROR(IF(COUNT($S84:AX84)&gt;=$P84,"",EDATE($S84,32)),"")</f>
        <v/>
      </c>
      <c r="AZ84" s="49" t="str">
        <f>IFERROR(IF(COUNT($S84:AY84)&gt;=$P84,"",EDATE($S84,33)),"")</f>
        <v/>
      </c>
      <c r="BA84" s="49" t="str">
        <f>IFERROR(IF(COUNT($S84:AZ84)&gt;=$P84,"",EDATE($S84,34)),"")</f>
        <v/>
      </c>
      <c r="BB84" s="49" t="str">
        <f>IFERROR(IF(COUNT($S84:BA84)&gt;=$P84,"",EDATE($S84,35)),"")</f>
        <v/>
      </c>
      <c r="BC84" s="49" t="str">
        <f>IFERROR(IF(COUNT($S84:BB84)&gt;=$P84,"",EDATE($S84,36)),"")</f>
        <v/>
      </c>
      <c r="BD84" s="108"/>
    </row>
    <row r="85" spans="1:56" s="98" customFormat="1" ht="21" customHeight="1" thickBot="1">
      <c r="A85" s="106" t="str">
        <f t="shared" ca="1" si="6"/>
        <v/>
      </c>
      <c r="B85" s="152"/>
      <c r="C85" s="45" t="str">
        <f>IFERROR(VLOOKUP(B85,'اسماء العملاء'!$A$2:$E$1589,5,FALSE),"")</f>
        <v/>
      </c>
      <c r="D85" s="60" t="str">
        <f>IFERROR(VLOOKUP(B85,'اسماء العملاء'!$A$2:$C$1589,2,FALSE),"")</f>
        <v/>
      </c>
      <c r="E85" s="56"/>
      <c r="F85" s="62" t="str">
        <f>IFERROR(VLOOKUP(B85,'اسماء العملاء'!$A$2:$C$1589,3,FALSE),"")</f>
        <v/>
      </c>
      <c r="G85" s="75" t="str">
        <f>IFERROR(VLOOKUP(B85,'اسماء العملاء'!$A$2:$F$1589,6,FALSE),"")</f>
        <v/>
      </c>
      <c r="H85" s="142" t="str">
        <f>IFERROR(VLOOKUP(G85,'انواع الفلاتر'!$B$2:$C$52,2,FALSE),"")</f>
        <v/>
      </c>
      <c r="I85" s="128" t="str">
        <f>IFERROR(VLOOKUP(B85,'اسماء العملاء'!$A$2:$K$1589,11,FALSE),"")</f>
        <v/>
      </c>
      <c r="J85" s="46" t="str">
        <f t="shared" si="7"/>
        <v/>
      </c>
      <c r="K85" s="107"/>
      <c r="L85" s="137" t="str">
        <f t="shared" si="8"/>
        <v/>
      </c>
      <c r="M85" s="94" t="str">
        <f>IFERROR(VLOOKUP(B85,'اسماء العملاء'!$A$2:$G$1589,7,FALSE),"")</f>
        <v/>
      </c>
      <c r="N85" s="92" t="str">
        <f t="shared" si="9"/>
        <v/>
      </c>
      <c r="O85" s="149" t="str">
        <f>IFERROR(VLOOKUP(B85,'اسماء العملاء'!$A$2:$I$1589,9,FALSE),"")</f>
        <v/>
      </c>
      <c r="P85" s="144" t="str">
        <f t="shared" si="10"/>
        <v/>
      </c>
      <c r="Q85" s="145" t="str">
        <f t="shared" si="11"/>
        <v/>
      </c>
      <c r="R85" s="50"/>
      <c r="S85" s="133" t="str">
        <f>IFERROR(VLOOKUP(B85,'اسماء العملاء'!$A$2:$J$1589,10,FALSE),"")</f>
        <v/>
      </c>
      <c r="T85" s="48" t="str">
        <f>IFERROR(IF(COUNT($S85:S85)&gt;=$P85,"",EDATE($S85,1)),"")</f>
        <v/>
      </c>
      <c r="U85" s="48" t="str">
        <f>IFERROR(IF(COUNT($S85:T85)&gt;=$P85,"",EDATE($S85,2)),"")</f>
        <v/>
      </c>
      <c r="V85" s="48" t="str">
        <f>IFERROR(IF(COUNT($S85:U85)&gt;=$P85,"",EDATE($S85,3)),"")</f>
        <v/>
      </c>
      <c r="W85" s="48" t="str">
        <f>IFERROR(IF(COUNT($S85:V85)&gt;=$P85,"",EDATE($S85,4)),"")</f>
        <v/>
      </c>
      <c r="X85" s="48" t="str">
        <f>IFERROR(IF(COUNT($S85:W85)&gt;=$P85,"",EDATE($S85,5)),"")</f>
        <v/>
      </c>
      <c r="Y85" s="48" t="str">
        <f>IFERROR(IF(COUNT($S85:X85)&gt;=$P85,"",EDATE($S85,6)),"")</f>
        <v/>
      </c>
      <c r="Z85" s="48" t="str">
        <f>IFERROR(IF(COUNT($S85:Y85)&gt;=$P85,"",EDATE($S85,7)),"")</f>
        <v/>
      </c>
      <c r="AA85" s="48" t="str">
        <f>IFERROR(IF(COUNT($S85:Z85)&gt;=$P85,"",EDATE($S85,8)),"")</f>
        <v/>
      </c>
      <c r="AB85" s="48" t="str">
        <f>IFERROR(IF(COUNT($S85:AA85)&gt;=$P85,"",EDATE($S85,9)),"")</f>
        <v/>
      </c>
      <c r="AC85" s="48" t="str">
        <f>IFERROR(IF(COUNT($S85:AB85)&gt;=$P85,"",EDATE($S85,10)),"")</f>
        <v/>
      </c>
      <c r="AD85" s="48" t="str">
        <f>IFERROR(IF(COUNT($S85:AC85)&gt;=$P85,"",EDATE($S85,11)),"")</f>
        <v/>
      </c>
      <c r="AE85" s="48" t="str">
        <f>IFERROR(IF(COUNT($S85:AD85)&gt;=$P85,"",EDATE($S85,12)),"")</f>
        <v/>
      </c>
      <c r="AF85" s="48" t="str">
        <f>IFERROR(IF(COUNT($S85:AE85)&gt;=$P85,"",EDATE($S85,13)),"")</f>
        <v/>
      </c>
      <c r="AG85" s="48" t="str">
        <f>IFERROR(IF(COUNT($S85:AF85)&gt;=$P85,"",EDATE($S85,14)),"")</f>
        <v/>
      </c>
      <c r="AH85" s="48" t="str">
        <f>IFERROR(IF(COUNT($S85:AG85)&gt;=$P85,"",EDATE($S85,15)),"")</f>
        <v/>
      </c>
      <c r="AI85" s="48" t="str">
        <f>IFERROR(IF(COUNT($S85:AH85)&gt;=$P85,"",EDATE($S85,16)),"")</f>
        <v/>
      </c>
      <c r="AJ85" s="48" t="str">
        <f>IFERROR(IF(COUNT($S85:AI85)&gt;=$P85,"",EDATE($S85,17)),"")</f>
        <v/>
      </c>
      <c r="AK85" s="48" t="str">
        <f>IFERROR(IF(COUNT($S85:AJ85)&gt;=$P85,"",EDATE($S85,18)),"")</f>
        <v/>
      </c>
      <c r="AL85" s="49" t="str">
        <f>IFERROR(IF(COUNT($S85:AK85)&gt;=$P85,"",EDATE($S85,19)),"")</f>
        <v/>
      </c>
      <c r="AM85" s="49" t="str">
        <f>IFERROR(IF(COUNT($S85:AL85)&gt;=$P85,"",EDATE($S85,20)),"")</f>
        <v/>
      </c>
      <c r="AN85" s="49" t="str">
        <f>IFERROR(IF(COUNT($S85:AM85)&gt;=$P85,"",EDATE($S85,21)),"")</f>
        <v/>
      </c>
      <c r="AO85" s="49" t="str">
        <f>IFERROR(IF(COUNT($S85:AN85)&gt;=$P85,"",EDATE($S85,22)),"")</f>
        <v/>
      </c>
      <c r="AP85" s="49" t="str">
        <f>IFERROR(IF(COUNT($S85:AO85)&gt;=$P85,"",EDATE($S85,23)),"")</f>
        <v/>
      </c>
      <c r="AQ85" s="49" t="str">
        <f>IFERROR(IF(COUNT($S85:AP85)&gt;=$P85,"",EDATE($S85,24)),"")</f>
        <v/>
      </c>
      <c r="AR85" s="49" t="str">
        <f>IFERROR(IF(COUNT($S85:AQ85)&gt;=$P85,"",EDATE($S85,25)),"")</f>
        <v/>
      </c>
      <c r="AS85" s="49" t="str">
        <f>IFERROR(IF(COUNT($S85:AR85)&gt;=$P85,"",EDATE($S85,26)),"")</f>
        <v/>
      </c>
      <c r="AT85" s="49" t="str">
        <f>IFERROR(IF(COUNT($S85:AS85)&gt;=$P85,"",EDATE($S85,27)),"")</f>
        <v/>
      </c>
      <c r="AU85" s="49" t="str">
        <f>IFERROR(IF(COUNT($S85:AT85)&gt;=$P85,"",EDATE($S85,28)),"")</f>
        <v/>
      </c>
      <c r="AV85" s="49" t="str">
        <f>IFERROR(IF(COUNT($S85:AU85)&gt;=$P85,"",EDATE($S85,29)),"")</f>
        <v/>
      </c>
      <c r="AW85" s="49" t="str">
        <f>IFERROR(IF(COUNT($S85:AV85)&gt;=$P85,"",EDATE($S85,30)),"")</f>
        <v/>
      </c>
      <c r="AX85" s="49" t="str">
        <f>IFERROR(IF(COUNT($S85:AW85)&gt;=$P85,"",EDATE($S85,31)),"")</f>
        <v/>
      </c>
      <c r="AY85" s="49" t="str">
        <f>IFERROR(IF(COUNT($S85:AX85)&gt;=$P85,"",EDATE($S85,32)),"")</f>
        <v/>
      </c>
      <c r="AZ85" s="49" t="str">
        <f>IFERROR(IF(COUNT($S85:AY85)&gt;=$P85,"",EDATE($S85,33)),"")</f>
        <v/>
      </c>
      <c r="BA85" s="49" t="str">
        <f>IFERROR(IF(COUNT($S85:AZ85)&gt;=$P85,"",EDATE($S85,34)),"")</f>
        <v/>
      </c>
      <c r="BB85" s="49" t="str">
        <f>IFERROR(IF(COUNT($S85:BA85)&gt;=$P85,"",EDATE($S85,35)),"")</f>
        <v/>
      </c>
      <c r="BC85" s="49" t="str">
        <f>IFERROR(IF(COUNT($S85:BB85)&gt;=$P85,"",EDATE($S85,36)),"")</f>
        <v/>
      </c>
      <c r="BD85" s="108"/>
    </row>
    <row r="86" spans="1:56" s="98" customFormat="1" ht="21" customHeight="1" thickBot="1">
      <c r="A86" s="106" t="str">
        <f t="shared" ca="1" si="6"/>
        <v/>
      </c>
      <c r="B86" s="152"/>
      <c r="C86" s="45" t="str">
        <f>IFERROR(VLOOKUP(B86,'اسماء العملاء'!$A$2:$E$1589,5,FALSE),"")</f>
        <v/>
      </c>
      <c r="D86" s="60" t="str">
        <f>IFERROR(VLOOKUP(B86,'اسماء العملاء'!$A$2:$C$1589,2,FALSE),"")</f>
        <v/>
      </c>
      <c r="E86" s="56"/>
      <c r="F86" s="62" t="str">
        <f>IFERROR(VLOOKUP(B86,'اسماء العملاء'!$A$2:$C$1589,3,FALSE),"")</f>
        <v/>
      </c>
      <c r="G86" s="75" t="str">
        <f>IFERROR(VLOOKUP(B86,'اسماء العملاء'!$A$2:$F$1589,6,FALSE),"")</f>
        <v/>
      </c>
      <c r="H86" s="142" t="str">
        <f>IFERROR(VLOOKUP(G86,'انواع الفلاتر'!$B$2:$C$52,2,FALSE),"")</f>
        <v/>
      </c>
      <c r="I86" s="128" t="str">
        <f>IFERROR(VLOOKUP(B86,'اسماء العملاء'!$A$2:$K$1589,11,FALSE),"")</f>
        <v/>
      </c>
      <c r="J86" s="46" t="str">
        <f t="shared" si="7"/>
        <v/>
      </c>
      <c r="K86" s="107"/>
      <c r="L86" s="137" t="str">
        <f t="shared" si="8"/>
        <v/>
      </c>
      <c r="M86" s="94" t="str">
        <f>IFERROR(VLOOKUP(B86,'اسماء العملاء'!$A$2:$G$1589,7,FALSE),"")</f>
        <v/>
      </c>
      <c r="N86" s="92" t="str">
        <f t="shared" si="9"/>
        <v/>
      </c>
      <c r="O86" s="149" t="str">
        <f>IFERROR(VLOOKUP(B86,'اسماء العملاء'!$A$2:$I$1589,9,FALSE),"")</f>
        <v/>
      </c>
      <c r="P86" s="144" t="str">
        <f t="shared" si="10"/>
        <v/>
      </c>
      <c r="Q86" s="145" t="str">
        <f t="shared" si="11"/>
        <v/>
      </c>
      <c r="R86" s="50"/>
      <c r="S86" s="133" t="str">
        <f>IFERROR(VLOOKUP(B86,'اسماء العملاء'!$A$2:$J$1589,10,FALSE),"")</f>
        <v/>
      </c>
      <c r="T86" s="48" t="str">
        <f>IFERROR(IF(COUNT($S86:S86)&gt;=$P86,"",EDATE($S86,1)),"")</f>
        <v/>
      </c>
      <c r="U86" s="48" t="str">
        <f>IFERROR(IF(COUNT($S86:T86)&gt;=$P86,"",EDATE($S86,2)),"")</f>
        <v/>
      </c>
      <c r="V86" s="48" t="str">
        <f>IFERROR(IF(COUNT($S86:U86)&gt;=$P86,"",EDATE($S86,3)),"")</f>
        <v/>
      </c>
      <c r="W86" s="48" t="str">
        <f>IFERROR(IF(COUNT($S86:V86)&gt;=$P86,"",EDATE($S86,4)),"")</f>
        <v/>
      </c>
      <c r="X86" s="48" t="str">
        <f>IFERROR(IF(COUNT($S86:W86)&gt;=$P86,"",EDATE($S86,5)),"")</f>
        <v/>
      </c>
      <c r="Y86" s="48" t="str">
        <f>IFERROR(IF(COUNT($S86:X86)&gt;=$P86,"",EDATE($S86,6)),"")</f>
        <v/>
      </c>
      <c r="Z86" s="48" t="str">
        <f>IFERROR(IF(COUNT($S86:Y86)&gt;=$P86,"",EDATE($S86,7)),"")</f>
        <v/>
      </c>
      <c r="AA86" s="48" t="str">
        <f>IFERROR(IF(COUNT($S86:Z86)&gt;=$P86,"",EDATE($S86,8)),"")</f>
        <v/>
      </c>
      <c r="AB86" s="48" t="str">
        <f>IFERROR(IF(COUNT($S86:AA86)&gt;=$P86,"",EDATE($S86,9)),"")</f>
        <v/>
      </c>
      <c r="AC86" s="48" t="str">
        <f>IFERROR(IF(COUNT($S86:AB86)&gt;=$P86,"",EDATE($S86,10)),"")</f>
        <v/>
      </c>
      <c r="AD86" s="48" t="str">
        <f>IFERROR(IF(COUNT($S86:AC86)&gt;=$P86,"",EDATE($S86,11)),"")</f>
        <v/>
      </c>
      <c r="AE86" s="48" t="str">
        <f>IFERROR(IF(COUNT($S86:AD86)&gt;=$P86,"",EDATE($S86,12)),"")</f>
        <v/>
      </c>
      <c r="AF86" s="48" t="str">
        <f>IFERROR(IF(COUNT($S86:AE86)&gt;=$P86,"",EDATE($S86,13)),"")</f>
        <v/>
      </c>
      <c r="AG86" s="48" t="str">
        <f>IFERROR(IF(COUNT($S86:AF86)&gt;=$P86,"",EDATE($S86,14)),"")</f>
        <v/>
      </c>
      <c r="AH86" s="48" t="str">
        <f>IFERROR(IF(COUNT($S86:AG86)&gt;=$P86,"",EDATE($S86,15)),"")</f>
        <v/>
      </c>
      <c r="AI86" s="48" t="str">
        <f>IFERROR(IF(COUNT($S86:AH86)&gt;=$P86,"",EDATE($S86,16)),"")</f>
        <v/>
      </c>
      <c r="AJ86" s="48" t="str">
        <f>IFERROR(IF(COUNT($S86:AI86)&gt;=$P86,"",EDATE($S86,17)),"")</f>
        <v/>
      </c>
      <c r="AK86" s="48" t="str">
        <f>IFERROR(IF(COUNT($S86:AJ86)&gt;=$P86,"",EDATE($S86,18)),"")</f>
        <v/>
      </c>
      <c r="AL86" s="49" t="str">
        <f>IFERROR(IF(COUNT($S86:AK86)&gt;=$P86,"",EDATE($S86,19)),"")</f>
        <v/>
      </c>
      <c r="AM86" s="49" t="str">
        <f>IFERROR(IF(COUNT($S86:AL86)&gt;=$P86,"",EDATE($S86,20)),"")</f>
        <v/>
      </c>
      <c r="AN86" s="49" t="str">
        <f>IFERROR(IF(COUNT($S86:AM86)&gt;=$P86,"",EDATE($S86,21)),"")</f>
        <v/>
      </c>
      <c r="AO86" s="49" t="str">
        <f>IFERROR(IF(COUNT($S86:AN86)&gt;=$P86,"",EDATE($S86,22)),"")</f>
        <v/>
      </c>
      <c r="AP86" s="49" t="str">
        <f>IFERROR(IF(COUNT($S86:AO86)&gt;=$P86,"",EDATE($S86,23)),"")</f>
        <v/>
      </c>
      <c r="AQ86" s="49" t="str">
        <f>IFERROR(IF(COUNT($S86:AP86)&gt;=$P86,"",EDATE($S86,24)),"")</f>
        <v/>
      </c>
      <c r="AR86" s="49" t="str">
        <f>IFERROR(IF(COUNT($S86:AQ86)&gt;=$P86,"",EDATE($S86,25)),"")</f>
        <v/>
      </c>
      <c r="AS86" s="49" t="str">
        <f>IFERROR(IF(COUNT($S86:AR86)&gt;=$P86,"",EDATE($S86,26)),"")</f>
        <v/>
      </c>
      <c r="AT86" s="49" t="str">
        <f>IFERROR(IF(COUNT($S86:AS86)&gt;=$P86,"",EDATE($S86,27)),"")</f>
        <v/>
      </c>
      <c r="AU86" s="49" t="str">
        <f>IFERROR(IF(COUNT($S86:AT86)&gt;=$P86,"",EDATE($S86,28)),"")</f>
        <v/>
      </c>
      <c r="AV86" s="49" t="str">
        <f>IFERROR(IF(COUNT($S86:AU86)&gt;=$P86,"",EDATE($S86,29)),"")</f>
        <v/>
      </c>
      <c r="AW86" s="49" t="str">
        <f>IFERROR(IF(COUNT($S86:AV86)&gt;=$P86,"",EDATE($S86,30)),"")</f>
        <v/>
      </c>
      <c r="AX86" s="49" t="str">
        <f>IFERROR(IF(COUNT($S86:AW86)&gt;=$P86,"",EDATE($S86,31)),"")</f>
        <v/>
      </c>
      <c r="AY86" s="49" t="str">
        <f>IFERROR(IF(COUNT($S86:AX86)&gt;=$P86,"",EDATE($S86,32)),"")</f>
        <v/>
      </c>
      <c r="AZ86" s="49" t="str">
        <f>IFERROR(IF(COUNT($S86:AY86)&gt;=$P86,"",EDATE($S86,33)),"")</f>
        <v/>
      </c>
      <c r="BA86" s="49" t="str">
        <f>IFERROR(IF(COUNT($S86:AZ86)&gt;=$P86,"",EDATE($S86,34)),"")</f>
        <v/>
      </c>
      <c r="BB86" s="49" t="str">
        <f>IFERROR(IF(COUNT($S86:BA86)&gt;=$P86,"",EDATE($S86,35)),"")</f>
        <v/>
      </c>
      <c r="BC86" s="49" t="str">
        <f>IFERROR(IF(COUNT($S86:BB86)&gt;=$P86,"",EDATE($S86,36)),"")</f>
        <v/>
      </c>
      <c r="BD86" s="108"/>
    </row>
    <row r="87" spans="1:56" s="98" customFormat="1" ht="21" customHeight="1" thickBot="1">
      <c r="A87" s="106" t="str">
        <f t="shared" ca="1" si="6"/>
        <v/>
      </c>
      <c r="B87" s="152"/>
      <c r="C87" s="45" t="str">
        <f>IFERROR(VLOOKUP(B87,'اسماء العملاء'!$A$2:$E$1589,5,FALSE),"")</f>
        <v/>
      </c>
      <c r="D87" s="60" t="str">
        <f>IFERROR(VLOOKUP(B87,'اسماء العملاء'!$A$2:$C$1589,2,FALSE),"")</f>
        <v/>
      </c>
      <c r="E87" s="56"/>
      <c r="F87" s="62" t="str">
        <f>IFERROR(VLOOKUP(B87,'اسماء العملاء'!$A$2:$C$1589,3,FALSE),"")</f>
        <v/>
      </c>
      <c r="G87" s="75" t="str">
        <f>IFERROR(VLOOKUP(B87,'اسماء العملاء'!$A$2:$F$1589,6,FALSE),"")</f>
        <v/>
      </c>
      <c r="H87" s="142" t="str">
        <f>IFERROR(VLOOKUP(G87,'انواع الفلاتر'!$B$2:$C$52,2,FALSE),"")</f>
        <v/>
      </c>
      <c r="I87" s="128" t="str">
        <f>IFERROR(VLOOKUP(B87,'اسماء العملاء'!$A$2:$K$1589,11,FALSE),"")</f>
        <v/>
      </c>
      <c r="J87" s="46" t="str">
        <f t="shared" si="7"/>
        <v/>
      </c>
      <c r="K87" s="107"/>
      <c r="L87" s="137" t="str">
        <f t="shared" si="8"/>
        <v/>
      </c>
      <c r="M87" s="94" t="str">
        <f>IFERROR(VLOOKUP(B87,'اسماء العملاء'!$A$2:$G$1589,7,FALSE),"")</f>
        <v/>
      </c>
      <c r="N87" s="92" t="str">
        <f t="shared" si="9"/>
        <v/>
      </c>
      <c r="O87" s="149" t="str">
        <f>IFERROR(VLOOKUP(B87,'اسماء العملاء'!$A$2:$I$1589,9,FALSE),"")</f>
        <v/>
      </c>
      <c r="P87" s="144" t="str">
        <f t="shared" si="10"/>
        <v/>
      </c>
      <c r="Q87" s="145" t="str">
        <f t="shared" si="11"/>
        <v/>
      </c>
      <c r="R87" s="50"/>
      <c r="S87" s="133" t="str">
        <f>IFERROR(VLOOKUP(B87,'اسماء العملاء'!$A$2:$J$1589,10,FALSE),"")</f>
        <v/>
      </c>
      <c r="T87" s="48" t="str">
        <f>IFERROR(IF(COUNT($S87:S87)&gt;=$P87,"",EDATE($S87,1)),"")</f>
        <v/>
      </c>
      <c r="U87" s="48" t="str">
        <f>IFERROR(IF(COUNT($S87:T87)&gt;=$P87,"",EDATE($S87,2)),"")</f>
        <v/>
      </c>
      <c r="V87" s="48" t="str">
        <f>IFERROR(IF(COUNT($S87:U87)&gt;=$P87,"",EDATE($S87,3)),"")</f>
        <v/>
      </c>
      <c r="W87" s="48" t="str">
        <f>IFERROR(IF(COUNT($S87:V87)&gt;=$P87,"",EDATE($S87,4)),"")</f>
        <v/>
      </c>
      <c r="X87" s="48" t="str">
        <f>IFERROR(IF(COUNT($S87:W87)&gt;=$P87,"",EDATE($S87,5)),"")</f>
        <v/>
      </c>
      <c r="Y87" s="48" t="str">
        <f>IFERROR(IF(COUNT($S87:X87)&gt;=$P87,"",EDATE($S87,6)),"")</f>
        <v/>
      </c>
      <c r="Z87" s="48" t="str">
        <f>IFERROR(IF(COUNT($S87:Y87)&gt;=$P87,"",EDATE($S87,7)),"")</f>
        <v/>
      </c>
      <c r="AA87" s="48" t="str">
        <f>IFERROR(IF(COUNT($S87:Z87)&gt;=$P87,"",EDATE($S87,8)),"")</f>
        <v/>
      </c>
      <c r="AB87" s="48" t="str">
        <f>IFERROR(IF(COUNT($S87:AA87)&gt;=$P87,"",EDATE($S87,9)),"")</f>
        <v/>
      </c>
      <c r="AC87" s="48" t="str">
        <f>IFERROR(IF(COUNT($S87:AB87)&gt;=$P87,"",EDATE($S87,10)),"")</f>
        <v/>
      </c>
      <c r="AD87" s="48" t="str">
        <f>IFERROR(IF(COUNT($S87:AC87)&gt;=$P87,"",EDATE($S87,11)),"")</f>
        <v/>
      </c>
      <c r="AE87" s="48" t="str">
        <f>IFERROR(IF(COUNT($S87:AD87)&gt;=$P87,"",EDATE($S87,12)),"")</f>
        <v/>
      </c>
      <c r="AF87" s="48" t="str">
        <f>IFERROR(IF(COUNT($S87:AE87)&gt;=$P87,"",EDATE($S87,13)),"")</f>
        <v/>
      </c>
      <c r="AG87" s="48" t="str">
        <f>IFERROR(IF(COUNT($S87:AF87)&gt;=$P87,"",EDATE($S87,14)),"")</f>
        <v/>
      </c>
      <c r="AH87" s="48" t="str">
        <f>IFERROR(IF(COUNT($S87:AG87)&gt;=$P87,"",EDATE($S87,15)),"")</f>
        <v/>
      </c>
      <c r="AI87" s="48" t="str">
        <f>IFERROR(IF(COUNT($S87:AH87)&gt;=$P87,"",EDATE($S87,16)),"")</f>
        <v/>
      </c>
      <c r="AJ87" s="48" t="str">
        <f>IFERROR(IF(COUNT($S87:AI87)&gt;=$P87,"",EDATE($S87,17)),"")</f>
        <v/>
      </c>
      <c r="AK87" s="48" t="str">
        <f>IFERROR(IF(COUNT($S87:AJ87)&gt;=$P87,"",EDATE($S87,18)),"")</f>
        <v/>
      </c>
      <c r="AL87" s="49" t="str">
        <f>IFERROR(IF(COUNT($S87:AK87)&gt;=$P87,"",EDATE($S87,19)),"")</f>
        <v/>
      </c>
      <c r="AM87" s="49" t="str">
        <f>IFERROR(IF(COUNT($S87:AL87)&gt;=$P87,"",EDATE($S87,20)),"")</f>
        <v/>
      </c>
      <c r="AN87" s="49" t="str">
        <f>IFERROR(IF(COUNT($S87:AM87)&gt;=$P87,"",EDATE($S87,21)),"")</f>
        <v/>
      </c>
      <c r="AO87" s="49" t="str">
        <f>IFERROR(IF(COUNT($S87:AN87)&gt;=$P87,"",EDATE($S87,22)),"")</f>
        <v/>
      </c>
      <c r="AP87" s="49" t="str">
        <f>IFERROR(IF(COUNT($S87:AO87)&gt;=$P87,"",EDATE($S87,23)),"")</f>
        <v/>
      </c>
      <c r="AQ87" s="49" t="str">
        <f>IFERROR(IF(COUNT($S87:AP87)&gt;=$P87,"",EDATE($S87,24)),"")</f>
        <v/>
      </c>
      <c r="AR87" s="49" t="str">
        <f>IFERROR(IF(COUNT($S87:AQ87)&gt;=$P87,"",EDATE($S87,25)),"")</f>
        <v/>
      </c>
      <c r="AS87" s="49" t="str">
        <f>IFERROR(IF(COUNT($S87:AR87)&gt;=$P87,"",EDATE($S87,26)),"")</f>
        <v/>
      </c>
      <c r="AT87" s="49" t="str">
        <f>IFERROR(IF(COUNT($S87:AS87)&gt;=$P87,"",EDATE($S87,27)),"")</f>
        <v/>
      </c>
      <c r="AU87" s="49" t="str">
        <f>IFERROR(IF(COUNT($S87:AT87)&gt;=$P87,"",EDATE($S87,28)),"")</f>
        <v/>
      </c>
      <c r="AV87" s="49" t="str">
        <f>IFERROR(IF(COUNT($S87:AU87)&gt;=$P87,"",EDATE($S87,29)),"")</f>
        <v/>
      </c>
      <c r="AW87" s="49" t="str">
        <f>IFERROR(IF(COUNT($S87:AV87)&gt;=$P87,"",EDATE($S87,30)),"")</f>
        <v/>
      </c>
      <c r="AX87" s="49" t="str">
        <f>IFERROR(IF(COUNT($S87:AW87)&gt;=$P87,"",EDATE($S87,31)),"")</f>
        <v/>
      </c>
      <c r="AY87" s="49" t="str">
        <f>IFERROR(IF(COUNT($S87:AX87)&gt;=$P87,"",EDATE($S87,32)),"")</f>
        <v/>
      </c>
      <c r="AZ87" s="49" t="str">
        <f>IFERROR(IF(COUNT($S87:AY87)&gt;=$P87,"",EDATE($S87,33)),"")</f>
        <v/>
      </c>
      <c r="BA87" s="49" t="str">
        <f>IFERROR(IF(COUNT($S87:AZ87)&gt;=$P87,"",EDATE($S87,34)),"")</f>
        <v/>
      </c>
      <c r="BB87" s="49" t="str">
        <f>IFERROR(IF(COUNT($S87:BA87)&gt;=$P87,"",EDATE($S87,35)),"")</f>
        <v/>
      </c>
      <c r="BC87" s="49" t="str">
        <f>IFERROR(IF(COUNT($S87:BB87)&gt;=$P87,"",EDATE($S87,36)),"")</f>
        <v/>
      </c>
      <c r="BD87" s="108"/>
    </row>
    <row r="88" spans="1:56" s="98" customFormat="1" ht="21" customHeight="1" thickBot="1">
      <c r="A88" s="106" t="str">
        <f t="shared" ca="1" si="6"/>
        <v/>
      </c>
      <c r="B88" s="152"/>
      <c r="C88" s="45" t="str">
        <f>IFERROR(VLOOKUP(B88,'اسماء العملاء'!$A$2:$E$1589,5,FALSE),"")</f>
        <v/>
      </c>
      <c r="D88" s="60" t="str">
        <f>IFERROR(VLOOKUP(B88,'اسماء العملاء'!$A$2:$C$1589,2,FALSE),"")</f>
        <v/>
      </c>
      <c r="E88" s="56"/>
      <c r="F88" s="62" t="str">
        <f>IFERROR(VLOOKUP(B88,'اسماء العملاء'!$A$2:$C$1589,3,FALSE),"")</f>
        <v/>
      </c>
      <c r="G88" s="75" t="str">
        <f>IFERROR(VLOOKUP(B88,'اسماء العملاء'!$A$2:$F$1589,6,FALSE),"")</f>
        <v/>
      </c>
      <c r="H88" s="142" t="str">
        <f>IFERROR(VLOOKUP(G88,'انواع الفلاتر'!$B$2:$C$52,2,FALSE),"")</f>
        <v/>
      </c>
      <c r="I88" s="128" t="str">
        <f>IFERROR(VLOOKUP(B88,'اسماء العملاء'!$A$2:$K$1589,11,FALSE),"")</f>
        <v/>
      </c>
      <c r="J88" s="46" t="str">
        <f t="shared" si="7"/>
        <v/>
      </c>
      <c r="K88" s="107"/>
      <c r="L88" s="137" t="str">
        <f t="shared" si="8"/>
        <v/>
      </c>
      <c r="M88" s="94" t="str">
        <f>IFERROR(VLOOKUP(B88,'اسماء العملاء'!$A$2:$G$1589,7,FALSE),"")</f>
        <v/>
      </c>
      <c r="N88" s="92" t="str">
        <f t="shared" si="9"/>
        <v/>
      </c>
      <c r="O88" s="149" t="str">
        <f>IFERROR(VLOOKUP(B88,'اسماء العملاء'!$A$2:$I$1589,9,FALSE),"")</f>
        <v/>
      </c>
      <c r="P88" s="144" t="str">
        <f t="shared" si="10"/>
        <v/>
      </c>
      <c r="Q88" s="145" t="str">
        <f t="shared" si="11"/>
        <v/>
      </c>
      <c r="R88" s="50"/>
      <c r="S88" s="133" t="str">
        <f>IFERROR(VLOOKUP(B88,'اسماء العملاء'!$A$2:$J$1589,10,FALSE),"")</f>
        <v/>
      </c>
      <c r="T88" s="48" t="str">
        <f>IFERROR(IF(COUNT($S88:S88)&gt;=$P88,"",EDATE($S88,1)),"")</f>
        <v/>
      </c>
      <c r="U88" s="48" t="str">
        <f>IFERROR(IF(COUNT($S88:T88)&gt;=$P88,"",EDATE($S88,2)),"")</f>
        <v/>
      </c>
      <c r="V88" s="48" t="str">
        <f>IFERROR(IF(COUNT($S88:U88)&gt;=$P88,"",EDATE($S88,3)),"")</f>
        <v/>
      </c>
      <c r="W88" s="48" t="str">
        <f>IFERROR(IF(COUNT($S88:V88)&gt;=$P88,"",EDATE($S88,4)),"")</f>
        <v/>
      </c>
      <c r="X88" s="48" t="str">
        <f>IFERROR(IF(COUNT($S88:W88)&gt;=$P88,"",EDATE($S88,5)),"")</f>
        <v/>
      </c>
      <c r="Y88" s="48" t="str">
        <f>IFERROR(IF(COUNT($S88:X88)&gt;=$P88,"",EDATE($S88,6)),"")</f>
        <v/>
      </c>
      <c r="Z88" s="48" t="str">
        <f>IFERROR(IF(COUNT($S88:Y88)&gt;=$P88,"",EDATE($S88,7)),"")</f>
        <v/>
      </c>
      <c r="AA88" s="48" t="str">
        <f>IFERROR(IF(COUNT($S88:Z88)&gt;=$P88,"",EDATE($S88,8)),"")</f>
        <v/>
      </c>
      <c r="AB88" s="48" t="str">
        <f>IFERROR(IF(COUNT($S88:AA88)&gt;=$P88,"",EDATE($S88,9)),"")</f>
        <v/>
      </c>
      <c r="AC88" s="48" t="str">
        <f>IFERROR(IF(COUNT($S88:AB88)&gt;=$P88,"",EDATE($S88,10)),"")</f>
        <v/>
      </c>
      <c r="AD88" s="48" t="str">
        <f>IFERROR(IF(COUNT($S88:AC88)&gt;=$P88,"",EDATE($S88,11)),"")</f>
        <v/>
      </c>
      <c r="AE88" s="48" t="str">
        <f>IFERROR(IF(COUNT($S88:AD88)&gt;=$P88,"",EDATE($S88,12)),"")</f>
        <v/>
      </c>
      <c r="AF88" s="48" t="str">
        <f>IFERROR(IF(COUNT($S88:AE88)&gt;=$P88,"",EDATE($S88,13)),"")</f>
        <v/>
      </c>
      <c r="AG88" s="48" t="str">
        <f>IFERROR(IF(COUNT($S88:AF88)&gt;=$P88,"",EDATE($S88,14)),"")</f>
        <v/>
      </c>
      <c r="AH88" s="48" t="str">
        <f>IFERROR(IF(COUNT($S88:AG88)&gt;=$P88,"",EDATE($S88,15)),"")</f>
        <v/>
      </c>
      <c r="AI88" s="48" t="str">
        <f>IFERROR(IF(COUNT($S88:AH88)&gt;=$P88,"",EDATE($S88,16)),"")</f>
        <v/>
      </c>
      <c r="AJ88" s="48" t="str">
        <f>IFERROR(IF(COUNT($S88:AI88)&gt;=$P88,"",EDATE($S88,17)),"")</f>
        <v/>
      </c>
      <c r="AK88" s="48" t="str">
        <f>IFERROR(IF(COUNT($S88:AJ88)&gt;=$P88,"",EDATE($S88,18)),"")</f>
        <v/>
      </c>
      <c r="AL88" s="49" t="str">
        <f>IFERROR(IF(COUNT($S88:AK88)&gt;=$P88,"",EDATE($S88,19)),"")</f>
        <v/>
      </c>
      <c r="AM88" s="49" t="str">
        <f>IFERROR(IF(COUNT($S88:AL88)&gt;=$P88,"",EDATE($S88,20)),"")</f>
        <v/>
      </c>
      <c r="AN88" s="49" t="str">
        <f>IFERROR(IF(COUNT($S88:AM88)&gt;=$P88,"",EDATE($S88,21)),"")</f>
        <v/>
      </c>
      <c r="AO88" s="49" t="str">
        <f>IFERROR(IF(COUNT($S88:AN88)&gt;=$P88,"",EDATE($S88,22)),"")</f>
        <v/>
      </c>
      <c r="AP88" s="49" t="str">
        <f>IFERROR(IF(COUNT($S88:AO88)&gt;=$P88,"",EDATE($S88,23)),"")</f>
        <v/>
      </c>
      <c r="AQ88" s="49" t="str">
        <f>IFERROR(IF(COUNT($S88:AP88)&gt;=$P88,"",EDATE($S88,24)),"")</f>
        <v/>
      </c>
      <c r="AR88" s="49" t="str">
        <f>IFERROR(IF(COUNT($S88:AQ88)&gt;=$P88,"",EDATE($S88,25)),"")</f>
        <v/>
      </c>
      <c r="AS88" s="49" t="str">
        <f>IFERROR(IF(COUNT($S88:AR88)&gt;=$P88,"",EDATE($S88,26)),"")</f>
        <v/>
      </c>
      <c r="AT88" s="49" t="str">
        <f>IFERROR(IF(COUNT($S88:AS88)&gt;=$P88,"",EDATE($S88,27)),"")</f>
        <v/>
      </c>
      <c r="AU88" s="49" t="str">
        <f>IFERROR(IF(COUNT($S88:AT88)&gt;=$P88,"",EDATE($S88,28)),"")</f>
        <v/>
      </c>
      <c r="AV88" s="49" t="str">
        <f>IFERROR(IF(COUNT($S88:AU88)&gt;=$P88,"",EDATE($S88,29)),"")</f>
        <v/>
      </c>
      <c r="AW88" s="49" t="str">
        <f>IFERROR(IF(COUNT($S88:AV88)&gt;=$P88,"",EDATE($S88,30)),"")</f>
        <v/>
      </c>
      <c r="AX88" s="49" t="str">
        <f>IFERROR(IF(COUNT($S88:AW88)&gt;=$P88,"",EDATE($S88,31)),"")</f>
        <v/>
      </c>
      <c r="AY88" s="49" t="str">
        <f>IFERROR(IF(COUNT($S88:AX88)&gt;=$P88,"",EDATE($S88,32)),"")</f>
        <v/>
      </c>
      <c r="AZ88" s="49" t="str">
        <f>IFERROR(IF(COUNT($S88:AY88)&gt;=$P88,"",EDATE($S88,33)),"")</f>
        <v/>
      </c>
      <c r="BA88" s="49" t="str">
        <f>IFERROR(IF(COUNT($S88:AZ88)&gt;=$P88,"",EDATE($S88,34)),"")</f>
        <v/>
      </c>
      <c r="BB88" s="49" t="str">
        <f>IFERROR(IF(COUNT($S88:BA88)&gt;=$P88,"",EDATE($S88,35)),"")</f>
        <v/>
      </c>
      <c r="BC88" s="49" t="str">
        <f>IFERROR(IF(COUNT($S88:BB88)&gt;=$P88,"",EDATE($S88,36)),"")</f>
        <v/>
      </c>
      <c r="BD88" s="108"/>
    </row>
    <row r="89" spans="1:56" s="98" customFormat="1" ht="21" customHeight="1" thickBot="1">
      <c r="A89" s="106" t="str">
        <f t="shared" ca="1" si="6"/>
        <v/>
      </c>
      <c r="B89" s="152"/>
      <c r="C89" s="45" t="str">
        <f>IFERROR(VLOOKUP(B89,'اسماء العملاء'!$A$2:$E$1589,5,FALSE),"")</f>
        <v/>
      </c>
      <c r="D89" s="60" t="str">
        <f>IFERROR(VLOOKUP(B89,'اسماء العملاء'!$A$2:$C$1589,2,FALSE),"")</f>
        <v/>
      </c>
      <c r="E89" s="56"/>
      <c r="F89" s="62" t="str">
        <f>IFERROR(VLOOKUP(B89,'اسماء العملاء'!$A$2:$C$1589,3,FALSE),"")</f>
        <v/>
      </c>
      <c r="G89" s="75" t="str">
        <f>IFERROR(VLOOKUP(B89,'اسماء العملاء'!$A$2:$F$1589,6,FALSE),"")</f>
        <v/>
      </c>
      <c r="H89" s="142" t="str">
        <f>IFERROR(VLOOKUP(G89,'انواع الفلاتر'!$B$2:$C$52,2,FALSE),"")</f>
        <v/>
      </c>
      <c r="I89" s="128" t="str">
        <f>IFERROR(VLOOKUP(B89,'اسماء العملاء'!$A$2:$K$1589,11,FALSE),"")</f>
        <v/>
      </c>
      <c r="J89" s="46" t="str">
        <f t="shared" si="7"/>
        <v/>
      </c>
      <c r="K89" s="107"/>
      <c r="L89" s="137" t="str">
        <f t="shared" si="8"/>
        <v/>
      </c>
      <c r="M89" s="94" t="str">
        <f>IFERROR(VLOOKUP(B89,'اسماء العملاء'!$A$2:$G$1589,7,FALSE),"")</f>
        <v/>
      </c>
      <c r="N89" s="92" t="str">
        <f t="shared" si="9"/>
        <v/>
      </c>
      <c r="O89" s="149" t="str">
        <f>IFERROR(VLOOKUP(B89,'اسماء العملاء'!$A$2:$I$1589,9,FALSE),"")</f>
        <v/>
      </c>
      <c r="P89" s="144" t="str">
        <f t="shared" si="10"/>
        <v/>
      </c>
      <c r="Q89" s="145" t="str">
        <f t="shared" si="11"/>
        <v/>
      </c>
      <c r="R89" s="50"/>
      <c r="S89" s="133" t="str">
        <f>IFERROR(VLOOKUP(B89,'اسماء العملاء'!$A$2:$J$1589,10,FALSE),"")</f>
        <v/>
      </c>
      <c r="T89" s="48" t="str">
        <f>IFERROR(IF(COUNT($S89:S89)&gt;=$P89,"",EDATE($S89,1)),"")</f>
        <v/>
      </c>
      <c r="U89" s="48" t="str">
        <f>IFERROR(IF(COUNT($S89:T89)&gt;=$P89,"",EDATE($S89,2)),"")</f>
        <v/>
      </c>
      <c r="V89" s="48" t="str">
        <f>IFERROR(IF(COUNT($S89:U89)&gt;=$P89,"",EDATE($S89,3)),"")</f>
        <v/>
      </c>
      <c r="W89" s="48" t="str">
        <f>IFERROR(IF(COUNT($S89:V89)&gt;=$P89,"",EDATE($S89,4)),"")</f>
        <v/>
      </c>
      <c r="X89" s="48" t="str">
        <f>IFERROR(IF(COUNT($S89:W89)&gt;=$P89,"",EDATE($S89,5)),"")</f>
        <v/>
      </c>
      <c r="Y89" s="48" t="str">
        <f>IFERROR(IF(COUNT($S89:X89)&gt;=$P89,"",EDATE($S89,6)),"")</f>
        <v/>
      </c>
      <c r="Z89" s="48" t="str">
        <f>IFERROR(IF(COUNT($S89:Y89)&gt;=$P89,"",EDATE($S89,7)),"")</f>
        <v/>
      </c>
      <c r="AA89" s="48" t="str">
        <f>IFERROR(IF(COUNT($S89:Z89)&gt;=$P89,"",EDATE($S89,8)),"")</f>
        <v/>
      </c>
      <c r="AB89" s="48" t="str">
        <f>IFERROR(IF(COUNT($S89:AA89)&gt;=$P89,"",EDATE($S89,9)),"")</f>
        <v/>
      </c>
      <c r="AC89" s="48" t="str">
        <f>IFERROR(IF(COUNT($S89:AB89)&gt;=$P89,"",EDATE($S89,10)),"")</f>
        <v/>
      </c>
      <c r="AD89" s="48" t="str">
        <f>IFERROR(IF(COUNT($S89:AC89)&gt;=$P89,"",EDATE($S89,11)),"")</f>
        <v/>
      </c>
      <c r="AE89" s="48" t="str">
        <f>IFERROR(IF(COUNT($S89:AD89)&gt;=$P89,"",EDATE($S89,12)),"")</f>
        <v/>
      </c>
      <c r="AF89" s="48" t="str">
        <f>IFERROR(IF(COUNT($S89:AE89)&gt;=$P89,"",EDATE($S89,13)),"")</f>
        <v/>
      </c>
      <c r="AG89" s="48" t="str">
        <f>IFERROR(IF(COUNT($S89:AF89)&gt;=$P89,"",EDATE($S89,14)),"")</f>
        <v/>
      </c>
      <c r="AH89" s="48" t="str">
        <f>IFERROR(IF(COUNT($S89:AG89)&gt;=$P89,"",EDATE($S89,15)),"")</f>
        <v/>
      </c>
      <c r="AI89" s="48" t="str">
        <f>IFERROR(IF(COUNT($S89:AH89)&gt;=$P89,"",EDATE($S89,16)),"")</f>
        <v/>
      </c>
      <c r="AJ89" s="48" t="str">
        <f>IFERROR(IF(COUNT($S89:AI89)&gt;=$P89,"",EDATE($S89,17)),"")</f>
        <v/>
      </c>
      <c r="AK89" s="48" t="str">
        <f>IFERROR(IF(COUNT($S89:AJ89)&gt;=$P89,"",EDATE($S89,18)),"")</f>
        <v/>
      </c>
      <c r="AL89" s="49" t="str">
        <f>IFERROR(IF(COUNT($S89:AK89)&gt;=$P89,"",EDATE($S89,19)),"")</f>
        <v/>
      </c>
      <c r="AM89" s="49" t="str">
        <f>IFERROR(IF(COUNT($S89:AL89)&gt;=$P89,"",EDATE($S89,20)),"")</f>
        <v/>
      </c>
      <c r="AN89" s="49" t="str">
        <f>IFERROR(IF(COUNT($S89:AM89)&gt;=$P89,"",EDATE($S89,21)),"")</f>
        <v/>
      </c>
      <c r="AO89" s="49" t="str">
        <f>IFERROR(IF(COUNT($S89:AN89)&gt;=$P89,"",EDATE($S89,22)),"")</f>
        <v/>
      </c>
      <c r="AP89" s="49" t="str">
        <f>IFERROR(IF(COUNT($S89:AO89)&gt;=$P89,"",EDATE($S89,23)),"")</f>
        <v/>
      </c>
      <c r="AQ89" s="49" t="str">
        <f>IFERROR(IF(COUNT($S89:AP89)&gt;=$P89,"",EDATE($S89,24)),"")</f>
        <v/>
      </c>
      <c r="AR89" s="49" t="str">
        <f>IFERROR(IF(COUNT($S89:AQ89)&gt;=$P89,"",EDATE($S89,25)),"")</f>
        <v/>
      </c>
      <c r="AS89" s="49" t="str">
        <f>IFERROR(IF(COUNT($S89:AR89)&gt;=$P89,"",EDATE($S89,26)),"")</f>
        <v/>
      </c>
      <c r="AT89" s="49" t="str">
        <f>IFERROR(IF(COUNT($S89:AS89)&gt;=$P89,"",EDATE($S89,27)),"")</f>
        <v/>
      </c>
      <c r="AU89" s="49" t="str">
        <f>IFERROR(IF(COUNT($S89:AT89)&gt;=$P89,"",EDATE($S89,28)),"")</f>
        <v/>
      </c>
      <c r="AV89" s="49" t="str">
        <f>IFERROR(IF(COUNT($S89:AU89)&gt;=$P89,"",EDATE($S89,29)),"")</f>
        <v/>
      </c>
      <c r="AW89" s="49" t="str">
        <f>IFERROR(IF(COUNT($S89:AV89)&gt;=$P89,"",EDATE($S89,30)),"")</f>
        <v/>
      </c>
      <c r="AX89" s="49" t="str">
        <f>IFERROR(IF(COUNT($S89:AW89)&gt;=$P89,"",EDATE($S89,31)),"")</f>
        <v/>
      </c>
      <c r="AY89" s="49" t="str">
        <f>IFERROR(IF(COUNT($S89:AX89)&gt;=$P89,"",EDATE($S89,32)),"")</f>
        <v/>
      </c>
      <c r="AZ89" s="49" t="str">
        <f>IFERROR(IF(COUNT($S89:AY89)&gt;=$P89,"",EDATE($S89,33)),"")</f>
        <v/>
      </c>
      <c r="BA89" s="49" t="str">
        <f>IFERROR(IF(COUNT($S89:AZ89)&gt;=$P89,"",EDATE($S89,34)),"")</f>
        <v/>
      </c>
      <c r="BB89" s="49" t="str">
        <f>IFERROR(IF(COUNT($S89:BA89)&gt;=$P89,"",EDATE($S89,35)),"")</f>
        <v/>
      </c>
      <c r="BC89" s="49" t="str">
        <f>IFERROR(IF(COUNT($S89:BB89)&gt;=$P89,"",EDATE($S89,36)),"")</f>
        <v/>
      </c>
      <c r="BD89" s="108"/>
    </row>
    <row r="90" spans="1:56" s="98" customFormat="1" ht="21" customHeight="1" thickBot="1">
      <c r="A90" s="106" t="str">
        <f t="shared" ca="1" si="6"/>
        <v/>
      </c>
      <c r="B90" s="152"/>
      <c r="C90" s="45" t="str">
        <f>IFERROR(VLOOKUP(B90,'اسماء العملاء'!$A$2:$E$1589,5,FALSE),"")</f>
        <v/>
      </c>
      <c r="D90" s="60" t="str">
        <f>IFERROR(VLOOKUP(B90,'اسماء العملاء'!$A$2:$C$1589,2,FALSE),"")</f>
        <v/>
      </c>
      <c r="E90" s="56"/>
      <c r="F90" s="62" t="str">
        <f>IFERROR(VLOOKUP(B90,'اسماء العملاء'!$A$2:$C$1589,3,FALSE),"")</f>
        <v/>
      </c>
      <c r="G90" s="75" t="str">
        <f>IFERROR(VLOOKUP(B90,'اسماء العملاء'!$A$2:$F$1589,6,FALSE),"")</f>
        <v/>
      </c>
      <c r="H90" s="142" t="str">
        <f>IFERROR(VLOOKUP(G90,'انواع الفلاتر'!$B$2:$C$52,2,FALSE),"")</f>
        <v/>
      </c>
      <c r="I90" s="128" t="str">
        <f>IFERROR(VLOOKUP(B90,'اسماء العملاء'!$A$2:$K$1589,11,FALSE),"")</f>
        <v/>
      </c>
      <c r="J90" s="46" t="str">
        <f t="shared" si="7"/>
        <v/>
      </c>
      <c r="K90" s="107"/>
      <c r="L90" s="137" t="str">
        <f t="shared" si="8"/>
        <v/>
      </c>
      <c r="M90" s="94" t="str">
        <f>IFERROR(VLOOKUP(B90,'اسماء العملاء'!$A$2:$G$1589,7,FALSE),"")</f>
        <v/>
      </c>
      <c r="N90" s="92" t="str">
        <f t="shared" si="9"/>
        <v/>
      </c>
      <c r="O90" s="149" t="str">
        <f>IFERROR(VLOOKUP(B90,'اسماء العملاء'!$A$2:$I$1589,9,FALSE),"")</f>
        <v/>
      </c>
      <c r="P90" s="144" t="str">
        <f t="shared" si="10"/>
        <v/>
      </c>
      <c r="Q90" s="145" t="str">
        <f t="shared" si="11"/>
        <v/>
      </c>
      <c r="R90" s="50"/>
      <c r="S90" s="133" t="str">
        <f>IFERROR(VLOOKUP(B90,'اسماء العملاء'!$A$2:$J$1589,10,FALSE),"")</f>
        <v/>
      </c>
      <c r="T90" s="48" t="str">
        <f>IFERROR(IF(COUNT($S90:S90)&gt;=$P90,"",EDATE($S90,1)),"")</f>
        <v/>
      </c>
      <c r="U90" s="48" t="str">
        <f>IFERROR(IF(COUNT($S90:T90)&gt;=$P90,"",EDATE($S90,2)),"")</f>
        <v/>
      </c>
      <c r="V90" s="48" t="str">
        <f>IFERROR(IF(COUNT($S90:U90)&gt;=$P90,"",EDATE($S90,3)),"")</f>
        <v/>
      </c>
      <c r="W90" s="48" t="str">
        <f>IFERROR(IF(COUNT($S90:V90)&gt;=$P90,"",EDATE($S90,4)),"")</f>
        <v/>
      </c>
      <c r="X90" s="48" t="str">
        <f>IFERROR(IF(COUNT($S90:W90)&gt;=$P90,"",EDATE($S90,5)),"")</f>
        <v/>
      </c>
      <c r="Y90" s="48" t="str">
        <f>IFERROR(IF(COUNT($S90:X90)&gt;=$P90,"",EDATE($S90,6)),"")</f>
        <v/>
      </c>
      <c r="Z90" s="48" t="str">
        <f>IFERROR(IF(COUNT($S90:Y90)&gt;=$P90,"",EDATE($S90,7)),"")</f>
        <v/>
      </c>
      <c r="AA90" s="48" t="str">
        <f>IFERROR(IF(COUNT($S90:Z90)&gt;=$P90,"",EDATE($S90,8)),"")</f>
        <v/>
      </c>
      <c r="AB90" s="48" t="str">
        <f>IFERROR(IF(COUNT($S90:AA90)&gt;=$P90,"",EDATE($S90,9)),"")</f>
        <v/>
      </c>
      <c r="AC90" s="48" t="str">
        <f>IFERROR(IF(COUNT($S90:AB90)&gt;=$P90,"",EDATE($S90,10)),"")</f>
        <v/>
      </c>
      <c r="AD90" s="48" t="str">
        <f>IFERROR(IF(COUNT($S90:AC90)&gt;=$P90,"",EDATE($S90,11)),"")</f>
        <v/>
      </c>
      <c r="AE90" s="48" t="str">
        <f>IFERROR(IF(COUNT($S90:AD90)&gt;=$P90,"",EDATE($S90,12)),"")</f>
        <v/>
      </c>
      <c r="AF90" s="48" t="str">
        <f>IFERROR(IF(COUNT($S90:AE90)&gt;=$P90,"",EDATE($S90,13)),"")</f>
        <v/>
      </c>
      <c r="AG90" s="48" t="str">
        <f>IFERROR(IF(COUNT($S90:AF90)&gt;=$P90,"",EDATE($S90,14)),"")</f>
        <v/>
      </c>
      <c r="AH90" s="48" t="str">
        <f>IFERROR(IF(COUNT($S90:AG90)&gt;=$P90,"",EDATE($S90,15)),"")</f>
        <v/>
      </c>
      <c r="AI90" s="48" t="str">
        <f>IFERROR(IF(COUNT($S90:AH90)&gt;=$P90,"",EDATE($S90,16)),"")</f>
        <v/>
      </c>
      <c r="AJ90" s="48" t="str">
        <f>IFERROR(IF(COUNT($S90:AI90)&gt;=$P90,"",EDATE($S90,17)),"")</f>
        <v/>
      </c>
      <c r="AK90" s="48" t="str">
        <f>IFERROR(IF(COUNT($S90:AJ90)&gt;=$P90,"",EDATE($S90,18)),"")</f>
        <v/>
      </c>
      <c r="AL90" s="49" t="str">
        <f>IFERROR(IF(COUNT($S90:AK90)&gt;=$P90,"",EDATE($S90,19)),"")</f>
        <v/>
      </c>
      <c r="AM90" s="49" t="str">
        <f>IFERROR(IF(COUNT($S90:AL90)&gt;=$P90,"",EDATE($S90,20)),"")</f>
        <v/>
      </c>
      <c r="AN90" s="49" t="str">
        <f>IFERROR(IF(COUNT($S90:AM90)&gt;=$P90,"",EDATE($S90,21)),"")</f>
        <v/>
      </c>
      <c r="AO90" s="49" t="str">
        <f>IFERROR(IF(COUNT($S90:AN90)&gt;=$P90,"",EDATE($S90,22)),"")</f>
        <v/>
      </c>
      <c r="AP90" s="49" t="str">
        <f>IFERROR(IF(COUNT($S90:AO90)&gt;=$P90,"",EDATE($S90,23)),"")</f>
        <v/>
      </c>
      <c r="AQ90" s="49" t="str">
        <f>IFERROR(IF(COUNT($S90:AP90)&gt;=$P90,"",EDATE($S90,24)),"")</f>
        <v/>
      </c>
      <c r="AR90" s="49" t="str">
        <f>IFERROR(IF(COUNT($S90:AQ90)&gt;=$P90,"",EDATE($S90,25)),"")</f>
        <v/>
      </c>
      <c r="AS90" s="49" t="str">
        <f>IFERROR(IF(COUNT($S90:AR90)&gt;=$P90,"",EDATE($S90,26)),"")</f>
        <v/>
      </c>
      <c r="AT90" s="49" t="str">
        <f>IFERROR(IF(COUNT($S90:AS90)&gt;=$P90,"",EDATE($S90,27)),"")</f>
        <v/>
      </c>
      <c r="AU90" s="49" t="str">
        <f>IFERROR(IF(COUNT($S90:AT90)&gt;=$P90,"",EDATE($S90,28)),"")</f>
        <v/>
      </c>
      <c r="AV90" s="49" t="str">
        <f>IFERROR(IF(COUNT($S90:AU90)&gt;=$P90,"",EDATE($S90,29)),"")</f>
        <v/>
      </c>
      <c r="AW90" s="49" t="str">
        <f>IFERROR(IF(COUNT($S90:AV90)&gt;=$P90,"",EDATE($S90,30)),"")</f>
        <v/>
      </c>
      <c r="AX90" s="49" t="str">
        <f>IFERROR(IF(COUNT($S90:AW90)&gt;=$P90,"",EDATE($S90,31)),"")</f>
        <v/>
      </c>
      <c r="AY90" s="49" t="str">
        <f>IFERROR(IF(COUNT($S90:AX90)&gt;=$P90,"",EDATE($S90,32)),"")</f>
        <v/>
      </c>
      <c r="AZ90" s="49" t="str">
        <f>IFERROR(IF(COUNT($S90:AY90)&gt;=$P90,"",EDATE($S90,33)),"")</f>
        <v/>
      </c>
      <c r="BA90" s="49" t="str">
        <f>IFERROR(IF(COUNT($S90:AZ90)&gt;=$P90,"",EDATE($S90,34)),"")</f>
        <v/>
      </c>
      <c r="BB90" s="49" t="str">
        <f>IFERROR(IF(COUNT($S90:BA90)&gt;=$P90,"",EDATE($S90,35)),"")</f>
        <v/>
      </c>
      <c r="BC90" s="49" t="str">
        <f>IFERROR(IF(COUNT($S90:BB90)&gt;=$P90,"",EDATE($S90,36)),"")</f>
        <v/>
      </c>
      <c r="BD90" s="108"/>
    </row>
    <row r="91" spans="1:56" s="98" customFormat="1" ht="21" customHeight="1" thickBot="1">
      <c r="A91" s="106" t="str">
        <f t="shared" ca="1" si="6"/>
        <v/>
      </c>
      <c r="B91" s="152"/>
      <c r="C91" s="45" t="str">
        <f>IFERROR(VLOOKUP(B91,'اسماء العملاء'!$A$2:$E$1589,5,FALSE),"")</f>
        <v/>
      </c>
      <c r="D91" s="60" t="str">
        <f>IFERROR(VLOOKUP(B91,'اسماء العملاء'!$A$2:$C$1589,2,FALSE),"")</f>
        <v/>
      </c>
      <c r="E91" s="56"/>
      <c r="F91" s="62" t="str">
        <f>IFERROR(VLOOKUP(B91,'اسماء العملاء'!$A$2:$C$1589,3,FALSE),"")</f>
        <v/>
      </c>
      <c r="G91" s="75" t="str">
        <f>IFERROR(VLOOKUP(B91,'اسماء العملاء'!$A$2:$F$1589,6,FALSE),"")</f>
        <v/>
      </c>
      <c r="H91" s="142" t="str">
        <f>IFERROR(VLOOKUP(G91,'انواع الفلاتر'!$B$2:$C$52,2,FALSE),"")</f>
        <v/>
      </c>
      <c r="I91" s="128" t="str">
        <f>IFERROR(VLOOKUP(B91,'اسماء العملاء'!$A$2:$K$1589,11,FALSE),"")</f>
        <v/>
      </c>
      <c r="J91" s="46" t="str">
        <f t="shared" si="7"/>
        <v/>
      </c>
      <c r="K91" s="107"/>
      <c r="L91" s="137" t="str">
        <f t="shared" si="8"/>
        <v/>
      </c>
      <c r="M91" s="94" t="str">
        <f>IFERROR(VLOOKUP(B91,'اسماء العملاء'!$A$2:$G$1589,7,FALSE),"")</f>
        <v/>
      </c>
      <c r="N91" s="92" t="str">
        <f t="shared" si="9"/>
        <v/>
      </c>
      <c r="O91" s="149" t="str">
        <f>IFERROR(VLOOKUP(B91,'اسماء العملاء'!$A$2:$I$1589,9,FALSE),"")</f>
        <v/>
      </c>
      <c r="P91" s="144" t="str">
        <f t="shared" si="10"/>
        <v/>
      </c>
      <c r="Q91" s="145" t="str">
        <f t="shared" si="11"/>
        <v/>
      </c>
      <c r="R91" s="50"/>
      <c r="S91" s="133" t="str">
        <f>IFERROR(VLOOKUP(B91,'اسماء العملاء'!$A$2:$J$1589,10,FALSE),"")</f>
        <v/>
      </c>
      <c r="T91" s="48" t="str">
        <f>IFERROR(IF(COUNT($S91:S91)&gt;=$P91,"",EDATE($S91,1)),"")</f>
        <v/>
      </c>
      <c r="U91" s="48" t="str">
        <f>IFERROR(IF(COUNT($S91:T91)&gt;=$P91,"",EDATE($S91,2)),"")</f>
        <v/>
      </c>
      <c r="V91" s="48" t="str">
        <f>IFERROR(IF(COUNT($S91:U91)&gt;=$P91,"",EDATE($S91,3)),"")</f>
        <v/>
      </c>
      <c r="W91" s="48" t="str">
        <f>IFERROR(IF(COUNT($S91:V91)&gt;=$P91,"",EDATE($S91,4)),"")</f>
        <v/>
      </c>
      <c r="X91" s="48" t="str">
        <f>IFERROR(IF(COUNT($S91:W91)&gt;=$P91,"",EDATE($S91,5)),"")</f>
        <v/>
      </c>
      <c r="Y91" s="48" t="str">
        <f>IFERROR(IF(COUNT($S91:X91)&gt;=$P91,"",EDATE($S91,6)),"")</f>
        <v/>
      </c>
      <c r="Z91" s="48" t="str">
        <f>IFERROR(IF(COUNT($S91:Y91)&gt;=$P91,"",EDATE($S91,7)),"")</f>
        <v/>
      </c>
      <c r="AA91" s="48" t="str">
        <f>IFERROR(IF(COUNT($S91:Z91)&gt;=$P91,"",EDATE($S91,8)),"")</f>
        <v/>
      </c>
      <c r="AB91" s="48" t="str">
        <f>IFERROR(IF(COUNT($S91:AA91)&gt;=$P91,"",EDATE($S91,9)),"")</f>
        <v/>
      </c>
      <c r="AC91" s="48" t="str">
        <f>IFERROR(IF(COUNT($S91:AB91)&gt;=$P91,"",EDATE($S91,10)),"")</f>
        <v/>
      </c>
      <c r="AD91" s="48" t="str">
        <f>IFERROR(IF(COUNT($S91:AC91)&gt;=$P91,"",EDATE($S91,11)),"")</f>
        <v/>
      </c>
      <c r="AE91" s="48" t="str">
        <f>IFERROR(IF(COUNT($S91:AD91)&gt;=$P91,"",EDATE($S91,12)),"")</f>
        <v/>
      </c>
      <c r="AF91" s="48" t="str">
        <f>IFERROR(IF(COUNT($S91:AE91)&gt;=$P91,"",EDATE($S91,13)),"")</f>
        <v/>
      </c>
      <c r="AG91" s="48" t="str">
        <f>IFERROR(IF(COUNT($S91:AF91)&gt;=$P91,"",EDATE($S91,14)),"")</f>
        <v/>
      </c>
      <c r="AH91" s="48" t="str">
        <f>IFERROR(IF(COUNT($S91:AG91)&gt;=$P91,"",EDATE($S91,15)),"")</f>
        <v/>
      </c>
      <c r="AI91" s="48" t="str">
        <f>IFERROR(IF(COUNT($S91:AH91)&gt;=$P91,"",EDATE($S91,16)),"")</f>
        <v/>
      </c>
      <c r="AJ91" s="48" t="str">
        <f>IFERROR(IF(COUNT($S91:AI91)&gt;=$P91,"",EDATE($S91,17)),"")</f>
        <v/>
      </c>
      <c r="AK91" s="48" t="str">
        <f>IFERROR(IF(COUNT($S91:AJ91)&gt;=$P91,"",EDATE($S91,18)),"")</f>
        <v/>
      </c>
      <c r="AL91" s="49" t="str">
        <f>IFERROR(IF(COUNT($S91:AK91)&gt;=$P91,"",EDATE($S91,19)),"")</f>
        <v/>
      </c>
      <c r="AM91" s="49" t="str">
        <f>IFERROR(IF(COUNT($S91:AL91)&gt;=$P91,"",EDATE($S91,20)),"")</f>
        <v/>
      </c>
      <c r="AN91" s="49" t="str">
        <f>IFERROR(IF(COUNT($S91:AM91)&gt;=$P91,"",EDATE($S91,21)),"")</f>
        <v/>
      </c>
      <c r="AO91" s="49" t="str">
        <f>IFERROR(IF(COUNT($S91:AN91)&gt;=$P91,"",EDATE($S91,22)),"")</f>
        <v/>
      </c>
      <c r="AP91" s="49" t="str">
        <f>IFERROR(IF(COUNT($S91:AO91)&gt;=$P91,"",EDATE($S91,23)),"")</f>
        <v/>
      </c>
      <c r="AQ91" s="49" t="str">
        <f>IFERROR(IF(COUNT($S91:AP91)&gt;=$P91,"",EDATE($S91,24)),"")</f>
        <v/>
      </c>
      <c r="AR91" s="49" t="str">
        <f>IFERROR(IF(COUNT($S91:AQ91)&gt;=$P91,"",EDATE($S91,25)),"")</f>
        <v/>
      </c>
      <c r="AS91" s="49" t="str">
        <f>IFERROR(IF(COUNT($S91:AR91)&gt;=$P91,"",EDATE($S91,26)),"")</f>
        <v/>
      </c>
      <c r="AT91" s="49" t="str">
        <f>IFERROR(IF(COUNT($S91:AS91)&gt;=$P91,"",EDATE($S91,27)),"")</f>
        <v/>
      </c>
      <c r="AU91" s="49" t="str">
        <f>IFERROR(IF(COUNT($S91:AT91)&gt;=$P91,"",EDATE($S91,28)),"")</f>
        <v/>
      </c>
      <c r="AV91" s="49" t="str">
        <f>IFERROR(IF(COUNT($S91:AU91)&gt;=$P91,"",EDATE($S91,29)),"")</f>
        <v/>
      </c>
      <c r="AW91" s="49" t="str">
        <f>IFERROR(IF(COUNT($S91:AV91)&gt;=$P91,"",EDATE($S91,30)),"")</f>
        <v/>
      </c>
      <c r="AX91" s="49" t="str">
        <f>IFERROR(IF(COUNT($S91:AW91)&gt;=$P91,"",EDATE($S91,31)),"")</f>
        <v/>
      </c>
      <c r="AY91" s="49" t="str">
        <f>IFERROR(IF(COUNT($S91:AX91)&gt;=$P91,"",EDATE($S91,32)),"")</f>
        <v/>
      </c>
      <c r="AZ91" s="49" t="str">
        <f>IFERROR(IF(COUNT($S91:AY91)&gt;=$P91,"",EDATE($S91,33)),"")</f>
        <v/>
      </c>
      <c r="BA91" s="49" t="str">
        <f>IFERROR(IF(COUNT($S91:AZ91)&gt;=$P91,"",EDATE($S91,34)),"")</f>
        <v/>
      </c>
      <c r="BB91" s="49" t="str">
        <f>IFERROR(IF(COUNT($S91:BA91)&gt;=$P91,"",EDATE($S91,35)),"")</f>
        <v/>
      </c>
      <c r="BC91" s="49" t="str">
        <f>IFERROR(IF(COUNT($S91:BB91)&gt;=$P91,"",EDATE($S91,36)),"")</f>
        <v/>
      </c>
      <c r="BD91" s="108"/>
    </row>
    <row r="92" spans="1:56" s="98" customFormat="1" ht="21" customHeight="1" thickBot="1">
      <c r="A92" s="106" t="str">
        <f t="shared" ca="1" si="6"/>
        <v/>
      </c>
      <c r="B92" s="152"/>
      <c r="C92" s="45" t="str">
        <f>IFERROR(VLOOKUP(B92,'اسماء العملاء'!$A$2:$E$1589,5,FALSE),"")</f>
        <v/>
      </c>
      <c r="D92" s="60" t="str">
        <f>IFERROR(VLOOKUP(B92,'اسماء العملاء'!$A$2:$C$1589,2,FALSE),"")</f>
        <v/>
      </c>
      <c r="E92" s="56"/>
      <c r="F92" s="62" t="str">
        <f>IFERROR(VLOOKUP(B92,'اسماء العملاء'!$A$2:$C$1589,3,FALSE),"")</f>
        <v/>
      </c>
      <c r="G92" s="75" t="str">
        <f>IFERROR(VLOOKUP(B92,'اسماء العملاء'!$A$2:$F$1589,6,FALSE),"")</f>
        <v/>
      </c>
      <c r="H92" s="142" t="str">
        <f>IFERROR(VLOOKUP(G92,'انواع الفلاتر'!$B$2:$C$52,2,FALSE),"")</f>
        <v/>
      </c>
      <c r="I92" s="128" t="str">
        <f>IFERROR(VLOOKUP(B92,'اسماء العملاء'!$A$2:$K$1589,11,FALSE),"")</f>
        <v/>
      </c>
      <c r="J92" s="46" t="str">
        <f t="shared" si="7"/>
        <v/>
      </c>
      <c r="K92" s="107"/>
      <c r="L92" s="137" t="str">
        <f t="shared" si="8"/>
        <v/>
      </c>
      <c r="M92" s="94" t="str">
        <f>IFERROR(VLOOKUP(B92,'اسماء العملاء'!$A$2:$G$1589,7,FALSE),"")</f>
        <v/>
      </c>
      <c r="N92" s="92" t="str">
        <f t="shared" si="9"/>
        <v/>
      </c>
      <c r="O92" s="149" t="str">
        <f>IFERROR(VLOOKUP(B92,'اسماء العملاء'!$A$2:$I$1589,9,FALSE),"")</f>
        <v/>
      </c>
      <c r="P92" s="144" t="str">
        <f t="shared" si="10"/>
        <v/>
      </c>
      <c r="Q92" s="145" t="str">
        <f t="shared" si="11"/>
        <v/>
      </c>
      <c r="R92" s="50"/>
      <c r="S92" s="133" t="str">
        <f>IFERROR(VLOOKUP(B92,'اسماء العملاء'!$A$2:$J$1589,10,FALSE),"")</f>
        <v/>
      </c>
      <c r="T92" s="48" t="str">
        <f>IFERROR(IF(COUNT($S92:S92)&gt;=$P92,"",EDATE($S92,1)),"")</f>
        <v/>
      </c>
      <c r="U92" s="48" t="str">
        <f>IFERROR(IF(COUNT($S92:T92)&gt;=$P92,"",EDATE($S92,2)),"")</f>
        <v/>
      </c>
      <c r="V92" s="48" t="str">
        <f>IFERROR(IF(COUNT($S92:U92)&gt;=$P92,"",EDATE($S92,3)),"")</f>
        <v/>
      </c>
      <c r="W92" s="48" t="str">
        <f>IFERROR(IF(COUNT($S92:V92)&gt;=$P92,"",EDATE($S92,4)),"")</f>
        <v/>
      </c>
      <c r="X92" s="48" t="str">
        <f>IFERROR(IF(COUNT($S92:W92)&gt;=$P92,"",EDATE($S92,5)),"")</f>
        <v/>
      </c>
      <c r="Y92" s="48" t="str">
        <f>IFERROR(IF(COUNT($S92:X92)&gt;=$P92,"",EDATE($S92,6)),"")</f>
        <v/>
      </c>
      <c r="Z92" s="48" t="str">
        <f>IFERROR(IF(COUNT($S92:Y92)&gt;=$P92,"",EDATE($S92,7)),"")</f>
        <v/>
      </c>
      <c r="AA92" s="48" t="str">
        <f>IFERROR(IF(COUNT($S92:Z92)&gt;=$P92,"",EDATE($S92,8)),"")</f>
        <v/>
      </c>
      <c r="AB92" s="48" t="str">
        <f>IFERROR(IF(COUNT($S92:AA92)&gt;=$P92,"",EDATE($S92,9)),"")</f>
        <v/>
      </c>
      <c r="AC92" s="48" t="str">
        <f>IFERROR(IF(COUNT($S92:AB92)&gt;=$P92,"",EDATE($S92,10)),"")</f>
        <v/>
      </c>
      <c r="AD92" s="48" t="str">
        <f>IFERROR(IF(COUNT($S92:AC92)&gt;=$P92,"",EDATE($S92,11)),"")</f>
        <v/>
      </c>
      <c r="AE92" s="48" t="str">
        <f>IFERROR(IF(COUNT($S92:AD92)&gt;=$P92,"",EDATE($S92,12)),"")</f>
        <v/>
      </c>
      <c r="AF92" s="48" t="str">
        <f>IFERROR(IF(COUNT($S92:AE92)&gt;=$P92,"",EDATE($S92,13)),"")</f>
        <v/>
      </c>
      <c r="AG92" s="48" t="str">
        <f>IFERROR(IF(COUNT($S92:AF92)&gt;=$P92,"",EDATE($S92,14)),"")</f>
        <v/>
      </c>
      <c r="AH92" s="48" t="str">
        <f>IFERROR(IF(COUNT($S92:AG92)&gt;=$P92,"",EDATE($S92,15)),"")</f>
        <v/>
      </c>
      <c r="AI92" s="48" t="str">
        <f>IFERROR(IF(COUNT($S92:AH92)&gt;=$P92,"",EDATE($S92,16)),"")</f>
        <v/>
      </c>
      <c r="AJ92" s="48" t="str">
        <f>IFERROR(IF(COUNT($S92:AI92)&gt;=$P92,"",EDATE($S92,17)),"")</f>
        <v/>
      </c>
      <c r="AK92" s="48" t="str">
        <f>IFERROR(IF(COUNT($S92:AJ92)&gt;=$P92,"",EDATE($S92,18)),"")</f>
        <v/>
      </c>
      <c r="AL92" s="49" t="str">
        <f>IFERROR(IF(COUNT($S92:AK92)&gt;=$P92,"",EDATE($S92,19)),"")</f>
        <v/>
      </c>
      <c r="AM92" s="49" t="str">
        <f>IFERROR(IF(COUNT($S92:AL92)&gt;=$P92,"",EDATE($S92,20)),"")</f>
        <v/>
      </c>
      <c r="AN92" s="49" t="str">
        <f>IFERROR(IF(COUNT($S92:AM92)&gt;=$P92,"",EDATE($S92,21)),"")</f>
        <v/>
      </c>
      <c r="AO92" s="49" t="str">
        <f>IFERROR(IF(COUNT($S92:AN92)&gt;=$P92,"",EDATE($S92,22)),"")</f>
        <v/>
      </c>
      <c r="AP92" s="49" t="str">
        <f>IFERROR(IF(COUNT($S92:AO92)&gt;=$P92,"",EDATE($S92,23)),"")</f>
        <v/>
      </c>
      <c r="AQ92" s="49" t="str">
        <f>IFERROR(IF(COUNT($S92:AP92)&gt;=$P92,"",EDATE($S92,24)),"")</f>
        <v/>
      </c>
      <c r="AR92" s="49" t="str">
        <f>IFERROR(IF(COUNT($S92:AQ92)&gt;=$P92,"",EDATE($S92,25)),"")</f>
        <v/>
      </c>
      <c r="AS92" s="49" t="str">
        <f>IFERROR(IF(COUNT($S92:AR92)&gt;=$P92,"",EDATE($S92,26)),"")</f>
        <v/>
      </c>
      <c r="AT92" s="49" t="str">
        <f>IFERROR(IF(COUNT($S92:AS92)&gt;=$P92,"",EDATE($S92,27)),"")</f>
        <v/>
      </c>
      <c r="AU92" s="49" t="str">
        <f>IFERROR(IF(COUNT($S92:AT92)&gt;=$P92,"",EDATE($S92,28)),"")</f>
        <v/>
      </c>
      <c r="AV92" s="49" t="str">
        <f>IFERROR(IF(COUNT($S92:AU92)&gt;=$P92,"",EDATE($S92,29)),"")</f>
        <v/>
      </c>
      <c r="AW92" s="49" t="str">
        <f>IFERROR(IF(COUNT($S92:AV92)&gt;=$P92,"",EDATE($S92,30)),"")</f>
        <v/>
      </c>
      <c r="AX92" s="49" t="str">
        <f>IFERROR(IF(COUNT($S92:AW92)&gt;=$P92,"",EDATE($S92,31)),"")</f>
        <v/>
      </c>
      <c r="AY92" s="49" t="str">
        <f>IFERROR(IF(COUNT($S92:AX92)&gt;=$P92,"",EDATE($S92,32)),"")</f>
        <v/>
      </c>
      <c r="AZ92" s="49" t="str">
        <f>IFERROR(IF(COUNT($S92:AY92)&gt;=$P92,"",EDATE($S92,33)),"")</f>
        <v/>
      </c>
      <c r="BA92" s="49" t="str">
        <f>IFERROR(IF(COUNT($S92:AZ92)&gt;=$P92,"",EDATE($S92,34)),"")</f>
        <v/>
      </c>
      <c r="BB92" s="49" t="str">
        <f>IFERROR(IF(COUNT($S92:BA92)&gt;=$P92,"",EDATE($S92,35)),"")</f>
        <v/>
      </c>
      <c r="BC92" s="49" t="str">
        <f>IFERROR(IF(COUNT($S92:BB92)&gt;=$P92,"",EDATE($S92,36)),"")</f>
        <v/>
      </c>
      <c r="BD92" s="108"/>
    </row>
    <row r="93" spans="1:56" s="98" customFormat="1" ht="21" customHeight="1" thickBot="1">
      <c r="A93" s="106" t="str">
        <f t="shared" ca="1" si="6"/>
        <v/>
      </c>
      <c r="B93" s="152"/>
      <c r="C93" s="45" t="str">
        <f>IFERROR(VLOOKUP(B93,'اسماء العملاء'!$A$2:$E$1589,5,FALSE),"")</f>
        <v/>
      </c>
      <c r="D93" s="60" t="str">
        <f>IFERROR(VLOOKUP(B93,'اسماء العملاء'!$A$2:$C$1589,2,FALSE),"")</f>
        <v/>
      </c>
      <c r="E93" s="56"/>
      <c r="F93" s="62" t="str">
        <f>IFERROR(VLOOKUP(B93,'اسماء العملاء'!$A$2:$C$1589,3,FALSE),"")</f>
        <v/>
      </c>
      <c r="G93" s="75" t="str">
        <f>IFERROR(VLOOKUP(B93,'اسماء العملاء'!$A$2:$F$1589,6,FALSE),"")</f>
        <v/>
      </c>
      <c r="H93" s="142" t="str">
        <f>IFERROR(VLOOKUP(G93,'انواع الفلاتر'!$B$2:$C$52,2,FALSE),"")</f>
        <v/>
      </c>
      <c r="I93" s="128" t="str">
        <f>IFERROR(VLOOKUP(B93,'اسماء العملاء'!$A$2:$K$1589,11,FALSE),"")</f>
        <v/>
      </c>
      <c r="J93" s="46" t="str">
        <f t="shared" si="7"/>
        <v/>
      </c>
      <c r="K93" s="107"/>
      <c r="L93" s="137" t="str">
        <f t="shared" si="8"/>
        <v/>
      </c>
      <c r="M93" s="94" t="str">
        <f>IFERROR(VLOOKUP(B93,'اسماء العملاء'!$A$2:$G$1589,7,FALSE),"")</f>
        <v/>
      </c>
      <c r="N93" s="92" t="str">
        <f t="shared" si="9"/>
        <v/>
      </c>
      <c r="O93" s="149" t="str">
        <f>IFERROR(VLOOKUP(B93,'اسماء العملاء'!$A$2:$I$1589,9,FALSE),"")</f>
        <v/>
      </c>
      <c r="P93" s="144" t="str">
        <f t="shared" si="10"/>
        <v/>
      </c>
      <c r="Q93" s="145" t="str">
        <f t="shared" si="11"/>
        <v/>
      </c>
      <c r="R93" s="50"/>
      <c r="S93" s="133" t="str">
        <f>IFERROR(VLOOKUP(B93,'اسماء العملاء'!$A$2:$J$1589,10,FALSE),"")</f>
        <v/>
      </c>
      <c r="T93" s="48" t="str">
        <f>IFERROR(IF(COUNT($S93:S93)&gt;=$P93,"",EDATE($S93,1)),"")</f>
        <v/>
      </c>
      <c r="U93" s="48" t="str">
        <f>IFERROR(IF(COUNT($S93:T93)&gt;=$P93,"",EDATE($S93,2)),"")</f>
        <v/>
      </c>
      <c r="V93" s="48" t="str">
        <f>IFERROR(IF(COUNT($S93:U93)&gt;=$P93,"",EDATE($S93,3)),"")</f>
        <v/>
      </c>
      <c r="W93" s="48" t="str">
        <f>IFERROR(IF(COUNT($S93:V93)&gt;=$P93,"",EDATE($S93,4)),"")</f>
        <v/>
      </c>
      <c r="X93" s="48" t="str">
        <f>IFERROR(IF(COUNT($S93:W93)&gt;=$P93,"",EDATE($S93,5)),"")</f>
        <v/>
      </c>
      <c r="Y93" s="48" t="str">
        <f>IFERROR(IF(COUNT($S93:X93)&gt;=$P93,"",EDATE($S93,6)),"")</f>
        <v/>
      </c>
      <c r="Z93" s="48" t="str">
        <f>IFERROR(IF(COUNT($S93:Y93)&gt;=$P93,"",EDATE($S93,7)),"")</f>
        <v/>
      </c>
      <c r="AA93" s="48" t="str">
        <f>IFERROR(IF(COUNT($S93:Z93)&gt;=$P93,"",EDATE($S93,8)),"")</f>
        <v/>
      </c>
      <c r="AB93" s="48" t="str">
        <f>IFERROR(IF(COUNT($S93:AA93)&gt;=$P93,"",EDATE($S93,9)),"")</f>
        <v/>
      </c>
      <c r="AC93" s="48" t="str">
        <f>IFERROR(IF(COUNT($S93:AB93)&gt;=$P93,"",EDATE($S93,10)),"")</f>
        <v/>
      </c>
      <c r="AD93" s="48" t="str">
        <f>IFERROR(IF(COUNT($S93:AC93)&gt;=$P93,"",EDATE($S93,11)),"")</f>
        <v/>
      </c>
      <c r="AE93" s="48" t="str">
        <f>IFERROR(IF(COUNT($S93:AD93)&gt;=$P93,"",EDATE($S93,12)),"")</f>
        <v/>
      </c>
      <c r="AF93" s="48" t="str">
        <f>IFERROR(IF(COUNT($S93:AE93)&gt;=$P93,"",EDATE($S93,13)),"")</f>
        <v/>
      </c>
      <c r="AG93" s="48" t="str">
        <f>IFERROR(IF(COUNT($S93:AF93)&gt;=$P93,"",EDATE($S93,14)),"")</f>
        <v/>
      </c>
      <c r="AH93" s="48" t="str">
        <f>IFERROR(IF(COUNT($S93:AG93)&gt;=$P93,"",EDATE($S93,15)),"")</f>
        <v/>
      </c>
      <c r="AI93" s="48" t="str">
        <f>IFERROR(IF(COUNT($S93:AH93)&gt;=$P93,"",EDATE($S93,16)),"")</f>
        <v/>
      </c>
      <c r="AJ93" s="48" t="str">
        <f>IFERROR(IF(COUNT($S93:AI93)&gt;=$P93,"",EDATE($S93,17)),"")</f>
        <v/>
      </c>
      <c r="AK93" s="48" t="str">
        <f>IFERROR(IF(COUNT($S93:AJ93)&gt;=$P93,"",EDATE($S93,18)),"")</f>
        <v/>
      </c>
      <c r="AL93" s="49" t="str">
        <f>IFERROR(IF(COUNT($S93:AK93)&gt;=$P93,"",EDATE($S93,19)),"")</f>
        <v/>
      </c>
      <c r="AM93" s="49" t="str">
        <f>IFERROR(IF(COUNT($S93:AL93)&gt;=$P93,"",EDATE($S93,20)),"")</f>
        <v/>
      </c>
      <c r="AN93" s="49" t="str">
        <f>IFERROR(IF(COUNT($S93:AM93)&gt;=$P93,"",EDATE($S93,21)),"")</f>
        <v/>
      </c>
      <c r="AO93" s="49" t="str">
        <f>IFERROR(IF(COUNT($S93:AN93)&gt;=$P93,"",EDATE($S93,22)),"")</f>
        <v/>
      </c>
      <c r="AP93" s="49" t="str">
        <f>IFERROR(IF(COUNT($S93:AO93)&gt;=$P93,"",EDATE($S93,23)),"")</f>
        <v/>
      </c>
      <c r="AQ93" s="49" t="str">
        <f>IFERROR(IF(COUNT($S93:AP93)&gt;=$P93,"",EDATE($S93,24)),"")</f>
        <v/>
      </c>
      <c r="AR93" s="49" t="str">
        <f>IFERROR(IF(COUNT($S93:AQ93)&gt;=$P93,"",EDATE($S93,25)),"")</f>
        <v/>
      </c>
      <c r="AS93" s="49" t="str">
        <f>IFERROR(IF(COUNT($S93:AR93)&gt;=$P93,"",EDATE($S93,26)),"")</f>
        <v/>
      </c>
      <c r="AT93" s="49" t="str">
        <f>IFERROR(IF(COUNT($S93:AS93)&gt;=$P93,"",EDATE($S93,27)),"")</f>
        <v/>
      </c>
      <c r="AU93" s="49" t="str">
        <f>IFERROR(IF(COUNT($S93:AT93)&gt;=$P93,"",EDATE($S93,28)),"")</f>
        <v/>
      </c>
      <c r="AV93" s="49" t="str">
        <f>IFERROR(IF(COUNT($S93:AU93)&gt;=$P93,"",EDATE($S93,29)),"")</f>
        <v/>
      </c>
      <c r="AW93" s="49" t="str">
        <f>IFERROR(IF(COUNT($S93:AV93)&gt;=$P93,"",EDATE($S93,30)),"")</f>
        <v/>
      </c>
      <c r="AX93" s="49" t="str">
        <f>IFERROR(IF(COUNT($S93:AW93)&gt;=$P93,"",EDATE($S93,31)),"")</f>
        <v/>
      </c>
      <c r="AY93" s="49" t="str">
        <f>IFERROR(IF(COUNT($S93:AX93)&gt;=$P93,"",EDATE($S93,32)),"")</f>
        <v/>
      </c>
      <c r="AZ93" s="49" t="str">
        <f>IFERROR(IF(COUNT($S93:AY93)&gt;=$P93,"",EDATE($S93,33)),"")</f>
        <v/>
      </c>
      <c r="BA93" s="49" t="str">
        <f>IFERROR(IF(COUNT($S93:AZ93)&gt;=$P93,"",EDATE($S93,34)),"")</f>
        <v/>
      </c>
      <c r="BB93" s="49" t="str">
        <f>IFERROR(IF(COUNT($S93:BA93)&gt;=$P93,"",EDATE($S93,35)),"")</f>
        <v/>
      </c>
      <c r="BC93" s="49" t="str">
        <f>IFERROR(IF(COUNT($S93:BB93)&gt;=$P93,"",EDATE($S93,36)),"")</f>
        <v/>
      </c>
      <c r="BD93" s="108"/>
    </row>
    <row r="94" spans="1:56" s="98" customFormat="1" ht="21" customHeight="1" thickBot="1">
      <c r="A94" s="106" t="str">
        <f t="shared" ca="1" si="6"/>
        <v/>
      </c>
      <c r="B94" s="152"/>
      <c r="C94" s="45" t="str">
        <f>IFERROR(VLOOKUP(B94,'اسماء العملاء'!$A$2:$E$1589,5,FALSE),"")</f>
        <v/>
      </c>
      <c r="D94" s="60" t="str">
        <f>IFERROR(VLOOKUP(B94,'اسماء العملاء'!$A$2:$C$1589,2,FALSE),"")</f>
        <v/>
      </c>
      <c r="E94" s="56"/>
      <c r="F94" s="62" t="str">
        <f>IFERROR(VLOOKUP(B94,'اسماء العملاء'!$A$2:$C$1589,3,FALSE),"")</f>
        <v/>
      </c>
      <c r="G94" s="75" t="str">
        <f>IFERROR(VLOOKUP(B94,'اسماء العملاء'!$A$2:$F$1589,6,FALSE),"")</f>
        <v/>
      </c>
      <c r="H94" s="142" t="str">
        <f>IFERROR(VLOOKUP(G94,'انواع الفلاتر'!$B$2:$C$52,2,FALSE),"")</f>
        <v/>
      </c>
      <c r="I94" s="128" t="str">
        <f>IFERROR(VLOOKUP(B94,'اسماء العملاء'!$A$2:$K$1589,11,FALSE),"")</f>
        <v/>
      </c>
      <c r="J94" s="46" t="str">
        <f t="shared" si="7"/>
        <v/>
      </c>
      <c r="K94" s="107"/>
      <c r="L94" s="137" t="str">
        <f t="shared" si="8"/>
        <v/>
      </c>
      <c r="M94" s="94" t="str">
        <f>IFERROR(VLOOKUP(B94,'اسماء العملاء'!$A$2:$G$1589,7,FALSE),"")</f>
        <v/>
      </c>
      <c r="N94" s="92" t="str">
        <f t="shared" si="9"/>
        <v/>
      </c>
      <c r="O94" s="149" t="str">
        <f>IFERROR(VLOOKUP(B94,'اسماء العملاء'!$A$2:$I$1589,9,FALSE),"")</f>
        <v/>
      </c>
      <c r="P94" s="144" t="str">
        <f t="shared" si="10"/>
        <v/>
      </c>
      <c r="Q94" s="145" t="str">
        <f t="shared" si="11"/>
        <v/>
      </c>
      <c r="R94" s="50"/>
      <c r="S94" s="133" t="str">
        <f>IFERROR(VLOOKUP(B94,'اسماء العملاء'!$A$2:$J$1589,10,FALSE),"")</f>
        <v/>
      </c>
      <c r="T94" s="48" t="str">
        <f>IFERROR(IF(COUNT($S94:S94)&gt;=$P94,"",EDATE($S94,1)),"")</f>
        <v/>
      </c>
      <c r="U94" s="48" t="str">
        <f>IFERROR(IF(COUNT($S94:T94)&gt;=$P94,"",EDATE($S94,2)),"")</f>
        <v/>
      </c>
      <c r="V94" s="48" t="str">
        <f>IFERROR(IF(COUNT($S94:U94)&gt;=$P94,"",EDATE($S94,3)),"")</f>
        <v/>
      </c>
      <c r="W94" s="48" t="str">
        <f>IFERROR(IF(COUNT($S94:V94)&gt;=$P94,"",EDATE($S94,4)),"")</f>
        <v/>
      </c>
      <c r="X94" s="48" t="str">
        <f>IFERROR(IF(COUNT($S94:W94)&gt;=$P94,"",EDATE($S94,5)),"")</f>
        <v/>
      </c>
      <c r="Y94" s="48" t="str">
        <f>IFERROR(IF(COUNT($S94:X94)&gt;=$P94,"",EDATE($S94,6)),"")</f>
        <v/>
      </c>
      <c r="Z94" s="48" t="str">
        <f>IFERROR(IF(COUNT($S94:Y94)&gt;=$P94,"",EDATE($S94,7)),"")</f>
        <v/>
      </c>
      <c r="AA94" s="48" t="str">
        <f>IFERROR(IF(COUNT($S94:Z94)&gt;=$P94,"",EDATE($S94,8)),"")</f>
        <v/>
      </c>
      <c r="AB94" s="48" t="str">
        <f>IFERROR(IF(COUNT($S94:AA94)&gt;=$P94,"",EDATE($S94,9)),"")</f>
        <v/>
      </c>
      <c r="AC94" s="48" t="str">
        <f>IFERROR(IF(COUNT($S94:AB94)&gt;=$P94,"",EDATE($S94,10)),"")</f>
        <v/>
      </c>
      <c r="AD94" s="48" t="str">
        <f>IFERROR(IF(COUNT($S94:AC94)&gt;=$P94,"",EDATE($S94,11)),"")</f>
        <v/>
      </c>
      <c r="AE94" s="48" t="str">
        <f>IFERROR(IF(COUNT($S94:AD94)&gt;=$P94,"",EDATE($S94,12)),"")</f>
        <v/>
      </c>
      <c r="AF94" s="48" t="str">
        <f>IFERROR(IF(COUNT($S94:AE94)&gt;=$P94,"",EDATE($S94,13)),"")</f>
        <v/>
      </c>
      <c r="AG94" s="48" t="str">
        <f>IFERROR(IF(COUNT($S94:AF94)&gt;=$P94,"",EDATE($S94,14)),"")</f>
        <v/>
      </c>
      <c r="AH94" s="48" t="str">
        <f>IFERROR(IF(COUNT($S94:AG94)&gt;=$P94,"",EDATE($S94,15)),"")</f>
        <v/>
      </c>
      <c r="AI94" s="48" t="str">
        <f>IFERROR(IF(COUNT($S94:AH94)&gt;=$P94,"",EDATE($S94,16)),"")</f>
        <v/>
      </c>
      <c r="AJ94" s="48" t="str">
        <f>IFERROR(IF(COUNT($S94:AI94)&gt;=$P94,"",EDATE($S94,17)),"")</f>
        <v/>
      </c>
      <c r="AK94" s="48" t="str">
        <f>IFERROR(IF(COUNT($S94:AJ94)&gt;=$P94,"",EDATE($S94,18)),"")</f>
        <v/>
      </c>
      <c r="AL94" s="49" t="str">
        <f>IFERROR(IF(COUNT($S94:AK94)&gt;=$P94,"",EDATE($S94,19)),"")</f>
        <v/>
      </c>
      <c r="AM94" s="49" t="str">
        <f>IFERROR(IF(COUNT($S94:AL94)&gt;=$P94,"",EDATE($S94,20)),"")</f>
        <v/>
      </c>
      <c r="AN94" s="49" t="str">
        <f>IFERROR(IF(COUNT($S94:AM94)&gt;=$P94,"",EDATE($S94,21)),"")</f>
        <v/>
      </c>
      <c r="AO94" s="49" t="str">
        <f>IFERROR(IF(COUNT($S94:AN94)&gt;=$P94,"",EDATE($S94,22)),"")</f>
        <v/>
      </c>
      <c r="AP94" s="49" t="str">
        <f>IFERROR(IF(COUNT($S94:AO94)&gt;=$P94,"",EDATE($S94,23)),"")</f>
        <v/>
      </c>
      <c r="AQ94" s="49" t="str">
        <f>IFERROR(IF(COUNT($S94:AP94)&gt;=$P94,"",EDATE($S94,24)),"")</f>
        <v/>
      </c>
      <c r="AR94" s="49" t="str">
        <f>IFERROR(IF(COUNT($S94:AQ94)&gt;=$P94,"",EDATE($S94,25)),"")</f>
        <v/>
      </c>
      <c r="AS94" s="49" t="str">
        <f>IFERROR(IF(COUNT($S94:AR94)&gt;=$P94,"",EDATE($S94,26)),"")</f>
        <v/>
      </c>
      <c r="AT94" s="49" t="str">
        <f>IFERROR(IF(COUNT($S94:AS94)&gt;=$P94,"",EDATE($S94,27)),"")</f>
        <v/>
      </c>
      <c r="AU94" s="49" t="str">
        <f>IFERROR(IF(COUNT($S94:AT94)&gt;=$P94,"",EDATE($S94,28)),"")</f>
        <v/>
      </c>
      <c r="AV94" s="49" t="str">
        <f>IFERROR(IF(COUNT($S94:AU94)&gt;=$P94,"",EDATE($S94,29)),"")</f>
        <v/>
      </c>
      <c r="AW94" s="49" t="str">
        <f>IFERROR(IF(COUNT($S94:AV94)&gt;=$P94,"",EDATE($S94,30)),"")</f>
        <v/>
      </c>
      <c r="AX94" s="49" t="str">
        <f>IFERROR(IF(COUNT($S94:AW94)&gt;=$P94,"",EDATE($S94,31)),"")</f>
        <v/>
      </c>
      <c r="AY94" s="49" t="str">
        <f>IFERROR(IF(COUNT($S94:AX94)&gt;=$P94,"",EDATE($S94,32)),"")</f>
        <v/>
      </c>
      <c r="AZ94" s="49" t="str">
        <f>IFERROR(IF(COUNT($S94:AY94)&gt;=$P94,"",EDATE($S94,33)),"")</f>
        <v/>
      </c>
      <c r="BA94" s="49" t="str">
        <f>IFERROR(IF(COUNT($S94:AZ94)&gt;=$P94,"",EDATE($S94,34)),"")</f>
        <v/>
      </c>
      <c r="BB94" s="49" t="str">
        <f>IFERROR(IF(COUNT($S94:BA94)&gt;=$P94,"",EDATE($S94,35)),"")</f>
        <v/>
      </c>
      <c r="BC94" s="49" t="str">
        <f>IFERROR(IF(COUNT($S94:BB94)&gt;=$P94,"",EDATE($S94,36)),"")</f>
        <v/>
      </c>
      <c r="BD94" s="108"/>
    </row>
    <row r="95" spans="1:56" s="98" customFormat="1" ht="21" customHeight="1" thickBot="1">
      <c r="A95" s="106" t="str">
        <f t="shared" ca="1" si="6"/>
        <v/>
      </c>
      <c r="B95" s="152"/>
      <c r="C95" s="45" t="str">
        <f>IFERROR(VLOOKUP(B95,'اسماء العملاء'!$A$2:$E$1589,5,FALSE),"")</f>
        <v/>
      </c>
      <c r="D95" s="60" t="str">
        <f>IFERROR(VLOOKUP(B95,'اسماء العملاء'!$A$2:$C$1589,2,FALSE),"")</f>
        <v/>
      </c>
      <c r="E95" s="56"/>
      <c r="F95" s="62" t="str">
        <f>IFERROR(VLOOKUP(B95,'اسماء العملاء'!$A$2:$C$1589,3,FALSE),"")</f>
        <v/>
      </c>
      <c r="G95" s="75" t="str">
        <f>IFERROR(VLOOKUP(B95,'اسماء العملاء'!$A$2:$F$1589,6,FALSE),"")</f>
        <v/>
      </c>
      <c r="H95" s="142" t="str">
        <f>IFERROR(VLOOKUP(G95,'انواع الفلاتر'!$B$2:$C$52,2,FALSE),"")</f>
        <v/>
      </c>
      <c r="I95" s="128" t="str">
        <f>IFERROR(VLOOKUP(B95,'اسماء العملاء'!$A$2:$K$1589,11,FALSE),"")</f>
        <v/>
      </c>
      <c r="J95" s="46" t="str">
        <f t="shared" si="7"/>
        <v/>
      </c>
      <c r="K95" s="107"/>
      <c r="L95" s="137" t="str">
        <f t="shared" si="8"/>
        <v/>
      </c>
      <c r="M95" s="94" t="str">
        <f>IFERROR(VLOOKUP(B95,'اسماء العملاء'!$A$2:$G$1589,7,FALSE),"")</f>
        <v/>
      </c>
      <c r="N95" s="92" t="str">
        <f t="shared" si="9"/>
        <v/>
      </c>
      <c r="O95" s="149" t="str">
        <f>IFERROR(VLOOKUP(B95,'اسماء العملاء'!$A$2:$I$1589,9,FALSE),"")</f>
        <v/>
      </c>
      <c r="P95" s="144" t="str">
        <f t="shared" si="10"/>
        <v/>
      </c>
      <c r="Q95" s="145" t="str">
        <f t="shared" si="11"/>
        <v/>
      </c>
      <c r="R95" s="50"/>
      <c r="S95" s="133" t="str">
        <f>IFERROR(VLOOKUP(B95,'اسماء العملاء'!$A$2:$J$1589,10,FALSE),"")</f>
        <v/>
      </c>
      <c r="T95" s="48" t="str">
        <f>IFERROR(IF(COUNT($S95:S95)&gt;=$P95,"",EDATE($S95,1)),"")</f>
        <v/>
      </c>
      <c r="U95" s="48" t="str">
        <f>IFERROR(IF(COUNT($S95:T95)&gt;=$P95,"",EDATE($S95,2)),"")</f>
        <v/>
      </c>
      <c r="V95" s="48" t="str">
        <f>IFERROR(IF(COUNT($S95:U95)&gt;=$P95,"",EDATE($S95,3)),"")</f>
        <v/>
      </c>
      <c r="W95" s="48" t="str">
        <f>IFERROR(IF(COUNT($S95:V95)&gt;=$P95,"",EDATE($S95,4)),"")</f>
        <v/>
      </c>
      <c r="X95" s="48" t="str">
        <f>IFERROR(IF(COUNT($S95:W95)&gt;=$P95,"",EDATE($S95,5)),"")</f>
        <v/>
      </c>
      <c r="Y95" s="48" t="str">
        <f>IFERROR(IF(COUNT($S95:X95)&gt;=$P95,"",EDATE($S95,6)),"")</f>
        <v/>
      </c>
      <c r="Z95" s="48" t="str">
        <f>IFERROR(IF(COUNT($S95:Y95)&gt;=$P95,"",EDATE($S95,7)),"")</f>
        <v/>
      </c>
      <c r="AA95" s="48" t="str">
        <f>IFERROR(IF(COUNT($S95:Z95)&gt;=$P95,"",EDATE($S95,8)),"")</f>
        <v/>
      </c>
      <c r="AB95" s="48" t="str">
        <f>IFERROR(IF(COUNT($S95:AA95)&gt;=$P95,"",EDATE($S95,9)),"")</f>
        <v/>
      </c>
      <c r="AC95" s="48" t="str">
        <f>IFERROR(IF(COUNT($S95:AB95)&gt;=$P95,"",EDATE($S95,10)),"")</f>
        <v/>
      </c>
      <c r="AD95" s="48" t="str">
        <f>IFERROR(IF(COUNT($S95:AC95)&gt;=$P95,"",EDATE($S95,11)),"")</f>
        <v/>
      </c>
      <c r="AE95" s="48" t="str">
        <f>IFERROR(IF(COUNT($S95:AD95)&gt;=$P95,"",EDATE($S95,12)),"")</f>
        <v/>
      </c>
      <c r="AF95" s="48" t="str">
        <f>IFERROR(IF(COUNT($S95:AE95)&gt;=$P95,"",EDATE($S95,13)),"")</f>
        <v/>
      </c>
      <c r="AG95" s="48" t="str">
        <f>IFERROR(IF(COUNT($S95:AF95)&gt;=$P95,"",EDATE($S95,14)),"")</f>
        <v/>
      </c>
      <c r="AH95" s="48" t="str">
        <f>IFERROR(IF(COUNT($S95:AG95)&gt;=$P95,"",EDATE($S95,15)),"")</f>
        <v/>
      </c>
      <c r="AI95" s="48" t="str">
        <f>IFERROR(IF(COUNT($S95:AH95)&gt;=$P95,"",EDATE($S95,16)),"")</f>
        <v/>
      </c>
      <c r="AJ95" s="48" t="str">
        <f>IFERROR(IF(COUNT($S95:AI95)&gt;=$P95,"",EDATE($S95,17)),"")</f>
        <v/>
      </c>
      <c r="AK95" s="48" t="str">
        <f>IFERROR(IF(COUNT($S95:AJ95)&gt;=$P95,"",EDATE($S95,18)),"")</f>
        <v/>
      </c>
      <c r="AL95" s="49" t="str">
        <f>IFERROR(IF(COUNT($S95:AK95)&gt;=$P95,"",EDATE($S95,19)),"")</f>
        <v/>
      </c>
      <c r="AM95" s="49" t="str">
        <f>IFERROR(IF(COUNT($S95:AL95)&gt;=$P95,"",EDATE($S95,20)),"")</f>
        <v/>
      </c>
      <c r="AN95" s="49" t="str">
        <f>IFERROR(IF(COUNT($S95:AM95)&gt;=$P95,"",EDATE($S95,21)),"")</f>
        <v/>
      </c>
      <c r="AO95" s="49" t="str">
        <f>IFERROR(IF(COUNT($S95:AN95)&gt;=$P95,"",EDATE($S95,22)),"")</f>
        <v/>
      </c>
      <c r="AP95" s="49" t="str">
        <f>IFERROR(IF(COUNT($S95:AO95)&gt;=$P95,"",EDATE($S95,23)),"")</f>
        <v/>
      </c>
      <c r="AQ95" s="49" t="str">
        <f>IFERROR(IF(COUNT($S95:AP95)&gt;=$P95,"",EDATE($S95,24)),"")</f>
        <v/>
      </c>
      <c r="AR95" s="49" t="str">
        <f>IFERROR(IF(COUNT($S95:AQ95)&gt;=$P95,"",EDATE($S95,25)),"")</f>
        <v/>
      </c>
      <c r="AS95" s="49" t="str">
        <f>IFERROR(IF(COUNT($S95:AR95)&gt;=$P95,"",EDATE($S95,26)),"")</f>
        <v/>
      </c>
      <c r="AT95" s="49" t="str">
        <f>IFERROR(IF(COUNT($S95:AS95)&gt;=$P95,"",EDATE($S95,27)),"")</f>
        <v/>
      </c>
      <c r="AU95" s="49" t="str">
        <f>IFERROR(IF(COUNT($S95:AT95)&gt;=$P95,"",EDATE($S95,28)),"")</f>
        <v/>
      </c>
      <c r="AV95" s="49" t="str">
        <f>IFERROR(IF(COUNT($S95:AU95)&gt;=$P95,"",EDATE($S95,29)),"")</f>
        <v/>
      </c>
      <c r="AW95" s="49" t="str">
        <f>IFERROR(IF(COUNT($S95:AV95)&gt;=$P95,"",EDATE($S95,30)),"")</f>
        <v/>
      </c>
      <c r="AX95" s="49" t="str">
        <f>IFERROR(IF(COUNT($S95:AW95)&gt;=$P95,"",EDATE($S95,31)),"")</f>
        <v/>
      </c>
      <c r="AY95" s="49" t="str">
        <f>IFERROR(IF(COUNT($S95:AX95)&gt;=$P95,"",EDATE($S95,32)),"")</f>
        <v/>
      </c>
      <c r="AZ95" s="49" t="str">
        <f>IFERROR(IF(COUNT($S95:AY95)&gt;=$P95,"",EDATE($S95,33)),"")</f>
        <v/>
      </c>
      <c r="BA95" s="49" t="str">
        <f>IFERROR(IF(COUNT($S95:AZ95)&gt;=$P95,"",EDATE($S95,34)),"")</f>
        <v/>
      </c>
      <c r="BB95" s="49" t="str">
        <f>IFERROR(IF(COUNT($S95:BA95)&gt;=$P95,"",EDATE($S95,35)),"")</f>
        <v/>
      </c>
      <c r="BC95" s="49" t="str">
        <f>IFERROR(IF(COUNT($S95:BB95)&gt;=$P95,"",EDATE($S95,36)),"")</f>
        <v/>
      </c>
      <c r="BD95" s="108"/>
    </row>
    <row r="96" spans="1:56" s="98" customFormat="1" ht="21" customHeight="1" thickBot="1">
      <c r="A96" s="106" t="str">
        <f t="shared" ca="1" si="6"/>
        <v/>
      </c>
      <c r="B96" s="152"/>
      <c r="C96" s="45" t="str">
        <f>IFERROR(VLOOKUP(B96,'اسماء العملاء'!$A$2:$E$1589,5,FALSE),"")</f>
        <v/>
      </c>
      <c r="D96" s="60" t="str">
        <f>IFERROR(VLOOKUP(B96,'اسماء العملاء'!$A$2:$C$1589,2,FALSE),"")</f>
        <v/>
      </c>
      <c r="E96" s="56"/>
      <c r="F96" s="62" t="str">
        <f>IFERROR(VLOOKUP(B96,'اسماء العملاء'!$A$2:$C$1589,3,FALSE),"")</f>
        <v/>
      </c>
      <c r="G96" s="75" t="str">
        <f>IFERROR(VLOOKUP(B96,'اسماء العملاء'!$A$2:$F$1589,6,FALSE),"")</f>
        <v/>
      </c>
      <c r="H96" s="142" t="str">
        <f>IFERROR(VLOOKUP(G96,'انواع الفلاتر'!$B$2:$C$52,2,FALSE),"")</f>
        <v/>
      </c>
      <c r="I96" s="128" t="str">
        <f>IFERROR(VLOOKUP(B96,'اسماء العملاء'!$A$2:$K$1589,11,FALSE),"")</f>
        <v/>
      </c>
      <c r="J96" s="46" t="str">
        <f t="shared" si="7"/>
        <v/>
      </c>
      <c r="K96" s="107"/>
      <c r="L96" s="137" t="str">
        <f t="shared" si="8"/>
        <v/>
      </c>
      <c r="M96" s="94" t="str">
        <f>IFERROR(VLOOKUP(B96,'اسماء العملاء'!$A$2:$G$1589,7,FALSE),"")</f>
        <v/>
      </c>
      <c r="N96" s="92" t="str">
        <f t="shared" si="9"/>
        <v/>
      </c>
      <c r="O96" s="149" t="str">
        <f>IFERROR(VLOOKUP(B96,'اسماء العملاء'!$A$2:$I$1589,9,FALSE),"")</f>
        <v/>
      </c>
      <c r="P96" s="144" t="str">
        <f t="shared" si="10"/>
        <v/>
      </c>
      <c r="Q96" s="145" t="str">
        <f t="shared" si="11"/>
        <v/>
      </c>
      <c r="R96" s="50"/>
      <c r="S96" s="133" t="str">
        <f>IFERROR(VLOOKUP(B96,'اسماء العملاء'!$A$2:$J$1589,10,FALSE),"")</f>
        <v/>
      </c>
      <c r="T96" s="48" t="str">
        <f>IFERROR(IF(COUNT($S96:S96)&gt;=$P96,"",EDATE($S96,1)),"")</f>
        <v/>
      </c>
      <c r="U96" s="48" t="str">
        <f>IFERROR(IF(COUNT($S96:T96)&gt;=$P96,"",EDATE($S96,2)),"")</f>
        <v/>
      </c>
      <c r="V96" s="48" t="str">
        <f>IFERROR(IF(COUNT($S96:U96)&gt;=$P96,"",EDATE($S96,3)),"")</f>
        <v/>
      </c>
      <c r="W96" s="48" t="str">
        <f>IFERROR(IF(COUNT($S96:V96)&gt;=$P96,"",EDATE($S96,4)),"")</f>
        <v/>
      </c>
      <c r="X96" s="48" t="str">
        <f>IFERROR(IF(COUNT($S96:W96)&gt;=$P96,"",EDATE($S96,5)),"")</f>
        <v/>
      </c>
      <c r="Y96" s="48" t="str">
        <f>IFERROR(IF(COUNT($S96:X96)&gt;=$P96,"",EDATE($S96,6)),"")</f>
        <v/>
      </c>
      <c r="Z96" s="48" t="str">
        <f>IFERROR(IF(COUNT($S96:Y96)&gt;=$P96,"",EDATE($S96,7)),"")</f>
        <v/>
      </c>
      <c r="AA96" s="48" t="str">
        <f>IFERROR(IF(COUNT($S96:Z96)&gt;=$P96,"",EDATE($S96,8)),"")</f>
        <v/>
      </c>
      <c r="AB96" s="48" t="str">
        <f>IFERROR(IF(COUNT($S96:AA96)&gt;=$P96,"",EDATE($S96,9)),"")</f>
        <v/>
      </c>
      <c r="AC96" s="48" t="str">
        <f>IFERROR(IF(COUNT($S96:AB96)&gt;=$P96,"",EDATE($S96,10)),"")</f>
        <v/>
      </c>
      <c r="AD96" s="48" t="str">
        <f>IFERROR(IF(COUNT($S96:AC96)&gt;=$P96,"",EDATE($S96,11)),"")</f>
        <v/>
      </c>
      <c r="AE96" s="48" t="str">
        <f>IFERROR(IF(COUNT($S96:AD96)&gt;=$P96,"",EDATE($S96,12)),"")</f>
        <v/>
      </c>
      <c r="AF96" s="48" t="str">
        <f>IFERROR(IF(COUNT($S96:AE96)&gt;=$P96,"",EDATE($S96,13)),"")</f>
        <v/>
      </c>
      <c r="AG96" s="48" t="str">
        <f>IFERROR(IF(COUNT($S96:AF96)&gt;=$P96,"",EDATE($S96,14)),"")</f>
        <v/>
      </c>
      <c r="AH96" s="48" t="str">
        <f>IFERROR(IF(COUNT($S96:AG96)&gt;=$P96,"",EDATE($S96,15)),"")</f>
        <v/>
      </c>
      <c r="AI96" s="48" t="str">
        <f>IFERROR(IF(COUNT($S96:AH96)&gt;=$P96,"",EDATE($S96,16)),"")</f>
        <v/>
      </c>
      <c r="AJ96" s="48" t="str">
        <f>IFERROR(IF(COUNT($S96:AI96)&gt;=$P96,"",EDATE($S96,17)),"")</f>
        <v/>
      </c>
      <c r="AK96" s="48" t="str">
        <f>IFERROR(IF(COUNT($S96:AJ96)&gt;=$P96,"",EDATE($S96,18)),"")</f>
        <v/>
      </c>
      <c r="AL96" s="49" t="str">
        <f>IFERROR(IF(COUNT($S96:AK96)&gt;=$P96,"",EDATE($S96,19)),"")</f>
        <v/>
      </c>
      <c r="AM96" s="49" t="str">
        <f>IFERROR(IF(COUNT($S96:AL96)&gt;=$P96,"",EDATE($S96,20)),"")</f>
        <v/>
      </c>
      <c r="AN96" s="49" t="str">
        <f>IFERROR(IF(COUNT($S96:AM96)&gt;=$P96,"",EDATE($S96,21)),"")</f>
        <v/>
      </c>
      <c r="AO96" s="49" t="str">
        <f>IFERROR(IF(COUNT($S96:AN96)&gt;=$P96,"",EDATE($S96,22)),"")</f>
        <v/>
      </c>
      <c r="AP96" s="49" t="str">
        <f>IFERROR(IF(COUNT($S96:AO96)&gt;=$P96,"",EDATE($S96,23)),"")</f>
        <v/>
      </c>
      <c r="AQ96" s="49" t="str">
        <f>IFERROR(IF(COUNT($S96:AP96)&gt;=$P96,"",EDATE($S96,24)),"")</f>
        <v/>
      </c>
      <c r="AR96" s="49" t="str">
        <f>IFERROR(IF(COUNT($S96:AQ96)&gt;=$P96,"",EDATE($S96,25)),"")</f>
        <v/>
      </c>
      <c r="AS96" s="49" t="str">
        <f>IFERROR(IF(COUNT($S96:AR96)&gt;=$P96,"",EDATE($S96,26)),"")</f>
        <v/>
      </c>
      <c r="AT96" s="49" t="str">
        <f>IFERROR(IF(COUNT($S96:AS96)&gt;=$P96,"",EDATE($S96,27)),"")</f>
        <v/>
      </c>
      <c r="AU96" s="49" t="str">
        <f>IFERROR(IF(COUNT($S96:AT96)&gt;=$P96,"",EDATE($S96,28)),"")</f>
        <v/>
      </c>
      <c r="AV96" s="49" t="str">
        <f>IFERROR(IF(COUNT($S96:AU96)&gt;=$P96,"",EDATE($S96,29)),"")</f>
        <v/>
      </c>
      <c r="AW96" s="49" t="str">
        <f>IFERROR(IF(COUNT($S96:AV96)&gt;=$P96,"",EDATE($S96,30)),"")</f>
        <v/>
      </c>
      <c r="AX96" s="49" t="str">
        <f>IFERROR(IF(COUNT($S96:AW96)&gt;=$P96,"",EDATE($S96,31)),"")</f>
        <v/>
      </c>
      <c r="AY96" s="49" t="str">
        <f>IFERROR(IF(COUNT($S96:AX96)&gt;=$P96,"",EDATE($S96,32)),"")</f>
        <v/>
      </c>
      <c r="AZ96" s="49" t="str">
        <f>IFERROR(IF(COUNT($S96:AY96)&gt;=$P96,"",EDATE($S96,33)),"")</f>
        <v/>
      </c>
      <c r="BA96" s="49" t="str">
        <f>IFERROR(IF(COUNT($S96:AZ96)&gt;=$P96,"",EDATE($S96,34)),"")</f>
        <v/>
      </c>
      <c r="BB96" s="49" t="str">
        <f>IFERROR(IF(COUNT($S96:BA96)&gt;=$P96,"",EDATE($S96,35)),"")</f>
        <v/>
      </c>
      <c r="BC96" s="49" t="str">
        <f>IFERROR(IF(COUNT($S96:BB96)&gt;=$P96,"",EDATE($S96,36)),"")</f>
        <v/>
      </c>
      <c r="BD96" s="108"/>
    </row>
    <row r="97" spans="1:56" s="98" customFormat="1" ht="21" customHeight="1" thickBot="1">
      <c r="A97" s="106" t="str">
        <f t="shared" ca="1" si="6"/>
        <v/>
      </c>
      <c r="B97" s="152"/>
      <c r="C97" s="45" t="str">
        <f>IFERROR(VLOOKUP(B97,'اسماء العملاء'!$A$2:$E$1589,5,FALSE),"")</f>
        <v/>
      </c>
      <c r="D97" s="60" t="str">
        <f>IFERROR(VLOOKUP(B97,'اسماء العملاء'!$A$2:$C$1589,2,FALSE),"")</f>
        <v/>
      </c>
      <c r="E97" s="56"/>
      <c r="F97" s="62" t="str">
        <f>IFERROR(VLOOKUP(B97,'اسماء العملاء'!$A$2:$C$1589,3,FALSE),"")</f>
        <v/>
      </c>
      <c r="G97" s="75" t="str">
        <f>IFERROR(VLOOKUP(B97,'اسماء العملاء'!$A$2:$F$1589,6,FALSE),"")</f>
        <v/>
      </c>
      <c r="H97" s="142" t="str">
        <f>IFERROR(VLOOKUP(G97,'انواع الفلاتر'!$B$2:$C$52,2,FALSE),"")</f>
        <v/>
      </c>
      <c r="I97" s="128" t="str">
        <f>IFERROR(VLOOKUP(B97,'اسماء العملاء'!$A$2:$K$1589,11,FALSE),"")</f>
        <v/>
      </c>
      <c r="J97" s="46" t="str">
        <f t="shared" si="7"/>
        <v/>
      </c>
      <c r="K97" s="107"/>
      <c r="L97" s="137" t="str">
        <f t="shared" si="8"/>
        <v/>
      </c>
      <c r="M97" s="94" t="str">
        <f>IFERROR(VLOOKUP(B97,'اسماء العملاء'!$A$2:$G$1589,7,FALSE),"")</f>
        <v/>
      </c>
      <c r="N97" s="92" t="str">
        <f t="shared" si="9"/>
        <v/>
      </c>
      <c r="O97" s="149" t="str">
        <f>IFERROR(VLOOKUP(B97,'اسماء العملاء'!$A$2:$I$1589,9,FALSE),"")</f>
        <v/>
      </c>
      <c r="P97" s="144" t="str">
        <f t="shared" si="10"/>
        <v/>
      </c>
      <c r="Q97" s="145" t="str">
        <f t="shared" si="11"/>
        <v/>
      </c>
      <c r="R97" s="50"/>
      <c r="S97" s="133" t="str">
        <f>IFERROR(VLOOKUP(B97,'اسماء العملاء'!$A$2:$J$1589,10,FALSE),"")</f>
        <v/>
      </c>
      <c r="T97" s="48" t="str">
        <f>IFERROR(IF(COUNT($S97:S97)&gt;=$P97,"",EDATE($S97,1)),"")</f>
        <v/>
      </c>
      <c r="U97" s="48" t="str">
        <f>IFERROR(IF(COUNT($S97:T97)&gt;=$P97,"",EDATE($S97,2)),"")</f>
        <v/>
      </c>
      <c r="V97" s="48" t="str">
        <f>IFERROR(IF(COUNT($S97:U97)&gt;=$P97,"",EDATE($S97,3)),"")</f>
        <v/>
      </c>
      <c r="W97" s="48" t="str">
        <f>IFERROR(IF(COUNT($S97:V97)&gt;=$P97,"",EDATE($S97,4)),"")</f>
        <v/>
      </c>
      <c r="X97" s="48" t="str">
        <f>IFERROR(IF(COUNT($S97:W97)&gt;=$P97,"",EDATE($S97,5)),"")</f>
        <v/>
      </c>
      <c r="Y97" s="48" t="str">
        <f>IFERROR(IF(COUNT($S97:X97)&gt;=$P97,"",EDATE($S97,6)),"")</f>
        <v/>
      </c>
      <c r="Z97" s="48" t="str">
        <f>IFERROR(IF(COUNT($S97:Y97)&gt;=$P97,"",EDATE($S97,7)),"")</f>
        <v/>
      </c>
      <c r="AA97" s="48" t="str">
        <f>IFERROR(IF(COUNT($S97:Z97)&gt;=$P97,"",EDATE($S97,8)),"")</f>
        <v/>
      </c>
      <c r="AB97" s="48" t="str">
        <f>IFERROR(IF(COUNT($S97:AA97)&gt;=$P97,"",EDATE($S97,9)),"")</f>
        <v/>
      </c>
      <c r="AC97" s="48" t="str">
        <f>IFERROR(IF(COUNT($S97:AB97)&gt;=$P97,"",EDATE($S97,10)),"")</f>
        <v/>
      </c>
      <c r="AD97" s="48" t="str">
        <f>IFERROR(IF(COUNT($S97:AC97)&gt;=$P97,"",EDATE($S97,11)),"")</f>
        <v/>
      </c>
      <c r="AE97" s="48" t="str">
        <f>IFERROR(IF(COUNT($S97:AD97)&gt;=$P97,"",EDATE($S97,12)),"")</f>
        <v/>
      </c>
      <c r="AF97" s="48" t="str">
        <f>IFERROR(IF(COUNT($S97:AE97)&gt;=$P97,"",EDATE($S97,13)),"")</f>
        <v/>
      </c>
      <c r="AG97" s="48" t="str">
        <f>IFERROR(IF(COUNT($S97:AF97)&gt;=$P97,"",EDATE($S97,14)),"")</f>
        <v/>
      </c>
      <c r="AH97" s="48" t="str">
        <f>IFERROR(IF(COUNT($S97:AG97)&gt;=$P97,"",EDATE($S97,15)),"")</f>
        <v/>
      </c>
      <c r="AI97" s="48" t="str">
        <f>IFERROR(IF(COUNT($S97:AH97)&gt;=$P97,"",EDATE($S97,16)),"")</f>
        <v/>
      </c>
      <c r="AJ97" s="48" t="str">
        <f>IFERROR(IF(COUNT($S97:AI97)&gt;=$P97,"",EDATE($S97,17)),"")</f>
        <v/>
      </c>
      <c r="AK97" s="48" t="str">
        <f>IFERROR(IF(COUNT($S97:AJ97)&gt;=$P97,"",EDATE($S97,18)),"")</f>
        <v/>
      </c>
      <c r="AL97" s="49" t="str">
        <f>IFERROR(IF(COUNT($S97:AK97)&gt;=$P97,"",EDATE($S97,19)),"")</f>
        <v/>
      </c>
      <c r="AM97" s="49" t="str">
        <f>IFERROR(IF(COUNT($S97:AL97)&gt;=$P97,"",EDATE($S97,20)),"")</f>
        <v/>
      </c>
      <c r="AN97" s="49" t="str">
        <f>IFERROR(IF(COUNT($S97:AM97)&gt;=$P97,"",EDATE($S97,21)),"")</f>
        <v/>
      </c>
      <c r="AO97" s="49" t="str">
        <f>IFERROR(IF(COUNT($S97:AN97)&gt;=$P97,"",EDATE($S97,22)),"")</f>
        <v/>
      </c>
      <c r="AP97" s="49" t="str">
        <f>IFERROR(IF(COUNT($S97:AO97)&gt;=$P97,"",EDATE($S97,23)),"")</f>
        <v/>
      </c>
      <c r="AQ97" s="49" t="str">
        <f>IFERROR(IF(COUNT($S97:AP97)&gt;=$P97,"",EDATE($S97,24)),"")</f>
        <v/>
      </c>
      <c r="AR97" s="49" t="str">
        <f>IFERROR(IF(COUNT($S97:AQ97)&gt;=$P97,"",EDATE($S97,25)),"")</f>
        <v/>
      </c>
      <c r="AS97" s="49" t="str">
        <f>IFERROR(IF(COUNT($S97:AR97)&gt;=$P97,"",EDATE($S97,26)),"")</f>
        <v/>
      </c>
      <c r="AT97" s="49" t="str">
        <f>IFERROR(IF(COUNT($S97:AS97)&gt;=$P97,"",EDATE($S97,27)),"")</f>
        <v/>
      </c>
      <c r="AU97" s="49" t="str">
        <f>IFERROR(IF(COUNT($S97:AT97)&gt;=$P97,"",EDATE($S97,28)),"")</f>
        <v/>
      </c>
      <c r="AV97" s="49" t="str">
        <f>IFERROR(IF(COUNT($S97:AU97)&gt;=$P97,"",EDATE($S97,29)),"")</f>
        <v/>
      </c>
      <c r="AW97" s="49" t="str">
        <f>IFERROR(IF(COUNT($S97:AV97)&gt;=$P97,"",EDATE($S97,30)),"")</f>
        <v/>
      </c>
      <c r="AX97" s="49" t="str">
        <f>IFERROR(IF(COUNT($S97:AW97)&gt;=$P97,"",EDATE($S97,31)),"")</f>
        <v/>
      </c>
      <c r="AY97" s="49" t="str">
        <f>IFERROR(IF(COUNT($S97:AX97)&gt;=$P97,"",EDATE($S97,32)),"")</f>
        <v/>
      </c>
      <c r="AZ97" s="49" t="str">
        <f>IFERROR(IF(COUNT($S97:AY97)&gt;=$P97,"",EDATE($S97,33)),"")</f>
        <v/>
      </c>
      <c r="BA97" s="49" t="str">
        <f>IFERROR(IF(COUNT($S97:AZ97)&gt;=$P97,"",EDATE($S97,34)),"")</f>
        <v/>
      </c>
      <c r="BB97" s="49" t="str">
        <f>IFERROR(IF(COUNT($S97:BA97)&gt;=$P97,"",EDATE($S97,35)),"")</f>
        <v/>
      </c>
      <c r="BC97" s="49" t="str">
        <f>IFERROR(IF(COUNT($S97:BB97)&gt;=$P97,"",EDATE($S97,36)),"")</f>
        <v/>
      </c>
      <c r="BD97" s="108"/>
    </row>
    <row r="98" spans="1:56" s="98" customFormat="1" ht="21" customHeight="1" thickBot="1">
      <c r="A98" s="106" t="str">
        <f t="shared" ca="1" si="6"/>
        <v/>
      </c>
      <c r="B98" s="152"/>
      <c r="C98" s="45" t="str">
        <f>IFERROR(VLOOKUP(B98,'اسماء العملاء'!$A$2:$E$1589,5,FALSE),"")</f>
        <v/>
      </c>
      <c r="D98" s="60" t="str">
        <f>IFERROR(VLOOKUP(B98,'اسماء العملاء'!$A$2:$C$1589,2,FALSE),"")</f>
        <v/>
      </c>
      <c r="E98" s="56"/>
      <c r="F98" s="62" t="str">
        <f>IFERROR(VLOOKUP(B98,'اسماء العملاء'!$A$2:$C$1589,3,FALSE),"")</f>
        <v/>
      </c>
      <c r="G98" s="75" t="str">
        <f>IFERROR(VLOOKUP(B98,'اسماء العملاء'!$A$2:$F$1589,6,FALSE),"")</f>
        <v/>
      </c>
      <c r="H98" s="142" t="str">
        <f>IFERROR(VLOOKUP(G98,'انواع الفلاتر'!$B$2:$C$52,2,FALSE),"")</f>
        <v/>
      </c>
      <c r="I98" s="128" t="str">
        <f>IFERROR(VLOOKUP(B98,'اسماء العملاء'!$A$2:$K$1589,11,FALSE),"")</f>
        <v/>
      </c>
      <c r="J98" s="46" t="str">
        <f t="shared" si="7"/>
        <v/>
      </c>
      <c r="K98" s="107"/>
      <c r="L98" s="137" t="str">
        <f t="shared" si="8"/>
        <v/>
      </c>
      <c r="M98" s="94" t="str">
        <f>IFERROR(VLOOKUP(B98,'اسماء العملاء'!$A$2:$G$1589,7,FALSE),"")</f>
        <v/>
      </c>
      <c r="N98" s="92" t="str">
        <f t="shared" si="9"/>
        <v/>
      </c>
      <c r="O98" s="149" t="str">
        <f>IFERROR(VLOOKUP(B98,'اسماء العملاء'!$A$2:$I$1589,9,FALSE),"")</f>
        <v/>
      </c>
      <c r="P98" s="144" t="str">
        <f t="shared" si="10"/>
        <v/>
      </c>
      <c r="Q98" s="145" t="str">
        <f t="shared" si="11"/>
        <v/>
      </c>
      <c r="R98" s="50"/>
      <c r="S98" s="133" t="str">
        <f>IFERROR(VLOOKUP(B98,'اسماء العملاء'!$A$2:$J$1589,10,FALSE),"")</f>
        <v/>
      </c>
      <c r="T98" s="48" t="str">
        <f>IFERROR(IF(COUNT($S98:S98)&gt;=$P98,"",EDATE($S98,1)),"")</f>
        <v/>
      </c>
      <c r="U98" s="48" t="str">
        <f>IFERROR(IF(COUNT($S98:T98)&gt;=$P98,"",EDATE($S98,2)),"")</f>
        <v/>
      </c>
      <c r="V98" s="48" t="str">
        <f>IFERROR(IF(COUNT($S98:U98)&gt;=$P98,"",EDATE($S98,3)),"")</f>
        <v/>
      </c>
      <c r="W98" s="48" t="str">
        <f>IFERROR(IF(COUNT($S98:V98)&gt;=$P98,"",EDATE($S98,4)),"")</f>
        <v/>
      </c>
      <c r="X98" s="48" t="str">
        <f>IFERROR(IF(COUNT($S98:W98)&gt;=$P98,"",EDATE($S98,5)),"")</f>
        <v/>
      </c>
      <c r="Y98" s="48" t="str">
        <f>IFERROR(IF(COUNT($S98:X98)&gt;=$P98,"",EDATE($S98,6)),"")</f>
        <v/>
      </c>
      <c r="Z98" s="48" t="str">
        <f>IFERROR(IF(COUNT($S98:Y98)&gt;=$P98,"",EDATE($S98,7)),"")</f>
        <v/>
      </c>
      <c r="AA98" s="48" t="str">
        <f>IFERROR(IF(COUNT($S98:Z98)&gt;=$P98,"",EDATE($S98,8)),"")</f>
        <v/>
      </c>
      <c r="AB98" s="48" t="str">
        <f>IFERROR(IF(COUNT($S98:AA98)&gt;=$P98,"",EDATE($S98,9)),"")</f>
        <v/>
      </c>
      <c r="AC98" s="48" t="str">
        <f>IFERROR(IF(COUNT($S98:AB98)&gt;=$P98,"",EDATE($S98,10)),"")</f>
        <v/>
      </c>
      <c r="AD98" s="48" t="str">
        <f>IFERROR(IF(COUNT($S98:AC98)&gt;=$P98,"",EDATE($S98,11)),"")</f>
        <v/>
      </c>
      <c r="AE98" s="48" t="str">
        <f>IFERROR(IF(COUNT($S98:AD98)&gt;=$P98,"",EDATE($S98,12)),"")</f>
        <v/>
      </c>
      <c r="AF98" s="48" t="str">
        <f>IFERROR(IF(COUNT($S98:AE98)&gt;=$P98,"",EDATE($S98,13)),"")</f>
        <v/>
      </c>
      <c r="AG98" s="48" t="str">
        <f>IFERROR(IF(COUNT($S98:AF98)&gt;=$P98,"",EDATE($S98,14)),"")</f>
        <v/>
      </c>
      <c r="AH98" s="48" t="str">
        <f>IFERROR(IF(COUNT($S98:AG98)&gt;=$P98,"",EDATE($S98,15)),"")</f>
        <v/>
      </c>
      <c r="AI98" s="48" t="str">
        <f>IFERROR(IF(COUNT($S98:AH98)&gt;=$P98,"",EDATE($S98,16)),"")</f>
        <v/>
      </c>
      <c r="AJ98" s="48" t="str">
        <f>IFERROR(IF(COUNT($S98:AI98)&gt;=$P98,"",EDATE($S98,17)),"")</f>
        <v/>
      </c>
      <c r="AK98" s="48" t="str">
        <f>IFERROR(IF(COUNT($S98:AJ98)&gt;=$P98,"",EDATE($S98,18)),"")</f>
        <v/>
      </c>
      <c r="AL98" s="49" t="str">
        <f>IFERROR(IF(COUNT($S98:AK98)&gt;=$P98,"",EDATE($S98,19)),"")</f>
        <v/>
      </c>
      <c r="AM98" s="49" t="str">
        <f>IFERROR(IF(COUNT($S98:AL98)&gt;=$P98,"",EDATE($S98,20)),"")</f>
        <v/>
      </c>
      <c r="AN98" s="49" t="str">
        <f>IFERROR(IF(COUNT($S98:AM98)&gt;=$P98,"",EDATE($S98,21)),"")</f>
        <v/>
      </c>
      <c r="AO98" s="49" t="str">
        <f>IFERROR(IF(COUNT($S98:AN98)&gt;=$P98,"",EDATE($S98,22)),"")</f>
        <v/>
      </c>
      <c r="AP98" s="49" t="str">
        <f>IFERROR(IF(COUNT($S98:AO98)&gt;=$P98,"",EDATE($S98,23)),"")</f>
        <v/>
      </c>
      <c r="AQ98" s="49" t="str">
        <f>IFERROR(IF(COUNT($S98:AP98)&gt;=$P98,"",EDATE($S98,24)),"")</f>
        <v/>
      </c>
      <c r="AR98" s="49" t="str">
        <f>IFERROR(IF(COUNT($S98:AQ98)&gt;=$P98,"",EDATE($S98,25)),"")</f>
        <v/>
      </c>
      <c r="AS98" s="49" t="str">
        <f>IFERROR(IF(COUNT($S98:AR98)&gt;=$P98,"",EDATE($S98,26)),"")</f>
        <v/>
      </c>
      <c r="AT98" s="49" t="str">
        <f>IFERROR(IF(COUNT($S98:AS98)&gt;=$P98,"",EDATE($S98,27)),"")</f>
        <v/>
      </c>
      <c r="AU98" s="49" t="str">
        <f>IFERROR(IF(COUNT($S98:AT98)&gt;=$P98,"",EDATE($S98,28)),"")</f>
        <v/>
      </c>
      <c r="AV98" s="49" t="str">
        <f>IFERROR(IF(COUNT($S98:AU98)&gt;=$P98,"",EDATE($S98,29)),"")</f>
        <v/>
      </c>
      <c r="AW98" s="49" t="str">
        <f>IFERROR(IF(COUNT($S98:AV98)&gt;=$P98,"",EDATE($S98,30)),"")</f>
        <v/>
      </c>
      <c r="AX98" s="49" t="str">
        <f>IFERROR(IF(COUNT($S98:AW98)&gt;=$P98,"",EDATE($S98,31)),"")</f>
        <v/>
      </c>
      <c r="AY98" s="49" t="str">
        <f>IFERROR(IF(COUNT($S98:AX98)&gt;=$P98,"",EDATE($S98,32)),"")</f>
        <v/>
      </c>
      <c r="AZ98" s="49" t="str">
        <f>IFERROR(IF(COUNT($S98:AY98)&gt;=$P98,"",EDATE($S98,33)),"")</f>
        <v/>
      </c>
      <c r="BA98" s="49" t="str">
        <f>IFERROR(IF(COUNT($S98:AZ98)&gt;=$P98,"",EDATE($S98,34)),"")</f>
        <v/>
      </c>
      <c r="BB98" s="49" t="str">
        <f>IFERROR(IF(COUNT($S98:BA98)&gt;=$P98,"",EDATE($S98,35)),"")</f>
        <v/>
      </c>
      <c r="BC98" s="49" t="str">
        <f>IFERROR(IF(COUNT($S98:BB98)&gt;=$P98,"",EDATE($S98,36)),"")</f>
        <v/>
      </c>
      <c r="BD98" s="108"/>
    </row>
    <row r="99" spans="1:56" s="98" customFormat="1" ht="21" customHeight="1" thickBot="1">
      <c r="A99" s="106" t="str">
        <f t="shared" ca="1" si="6"/>
        <v/>
      </c>
      <c r="B99" s="152"/>
      <c r="C99" s="45" t="str">
        <f>IFERROR(VLOOKUP(B99,'اسماء العملاء'!$A$2:$E$1589,5,FALSE),"")</f>
        <v/>
      </c>
      <c r="D99" s="60" t="str">
        <f>IFERROR(VLOOKUP(B99,'اسماء العملاء'!$A$2:$C$1589,2,FALSE),"")</f>
        <v/>
      </c>
      <c r="E99" s="56"/>
      <c r="F99" s="62" t="str">
        <f>IFERROR(VLOOKUP(B99,'اسماء العملاء'!$A$2:$C$1589,3,FALSE),"")</f>
        <v/>
      </c>
      <c r="G99" s="75" t="str">
        <f>IFERROR(VLOOKUP(B99,'اسماء العملاء'!$A$2:$F$1589,6,FALSE),"")</f>
        <v/>
      </c>
      <c r="H99" s="142" t="str">
        <f>IFERROR(VLOOKUP(G99,'انواع الفلاتر'!$B$2:$C$52,2,FALSE),"")</f>
        <v/>
      </c>
      <c r="I99" s="128" t="str">
        <f>IFERROR(VLOOKUP(B99,'اسماء العملاء'!$A$2:$K$1589,11,FALSE),"")</f>
        <v/>
      </c>
      <c r="J99" s="46" t="str">
        <f t="shared" si="7"/>
        <v/>
      </c>
      <c r="K99" s="107"/>
      <c r="L99" s="137" t="str">
        <f t="shared" si="8"/>
        <v/>
      </c>
      <c r="M99" s="94" t="str">
        <f>IFERROR(VLOOKUP(B99,'اسماء العملاء'!$A$2:$G$1589,7,FALSE),"")</f>
        <v/>
      </c>
      <c r="N99" s="92" t="str">
        <f t="shared" si="9"/>
        <v/>
      </c>
      <c r="O99" s="149" t="str">
        <f>IFERROR(VLOOKUP(B99,'اسماء العملاء'!$A$2:$I$1589,9,FALSE),"")</f>
        <v/>
      </c>
      <c r="P99" s="144" t="str">
        <f t="shared" si="10"/>
        <v/>
      </c>
      <c r="Q99" s="145" t="str">
        <f t="shared" si="11"/>
        <v/>
      </c>
      <c r="R99" s="50"/>
      <c r="S99" s="133" t="str">
        <f>IFERROR(VLOOKUP(B99,'اسماء العملاء'!$A$2:$J$1589,10,FALSE),"")</f>
        <v/>
      </c>
      <c r="T99" s="48" t="str">
        <f>IFERROR(IF(COUNT($S99:S99)&gt;=$P99,"",EDATE($S99,1)),"")</f>
        <v/>
      </c>
      <c r="U99" s="48" t="str">
        <f>IFERROR(IF(COUNT($S99:T99)&gt;=$P99,"",EDATE($S99,2)),"")</f>
        <v/>
      </c>
      <c r="V99" s="48" t="str">
        <f>IFERROR(IF(COUNT($S99:U99)&gt;=$P99,"",EDATE($S99,3)),"")</f>
        <v/>
      </c>
      <c r="W99" s="48" t="str">
        <f>IFERROR(IF(COUNT($S99:V99)&gt;=$P99,"",EDATE($S99,4)),"")</f>
        <v/>
      </c>
      <c r="X99" s="48" t="str">
        <f>IFERROR(IF(COUNT($S99:W99)&gt;=$P99,"",EDATE($S99,5)),"")</f>
        <v/>
      </c>
      <c r="Y99" s="48" t="str">
        <f>IFERROR(IF(COUNT($S99:X99)&gt;=$P99,"",EDATE($S99,6)),"")</f>
        <v/>
      </c>
      <c r="Z99" s="48" t="str">
        <f>IFERROR(IF(COUNT($S99:Y99)&gt;=$P99,"",EDATE($S99,7)),"")</f>
        <v/>
      </c>
      <c r="AA99" s="48" t="str">
        <f>IFERROR(IF(COUNT($S99:Z99)&gt;=$P99,"",EDATE($S99,8)),"")</f>
        <v/>
      </c>
      <c r="AB99" s="48" t="str">
        <f>IFERROR(IF(COUNT($S99:AA99)&gt;=$P99,"",EDATE($S99,9)),"")</f>
        <v/>
      </c>
      <c r="AC99" s="48" t="str">
        <f>IFERROR(IF(COUNT($S99:AB99)&gt;=$P99,"",EDATE($S99,10)),"")</f>
        <v/>
      </c>
      <c r="AD99" s="48" t="str">
        <f>IFERROR(IF(COUNT($S99:AC99)&gt;=$P99,"",EDATE($S99,11)),"")</f>
        <v/>
      </c>
      <c r="AE99" s="48" t="str">
        <f>IFERROR(IF(COUNT($S99:AD99)&gt;=$P99,"",EDATE($S99,12)),"")</f>
        <v/>
      </c>
      <c r="AF99" s="48" t="str">
        <f>IFERROR(IF(COUNT($S99:AE99)&gt;=$P99,"",EDATE($S99,13)),"")</f>
        <v/>
      </c>
      <c r="AG99" s="48" t="str">
        <f>IFERROR(IF(COUNT($S99:AF99)&gt;=$P99,"",EDATE($S99,14)),"")</f>
        <v/>
      </c>
      <c r="AH99" s="48" t="str">
        <f>IFERROR(IF(COUNT($S99:AG99)&gt;=$P99,"",EDATE($S99,15)),"")</f>
        <v/>
      </c>
      <c r="AI99" s="48" t="str">
        <f>IFERROR(IF(COUNT($S99:AH99)&gt;=$P99,"",EDATE($S99,16)),"")</f>
        <v/>
      </c>
      <c r="AJ99" s="48" t="str">
        <f>IFERROR(IF(COUNT($S99:AI99)&gt;=$P99,"",EDATE($S99,17)),"")</f>
        <v/>
      </c>
      <c r="AK99" s="48" t="str">
        <f>IFERROR(IF(COUNT($S99:AJ99)&gt;=$P99,"",EDATE($S99,18)),"")</f>
        <v/>
      </c>
      <c r="AL99" s="49" t="str">
        <f>IFERROR(IF(COUNT($S99:AK99)&gt;=$P99,"",EDATE($S99,19)),"")</f>
        <v/>
      </c>
      <c r="AM99" s="49" t="str">
        <f>IFERROR(IF(COUNT($S99:AL99)&gt;=$P99,"",EDATE($S99,20)),"")</f>
        <v/>
      </c>
      <c r="AN99" s="49" t="str">
        <f>IFERROR(IF(COUNT($S99:AM99)&gt;=$P99,"",EDATE($S99,21)),"")</f>
        <v/>
      </c>
      <c r="AO99" s="49" t="str">
        <f>IFERROR(IF(COUNT($S99:AN99)&gt;=$P99,"",EDATE($S99,22)),"")</f>
        <v/>
      </c>
      <c r="AP99" s="49" t="str">
        <f>IFERROR(IF(COUNT($S99:AO99)&gt;=$P99,"",EDATE($S99,23)),"")</f>
        <v/>
      </c>
      <c r="AQ99" s="49" t="str">
        <f>IFERROR(IF(COUNT($S99:AP99)&gt;=$P99,"",EDATE($S99,24)),"")</f>
        <v/>
      </c>
      <c r="AR99" s="49" t="str">
        <f>IFERROR(IF(COUNT($S99:AQ99)&gt;=$P99,"",EDATE($S99,25)),"")</f>
        <v/>
      </c>
      <c r="AS99" s="49" t="str">
        <f>IFERROR(IF(COUNT($S99:AR99)&gt;=$P99,"",EDATE($S99,26)),"")</f>
        <v/>
      </c>
      <c r="AT99" s="49" t="str">
        <f>IFERROR(IF(COUNT($S99:AS99)&gt;=$P99,"",EDATE($S99,27)),"")</f>
        <v/>
      </c>
      <c r="AU99" s="49" t="str">
        <f>IFERROR(IF(COUNT($S99:AT99)&gt;=$P99,"",EDATE($S99,28)),"")</f>
        <v/>
      </c>
      <c r="AV99" s="49" t="str">
        <f>IFERROR(IF(COUNT($S99:AU99)&gt;=$P99,"",EDATE($S99,29)),"")</f>
        <v/>
      </c>
      <c r="AW99" s="49" t="str">
        <f>IFERROR(IF(COUNT($S99:AV99)&gt;=$P99,"",EDATE($S99,30)),"")</f>
        <v/>
      </c>
      <c r="AX99" s="49" t="str">
        <f>IFERROR(IF(COUNT($S99:AW99)&gt;=$P99,"",EDATE($S99,31)),"")</f>
        <v/>
      </c>
      <c r="AY99" s="49" t="str">
        <f>IFERROR(IF(COUNT($S99:AX99)&gt;=$P99,"",EDATE($S99,32)),"")</f>
        <v/>
      </c>
      <c r="AZ99" s="49" t="str">
        <f>IFERROR(IF(COUNT($S99:AY99)&gt;=$P99,"",EDATE($S99,33)),"")</f>
        <v/>
      </c>
      <c r="BA99" s="49" t="str">
        <f>IFERROR(IF(COUNT($S99:AZ99)&gt;=$P99,"",EDATE($S99,34)),"")</f>
        <v/>
      </c>
      <c r="BB99" s="49" t="str">
        <f>IFERROR(IF(COUNT($S99:BA99)&gt;=$P99,"",EDATE($S99,35)),"")</f>
        <v/>
      </c>
      <c r="BC99" s="49" t="str">
        <f>IFERROR(IF(COUNT($S99:BB99)&gt;=$P99,"",EDATE($S99,36)),"")</f>
        <v/>
      </c>
      <c r="BD99" s="108"/>
    </row>
    <row r="100" spans="1:56" s="98" customFormat="1" ht="21" customHeight="1" thickBot="1">
      <c r="A100" s="106" t="str">
        <f t="shared" ca="1" si="6"/>
        <v/>
      </c>
      <c r="B100" s="152"/>
      <c r="C100" s="45" t="str">
        <f>IFERROR(VLOOKUP(B100,'اسماء العملاء'!$A$2:$E$1589,5,FALSE),"")</f>
        <v/>
      </c>
      <c r="D100" s="60" t="str">
        <f>IFERROR(VLOOKUP(B100,'اسماء العملاء'!$A$2:$C$1589,2,FALSE),"")</f>
        <v/>
      </c>
      <c r="E100" s="56"/>
      <c r="F100" s="62" t="str">
        <f>IFERROR(VLOOKUP(B100,'اسماء العملاء'!$A$2:$C$1589,3,FALSE),"")</f>
        <v/>
      </c>
      <c r="G100" s="75" t="str">
        <f>IFERROR(VLOOKUP(B100,'اسماء العملاء'!$A$2:$F$1589,6,FALSE),"")</f>
        <v/>
      </c>
      <c r="H100" s="142" t="str">
        <f>IFERROR(VLOOKUP(G100,'انواع الفلاتر'!$B$2:$C$52,2,FALSE),"")</f>
        <v/>
      </c>
      <c r="I100" s="128" t="str">
        <f>IFERROR(VLOOKUP(B100,'اسماء العملاء'!$A$2:$K$1589,11,FALSE),"")</f>
        <v/>
      </c>
      <c r="J100" s="46" t="str">
        <f t="shared" si="7"/>
        <v/>
      </c>
      <c r="K100" s="107"/>
      <c r="L100" s="137" t="str">
        <f t="shared" si="8"/>
        <v/>
      </c>
      <c r="M100" s="94" t="str">
        <f>IFERROR(VLOOKUP(B100,'اسماء العملاء'!$A$2:$G$1589,7,FALSE),"")</f>
        <v/>
      </c>
      <c r="N100" s="92" t="str">
        <f t="shared" si="9"/>
        <v/>
      </c>
      <c r="O100" s="149" t="str">
        <f>IFERROR(VLOOKUP(B100,'اسماء العملاء'!$A$2:$I$1589,9,FALSE),"")</f>
        <v/>
      </c>
      <c r="P100" s="144" t="str">
        <f t="shared" si="10"/>
        <v/>
      </c>
      <c r="Q100" s="145" t="str">
        <f t="shared" si="11"/>
        <v/>
      </c>
      <c r="R100" s="50"/>
      <c r="S100" s="133" t="str">
        <f>IFERROR(VLOOKUP(B100,'اسماء العملاء'!$A$2:$J$1589,10,FALSE),"")</f>
        <v/>
      </c>
      <c r="T100" s="48" t="str">
        <f>IFERROR(IF(COUNT($S100:S100)&gt;=$P100,"",EDATE($S100,1)),"")</f>
        <v/>
      </c>
      <c r="U100" s="48" t="str">
        <f>IFERROR(IF(COUNT($S100:T100)&gt;=$P100,"",EDATE($S100,2)),"")</f>
        <v/>
      </c>
      <c r="V100" s="48" t="str">
        <f>IFERROR(IF(COUNT($S100:U100)&gt;=$P100,"",EDATE($S100,3)),"")</f>
        <v/>
      </c>
      <c r="W100" s="48" t="str">
        <f>IFERROR(IF(COUNT($S100:V100)&gt;=$P100,"",EDATE($S100,4)),"")</f>
        <v/>
      </c>
      <c r="X100" s="48" t="str">
        <f>IFERROR(IF(COUNT($S100:W100)&gt;=$P100,"",EDATE($S100,5)),"")</f>
        <v/>
      </c>
      <c r="Y100" s="48" t="str">
        <f>IFERROR(IF(COUNT($S100:X100)&gt;=$P100,"",EDATE($S100,6)),"")</f>
        <v/>
      </c>
      <c r="Z100" s="48" t="str">
        <f>IFERROR(IF(COUNT($S100:Y100)&gt;=$P100,"",EDATE($S100,7)),"")</f>
        <v/>
      </c>
      <c r="AA100" s="48" t="str">
        <f>IFERROR(IF(COUNT($S100:Z100)&gt;=$P100,"",EDATE($S100,8)),"")</f>
        <v/>
      </c>
      <c r="AB100" s="48" t="str">
        <f>IFERROR(IF(COUNT($S100:AA100)&gt;=$P100,"",EDATE($S100,9)),"")</f>
        <v/>
      </c>
      <c r="AC100" s="48" t="str">
        <f>IFERROR(IF(COUNT($S100:AB100)&gt;=$P100,"",EDATE($S100,10)),"")</f>
        <v/>
      </c>
      <c r="AD100" s="48" t="str">
        <f>IFERROR(IF(COUNT($S100:AC100)&gt;=$P100,"",EDATE($S100,11)),"")</f>
        <v/>
      </c>
      <c r="AE100" s="48" t="str">
        <f>IFERROR(IF(COUNT($S100:AD100)&gt;=$P100,"",EDATE($S100,12)),"")</f>
        <v/>
      </c>
      <c r="AF100" s="48" t="str">
        <f>IFERROR(IF(COUNT($S100:AE100)&gt;=$P100,"",EDATE($S100,13)),"")</f>
        <v/>
      </c>
      <c r="AG100" s="48" t="str">
        <f>IFERROR(IF(COUNT($S100:AF100)&gt;=$P100,"",EDATE($S100,14)),"")</f>
        <v/>
      </c>
      <c r="AH100" s="48" t="str">
        <f>IFERROR(IF(COUNT($S100:AG100)&gt;=$P100,"",EDATE($S100,15)),"")</f>
        <v/>
      </c>
      <c r="AI100" s="48" t="str">
        <f>IFERROR(IF(COUNT($S100:AH100)&gt;=$P100,"",EDATE($S100,16)),"")</f>
        <v/>
      </c>
      <c r="AJ100" s="48" t="str">
        <f>IFERROR(IF(COUNT($S100:AI100)&gt;=$P100,"",EDATE($S100,17)),"")</f>
        <v/>
      </c>
      <c r="AK100" s="48" t="str">
        <f>IFERROR(IF(COUNT($S100:AJ100)&gt;=$P100,"",EDATE($S100,18)),"")</f>
        <v/>
      </c>
      <c r="AL100" s="49" t="str">
        <f>IFERROR(IF(COUNT($S100:AK100)&gt;=$P100,"",EDATE($S100,19)),"")</f>
        <v/>
      </c>
      <c r="AM100" s="49" t="str">
        <f>IFERROR(IF(COUNT($S100:AL100)&gt;=$P100,"",EDATE($S100,20)),"")</f>
        <v/>
      </c>
      <c r="AN100" s="49" t="str">
        <f>IFERROR(IF(COUNT($S100:AM100)&gt;=$P100,"",EDATE($S100,21)),"")</f>
        <v/>
      </c>
      <c r="AO100" s="49" t="str">
        <f>IFERROR(IF(COUNT($S100:AN100)&gt;=$P100,"",EDATE($S100,22)),"")</f>
        <v/>
      </c>
      <c r="AP100" s="49" t="str">
        <f>IFERROR(IF(COUNT($S100:AO100)&gt;=$P100,"",EDATE($S100,23)),"")</f>
        <v/>
      </c>
      <c r="AQ100" s="49" t="str">
        <f>IFERROR(IF(COUNT($S100:AP100)&gt;=$P100,"",EDATE($S100,24)),"")</f>
        <v/>
      </c>
      <c r="AR100" s="49" t="str">
        <f>IFERROR(IF(COUNT($S100:AQ100)&gt;=$P100,"",EDATE($S100,25)),"")</f>
        <v/>
      </c>
      <c r="AS100" s="49" t="str">
        <f>IFERROR(IF(COUNT($S100:AR100)&gt;=$P100,"",EDATE($S100,26)),"")</f>
        <v/>
      </c>
      <c r="AT100" s="49" t="str">
        <f>IFERROR(IF(COUNT($S100:AS100)&gt;=$P100,"",EDATE($S100,27)),"")</f>
        <v/>
      </c>
      <c r="AU100" s="49" t="str">
        <f>IFERROR(IF(COUNT($S100:AT100)&gt;=$P100,"",EDATE($S100,28)),"")</f>
        <v/>
      </c>
      <c r="AV100" s="49" t="str">
        <f>IFERROR(IF(COUNT($S100:AU100)&gt;=$P100,"",EDATE($S100,29)),"")</f>
        <v/>
      </c>
      <c r="AW100" s="49" t="str">
        <f>IFERROR(IF(COUNT($S100:AV100)&gt;=$P100,"",EDATE($S100,30)),"")</f>
        <v/>
      </c>
      <c r="AX100" s="49" t="str">
        <f>IFERROR(IF(COUNT($S100:AW100)&gt;=$P100,"",EDATE($S100,31)),"")</f>
        <v/>
      </c>
      <c r="AY100" s="49" t="str">
        <f>IFERROR(IF(COUNT($S100:AX100)&gt;=$P100,"",EDATE($S100,32)),"")</f>
        <v/>
      </c>
      <c r="AZ100" s="49" t="str">
        <f>IFERROR(IF(COUNT($S100:AY100)&gt;=$P100,"",EDATE($S100,33)),"")</f>
        <v/>
      </c>
      <c r="BA100" s="49" t="str">
        <f>IFERROR(IF(COUNT($S100:AZ100)&gt;=$P100,"",EDATE($S100,34)),"")</f>
        <v/>
      </c>
      <c r="BB100" s="49" t="str">
        <f>IFERROR(IF(COUNT($S100:BA100)&gt;=$P100,"",EDATE($S100,35)),"")</f>
        <v/>
      </c>
      <c r="BC100" s="49" t="str">
        <f>IFERROR(IF(COUNT($S100:BB100)&gt;=$P100,"",EDATE($S100,36)),"")</f>
        <v/>
      </c>
      <c r="BD100" s="108"/>
    </row>
    <row r="101" spans="1:56" s="98" customFormat="1" ht="21" customHeight="1" thickBot="1">
      <c r="A101" s="106" t="str">
        <f t="shared" ca="1" si="6"/>
        <v/>
      </c>
      <c r="B101" s="152"/>
      <c r="C101" s="45" t="str">
        <f>IFERROR(VLOOKUP(B101,'اسماء العملاء'!$A$2:$E$1589,5,FALSE),"")</f>
        <v/>
      </c>
      <c r="D101" s="60" t="str">
        <f>IFERROR(VLOOKUP(B101,'اسماء العملاء'!$A$2:$C$1589,2,FALSE),"")</f>
        <v/>
      </c>
      <c r="E101" s="56"/>
      <c r="F101" s="62" t="str">
        <f>IFERROR(VLOOKUP(B101,'اسماء العملاء'!$A$2:$C$1589,3,FALSE),"")</f>
        <v/>
      </c>
      <c r="G101" s="75" t="str">
        <f>IFERROR(VLOOKUP(B101,'اسماء العملاء'!$A$2:$F$1589,6,FALSE),"")</f>
        <v/>
      </c>
      <c r="H101" s="142" t="str">
        <f>IFERROR(VLOOKUP(G101,'انواع الفلاتر'!$B$2:$C$52,2,FALSE),"")</f>
        <v/>
      </c>
      <c r="I101" s="128" t="str">
        <f>IFERROR(VLOOKUP(B101,'اسماء العملاء'!$A$2:$K$1589,11,FALSE),"")</f>
        <v/>
      </c>
      <c r="J101" s="46" t="str">
        <f t="shared" si="7"/>
        <v/>
      </c>
      <c r="K101" s="107"/>
      <c r="L101" s="137" t="str">
        <f t="shared" si="8"/>
        <v/>
      </c>
      <c r="M101" s="94" t="str">
        <f>IFERROR(VLOOKUP(B101,'اسماء العملاء'!$A$2:$G$1589,7,FALSE),"")</f>
        <v/>
      </c>
      <c r="N101" s="92" t="str">
        <f t="shared" si="9"/>
        <v/>
      </c>
      <c r="O101" s="149" t="str">
        <f>IFERROR(VLOOKUP(B101,'اسماء العملاء'!$A$2:$I$1589,9,FALSE),"")</f>
        <v/>
      </c>
      <c r="P101" s="144" t="str">
        <f t="shared" si="10"/>
        <v/>
      </c>
      <c r="Q101" s="145" t="str">
        <f t="shared" si="11"/>
        <v/>
      </c>
      <c r="R101" s="50"/>
      <c r="S101" s="133" t="str">
        <f>IFERROR(VLOOKUP(B101,'اسماء العملاء'!$A$2:$J$1589,10,FALSE),"")</f>
        <v/>
      </c>
      <c r="T101" s="48" t="str">
        <f>IFERROR(IF(COUNT($S101:S101)&gt;=$P101,"",EDATE($S101,1)),"")</f>
        <v/>
      </c>
      <c r="U101" s="48" t="str">
        <f>IFERROR(IF(COUNT($S101:T101)&gt;=$P101,"",EDATE($S101,2)),"")</f>
        <v/>
      </c>
      <c r="V101" s="48" t="str">
        <f>IFERROR(IF(COUNT($S101:U101)&gt;=$P101,"",EDATE($S101,3)),"")</f>
        <v/>
      </c>
      <c r="W101" s="48" t="str">
        <f>IFERROR(IF(COUNT($S101:V101)&gt;=$P101,"",EDATE($S101,4)),"")</f>
        <v/>
      </c>
      <c r="X101" s="48" t="str">
        <f>IFERROR(IF(COUNT($S101:W101)&gt;=$P101,"",EDATE($S101,5)),"")</f>
        <v/>
      </c>
      <c r="Y101" s="48" t="str">
        <f>IFERROR(IF(COUNT($S101:X101)&gt;=$P101,"",EDATE($S101,6)),"")</f>
        <v/>
      </c>
      <c r="Z101" s="48" t="str">
        <f>IFERROR(IF(COUNT($S101:Y101)&gt;=$P101,"",EDATE($S101,7)),"")</f>
        <v/>
      </c>
      <c r="AA101" s="48" t="str">
        <f>IFERROR(IF(COUNT($S101:Z101)&gt;=$P101,"",EDATE($S101,8)),"")</f>
        <v/>
      </c>
      <c r="AB101" s="48" t="str">
        <f>IFERROR(IF(COUNT($S101:AA101)&gt;=$P101,"",EDATE($S101,9)),"")</f>
        <v/>
      </c>
      <c r="AC101" s="48" t="str">
        <f>IFERROR(IF(COUNT($S101:AB101)&gt;=$P101,"",EDATE($S101,10)),"")</f>
        <v/>
      </c>
      <c r="AD101" s="48" t="str">
        <f>IFERROR(IF(COUNT($S101:AC101)&gt;=$P101,"",EDATE($S101,11)),"")</f>
        <v/>
      </c>
      <c r="AE101" s="48" t="str">
        <f>IFERROR(IF(COUNT($S101:AD101)&gt;=$P101,"",EDATE($S101,12)),"")</f>
        <v/>
      </c>
      <c r="AF101" s="48" t="str">
        <f>IFERROR(IF(COUNT($S101:AE101)&gt;=$P101,"",EDATE($S101,13)),"")</f>
        <v/>
      </c>
      <c r="AG101" s="48" t="str">
        <f>IFERROR(IF(COUNT($S101:AF101)&gt;=$P101,"",EDATE($S101,14)),"")</f>
        <v/>
      </c>
      <c r="AH101" s="48" t="str">
        <f>IFERROR(IF(COUNT($S101:AG101)&gt;=$P101,"",EDATE($S101,15)),"")</f>
        <v/>
      </c>
      <c r="AI101" s="48" t="str">
        <f>IFERROR(IF(COUNT($S101:AH101)&gt;=$P101,"",EDATE($S101,16)),"")</f>
        <v/>
      </c>
      <c r="AJ101" s="48" t="str">
        <f>IFERROR(IF(COUNT($S101:AI101)&gt;=$P101,"",EDATE($S101,17)),"")</f>
        <v/>
      </c>
      <c r="AK101" s="48" t="str">
        <f>IFERROR(IF(COUNT($S101:AJ101)&gt;=$P101,"",EDATE($S101,18)),"")</f>
        <v/>
      </c>
      <c r="AL101" s="49" t="str">
        <f>IFERROR(IF(COUNT($S101:AK101)&gt;=$P101,"",EDATE($S101,19)),"")</f>
        <v/>
      </c>
      <c r="AM101" s="49" t="str">
        <f>IFERROR(IF(COUNT($S101:AL101)&gt;=$P101,"",EDATE($S101,20)),"")</f>
        <v/>
      </c>
      <c r="AN101" s="49" t="str">
        <f>IFERROR(IF(COUNT($S101:AM101)&gt;=$P101,"",EDATE($S101,21)),"")</f>
        <v/>
      </c>
      <c r="AO101" s="49" t="str">
        <f>IFERROR(IF(COUNT($S101:AN101)&gt;=$P101,"",EDATE($S101,22)),"")</f>
        <v/>
      </c>
      <c r="AP101" s="49" t="str">
        <f>IFERROR(IF(COUNT($S101:AO101)&gt;=$P101,"",EDATE($S101,23)),"")</f>
        <v/>
      </c>
      <c r="AQ101" s="49" t="str">
        <f>IFERROR(IF(COUNT($S101:AP101)&gt;=$P101,"",EDATE($S101,24)),"")</f>
        <v/>
      </c>
      <c r="AR101" s="49" t="str">
        <f>IFERROR(IF(COUNT($S101:AQ101)&gt;=$P101,"",EDATE($S101,25)),"")</f>
        <v/>
      </c>
      <c r="AS101" s="49" t="str">
        <f>IFERROR(IF(COUNT($S101:AR101)&gt;=$P101,"",EDATE($S101,26)),"")</f>
        <v/>
      </c>
      <c r="AT101" s="49" t="str">
        <f>IFERROR(IF(COUNT($S101:AS101)&gt;=$P101,"",EDATE($S101,27)),"")</f>
        <v/>
      </c>
      <c r="AU101" s="49" t="str">
        <f>IFERROR(IF(COUNT($S101:AT101)&gt;=$P101,"",EDATE($S101,28)),"")</f>
        <v/>
      </c>
      <c r="AV101" s="49" t="str">
        <f>IFERROR(IF(COUNT($S101:AU101)&gt;=$P101,"",EDATE($S101,29)),"")</f>
        <v/>
      </c>
      <c r="AW101" s="49" t="str">
        <f>IFERROR(IF(COUNT($S101:AV101)&gt;=$P101,"",EDATE($S101,30)),"")</f>
        <v/>
      </c>
      <c r="AX101" s="49" t="str">
        <f>IFERROR(IF(COUNT($S101:AW101)&gt;=$P101,"",EDATE($S101,31)),"")</f>
        <v/>
      </c>
      <c r="AY101" s="49" t="str">
        <f>IFERROR(IF(COUNT($S101:AX101)&gt;=$P101,"",EDATE($S101,32)),"")</f>
        <v/>
      </c>
      <c r="AZ101" s="49" t="str">
        <f>IFERROR(IF(COUNT($S101:AY101)&gt;=$P101,"",EDATE($S101,33)),"")</f>
        <v/>
      </c>
      <c r="BA101" s="49" t="str">
        <f>IFERROR(IF(COUNT($S101:AZ101)&gt;=$P101,"",EDATE($S101,34)),"")</f>
        <v/>
      </c>
      <c r="BB101" s="49" t="str">
        <f>IFERROR(IF(COUNT($S101:BA101)&gt;=$P101,"",EDATE($S101,35)),"")</f>
        <v/>
      </c>
      <c r="BC101" s="49" t="str">
        <f>IFERROR(IF(COUNT($S101:BB101)&gt;=$P101,"",EDATE($S101,36)),"")</f>
        <v/>
      </c>
      <c r="BD101" s="108"/>
    </row>
    <row r="102" spans="1:56" s="98" customFormat="1" ht="21" customHeight="1" thickBot="1">
      <c r="A102" s="106" t="str">
        <f t="shared" ca="1" si="6"/>
        <v/>
      </c>
      <c r="B102" s="152"/>
      <c r="C102" s="45" t="str">
        <f>IFERROR(VLOOKUP(B102,'اسماء العملاء'!$A$2:$E$1589,5,FALSE),"")</f>
        <v/>
      </c>
      <c r="D102" s="60" t="str">
        <f>IFERROR(VLOOKUP(B102,'اسماء العملاء'!$A$2:$C$1589,2,FALSE),"")</f>
        <v/>
      </c>
      <c r="E102" s="56"/>
      <c r="F102" s="62" t="str">
        <f>IFERROR(VLOOKUP(B102,'اسماء العملاء'!$A$2:$C$1589,3,FALSE),"")</f>
        <v/>
      </c>
      <c r="G102" s="75" t="str">
        <f>IFERROR(VLOOKUP(B102,'اسماء العملاء'!$A$2:$F$1589,6,FALSE),"")</f>
        <v/>
      </c>
      <c r="H102" s="142" t="str">
        <f>IFERROR(VLOOKUP(G102,'انواع الفلاتر'!$B$2:$C$52,2,FALSE),"")</f>
        <v/>
      </c>
      <c r="I102" s="128" t="str">
        <f>IFERROR(VLOOKUP(B102,'اسماء العملاء'!$A$2:$K$1589,11,FALSE),"")</f>
        <v/>
      </c>
      <c r="J102" s="46" t="str">
        <f t="shared" si="7"/>
        <v/>
      </c>
      <c r="K102" s="107"/>
      <c r="L102" s="137" t="str">
        <f t="shared" si="8"/>
        <v/>
      </c>
      <c r="M102" s="94" t="str">
        <f>IFERROR(VLOOKUP(B102,'اسماء العملاء'!$A$2:$G$1589,7,FALSE),"")</f>
        <v/>
      </c>
      <c r="N102" s="92" t="str">
        <f t="shared" si="9"/>
        <v/>
      </c>
      <c r="O102" s="149" t="str">
        <f>IFERROR(VLOOKUP(B102,'اسماء العملاء'!$A$2:$I$1589,9,FALSE),"")</f>
        <v/>
      </c>
      <c r="P102" s="144" t="str">
        <f t="shared" si="10"/>
        <v/>
      </c>
      <c r="Q102" s="145" t="str">
        <f t="shared" si="11"/>
        <v/>
      </c>
      <c r="R102" s="50"/>
      <c r="S102" s="133" t="str">
        <f>IFERROR(VLOOKUP(B102,'اسماء العملاء'!$A$2:$J$1589,10,FALSE),"")</f>
        <v/>
      </c>
      <c r="T102" s="48" t="str">
        <f>IFERROR(IF(COUNT($S102:S102)&gt;=$P102,"",EDATE($S102,1)),"")</f>
        <v/>
      </c>
      <c r="U102" s="48" t="str">
        <f>IFERROR(IF(COUNT($S102:T102)&gt;=$P102,"",EDATE($S102,2)),"")</f>
        <v/>
      </c>
      <c r="V102" s="48" t="str">
        <f>IFERROR(IF(COUNT($S102:U102)&gt;=$P102,"",EDATE($S102,3)),"")</f>
        <v/>
      </c>
      <c r="W102" s="48" t="str">
        <f>IFERROR(IF(COUNT($S102:V102)&gt;=$P102,"",EDATE($S102,4)),"")</f>
        <v/>
      </c>
      <c r="X102" s="48" t="str">
        <f>IFERROR(IF(COUNT($S102:W102)&gt;=$P102,"",EDATE($S102,5)),"")</f>
        <v/>
      </c>
      <c r="Y102" s="48" t="str">
        <f>IFERROR(IF(COUNT($S102:X102)&gt;=$P102,"",EDATE($S102,6)),"")</f>
        <v/>
      </c>
      <c r="Z102" s="48" t="str">
        <f>IFERROR(IF(COUNT($S102:Y102)&gt;=$P102,"",EDATE($S102,7)),"")</f>
        <v/>
      </c>
      <c r="AA102" s="48" t="str">
        <f>IFERROR(IF(COUNT($S102:Z102)&gt;=$P102,"",EDATE($S102,8)),"")</f>
        <v/>
      </c>
      <c r="AB102" s="48" t="str">
        <f>IFERROR(IF(COUNT($S102:AA102)&gt;=$P102,"",EDATE($S102,9)),"")</f>
        <v/>
      </c>
      <c r="AC102" s="48" t="str">
        <f>IFERROR(IF(COUNT($S102:AB102)&gt;=$P102,"",EDATE($S102,10)),"")</f>
        <v/>
      </c>
      <c r="AD102" s="48" t="str">
        <f>IFERROR(IF(COUNT($S102:AC102)&gt;=$P102,"",EDATE($S102,11)),"")</f>
        <v/>
      </c>
      <c r="AE102" s="48" t="str">
        <f>IFERROR(IF(COUNT($S102:AD102)&gt;=$P102,"",EDATE($S102,12)),"")</f>
        <v/>
      </c>
      <c r="AF102" s="48" t="str">
        <f>IFERROR(IF(COUNT($S102:AE102)&gt;=$P102,"",EDATE($S102,13)),"")</f>
        <v/>
      </c>
      <c r="AG102" s="48" t="str">
        <f>IFERROR(IF(COUNT($S102:AF102)&gt;=$P102,"",EDATE($S102,14)),"")</f>
        <v/>
      </c>
      <c r="AH102" s="48" t="str">
        <f>IFERROR(IF(COUNT($S102:AG102)&gt;=$P102,"",EDATE($S102,15)),"")</f>
        <v/>
      </c>
      <c r="AI102" s="48" t="str">
        <f>IFERROR(IF(COUNT($S102:AH102)&gt;=$P102,"",EDATE($S102,16)),"")</f>
        <v/>
      </c>
      <c r="AJ102" s="48" t="str">
        <f>IFERROR(IF(COUNT($S102:AI102)&gt;=$P102,"",EDATE($S102,17)),"")</f>
        <v/>
      </c>
      <c r="AK102" s="48" t="str">
        <f>IFERROR(IF(COUNT($S102:AJ102)&gt;=$P102,"",EDATE($S102,18)),"")</f>
        <v/>
      </c>
      <c r="AL102" s="49" t="str">
        <f>IFERROR(IF(COUNT($S102:AK102)&gt;=$P102,"",EDATE($S102,19)),"")</f>
        <v/>
      </c>
      <c r="AM102" s="49" t="str">
        <f>IFERROR(IF(COUNT($S102:AL102)&gt;=$P102,"",EDATE($S102,20)),"")</f>
        <v/>
      </c>
      <c r="AN102" s="49" t="str">
        <f>IFERROR(IF(COUNT($S102:AM102)&gt;=$P102,"",EDATE($S102,21)),"")</f>
        <v/>
      </c>
      <c r="AO102" s="49" t="str">
        <f>IFERROR(IF(COUNT($S102:AN102)&gt;=$P102,"",EDATE($S102,22)),"")</f>
        <v/>
      </c>
      <c r="AP102" s="49" t="str">
        <f>IFERROR(IF(COUNT($S102:AO102)&gt;=$P102,"",EDATE($S102,23)),"")</f>
        <v/>
      </c>
      <c r="AQ102" s="49" t="str">
        <f>IFERROR(IF(COUNT($S102:AP102)&gt;=$P102,"",EDATE($S102,24)),"")</f>
        <v/>
      </c>
      <c r="AR102" s="49" t="str">
        <f>IFERROR(IF(COUNT($S102:AQ102)&gt;=$P102,"",EDATE($S102,25)),"")</f>
        <v/>
      </c>
      <c r="AS102" s="49" t="str">
        <f>IFERROR(IF(COUNT($S102:AR102)&gt;=$P102,"",EDATE($S102,26)),"")</f>
        <v/>
      </c>
      <c r="AT102" s="49" t="str">
        <f>IFERROR(IF(COUNT($S102:AS102)&gt;=$P102,"",EDATE($S102,27)),"")</f>
        <v/>
      </c>
      <c r="AU102" s="49" t="str">
        <f>IFERROR(IF(COUNT($S102:AT102)&gt;=$P102,"",EDATE($S102,28)),"")</f>
        <v/>
      </c>
      <c r="AV102" s="49" t="str">
        <f>IFERROR(IF(COUNT($S102:AU102)&gt;=$P102,"",EDATE($S102,29)),"")</f>
        <v/>
      </c>
      <c r="AW102" s="49" t="str">
        <f>IFERROR(IF(COUNT($S102:AV102)&gt;=$P102,"",EDATE($S102,30)),"")</f>
        <v/>
      </c>
      <c r="AX102" s="49" t="str">
        <f>IFERROR(IF(COUNT($S102:AW102)&gt;=$P102,"",EDATE($S102,31)),"")</f>
        <v/>
      </c>
      <c r="AY102" s="49" t="str">
        <f>IFERROR(IF(COUNT($S102:AX102)&gt;=$P102,"",EDATE($S102,32)),"")</f>
        <v/>
      </c>
      <c r="AZ102" s="49" t="str">
        <f>IFERROR(IF(COUNT($S102:AY102)&gt;=$P102,"",EDATE($S102,33)),"")</f>
        <v/>
      </c>
      <c r="BA102" s="49" t="str">
        <f>IFERROR(IF(COUNT($S102:AZ102)&gt;=$P102,"",EDATE($S102,34)),"")</f>
        <v/>
      </c>
      <c r="BB102" s="49" t="str">
        <f>IFERROR(IF(COUNT($S102:BA102)&gt;=$P102,"",EDATE($S102,35)),"")</f>
        <v/>
      </c>
      <c r="BC102" s="49" t="str">
        <f>IFERROR(IF(COUNT($S102:BB102)&gt;=$P102,"",EDATE($S102,36)),"")</f>
        <v/>
      </c>
      <c r="BD102" s="108"/>
    </row>
    <row r="103" spans="1:56" s="98" customFormat="1" ht="21" customHeight="1" thickBot="1">
      <c r="A103" s="106" t="str">
        <f t="shared" ca="1" si="6"/>
        <v/>
      </c>
      <c r="B103" s="152"/>
      <c r="C103" s="45" t="str">
        <f>IFERROR(VLOOKUP(B103,'اسماء العملاء'!$A$2:$E$1589,5,FALSE),"")</f>
        <v/>
      </c>
      <c r="D103" s="60" t="str">
        <f>IFERROR(VLOOKUP(B103,'اسماء العملاء'!$A$2:$C$1589,2,FALSE),"")</f>
        <v/>
      </c>
      <c r="E103" s="56"/>
      <c r="F103" s="62" t="str">
        <f>IFERROR(VLOOKUP(B103,'اسماء العملاء'!$A$2:$C$1589,3,FALSE),"")</f>
        <v/>
      </c>
      <c r="G103" s="75" t="str">
        <f>IFERROR(VLOOKUP(B103,'اسماء العملاء'!$A$2:$F$1589,6,FALSE),"")</f>
        <v/>
      </c>
      <c r="H103" s="142" t="str">
        <f>IFERROR(VLOOKUP(G103,'انواع الفلاتر'!$B$2:$C$52,2,FALSE),"")</f>
        <v/>
      </c>
      <c r="I103" s="128" t="str">
        <f>IFERROR(VLOOKUP(B103,'اسماء العملاء'!$A$2:$K$1589,11,FALSE),"")</f>
        <v/>
      </c>
      <c r="J103" s="46" t="str">
        <f t="shared" si="7"/>
        <v/>
      </c>
      <c r="K103" s="107"/>
      <c r="L103" s="137" t="str">
        <f t="shared" si="8"/>
        <v/>
      </c>
      <c r="M103" s="94" t="str">
        <f>IFERROR(VLOOKUP(B103,'اسماء العملاء'!$A$2:$G$1589,7,FALSE),"")</f>
        <v/>
      </c>
      <c r="N103" s="92" t="str">
        <f t="shared" si="9"/>
        <v/>
      </c>
      <c r="O103" s="149" t="str">
        <f>IFERROR(VLOOKUP(B103,'اسماء العملاء'!$A$2:$I$1589,9,FALSE),"")</f>
        <v/>
      </c>
      <c r="P103" s="144" t="str">
        <f t="shared" si="10"/>
        <v/>
      </c>
      <c r="Q103" s="145" t="str">
        <f t="shared" si="11"/>
        <v/>
      </c>
      <c r="R103" s="50"/>
      <c r="S103" s="133" t="str">
        <f>IFERROR(VLOOKUP(B103,'اسماء العملاء'!$A$2:$J$1589,10,FALSE),"")</f>
        <v/>
      </c>
      <c r="T103" s="48" t="str">
        <f>IFERROR(IF(COUNT($S103:S103)&gt;=$P103,"",EDATE($S103,1)),"")</f>
        <v/>
      </c>
      <c r="U103" s="48" t="str">
        <f>IFERROR(IF(COUNT($S103:T103)&gt;=$P103,"",EDATE($S103,2)),"")</f>
        <v/>
      </c>
      <c r="V103" s="48" t="str">
        <f>IFERROR(IF(COUNT($S103:U103)&gt;=$P103,"",EDATE($S103,3)),"")</f>
        <v/>
      </c>
      <c r="W103" s="48" t="str">
        <f>IFERROR(IF(COUNT($S103:V103)&gt;=$P103,"",EDATE($S103,4)),"")</f>
        <v/>
      </c>
      <c r="X103" s="48" t="str">
        <f>IFERROR(IF(COUNT($S103:W103)&gt;=$P103,"",EDATE($S103,5)),"")</f>
        <v/>
      </c>
      <c r="Y103" s="48" t="str">
        <f>IFERROR(IF(COUNT($S103:X103)&gt;=$P103,"",EDATE($S103,6)),"")</f>
        <v/>
      </c>
      <c r="Z103" s="48" t="str">
        <f>IFERROR(IF(COUNT($S103:Y103)&gt;=$P103,"",EDATE($S103,7)),"")</f>
        <v/>
      </c>
      <c r="AA103" s="48" t="str">
        <f>IFERROR(IF(COUNT($S103:Z103)&gt;=$P103,"",EDATE($S103,8)),"")</f>
        <v/>
      </c>
      <c r="AB103" s="48" t="str">
        <f>IFERROR(IF(COUNT($S103:AA103)&gt;=$P103,"",EDATE($S103,9)),"")</f>
        <v/>
      </c>
      <c r="AC103" s="48" t="str">
        <f>IFERROR(IF(COUNT($S103:AB103)&gt;=$P103,"",EDATE($S103,10)),"")</f>
        <v/>
      </c>
      <c r="AD103" s="48" t="str">
        <f>IFERROR(IF(COUNT($S103:AC103)&gt;=$P103,"",EDATE($S103,11)),"")</f>
        <v/>
      </c>
      <c r="AE103" s="48" t="str">
        <f>IFERROR(IF(COUNT($S103:AD103)&gt;=$P103,"",EDATE($S103,12)),"")</f>
        <v/>
      </c>
      <c r="AF103" s="48" t="str">
        <f>IFERROR(IF(COUNT($S103:AE103)&gt;=$P103,"",EDATE($S103,13)),"")</f>
        <v/>
      </c>
      <c r="AG103" s="48" t="str">
        <f>IFERROR(IF(COUNT($S103:AF103)&gt;=$P103,"",EDATE($S103,14)),"")</f>
        <v/>
      </c>
      <c r="AH103" s="48" t="str">
        <f>IFERROR(IF(COUNT($S103:AG103)&gt;=$P103,"",EDATE($S103,15)),"")</f>
        <v/>
      </c>
      <c r="AI103" s="48" t="str">
        <f>IFERROR(IF(COUNT($S103:AH103)&gt;=$P103,"",EDATE($S103,16)),"")</f>
        <v/>
      </c>
      <c r="AJ103" s="48" t="str">
        <f>IFERROR(IF(COUNT($S103:AI103)&gt;=$P103,"",EDATE($S103,17)),"")</f>
        <v/>
      </c>
      <c r="AK103" s="48" t="str">
        <f>IFERROR(IF(COUNT($S103:AJ103)&gt;=$P103,"",EDATE($S103,18)),"")</f>
        <v/>
      </c>
      <c r="AL103" s="49" t="str">
        <f>IFERROR(IF(COUNT($S103:AK103)&gt;=$P103,"",EDATE($S103,19)),"")</f>
        <v/>
      </c>
      <c r="AM103" s="49" t="str">
        <f>IFERROR(IF(COUNT($S103:AL103)&gt;=$P103,"",EDATE($S103,20)),"")</f>
        <v/>
      </c>
      <c r="AN103" s="49" t="str">
        <f>IFERROR(IF(COUNT($S103:AM103)&gt;=$P103,"",EDATE($S103,21)),"")</f>
        <v/>
      </c>
      <c r="AO103" s="49" t="str">
        <f>IFERROR(IF(COUNT($S103:AN103)&gt;=$P103,"",EDATE($S103,22)),"")</f>
        <v/>
      </c>
      <c r="AP103" s="49" t="str">
        <f>IFERROR(IF(COUNT($S103:AO103)&gt;=$P103,"",EDATE($S103,23)),"")</f>
        <v/>
      </c>
      <c r="AQ103" s="49" t="str">
        <f>IFERROR(IF(COUNT($S103:AP103)&gt;=$P103,"",EDATE($S103,24)),"")</f>
        <v/>
      </c>
      <c r="AR103" s="49" t="str">
        <f>IFERROR(IF(COUNT($S103:AQ103)&gt;=$P103,"",EDATE($S103,25)),"")</f>
        <v/>
      </c>
      <c r="AS103" s="49" t="str">
        <f>IFERROR(IF(COUNT($S103:AR103)&gt;=$P103,"",EDATE($S103,26)),"")</f>
        <v/>
      </c>
      <c r="AT103" s="49" t="str">
        <f>IFERROR(IF(COUNT($S103:AS103)&gt;=$P103,"",EDATE($S103,27)),"")</f>
        <v/>
      </c>
      <c r="AU103" s="49" t="str">
        <f>IFERROR(IF(COUNT($S103:AT103)&gt;=$P103,"",EDATE($S103,28)),"")</f>
        <v/>
      </c>
      <c r="AV103" s="49" t="str">
        <f>IFERROR(IF(COUNT($S103:AU103)&gt;=$P103,"",EDATE($S103,29)),"")</f>
        <v/>
      </c>
      <c r="AW103" s="49" t="str">
        <f>IFERROR(IF(COUNT($S103:AV103)&gt;=$P103,"",EDATE($S103,30)),"")</f>
        <v/>
      </c>
      <c r="AX103" s="49" t="str">
        <f>IFERROR(IF(COUNT($S103:AW103)&gt;=$P103,"",EDATE($S103,31)),"")</f>
        <v/>
      </c>
      <c r="AY103" s="49" t="str">
        <f>IFERROR(IF(COUNT($S103:AX103)&gt;=$P103,"",EDATE($S103,32)),"")</f>
        <v/>
      </c>
      <c r="AZ103" s="49" t="str">
        <f>IFERROR(IF(COUNT($S103:AY103)&gt;=$P103,"",EDATE($S103,33)),"")</f>
        <v/>
      </c>
      <c r="BA103" s="49" t="str">
        <f>IFERROR(IF(COUNT($S103:AZ103)&gt;=$P103,"",EDATE($S103,34)),"")</f>
        <v/>
      </c>
      <c r="BB103" s="49" t="str">
        <f>IFERROR(IF(COUNT($S103:BA103)&gt;=$P103,"",EDATE($S103,35)),"")</f>
        <v/>
      </c>
      <c r="BC103" s="49" t="str">
        <f>IFERROR(IF(COUNT($S103:BB103)&gt;=$P103,"",EDATE($S103,36)),"")</f>
        <v/>
      </c>
      <c r="BD103" s="108"/>
    </row>
    <row r="104" spans="1:56" s="98" customFormat="1" ht="21" customHeight="1" thickBot="1">
      <c r="A104" s="106" t="str">
        <f t="shared" ca="1" si="6"/>
        <v/>
      </c>
      <c r="B104" s="152"/>
      <c r="C104" s="45" t="str">
        <f>IFERROR(VLOOKUP(B104,'اسماء العملاء'!$A$2:$E$1589,5,FALSE),"")</f>
        <v/>
      </c>
      <c r="D104" s="60" t="str">
        <f>IFERROR(VLOOKUP(B104,'اسماء العملاء'!$A$2:$C$1589,2,FALSE),"")</f>
        <v/>
      </c>
      <c r="E104" s="56"/>
      <c r="F104" s="62" t="str">
        <f>IFERROR(VLOOKUP(B104,'اسماء العملاء'!$A$2:$C$1589,3,FALSE),"")</f>
        <v/>
      </c>
      <c r="G104" s="75" t="str">
        <f>IFERROR(VLOOKUP(B104,'اسماء العملاء'!$A$2:$F$1589,6,FALSE),"")</f>
        <v/>
      </c>
      <c r="H104" s="142" t="str">
        <f>IFERROR(VLOOKUP(G104,'انواع الفلاتر'!$B$2:$C$52,2,FALSE),"")</f>
        <v/>
      </c>
      <c r="I104" s="128" t="str">
        <f>IFERROR(VLOOKUP(B104,'اسماء العملاء'!$A$2:$K$1589,11,FALSE),"")</f>
        <v/>
      </c>
      <c r="J104" s="46" t="str">
        <f t="shared" si="7"/>
        <v/>
      </c>
      <c r="K104" s="107"/>
      <c r="L104" s="137" t="str">
        <f t="shared" si="8"/>
        <v/>
      </c>
      <c r="M104" s="94" t="str">
        <f>IFERROR(VLOOKUP(B104,'اسماء العملاء'!$A$2:$G$1589,7,FALSE),"")</f>
        <v/>
      </c>
      <c r="N104" s="92" t="str">
        <f t="shared" si="9"/>
        <v/>
      </c>
      <c r="O104" s="149" t="str">
        <f>IFERROR(VLOOKUP(B104,'اسماء العملاء'!$A$2:$I$1589,9,FALSE),"")</f>
        <v/>
      </c>
      <c r="P104" s="144" t="str">
        <f t="shared" si="10"/>
        <v/>
      </c>
      <c r="Q104" s="145" t="str">
        <f t="shared" si="11"/>
        <v/>
      </c>
      <c r="R104" s="50"/>
      <c r="S104" s="133" t="str">
        <f>IFERROR(VLOOKUP(B104,'اسماء العملاء'!$A$2:$J$1589,10,FALSE),"")</f>
        <v/>
      </c>
      <c r="T104" s="48" t="str">
        <f>IFERROR(IF(COUNT($S104:S104)&gt;=$P104,"",EDATE($S104,1)),"")</f>
        <v/>
      </c>
      <c r="U104" s="48" t="str">
        <f>IFERROR(IF(COUNT($S104:T104)&gt;=$P104,"",EDATE($S104,2)),"")</f>
        <v/>
      </c>
      <c r="V104" s="48" t="str">
        <f>IFERROR(IF(COUNT($S104:U104)&gt;=$P104,"",EDATE($S104,3)),"")</f>
        <v/>
      </c>
      <c r="W104" s="48" t="str">
        <f>IFERROR(IF(COUNT($S104:V104)&gt;=$P104,"",EDATE($S104,4)),"")</f>
        <v/>
      </c>
      <c r="X104" s="48" t="str">
        <f>IFERROR(IF(COUNT($S104:W104)&gt;=$P104,"",EDATE($S104,5)),"")</f>
        <v/>
      </c>
      <c r="Y104" s="48" t="str">
        <f>IFERROR(IF(COUNT($S104:X104)&gt;=$P104,"",EDATE($S104,6)),"")</f>
        <v/>
      </c>
      <c r="Z104" s="48" t="str">
        <f>IFERROR(IF(COUNT($S104:Y104)&gt;=$P104,"",EDATE($S104,7)),"")</f>
        <v/>
      </c>
      <c r="AA104" s="48" t="str">
        <f>IFERROR(IF(COUNT($S104:Z104)&gt;=$P104,"",EDATE($S104,8)),"")</f>
        <v/>
      </c>
      <c r="AB104" s="48" t="str">
        <f>IFERROR(IF(COUNT($S104:AA104)&gt;=$P104,"",EDATE($S104,9)),"")</f>
        <v/>
      </c>
      <c r="AC104" s="48" t="str">
        <f>IFERROR(IF(COUNT($S104:AB104)&gt;=$P104,"",EDATE($S104,10)),"")</f>
        <v/>
      </c>
      <c r="AD104" s="48" t="str">
        <f>IFERROR(IF(COUNT($S104:AC104)&gt;=$P104,"",EDATE($S104,11)),"")</f>
        <v/>
      </c>
      <c r="AE104" s="48" t="str">
        <f>IFERROR(IF(COUNT($S104:AD104)&gt;=$P104,"",EDATE($S104,12)),"")</f>
        <v/>
      </c>
      <c r="AF104" s="48" t="str">
        <f>IFERROR(IF(COUNT($S104:AE104)&gt;=$P104,"",EDATE($S104,13)),"")</f>
        <v/>
      </c>
      <c r="AG104" s="48" t="str">
        <f>IFERROR(IF(COUNT($S104:AF104)&gt;=$P104,"",EDATE($S104,14)),"")</f>
        <v/>
      </c>
      <c r="AH104" s="48" t="str">
        <f>IFERROR(IF(COUNT($S104:AG104)&gt;=$P104,"",EDATE($S104,15)),"")</f>
        <v/>
      </c>
      <c r="AI104" s="48" t="str">
        <f>IFERROR(IF(COUNT($S104:AH104)&gt;=$P104,"",EDATE($S104,16)),"")</f>
        <v/>
      </c>
      <c r="AJ104" s="48" t="str">
        <f>IFERROR(IF(COUNT($S104:AI104)&gt;=$P104,"",EDATE($S104,17)),"")</f>
        <v/>
      </c>
      <c r="AK104" s="48" t="str">
        <f>IFERROR(IF(COUNT($S104:AJ104)&gt;=$P104,"",EDATE($S104,18)),"")</f>
        <v/>
      </c>
      <c r="AL104" s="49" t="str">
        <f>IFERROR(IF(COUNT($S104:AK104)&gt;=$P104,"",EDATE($S104,19)),"")</f>
        <v/>
      </c>
      <c r="AM104" s="49" t="str">
        <f>IFERROR(IF(COUNT($S104:AL104)&gt;=$P104,"",EDATE($S104,20)),"")</f>
        <v/>
      </c>
      <c r="AN104" s="49" t="str">
        <f>IFERROR(IF(COUNT($S104:AM104)&gt;=$P104,"",EDATE($S104,21)),"")</f>
        <v/>
      </c>
      <c r="AO104" s="49" t="str">
        <f>IFERROR(IF(COUNT($S104:AN104)&gt;=$P104,"",EDATE($S104,22)),"")</f>
        <v/>
      </c>
      <c r="AP104" s="49" t="str">
        <f>IFERROR(IF(COUNT($S104:AO104)&gt;=$P104,"",EDATE($S104,23)),"")</f>
        <v/>
      </c>
      <c r="AQ104" s="49" t="str">
        <f>IFERROR(IF(COUNT($S104:AP104)&gt;=$P104,"",EDATE($S104,24)),"")</f>
        <v/>
      </c>
      <c r="AR104" s="49" t="str">
        <f>IFERROR(IF(COUNT($S104:AQ104)&gt;=$P104,"",EDATE($S104,25)),"")</f>
        <v/>
      </c>
      <c r="AS104" s="49" t="str">
        <f>IFERROR(IF(COUNT($S104:AR104)&gt;=$P104,"",EDATE($S104,26)),"")</f>
        <v/>
      </c>
      <c r="AT104" s="49" t="str">
        <f>IFERROR(IF(COUNT($S104:AS104)&gt;=$P104,"",EDATE($S104,27)),"")</f>
        <v/>
      </c>
      <c r="AU104" s="49" t="str">
        <f>IFERROR(IF(COUNT($S104:AT104)&gt;=$P104,"",EDATE($S104,28)),"")</f>
        <v/>
      </c>
      <c r="AV104" s="49" t="str">
        <f>IFERROR(IF(COUNT($S104:AU104)&gt;=$P104,"",EDATE($S104,29)),"")</f>
        <v/>
      </c>
      <c r="AW104" s="49" t="str">
        <f>IFERROR(IF(COUNT($S104:AV104)&gt;=$P104,"",EDATE($S104,30)),"")</f>
        <v/>
      </c>
      <c r="AX104" s="49" t="str">
        <f>IFERROR(IF(COUNT($S104:AW104)&gt;=$P104,"",EDATE($S104,31)),"")</f>
        <v/>
      </c>
      <c r="AY104" s="49" t="str">
        <f>IFERROR(IF(COUNT($S104:AX104)&gt;=$P104,"",EDATE($S104,32)),"")</f>
        <v/>
      </c>
      <c r="AZ104" s="49" t="str">
        <f>IFERROR(IF(COUNT($S104:AY104)&gt;=$P104,"",EDATE($S104,33)),"")</f>
        <v/>
      </c>
      <c r="BA104" s="49" t="str">
        <f>IFERROR(IF(COUNT($S104:AZ104)&gt;=$P104,"",EDATE($S104,34)),"")</f>
        <v/>
      </c>
      <c r="BB104" s="49" t="str">
        <f>IFERROR(IF(COUNT($S104:BA104)&gt;=$P104,"",EDATE($S104,35)),"")</f>
        <v/>
      </c>
      <c r="BC104" s="49" t="str">
        <f>IFERROR(IF(COUNT($S104:BB104)&gt;=$P104,"",EDATE($S104,36)),"")</f>
        <v/>
      </c>
      <c r="BD104" s="108"/>
    </row>
    <row r="105" spans="1:56" s="98" customFormat="1" ht="21" customHeight="1" thickBot="1">
      <c r="A105" s="106" t="str">
        <f t="shared" ca="1" si="6"/>
        <v/>
      </c>
      <c r="B105" s="152"/>
      <c r="C105" s="45" t="str">
        <f>IFERROR(VLOOKUP(B105,'اسماء العملاء'!$A$2:$E$1589,5,FALSE),"")</f>
        <v/>
      </c>
      <c r="D105" s="60" t="str">
        <f>IFERROR(VLOOKUP(B105,'اسماء العملاء'!$A$2:$C$1589,2,FALSE),"")</f>
        <v/>
      </c>
      <c r="E105" s="56"/>
      <c r="F105" s="62" t="str">
        <f>IFERROR(VLOOKUP(B105,'اسماء العملاء'!$A$2:$C$1589,3,FALSE),"")</f>
        <v/>
      </c>
      <c r="G105" s="75" t="str">
        <f>IFERROR(VLOOKUP(B105,'اسماء العملاء'!$A$2:$F$1589,6,FALSE),"")</f>
        <v/>
      </c>
      <c r="H105" s="142" t="str">
        <f>IFERROR(VLOOKUP(G105,'انواع الفلاتر'!$B$2:$C$52,2,FALSE),"")</f>
        <v/>
      </c>
      <c r="I105" s="128" t="str">
        <f>IFERROR(VLOOKUP(B105,'اسماء العملاء'!$A$2:$K$1589,11,FALSE),"")</f>
        <v/>
      </c>
      <c r="J105" s="46" t="str">
        <f t="shared" si="7"/>
        <v/>
      </c>
      <c r="K105" s="107"/>
      <c r="L105" s="137" t="str">
        <f t="shared" si="8"/>
        <v/>
      </c>
      <c r="M105" s="94" t="str">
        <f>IFERROR(VLOOKUP(B105,'اسماء العملاء'!$A$2:$G$1589,7,FALSE),"")</f>
        <v/>
      </c>
      <c r="N105" s="92" t="str">
        <f t="shared" si="9"/>
        <v/>
      </c>
      <c r="O105" s="149" t="str">
        <f>IFERROR(VLOOKUP(B105,'اسماء العملاء'!$A$2:$I$1589,9,FALSE),"")</f>
        <v/>
      </c>
      <c r="P105" s="144" t="str">
        <f t="shared" si="10"/>
        <v/>
      </c>
      <c r="Q105" s="145" t="str">
        <f t="shared" si="11"/>
        <v/>
      </c>
      <c r="R105" s="50"/>
      <c r="S105" s="133" t="str">
        <f>IFERROR(VLOOKUP(B105,'اسماء العملاء'!$A$2:$J$1589,10,FALSE),"")</f>
        <v/>
      </c>
      <c r="T105" s="48" t="str">
        <f>IFERROR(IF(COUNT($S105:S105)&gt;=$P105,"",EDATE($S105,1)),"")</f>
        <v/>
      </c>
      <c r="U105" s="48" t="str">
        <f>IFERROR(IF(COUNT($S105:T105)&gt;=$P105,"",EDATE($S105,2)),"")</f>
        <v/>
      </c>
      <c r="V105" s="48" t="str">
        <f>IFERROR(IF(COUNT($S105:U105)&gt;=$P105,"",EDATE($S105,3)),"")</f>
        <v/>
      </c>
      <c r="W105" s="48" t="str">
        <f>IFERROR(IF(COUNT($S105:V105)&gt;=$P105,"",EDATE($S105,4)),"")</f>
        <v/>
      </c>
      <c r="X105" s="48" t="str">
        <f>IFERROR(IF(COUNT($S105:W105)&gt;=$P105,"",EDATE($S105,5)),"")</f>
        <v/>
      </c>
      <c r="Y105" s="48" t="str">
        <f>IFERROR(IF(COUNT($S105:X105)&gt;=$P105,"",EDATE($S105,6)),"")</f>
        <v/>
      </c>
      <c r="Z105" s="48" t="str">
        <f>IFERROR(IF(COUNT($S105:Y105)&gt;=$P105,"",EDATE($S105,7)),"")</f>
        <v/>
      </c>
      <c r="AA105" s="48" t="str">
        <f>IFERROR(IF(COUNT($S105:Z105)&gt;=$P105,"",EDATE($S105,8)),"")</f>
        <v/>
      </c>
      <c r="AB105" s="48" t="str">
        <f>IFERROR(IF(COUNT($S105:AA105)&gt;=$P105,"",EDATE($S105,9)),"")</f>
        <v/>
      </c>
      <c r="AC105" s="48" t="str">
        <f>IFERROR(IF(COUNT($S105:AB105)&gt;=$P105,"",EDATE($S105,10)),"")</f>
        <v/>
      </c>
      <c r="AD105" s="48" t="str">
        <f>IFERROR(IF(COUNT($S105:AC105)&gt;=$P105,"",EDATE($S105,11)),"")</f>
        <v/>
      </c>
      <c r="AE105" s="48" t="str">
        <f>IFERROR(IF(COUNT($S105:AD105)&gt;=$P105,"",EDATE($S105,12)),"")</f>
        <v/>
      </c>
      <c r="AF105" s="48" t="str">
        <f>IFERROR(IF(COUNT($S105:AE105)&gt;=$P105,"",EDATE($S105,13)),"")</f>
        <v/>
      </c>
      <c r="AG105" s="48" t="str">
        <f>IFERROR(IF(COUNT($S105:AF105)&gt;=$P105,"",EDATE($S105,14)),"")</f>
        <v/>
      </c>
      <c r="AH105" s="48" t="str">
        <f>IFERROR(IF(COUNT($S105:AG105)&gt;=$P105,"",EDATE($S105,15)),"")</f>
        <v/>
      </c>
      <c r="AI105" s="48" t="str">
        <f>IFERROR(IF(COUNT($S105:AH105)&gt;=$P105,"",EDATE($S105,16)),"")</f>
        <v/>
      </c>
      <c r="AJ105" s="48" t="str">
        <f>IFERROR(IF(COUNT($S105:AI105)&gt;=$P105,"",EDATE($S105,17)),"")</f>
        <v/>
      </c>
      <c r="AK105" s="48" t="str">
        <f>IFERROR(IF(COUNT($S105:AJ105)&gt;=$P105,"",EDATE($S105,18)),"")</f>
        <v/>
      </c>
      <c r="AL105" s="49" t="str">
        <f>IFERROR(IF(COUNT($S105:AK105)&gt;=$P105,"",EDATE($S105,19)),"")</f>
        <v/>
      </c>
      <c r="AM105" s="49" t="str">
        <f>IFERROR(IF(COUNT($S105:AL105)&gt;=$P105,"",EDATE($S105,20)),"")</f>
        <v/>
      </c>
      <c r="AN105" s="49" t="str">
        <f>IFERROR(IF(COUNT($S105:AM105)&gt;=$P105,"",EDATE($S105,21)),"")</f>
        <v/>
      </c>
      <c r="AO105" s="49" t="str">
        <f>IFERROR(IF(COUNT($S105:AN105)&gt;=$P105,"",EDATE($S105,22)),"")</f>
        <v/>
      </c>
      <c r="AP105" s="49" t="str">
        <f>IFERROR(IF(COUNT($S105:AO105)&gt;=$P105,"",EDATE($S105,23)),"")</f>
        <v/>
      </c>
      <c r="AQ105" s="49" t="str">
        <f>IFERROR(IF(COUNT($S105:AP105)&gt;=$P105,"",EDATE($S105,24)),"")</f>
        <v/>
      </c>
      <c r="AR105" s="49" t="str">
        <f>IFERROR(IF(COUNT($S105:AQ105)&gt;=$P105,"",EDATE($S105,25)),"")</f>
        <v/>
      </c>
      <c r="AS105" s="49" t="str">
        <f>IFERROR(IF(COUNT($S105:AR105)&gt;=$P105,"",EDATE($S105,26)),"")</f>
        <v/>
      </c>
      <c r="AT105" s="49" t="str">
        <f>IFERROR(IF(COUNT($S105:AS105)&gt;=$P105,"",EDATE($S105,27)),"")</f>
        <v/>
      </c>
      <c r="AU105" s="49" t="str">
        <f>IFERROR(IF(COUNT($S105:AT105)&gt;=$P105,"",EDATE($S105,28)),"")</f>
        <v/>
      </c>
      <c r="AV105" s="49" t="str">
        <f>IFERROR(IF(COUNT($S105:AU105)&gt;=$P105,"",EDATE($S105,29)),"")</f>
        <v/>
      </c>
      <c r="AW105" s="49" t="str">
        <f>IFERROR(IF(COUNT($S105:AV105)&gt;=$P105,"",EDATE($S105,30)),"")</f>
        <v/>
      </c>
      <c r="AX105" s="49" t="str">
        <f>IFERROR(IF(COUNT($S105:AW105)&gt;=$P105,"",EDATE($S105,31)),"")</f>
        <v/>
      </c>
      <c r="AY105" s="49" t="str">
        <f>IFERROR(IF(COUNT($S105:AX105)&gt;=$P105,"",EDATE($S105,32)),"")</f>
        <v/>
      </c>
      <c r="AZ105" s="49" t="str">
        <f>IFERROR(IF(COUNT($S105:AY105)&gt;=$P105,"",EDATE($S105,33)),"")</f>
        <v/>
      </c>
      <c r="BA105" s="49" t="str">
        <f>IFERROR(IF(COUNT($S105:AZ105)&gt;=$P105,"",EDATE($S105,34)),"")</f>
        <v/>
      </c>
      <c r="BB105" s="49" t="str">
        <f>IFERROR(IF(COUNT($S105:BA105)&gt;=$P105,"",EDATE($S105,35)),"")</f>
        <v/>
      </c>
      <c r="BC105" s="49" t="str">
        <f>IFERROR(IF(COUNT($S105:BB105)&gt;=$P105,"",EDATE($S105,36)),"")</f>
        <v/>
      </c>
      <c r="BD105" s="108"/>
    </row>
    <row r="106" spans="1:56" s="98" customFormat="1" ht="21" customHeight="1" thickBot="1">
      <c r="A106" s="106" t="str">
        <f t="shared" ca="1" si="6"/>
        <v/>
      </c>
      <c r="B106" s="152"/>
      <c r="C106" s="45" t="str">
        <f>IFERROR(VLOOKUP(B106,'اسماء العملاء'!$A$2:$E$1589,5,FALSE),"")</f>
        <v/>
      </c>
      <c r="D106" s="60" t="str">
        <f>IFERROR(VLOOKUP(B106,'اسماء العملاء'!$A$2:$C$1589,2,FALSE),"")</f>
        <v/>
      </c>
      <c r="E106" s="56"/>
      <c r="F106" s="62" t="str">
        <f>IFERROR(VLOOKUP(B106,'اسماء العملاء'!$A$2:$C$1589,3,FALSE),"")</f>
        <v/>
      </c>
      <c r="G106" s="75" t="str">
        <f>IFERROR(VLOOKUP(B106,'اسماء العملاء'!$A$2:$F$1589,6,FALSE),"")</f>
        <v/>
      </c>
      <c r="H106" s="142" t="str">
        <f>IFERROR(VLOOKUP(G106,'انواع الفلاتر'!$B$2:$C$52,2,FALSE),"")</f>
        <v/>
      </c>
      <c r="I106" s="128" t="str">
        <f>IFERROR(VLOOKUP(B106,'اسماء العملاء'!$A$2:$K$1589,11,FALSE),"")</f>
        <v/>
      </c>
      <c r="J106" s="46" t="str">
        <f t="shared" si="7"/>
        <v/>
      </c>
      <c r="K106" s="107"/>
      <c r="L106" s="137" t="str">
        <f t="shared" si="8"/>
        <v/>
      </c>
      <c r="M106" s="94" t="str">
        <f>IFERROR(VLOOKUP(B106,'اسماء العملاء'!$A$2:$G$1589,7,FALSE),"")</f>
        <v/>
      </c>
      <c r="N106" s="92" t="str">
        <f t="shared" si="9"/>
        <v/>
      </c>
      <c r="O106" s="149" t="str">
        <f>IFERROR(VLOOKUP(B106,'اسماء العملاء'!$A$2:$I$1589,9,FALSE),"")</f>
        <v/>
      </c>
      <c r="P106" s="144" t="str">
        <f t="shared" si="10"/>
        <v/>
      </c>
      <c r="Q106" s="145" t="str">
        <f t="shared" si="11"/>
        <v/>
      </c>
      <c r="R106" s="50"/>
      <c r="S106" s="133" t="str">
        <f>IFERROR(VLOOKUP(B106,'اسماء العملاء'!$A$2:$J$1589,10,FALSE),"")</f>
        <v/>
      </c>
      <c r="T106" s="48" t="str">
        <f>IFERROR(IF(COUNT($S106:S106)&gt;=$P106,"",EDATE($S106,1)),"")</f>
        <v/>
      </c>
      <c r="U106" s="48" t="str">
        <f>IFERROR(IF(COUNT($S106:T106)&gt;=$P106,"",EDATE($S106,2)),"")</f>
        <v/>
      </c>
      <c r="V106" s="48" t="str">
        <f>IFERROR(IF(COUNT($S106:U106)&gt;=$P106,"",EDATE($S106,3)),"")</f>
        <v/>
      </c>
      <c r="W106" s="48" t="str">
        <f>IFERROR(IF(COUNT($S106:V106)&gt;=$P106,"",EDATE($S106,4)),"")</f>
        <v/>
      </c>
      <c r="X106" s="48" t="str">
        <f>IFERROR(IF(COUNT($S106:W106)&gt;=$P106,"",EDATE($S106,5)),"")</f>
        <v/>
      </c>
      <c r="Y106" s="48" t="str">
        <f>IFERROR(IF(COUNT($S106:X106)&gt;=$P106,"",EDATE($S106,6)),"")</f>
        <v/>
      </c>
      <c r="Z106" s="48" t="str">
        <f>IFERROR(IF(COUNT($S106:Y106)&gt;=$P106,"",EDATE($S106,7)),"")</f>
        <v/>
      </c>
      <c r="AA106" s="48" t="str">
        <f>IFERROR(IF(COUNT($S106:Z106)&gt;=$P106,"",EDATE($S106,8)),"")</f>
        <v/>
      </c>
      <c r="AB106" s="48" t="str">
        <f>IFERROR(IF(COUNT($S106:AA106)&gt;=$P106,"",EDATE($S106,9)),"")</f>
        <v/>
      </c>
      <c r="AC106" s="48" t="str">
        <f>IFERROR(IF(COUNT($S106:AB106)&gt;=$P106,"",EDATE($S106,10)),"")</f>
        <v/>
      </c>
      <c r="AD106" s="48" t="str">
        <f>IFERROR(IF(COUNT($S106:AC106)&gt;=$P106,"",EDATE($S106,11)),"")</f>
        <v/>
      </c>
      <c r="AE106" s="48" t="str">
        <f>IFERROR(IF(COUNT($S106:AD106)&gt;=$P106,"",EDATE($S106,12)),"")</f>
        <v/>
      </c>
      <c r="AF106" s="48" t="str">
        <f>IFERROR(IF(COUNT($S106:AE106)&gt;=$P106,"",EDATE($S106,13)),"")</f>
        <v/>
      </c>
      <c r="AG106" s="48" t="str">
        <f>IFERROR(IF(COUNT($S106:AF106)&gt;=$P106,"",EDATE($S106,14)),"")</f>
        <v/>
      </c>
      <c r="AH106" s="48" t="str">
        <f>IFERROR(IF(COUNT($S106:AG106)&gt;=$P106,"",EDATE($S106,15)),"")</f>
        <v/>
      </c>
      <c r="AI106" s="48" t="str">
        <f>IFERROR(IF(COUNT($S106:AH106)&gt;=$P106,"",EDATE($S106,16)),"")</f>
        <v/>
      </c>
      <c r="AJ106" s="48" t="str">
        <f>IFERROR(IF(COUNT($S106:AI106)&gt;=$P106,"",EDATE($S106,17)),"")</f>
        <v/>
      </c>
      <c r="AK106" s="48" t="str">
        <f>IFERROR(IF(COUNT($S106:AJ106)&gt;=$P106,"",EDATE($S106,18)),"")</f>
        <v/>
      </c>
      <c r="AL106" s="49" t="str">
        <f>IFERROR(IF(COUNT($S106:AK106)&gt;=$P106,"",EDATE($S106,19)),"")</f>
        <v/>
      </c>
      <c r="AM106" s="49" t="str">
        <f>IFERROR(IF(COUNT($S106:AL106)&gt;=$P106,"",EDATE($S106,20)),"")</f>
        <v/>
      </c>
      <c r="AN106" s="49" t="str">
        <f>IFERROR(IF(COUNT($S106:AM106)&gt;=$P106,"",EDATE($S106,21)),"")</f>
        <v/>
      </c>
      <c r="AO106" s="49" t="str">
        <f>IFERROR(IF(COUNT($S106:AN106)&gt;=$P106,"",EDATE($S106,22)),"")</f>
        <v/>
      </c>
      <c r="AP106" s="49" t="str">
        <f>IFERROR(IF(COUNT($S106:AO106)&gt;=$P106,"",EDATE($S106,23)),"")</f>
        <v/>
      </c>
      <c r="AQ106" s="49" t="str">
        <f>IFERROR(IF(COUNT($S106:AP106)&gt;=$P106,"",EDATE($S106,24)),"")</f>
        <v/>
      </c>
      <c r="AR106" s="49" t="str">
        <f>IFERROR(IF(COUNT($S106:AQ106)&gt;=$P106,"",EDATE($S106,25)),"")</f>
        <v/>
      </c>
      <c r="AS106" s="49" t="str">
        <f>IFERROR(IF(COUNT($S106:AR106)&gt;=$P106,"",EDATE($S106,26)),"")</f>
        <v/>
      </c>
      <c r="AT106" s="49" t="str">
        <f>IFERROR(IF(COUNT($S106:AS106)&gt;=$P106,"",EDATE($S106,27)),"")</f>
        <v/>
      </c>
      <c r="AU106" s="49" t="str">
        <f>IFERROR(IF(COUNT($S106:AT106)&gt;=$P106,"",EDATE($S106,28)),"")</f>
        <v/>
      </c>
      <c r="AV106" s="49" t="str">
        <f>IFERROR(IF(COUNT($S106:AU106)&gt;=$P106,"",EDATE($S106,29)),"")</f>
        <v/>
      </c>
      <c r="AW106" s="49" t="str">
        <f>IFERROR(IF(COUNT($S106:AV106)&gt;=$P106,"",EDATE($S106,30)),"")</f>
        <v/>
      </c>
      <c r="AX106" s="49" t="str">
        <f>IFERROR(IF(COUNT($S106:AW106)&gt;=$P106,"",EDATE($S106,31)),"")</f>
        <v/>
      </c>
      <c r="AY106" s="49" t="str">
        <f>IFERROR(IF(COUNT($S106:AX106)&gt;=$P106,"",EDATE($S106,32)),"")</f>
        <v/>
      </c>
      <c r="AZ106" s="49" t="str">
        <f>IFERROR(IF(COUNT($S106:AY106)&gt;=$P106,"",EDATE($S106,33)),"")</f>
        <v/>
      </c>
      <c r="BA106" s="49" t="str">
        <f>IFERROR(IF(COUNT($S106:AZ106)&gt;=$P106,"",EDATE($S106,34)),"")</f>
        <v/>
      </c>
      <c r="BB106" s="49" t="str">
        <f>IFERROR(IF(COUNT($S106:BA106)&gt;=$P106,"",EDATE($S106,35)),"")</f>
        <v/>
      </c>
      <c r="BC106" s="49" t="str">
        <f>IFERROR(IF(COUNT($S106:BB106)&gt;=$P106,"",EDATE($S106,36)),"")</f>
        <v/>
      </c>
      <c r="BD106" s="108"/>
    </row>
    <row r="107" spans="1:56" s="98" customFormat="1" ht="21" customHeight="1" thickBot="1">
      <c r="A107" s="106" t="str">
        <f t="shared" ca="1" si="6"/>
        <v/>
      </c>
      <c r="B107" s="152"/>
      <c r="C107" s="45" t="str">
        <f>IFERROR(VLOOKUP(B107,'اسماء العملاء'!$A$2:$E$1589,5,FALSE),"")</f>
        <v/>
      </c>
      <c r="D107" s="60" t="str">
        <f>IFERROR(VLOOKUP(B107,'اسماء العملاء'!$A$2:$C$1589,2,FALSE),"")</f>
        <v/>
      </c>
      <c r="E107" s="56"/>
      <c r="F107" s="62" t="str">
        <f>IFERROR(VLOOKUP(B107,'اسماء العملاء'!$A$2:$C$1589,3,FALSE),"")</f>
        <v/>
      </c>
      <c r="G107" s="75" t="str">
        <f>IFERROR(VLOOKUP(B107,'اسماء العملاء'!$A$2:$F$1589,6,FALSE),"")</f>
        <v/>
      </c>
      <c r="H107" s="142" t="str">
        <f>IFERROR(VLOOKUP(G107,'انواع الفلاتر'!$B$2:$C$52,2,FALSE),"")</f>
        <v/>
      </c>
      <c r="I107" s="128" t="str">
        <f>IFERROR(VLOOKUP(B107,'اسماء العملاء'!$A$2:$K$1589,11,FALSE),"")</f>
        <v/>
      </c>
      <c r="J107" s="46" t="str">
        <f t="shared" si="7"/>
        <v/>
      </c>
      <c r="K107" s="107"/>
      <c r="L107" s="137" t="str">
        <f t="shared" si="8"/>
        <v/>
      </c>
      <c r="M107" s="94" t="str">
        <f>IFERROR(VLOOKUP(B107,'اسماء العملاء'!$A$2:$G$1589,7,FALSE),"")</f>
        <v/>
      </c>
      <c r="N107" s="92" t="str">
        <f t="shared" si="9"/>
        <v/>
      </c>
      <c r="O107" s="149" t="str">
        <f>IFERROR(VLOOKUP(B107,'اسماء العملاء'!$A$2:$I$1589,9,FALSE),"")</f>
        <v/>
      </c>
      <c r="P107" s="144" t="str">
        <f t="shared" si="10"/>
        <v/>
      </c>
      <c r="Q107" s="145" t="str">
        <f t="shared" si="11"/>
        <v/>
      </c>
      <c r="R107" s="50"/>
      <c r="S107" s="133" t="str">
        <f>IFERROR(VLOOKUP(B107,'اسماء العملاء'!$A$2:$J$1589,10,FALSE),"")</f>
        <v/>
      </c>
      <c r="T107" s="48" t="str">
        <f>IFERROR(IF(COUNT($S107:S107)&gt;=$P107,"",EDATE($S107,1)),"")</f>
        <v/>
      </c>
      <c r="U107" s="48" t="str">
        <f>IFERROR(IF(COUNT($S107:T107)&gt;=$P107,"",EDATE($S107,2)),"")</f>
        <v/>
      </c>
      <c r="V107" s="48" t="str">
        <f>IFERROR(IF(COUNT($S107:U107)&gt;=$P107,"",EDATE($S107,3)),"")</f>
        <v/>
      </c>
      <c r="W107" s="48" t="str">
        <f>IFERROR(IF(COUNT($S107:V107)&gt;=$P107,"",EDATE($S107,4)),"")</f>
        <v/>
      </c>
      <c r="X107" s="48" t="str">
        <f>IFERROR(IF(COUNT($S107:W107)&gt;=$P107,"",EDATE($S107,5)),"")</f>
        <v/>
      </c>
      <c r="Y107" s="48" t="str">
        <f>IFERROR(IF(COUNT($S107:X107)&gt;=$P107,"",EDATE($S107,6)),"")</f>
        <v/>
      </c>
      <c r="Z107" s="48" t="str">
        <f>IFERROR(IF(COUNT($S107:Y107)&gt;=$P107,"",EDATE($S107,7)),"")</f>
        <v/>
      </c>
      <c r="AA107" s="48" t="str">
        <f>IFERROR(IF(COUNT($S107:Z107)&gt;=$P107,"",EDATE($S107,8)),"")</f>
        <v/>
      </c>
      <c r="AB107" s="48" t="str">
        <f>IFERROR(IF(COUNT($S107:AA107)&gt;=$P107,"",EDATE($S107,9)),"")</f>
        <v/>
      </c>
      <c r="AC107" s="48" t="str">
        <f>IFERROR(IF(COUNT($S107:AB107)&gt;=$P107,"",EDATE($S107,10)),"")</f>
        <v/>
      </c>
      <c r="AD107" s="48" t="str">
        <f>IFERROR(IF(COUNT($S107:AC107)&gt;=$P107,"",EDATE($S107,11)),"")</f>
        <v/>
      </c>
      <c r="AE107" s="48" t="str">
        <f>IFERROR(IF(COUNT($S107:AD107)&gt;=$P107,"",EDATE($S107,12)),"")</f>
        <v/>
      </c>
      <c r="AF107" s="48" t="str">
        <f>IFERROR(IF(COUNT($S107:AE107)&gt;=$P107,"",EDATE($S107,13)),"")</f>
        <v/>
      </c>
      <c r="AG107" s="48" t="str">
        <f>IFERROR(IF(COUNT($S107:AF107)&gt;=$P107,"",EDATE($S107,14)),"")</f>
        <v/>
      </c>
      <c r="AH107" s="48" t="str">
        <f>IFERROR(IF(COUNT($S107:AG107)&gt;=$P107,"",EDATE($S107,15)),"")</f>
        <v/>
      </c>
      <c r="AI107" s="48" t="str">
        <f>IFERROR(IF(COUNT($S107:AH107)&gt;=$P107,"",EDATE($S107,16)),"")</f>
        <v/>
      </c>
      <c r="AJ107" s="48" t="str">
        <f>IFERROR(IF(COUNT($S107:AI107)&gt;=$P107,"",EDATE($S107,17)),"")</f>
        <v/>
      </c>
      <c r="AK107" s="48" t="str">
        <f>IFERROR(IF(COUNT($S107:AJ107)&gt;=$P107,"",EDATE($S107,18)),"")</f>
        <v/>
      </c>
      <c r="AL107" s="49" t="str">
        <f>IFERROR(IF(COUNT($S107:AK107)&gt;=$P107,"",EDATE($S107,19)),"")</f>
        <v/>
      </c>
      <c r="AM107" s="49" t="str">
        <f>IFERROR(IF(COUNT($S107:AL107)&gt;=$P107,"",EDATE($S107,20)),"")</f>
        <v/>
      </c>
      <c r="AN107" s="49" t="str">
        <f>IFERROR(IF(COUNT($S107:AM107)&gt;=$P107,"",EDATE($S107,21)),"")</f>
        <v/>
      </c>
      <c r="AO107" s="49" t="str">
        <f>IFERROR(IF(COUNT($S107:AN107)&gt;=$P107,"",EDATE($S107,22)),"")</f>
        <v/>
      </c>
      <c r="AP107" s="49" t="str">
        <f>IFERROR(IF(COUNT($S107:AO107)&gt;=$P107,"",EDATE($S107,23)),"")</f>
        <v/>
      </c>
      <c r="AQ107" s="49" t="str">
        <f>IFERROR(IF(COUNT($S107:AP107)&gt;=$P107,"",EDATE($S107,24)),"")</f>
        <v/>
      </c>
      <c r="AR107" s="49" t="str">
        <f>IFERROR(IF(COUNT($S107:AQ107)&gt;=$P107,"",EDATE($S107,25)),"")</f>
        <v/>
      </c>
      <c r="AS107" s="49" t="str">
        <f>IFERROR(IF(COUNT($S107:AR107)&gt;=$P107,"",EDATE($S107,26)),"")</f>
        <v/>
      </c>
      <c r="AT107" s="49" t="str">
        <f>IFERROR(IF(COUNT($S107:AS107)&gt;=$P107,"",EDATE($S107,27)),"")</f>
        <v/>
      </c>
      <c r="AU107" s="49" t="str">
        <f>IFERROR(IF(COUNT($S107:AT107)&gt;=$P107,"",EDATE($S107,28)),"")</f>
        <v/>
      </c>
      <c r="AV107" s="49" t="str">
        <f>IFERROR(IF(COUNT($S107:AU107)&gt;=$P107,"",EDATE($S107,29)),"")</f>
        <v/>
      </c>
      <c r="AW107" s="49" t="str">
        <f>IFERROR(IF(COUNT($S107:AV107)&gt;=$P107,"",EDATE($S107,30)),"")</f>
        <v/>
      </c>
      <c r="AX107" s="49" t="str">
        <f>IFERROR(IF(COUNT($S107:AW107)&gt;=$P107,"",EDATE($S107,31)),"")</f>
        <v/>
      </c>
      <c r="AY107" s="49" t="str">
        <f>IFERROR(IF(COUNT($S107:AX107)&gt;=$P107,"",EDATE($S107,32)),"")</f>
        <v/>
      </c>
      <c r="AZ107" s="49" t="str">
        <f>IFERROR(IF(COUNT($S107:AY107)&gt;=$P107,"",EDATE($S107,33)),"")</f>
        <v/>
      </c>
      <c r="BA107" s="49" t="str">
        <f>IFERROR(IF(COUNT($S107:AZ107)&gt;=$P107,"",EDATE($S107,34)),"")</f>
        <v/>
      </c>
      <c r="BB107" s="49" t="str">
        <f>IFERROR(IF(COUNT($S107:BA107)&gt;=$P107,"",EDATE($S107,35)),"")</f>
        <v/>
      </c>
      <c r="BC107" s="49" t="str">
        <f>IFERROR(IF(COUNT($S107:BB107)&gt;=$P107,"",EDATE($S107,36)),"")</f>
        <v/>
      </c>
      <c r="BD107" s="108"/>
    </row>
    <row r="108" spans="1:56" s="98" customFormat="1" ht="21" customHeight="1" thickBot="1">
      <c r="A108" s="106" t="str">
        <f t="shared" ca="1" si="6"/>
        <v/>
      </c>
      <c r="B108" s="152"/>
      <c r="C108" s="45" t="str">
        <f>IFERROR(VLOOKUP(B108,'اسماء العملاء'!$A$2:$E$1589,5,FALSE),"")</f>
        <v/>
      </c>
      <c r="D108" s="60" t="str">
        <f>IFERROR(VLOOKUP(B108,'اسماء العملاء'!$A$2:$C$1589,2,FALSE),"")</f>
        <v/>
      </c>
      <c r="E108" s="56"/>
      <c r="F108" s="62" t="str">
        <f>IFERROR(VLOOKUP(B108,'اسماء العملاء'!$A$2:$C$1589,3,FALSE),"")</f>
        <v/>
      </c>
      <c r="G108" s="75" t="str">
        <f>IFERROR(VLOOKUP(B108,'اسماء العملاء'!$A$2:$F$1589,6,FALSE),"")</f>
        <v/>
      </c>
      <c r="H108" s="142" t="str">
        <f>IFERROR(VLOOKUP(G108,'انواع الفلاتر'!$B$2:$C$52,2,FALSE),"")</f>
        <v/>
      </c>
      <c r="I108" s="128" t="str">
        <f>IFERROR(VLOOKUP(B108,'اسماء العملاء'!$A$2:$K$1589,11,FALSE),"")</f>
        <v/>
      </c>
      <c r="J108" s="46" t="str">
        <f t="shared" si="7"/>
        <v/>
      </c>
      <c r="K108" s="107"/>
      <c r="L108" s="137" t="str">
        <f t="shared" si="8"/>
        <v/>
      </c>
      <c r="M108" s="94" t="str">
        <f>IFERROR(VLOOKUP(B108,'اسماء العملاء'!$A$2:$G$1589,7,FALSE),"")</f>
        <v/>
      </c>
      <c r="N108" s="92" t="str">
        <f t="shared" si="9"/>
        <v/>
      </c>
      <c r="O108" s="149" t="str">
        <f>IFERROR(VLOOKUP(B108,'اسماء العملاء'!$A$2:$I$1589,9,FALSE),"")</f>
        <v/>
      </c>
      <c r="P108" s="144" t="str">
        <f t="shared" si="10"/>
        <v/>
      </c>
      <c r="Q108" s="145" t="str">
        <f t="shared" si="11"/>
        <v/>
      </c>
      <c r="R108" s="50"/>
      <c r="S108" s="133" t="str">
        <f>IFERROR(VLOOKUP(B108,'اسماء العملاء'!$A$2:$J$1589,10,FALSE),"")</f>
        <v/>
      </c>
      <c r="T108" s="48" t="str">
        <f>IFERROR(IF(COUNT($S108:S108)&gt;=$P108,"",EDATE($S108,1)),"")</f>
        <v/>
      </c>
      <c r="U108" s="48" t="str">
        <f>IFERROR(IF(COUNT($S108:T108)&gt;=$P108,"",EDATE($S108,2)),"")</f>
        <v/>
      </c>
      <c r="V108" s="48" t="str">
        <f>IFERROR(IF(COUNT($S108:U108)&gt;=$P108,"",EDATE($S108,3)),"")</f>
        <v/>
      </c>
      <c r="W108" s="48" t="str">
        <f>IFERROR(IF(COUNT($S108:V108)&gt;=$P108,"",EDATE($S108,4)),"")</f>
        <v/>
      </c>
      <c r="X108" s="48" t="str">
        <f>IFERROR(IF(COUNT($S108:W108)&gt;=$P108,"",EDATE($S108,5)),"")</f>
        <v/>
      </c>
      <c r="Y108" s="48" t="str">
        <f>IFERROR(IF(COUNT($S108:X108)&gt;=$P108,"",EDATE($S108,6)),"")</f>
        <v/>
      </c>
      <c r="Z108" s="48" t="str">
        <f>IFERROR(IF(COUNT($S108:Y108)&gt;=$P108,"",EDATE($S108,7)),"")</f>
        <v/>
      </c>
      <c r="AA108" s="48" t="str">
        <f>IFERROR(IF(COUNT($S108:Z108)&gt;=$P108,"",EDATE($S108,8)),"")</f>
        <v/>
      </c>
      <c r="AB108" s="48" t="str">
        <f>IFERROR(IF(COUNT($S108:AA108)&gt;=$P108,"",EDATE($S108,9)),"")</f>
        <v/>
      </c>
      <c r="AC108" s="48" t="str">
        <f>IFERROR(IF(COUNT($S108:AB108)&gt;=$P108,"",EDATE($S108,10)),"")</f>
        <v/>
      </c>
      <c r="AD108" s="48" t="str">
        <f>IFERROR(IF(COUNT($S108:AC108)&gt;=$P108,"",EDATE($S108,11)),"")</f>
        <v/>
      </c>
      <c r="AE108" s="48" t="str">
        <f>IFERROR(IF(COUNT($S108:AD108)&gt;=$P108,"",EDATE($S108,12)),"")</f>
        <v/>
      </c>
      <c r="AF108" s="48" t="str">
        <f>IFERROR(IF(COUNT($S108:AE108)&gt;=$P108,"",EDATE($S108,13)),"")</f>
        <v/>
      </c>
      <c r="AG108" s="48" t="str">
        <f>IFERROR(IF(COUNT($S108:AF108)&gt;=$P108,"",EDATE($S108,14)),"")</f>
        <v/>
      </c>
      <c r="AH108" s="48" t="str">
        <f>IFERROR(IF(COUNT($S108:AG108)&gt;=$P108,"",EDATE($S108,15)),"")</f>
        <v/>
      </c>
      <c r="AI108" s="48" t="str">
        <f>IFERROR(IF(COUNT($S108:AH108)&gt;=$P108,"",EDATE($S108,16)),"")</f>
        <v/>
      </c>
      <c r="AJ108" s="48" t="str">
        <f>IFERROR(IF(COUNT($S108:AI108)&gt;=$P108,"",EDATE($S108,17)),"")</f>
        <v/>
      </c>
      <c r="AK108" s="48" t="str">
        <f>IFERROR(IF(COUNT($S108:AJ108)&gt;=$P108,"",EDATE($S108,18)),"")</f>
        <v/>
      </c>
      <c r="AL108" s="49" t="str">
        <f>IFERROR(IF(COUNT($S108:AK108)&gt;=$P108,"",EDATE($S108,19)),"")</f>
        <v/>
      </c>
      <c r="AM108" s="49" t="str">
        <f>IFERROR(IF(COUNT($S108:AL108)&gt;=$P108,"",EDATE($S108,20)),"")</f>
        <v/>
      </c>
      <c r="AN108" s="49" t="str">
        <f>IFERROR(IF(COUNT($S108:AM108)&gt;=$P108,"",EDATE($S108,21)),"")</f>
        <v/>
      </c>
      <c r="AO108" s="49" t="str">
        <f>IFERROR(IF(COUNT($S108:AN108)&gt;=$P108,"",EDATE($S108,22)),"")</f>
        <v/>
      </c>
      <c r="AP108" s="49" t="str">
        <f>IFERROR(IF(COUNT($S108:AO108)&gt;=$P108,"",EDATE($S108,23)),"")</f>
        <v/>
      </c>
      <c r="AQ108" s="49" t="str">
        <f>IFERROR(IF(COUNT($S108:AP108)&gt;=$P108,"",EDATE($S108,24)),"")</f>
        <v/>
      </c>
      <c r="AR108" s="49" t="str">
        <f>IFERROR(IF(COUNT($S108:AQ108)&gt;=$P108,"",EDATE($S108,25)),"")</f>
        <v/>
      </c>
      <c r="AS108" s="49" t="str">
        <f>IFERROR(IF(COUNT($S108:AR108)&gt;=$P108,"",EDATE($S108,26)),"")</f>
        <v/>
      </c>
      <c r="AT108" s="49" t="str">
        <f>IFERROR(IF(COUNT($S108:AS108)&gt;=$P108,"",EDATE($S108,27)),"")</f>
        <v/>
      </c>
      <c r="AU108" s="49" t="str">
        <f>IFERROR(IF(COUNT($S108:AT108)&gt;=$P108,"",EDATE($S108,28)),"")</f>
        <v/>
      </c>
      <c r="AV108" s="49" t="str">
        <f>IFERROR(IF(COUNT($S108:AU108)&gt;=$P108,"",EDATE($S108,29)),"")</f>
        <v/>
      </c>
      <c r="AW108" s="49" t="str">
        <f>IFERROR(IF(COUNT($S108:AV108)&gt;=$P108,"",EDATE($S108,30)),"")</f>
        <v/>
      </c>
      <c r="AX108" s="49" t="str">
        <f>IFERROR(IF(COUNT($S108:AW108)&gt;=$P108,"",EDATE($S108,31)),"")</f>
        <v/>
      </c>
      <c r="AY108" s="49" t="str">
        <f>IFERROR(IF(COUNT($S108:AX108)&gt;=$P108,"",EDATE($S108,32)),"")</f>
        <v/>
      </c>
      <c r="AZ108" s="49" t="str">
        <f>IFERROR(IF(COUNT($S108:AY108)&gt;=$P108,"",EDATE($S108,33)),"")</f>
        <v/>
      </c>
      <c r="BA108" s="49" t="str">
        <f>IFERROR(IF(COUNT($S108:AZ108)&gt;=$P108,"",EDATE($S108,34)),"")</f>
        <v/>
      </c>
      <c r="BB108" s="49" t="str">
        <f>IFERROR(IF(COUNT($S108:BA108)&gt;=$P108,"",EDATE($S108,35)),"")</f>
        <v/>
      </c>
      <c r="BC108" s="49" t="str">
        <f>IFERROR(IF(COUNT($S108:BB108)&gt;=$P108,"",EDATE($S108,36)),"")</f>
        <v/>
      </c>
      <c r="BD108" s="108"/>
    </row>
    <row r="109" spans="1:56" s="98" customFormat="1" ht="21" customHeight="1" thickBot="1">
      <c r="A109" s="106" t="str">
        <f t="shared" ca="1" si="6"/>
        <v/>
      </c>
      <c r="B109" s="152"/>
      <c r="C109" s="45" t="str">
        <f>IFERROR(VLOOKUP(B109,'اسماء العملاء'!$A$2:$E$1589,5,FALSE),"")</f>
        <v/>
      </c>
      <c r="D109" s="60" t="str">
        <f>IFERROR(VLOOKUP(B109,'اسماء العملاء'!$A$2:$C$1589,2,FALSE),"")</f>
        <v/>
      </c>
      <c r="E109" s="56"/>
      <c r="F109" s="62" t="str">
        <f>IFERROR(VLOOKUP(B109,'اسماء العملاء'!$A$2:$C$1589,3,FALSE),"")</f>
        <v/>
      </c>
      <c r="G109" s="75" t="str">
        <f>IFERROR(VLOOKUP(B109,'اسماء العملاء'!$A$2:$F$1589,6,FALSE),"")</f>
        <v/>
      </c>
      <c r="H109" s="142" t="str">
        <f>IFERROR(VLOOKUP(G109,'انواع الفلاتر'!$B$2:$C$52,2,FALSE),"")</f>
        <v/>
      </c>
      <c r="I109" s="128" t="str">
        <f>IFERROR(VLOOKUP(B109,'اسماء العملاء'!$A$2:$K$1589,11,FALSE),"")</f>
        <v/>
      </c>
      <c r="J109" s="46" t="str">
        <f t="shared" si="7"/>
        <v/>
      </c>
      <c r="K109" s="107"/>
      <c r="L109" s="137" t="str">
        <f t="shared" si="8"/>
        <v/>
      </c>
      <c r="M109" s="94" t="str">
        <f>IFERROR(VLOOKUP(B109,'اسماء العملاء'!$A$2:$G$1589,7,FALSE),"")</f>
        <v/>
      </c>
      <c r="N109" s="92" t="str">
        <f t="shared" si="9"/>
        <v/>
      </c>
      <c r="O109" s="149" t="str">
        <f>IFERROR(VLOOKUP(B109,'اسماء العملاء'!$A$2:$I$1589,9,FALSE),"")</f>
        <v/>
      </c>
      <c r="P109" s="144" t="str">
        <f t="shared" si="10"/>
        <v/>
      </c>
      <c r="Q109" s="145" t="str">
        <f t="shared" si="11"/>
        <v/>
      </c>
      <c r="R109" s="50"/>
      <c r="S109" s="133" t="str">
        <f>IFERROR(VLOOKUP(B109,'اسماء العملاء'!$A$2:$J$1589,10,FALSE),"")</f>
        <v/>
      </c>
      <c r="T109" s="48" t="str">
        <f>IFERROR(IF(COUNT($S109:S109)&gt;=$P109,"",EDATE($S109,1)),"")</f>
        <v/>
      </c>
      <c r="U109" s="48" t="str">
        <f>IFERROR(IF(COUNT($S109:T109)&gt;=$P109,"",EDATE($S109,2)),"")</f>
        <v/>
      </c>
      <c r="V109" s="48" t="str">
        <f>IFERROR(IF(COUNT($S109:U109)&gt;=$P109,"",EDATE($S109,3)),"")</f>
        <v/>
      </c>
      <c r="W109" s="48" t="str">
        <f>IFERROR(IF(COUNT($S109:V109)&gt;=$P109,"",EDATE($S109,4)),"")</f>
        <v/>
      </c>
      <c r="X109" s="48" t="str">
        <f>IFERROR(IF(COUNT($S109:W109)&gt;=$P109,"",EDATE($S109,5)),"")</f>
        <v/>
      </c>
      <c r="Y109" s="48" t="str">
        <f>IFERROR(IF(COUNT($S109:X109)&gt;=$P109,"",EDATE($S109,6)),"")</f>
        <v/>
      </c>
      <c r="Z109" s="48" t="str">
        <f>IFERROR(IF(COUNT($S109:Y109)&gt;=$P109,"",EDATE($S109,7)),"")</f>
        <v/>
      </c>
      <c r="AA109" s="48" t="str">
        <f>IFERROR(IF(COUNT($S109:Z109)&gt;=$P109,"",EDATE($S109,8)),"")</f>
        <v/>
      </c>
      <c r="AB109" s="48" t="str">
        <f>IFERROR(IF(COUNT($S109:AA109)&gt;=$P109,"",EDATE($S109,9)),"")</f>
        <v/>
      </c>
      <c r="AC109" s="48" t="str">
        <f>IFERROR(IF(COUNT($S109:AB109)&gt;=$P109,"",EDATE($S109,10)),"")</f>
        <v/>
      </c>
      <c r="AD109" s="48" t="str">
        <f>IFERROR(IF(COUNT($S109:AC109)&gt;=$P109,"",EDATE($S109,11)),"")</f>
        <v/>
      </c>
      <c r="AE109" s="48" t="str">
        <f>IFERROR(IF(COUNT($S109:AD109)&gt;=$P109,"",EDATE($S109,12)),"")</f>
        <v/>
      </c>
      <c r="AF109" s="48" t="str">
        <f>IFERROR(IF(COUNT($S109:AE109)&gt;=$P109,"",EDATE($S109,13)),"")</f>
        <v/>
      </c>
      <c r="AG109" s="48" t="str">
        <f>IFERROR(IF(COUNT($S109:AF109)&gt;=$P109,"",EDATE($S109,14)),"")</f>
        <v/>
      </c>
      <c r="AH109" s="48" t="str">
        <f>IFERROR(IF(COUNT($S109:AG109)&gt;=$P109,"",EDATE($S109,15)),"")</f>
        <v/>
      </c>
      <c r="AI109" s="48" t="str">
        <f>IFERROR(IF(COUNT($S109:AH109)&gt;=$P109,"",EDATE($S109,16)),"")</f>
        <v/>
      </c>
      <c r="AJ109" s="48" t="str">
        <f>IFERROR(IF(COUNT($S109:AI109)&gt;=$P109,"",EDATE($S109,17)),"")</f>
        <v/>
      </c>
      <c r="AK109" s="48" t="str">
        <f>IFERROR(IF(COUNT($S109:AJ109)&gt;=$P109,"",EDATE($S109,18)),"")</f>
        <v/>
      </c>
      <c r="AL109" s="49" t="str">
        <f>IFERROR(IF(COUNT($S109:AK109)&gt;=$P109,"",EDATE($S109,19)),"")</f>
        <v/>
      </c>
      <c r="AM109" s="49" t="str">
        <f>IFERROR(IF(COUNT($S109:AL109)&gt;=$P109,"",EDATE($S109,20)),"")</f>
        <v/>
      </c>
      <c r="AN109" s="49" t="str">
        <f>IFERROR(IF(COUNT($S109:AM109)&gt;=$P109,"",EDATE($S109,21)),"")</f>
        <v/>
      </c>
      <c r="AO109" s="49" t="str">
        <f>IFERROR(IF(COUNT($S109:AN109)&gt;=$P109,"",EDATE($S109,22)),"")</f>
        <v/>
      </c>
      <c r="AP109" s="49" t="str">
        <f>IFERROR(IF(COUNT($S109:AO109)&gt;=$P109,"",EDATE($S109,23)),"")</f>
        <v/>
      </c>
      <c r="AQ109" s="49" t="str">
        <f>IFERROR(IF(COUNT($S109:AP109)&gt;=$P109,"",EDATE($S109,24)),"")</f>
        <v/>
      </c>
      <c r="AR109" s="49" t="str">
        <f>IFERROR(IF(COUNT($S109:AQ109)&gt;=$P109,"",EDATE($S109,25)),"")</f>
        <v/>
      </c>
      <c r="AS109" s="49" t="str">
        <f>IFERROR(IF(COUNT($S109:AR109)&gt;=$P109,"",EDATE($S109,26)),"")</f>
        <v/>
      </c>
      <c r="AT109" s="49" t="str">
        <f>IFERROR(IF(COUNT($S109:AS109)&gt;=$P109,"",EDATE($S109,27)),"")</f>
        <v/>
      </c>
      <c r="AU109" s="49" t="str">
        <f>IFERROR(IF(COUNT($S109:AT109)&gt;=$P109,"",EDATE($S109,28)),"")</f>
        <v/>
      </c>
      <c r="AV109" s="49" t="str">
        <f>IFERROR(IF(COUNT($S109:AU109)&gt;=$P109,"",EDATE($S109,29)),"")</f>
        <v/>
      </c>
      <c r="AW109" s="49" t="str">
        <f>IFERROR(IF(COUNT($S109:AV109)&gt;=$P109,"",EDATE($S109,30)),"")</f>
        <v/>
      </c>
      <c r="AX109" s="49" t="str">
        <f>IFERROR(IF(COUNT($S109:AW109)&gt;=$P109,"",EDATE($S109,31)),"")</f>
        <v/>
      </c>
      <c r="AY109" s="49" t="str">
        <f>IFERROR(IF(COUNT($S109:AX109)&gt;=$P109,"",EDATE($S109,32)),"")</f>
        <v/>
      </c>
      <c r="AZ109" s="49" t="str">
        <f>IFERROR(IF(COUNT($S109:AY109)&gt;=$P109,"",EDATE($S109,33)),"")</f>
        <v/>
      </c>
      <c r="BA109" s="49" t="str">
        <f>IFERROR(IF(COUNT($S109:AZ109)&gt;=$P109,"",EDATE($S109,34)),"")</f>
        <v/>
      </c>
      <c r="BB109" s="49" t="str">
        <f>IFERROR(IF(COUNT($S109:BA109)&gt;=$P109,"",EDATE($S109,35)),"")</f>
        <v/>
      </c>
      <c r="BC109" s="49" t="str">
        <f>IFERROR(IF(COUNT($S109:BB109)&gt;=$P109,"",EDATE($S109,36)),"")</f>
        <v/>
      </c>
      <c r="BD109" s="108"/>
    </row>
    <row r="110" spans="1:56" s="98" customFormat="1" ht="21" customHeight="1" thickBot="1">
      <c r="A110" s="106" t="str">
        <f t="shared" ca="1" si="6"/>
        <v/>
      </c>
      <c r="B110" s="152"/>
      <c r="C110" s="45" t="str">
        <f>IFERROR(VLOOKUP(B110,'اسماء العملاء'!$A$2:$E$1589,5,FALSE),"")</f>
        <v/>
      </c>
      <c r="D110" s="60" t="str">
        <f>IFERROR(VLOOKUP(B110,'اسماء العملاء'!$A$2:$C$1589,2,FALSE),"")</f>
        <v/>
      </c>
      <c r="E110" s="56"/>
      <c r="F110" s="62" t="str">
        <f>IFERROR(VLOOKUP(B110,'اسماء العملاء'!$A$2:$C$1589,3,FALSE),"")</f>
        <v/>
      </c>
      <c r="G110" s="75" t="str">
        <f>IFERROR(VLOOKUP(B110,'اسماء العملاء'!$A$2:$F$1589,6,FALSE),"")</f>
        <v/>
      </c>
      <c r="H110" s="142" t="str">
        <f>IFERROR(VLOOKUP(G110,'انواع الفلاتر'!$B$2:$C$52,2,FALSE),"")</f>
        <v/>
      </c>
      <c r="I110" s="128" t="str">
        <f>IFERROR(VLOOKUP(B110,'اسماء العملاء'!$A$2:$K$1589,11,FALSE),"")</f>
        <v/>
      </c>
      <c r="J110" s="46" t="str">
        <f t="shared" si="7"/>
        <v/>
      </c>
      <c r="K110" s="107"/>
      <c r="L110" s="137" t="str">
        <f t="shared" si="8"/>
        <v/>
      </c>
      <c r="M110" s="94" t="str">
        <f>IFERROR(VLOOKUP(B110,'اسماء العملاء'!$A$2:$G$1589,7,FALSE),"")</f>
        <v/>
      </c>
      <c r="N110" s="92" t="str">
        <f t="shared" si="9"/>
        <v/>
      </c>
      <c r="O110" s="149" t="str">
        <f>IFERROR(VLOOKUP(B110,'اسماء العملاء'!$A$2:$I$1589,9,FALSE),"")</f>
        <v/>
      </c>
      <c r="P110" s="144" t="str">
        <f t="shared" si="10"/>
        <v/>
      </c>
      <c r="Q110" s="145" t="str">
        <f t="shared" si="11"/>
        <v/>
      </c>
      <c r="R110" s="50"/>
      <c r="S110" s="133" t="str">
        <f>IFERROR(VLOOKUP(B110,'اسماء العملاء'!$A$2:$J$1589,10,FALSE),"")</f>
        <v/>
      </c>
      <c r="T110" s="48" t="str">
        <f>IFERROR(IF(COUNT($S110:S110)&gt;=$P110,"",EDATE($S110,1)),"")</f>
        <v/>
      </c>
      <c r="U110" s="48" t="str">
        <f>IFERROR(IF(COUNT($S110:T110)&gt;=$P110,"",EDATE($S110,2)),"")</f>
        <v/>
      </c>
      <c r="V110" s="48" t="str">
        <f>IFERROR(IF(COUNT($S110:U110)&gt;=$P110,"",EDATE($S110,3)),"")</f>
        <v/>
      </c>
      <c r="W110" s="48" t="str">
        <f>IFERROR(IF(COUNT($S110:V110)&gt;=$P110,"",EDATE($S110,4)),"")</f>
        <v/>
      </c>
      <c r="X110" s="48" t="str">
        <f>IFERROR(IF(COUNT($S110:W110)&gt;=$P110,"",EDATE($S110,5)),"")</f>
        <v/>
      </c>
      <c r="Y110" s="48" t="str">
        <f>IFERROR(IF(COUNT($S110:X110)&gt;=$P110,"",EDATE($S110,6)),"")</f>
        <v/>
      </c>
      <c r="Z110" s="48" t="str">
        <f>IFERROR(IF(COUNT($S110:Y110)&gt;=$P110,"",EDATE($S110,7)),"")</f>
        <v/>
      </c>
      <c r="AA110" s="48" t="str">
        <f>IFERROR(IF(COUNT($S110:Z110)&gt;=$P110,"",EDATE($S110,8)),"")</f>
        <v/>
      </c>
      <c r="AB110" s="48" t="str">
        <f>IFERROR(IF(COUNT($S110:AA110)&gt;=$P110,"",EDATE($S110,9)),"")</f>
        <v/>
      </c>
      <c r="AC110" s="48" t="str">
        <f>IFERROR(IF(COUNT($S110:AB110)&gt;=$P110,"",EDATE($S110,10)),"")</f>
        <v/>
      </c>
      <c r="AD110" s="48" t="str">
        <f>IFERROR(IF(COUNT($S110:AC110)&gt;=$P110,"",EDATE($S110,11)),"")</f>
        <v/>
      </c>
      <c r="AE110" s="48" t="str">
        <f>IFERROR(IF(COUNT($S110:AD110)&gt;=$P110,"",EDATE($S110,12)),"")</f>
        <v/>
      </c>
      <c r="AF110" s="48" t="str">
        <f>IFERROR(IF(COUNT($S110:AE110)&gt;=$P110,"",EDATE($S110,13)),"")</f>
        <v/>
      </c>
      <c r="AG110" s="48" t="str">
        <f>IFERROR(IF(COUNT($S110:AF110)&gt;=$P110,"",EDATE($S110,14)),"")</f>
        <v/>
      </c>
      <c r="AH110" s="48" t="str">
        <f>IFERROR(IF(COUNT($S110:AG110)&gt;=$P110,"",EDATE($S110,15)),"")</f>
        <v/>
      </c>
      <c r="AI110" s="48" t="str">
        <f>IFERROR(IF(COUNT($S110:AH110)&gt;=$P110,"",EDATE($S110,16)),"")</f>
        <v/>
      </c>
      <c r="AJ110" s="48" t="str">
        <f>IFERROR(IF(COUNT($S110:AI110)&gt;=$P110,"",EDATE($S110,17)),"")</f>
        <v/>
      </c>
      <c r="AK110" s="48" t="str">
        <f>IFERROR(IF(COUNT($S110:AJ110)&gt;=$P110,"",EDATE($S110,18)),"")</f>
        <v/>
      </c>
      <c r="AL110" s="49" t="str">
        <f>IFERROR(IF(COUNT($S110:AK110)&gt;=$P110,"",EDATE($S110,19)),"")</f>
        <v/>
      </c>
      <c r="AM110" s="49" t="str">
        <f>IFERROR(IF(COUNT($S110:AL110)&gt;=$P110,"",EDATE($S110,20)),"")</f>
        <v/>
      </c>
      <c r="AN110" s="49" t="str">
        <f>IFERROR(IF(COUNT($S110:AM110)&gt;=$P110,"",EDATE($S110,21)),"")</f>
        <v/>
      </c>
      <c r="AO110" s="49" t="str">
        <f>IFERROR(IF(COUNT($S110:AN110)&gt;=$P110,"",EDATE($S110,22)),"")</f>
        <v/>
      </c>
      <c r="AP110" s="49" t="str">
        <f>IFERROR(IF(COUNT($S110:AO110)&gt;=$P110,"",EDATE($S110,23)),"")</f>
        <v/>
      </c>
      <c r="AQ110" s="49" t="str">
        <f>IFERROR(IF(COUNT($S110:AP110)&gt;=$P110,"",EDATE($S110,24)),"")</f>
        <v/>
      </c>
      <c r="AR110" s="49" t="str">
        <f>IFERROR(IF(COUNT($S110:AQ110)&gt;=$P110,"",EDATE($S110,25)),"")</f>
        <v/>
      </c>
      <c r="AS110" s="49" t="str">
        <f>IFERROR(IF(COUNT($S110:AR110)&gt;=$P110,"",EDATE($S110,26)),"")</f>
        <v/>
      </c>
      <c r="AT110" s="49" t="str">
        <f>IFERROR(IF(COUNT($S110:AS110)&gt;=$P110,"",EDATE($S110,27)),"")</f>
        <v/>
      </c>
      <c r="AU110" s="49" t="str">
        <f>IFERROR(IF(COUNT($S110:AT110)&gt;=$P110,"",EDATE($S110,28)),"")</f>
        <v/>
      </c>
      <c r="AV110" s="49" t="str">
        <f>IFERROR(IF(COUNT($S110:AU110)&gt;=$P110,"",EDATE($S110,29)),"")</f>
        <v/>
      </c>
      <c r="AW110" s="49" t="str">
        <f>IFERROR(IF(COUNT($S110:AV110)&gt;=$P110,"",EDATE($S110,30)),"")</f>
        <v/>
      </c>
      <c r="AX110" s="49" t="str">
        <f>IFERROR(IF(COUNT($S110:AW110)&gt;=$P110,"",EDATE($S110,31)),"")</f>
        <v/>
      </c>
      <c r="AY110" s="49" t="str">
        <f>IFERROR(IF(COUNT($S110:AX110)&gt;=$P110,"",EDATE($S110,32)),"")</f>
        <v/>
      </c>
      <c r="AZ110" s="49" t="str">
        <f>IFERROR(IF(COUNT($S110:AY110)&gt;=$P110,"",EDATE($S110,33)),"")</f>
        <v/>
      </c>
      <c r="BA110" s="49" t="str">
        <f>IFERROR(IF(COUNT($S110:AZ110)&gt;=$P110,"",EDATE($S110,34)),"")</f>
        <v/>
      </c>
      <c r="BB110" s="49" t="str">
        <f>IFERROR(IF(COUNT($S110:BA110)&gt;=$P110,"",EDATE($S110,35)),"")</f>
        <v/>
      </c>
      <c r="BC110" s="49" t="str">
        <f>IFERROR(IF(COUNT($S110:BB110)&gt;=$P110,"",EDATE($S110,36)),"")</f>
        <v/>
      </c>
      <c r="BD110" s="108"/>
    </row>
    <row r="111" spans="1:56" s="98" customFormat="1" ht="21" customHeight="1" thickBot="1">
      <c r="A111" s="106" t="str">
        <f t="shared" ca="1" si="6"/>
        <v/>
      </c>
      <c r="B111" s="152"/>
      <c r="C111" s="45" t="str">
        <f>IFERROR(VLOOKUP(B111,'اسماء العملاء'!$A$2:$E$1589,5,FALSE),"")</f>
        <v/>
      </c>
      <c r="D111" s="60" t="str">
        <f>IFERROR(VLOOKUP(B111,'اسماء العملاء'!$A$2:$C$1589,2,FALSE),"")</f>
        <v/>
      </c>
      <c r="E111" s="56"/>
      <c r="F111" s="62" t="str">
        <f>IFERROR(VLOOKUP(B111,'اسماء العملاء'!$A$2:$C$1589,3,FALSE),"")</f>
        <v/>
      </c>
      <c r="G111" s="75" t="str">
        <f>IFERROR(VLOOKUP(B111,'اسماء العملاء'!$A$2:$F$1589,6,FALSE),"")</f>
        <v/>
      </c>
      <c r="H111" s="142" t="str">
        <f>IFERROR(VLOOKUP(G111,'انواع الفلاتر'!$B$2:$C$52,2,FALSE),"")</f>
        <v/>
      </c>
      <c r="I111" s="128" t="str">
        <f>IFERROR(VLOOKUP(B111,'اسماء العملاء'!$A$2:$K$1589,11,FALSE),"")</f>
        <v/>
      </c>
      <c r="J111" s="46" t="str">
        <f t="shared" si="7"/>
        <v/>
      </c>
      <c r="K111" s="107"/>
      <c r="L111" s="137" t="str">
        <f t="shared" si="8"/>
        <v/>
      </c>
      <c r="M111" s="94" t="str">
        <f>IFERROR(VLOOKUP(B111,'اسماء العملاء'!$A$2:$G$1589,7,FALSE),"")</f>
        <v/>
      </c>
      <c r="N111" s="92" t="str">
        <f t="shared" si="9"/>
        <v/>
      </c>
      <c r="O111" s="149" t="str">
        <f>IFERROR(VLOOKUP(B111,'اسماء العملاء'!$A$2:$I$1589,9,FALSE),"")</f>
        <v/>
      </c>
      <c r="P111" s="144" t="str">
        <f t="shared" si="10"/>
        <v/>
      </c>
      <c r="Q111" s="145" t="str">
        <f t="shared" si="11"/>
        <v/>
      </c>
      <c r="R111" s="50"/>
      <c r="S111" s="133" t="str">
        <f>IFERROR(VLOOKUP(B111,'اسماء العملاء'!$A$2:$J$1589,10,FALSE),"")</f>
        <v/>
      </c>
      <c r="T111" s="48" t="str">
        <f>IFERROR(IF(COUNT($S111:S111)&gt;=$P111,"",EDATE($S111,1)),"")</f>
        <v/>
      </c>
      <c r="U111" s="48" t="str">
        <f>IFERROR(IF(COUNT($S111:T111)&gt;=$P111,"",EDATE($S111,2)),"")</f>
        <v/>
      </c>
      <c r="V111" s="48" t="str">
        <f>IFERROR(IF(COUNT($S111:U111)&gt;=$P111,"",EDATE($S111,3)),"")</f>
        <v/>
      </c>
      <c r="W111" s="48" t="str">
        <f>IFERROR(IF(COUNT($S111:V111)&gt;=$P111,"",EDATE($S111,4)),"")</f>
        <v/>
      </c>
      <c r="X111" s="48" t="str">
        <f>IFERROR(IF(COUNT($S111:W111)&gt;=$P111,"",EDATE($S111,5)),"")</f>
        <v/>
      </c>
      <c r="Y111" s="48" t="str">
        <f>IFERROR(IF(COUNT($S111:X111)&gt;=$P111,"",EDATE($S111,6)),"")</f>
        <v/>
      </c>
      <c r="Z111" s="48" t="str">
        <f>IFERROR(IF(COUNT($S111:Y111)&gt;=$P111,"",EDATE($S111,7)),"")</f>
        <v/>
      </c>
      <c r="AA111" s="48" t="str">
        <f>IFERROR(IF(COUNT($S111:Z111)&gt;=$P111,"",EDATE($S111,8)),"")</f>
        <v/>
      </c>
      <c r="AB111" s="48" t="str">
        <f>IFERROR(IF(COUNT($S111:AA111)&gt;=$P111,"",EDATE($S111,9)),"")</f>
        <v/>
      </c>
      <c r="AC111" s="48" t="str">
        <f>IFERROR(IF(COUNT($S111:AB111)&gt;=$P111,"",EDATE($S111,10)),"")</f>
        <v/>
      </c>
      <c r="AD111" s="48" t="str">
        <f>IFERROR(IF(COUNT($S111:AC111)&gt;=$P111,"",EDATE($S111,11)),"")</f>
        <v/>
      </c>
      <c r="AE111" s="48" t="str">
        <f>IFERROR(IF(COUNT($S111:AD111)&gt;=$P111,"",EDATE($S111,12)),"")</f>
        <v/>
      </c>
      <c r="AF111" s="48" t="str">
        <f>IFERROR(IF(COUNT($S111:AE111)&gt;=$P111,"",EDATE($S111,13)),"")</f>
        <v/>
      </c>
      <c r="AG111" s="48" t="str">
        <f>IFERROR(IF(COUNT($S111:AF111)&gt;=$P111,"",EDATE($S111,14)),"")</f>
        <v/>
      </c>
      <c r="AH111" s="48" t="str">
        <f>IFERROR(IF(COUNT($S111:AG111)&gt;=$P111,"",EDATE($S111,15)),"")</f>
        <v/>
      </c>
      <c r="AI111" s="48" t="str">
        <f>IFERROR(IF(COUNT($S111:AH111)&gt;=$P111,"",EDATE($S111,16)),"")</f>
        <v/>
      </c>
      <c r="AJ111" s="48" t="str">
        <f>IFERROR(IF(COUNT($S111:AI111)&gt;=$P111,"",EDATE($S111,17)),"")</f>
        <v/>
      </c>
      <c r="AK111" s="48" t="str">
        <f>IFERROR(IF(COUNT($S111:AJ111)&gt;=$P111,"",EDATE($S111,18)),"")</f>
        <v/>
      </c>
      <c r="AL111" s="49" t="str">
        <f>IFERROR(IF(COUNT($S111:AK111)&gt;=$P111,"",EDATE($S111,19)),"")</f>
        <v/>
      </c>
      <c r="AM111" s="49" t="str">
        <f>IFERROR(IF(COUNT($S111:AL111)&gt;=$P111,"",EDATE($S111,20)),"")</f>
        <v/>
      </c>
      <c r="AN111" s="49" t="str">
        <f>IFERROR(IF(COUNT($S111:AM111)&gt;=$P111,"",EDATE($S111,21)),"")</f>
        <v/>
      </c>
      <c r="AO111" s="49" t="str">
        <f>IFERROR(IF(COUNT($S111:AN111)&gt;=$P111,"",EDATE($S111,22)),"")</f>
        <v/>
      </c>
      <c r="AP111" s="49" t="str">
        <f>IFERROR(IF(COUNT($S111:AO111)&gt;=$P111,"",EDATE($S111,23)),"")</f>
        <v/>
      </c>
      <c r="AQ111" s="49" t="str">
        <f>IFERROR(IF(COUNT($S111:AP111)&gt;=$P111,"",EDATE($S111,24)),"")</f>
        <v/>
      </c>
      <c r="AR111" s="49" t="str">
        <f>IFERROR(IF(COUNT($S111:AQ111)&gt;=$P111,"",EDATE($S111,25)),"")</f>
        <v/>
      </c>
      <c r="AS111" s="49" t="str">
        <f>IFERROR(IF(COUNT($S111:AR111)&gt;=$P111,"",EDATE($S111,26)),"")</f>
        <v/>
      </c>
      <c r="AT111" s="49" t="str">
        <f>IFERROR(IF(COUNT($S111:AS111)&gt;=$P111,"",EDATE($S111,27)),"")</f>
        <v/>
      </c>
      <c r="AU111" s="49" t="str">
        <f>IFERROR(IF(COUNT($S111:AT111)&gt;=$P111,"",EDATE($S111,28)),"")</f>
        <v/>
      </c>
      <c r="AV111" s="49" t="str">
        <f>IFERROR(IF(COUNT($S111:AU111)&gt;=$P111,"",EDATE($S111,29)),"")</f>
        <v/>
      </c>
      <c r="AW111" s="49" t="str">
        <f>IFERROR(IF(COUNT($S111:AV111)&gt;=$P111,"",EDATE($S111,30)),"")</f>
        <v/>
      </c>
      <c r="AX111" s="49" t="str">
        <f>IFERROR(IF(COUNT($S111:AW111)&gt;=$P111,"",EDATE($S111,31)),"")</f>
        <v/>
      </c>
      <c r="AY111" s="49" t="str">
        <f>IFERROR(IF(COUNT($S111:AX111)&gt;=$P111,"",EDATE($S111,32)),"")</f>
        <v/>
      </c>
      <c r="AZ111" s="49" t="str">
        <f>IFERROR(IF(COUNT($S111:AY111)&gt;=$P111,"",EDATE($S111,33)),"")</f>
        <v/>
      </c>
      <c r="BA111" s="49" t="str">
        <f>IFERROR(IF(COUNT($S111:AZ111)&gt;=$P111,"",EDATE($S111,34)),"")</f>
        <v/>
      </c>
      <c r="BB111" s="49" t="str">
        <f>IFERROR(IF(COUNT($S111:BA111)&gt;=$P111,"",EDATE($S111,35)),"")</f>
        <v/>
      </c>
      <c r="BC111" s="49" t="str">
        <f>IFERROR(IF(COUNT($S111:BB111)&gt;=$P111,"",EDATE($S111,36)),"")</f>
        <v/>
      </c>
      <c r="BD111" s="108"/>
    </row>
    <row r="112" spans="1:56" s="98" customFormat="1" ht="21" customHeight="1" thickBot="1">
      <c r="A112" s="106" t="str">
        <f t="shared" ca="1" si="6"/>
        <v/>
      </c>
      <c r="B112" s="152"/>
      <c r="C112" s="45" t="str">
        <f>IFERROR(VLOOKUP(B112,'اسماء العملاء'!$A$2:$E$1589,5,FALSE),"")</f>
        <v/>
      </c>
      <c r="D112" s="60" t="str">
        <f>IFERROR(VLOOKUP(B112,'اسماء العملاء'!$A$2:$C$1589,2,FALSE),"")</f>
        <v/>
      </c>
      <c r="E112" s="56"/>
      <c r="F112" s="62" t="str">
        <f>IFERROR(VLOOKUP(B112,'اسماء العملاء'!$A$2:$C$1589,3,FALSE),"")</f>
        <v/>
      </c>
      <c r="G112" s="75" t="str">
        <f>IFERROR(VLOOKUP(B112,'اسماء العملاء'!$A$2:$F$1589,6,FALSE),"")</f>
        <v/>
      </c>
      <c r="H112" s="142" t="str">
        <f>IFERROR(VLOOKUP(G112,'انواع الفلاتر'!$B$2:$C$52,2,FALSE),"")</f>
        <v/>
      </c>
      <c r="I112" s="128" t="str">
        <f>IFERROR(VLOOKUP(B112,'اسماء العملاء'!$A$2:$K$1589,11,FALSE),"")</f>
        <v/>
      </c>
      <c r="J112" s="46" t="str">
        <f t="shared" si="7"/>
        <v/>
      </c>
      <c r="K112" s="107"/>
      <c r="L112" s="137" t="str">
        <f t="shared" si="8"/>
        <v/>
      </c>
      <c r="M112" s="94" t="str">
        <f>IFERROR(VLOOKUP(B112,'اسماء العملاء'!$A$2:$G$1589,7,FALSE),"")</f>
        <v/>
      </c>
      <c r="N112" s="92" t="str">
        <f t="shared" si="9"/>
        <v/>
      </c>
      <c r="O112" s="149" t="str">
        <f>IFERROR(VLOOKUP(B112,'اسماء العملاء'!$A$2:$I$1589,9,FALSE),"")</f>
        <v/>
      </c>
      <c r="P112" s="144" t="str">
        <f t="shared" si="10"/>
        <v/>
      </c>
      <c r="Q112" s="145" t="str">
        <f t="shared" si="11"/>
        <v/>
      </c>
      <c r="R112" s="50"/>
      <c r="S112" s="133" t="str">
        <f>IFERROR(VLOOKUP(B112,'اسماء العملاء'!$A$2:$J$1589,10,FALSE),"")</f>
        <v/>
      </c>
      <c r="T112" s="48" t="str">
        <f>IFERROR(IF(COUNT($S112:S112)&gt;=$P112,"",EDATE($S112,1)),"")</f>
        <v/>
      </c>
      <c r="U112" s="48" t="str">
        <f>IFERROR(IF(COUNT($S112:T112)&gt;=$P112,"",EDATE($S112,2)),"")</f>
        <v/>
      </c>
      <c r="V112" s="48" t="str">
        <f>IFERROR(IF(COUNT($S112:U112)&gt;=$P112,"",EDATE($S112,3)),"")</f>
        <v/>
      </c>
      <c r="W112" s="48" t="str">
        <f>IFERROR(IF(COUNT($S112:V112)&gt;=$P112,"",EDATE($S112,4)),"")</f>
        <v/>
      </c>
      <c r="X112" s="48" t="str">
        <f>IFERROR(IF(COUNT($S112:W112)&gt;=$P112,"",EDATE($S112,5)),"")</f>
        <v/>
      </c>
      <c r="Y112" s="48" t="str">
        <f>IFERROR(IF(COUNT($S112:X112)&gt;=$P112,"",EDATE($S112,6)),"")</f>
        <v/>
      </c>
      <c r="Z112" s="48" t="str">
        <f>IFERROR(IF(COUNT($S112:Y112)&gt;=$P112,"",EDATE($S112,7)),"")</f>
        <v/>
      </c>
      <c r="AA112" s="48" t="str">
        <f>IFERROR(IF(COUNT($S112:Z112)&gt;=$P112,"",EDATE($S112,8)),"")</f>
        <v/>
      </c>
      <c r="AB112" s="48" t="str">
        <f>IFERROR(IF(COUNT($S112:AA112)&gt;=$P112,"",EDATE($S112,9)),"")</f>
        <v/>
      </c>
      <c r="AC112" s="48" t="str">
        <f>IFERROR(IF(COUNT($S112:AB112)&gt;=$P112,"",EDATE($S112,10)),"")</f>
        <v/>
      </c>
      <c r="AD112" s="48" t="str">
        <f>IFERROR(IF(COUNT($S112:AC112)&gt;=$P112,"",EDATE($S112,11)),"")</f>
        <v/>
      </c>
      <c r="AE112" s="48" t="str">
        <f>IFERROR(IF(COUNT($S112:AD112)&gt;=$P112,"",EDATE($S112,12)),"")</f>
        <v/>
      </c>
      <c r="AF112" s="48" t="str">
        <f>IFERROR(IF(COUNT($S112:AE112)&gt;=$P112,"",EDATE($S112,13)),"")</f>
        <v/>
      </c>
      <c r="AG112" s="48" t="str">
        <f>IFERROR(IF(COUNT($S112:AF112)&gt;=$P112,"",EDATE($S112,14)),"")</f>
        <v/>
      </c>
      <c r="AH112" s="48" t="str">
        <f>IFERROR(IF(COUNT($S112:AG112)&gt;=$P112,"",EDATE($S112,15)),"")</f>
        <v/>
      </c>
      <c r="AI112" s="48" t="str">
        <f>IFERROR(IF(COUNT($S112:AH112)&gt;=$P112,"",EDATE($S112,16)),"")</f>
        <v/>
      </c>
      <c r="AJ112" s="48" t="str">
        <f>IFERROR(IF(COUNT($S112:AI112)&gt;=$P112,"",EDATE($S112,17)),"")</f>
        <v/>
      </c>
      <c r="AK112" s="48" t="str">
        <f>IFERROR(IF(COUNT($S112:AJ112)&gt;=$P112,"",EDATE($S112,18)),"")</f>
        <v/>
      </c>
      <c r="AL112" s="49" t="str">
        <f>IFERROR(IF(COUNT($S112:AK112)&gt;=$P112,"",EDATE($S112,19)),"")</f>
        <v/>
      </c>
      <c r="AM112" s="49" t="str">
        <f>IFERROR(IF(COUNT($S112:AL112)&gt;=$P112,"",EDATE($S112,20)),"")</f>
        <v/>
      </c>
      <c r="AN112" s="49" t="str">
        <f>IFERROR(IF(COUNT($S112:AM112)&gt;=$P112,"",EDATE($S112,21)),"")</f>
        <v/>
      </c>
      <c r="AO112" s="49" t="str">
        <f>IFERROR(IF(COUNT($S112:AN112)&gt;=$P112,"",EDATE($S112,22)),"")</f>
        <v/>
      </c>
      <c r="AP112" s="49" t="str">
        <f>IFERROR(IF(COUNT($S112:AO112)&gt;=$P112,"",EDATE($S112,23)),"")</f>
        <v/>
      </c>
      <c r="AQ112" s="49" t="str">
        <f>IFERROR(IF(COUNT($S112:AP112)&gt;=$P112,"",EDATE($S112,24)),"")</f>
        <v/>
      </c>
      <c r="AR112" s="49" t="str">
        <f>IFERROR(IF(COUNT($S112:AQ112)&gt;=$P112,"",EDATE($S112,25)),"")</f>
        <v/>
      </c>
      <c r="AS112" s="49" t="str">
        <f>IFERROR(IF(COUNT($S112:AR112)&gt;=$P112,"",EDATE($S112,26)),"")</f>
        <v/>
      </c>
      <c r="AT112" s="49" t="str">
        <f>IFERROR(IF(COUNT($S112:AS112)&gt;=$P112,"",EDATE($S112,27)),"")</f>
        <v/>
      </c>
      <c r="AU112" s="49" t="str">
        <f>IFERROR(IF(COUNT($S112:AT112)&gt;=$P112,"",EDATE($S112,28)),"")</f>
        <v/>
      </c>
      <c r="AV112" s="49" t="str">
        <f>IFERROR(IF(COUNT($S112:AU112)&gt;=$P112,"",EDATE($S112,29)),"")</f>
        <v/>
      </c>
      <c r="AW112" s="49" t="str">
        <f>IFERROR(IF(COUNT($S112:AV112)&gt;=$P112,"",EDATE($S112,30)),"")</f>
        <v/>
      </c>
      <c r="AX112" s="49" t="str">
        <f>IFERROR(IF(COUNT($S112:AW112)&gt;=$P112,"",EDATE($S112,31)),"")</f>
        <v/>
      </c>
      <c r="AY112" s="49" t="str">
        <f>IFERROR(IF(COUNT($S112:AX112)&gt;=$P112,"",EDATE($S112,32)),"")</f>
        <v/>
      </c>
      <c r="AZ112" s="49" t="str">
        <f>IFERROR(IF(COUNT($S112:AY112)&gt;=$P112,"",EDATE($S112,33)),"")</f>
        <v/>
      </c>
      <c r="BA112" s="49" t="str">
        <f>IFERROR(IF(COUNT($S112:AZ112)&gt;=$P112,"",EDATE($S112,34)),"")</f>
        <v/>
      </c>
      <c r="BB112" s="49" t="str">
        <f>IFERROR(IF(COUNT($S112:BA112)&gt;=$P112,"",EDATE($S112,35)),"")</f>
        <v/>
      </c>
      <c r="BC112" s="49" t="str">
        <f>IFERROR(IF(COUNT($S112:BB112)&gt;=$P112,"",EDATE($S112,36)),"")</f>
        <v/>
      </c>
      <c r="BD112" s="108"/>
    </row>
    <row r="113" spans="1:56" s="98" customFormat="1" ht="21" customHeight="1" thickBot="1">
      <c r="A113" s="106" t="str">
        <f t="shared" ca="1" si="6"/>
        <v/>
      </c>
      <c r="B113" s="152"/>
      <c r="C113" s="45" t="str">
        <f>IFERROR(VLOOKUP(B113,'اسماء العملاء'!$A$2:$E$1589,5,FALSE),"")</f>
        <v/>
      </c>
      <c r="D113" s="60" t="str">
        <f>IFERROR(VLOOKUP(B113,'اسماء العملاء'!$A$2:$C$1589,2,FALSE),"")</f>
        <v/>
      </c>
      <c r="E113" s="56"/>
      <c r="F113" s="62" t="str">
        <f>IFERROR(VLOOKUP(B113,'اسماء العملاء'!$A$2:$C$1589,3,FALSE),"")</f>
        <v/>
      </c>
      <c r="G113" s="75" t="str">
        <f>IFERROR(VLOOKUP(B113,'اسماء العملاء'!$A$2:$F$1589,6,FALSE),"")</f>
        <v/>
      </c>
      <c r="H113" s="142" t="str">
        <f>IFERROR(VLOOKUP(G113,'انواع الفلاتر'!$B$2:$C$52,2,FALSE),"")</f>
        <v/>
      </c>
      <c r="I113" s="128" t="str">
        <f>IFERROR(VLOOKUP(B113,'اسماء العملاء'!$A$2:$K$1589,11,FALSE),"")</f>
        <v/>
      </c>
      <c r="J113" s="46" t="str">
        <f t="shared" si="7"/>
        <v/>
      </c>
      <c r="K113" s="107"/>
      <c r="L113" s="137" t="str">
        <f t="shared" si="8"/>
        <v/>
      </c>
      <c r="M113" s="94" t="str">
        <f>IFERROR(VLOOKUP(B113,'اسماء العملاء'!$A$2:$G$1589,7,FALSE),"")</f>
        <v/>
      </c>
      <c r="N113" s="92" t="str">
        <f t="shared" si="9"/>
        <v/>
      </c>
      <c r="O113" s="149" t="str">
        <f>IFERROR(VLOOKUP(B113,'اسماء العملاء'!$A$2:$I$1589,9,FALSE),"")</f>
        <v/>
      </c>
      <c r="P113" s="144" t="str">
        <f t="shared" si="10"/>
        <v/>
      </c>
      <c r="Q113" s="145" t="str">
        <f t="shared" si="11"/>
        <v/>
      </c>
      <c r="R113" s="50"/>
      <c r="S113" s="133" t="str">
        <f>IFERROR(VLOOKUP(B113,'اسماء العملاء'!$A$2:$J$1589,10,FALSE),"")</f>
        <v/>
      </c>
      <c r="T113" s="48" t="str">
        <f>IFERROR(IF(COUNT($S113:S113)&gt;=$P113,"",EDATE($S113,1)),"")</f>
        <v/>
      </c>
      <c r="U113" s="48" t="str">
        <f>IFERROR(IF(COUNT($S113:T113)&gt;=$P113,"",EDATE($S113,2)),"")</f>
        <v/>
      </c>
      <c r="V113" s="48" t="str">
        <f>IFERROR(IF(COUNT($S113:U113)&gt;=$P113,"",EDATE($S113,3)),"")</f>
        <v/>
      </c>
      <c r="W113" s="48" t="str">
        <f>IFERROR(IF(COUNT($S113:V113)&gt;=$P113,"",EDATE($S113,4)),"")</f>
        <v/>
      </c>
      <c r="X113" s="48" t="str">
        <f>IFERROR(IF(COUNT($S113:W113)&gt;=$P113,"",EDATE($S113,5)),"")</f>
        <v/>
      </c>
      <c r="Y113" s="48" t="str">
        <f>IFERROR(IF(COUNT($S113:X113)&gt;=$P113,"",EDATE($S113,6)),"")</f>
        <v/>
      </c>
      <c r="Z113" s="48" t="str">
        <f>IFERROR(IF(COUNT($S113:Y113)&gt;=$P113,"",EDATE($S113,7)),"")</f>
        <v/>
      </c>
      <c r="AA113" s="48" t="str">
        <f>IFERROR(IF(COUNT($S113:Z113)&gt;=$P113,"",EDATE($S113,8)),"")</f>
        <v/>
      </c>
      <c r="AB113" s="48" t="str">
        <f>IFERROR(IF(COUNT($S113:AA113)&gt;=$P113,"",EDATE($S113,9)),"")</f>
        <v/>
      </c>
      <c r="AC113" s="48" t="str">
        <f>IFERROR(IF(COUNT($S113:AB113)&gt;=$P113,"",EDATE($S113,10)),"")</f>
        <v/>
      </c>
      <c r="AD113" s="48" t="str">
        <f>IFERROR(IF(COUNT($S113:AC113)&gt;=$P113,"",EDATE($S113,11)),"")</f>
        <v/>
      </c>
      <c r="AE113" s="48" t="str">
        <f>IFERROR(IF(COUNT($S113:AD113)&gt;=$P113,"",EDATE($S113,12)),"")</f>
        <v/>
      </c>
      <c r="AF113" s="48" t="str">
        <f>IFERROR(IF(COUNT($S113:AE113)&gt;=$P113,"",EDATE($S113,13)),"")</f>
        <v/>
      </c>
      <c r="AG113" s="48" t="str">
        <f>IFERROR(IF(COUNT($S113:AF113)&gt;=$P113,"",EDATE($S113,14)),"")</f>
        <v/>
      </c>
      <c r="AH113" s="48" t="str">
        <f>IFERROR(IF(COUNT($S113:AG113)&gt;=$P113,"",EDATE($S113,15)),"")</f>
        <v/>
      </c>
      <c r="AI113" s="48" t="str">
        <f>IFERROR(IF(COUNT($S113:AH113)&gt;=$P113,"",EDATE($S113,16)),"")</f>
        <v/>
      </c>
      <c r="AJ113" s="48" t="str">
        <f>IFERROR(IF(COUNT($S113:AI113)&gt;=$P113,"",EDATE($S113,17)),"")</f>
        <v/>
      </c>
      <c r="AK113" s="48" t="str">
        <f>IFERROR(IF(COUNT($S113:AJ113)&gt;=$P113,"",EDATE($S113,18)),"")</f>
        <v/>
      </c>
      <c r="AL113" s="49" t="str">
        <f>IFERROR(IF(COUNT($S113:AK113)&gt;=$P113,"",EDATE($S113,19)),"")</f>
        <v/>
      </c>
      <c r="AM113" s="49" t="str">
        <f>IFERROR(IF(COUNT($S113:AL113)&gt;=$P113,"",EDATE($S113,20)),"")</f>
        <v/>
      </c>
      <c r="AN113" s="49" t="str">
        <f>IFERROR(IF(COUNT($S113:AM113)&gt;=$P113,"",EDATE($S113,21)),"")</f>
        <v/>
      </c>
      <c r="AO113" s="49" t="str">
        <f>IFERROR(IF(COUNT($S113:AN113)&gt;=$P113,"",EDATE($S113,22)),"")</f>
        <v/>
      </c>
      <c r="AP113" s="49" t="str">
        <f>IFERROR(IF(COUNT($S113:AO113)&gt;=$P113,"",EDATE($S113,23)),"")</f>
        <v/>
      </c>
      <c r="AQ113" s="49" t="str">
        <f>IFERROR(IF(COUNT($S113:AP113)&gt;=$P113,"",EDATE($S113,24)),"")</f>
        <v/>
      </c>
      <c r="AR113" s="49" t="str">
        <f>IFERROR(IF(COUNT($S113:AQ113)&gt;=$P113,"",EDATE($S113,25)),"")</f>
        <v/>
      </c>
      <c r="AS113" s="49" t="str">
        <f>IFERROR(IF(COUNT($S113:AR113)&gt;=$P113,"",EDATE($S113,26)),"")</f>
        <v/>
      </c>
      <c r="AT113" s="49" t="str">
        <f>IFERROR(IF(COUNT($S113:AS113)&gt;=$P113,"",EDATE($S113,27)),"")</f>
        <v/>
      </c>
      <c r="AU113" s="49" t="str">
        <f>IFERROR(IF(COUNT($S113:AT113)&gt;=$P113,"",EDATE($S113,28)),"")</f>
        <v/>
      </c>
      <c r="AV113" s="49" t="str">
        <f>IFERROR(IF(COUNT($S113:AU113)&gt;=$P113,"",EDATE($S113,29)),"")</f>
        <v/>
      </c>
      <c r="AW113" s="49" t="str">
        <f>IFERROR(IF(COUNT($S113:AV113)&gt;=$P113,"",EDATE($S113,30)),"")</f>
        <v/>
      </c>
      <c r="AX113" s="49" t="str">
        <f>IFERROR(IF(COUNT($S113:AW113)&gt;=$P113,"",EDATE($S113,31)),"")</f>
        <v/>
      </c>
      <c r="AY113" s="49" t="str">
        <f>IFERROR(IF(COUNT($S113:AX113)&gt;=$P113,"",EDATE($S113,32)),"")</f>
        <v/>
      </c>
      <c r="AZ113" s="49" t="str">
        <f>IFERROR(IF(COUNT($S113:AY113)&gt;=$P113,"",EDATE($S113,33)),"")</f>
        <v/>
      </c>
      <c r="BA113" s="49" t="str">
        <f>IFERROR(IF(COUNT($S113:AZ113)&gt;=$P113,"",EDATE($S113,34)),"")</f>
        <v/>
      </c>
      <c r="BB113" s="49" t="str">
        <f>IFERROR(IF(COUNT($S113:BA113)&gt;=$P113,"",EDATE($S113,35)),"")</f>
        <v/>
      </c>
      <c r="BC113" s="49" t="str">
        <f>IFERROR(IF(COUNT($S113:BB113)&gt;=$P113,"",EDATE($S113,36)),"")</f>
        <v/>
      </c>
      <c r="BD113" s="108"/>
    </row>
    <row r="114" spans="1:56" s="98" customFormat="1" ht="21" customHeight="1" thickBot="1">
      <c r="A114" s="106" t="str">
        <f t="shared" ca="1" si="6"/>
        <v/>
      </c>
      <c r="B114" s="152"/>
      <c r="C114" s="45" t="str">
        <f>IFERROR(VLOOKUP(B114,'اسماء العملاء'!$A$2:$E$1589,5,FALSE),"")</f>
        <v/>
      </c>
      <c r="D114" s="60" t="str">
        <f>IFERROR(VLOOKUP(B114,'اسماء العملاء'!$A$2:$C$1589,2,FALSE),"")</f>
        <v/>
      </c>
      <c r="E114" s="56"/>
      <c r="F114" s="62" t="str">
        <f>IFERROR(VLOOKUP(B114,'اسماء العملاء'!$A$2:$C$1589,3,FALSE),"")</f>
        <v/>
      </c>
      <c r="G114" s="75" t="str">
        <f>IFERROR(VLOOKUP(B114,'اسماء العملاء'!$A$2:$F$1589,6,FALSE),"")</f>
        <v/>
      </c>
      <c r="H114" s="142" t="str">
        <f>IFERROR(VLOOKUP(G114,'انواع الفلاتر'!$B$2:$C$52,2,FALSE),"")</f>
        <v/>
      </c>
      <c r="I114" s="128" t="str">
        <f>IFERROR(VLOOKUP(B114,'اسماء العملاء'!$A$2:$K$1589,11,FALSE),"")</f>
        <v/>
      </c>
      <c r="J114" s="46" t="str">
        <f t="shared" si="7"/>
        <v/>
      </c>
      <c r="K114" s="107"/>
      <c r="L114" s="137" t="str">
        <f t="shared" si="8"/>
        <v/>
      </c>
      <c r="M114" s="94" t="str">
        <f>IFERROR(VLOOKUP(B114,'اسماء العملاء'!$A$2:$G$1589,7,FALSE),"")</f>
        <v/>
      </c>
      <c r="N114" s="92" t="str">
        <f t="shared" si="9"/>
        <v/>
      </c>
      <c r="O114" s="149" t="str">
        <f>IFERROR(VLOOKUP(B114,'اسماء العملاء'!$A$2:$I$1589,9,FALSE),"")</f>
        <v/>
      </c>
      <c r="P114" s="144" t="str">
        <f t="shared" si="10"/>
        <v/>
      </c>
      <c r="Q114" s="145" t="str">
        <f t="shared" si="11"/>
        <v/>
      </c>
      <c r="R114" s="50"/>
      <c r="S114" s="133" t="str">
        <f>IFERROR(VLOOKUP(B114,'اسماء العملاء'!$A$2:$J$1589,10,FALSE),"")</f>
        <v/>
      </c>
      <c r="T114" s="48" t="str">
        <f>IFERROR(IF(COUNT($S114:S114)&gt;=$P114,"",EDATE($S114,1)),"")</f>
        <v/>
      </c>
      <c r="U114" s="48" t="str">
        <f>IFERROR(IF(COUNT($S114:T114)&gt;=$P114,"",EDATE($S114,2)),"")</f>
        <v/>
      </c>
      <c r="V114" s="48" t="str">
        <f>IFERROR(IF(COUNT($S114:U114)&gt;=$P114,"",EDATE($S114,3)),"")</f>
        <v/>
      </c>
      <c r="W114" s="48" t="str">
        <f>IFERROR(IF(COUNT($S114:V114)&gt;=$P114,"",EDATE($S114,4)),"")</f>
        <v/>
      </c>
      <c r="X114" s="48" t="str">
        <f>IFERROR(IF(COUNT($S114:W114)&gt;=$P114,"",EDATE($S114,5)),"")</f>
        <v/>
      </c>
      <c r="Y114" s="48" t="str">
        <f>IFERROR(IF(COUNT($S114:X114)&gt;=$P114,"",EDATE($S114,6)),"")</f>
        <v/>
      </c>
      <c r="Z114" s="48" t="str">
        <f>IFERROR(IF(COUNT($S114:Y114)&gt;=$P114,"",EDATE($S114,7)),"")</f>
        <v/>
      </c>
      <c r="AA114" s="48" t="str">
        <f>IFERROR(IF(COUNT($S114:Z114)&gt;=$P114,"",EDATE($S114,8)),"")</f>
        <v/>
      </c>
      <c r="AB114" s="48" t="str">
        <f>IFERROR(IF(COUNT($S114:AA114)&gt;=$P114,"",EDATE($S114,9)),"")</f>
        <v/>
      </c>
      <c r="AC114" s="48" t="str">
        <f>IFERROR(IF(COUNT($S114:AB114)&gt;=$P114,"",EDATE($S114,10)),"")</f>
        <v/>
      </c>
      <c r="AD114" s="48" t="str">
        <f>IFERROR(IF(COUNT($S114:AC114)&gt;=$P114,"",EDATE($S114,11)),"")</f>
        <v/>
      </c>
      <c r="AE114" s="48" t="str">
        <f>IFERROR(IF(COUNT($S114:AD114)&gt;=$P114,"",EDATE($S114,12)),"")</f>
        <v/>
      </c>
      <c r="AF114" s="48" t="str">
        <f>IFERROR(IF(COUNT($S114:AE114)&gt;=$P114,"",EDATE($S114,13)),"")</f>
        <v/>
      </c>
      <c r="AG114" s="48" t="str">
        <f>IFERROR(IF(COUNT($S114:AF114)&gt;=$P114,"",EDATE($S114,14)),"")</f>
        <v/>
      </c>
      <c r="AH114" s="48" t="str">
        <f>IFERROR(IF(COUNT($S114:AG114)&gt;=$P114,"",EDATE($S114,15)),"")</f>
        <v/>
      </c>
      <c r="AI114" s="48" t="str">
        <f>IFERROR(IF(COUNT($S114:AH114)&gt;=$P114,"",EDATE($S114,16)),"")</f>
        <v/>
      </c>
      <c r="AJ114" s="48" t="str">
        <f>IFERROR(IF(COUNT($S114:AI114)&gt;=$P114,"",EDATE($S114,17)),"")</f>
        <v/>
      </c>
      <c r="AK114" s="48" t="str">
        <f>IFERROR(IF(COUNT($S114:AJ114)&gt;=$P114,"",EDATE($S114,18)),"")</f>
        <v/>
      </c>
      <c r="AL114" s="49" t="str">
        <f>IFERROR(IF(COUNT($S114:AK114)&gt;=$P114,"",EDATE($S114,19)),"")</f>
        <v/>
      </c>
      <c r="AM114" s="49" t="str">
        <f>IFERROR(IF(COUNT($S114:AL114)&gt;=$P114,"",EDATE($S114,20)),"")</f>
        <v/>
      </c>
      <c r="AN114" s="49" t="str">
        <f>IFERROR(IF(COUNT($S114:AM114)&gt;=$P114,"",EDATE($S114,21)),"")</f>
        <v/>
      </c>
      <c r="AO114" s="49" t="str">
        <f>IFERROR(IF(COUNT($S114:AN114)&gt;=$P114,"",EDATE($S114,22)),"")</f>
        <v/>
      </c>
      <c r="AP114" s="49" t="str">
        <f>IFERROR(IF(COUNT($S114:AO114)&gt;=$P114,"",EDATE($S114,23)),"")</f>
        <v/>
      </c>
      <c r="AQ114" s="49" t="str">
        <f>IFERROR(IF(COUNT($S114:AP114)&gt;=$P114,"",EDATE($S114,24)),"")</f>
        <v/>
      </c>
      <c r="AR114" s="49" t="str">
        <f>IFERROR(IF(COUNT($S114:AQ114)&gt;=$P114,"",EDATE($S114,25)),"")</f>
        <v/>
      </c>
      <c r="AS114" s="49" t="str">
        <f>IFERROR(IF(COUNT($S114:AR114)&gt;=$P114,"",EDATE($S114,26)),"")</f>
        <v/>
      </c>
      <c r="AT114" s="49" t="str">
        <f>IFERROR(IF(COUNT($S114:AS114)&gt;=$P114,"",EDATE($S114,27)),"")</f>
        <v/>
      </c>
      <c r="AU114" s="49" t="str">
        <f>IFERROR(IF(COUNT($S114:AT114)&gt;=$P114,"",EDATE($S114,28)),"")</f>
        <v/>
      </c>
      <c r="AV114" s="49" t="str">
        <f>IFERROR(IF(COUNT($S114:AU114)&gt;=$P114,"",EDATE($S114,29)),"")</f>
        <v/>
      </c>
      <c r="AW114" s="49" t="str">
        <f>IFERROR(IF(COUNT($S114:AV114)&gt;=$P114,"",EDATE($S114,30)),"")</f>
        <v/>
      </c>
      <c r="AX114" s="49" t="str">
        <f>IFERROR(IF(COUNT($S114:AW114)&gt;=$P114,"",EDATE($S114,31)),"")</f>
        <v/>
      </c>
      <c r="AY114" s="49" t="str">
        <f>IFERROR(IF(COUNT($S114:AX114)&gt;=$P114,"",EDATE($S114,32)),"")</f>
        <v/>
      </c>
      <c r="AZ114" s="49" t="str">
        <f>IFERROR(IF(COUNT($S114:AY114)&gt;=$P114,"",EDATE($S114,33)),"")</f>
        <v/>
      </c>
      <c r="BA114" s="49" t="str">
        <f>IFERROR(IF(COUNT($S114:AZ114)&gt;=$P114,"",EDATE($S114,34)),"")</f>
        <v/>
      </c>
      <c r="BB114" s="49" t="str">
        <f>IFERROR(IF(COUNT($S114:BA114)&gt;=$P114,"",EDATE($S114,35)),"")</f>
        <v/>
      </c>
      <c r="BC114" s="49" t="str">
        <f>IFERROR(IF(COUNT($S114:BB114)&gt;=$P114,"",EDATE($S114,36)),"")</f>
        <v/>
      </c>
      <c r="BD114" s="108"/>
    </row>
    <row r="115" spans="1:56" s="98" customFormat="1" ht="21" customHeight="1" thickBot="1">
      <c r="A115" s="106" t="str">
        <f t="shared" ca="1" si="6"/>
        <v/>
      </c>
      <c r="B115" s="152"/>
      <c r="C115" s="45" t="str">
        <f>IFERROR(VLOOKUP(B115,'اسماء العملاء'!$A$2:$E$1589,5,FALSE),"")</f>
        <v/>
      </c>
      <c r="D115" s="60" t="str">
        <f>IFERROR(VLOOKUP(B115,'اسماء العملاء'!$A$2:$C$1589,2,FALSE),"")</f>
        <v/>
      </c>
      <c r="E115" s="56"/>
      <c r="F115" s="62" t="str">
        <f>IFERROR(VLOOKUP(B115,'اسماء العملاء'!$A$2:$C$1589,3,FALSE),"")</f>
        <v/>
      </c>
      <c r="G115" s="75" t="str">
        <f>IFERROR(VLOOKUP(B115,'اسماء العملاء'!$A$2:$F$1589,6,FALSE),"")</f>
        <v/>
      </c>
      <c r="H115" s="142" t="str">
        <f>IFERROR(VLOOKUP(G115,'انواع الفلاتر'!$B$2:$C$52,2,FALSE),"")</f>
        <v/>
      </c>
      <c r="I115" s="128" t="str">
        <f>IFERROR(VLOOKUP(B115,'اسماء العملاء'!$A$2:$K$1589,11,FALSE),"")</f>
        <v/>
      </c>
      <c r="J115" s="46" t="str">
        <f t="shared" si="7"/>
        <v/>
      </c>
      <c r="K115" s="107"/>
      <c r="L115" s="137" t="str">
        <f t="shared" si="8"/>
        <v/>
      </c>
      <c r="M115" s="94" t="str">
        <f>IFERROR(VLOOKUP(B115,'اسماء العملاء'!$A$2:$G$1589,7,FALSE),"")</f>
        <v/>
      </c>
      <c r="N115" s="92" t="str">
        <f t="shared" si="9"/>
        <v/>
      </c>
      <c r="O115" s="149" t="str">
        <f>IFERROR(VLOOKUP(B115,'اسماء العملاء'!$A$2:$I$1589,9,FALSE),"")</f>
        <v/>
      </c>
      <c r="P115" s="144" t="str">
        <f t="shared" si="10"/>
        <v/>
      </c>
      <c r="Q115" s="145" t="str">
        <f t="shared" si="11"/>
        <v/>
      </c>
      <c r="R115" s="50"/>
      <c r="S115" s="133" t="str">
        <f>IFERROR(VLOOKUP(B115,'اسماء العملاء'!$A$2:$J$1589,10,FALSE),"")</f>
        <v/>
      </c>
      <c r="T115" s="48" t="str">
        <f>IFERROR(IF(COUNT($S115:S115)&gt;=$P115,"",EDATE($S115,1)),"")</f>
        <v/>
      </c>
      <c r="U115" s="48" t="str">
        <f>IFERROR(IF(COUNT($S115:T115)&gt;=$P115,"",EDATE($S115,2)),"")</f>
        <v/>
      </c>
      <c r="V115" s="48" t="str">
        <f>IFERROR(IF(COUNT($S115:U115)&gt;=$P115,"",EDATE($S115,3)),"")</f>
        <v/>
      </c>
      <c r="W115" s="48" t="str">
        <f>IFERROR(IF(COUNT($S115:V115)&gt;=$P115,"",EDATE($S115,4)),"")</f>
        <v/>
      </c>
      <c r="X115" s="48" t="str">
        <f>IFERROR(IF(COUNT($S115:W115)&gt;=$P115,"",EDATE($S115,5)),"")</f>
        <v/>
      </c>
      <c r="Y115" s="48" t="str">
        <f>IFERROR(IF(COUNT($S115:X115)&gt;=$P115,"",EDATE($S115,6)),"")</f>
        <v/>
      </c>
      <c r="Z115" s="48" t="str">
        <f>IFERROR(IF(COUNT($S115:Y115)&gt;=$P115,"",EDATE($S115,7)),"")</f>
        <v/>
      </c>
      <c r="AA115" s="48" t="str">
        <f>IFERROR(IF(COUNT($S115:Z115)&gt;=$P115,"",EDATE($S115,8)),"")</f>
        <v/>
      </c>
      <c r="AB115" s="48" t="str">
        <f>IFERROR(IF(COUNT($S115:AA115)&gt;=$P115,"",EDATE($S115,9)),"")</f>
        <v/>
      </c>
      <c r="AC115" s="48" t="str">
        <f>IFERROR(IF(COUNT($S115:AB115)&gt;=$P115,"",EDATE($S115,10)),"")</f>
        <v/>
      </c>
      <c r="AD115" s="48" t="str">
        <f>IFERROR(IF(COUNT($S115:AC115)&gt;=$P115,"",EDATE($S115,11)),"")</f>
        <v/>
      </c>
      <c r="AE115" s="48" t="str">
        <f>IFERROR(IF(COUNT($S115:AD115)&gt;=$P115,"",EDATE($S115,12)),"")</f>
        <v/>
      </c>
      <c r="AF115" s="48" t="str">
        <f>IFERROR(IF(COUNT($S115:AE115)&gt;=$P115,"",EDATE($S115,13)),"")</f>
        <v/>
      </c>
      <c r="AG115" s="48" t="str">
        <f>IFERROR(IF(COUNT($S115:AF115)&gt;=$P115,"",EDATE($S115,14)),"")</f>
        <v/>
      </c>
      <c r="AH115" s="48" t="str">
        <f>IFERROR(IF(COUNT($S115:AG115)&gt;=$P115,"",EDATE($S115,15)),"")</f>
        <v/>
      </c>
      <c r="AI115" s="48" t="str">
        <f>IFERROR(IF(COUNT($S115:AH115)&gt;=$P115,"",EDATE($S115,16)),"")</f>
        <v/>
      </c>
      <c r="AJ115" s="48" t="str">
        <f>IFERROR(IF(COUNT($S115:AI115)&gt;=$P115,"",EDATE($S115,17)),"")</f>
        <v/>
      </c>
      <c r="AK115" s="48" t="str">
        <f>IFERROR(IF(COUNT($S115:AJ115)&gt;=$P115,"",EDATE($S115,18)),"")</f>
        <v/>
      </c>
      <c r="AL115" s="49" t="str">
        <f>IFERROR(IF(COUNT($S115:AK115)&gt;=$P115,"",EDATE($S115,19)),"")</f>
        <v/>
      </c>
      <c r="AM115" s="49" t="str">
        <f>IFERROR(IF(COUNT($S115:AL115)&gt;=$P115,"",EDATE($S115,20)),"")</f>
        <v/>
      </c>
      <c r="AN115" s="49" t="str">
        <f>IFERROR(IF(COUNT($S115:AM115)&gt;=$P115,"",EDATE($S115,21)),"")</f>
        <v/>
      </c>
      <c r="AO115" s="49" t="str">
        <f>IFERROR(IF(COUNT($S115:AN115)&gt;=$P115,"",EDATE($S115,22)),"")</f>
        <v/>
      </c>
      <c r="AP115" s="49" t="str">
        <f>IFERROR(IF(COUNT($S115:AO115)&gt;=$P115,"",EDATE($S115,23)),"")</f>
        <v/>
      </c>
      <c r="AQ115" s="49" t="str">
        <f>IFERROR(IF(COUNT($S115:AP115)&gt;=$P115,"",EDATE($S115,24)),"")</f>
        <v/>
      </c>
      <c r="AR115" s="49" t="str">
        <f>IFERROR(IF(COUNT($S115:AQ115)&gt;=$P115,"",EDATE($S115,25)),"")</f>
        <v/>
      </c>
      <c r="AS115" s="49" t="str">
        <f>IFERROR(IF(COUNT($S115:AR115)&gt;=$P115,"",EDATE($S115,26)),"")</f>
        <v/>
      </c>
      <c r="AT115" s="49" t="str">
        <f>IFERROR(IF(COUNT($S115:AS115)&gt;=$P115,"",EDATE($S115,27)),"")</f>
        <v/>
      </c>
      <c r="AU115" s="49" t="str">
        <f>IFERROR(IF(COUNT($S115:AT115)&gt;=$P115,"",EDATE($S115,28)),"")</f>
        <v/>
      </c>
      <c r="AV115" s="49" t="str">
        <f>IFERROR(IF(COUNT($S115:AU115)&gt;=$P115,"",EDATE($S115,29)),"")</f>
        <v/>
      </c>
      <c r="AW115" s="49" t="str">
        <f>IFERROR(IF(COUNT($S115:AV115)&gt;=$P115,"",EDATE($S115,30)),"")</f>
        <v/>
      </c>
      <c r="AX115" s="49" t="str">
        <f>IFERROR(IF(COUNT($S115:AW115)&gt;=$P115,"",EDATE($S115,31)),"")</f>
        <v/>
      </c>
      <c r="AY115" s="49" t="str">
        <f>IFERROR(IF(COUNT($S115:AX115)&gt;=$P115,"",EDATE($S115,32)),"")</f>
        <v/>
      </c>
      <c r="AZ115" s="49" t="str">
        <f>IFERROR(IF(COUNT($S115:AY115)&gt;=$P115,"",EDATE($S115,33)),"")</f>
        <v/>
      </c>
      <c r="BA115" s="49" t="str">
        <f>IFERROR(IF(COUNT($S115:AZ115)&gt;=$P115,"",EDATE($S115,34)),"")</f>
        <v/>
      </c>
      <c r="BB115" s="49" t="str">
        <f>IFERROR(IF(COUNT($S115:BA115)&gt;=$P115,"",EDATE($S115,35)),"")</f>
        <v/>
      </c>
      <c r="BC115" s="49" t="str">
        <f>IFERROR(IF(COUNT($S115:BB115)&gt;=$P115,"",EDATE($S115,36)),"")</f>
        <v/>
      </c>
      <c r="BD115" s="108"/>
    </row>
    <row r="116" spans="1:56" s="98" customFormat="1" ht="21" customHeight="1" thickBot="1">
      <c r="A116" s="106" t="str">
        <f t="shared" ca="1" si="6"/>
        <v/>
      </c>
      <c r="B116" s="152"/>
      <c r="C116" s="45" t="str">
        <f>IFERROR(VLOOKUP(B116,'اسماء العملاء'!$A$2:$E$1589,5,FALSE),"")</f>
        <v/>
      </c>
      <c r="D116" s="60" t="str">
        <f>IFERROR(VLOOKUP(B116,'اسماء العملاء'!$A$2:$C$1589,2,FALSE),"")</f>
        <v/>
      </c>
      <c r="E116" s="56"/>
      <c r="F116" s="62" t="str">
        <f>IFERROR(VLOOKUP(B116,'اسماء العملاء'!$A$2:$C$1589,3,FALSE),"")</f>
        <v/>
      </c>
      <c r="G116" s="75" t="str">
        <f>IFERROR(VLOOKUP(B116,'اسماء العملاء'!$A$2:$F$1589,6,FALSE),"")</f>
        <v/>
      </c>
      <c r="H116" s="142" t="str">
        <f>IFERROR(VLOOKUP(G116,'انواع الفلاتر'!$B$2:$C$52,2,FALSE),"")</f>
        <v/>
      </c>
      <c r="I116" s="128" t="str">
        <f>IFERROR(VLOOKUP(B116,'اسماء العملاء'!$A$2:$K$1589,11,FALSE),"")</f>
        <v/>
      </c>
      <c r="J116" s="46" t="str">
        <f t="shared" si="7"/>
        <v/>
      </c>
      <c r="K116" s="107"/>
      <c r="L116" s="137" t="str">
        <f t="shared" si="8"/>
        <v/>
      </c>
      <c r="M116" s="94" t="str">
        <f>IFERROR(VLOOKUP(B116,'اسماء العملاء'!$A$2:$G$1589,7,FALSE),"")</f>
        <v/>
      </c>
      <c r="N116" s="92" t="str">
        <f t="shared" si="9"/>
        <v/>
      </c>
      <c r="O116" s="149" t="str">
        <f>IFERROR(VLOOKUP(B116,'اسماء العملاء'!$A$2:$I$1589,9,FALSE),"")</f>
        <v/>
      </c>
      <c r="P116" s="144" t="str">
        <f t="shared" si="10"/>
        <v/>
      </c>
      <c r="Q116" s="145" t="str">
        <f t="shared" si="11"/>
        <v/>
      </c>
      <c r="R116" s="50"/>
      <c r="S116" s="133" t="str">
        <f>IFERROR(VLOOKUP(B116,'اسماء العملاء'!$A$2:$J$1589,10,FALSE),"")</f>
        <v/>
      </c>
      <c r="T116" s="48" t="str">
        <f>IFERROR(IF(COUNT($S116:S116)&gt;=$P116,"",EDATE($S116,1)),"")</f>
        <v/>
      </c>
      <c r="U116" s="48" t="str">
        <f>IFERROR(IF(COUNT($S116:T116)&gt;=$P116,"",EDATE($S116,2)),"")</f>
        <v/>
      </c>
      <c r="V116" s="48" t="str">
        <f>IFERROR(IF(COUNT($S116:U116)&gt;=$P116,"",EDATE($S116,3)),"")</f>
        <v/>
      </c>
      <c r="W116" s="48" t="str">
        <f>IFERROR(IF(COUNT($S116:V116)&gt;=$P116,"",EDATE($S116,4)),"")</f>
        <v/>
      </c>
      <c r="X116" s="48" t="str">
        <f>IFERROR(IF(COUNT($S116:W116)&gt;=$P116,"",EDATE($S116,5)),"")</f>
        <v/>
      </c>
      <c r="Y116" s="48" t="str">
        <f>IFERROR(IF(COUNT($S116:X116)&gt;=$P116,"",EDATE($S116,6)),"")</f>
        <v/>
      </c>
      <c r="Z116" s="48" t="str">
        <f>IFERROR(IF(COUNT($S116:Y116)&gt;=$P116,"",EDATE($S116,7)),"")</f>
        <v/>
      </c>
      <c r="AA116" s="48" t="str">
        <f>IFERROR(IF(COUNT($S116:Z116)&gt;=$P116,"",EDATE($S116,8)),"")</f>
        <v/>
      </c>
      <c r="AB116" s="48" t="str">
        <f>IFERROR(IF(COUNT($S116:AA116)&gt;=$P116,"",EDATE($S116,9)),"")</f>
        <v/>
      </c>
      <c r="AC116" s="48" t="str">
        <f>IFERROR(IF(COUNT($S116:AB116)&gt;=$P116,"",EDATE($S116,10)),"")</f>
        <v/>
      </c>
      <c r="AD116" s="48" t="str">
        <f>IFERROR(IF(COUNT($S116:AC116)&gt;=$P116,"",EDATE($S116,11)),"")</f>
        <v/>
      </c>
      <c r="AE116" s="48" t="str">
        <f>IFERROR(IF(COUNT($S116:AD116)&gt;=$P116,"",EDATE($S116,12)),"")</f>
        <v/>
      </c>
      <c r="AF116" s="48" t="str">
        <f>IFERROR(IF(COUNT($S116:AE116)&gt;=$P116,"",EDATE($S116,13)),"")</f>
        <v/>
      </c>
      <c r="AG116" s="48" t="str">
        <f>IFERROR(IF(COUNT($S116:AF116)&gt;=$P116,"",EDATE($S116,14)),"")</f>
        <v/>
      </c>
      <c r="AH116" s="48" t="str">
        <f>IFERROR(IF(COUNT($S116:AG116)&gt;=$P116,"",EDATE($S116,15)),"")</f>
        <v/>
      </c>
      <c r="AI116" s="48" t="str">
        <f>IFERROR(IF(COUNT($S116:AH116)&gt;=$P116,"",EDATE($S116,16)),"")</f>
        <v/>
      </c>
      <c r="AJ116" s="48" t="str">
        <f>IFERROR(IF(COUNT($S116:AI116)&gt;=$P116,"",EDATE($S116,17)),"")</f>
        <v/>
      </c>
      <c r="AK116" s="48" t="str">
        <f>IFERROR(IF(COUNT($S116:AJ116)&gt;=$P116,"",EDATE($S116,18)),"")</f>
        <v/>
      </c>
      <c r="AL116" s="49" t="str">
        <f>IFERROR(IF(COUNT($S116:AK116)&gt;=$P116,"",EDATE($S116,19)),"")</f>
        <v/>
      </c>
      <c r="AM116" s="49" t="str">
        <f>IFERROR(IF(COUNT($S116:AL116)&gt;=$P116,"",EDATE($S116,20)),"")</f>
        <v/>
      </c>
      <c r="AN116" s="49" t="str">
        <f>IFERROR(IF(COUNT($S116:AM116)&gt;=$P116,"",EDATE($S116,21)),"")</f>
        <v/>
      </c>
      <c r="AO116" s="49" t="str">
        <f>IFERROR(IF(COUNT($S116:AN116)&gt;=$P116,"",EDATE($S116,22)),"")</f>
        <v/>
      </c>
      <c r="AP116" s="49" t="str">
        <f>IFERROR(IF(COUNT($S116:AO116)&gt;=$P116,"",EDATE($S116,23)),"")</f>
        <v/>
      </c>
      <c r="AQ116" s="49" t="str">
        <f>IFERROR(IF(COUNT($S116:AP116)&gt;=$P116,"",EDATE($S116,24)),"")</f>
        <v/>
      </c>
      <c r="AR116" s="49" t="str">
        <f>IFERROR(IF(COUNT($S116:AQ116)&gt;=$P116,"",EDATE($S116,25)),"")</f>
        <v/>
      </c>
      <c r="AS116" s="49" t="str">
        <f>IFERROR(IF(COUNT($S116:AR116)&gt;=$P116,"",EDATE($S116,26)),"")</f>
        <v/>
      </c>
      <c r="AT116" s="49" t="str">
        <f>IFERROR(IF(COUNT($S116:AS116)&gt;=$P116,"",EDATE($S116,27)),"")</f>
        <v/>
      </c>
      <c r="AU116" s="49" t="str">
        <f>IFERROR(IF(COUNT($S116:AT116)&gt;=$P116,"",EDATE($S116,28)),"")</f>
        <v/>
      </c>
      <c r="AV116" s="49" t="str">
        <f>IFERROR(IF(COUNT($S116:AU116)&gt;=$P116,"",EDATE($S116,29)),"")</f>
        <v/>
      </c>
      <c r="AW116" s="49" t="str">
        <f>IFERROR(IF(COUNT($S116:AV116)&gt;=$P116,"",EDATE($S116,30)),"")</f>
        <v/>
      </c>
      <c r="AX116" s="49" t="str">
        <f>IFERROR(IF(COUNT($S116:AW116)&gt;=$P116,"",EDATE($S116,31)),"")</f>
        <v/>
      </c>
      <c r="AY116" s="49" t="str">
        <f>IFERROR(IF(COUNT($S116:AX116)&gt;=$P116,"",EDATE($S116,32)),"")</f>
        <v/>
      </c>
      <c r="AZ116" s="49" t="str">
        <f>IFERROR(IF(COUNT($S116:AY116)&gt;=$P116,"",EDATE($S116,33)),"")</f>
        <v/>
      </c>
      <c r="BA116" s="49" t="str">
        <f>IFERROR(IF(COUNT($S116:AZ116)&gt;=$P116,"",EDATE($S116,34)),"")</f>
        <v/>
      </c>
      <c r="BB116" s="49" t="str">
        <f>IFERROR(IF(COUNT($S116:BA116)&gt;=$P116,"",EDATE($S116,35)),"")</f>
        <v/>
      </c>
      <c r="BC116" s="49" t="str">
        <f>IFERROR(IF(COUNT($S116:BB116)&gt;=$P116,"",EDATE($S116,36)),"")</f>
        <v/>
      </c>
      <c r="BD116" s="108"/>
    </row>
    <row r="117" spans="1:56" s="98" customFormat="1" ht="21" customHeight="1" thickBot="1">
      <c r="A117" s="106" t="str">
        <f t="shared" ca="1" si="6"/>
        <v/>
      </c>
      <c r="B117" s="152"/>
      <c r="C117" s="45" t="str">
        <f>IFERROR(VLOOKUP(B117,'اسماء العملاء'!$A$2:$E$1589,5,FALSE),"")</f>
        <v/>
      </c>
      <c r="D117" s="60" t="str">
        <f>IFERROR(VLOOKUP(B117,'اسماء العملاء'!$A$2:$C$1589,2,FALSE),"")</f>
        <v/>
      </c>
      <c r="E117" s="56"/>
      <c r="F117" s="62" t="str">
        <f>IFERROR(VLOOKUP(B117,'اسماء العملاء'!$A$2:$C$1589,3,FALSE),"")</f>
        <v/>
      </c>
      <c r="G117" s="75" t="str">
        <f>IFERROR(VLOOKUP(B117,'اسماء العملاء'!$A$2:$F$1589,6,FALSE),"")</f>
        <v/>
      </c>
      <c r="H117" s="142" t="str">
        <f>IFERROR(VLOOKUP(G117,'انواع الفلاتر'!$B$2:$C$52,2,FALSE),"")</f>
        <v/>
      </c>
      <c r="I117" s="128" t="str">
        <f>IFERROR(VLOOKUP(B117,'اسماء العملاء'!$A$2:$K$1589,11,FALSE),"")</f>
        <v/>
      </c>
      <c r="J117" s="46" t="str">
        <f t="shared" si="7"/>
        <v/>
      </c>
      <c r="K117" s="107"/>
      <c r="L117" s="137" t="str">
        <f t="shared" si="8"/>
        <v/>
      </c>
      <c r="M117" s="94" t="str">
        <f>IFERROR(VLOOKUP(B117,'اسماء العملاء'!$A$2:$G$1589,7,FALSE),"")</f>
        <v/>
      </c>
      <c r="N117" s="92" t="str">
        <f t="shared" si="9"/>
        <v/>
      </c>
      <c r="O117" s="149" t="str">
        <f>IFERROR(VLOOKUP(B117,'اسماء العملاء'!$A$2:$I$1589,9,FALSE),"")</f>
        <v/>
      </c>
      <c r="P117" s="144" t="str">
        <f t="shared" si="10"/>
        <v/>
      </c>
      <c r="Q117" s="145" t="str">
        <f t="shared" si="11"/>
        <v/>
      </c>
      <c r="R117" s="50"/>
      <c r="S117" s="133" t="str">
        <f>IFERROR(VLOOKUP(B117,'اسماء العملاء'!$A$2:$J$1589,10,FALSE),"")</f>
        <v/>
      </c>
      <c r="T117" s="48" t="str">
        <f>IFERROR(IF(COUNT($S117:S117)&gt;=$P117,"",EDATE($S117,1)),"")</f>
        <v/>
      </c>
      <c r="U117" s="48" t="str">
        <f>IFERROR(IF(COUNT($S117:T117)&gt;=$P117,"",EDATE($S117,2)),"")</f>
        <v/>
      </c>
      <c r="V117" s="48" t="str">
        <f>IFERROR(IF(COUNT($S117:U117)&gt;=$P117,"",EDATE($S117,3)),"")</f>
        <v/>
      </c>
      <c r="W117" s="48" t="str">
        <f>IFERROR(IF(COUNT($S117:V117)&gt;=$P117,"",EDATE($S117,4)),"")</f>
        <v/>
      </c>
      <c r="X117" s="48" t="str">
        <f>IFERROR(IF(COUNT($S117:W117)&gt;=$P117,"",EDATE($S117,5)),"")</f>
        <v/>
      </c>
      <c r="Y117" s="48" t="str">
        <f>IFERROR(IF(COUNT($S117:X117)&gt;=$P117,"",EDATE($S117,6)),"")</f>
        <v/>
      </c>
      <c r="Z117" s="48" t="str">
        <f>IFERROR(IF(COUNT($S117:Y117)&gt;=$P117,"",EDATE($S117,7)),"")</f>
        <v/>
      </c>
      <c r="AA117" s="48" t="str">
        <f>IFERROR(IF(COUNT($S117:Z117)&gt;=$P117,"",EDATE($S117,8)),"")</f>
        <v/>
      </c>
      <c r="AB117" s="48" t="str">
        <f>IFERROR(IF(COUNT($S117:AA117)&gt;=$P117,"",EDATE($S117,9)),"")</f>
        <v/>
      </c>
      <c r="AC117" s="48" t="str">
        <f>IFERROR(IF(COUNT($S117:AB117)&gt;=$P117,"",EDATE($S117,10)),"")</f>
        <v/>
      </c>
      <c r="AD117" s="48" t="str">
        <f>IFERROR(IF(COUNT($S117:AC117)&gt;=$P117,"",EDATE($S117,11)),"")</f>
        <v/>
      </c>
      <c r="AE117" s="48" t="str">
        <f>IFERROR(IF(COUNT($S117:AD117)&gt;=$P117,"",EDATE($S117,12)),"")</f>
        <v/>
      </c>
      <c r="AF117" s="48" t="str">
        <f>IFERROR(IF(COUNT($S117:AE117)&gt;=$P117,"",EDATE($S117,13)),"")</f>
        <v/>
      </c>
      <c r="AG117" s="48" t="str">
        <f>IFERROR(IF(COUNT($S117:AF117)&gt;=$P117,"",EDATE($S117,14)),"")</f>
        <v/>
      </c>
      <c r="AH117" s="48" t="str">
        <f>IFERROR(IF(COUNT($S117:AG117)&gt;=$P117,"",EDATE($S117,15)),"")</f>
        <v/>
      </c>
      <c r="AI117" s="48" t="str">
        <f>IFERROR(IF(COUNT($S117:AH117)&gt;=$P117,"",EDATE($S117,16)),"")</f>
        <v/>
      </c>
      <c r="AJ117" s="48" t="str">
        <f>IFERROR(IF(COUNT($S117:AI117)&gt;=$P117,"",EDATE($S117,17)),"")</f>
        <v/>
      </c>
      <c r="AK117" s="48" t="str">
        <f>IFERROR(IF(COUNT($S117:AJ117)&gt;=$P117,"",EDATE($S117,18)),"")</f>
        <v/>
      </c>
      <c r="AL117" s="49" t="str">
        <f>IFERROR(IF(COUNT($S117:AK117)&gt;=$P117,"",EDATE($S117,19)),"")</f>
        <v/>
      </c>
      <c r="AM117" s="49" t="str">
        <f>IFERROR(IF(COUNT($S117:AL117)&gt;=$P117,"",EDATE($S117,20)),"")</f>
        <v/>
      </c>
      <c r="AN117" s="49" t="str">
        <f>IFERROR(IF(COUNT($S117:AM117)&gt;=$P117,"",EDATE($S117,21)),"")</f>
        <v/>
      </c>
      <c r="AO117" s="49" t="str">
        <f>IFERROR(IF(COUNT($S117:AN117)&gt;=$P117,"",EDATE($S117,22)),"")</f>
        <v/>
      </c>
      <c r="AP117" s="49" t="str">
        <f>IFERROR(IF(COUNT($S117:AO117)&gt;=$P117,"",EDATE($S117,23)),"")</f>
        <v/>
      </c>
      <c r="AQ117" s="49" t="str">
        <f>IFERROR(IF(COUNT($S117:AP117)&gt;=$P117,"",EDATE($S117,24)),"")</f>
        <v/>
      </c>
      <c r="AR117" s="49" t="str">
        <f>IFERROR(IF(COUNT($S117:AQ117)&gt;=$P117,"",EDATE($S117,25)),"")</f>
        <v/>
      </c>
      <c r="AS117" s="49" t="str">
        <f>IFERROR(IF(COUNT($S117:AR117)&gt;=$P117,"",EDATE($S117,26)),"")</f>
        <v/>
      </c>
      <c r="AT117" s="49" t="str">
        <f>IFERROR(IF(COUNT($S117:AS117)&gt;=$P117,"",EDATE($S117,27)),"")</f>
        <v/>
      </c>
      <c r="AU117" s="49" t="str">
        <f>IFERROR(IF(COUNT($S117:AT117)&gt;=$P117,"",EDATE($S117,28)),"")</f>
        <v/>
      </c>
      <c r="AV117" s="49" t="str">
        <f>IFERROR(IF(COUNT($S117:AU117)&gt;=$P117,"",EDATE($S117,29)),"")</f>
        <v/>
      </c>
      <c r="AW117" s="49" t="str">
        <f>IFERROR(IF(COUNT($S117:AV117)&gt;=$P117,"",EDATE($S117,30)),"")</f>
        <v/>
      </c>
      <c r="AX117" s="49" t="str">
        <f>IFERROR(IF(COUNT($S117:AW117)&gt;=$P117,"",EDATE($S117,31)),"")</f>
        <v/>
      </c>
      <c r="AY117" s="49" t="str">
        <f>IFERROR(IF(COUNT($S117:AX117)&gt;=$P117,"",EDATE($S117,32)),"")</f>
        <v/>
      </c>
      <c r="AZ117" s="49" t="str">
        <f>IFERROR(IF(COUNT($S117:AY117)&gt;=$P117,"",EDATE($S117,33)),"")</f>
        <v/>
      </c>
      <c r="BA117" s="49" t="str">
        <f>IFERROR(IF(COUNT($S117:AZ117)&gt;=$P117,"",EDATE($S117,34)),"")</f>
        <v/>
      </c>
      <c r="BB117" s="49" t="str">
        <f>IFERROR(IF(COUNT($S117:BA117)&gt;=$P117,"",EDATE($S117,35)),"")</f>
        <v/>
      </c>
      <c r="BC117" s="49" t="str">
        <f>IFERROR(IF(COUNT($S117:BB117)&gt;=$P117,"",EDATE($S117,36)),"")</f>
        <v/>
      </c>
      <c r="BD117" s="108"/>
    </row>
    <row r="118" spans="1:56" s="98" customFormat="1" ht="21" customHeight="1" thickBot="1">
      <c r="A118" s="106" t="str">
        <f t="shared" ca="1" si="6"/>
        <v/>
      </c>
      <c r="B118" s="152"/>
      <c r="C118" s="45" t="str">
        <f>IFERROR(VLOOKUP(B118,'اسماء العملاء'!$A$2:$E$1589,5,FALSE),"")</f>
        <v/>
      </c>
      <c r="D118" s="60" t="str">
        <f>IFERROR(VLOOKUP(B118,'اسماء العملاء'!$A$2:$C$1589,2,FALSE),"")</f>
        <v/>
      </c>
      <c r="E118" s="56"/>
      <c r="F118" s="62" t="str">
        <f>IFERROR(VLOOKUP(B118,'اسماء العملاء'!$A$2:$C$1589,3,FALSE),"")</f>
        <v/>
      </c>
      <c r="G118" s="75" t="str">
        <f>IFERROR(VLOOKUP(B118,'اسماء العملاء'!$A$2:$F$1589,6,FALSE),"")</f>
        <v/>
      </c>
      <c r="H118" s="142" t="str">
        <f>IFERROR(VLOOKUP(G118,'انواع الفلاتر'!$B$2:$C$52,2,FALSE),"")</f>
        <v/>
      </c>
      <c r="I118" s="128" t="str">
        <f>IFERROR(VLOOKUP(B118,'اسماء العملاء'!$A$2:$K$1589,11,FALSE),"")</f>
        <v/>
      </c>
      <c r="J118" s="46" t="str">
        <f t="shared" si="7"/>
        <v/>
      </c>
      <c r="K118" s="107"/>
      <c r="L118" s="137" t="str">
        <f t="shared" si="8"/>
        <v/>
      </c>
      <c r="M118" s="94" t="str">
        <f>IFERROR(VLOOKUP(B118,'اسماء العملاء'!$A$2:$G$1589,7,FALSE),"")</f>
        <v/>
      </c>
      <c r="N118" s="92" t="str">
        <f t="shared" si="9"/>
        <v/>
      </c>
      <c r="O118" s="149" t="str">
        <f>IFERROR(VLOOKUP(B118,'اسماء العملاء'!$A$2:$I$1589,9,FALSE),"")</f>
        <v/>
      </c>
      <c r="P118" s="144" t="str">
        <f t="shared" si="10"/>
        <v/>
      </c>
      <c r="Q118" s="145" t="str">
        <f t="shared" si="11"/>
        <v/>
      </c>
      <c r="R118" s="50"/>
      <c r="S118" s="133" t="str">
        <f>IFERROR(VLOOKUP(B118,'اسماء العملاء'!$A$2:$J$1589,10,FALSE),"")</f>
        <v/>
      </c>
      <c r="T118" s="48" t="str">
        <f>IFERROR(IF(COUNT($S118:S118)&gt;=$P118,"",EDATE($S118,1)),"")</f>
        <v/>
      </c>
      <c r="U118" s="48" t="str">
        <f>IFERROR(IF(COUNT($S118:T118)&gt;=$P118,"",EDATE($S118,2)),"")</f>
        <v/>
      </c>
      <c r="V118" s="48" t="str">
        <f>IFERROR(IF(COUNT($S118:U118)&gt;=$P118,"",EDATE($S118,3)),"")</f>
        <v/>
      </c>
      <c r="W118" s="48" t="str">
        <f>IFERROR(IF(COUNT($S118:V118)&gt;=$P118,"",EDATE($S118,4)),"")</f>
        <v/>
      </c>
      <c r="X118" s="48" t="str">
        <f>IFERROR(IF(COUNT($S118:W118)&gt;=$P118,"",EDATE($S118,5)),"")</f>
        <v/>
      </c>
      <c r="Y118" s="48" t="str">
        <f>IFERROR(IF(COUNT($S118:X118)&gt;=$P118,"",EDATE($S118,6)),"")</f>
        <v/>
      </c>
      <c r="Z118" s="48" t="str">
        <f>IFERROR(IF(COUNT($S118:Y118)&gt;=$P118,"",EDATE($S118,7)),"")</f>
        <v/>
      </c>
      <c r="AA118" s="48" t="str">
        <f>IFERROR(IF(COUNT($S118:Z118)&gt;=$P118,"",EDATE($S118,8)),"")</f>
        <v/>
      </c>
      <c r="AB118" s="48" t="str">
        <f>IFERROR(IF(COUNT($S118:AA118)&gt;=$P118,"",EDATE($S118,9)),"")</f>
        <v/>
      </c>
      <c r="AC118" s="48" t="str">
        <f>IFERROR(IF(COUNT($S118:AB118)&gt;=$P118,"",EDATE($S118,10)),"")</f>
        <v/>
      </c>
      <c r="AD118" s="48" t="str">
        <f>IFERROR(IF(COUNT($S118:AC118)&gt;=$P118,"",EDATE($S118,11)),"")</f>
        <v/>
      </c>
      <c r="AE118" s="48" t="str">
        <f>IFERROR(IF(COUNT($S118:AD118)&gt;=$P118,"",EDATE($S118,12)),"")</f>
        <v/>
      </c>
      <c r="AF118" s="48" t="str">
        <f>IFERROR(IF(COUNT($S118:AE118)&gt;=$P118,"",EDATE($S118,13)),"")</f>
        <v/>
      </c>
      <c r="AG118" s="48" t="str">
        <f>IFERROR(IF(COUNT($S118:AF118)&gt;=$P118,"",EDATE($S118,14)),"")</f>
        <v/>
      </c>
      <c r="AH118" s="48" t="str">
        <f>IFERROR(IF(COUNT($S118:AG118)&gt;=$P118,"",EDATE($S118,15)),"")</f>
        <v/>
      </c>
      <c r="AI118" s="48" t="str">
        <f>IFERROR(IF(COUNT($S118:AH118)&gt;=$P118,"",EDATE($S118,16)),"")</f>
        <v/>
      </c>
      <c r="AJ118" s="48" t="str">
        <f>IFERROR(IF(COUNT($S118:AI118)&gt;=$P118,"",EDATE($S118,17)),"")</f>
        <v/>
      </c>
      <c r="AK118" s="48" t="str">
        <f>IFERROR(IF(COUNT($S118:AJ118)&gt;=$P118,"",EDATE($S118,18)),"")</f>
        <v/>
      </c>
      <c r="AL118" s="49" t="str">
        <f>IFERROR(IF(COUNT($S118:AK118)&gt;=$P118,"",EDATE($S118,19)),"")</f>
        <v/>
      </c>
      <c r="AM118" s="49" t="str">
        <f>IFERROR(IF(COUNT($S118:AL118)&gt;=$P118,"",EDATE($S118,20)),"")</f>
        <v/>
      </c>
      <c r="AN118" s="49" t="str">
        <f>IFERROR(IF(COUNT($S118:AM118)&gt;=$P118,"",EDATE($S118,21)),"")</f>
        <v/>
      </c>
      <c r="AO118" s="49" t="str">
        <f>IFERROR(IF(COUNT($S118:AN118)&gt;=$P118,"",EDATE($S118,22)),"")</f>
        <v/>
      </c>
      <c r="AP118" s="49" t="str">
        <f>IFERROR(IF(COUNT($S118:AO118)&gt;=$P118,"",EDATE($S118,23)),"")</f>
        <v/>
      </c>
      <c r="AQ118" s="49" t="str">
        <f>IFERROR(IF(COUNT($S118:AP118)&gt;=$P118,"",EDATE($S118,24)),"")</f>
        <v/>
      </c>
      <c r="AR118" s="49" t="str">
        <f>IFERROR(IF(COUNT($S118:AQ118)&gt;=$P118,"",EDATE($S118,25)),"")</f>
        <v/>
      </c>
      <c r="AS118" s="49" t="str">
        <f>IFERROR(IF(COUNT($S118:AR118)&gt;=$P118,"",EDATE($S118,26)),"")</f>
        <v/>
      </c>
      <c r="AT118" s="49" t="str">
        <f>IFERROR(IF(COUNT($S118:AS118)&gt;=$P118,"",EDATE($S118,27)),"")</f>
        <v/>
      </c>
      <c r="AU118" s="49" t="str">
        <f>IFERROR(IF(COUNT($S118:AT118)&gt;=$P118,"",EDATE($S118,28)),"")</f>
        <v/>
      </c>
      <c r="AV118" s="49" t="str">
        <f>IFERROR(IF(COUNT($S118:AU118)&gt;=$P118,"",EDATE($S118,29)),"")</f>
        <v/>
      </c>
      <c r="AW118" s="49" t="str">
        <f>IFERROR(IF(COUNT($S118:AV118)&gt;=$P118,"",EDATE($S118,30)),"")</f>
        <v/>
      </c>
      <c r="AX118" s="49" t="str">
        <f>IFERROR(IF(COUNT($S118:AW118)&gt;=$P118,"",EDATE($S118,31)),"")</f>
        <v/>
      </c>
      <c r="AY118" s="49" t="str">
        <f>IFERROR(IF(COUNT($S118:AX118)&gt;=$P118,"",EDATE($S118,32)),"")</f>
        <v/>
      </c>
      <c r="AZ118" s="49" t="str">
        <f>IFERROR(IF(COUNT($S118:AY118)&gt;=$P118,"",EDATE($S118,33)),"")</f>
        <v/>
      </c>
      <c r="BA118" s="49" t="str">
        <f>IFERROR(IF(COUNT($S118:AZ118)&gt;=$P118,"",EDATE($S118,34)),"")</f>
        <v/>
      </c>
      <c r="BB118" s="49" t="str">
        <f>IFERROR(IF(COUNT($S118:BA118)&gt;=$P118,"",EDATE($S118,35)),"")</f>
        <v/>
      </c>
      <c r="BC118" s="49" t="str">
        <f>IFERROR(IF(COUNT($S118:BB118)&gt;=$P118,"",EDATE($S118,36)),"")</f>
        <v/>
      </c>
      <c r="BD118" s="108"/>
    </row>
    <row r="119" spans="1:56" s="98" customFormat="1" ht="21" customHeight="1" thickBot="1">
      <c r="A119" s="106" t="str">
        <f t="shared" ca="1" si="6"/>
        <v/>
      </c>
      <c r="B119" s="152"/>
      <c r="C119" s="45" t="str">
        <f>IFERROR(VLOOKUP(B119,'اسماء العملاء'!$A$2:$E$1589,5,FALSE),"")</f>
        <v/>
      </c>
      <c r="D119" s="60" t="str">
        <f>IFERROR(VLOOKUP(B119,'اسماء العملاء'!$A$2:$C$1589,2,FALSE),"")</f>
        <v/>
      </c>
      <c r="E119" s="56"/>
      <c r="F119" s="62" t="str">
        <f>IFERROR(VLOOKUP(B119,'اسماء العملاء'!$A$2:$C$1589,3,FALSE),"")</f>
        <v/>
      </c>
      <c r="G119" s="75" t="str">
        <f>IFERROR(VLOOKUP(B119,'اسماء العملاء'!$A$2:$F$1589,6,FALSE),"")</f>
        <v/>
      </c>
      <c r="H119" s="142" t="str">
        <f>IFERROR(VLOOKUP(G119,'انواع الفلاتر'!$B$2:$C$52,2,FALSE),"")</f>
        <v/>
      </c>
      <c r="I119" s="128" t="str">
        <f>IFERROR(VLOOKUP(B119,'اسماء العملاء'!$A$2:$K$1589,11,FALSE),"")</f>
        <v/>
      </c>
      <c r="J119" s="46" t="str">
        <f t="shared" si="7"/>
        <v/>
      </c>
      <c r="K119" s="107"/>
      <c r="L119" s="137" t="str">
        <f t="shared" si="8"/>
        <v/>
      </c>
      <c r="M119" s="94" t="str">
        <f>IFERROR(VLOOKUP(B119,'اسماء العملاء'!$A$2:$G$1589,7,FALSE),"")</f>
        <v/>
      </c>
      <c r="N119" s="92" t="str">
        <f t="shared" si="9"/>
        <v/>
      </c>
      <c r="O119" s="149" t="str">
        <f>IFERROR(VLOOKUP(B119,'اسماء العملاء'!$A$2:$I$1589,9,FALSE),"")</f>
        <v/>
      </c>
      <c r="P119" s="144" t="str">
        <f t="shared" si="10"/>
        <v/>
      </c>
      <c r="Q119" s="145" t="str">
        <f t="shared" si="11"/>
        <v/>
      </c>
      <c r="R119" s="50"/>
      <c r="S119" s="133" t="str">
        <f>IFERROR(VLOOKUP(B119,'اسماء العملاء'!$A$2:$J$1589,10,FALSE),"")</f>
        <v/>
      </c>
      <c r="T119" s="48" t="str">
        <f>IFERROR(IF(COUNT($S119:S119)&gt;=$P119,"",EDATE($S119,1)),"")</f>
        <v/>
      </c>
      <c r="U119" s="48" t="str">
        <f>IFERROR(IF(COUNT($S119:T119)&gt;=$P119,"",EDATE($S119,2)),"")</f>
        <v/>
      </c>
      <c r="V119" s="48" t="str">
        <f>IFERROR(IF(COUNT($S119:U119)&gt;=$P119,"",EDATE($S119,3)),"")</f>
        <v/>
      </c>
      <c r="W119" s="48" t="str">
        <f>IFERROR(IF(COUNT($S119:V119)&gt;=$P119,"",EDATE($S119,4)),"")</f>
        <v/>
      </c>
      <c r="X119" s="48" t="str">
        <f>IFERROR(IF(COUNT($S119:W119)&gt;=$P119,"",EDATE($S119,5)),"")</f>
        <v/>
      </c>
      <c r="Y119" s="48" t="str">
        <f>IFERROR(IF(COUNT($S119:X119)&gt;=$P119,"",EDATE($S119,6)),"")</f>
        <v/>
      </c>
      <c r="Z119" s="48" t="str">
        <f>IFERROR(IF(COUNT($S119:Y119)&gt;=$P119,"",EDATE($S119,7)),"")</f>
        <v/>
      </c>
      <c r="AA119" s="48" t="str">
        <f>IFERROR(IF(COUNT($S119:Z119)&gt;=$P119,"",EDATE($S119,8)),"")</f>
        <v/>
      </c>
      <c r="AB119" s="48" t="str">
        <f>IFERROR(IF(COUNT($S119:AA119)&gt;=$P119,"",EDATE($S119,9)),"")</f>
        <v/>
      </c>
      <c r="AC119" s="48" t="str">
        <f>IFERROR(IF(COUNT($S119:AB119)&gt;=$P119,"",EDATE($S119,10)),"")</f>
        <v/>
      </c>
      <c r="AD119" s="48" t="str">
        <f>IFERROR(IF(COUNT($S119:AC119)&gt;=$P119,"",EDATE($S119,11)),"")</f>
        <v/>
      </c>
      <c r="AE119" s="48" t="str">
        <f>IFERROR(IF(COUNT($S119:AD119)&gt;=$P119,"",EDATE($S119,12)),"")</f>
        <v/>
      </c>
      <c r="AF119" s="48" t="str">
        <f>IFERROR(IF(COUNT($S119:AE119)&gt;=$P119,"",EDATE($S119,13)),"")</f>
        <v/>
      </c>
      <c r="AG119" s="48" t="str">
        <f>IFERROR(IF(COUNT($S119:AF119)&gt;=$P119,"",EDATE($S119,14)),"")</f>
        <v/>
      </c>
      <c r="AH119" s="48" t="str">
        <f>IFERROR(IF(COUNT($S119:AG119)&gt;=$P119,"",EDATE($S119,15)),"")</f>
        <v/>
      </c>
      <c r="AI119" s="48" t="str">
        <f>IFERROR(IF(COUNT($S119:AH119)&gt;=$P119,"",EDATE($S119,16)),"")</f>
        <v/>
      </c>
      <c r="AJ119" s="48" t="str">
        <f>IFERROR(IF(COUNT($S119:AI119)&gt;=$P119,"",EDATE($S119,17)),"")</f>
        <v/>
      </c>
      <c r="AK119" s="48" t="str">
        <f>IFERROR(IF(COUNT($S119:AJ119)&gt;=$P119,"",EDATE($S119,18)),"")</f>
        <v/>
      </c>
      <c r="AL119" s="49" t="str">
        <f>IFERROR(IF(COUNT($S119:AK119)&gt;=$P119,"",EDATE($S119,19)),"")</f>
        <v/>
      </c>
      <c r="AM119" s="49" t="str">
        <f>IFERROR(IF(COUNT($S119:AL119)&gt;=$P119,"",EDATE($S119,20)),"")</f>
        <v/>
      </c>
      <c r="AN119" s="49" t="str">
        <f>IFERROR(IF(COUNT($S119:AM119)&gt;=$P119,"",EDATE($S119,21)),"")</f>
        <v/>
      </c>
      <c r="AO119" s="49" t="str">
        <f>IFERROR(IF(COUNT($S119:AN119)&gt;=$P119,"",EDATE($S119,22)),"")</f>
        <v/>
      </c>
      <c r="AP119" s="49" t="str">
        <f>IFERROR(IF(COUNT($S119:AO119)&gt;=$P119,"",EDATE($S119,23)),"")</f>
        <v/>
      </c>
      <c r="AQ119" s="49" t="str">
        <f>IFERROR(IF(COUNT($S119:AP119)&gt;=$P119,"",EDATE($S119,24)),"")</f>
        <v/>
      </c>
      <c r="AR119" s="49" t="str">
        <f>IFERROR(IF(COUNT($S119:AQ119)&gt;=$P119,"",EDATE($S119,25)),"")</f>
        <v/>
      </c>
      <c r="AS119" s="49" t="str">
        <f>IFERROR(IF(COUNT($S119:AR119)&gt;=$P119,"",EDATE($S119,26)),"")</f>
        <v/>
      </c>
      <c r="AT119" s="49" t="str">
        <f>IFERROR(IF(COUNT($S119:AS119)&gt;=$P119,"",EDATE($S119,27)),"")</f>
        <v/>
      </c>
      <c r="AU119" s="49" t="str">
        <f>IFERROR(IF(COUNT($S119:AT119)&gt;=$P119,"",EDATE($S119,28)),"")</f>
        <v/>
      </c>
      <c r="AV119" s="49" t="str">
        <f>IFERROR(IF(COUNT($S119:AU119)&gt;=$P119,"",EDATE($S119,29)),"")</f>
        <v/>
      </c>
      <c r="AW119" s="49" t="str">
        <f>IFERROR(IF(COUNT($S119:AV119)&gt;=$P119,"",EDATE($S119,30)),"")</f>
        <v/>
      </c>
      <c r="AX119" s="49" t="str">
        <f>IFERROR(IF(COUNT($S119:AW119)&gt;=$P119,"",EDATE($S119,31)),"")</f>
        <v/>
      </c>
      <c r="AY119" s="49" t="str">
        <f>IFERROR(IF(COUNT($S119:AX119)&gt;=$P119,"",EDATE($S119,32)),"")</f>
        <v/>
      </c>
      <c r="AZ119" s="49" t="str">
        <f>IFERROR(IF(COUNT($S119:AY119)&gt;=$P119,"",EDATE($S119,33)),"")</f>
        <v/>
      </c>
      <c r="BA119" s="49" t="str">
        <f>IFERROR(IF(COUNT($S119:AZ119)&gt;=$P119,"",EDATE($S119,34)),"")</f>
        <v/>
      </c>
      <c r="BB119" s="49" t="str">
        <f>IFERROR(IF(COUNT($S119:BA119)&gt;=$P119,"",EDATE($S119,35)),"")</f>
        <v/>
      </c>
      <c r="BC119" s="49" t="str">
        <f>IFERROR(IF(COUNT($S119:BB119)&gt;=$P119,"",EDATE($S119,36)),"")</f>
        <v/>
      </c>
      <c r="BD119" s="108"/>
    </row>
    <row r="120" spans="1:56" s="98" customFormat="1" ht="21" customHeight="1" thickBot="1">
      <c r="A120" s="106" t="str">
        <f t="shared" ca="1" si="6"/>
        <v/>
      </c>
      <c r="B120" s="152"/>
      <c r="C120" s="45" t="str">
        <f>IFERROR(VLOOKUP(B120,'اسماء العملاء'!$A$2:$E$1589,5,FALSE),"")</f>
        <v/>
      </c>
      <c r="D120" s="60" t="str">
        <f>IFERROR(VLOOKUP(B120,'اسماء العملاء'!$A$2:$C$1589,2,FALSE),"")</f>
        <v/>
      </c>
      <c r="E120" s="56"/>
      <c r="F120" s="62" t="str">
        <f>IFERROR(VLOOKUP(B120,'اسماء العملاء'!$A$2:$C$1589,3,FALSE),"")</f>
        <v/>
      </c>
      <c r="G120" s="75" t="str">
        <f>IFERROR(VLOOKUP(B120,'اسماء العملاء'!$A$2:$F$1589,6,FALSE),"")</f>
        <v/>
      </c>
      <c r="H120" s="142" t="str">
        <f>IFERROR(VLOOKUP(G120,'انواع الفلاتر'!$B$2:$C$52,2,FALSE),"")</f>
        <v/>
      </c>
      <c r="I120" s="128" t="str">
        <f>IFERROR(VLOOKUP(B120,'اسماء العملاء'!$A$2:$K$1589,11,FALSE),"")</f>
        <v/>
      </c>
      <c r="J120" s="46" t="str">
        <f t="shared" si="7"/>
        <v/>
      </c>
      <c r="K120" s="107"/>
      <c r="L120" s="137" t="str">
        <f t="shared" si="8"/>
        <v/>
      </c>
      <c r="M120" s="94" t="str">
        <f>IFERROR(VLOOKUP(B120,'اسماء العملاء'!$A$2:$G$1589,7,FALSE),"")</f>
        <v/>
      </c>
      <c r="N120" s="92" t="str">
        <f t="shared" si="9"/>
        <v/>
      </c>
      <c r="O120" s="149" t="str">
        <f>IFERROR(VLOOKUP(B120,'اسماء العملاء'!$A$2:$I$1589,9,FALSE),"")</f>
        <v/>
      </c>
      <c r="P120" s="144" t="str">
        <f t="shared" si="10"/>
        <v/>
      </c>
      <c r="Q120" s="145" t="str">
        <f t="shared" si="11"/>
        <v/>
      </c>
      <c r="R120" s="50"/>
      <c r="S120" s="133" t="str">
        <f>IFERROR(VLOOKUP(B120,'اسماء العملاء'!$A$2:$J$1589,10,FALSE),"")</f>
        <v/>
      </c>
      <c r="T120" s="48" t="str">
        <f>IFERROR(IF(COUNT($S120:S120)&gt;=$P120,"",EDATE($S120,1)),"")</f>
        <v/>
      </c>
      <c r="U120" s="48" t="str">
        <f>IFERROR(IF(COUNT($S120:T120)&gt;=$P120,"",EDATE($S120,2)),"")</f>
        <v/>
      </c>
      <c r="V120" s="48" t="str">
        <f>IFERROR(IF(COUNT($S120:U120)&gt;=$P120,"",EDATE($S120,3)),"")</f>
        <v/>
      </c>
      <c r="W120" s="48" t="str">
        <f>IFERROR(IF(COUNT($S120:V120)&gt;=$P120,"",EDATE($S120,4)),"")</f>
        <v/>
      </c>
      <c r="X120" s="48" t="str">
        <f>IFERROR(IF(COUNT($S120:W120)&gt;=$P120,"",EDATE($S120,5)),"")</f>
        <v/>
      </c>
      <c r="Y120" s="48" t="str">
        <f>IFERROR(IF(COUNT($S120:X120)&gt;=$P120,"",EDATE($S120,6)),"")</f>
        <v/>
      </c>
      <c r="Z120" s="48" t="str">
        <f>IFERROR(IF(COUNT($S120:Y120)&gt;=$P120,"",EDATE($S120,7)),"")</f>
        <v/>
      </c>
      <c r="AA120" s="48" t="str">
        <f>IFERROR(IF(COUNT($S120:Z120)&gt;=$P120,"",EDATE($S120,8)),"")</f>
        <v/>
      </c>
      <c r="AB120" s="48" t="str">
        <f>IFERROR(IF(COUNT($S120:AA120)&gt;=$P120,"",EDATE($S120,9)),"")</f>
        <v/>
      </c>
      <c r="AC120" s="48" t="str">
        <f>IFERROR(IF(COUNT($S120:AB120)&gt;=$P120,"",EDATE($S120,10)),"")</f>
        <v/>
      </c>
      <c r="AD120" s="48" t="str">
        <f>IFERROR(IF(COUNT($S120:AC120)&gt;=$P120,"",EDATE($S120,11)),"")</f>
        <v/>
      </c>
      <c r="AE120" s="48" t="str">
        <f>IFERROR(IF(COUNT($S120:AD120)&gt;=$P120,"",EDATE($S120,12)),"")</f>
        <v/>
      </c>
      <c r="AF120" s="48" t="str">
        <f>IFERROR(IF(COUNT($S120:AE120)&gt;=$P120,"",EDATE($S120,13)),"")</f>
        <v/>
      </c>
      <c r="AG120" s="48" t="str">
        <f>IFERROR(IF(COUNT($S120:AF120)&gt;=$P120,"",EDATE($S120,14)),"")</f>
        <v/>
      </c>
      <c r="AH120" s="48" t="str">
        <f>IFERROR(IF(COUNT($S120:AG120)&gt;=$P120,"",EDATE($S120,15)),"")</f>
        <v/>
      </c>
      <c r="AI120" s="48" t="str">
        <f>IFERROR(IF(COUNT($S120:AH120)&gt;=$P120,"",EDATE($S120,16)),"")</f>
        <v/>
      </c>
      <c r="AJ120" s="48" t="str">
        <f>IFERROR(IF(COUNT($S120:AI120)&gt;=$P120,"",EDATE($S120,17)),"")</f>
        <v/>
      </c>
      <c r="AK120" s="48" t="str">
        <f>IFERROR(IF(COUNT($S120:AJ120)&gt;=$P120,"",EDATE($S120,18)),"")</f>
        <v/>
      </c>
      <c r="AL120" s="49" t="str">
        <f>IFERROR(IF(COUNT($S120:AK120)&gt;=$P120,"",EDATE($S120,19)),"")</f>
        <v/>
      </c>
      <c r="AM120" s="49" t="str">
        <f>IFERROR(IF(COUNT($S120:AL120)&gt;=$P120,"",EDATE($S120,20)),"")</f>
        <v/>
      </c>
      <c r="AN120" s="49" t="str">
        <f>IFERROR(IF(COUNT($S120:AM120)&gt;=$P120,"",EDATE($S120,21)),"")</f>
        <v/>
      </c>
      <c r="AO120" s="49" t="str">
        <f>IFERROR(IF(COUNT($S120:AN120)&gt;=$P120,"",EDATE($S120,22)),"")</f>
        <v/>
      </c>
      <c r="AP120" s="49" t="str">
        <f>IFERROR(IF(COUNT($S120:AO120)&gt;=$P120,"",EDATE($S120,23)),"")</f>
        <v/>
      </c>
      <c r="AQ120" s="49" t="str">
        <f>IFERROR(IF(COUNT($S120:AP120)&gt;=$P120,"",EDATE($S120,24)),"")</f>
        <v/>
      </c>
      <c r="AR120" s="49" t="str">
        <f>IFERROR(IF(COUNT($S120:AQ120)&gt;=$P120,"",EDATE($S120,25)),"")</f>
        <v/>
      </c>
      <c r="AS120" s="49" t="str">
        <f>IFERROR(IF(COUNT($S120:AR120)&gt;=$P120,"",EDATE($S120,26)),"")</f>
        <v/>
      </c>
      <c r="AT120" s="49" t="str">
        <f>IFERROR(IF(COUNT($S120:AS120)&gt;=$P120,"",EDATE($S120,27)),"")</f>
        <v/>
      </c>
      <c r="AU120" s="49" t="str">
        <f>IFERROR(IF(COUNT($S120:AT120)&gt;=$P120,"",EDATE($S120,28)),"")</f>
        <v/>
      </c>
      <c r="AV120" s="49" t="str">
        <f>IFERROR(IF(COUNT($S120:AU120)&gt;=$P120,"",EDATE($S120,29)),"")</f>
        <v/>
      </c>
      <c r="AW120" s="49" t="str">
        <f>IFERROR(IF(COUNT($S120:AV120)&gt;=$P120,"",EDATE($S120,30)),"")</f>
        <v/>
      </c>
      <c r="AX120" s="49" t="str">
        <f>IFERROR(IF(COUNT($S120:AW120)&gt;=$P120,"",EDATE($S120,31)),"")</f>
        <v/>
      </c>
      <c r="AY120" s="49" t="str">
        <f>IFERROR(IF(COUNT($S120:AX120)&gt;=$P120,"",EDATE($S120,32)),"")</f>
        <v/>
      </c>
      <c r="AZ120" s="49" t="str">
        <f>IFERROR(IF(COUNT($S120:AY120)&gt;=$P120,"",EDATE($S120,33)),"")</f>
        <v/>
      </c>
      <c r="BA120" s="49" t="str">
        <f>IFERROR(IF(COUNT($S120:AZ120)&gt;=$P120,"",EDATE($S120,34)),"")</f>
        <v/>
      </c>
      <c r="BB120" s="49" t="str">
        <f>IFERROR(IF(COUNT($S120:BA120)&gt;=$P120,"",EDATE($S120,35)),"")</f>
        <v/>
      </c>
      <c r="BC120" s="49" t="str">
        <f>IFERROR(IF(COUNT($S120:BB120)&gt;=$P120,"",EDATE($S120,36)),"")</f>
        <v/>
      </c>
      <c r="BD120" s="108"/>
    </row>
    <row r="121" spans="1:56" s="98" customFormat="1" ht="21" customHeight="1" thickBot="1">
      <c r="A121" s="106" t="str">
        <f t="shared" ca="1" si="6"/>
        <v/>
      </c>
      <c r="B121" s="152"/>
      <c r="C121" s="45" t="str">
        <f>IFERROR(VLOOKUP(B121,'اسماء العملاء'!$A$2:$E$1589,5,FALSE),"")</f>
        <v/>
      </c>
      <c r="D121" s="60" t="str">
        <f>IFERROR(VLOOKUP(B121,'اسماء العملاء'!$A$2:$C$1589,2,FALSE),"")</f>
        <v/>
      </c>
      <c r="E121" s="56"/>
      <c r="F121" s="62" t="str">
        <f>IFERROR(VLOOKUP(B121,'اسماء العملاء'!$A$2:$C$1589,3,FALSE),"")</f>
        <v/>
      </c>
      <c r="G121" s="75" t="str">
        <f>IFERROR(VLOOKUP(B121,'اسماء العملاء'!$A$2:$F$1589,6,FALSE),"")</f>
        <v/>
      </c>
      <c r="H121" s="142" t="str">
        <f>IFERROR(VLOOKUP(G121,'انواع الفلاتر'!$B$2:$C$52,2,FALSE),"")</f>
        <v/>
      </c>
      <c r="I121" s="128" t="str">
        <f>IFERROR(VLOOKUP(B121,'اسماء العملاء'!$A$2:$K$1589,11,FALSE),"")</f>
        <v/>
      </c>
      <c r="J121" s="46" t="str">
        <f t="shared" si="7"/>
        <v/>
      </c>
      <c r="K121" s="107"/>
      <c r="L121" s="137" t="str">
        <f t="shared" si="8"/>
        <v/>
      </c>
      <c r="M121" s="94" t="str">
        <f>IFERROR(VLOOKUP(B121,'اسماء العملاء'!$A$2:$G$1589,7,FALSE),"")</f>
        <v/>
      </c>
      <c r="N121" s="92" t="str">
        <f t="shared" si="9"/>
        <v/>
      </c>
      <c r="O121" s="149" t="str">
        <f>IFERROR(VLOOKUP(B121,'اسماء العملاء'!$A$2:$I$1589,9,FALSE),"")</f>
        <v/>
      </c>
      <c r="P121" s="144" t="str">
        <f t="shared" si="10"/>
        <v/>
      </c>
      <c r="Q121" s="145" t="str">
        <f t="shared" si="11"/>
        <v/>
      </c>
      <c r="R121" s="50"/>
      <c r="S121" s="133" t="str">
        <f>IFERROR(VLOOKUP(B121,'اسماء العملاء'!$A$2:$J$1589,10,FALSE),"")</f>
        <v/>
      </c>
      <c r="T121" s="48" t="str">
        <f>IFERROR(IF(COUNT($S121:S121)&gt;=$P121,"",EDATE($S121,1)),"")</f>
        <v/>
      </c>
      <c r="U121" s="48" t="str">
        <f>IFERROR(IF(COUNT($S121:T121)&gt;=$P121,"",EDATE($S121,2)),"")</f>
        <v/>
      </c>
      <c r="V121" s="48" t="str">
        <f>IFERROR(IF(COUNT($S121:U121)&gt;=$P121,"",EDATE($S121,3)),"")</f>
        <v/>
      </c>
      <c r="W121" s="48" t="str">
        <f>IFERROR(IF(COUNT($S121:V121)&gt;=$P121,"",EDATE($S121,4)),"")</f>
        <v/>
      </c>
      <c r="X121" s="48" t="str">
        <f>IFERROR(IF(COUNT($S121:W121)&gt;=$P121,"",EDATE($S121,5)),"")</f>
        <v/>
      </c>
      <c r="Y121" s="48" t="str">
        <f>IFERROR(IF(COUNT($S121:X121)&gt;=$P121,"",EDATE($S121,6)),"")</f>
        <v/>
      </c>
      <c r="Z121" s="48" t="str">
        <f>IFERROR(IF(COUNT($S121:Y121)&gt;=$P121,"",EDATE($S121,7)),"")</f>
        <v/>
      </c>
      <c r="AA121" s="48" t="str">
        <f>IFERROR(IF(COUNT($S121:Z121)&gt;=$P121,"",EDATE($S121,8)),"")</f>
        <v/>
      </c>
      <c r="AB121" s="48" t="str">
        <f>IFERROR(IF(COUNT($S121:AA121)&gt;=$P121,"",EDATE($S121,9)),"")</f>
        <v/>
      </c>
      <c r="AC121" s="48" t="str">
        <f>IFERROR(IF(COUNT($S121:AB121)&gt;=$P121,"",EDATE($S121,10)),"")</f>
        <v/>
      </c>
      <c r="AD121" s="48" t="str">
        <f>IFERROR(IF(COUNT($S121:AC121)&gt;=$P121,"",EDATE($S121,11)),"")</f>
        <v/>
      </c>
      <c r="AE121" s="48" t="str">
        <f>IFERROR(IF(COUNT($S121:AD121)&gt;=$P121,"",EDATE($S121,12)),"")</f>
        <v/>
      </c>
      <c r="AF121" s="48" t="str">
        <f>IFERROR(IF(COUNT($S121:AE121)&gt;=$P121,"",EDATE($S121,13)),"")</f>
        <v/>
      </c>
      <c r="AG121" s="48" t="str">
        <f>IFERROR(IF(COUNT($S121:AF121)&gt;=$P121,"",EDATE($S121,14)),"")</f>
        <v/>
      </c>
      <c r="AH121" s="48" t="str">
        <f>IFERROR(IF(COUNT($S121:AG121)&gt;=$P121,"",EDATE($S121,15)),"")</f>
        <v/>
      </c>
      <c r="AI121" s="48" t="str">
        <f>IFERROR(IF(COUNT($S121:AH121)&gt;=$P121,"",EDATE($S121,16)),"")</f>
        <v/>
      </c>
      <c r="AJ121" s="48" t="str">
        <f>IFERROR(IF(COUNT($S121:AI121)&gt;=$P121,"",EDATE($S121,17)),"")</f>
        <v/>
      </c>
      <c r="AK121" s="48" t="str">
        <f>IFERROR(IF(COUNT($S121:AJ121)&gt;=$P121,"",EDATE($S121,18)),"")</f>
        <v/>
      </c>
      <c r="AL121" s="49" t="str">
        <f>IFERROR(IF(COUNT($S121:AK121)&gt;=$P121,"",EDATE($S121,19)),"")</f>
        <v/>
      </c>
      <c r="AM121" s="49" t="str">
        <f>IFERROR(IF(COUNT($S121:AL121)&gt;=$P121,"",EDATE($S121,20)),"")</f>
        <v/>
      </c>
      <c r="AN121" s="49" t="str">
        <f>IFERROR(IF(COUNT($S121:AM121)&gt;=$P121,"",EDATE($S121,21)),"")</f>
        <v/>
      </c>
      <c r="AO121" s="49" t="str">
        <f>IFERROR(IF(COUNT($S121:AN121)&gt;=$P121,"",EDATE($S121,22)),"")</f>
        <v/>
      </c>
      <c r="AP121" s="49" t="str">
        <f>IFERROR(IF(COUNT($S121:AO121)&gt;=$P121,"",EDATE($S121,23)),"")</f>
        <v/>
      </c>
      <c r="AQ121" s="49" t="str">
        <f>IFERROR(IF(COUNT($S121:AP121)&gt;=$P121,"",EDATE($S121,24)),"")</f>
        <v/>
      </c>
      <c r="AR121" s="49" t="str">
        <f>IFERROR(IF(COUNT($S121:AQ121)&gt;=$P121,"",EDATE($S121,25)),"")</f>
        <v/>
      </c>
      <c r="AS121" s="49" t="str">
        <f>IFERROR(IF(COUNT($S121:AR121)&gt;=$P121,"",EDATE($S121,26)),"")</f>
        <v/>
      </c>
      <c r="AT121" s="49" t="str">
        <f>IFERROR(IF(COUNT($S121:AS121)&gt;=$P121,"",EDATE($S121,27)),"")</f>
        <v/>
      </c>
      <c r="AU121" s="49" t="str">
        <f>IFERROR(IF(COUNT($S121:AT121)&gt;=$P121,"",EDATE($S121,28)),"")</f>
        <v/>
      </c>
      <c r="AV121" s="49" t="str">
        <f>IFERROR(IF(COUNT($S121:AU121)&gt;=$P121,"",EDATE($S121,29)),"")</f>
        <v/>
      </c>
      <c r="AW121" s="49" t="str">
        <f>IFERROR(IF(COUNT($S121:AV121)&gt;=$P121,"",EDATE($S121,30)),"")</f>
        <v/>
      </c>
      <c r="AX121" s="49" t="str">
        <f>IFERROR(IF(COUNT($S121:AW121)&gt;=$P121,"",EDATE($S121,31)),"")</f>
        <v/>
      </c>
      <c r="AY121" s="49" t="str">
        <f>IFERROR(IF(COUNT($S121:AX121)&gt;=$P121,"",EDATE($S121,32)),"")</f>
        <v/>
      </c>
      <c r="AZ121" s="49" t="str">
        <f>IFERROR(IF(COUNT($S121:AY121)&gt;=$P121,"",EDATE($S121,33)),"")</f>
        <v/>
      </c>
      <c r="BA121" s="49" t="str">
        <f>IFERROR(IF(COUNT($S121:AZ121)&gt;=$P121,"",EDATE($S121,34)),"")</f>
        <v/>
      </c>
      <c r="BB121" s="49" t="str">
        <f>IFERROR(IF(COUNT($S121:BA121)&gt;=$P121,"",EDATE($S121,35)),"")</f>
        <v/>
      </c>
      <c r="BC121" s="49" t="str">
        <f>IFERROR(IF(COUNT($S121:BB121)&gt;=$P121,"",EDATE($S121,36)),"")</f>
        <v/>
      </c>
      <c r="BD121" s="108"/>
    </row>
    <row r="122" spans="1:56" s="98" customFormat="1" ht="21" customHeight="1" thickBot="1">
      <c r="A122" s="106" t="str">
        <f t="shared" ca="1" si="6"/>
        <v/>
      </c>
      <c r="B122" s="152"/>
      <c r="C122" s="45" t="str">
        <f>IFERROR(VLOOKUP(B122,'اسماء العملاء'!$A$2:$E$1589,5,FALSE),"")</f>
        <v/>
      </c>
      <c r="D122" s="60" t="str">
        <f>IFERROR(VLOOKUP(B122,'اسماء العملاء'!$A$2:$C$1589,2,FALSE),"")</f>
        <v/>
      </c>
      <c r="E122" s="56"/>
      <c r="F122" s="62" t="str">
        <f>IFERROR(VLOOKUP(B122,'اسماء العملاء'!$A$2:$C$1589,3,FALSE),"")</f>
        <v/>
      </c>
      <c r="G122" s="75" t="str">
        <f>IFERROR(VLOOKUP(B122,'اسماء العملاء'!$A$2:$F$1589,6,FALSE),"")</f>
        <v/>
      </c>
      <c r="H122" s="142" t="str">
        <f>IFERROR(VLOOKUP(G122,'انواع الفلاتر'!$B$2:$C$52,2,FALSE),"")</f>
        <v/>
      </c>
      <c r="I122" s="128" t="str">
        <f>IFERROR(VLOOKUP(B122,'اسماء العملاء'!$A$2:$K$1589,11,FALSE),"")</f>
        <v/>
      </c>
      <c r="J122" s="46" t="str">
        <f t="shared" si="7"/>
        <v/>
      </c>
      <c r="K122" s="107"/>
      <c r="L122" s="137" t="str">
        <f t="shared" si="8"/>
        <v/>
      </c>
      <c r="M122" s="94" t="str">
        <f>IFERROR(VLOOKUP(B122,'اسماء العملاء'!$A$2:$G$1589,7,FALSE),"")</f>
        <v/>
      </c>
      <c r="N122" s="92" t="str">
        <f t="shared" si="9"/>
        <v/>
      </c>
      <c r="O122" s="149" t="str">
        <f>IFERROR(VLOOKUP(B122,'اسماء العملاء'!$A$2:$I$1589,9,FALSE),"")</f>
        <v/>
      </c>
      <c r="P122" s="144" t="str">
        <f t="shared" si="10"/>
        <v/>
      </c>
      <c r="Q122" s="145" t="str">
        <f t="shared" si="11"/>
        <v/>
      </c>
      <c r="R122" s="50"/>
      <c r="S122" s="133" t="str">
        <f>IFERROR(VLOOKUP(B122,'اسماء العملاء'!$A$2:$J$1589,10,FALSE),"")</f>
        <v/>
      </c>
      <c r="T122" s="48" t="str">
        <f>IFERROR(IF(COUNT($S122:S122)&gt;=$P122,"",EDATE($S122,1)),"")</f>
        <v/>
      </c>
      <c r="U122" s="48" t="str">
        <f>IFERROR(IF(COUNT($S122:T122)&gt;=$P122,"",EDATE($S122,2)),"")</f>
        <v/>
      </c>
      <c r="V122" s="48" t="str">
        <f>IFERROR(IF(COUNT($S122:U122)&gt;=$P122,"",EDATE($S122,3)),"")</f>
        <v/>
      </c>
      <c r="W122" s="48" t="str">
        <f>IFERROR(IF(COUNT($S122:V122)&gt;=$P122,"",EDATE($S122,4)),"")</f>
        <v/>
      </c>
      <c r="X122" s="48" t="str">
        <f>IFERROR(IF(COUNT($S122:W122)&gt;=$P122,"",EDATE($S122,5)),"")</f>
        <v/>
      </c>
      <c r="Y122" s="48" t="str">
        <f>IFERROR(IF(COUNT($S122:X122)&gt;=$P122,"",EDATE($S122,6)),"")</f>
        <v/>
      </c>
      <c r="Z122" s="48" t="str">
        <f>IFERROR(IF(COUNT($S122:Y122)&gt;=$P122,"",EDATE($S122,7)),"")</f>
        <v/>
      </c>
      <c r="AA122" s="48" t="str">
        <f>IFERROR(IF(COUNT($S122:Z122)&gt;=$P122,"",EDATE($S122,8)),"")</f>
        <v/>
      </c>
      <c r="AB122" s="48" t="str">
        <f>IFERROR(IF(COUNT($S122:AA122)&gt;=$P122,"",EDATE($S122,9)),"")</f>
        <v/>
      </c>
      <c r="AC122" s="48" t="str">
        <f>IFERROR(IF(COUNT($S122:AB122)&gt;=$P122,"",EDATE($S122,10)),"")</f>
        <v/>
      </c>
      <c r="AD122" s="48" t="str">
        <f>IFERROR(IF(COUNT($S122:AC122)&gt;=$P122,"",EDATE($S122,11)),"")</f>
        <v/>
      </c>
      <c r="AE122" s="48" t="str">
        <f>IFERROR(IF(COUNT($S122:AD122)&gt;=$P122,"",EDATE($S122,12)),"")</f>
        <v/>
      </c>
      <c r="AF122" s="48" t="str">
        <f>IFERROR(IF(COUNT($S122:AE122)&gt;=$P122,"",EDATE($S122,13)),"")</f>
        <v/>
      </c>
      <c r="AG122" s="48" t="str">
        <f>IFERROR(IF(COUNT($S122:AF122)&gt;=$P122,"",EDATE($S122,14)),"")</f>
        <v/>
      </c>
      <c r="AH122" s="48" t="str">
        <f>IFERROR(IF(COUNT($S122:AG122)&gt;=$P122,"",EDATE($S122,15)),"")</f>
        <v/>
      </c>
      <c r="AI122" s="48" t="str">
        <f>IFERROR(IF(COUNT($S122:AH122)&gt;=$P122,"",EDATE($S122,16)),"")</f>
        <v/>
      </c>
      <c r="AJ122" s="48" t="str">
        <f>IFERROR(IF(COUNT($S122:AI122)&gt;=$P122,"",EDATE($S122,17)),"")</f>
        <v/>
      </c>
      <c r="AK122" s="48" t="str">
        <f>IFERROR(IF(COUNT($S122:AJ122)&gt;=$P122,"",EDATE($S122,18)),"")</f>
        <v/>
      </c>
      <c r="AL122" s="49" t="str">
        <f>IFERROR(IF(COUNT($S122:AK122)&gt;=$P122,"",EDATE($S122,19)),"")</f>
        <v/>
      </c>
      <c r="AM122" s="49" t="str">
        <f>IFERROR(IF(COUNT($S122:AL122)&gt;=$P122,"",EDATE($S122,20)),"")</f>
        <v/>
      </c>
      <c r="AN122" s="49" t="str">
        <f>IFERROR(IF(COUNT($S122:AM122)&gt;=$P122,"",EDATE($S122,21)),"")</f>
        <v/>
      </c>
      <c r="AO122" s="49" t="str">
        <f>IFERROR(IF(COUNT($S122:AN122)&gt;=$P122,"",EDATE($S122,22)),"")</f>
        <v/>
      </c>
      <c r="AP122" s="49" t="str">
        <f>IFERROR(IF(COUNT($S122:AO122)&gt;=$P122,"",EDATE($S122,23)),"")</f>
        <v/>
      </c>
      <c r="AQ122" s="49" t="str">
        <f>IFERROR(IF(COUNT($S122:AP122)&gt;=$P122,"",EDATE($S122,24)),"")</f>
        <v/>
      </c>
      <c r="AR122" s="49" t="str">
        <f>IFERROR(IF(COUNT($S122:AQ122)&gt;=$P122,"",EDATE($S122,25)),"")</f>
        <v/>
      </c>
      <c r="AS122" s="49" t="str">
        <f>IFERROR(IF(COUNT($S122:AR122)&gt;=$P122,"",EDATE($S122,26)),"")</f>
        <v/>
      </c>
      <c r="AT122" s="49" t="str">
        <f>IFERROR(IF(COUNT($S122:AS122)&gt;=$P122,"",EDATE($S122,27)),"")</f>
        <v/>
      </c>
      <c r="AU122" s="49" t="str">
        <f>IFERROR(IF(COUNT($S122:AT122)&gt;=$P122,"",EDATE($S122,28)),"")</f>
        <v/>
      </c>
      <c r="AV122" s="49" t="str">
        <f>IFERROR(IF(COUNT($S122:AU122)&gt;=$P122,"",EDATE($S122,29)),"")</f>
        <v/>
      </c>
      <c r="AW122" s="49" t="str">
        <f>IFERROR(IF(COUNT($S122:AV122)&gt;=$P122,"",EDATE($S122,30)),"")</f>
        <v/>
      </c>
      <c r="AX122" s="49" t="str">
        <f>IFERROR(IF(COUNT($S122:AW122)&gt;=$P122,"",EDATE($S122,31)),"")</f>
        <v/>
      </c>
      <c r="AY122" s="49" t="str">
        <f>IFERROR(IF(COUNT($S122:AX122)&gt;=$P122,"",EDATE($S122,32)),"")</f>
        <v/>
      </c>
      <c r="AZ122" s="49" t="str">
        <f>IFERROR(IF(COUNT($S122:AY122)&gt;=$P122,"",EDATE($S122,33)),"")</f>
        <v/>
      </c>
      <c r="BA122" s="49" t="str">
        <f>IFERROR(IF(COUNT($S122:AZ122)&gt;=$P122,"",EDATE($S122,34)),"")</f>
        <v/>
      </c>
      <c r="BB122" s="49" t="str">
        <f>IFERROR(IF(COUNT($S122:BA122)&gt;=$P122,"",EDATE($S122,35)),"")</f>
        <v/>
      </c>
      <c r="BC122" s="49" t="str">
        <f>IFERROR(IF(COUNT($S122:BB122)&gt;=$P122,"",EDATE($S122,36)),"")</f>
        <v/>
      </c>
      <c r="BD122" s="108"/>
    </row>
    <row r="123" spans="1:56" s="98" customFormat="1" ht="21" customHeight="1" thickBot="1">
      <c r="A123" s="106" t="str">
        <f t="shared" ca="1" si="6"/>
        <v/>
      </c>
      <c r="B123" s="152"/>
      <c r="C123" s="45" t="str">
        <f>IFERROR(VLOOKUP(B123,'اسماء العملاء'!$A$2:$E$1589,5,FALSE),"")</f>
        <v/>
      </c>
      <c r="D123" s="60" t="str">
        <f>IFERROR(VLOOKUP(B123,'اسماء العملاء'!$A$2:$C$1589,2,FALSE),"")</f>
        <v/>
      </c>
      <c r="E123" s="56"/>
      <c r="F123" s="62" t="str">
        <f>IFERROR(VLOOKUP(B123,'اسماء العملاء'!$A$2:$C$1589,3,FALSE),"")</f>
        <v/>
      </c>
      <c r="G123" s="75" t="str">
        <f>IFERROR(VLOOKUP(B123,'اسماء العملاء'!$A$2:$F$1589,6,FALSE),"")</f>
        <v/>
      </c>
      <c r="H123" s="142" t="str">
        <f>IFERROR(VLOOKUP(G123,'انواع الفلاتر'!$B$2:$C$52,2,FALSE),"")</f>
        <v/>
      </c>
      <c r="I123" s="128" t="str">
        <f>IFERROR(VLOOKUP(B123,'اسماء العملاء'!$A$2:$K$1589,11,FALSE),"")</f>
        <v/>
      </c>
      <c r="J123" s="46" t="str">
        <f t="shared" si="7"/>
        <v/>
      </c>
      <c r="K123" s="107"/>
      <c r="L123" s="137" t="str">
        <f t="shared" si="8"/>
        <v/>
      </c>
      <c r="M123" s="94" t="str">
        <f>IFERROR(VLOOKUP(B123,'اسماء العملاء'!$A$2:$G$1589,7,FALSE),"")</f>
        <v/>
      </c>
      <c r="N123" s="92" t="str">
        <f t="shared" si="9"/>
        <v/>
      </c>
      <c r="O123" s="149" t="str">
        <f>IFERROR(VLOOKUP(B123,'اسماء العملاء'!$A$2:$I$1589,9,FALSE),"")</f>
        <v/>
      </c>
      <c r="P123" s="144" t="str">
        <f t="shared" si="10"/>
        <v/>
      </c>
      <c r="Q123" s="145" t="str">
        <f t="shared" si="11"/>
        <v/>
      </c>
      <c r="R123" s="50"/>
      <c r="S123" s="133" t="str">
        <f>IFERROR(VLOOKUP(B123,'اسماء العملاء'!$A$2:$J$1589,10,FALSE),"")</f>
        <v/>
      </c>
      <c r="T123" s="48" t="str">
        <f>IFERROR(IF(COUNT($S123:S123)&gt;=$P123,"",EDATE($S123,1)),"")</f>
        <v/>
      </c>
      <c r="U123" s="48" t="str">
        <f>IFERROR(IF(COUNT($S123:T123)&gt;=$P123,"",EDATE($S123,2)),"")</f>
        <v/>
      </c>
      <c r="V123" s="48" t="str">
        <f>IFERROR(IF(COUNT($S123:U123)&gt;=$P123,"",EDATE($S123,3)),"")</f>
        <v/>
      </c>
      <c r="W123" s="48" t="str">
        <f>IFERROR(IF(COUNT($S123:V123)&gt;=$P123,"",EDATE($S123,4)),"")</f>
        <v/>
      </c>
      <c r="X123" s="48" t="str">
        <f>IFERROR(IF(COUNT($S123:W123)&gt;=$P123,"",EDATE($S123,5)),"")</f>
        <v/>
      </c>
      <c r="Y123" s="48" t="str">
        <f>IFERROR(IF(COUNT($S123:X123)&gt;=$P123,"",EDATE($S123,6)),"")</f>
        <v/>
      </c>
      <c r="Z123" s="48" t="str">
        <f>IFERROR(IF(COUNT($S123:Y123)&gt;=$P123,"",EDATE($S123,7)),"")</f>
        <v/>
      </c>
      <c r="AA123" s="48" t="str">
        <f>IFERROR(IF(COUNT($S123:Z123)&gt;=$P123,"",EDATE($S123,8)),"")</f>
        <v/>
      </c>
      <c r="AB123" s="48" t="str">
        <f>IFERROR(IF(COUNT($S123:AA123)&gt;=$P123,"",EDATE($S123,9)),"")</f>
        <v/>
      </c>
      <c r="AC123" s="48" t="str">
        <f>IFERROR(IF(COUNT($S123:AB123)&gt;=$P123,"",EDATE($S123,10)),"")</f>
        <v/>
      </c>
      <c r="AD123" s="48" t="str">
        <f>IFERROR(IF(COUNT($S123:AC123)&gt;=$P123,"",EDATE($S123,11)),"")</f>
        <v/>
      </c>
      <c r="AE123" s="48" t="str">
        <f>IFERROR(IF(COUNT($S123:AD123)&gt;=$P123,"",EDATE($S123,12)),"")</f>
        <v/>
      </c>
      <c r="AF123" s="48" t="str">
        <f>IFERROR(IF(COUNT($S123:AE123)&gt;=$P123,"",EDATE($S123,13)),"")</f>
        <v/>
      </c>
      <c r="AG123" s="48" t="str">
        <f>IFERROR(IF(COUNT($S123:AF123)&gt;=$P123,"",EDATE($S123,14)),"")</f>
        <v/>
      </c>
      <c r="AH123" s="48" t="str">
        <f>IFERROR(IF(COUNT($S123:AG123)&gt;=$P123,"",EDATE($S123,15)),"")</f>
        <v/>
      </c>
      <c r="AI123" s="48" t="str">
        <f>IFERROR(IF(COUNT($S123:AH123)&gt;=$P123,"",EDATE($S123,16)),"")</f>
        <v/>
      </c>
      <c r="AJ123" s="48" t="str">
        <f>IFERROR(IF(COUNT($S123:AI123)&gt;=$P123,"",EDATE($S123,17)),"")</f>
        <v/>
      </c>
      <c r="AK123" s="48" t="str">
        <f>IFERROR(IF(COUNT($S123:AJ123)&gt;=$P123,"",EDATE($S123,18)),"")</f>
        <v/>
      </c>
      <c r="AL123" s="49" t="str">
        <f>IFERROR(IF(COUNT($S123:AK123)&gt;=$P123,"",EDATE($S123,19)),"")</f>
        <v/>
      </c>
      <c r="AM123" s="49" t="str">
        <f>IFERROR(IF(COUNT($S123:AL123)&gt;=$P123,"",EDATE($S123,20)),"")</f>
        <v/>
      </c>
      <c r="AN123" s="49" t="str">
        <f>IFERROR(IF(COUNT($S123:AM123)&gt;=$P123,"",EDATE($S123,21)),"")</f>
        <v/>
      </c>
      <c r="AO123" s="49" t="str">
        <f>IFERROR(IF(COUNT($S123:AN123)&gt;=$P123,"",EDATE($S123,22)),"")</f>
        <v/>
      </c>
      <c r="AP123" s="49" t="str">
        <f>IFERROR(IF(COUNT($S123:AO123)&gt;=$P123,"",EDATE($S123,23)),"")</f>
        <v/>
      </c>
      <c r="AQ123" s="49" t="str">
        <f>IFERROR(IF(COUNT($S123:AP123)&gt;=$P123,"",EDATE($S123,24)),"")</f>
        <v/>
      </c>
      <c r="AR123" s="49" t="str">
        <f>IFERROR(IF(COUNT($S123:AQ123)&gt;=$P123,"",EDATE($S123,25)),"")</f>
        <v/>
      </c>
      <c r="AS123" s="49" t="str">
        <f>IFERROR(IF(COUNT($S123:AR123)&gt;=$P123,"",EDATE($S123,26)),"")</f>
        <v/>
      </c>
      <c r="AT123" s="49" t="str">
        <f>IFERROR(IF(COUNT($S123:AS123)&gt;=$P123,"",EDATE($S123,27)),"")</f>
        <v/>
      </c>
      <c r="AU123" s="49" t="str">
        <f>IFERROR(IF(COUNT($S123:AT123)&gt;=$P123,"",EDATE($S123,28)),"")</f>
        <v/>
      </c>
      <c r="AV123" s="49" t="str">
        <f>IFERROR(IF(COUNT($S123:AU123)&gt;=$P123,"",EDATE($S123,29)),"")</f>
        <v/>
      </c>
      <c r="AW123" s="49" t="str">
        <f>IFERROR(IF(COUNT($S123:AV123)&gt;=$P123,"",EDATE($S123,30)),"")</f>
        <v/>
      </c>
      <c r="AX123" s="49" t="str">
        <f>IFERROR(IF(COUNT($S123:AW123)&gt;=$P123,"",EDATE($S123,31)),"")</f>
        <v/>
      </c>
      <c r="AY123" s="49" t="str">
        <f>IFERROR(IF(COUNT($S123:AX123)&gt;=$P123,"",EDATE($S123,32)),"")</f>
        <v/>
      </c>
      <c r="AZ123" s="49" t="str">
        <f>IFERROR(IF(COUNT($S123:AY123)&gt;=$P123,"",EDATE($S123,33)),"")</f>
        <v/>
      </c>
      <c r="BA123" s="49" t="str">
        <f>IFERROR(IF(COUNT($S123:AZ123)&gt;=$P123,"",EDATE($S123,34)),"")</f>
        <v/>
      </c>
      <c r="BB123" s="49" t="str">
        <f>IFERROR(IF(COUNT($S123:BA123)&gt;=$P123,"",EDATE($S123,35)),"")</f>
        <v/>
      </c>
      <c r="BC123" s="49" t="str">
        <f>IFERROR(IF(COUNT($S123:BB123)&gt;=$P123,"",EDATE($S123,36)),"")</f>
        <v/>
      </c>
      <c r="BD123" s="108"/>
    </row>
    <row r="124" spans="1:56" s="98" customFormat="1" ht="21" customHeight="1" thickBot="1">
      <c r="A124" s="106" t="str">
        <f t="shared" ca="1" si="6"/>
        <v/>
      </c>
      <c r="B124" s="152"/>
      <c r="C124" s="45" t="str">
        <f>IFERROR(VLOOKUP(B124,'اسماء العملاء'!$A$2:$E$1589,5,FALSE),"")</f>
        <v/>
      </c>
      <c r="D124" s="60" t="str">
        <f>IFERROR(VLOOKUP(B124,'اسماء العملاء'!$A$2:$C$1589,2,FALSE),"")</f>
        <v/>
      </c>
      <c r="E124" s="56"/>
      <c r="F124" s="62" t="str">
        <f>IFERROR(VLOOKUP(B124,'اسماء العملاء'!$A$2:$C$1589,3,FALSE),"")</f>
        <v/>
      </c>
      <c r="G124" s="75" t="str">
        <f>IFERROR(VLOOKUP(B124,'اسماء العملاء'!$A$2:$F$1589,6,FALSE),"")</f>
        <v/>
      </c>
      <c r="H124" s="142" t="str">
        <f>IFERROR(VLOOKUP(G124,'انواع الفلاتر'!$B$2:$C$52,2,FALSE),"")</f>
        <v/>
      </c>
      <c r="I124" s="128" t="str">
        <f>IFERROR(VLOOKUP(B124,'اسماء العملاء'!$A$2:$K$1589,11,FALSE),"")</f>
        <v/>
      </c>
      <c r="J124" s="46" t="str">
        <f t="shared" si="7"/>
        <v/>
      </c>
      <c r="K124" s="107"/>
      <c r="L124" s="137" t="str">
        <f t="shared" si="8"/>
        <v/>
      </c>
      <c r="M124" s="94" t="str">
        <f>IFERROR(VLOOKUP(B124,'اسماء العملاء'!$A$2:$G$1589,7,FALSE),"")</f>
        <v/>
      </c>
      <c r="N124" s="92" t="str">
        <f t="shared" si="9"/>
        <v/>
      </c>
      <c r="O124" s="149" t="str">
        <f>IFERROR(VLOOKUP(B124,'اسماء العملاء'!$A$2:$I$1589,9,FALSE),"")</f>
        <v/>
      </c>
      <c r="P124" s="144" t="str">
        <f t="shared" si="10"/>
        <v/>
      </c>
      <c r="Q124" s="145" t="str">
        <f t="shared" si="11"/>
        <v/>
      </c>
      <c r="R124" s="50"/>
      <c r="S124" s="133" t="str">
        <f>IFERROR(VLOOKUP(B124,'اسماء العملاء'!$A$2:$J$1589,10,FALSE),"")</f>
        <v/>
      </c>
      <c r="T124" s="48" t="str">
        <f>IFERROR(IF(COUNT($S124:S124)&gt;=$P124,"",EDATE($S124,1)),"")</f>
        <v/>
      </c>
      <c r="U124" s="48" t="str">
        <f>IFERROR(IF(COUNT($S124:T124)&gt;=$P124,"",EDATE($S124,2)),"")</f>
        <v/>
      </c>
      <c r="V124" s="48" t="str">
        <f>IFERROR(IF(COUNT($S124:U124)&gt;=$P124,"",EDATE($S124,3)),"")</f>
        <v/>
      </c>
      <c r="W124" s="48" t="str">
        <f>IFERROR(IF(COUNT($S124:V124)&gt;=$P124,"",EDATE($S124,4)),"")</f>
        <v/>
      </c>
      <c r="X124" s="48" t="str">
        <f>IFERROR(IF(COUNT($S124:W124)&gt;=$P124,"",EDATE($S124,5)),"")</f>
        <v/>
      </c>
      <c r="Y124" s="48" t="str">
        <f>IFERROR(IF(COUNT($S124:X124)&gt;=$P124,"",EDATE($S124,6)),"")</f>
        <v/>
      </c>
      <c r="Z124" s="48" t="str">
        <f>IFERROR(IF(COUNT($S124:Y124)&gt;=$P124,"",EDATE($S124,7)),"")</f>
        <v/>
      </c>
      <c r="AA124" s="48" t="str">
        <f>IFERROR(IF(COUNT($S124:Z124)&gt;=$P124,"",EDATE($S124,8)),"")</f>
        <v/>
      </c>
      <c r="AB124" s="48" t="str">
        <f>IFERROR(IF(COUNT($S124:AA124)&gt;=$P124,"",EDATE($S124,9)),"")</f>
        <v/>
      </c>
      <c r="AC124" s="48" t="str">
        <f>IFERROR(IF(COUNT($S124:AB124)&gt;=$P124,"",EDATE($S124,10)),"")</f>
        <v/>
      </c>
      <c r="AD124" s="48" t="str">
        <f>IFERROR(IF(COUNT($S124:AC124)&gt;=$P124,"",EDATE($S124,11)),"")</f>
        <v/>
      </c>
      <c r="AE124" s="48" t="str">
        <f>IFERROR(IF(COUNT($S124:AD124)&gt;=$P124,"",EDATE($S124,12)),"")</f>
        <v/>
      </c>
      <c r="AF124" s="48" t="str">
        <f>IFERROR(IF(COUNT($S124:AE124)&gt;=$P124,"",EDATE($S124,13)),"")</f>
        <v/>
      </c>
      <c r="AG124" s="48" t="str">
        <f>IFERROR(IF(COUNT($S124:AF124)&gt;=$P124,"",EDATE($S124,14)),"")</f>
        <v/>
      </c>
      <c r="AH124" s="48" t="str">
        <f>IFERROR(IF(COUNT($S124:AG124)&gt;=$P124,"",EDATE($S124,15)),"")</f>
        <v/>
      </c>
      <c r="AI124" s="48" t="str">
        <f>IFERROR(IF(COUNT($S124:AH124)&gt;=$P124,"",EDATE($S124,16)),"")</f>
        <v/>
      </c>
      <c r="AJ124" s="48" t="str">
        <f>IFERROR(IF(COUNT($S124:AI124)&gt;=$P124,"",EDATE($S124,17)),"")</f>
        <v/>
      </c>
      <c r="AK124" s="48" t="str">
        <f>IFERROR(IF(COUNT($S124:AJ124)&gt;=$P124,"",EDATE($S124,18)),"")</f>
        <v/>
      </c>
      <c r="AL124" s="49" t="str">
        <f>IFERROR(IF(COUNT($S124:AK124)&gt;=$P124,"",EDATE($S124,19)),"")</f>
        <v/>
      </c>
      <c r="AM124" s="49" t="str">
        <f>IFERROR(IF(COUNT($S124:AL124)&gt;=$P124,"",EDATE($S124,20)),"")</f>
        <v/>
      </c>
      <c r="AN124" s="49" t="str">
        <f>IFERROR(IF(COUNT($S124:AM124)&gt;=$P124,"",EDATE($S124,21)),"")</f>
        <v/>
      </c>
      <c r="AO124" s="49" t="str">
        <f>IFERROR(IF(COUNT($S124:AN124)&gt;=$P124,"",EDATE($S124,22)),"")</f>
        <v/>
      </c>
      <c r="AP124" s="49" t="str">
        <f>IFERROR(IF(COUNT($S124:AO124)&gt;=$P124,"",EDATE($S124,23)),"")</f>
        <v/>
      </c>
      <c r="AQ124" s="49" t="str">
        <f>IFERROR(IF(COUNT($S124:AP124)&gt;=$P124,"",EDATE($S124,24)),"")</f>
        <v/>
      </c>
      <c r="AR124" s="49" t="str">
        <f>IFERROR(IF(COUNT($S124:AQ124)&gt;=$P124,"",EDATE($S124,25)),"")</f>
        <v/>
      </c>
      <c r="AS124" s="49" t="str">
        <f>IFERROR(IF(COUNT($S124:AR124)&gt;=$P124,"",EDATE($S124,26)),"")</f>
        <v/>
      </c>
      <c r="AT124" s="49" t="str">
        <f>IFERROR(IF(COUNT($S124:AS124)&gt;=$P124,"",EDATE($S124,27)),"")</f>
        <v/>
      </c>
      <c r="AU124" s="49" t="str">
        <f>IFERROR(IF(COUNT($S124:AT124)&gt;=$P124,"",EDATE($S124,28)),"")</f>
        <v/>
      </c>
      <c r="AV124" s="49" t="str">
        <f>IFERROR(IF(COUNT($S124:AU124)&gt;=$P124,"",EDATE($S124,29)),"")</f>
        <v/>
      </c>
      <c r="AW124" s="49" t="str">
        <f>IFERROR(IF(COUNT($S124:AV124)&gt;=$P124,"",EDATE($S124,30)),"")</f>
        <v/>
      </c>
      <c r="AX124" s="49" t="str">
        <f>IFERROR(IF(COUNT($S124:AW124)&gt;=$P124,"",EDATE($S124,31)),"")</f>
        <v/>
      </c>
      <c r="AY124" s="49" t="str">
        <f>IFERROR(IF(COUNT($S124:AX124)&gt;=$P124,"",EDATE($S124,32)),"")</f>
        <v/>
      </c>
      <c r="AZ124" s="49" t="str">
        <f>IFERROR(IF(COUNT($S124:AY124)&gt;=$P124,"",EDATE($S124,33)),"")</f>
        <v/>
      </c>
      <c r="BA124" s="49" t="str">
        <f>IFERROR(IF(COUNT($S124:AZ124)&gt;=$P124,"",EDATE($S124,34)),"")</f>
        <v/>
      </c>
      <c r="BB124" s="49" t="str">
        <f>IFERROR(IF(COUNT($S124:BA124)&gt;=$P124,"",EDATE($S124,35)),"")</f>
        <v/>
      </c>
      <c r="BC124" s="49" t="str">
        <f>IFERROR(IF(COUNT($S124:BB124)&gt;=$P124,"",EDATE($S124,36)),"")</f>
        <v/>
      </c>
      <c r="BD124" s="108"/>
    </row>
    <row r="125" spans="1:56" s="98" customFormat="1" ht="21" customHeight="1" thickBot="1">
      <c r="A125" s="106" t="str">
        <f t="shared" ca="1" si="6"/>
        <v/>
      </c>
      <c r="B125" s="152"/>
      <c r="C125" s="45" t="str">
        <f>IFERROR(VLOOKUP(B125,'اسماء العملاء'!$A$2:$E$1589,5,FALSE),"")</f>
        <v/>
      </c>
      <c r="D125" s="60" t="str">
        <f>IFERROR(VLOOKUP(B125,'اسماء العملاء'!$A$2:$C$1589,2,FALSE),"")</f>
        <v/>
      </c>
      <c r="E125" s="56"/>
      <c r="F125" s="62" t="str">
        <f>IFERROR(VLOOKUP(B125,'اسماء العملاء'!$A$2:$C$1589,3,FALSE),"")</f>
        <v/>
      </c>
      <c r="G125" s="75" t="str">
        <f>IFERROR(VLOOKUP(B125,'اسماء العملاء'!$A$2:$F$1589,6,FALSE),"")</f>
        <v/>
      </c>
      <c r="H125" s="142" t="str">
        <f>IFERROR(VLOOKUP(G125,'انواع الفلاتر'!$B$2:$C$52,2,FALSE),"")</f>
        <v/>
      </c>
      <c r="I125" s="128" t="str">
        <f>IFERROR(VLOOKUP(B125,'اسماء العملاء'!$A$2:$K$1589,11,FALSE),"")</f>
        <v/>
      </c>
      <c r="J125" s="46" t="str">
        <f t="shared" si="7"/>
        <v/>
      </c>
      <c r="K125" s="107"/>
      <c r="L125" s="137" t="str">
        <f t="shared" si="8"/>
        <v/>
      </c>
      <c r="M125" s="94" t="str">
        <f>IFERROR(VLOOKUP(B125,'اسماء العملاء'!$A$2:$G$1589,7,FALSE),"")</f>
        <v/>
      </c>
      <c r="N125" s="92" t="str">
        <f t="shared" si="9"/>
        <v/>
      </c>
      <c r="O125" s="149" t="str">
        <f>IFERROR(VLOOKUP(B125,'اسماء العملاء'!$A$2:$I$1589,9,FALSE),"")</f>
        <v/>
      </c>
      <c r="P125" s="144" t="str">
        <f t="shared" si="10"/>
        <v/>
      </c>
      <c r="Q125" s="145" t="str">
        <f t="shared" si="11"/>
        <v/>
      </c>
      <c r="R125" s="50"/>
      <c r="S125" s="133" t="str">
        <f>IFERROR(VLOOKUP(B125,'اسماء العملاء'!$A$2:$J$1589,10,FALSE),"")</f>
        <v/>
      </c>
      <c r="T125" s="48" t="str">
        <f>IFERROR(IF(COUNT($S125:S125)&gt;=$P125,"",EDATE($S125,1)),"")</f>
        <v/>
      </c>
      <c r="U125" s="48" t="str">
        <f>IFERROR(IF(COUNT($S125:T125)&gt;=$P125,"",EDATE($S125,2)),"")</f>
        <v/>
      </c>
      <c r="V125" s="48" t="str">
        <f>IFERROR(IF(COUNT($S125:U125)&gt;=$P125,"",EDATE($S125,3)),"")</f>
        <v/>
      </c>
      <c r="W125" s="48" t="str">
        <f>IFERROR(IF(COUNT($S125:V125)&gt;=$P125,"",EDATE($S125,4)),"")</f>
        <v/>
      </c>
      <c r="X125" s="48" t="str">
        <f>IFERROR(IF(COUNT($S125:W125)&gt;=$P125,"",EDATE($S125,5)),"")</f>
        <v/>
      </c>
      <c r="Y125" s="48" t="str">
        <f>IFERROR(IF(COUNT($S125:X125)&gt;=$P125,"",EDATE($S125,6)),"")</f>
        <v/>
      </c>
      <c r="Z125" s="48" t="str">
        <f>IFERROR(IF(COUNT($S125:Y125)&gt;=$P125,"",EDATE($S125,7)),"")</f>
        <v/>
      </c>
      <c r="AA125" s="48" t="str">
        <f>IFERROR(IF(COUNT($S125:Z125)&gt;=$P125,"",EDATE($S125,8)),"")</f>
        <v/>
      </c>
      <c r="AB125" s="48" t="str">
        <f>IFERROR(IF(COUNT($S125:AA125)&gt;=$P125,"",EDATE($S125,9)),"")</f>
        <v/>
      </c>
      <c r="AC125" s="48" t="str">
        <f>IFERROR(IF(COUNT($S125:AB125)&gt;=$P125,"",EDATE($S125,10)),"")</f>
        <v/>
      </c>
      <c r="AD125" s="48" t="str">
        <f>IFERROR(IF(COUNT($S125:AC125)&gt;=$P125,"",EDATE($S125,11)),"")</f>
        <v/>
      </c>
      <c r="AE125" s="48" t="str">
        <f>IFERROR(IF(COUNT($S125:AD125)&gt;=$P125,"",EDATE($S125,12)),"")</f>
        <v/>
      </c>
      <c r="AF125" s="48" t="str">
        <f>IFERROR(IF(COUNT($S125:AE125)&gt;=$P125,"",EDATE($S125,13)),"")</f>
        <v/>
      </c>
      <c r="AG125" s="48" t="str">
        <f>IFERROR(IF(COUNT($S125:AF125)&gt;=$P125,"",EDATE($S125,14)),"")</f>
        <v/>
      </c>
      <c r="AH125" s="48" t="str">
        <f>IFERROR(IF(COUNT($S125:AG125)&gt;=$P125,"",EDATE($S125,15)),"")</f>
        <v/>
      </c>
      <c r="AI125" s="48" t="str">
        <f>IFERROR(IF(COUNT($S125:AH125)&gt;=$P125,"",EDATE($S125,16)),"")</f>
        <v/>
      </c>
      <c r="AJ125" s="48" t="str">
        <f>IFERROR(IF(COUNT($S125:AI125)&gt;=$P125,"",EDATE($S125,17)),"")</f>
        <v/>
      </c>
      <c r="AK125" s="48" t="str">
        <f>IFERROR(IF(COUNT($S125:AJ125)&gt;=$P125,"",EDATE($S125,18)),"")</f>
        <v/>
      </c>
      <c r="AL125" s="49" t="str">
        <f>IFERROR(IF(COUNT($S125:AK125)&gt;=$P125,"",EDATE($S125,19)),"")</f>
        <v/>
      </c>
      <c r="AM125" s="49" t="str">
        <f>IFERROR(IF(COUNT($S125:AL125)&gt;=$P125,"",EDATE($S125,20)),"")</f>
        <v/>
      </c>
      <c r="AN125" s="49" t="str">
        <f>IFERROR(IF(COUNT($S125:AM125)&gt;=$P125,"",EDATE($S125,21)),"")</f>
        <v/>
      </c>
      <c r="AO125" s="49" t="str">
        <f>IFERROR(IF(COUNT($S125:AN125)&gt;=$P125,"",EDATE($S125,22)),"")</f>
        <v/>
      </c>
      <c r="AP125" s="49" t="str">
        <f>IFERROR(IF(COUNT($S125:AO125)&gt;=$P125,"",EDATE($S125,23)),"")</f>
        <v/>
      </c>
      <c r="AQ125" s="49" t="str">
        <f>IFERROR(IF(COUNT($S125:AP125)&gt;=$P125,"",EDATE($S125,24)),"")</f>
        <v/>
      </c>
      <c r="AR125" s="49" t="str">
        <f>IFERROR(IF(COUNT($S125:AQ125)&gt;=$P125,"",EDATE($S125,25)),"")</f>
        <v/>
      </c>
      <c r="AS125" s="49" t="str">
        <f>IFERROR(IF(COUNT($S125:AR125)&gt;=$P125,"",EDATE($S125,26)),"")</f>
        <v/>
      </c>
      <c r="AT125" s="49" t="str">
        <f>IFERROR(IF(COUNT($S125:AS125)&gt;=$P125,"",EDATE($S125,27)),"")</f>
        <v/>
      </c>
      <c r="AU125" s="49" t="str">
        <f>IFERROR(IF(COUNT($S125:AT125)&gt;=$P125,"",EDATE($S125,28)),"")</f>
        <v/>
      </c>
      <c r="AV125" s="49" t="str">
        <f>IFERROR(IF(COUNT($S125:AU125)&gt;=$P125,"",EDATE($S125,29)),"")</f>
        <v/>
      </c>
      <c r="AW125" s="49" t="str">
        <f>IFERROR(IF(COUNT($S125:AV125)&gt;=$P125,"",EDATE($S125,30)),"")</f>
        <v/>
      </c>
      <c r="AX125" s="49" t="str">
        <f>IFERROR(IF(COUNT($S125:AW125)&gt;=$P125,"",EDATE($S125,31)),"")</f>
        <v/>
      </c>
      <c r="AY125" s="49" t="str">
        <f>IFERROR(IF(COUNT($S125:AX125)&gt;=$P125,"",EDATE($S125,32)),"")</f>
        <v/>
      </c>
      <c r="AZ125" s="49" t="str">
        <f>IFERROR(IF(COUNT($S125:AY125)&gt;=$P125,"",EDATE($S125,33)),"")</f>
        <v/>
      </c>
      <c r="BA125" s="49" t="str">
        <f>IFERROR(IF(COUNT($S125:AZ125)&gt;=$P125,"",EDATE($S125,34)),"")</f>
        <v/>
      </c>
      <c r="BB125" s="49" t="str">
        <f>IFERROR(IF(COUNT($S125:BA125)&gt;=$P125,"",EDATE($S125,35)),"")</f>
        <v/>
      </c>
      <c r="BC125" s="49" t="str">
        <f>IFERROR(IF(COUNT($S125:BB125)&gt;=$P125,"",EDATE($S125,36)),"")</f>
        <v/>
      </c>
      <c r="BD125" s="108"/>
    </row>
    <row r="126" spans="1:56" s="98" customFormat="1" ht="21" customHeight="1" thickBot="1">
      <c r="A126" s="106" t="str">
        <f t="shared" ca="1" si="6"/>
        <v/>
      </c>
      <c r="B126" s="152"/>
      <c r="C126" s="45" t="str">
        <f>IFERROR(VLOOKUP(B126,'اسماء العملاء'!$A$2:$E$1589,5,FALSE),"")</f>
        <v/>
      </c>
      <c r="D126" s="60" t="str">
        <f>IFERROR(VLOOKUP(B126,'اسماء العملاء'!$A$2:$C$1589,2,FALSE),"")</f>
        <v/>
      </c>
      <c r="E126" s="56"/>
      <c r="F126" s="62" t="str">
        <f>IFERROR(VLOOKUP(B126,'اسماء العملاء'!$A$2:$C$1589,3,FALSE),"")</f>
        <v/>
      </c>
      <c r="G126" s="75" t="str">
        <f>IFERROR(VLOOKUP(B126,'اسماء العملاء'!$A$2:$F$1589,6,FALSE),"")</f>
        <v/>
      </c>
      <c r="H126" s="142" t="str">
        <f>IFERROR(VLOOKUP(G126,'انواع الفلاتر'!$B$2:$C$52,2,FALSE),"")</f>
        <v/>
      </c>
      <c r="I126" s="128" t="str">
        <f>IFERROR(VLOOKUP(B126,'اسماء العملاء'!$A$2:$K$1589,11,FALSE),"")</f>
        <v/>
      </c>
      <c r="J126" s="46" t="str">
        <f t="shared" si="7"/>
        <v/>
      </c>
      <c r="K126" s="107"/>
      <c r="L126" s="137" t="str">
        <f t="shared" si="8"/>
        <v/>
      </c>
      <c r="M126" s="94" t="str">
        <f>IFERROR(VLOOKUP(B126,'اسماء العملاء'!$A$2:$G$1589,7,FALSE),"")</f>
        <v/>
      </c>
      <c r="N126" s="92" t="str">
        <f t="shared" si="9"/>
        <v/>
      </c>
      <c r="O126" s="149" t="str">
        <f>IFERROR(VLOOKUP(B126,'اسماء العملاء'!$A$2:$I$1589,9,FALSE),"")</f>
        <v/>
      </c>
      <c r="P126" s="144" t="str">
        <f t="shared" si="10"/>
        <v/>
      </c>
      <c r="Q126" s="145" t="str">
        <f t="shared" si="11"/>
        <v/>
      </c>
      <c r="R126" s="50"/>
      <c r="S126" s="133" t="str">
        <f>IFERROR(VLOOKUP(B126,'اسماء العملاء'!$A$2:$J$1589,10,FALSE),"")</f>
        <v/>
      </c>
      <c r="T126" s="48" t="str">
        <f>IFERROR(IF(COUNT($S126:S126)&gt;=$P126,"",EDATE($S126,1)),"")</f>
        <v/>
      </c>
      <c r="U126" s="48" t="str">
        <f>IFERROR(IF(COUNT($S126:T126)&gt;=$P126,"",EDATE($S126,2)),"")</f>
        <v/>
      </c>
      <c r="V126" s="48" t="str">
        <f>IFERROR(IF(COUNT($S126:U126)&gt;=$P126,"",EDATE($S126,3)),"")</f>
        <v/>
      </c>
      <c r="W126" s="48" t="str">
        <f>IFERROR(IF(COUNT($S126:V126)&gt;=$P126,"",EDATE($S126,4)),"")</f>
        <v/>
      </c>
      <c r="X126" s="48" t="str">
        <f>IFERROR(IF(COUNT($S126:W126)&gt;=$P126,"",EDATE($S126,5)),"")</f>
        <v/>
      </c>
      <c r="Y126" s="48" t="str">
        <f>IFERROR(IF(COUNT($S126:X126)&gt;=$P126,"",EDATE($S126,6)),"")</f>
        <v/>
      </c>
      <c r="Z126" s="48" t="str">
        <f>IFERROR(IF(COUNT($S126:Y126)&gt;=$P126,"",EDATE($S126,7)),"")</f>
        <v/>
      </c>
      <c r="AA126" s="48" t="str">
        <f>IFERROR(IF(COUNT($S126:Z126)&gt;=$P126,"",EDATE($S126,8)),"")</f>
        <v/>
      </c>
      <c r="AB126" s="48" t="str">
        <f>IFERROR(IF(COUNT($S126:AA126)&gt;=$P126,"",EDATE($S126,9)),"")</f>
        <v/>
      </c>
      <c r="AC126" s="48" t="str">
        <f>IFERROR(IF(COUNT($S126:AB126)&gt;=$P126,"",EDATE($S126,10)),"")</f>
        <v/>
      </c>
      <c r="AD126" s="48" t="str">
        <f>IFERROR(IF(COUNT($S126:AC126)&gt;=$P126,"",EDATE($S126,11)),"")</f>
        <v/>
      </c>
      <c r="AE126" s="48" t="str">
        <f>IFERROR(IF(COUNT($S126:AD126)&gt;=$P126,"",EDATE($S126,12)),"")</f>
        <v/>
      </c>
      <c r="AF126" s="48" t="str">
        <f>IFERROR(IF(COUNT($S126:AE126)&gt;=$P126,"",EDATE($S126,13)),"")</f>
        <v/>
      </c>
      <c r="AG126" s="48" t="str">
        <f>IFERROR(IF(COUNT($S126:AF126)&gt;=$P126,"",EDATE($S126,14)),"")</f>
        <v/>
      </c>
      <c r="AH126" s="48" t="str">
        <f>IFERROR(IF(COUNT($S126:AG126)&gt;=$P126,"",EDATE($S126,15)),"")</f>
        <v/>
      </c>
      <c r="AI126" s="48" t="str">
        <f>IFERROR(IF(COUNT($S126:AH126)&gt;=$P126,"",EDATE($S126,16)),"")</f>
        <v/>
      </c>
      <c r="AJ126" s="48" t="str">
        <f>IFERROR(IF(COUNT($S126:AI126)&gt;=$P126,"",EDATE($S126,17)),"")</f>
        <v/>
      </c>
      <c r="AK126" s="48" t="str">
        <f>IFERROR(IF(COUNT($S126:AJ126)&gt;=$P126,"",EDATE($S126,18)),"")</f>
        <v/>
      </c>
      <c r="AL126" s="49" t="str">
        <f>IFERROR(IF(COUNT($S126:AK126)&gt;=$P126,"",EDATE($S126,19)),"")</f>
        <v/>
      </c>
      <c r="AM126" s="49" t="str">
        <f>IFERROR(IF(COUNT($S126:AL126)&gt;=$P126,"",EDATE($S126,20)),"")</f>
        <v/>
      </c>
      <c r="AN126" s="49" t="str">
        <f>IFERROR(IF(COUNT($S126:AM126)&gt;=$P126,"",EDATE($S126,21)),"")</f>
        <v/>
      </c>
      <c r="AO126" s="49" t="str">
        <f>IFERROR(IF(COUNT($S126:AN126)&gt;=$P126,"",EDATE($S126,22)),"")</f>
        <v/>
      </c>
      <c r="AP126" s="49" t="str">
        <f>IFERROR(IF(COUNT($S126:AO126)&gt;=$P126,"",EDATE($S126,23)),"")</f>
        <v/>
      </c>
      <c r="AQ126" s="49" t="str">
        <f>IFERROR(IF(COUNT($S126:AP126)&gt;=$P126,"",EDATE($S126,24)),"")</f>
        <v/>
      </c>
      <c r="AR126" s="49" t="str">
        <f>IFERROR(IF(COUNT($S126:AQ126)&gt;=$P126,"",EDATE($S126,25)),"")</f>
        <v/>
      </c>
      <c r="AS126" s="49" t="str">
        <f>IFERROR(IF(COUNT($S126:AR126)&gt;=$P126,"",EDATE($S126,26)),"")</f>
        <v/>
      </c>
      <c r="AT126" s="49" t="str">
        <f>IFERROR(IF(COUNT($S126:AS126)&gt;=$P126,"",EDATE($S126,27)),"")</f>
        <v/>
      </c>
      <c r="AU126" s="49" t="str">
        <f>IFERROR(IF(COUNT($S126:AT126)&gt;=$P126,"",EDATE($S126,28)),"")</f>
        <v/>
      </c>
      <c r="AV126" s="49" t="str">
        <f>IFERROR(IF(COUNT($S126:AU126)&gt;=$P126,"",EDATE($S126,29)),"")</f>
        <v/>
      </c>
      <c r="AW126" s="49" t="str">
        <f>IFERROR(IF(COUNT($S126:AV126)&gt;=$P126,"",EDATE($S126,30)),"")</f>
        <v/>
      </c>
      <c r="AX126" s="49" t="str">
        <f>IFERROR(IF(COUNT($S126:AW126)&gt;=$P126,"",EDATE($S126,31)),"")</f>
        <v/>
      </c>
      <c r="AY126" s="49" t="str">
        <f>IFERROR(IF(COUNT($S126:AX126)&gt;=$P126,"",EDATE($S126,32)),"")</f>
        <v/>
      </c>
      <c r="AZ126" s="49" t="str">
        <f>IFERROR(IF(COUNT($S126:AY126)&gt;=$P126,"",EDATE($S126,33)),"")</f>
        <v/>
      </c>
      <c r="BA126" s="49" t="str">
        <f>IFERROR(IF(COUNT($S126:AZ126)&gt;=$P126,"",EDATE($S126,34)),"")</f>
        <v/>
      </c>
      <c r="BB126" s="49" t="str">
        <f>IFERROR(IF(COUNT($S126:BA126)&gt;=$P126,"",EDATE($S126,35)),"")</f>
        <v/>
      </c>
      <c r="BC126" s="49" t="str">
        <f>IFERROR(IF(COUNT($S126:BB126)&gt;=$P126,"",EDATE($S126,36)),"")</f>
        <v/>
      </c>
      <c r="BD126" s="108"/>
    </row>
    <row r="127" spans="1:56" s="98" customFormat="1" ht="21" customHeight="1" thickBot="1">
      <c r="A127" s="106" t="str">
        <f t="shared" ca="1" si="6"/>
        <v/>
      </c>
      <c r="B127" s="152"/>
      <c r="C127" s="45" t="str">
        <f>IFERROR(VLOOKUP(B127,'اسماء العملاء'!$A$2:$E$1589,5,FALSE),"")</f>
        <v/>
      </c>
      <c r="D127" s="60" t="str">
        <f>IFERROR(VLOOKUP(B127,'اسماء العملاء'!$A$2:$C$1589,2,FALSE),"")</f>
        <v/>
      </c>
      <c r="E127" s="56"/>
      <c r="F127" s="62" t="str">
        <f>IFERROR(VLOOKUP(B127,'اسماء العملاء'!$A$2:$C$1589,3,FALSE),"")</f>
        <v/>
      </c>
      <c r="G127" s="75" t="str">
        <f>IFERROR(VLOOKUP(B127,'اسماء العملاء'!$A$2:$F$1589,6,FALSE),"")</f>
        <v/>
      </c>
      <c r="H127" s="142" t="str">
        <f>IFERROR(VLOOKUP(G127,'انواع الفلاتر'!$B$2:$C$52,2,FALSE),"")</f>
        <v/>
      </c>
      <c r="I127" s="128" t="str">
        <f>IFERROR(VLOOKUP(B127,'اسماء العملاء'!$A$2:$K$1589,11,FALSE),"")</f>
        <v/>
      </c>
      <c r="J127" s="46" t="str">
        <f t="shared" si="7"/>
        <v/>
      </c>
      <c r="K127" s="107"/>
      <c r="L127" s="137" t="str">
        <f t="shared" si="8"/>
        <v/>
      </c>
      <c r="M127" s="94" t="str">
        <f>IFERROR(VLOOKUP(B127,'اسماء العملاء'!$A$2:$G$1589,7,FALSE),"")</f>
        <v/>
      </c>
      <c r="N127" s="92" t="str">
        <f t="shared" si="9"/>
        <v/>
      </c>
      <c r="O127" s="149" t="str">
        <f>IFERROR(VLOOKUP(B127,'اسماء العملاء'!$A$2:$I$1589,9,FALSE),"")</f>
        <v/>
      </c>
      <c r="P127" s="144" t="str">
        <f t="shared" si="10"/>
        <v/>
      </c>
      <c r="Q127" s="145" t="str">
        <f t="shared" si="11"/>
        <v/>
      </c>
      <c r="R127" s="50"/>
      <c r="S127" s="133" t="str">
        <f>IFERROR(VLOOKUP(B127,'اسماء العملاء'!$A$2:$J$1589,10,FALSE),"")</f>
        <v/>
      </c>
      <c r="T127" s="48" t="str">
        <f>IFERROR(IF(COUNT($S127:S127)&gt;=$P127,"",EDATE($S127,1)),"")</f>
        <v/>
      </c>
      <c r="U127" s="48" t="str">
        <f>IFERROR(IF(COUNT($S127:T127)&gt;=$P127,"",EDATE($S127,2)),"")</f>
        <v/>
      </c>
      <c r="V127" s="48" t="str">
        <f>IFERROR(IF(COUNT($S127:U127)&gt;=$P127,"",EDATE($S127,3)),"")</f>
        <v/>
      </c>
      <c r="W127" s="48" t="str">
        <f>IFERROR(IF(COUNT($S127:V127)&gt;=$P127,"",EDATE($S127,4)),"")</f>
        <v/>
      </c>
      <c r="X127" s="48" t="str">
        <f>IFERROR(IF(COUNT($S127:W127)&gt;=$P127,"",EDATE($S127,5)),"")</f>
        <v/>
      </c>
      <c r="Y127" s="48" t="str">
        <f>IFERROR(IF(COUNT($S127:X127)&gt;=$P127,"",EDATE($S127,6)),"")</f>
        <v/>
      </c>
      <c r="Z127" s="48" t="str">
        <f>IFERROR(IF(COUNT($S127:Y127)&gt;=$P127,"",EDATE($S127,7)),"")</f>
        <v/>
      </c>
      <c r="AA127" s="48" t="str">
        <f>IFERROR(IF(COUNT($S127:Z127)&gt;=$P127,"",EDATE($S127,8)),"")</f>
        <v/>
      </c>
      <c r="AB127" s="48" t="str">
        <f>IFERROR(IF(COUNT($S127:AA127)&gt;=$P127,"",EDATE($S127,9)),"")</f>
        <v/>
      </c>
      <c r="AC127" s="48" t="str">
        <f>IFERROR(IF(COUNT($S127:AB127)&gt;=$P127,"",EDATE($S127,10)),"")</f>
        <v/>
      </c>
      <c r="AD127" s="48" t="str">
        <f>IFERROR(IF(COUNT($S127:AC127)&gt;=$P127,"",EDATE($S127,11)),"")</f>
        <v/>
      </c>
      <c r="AE127" s="48" t="str">
        <f>IFERROR(IF(COUNT($S127:AD127)&gt;=$P127,"",EDATE($S127,12)),"")</f>
        <v/>
      </c>
      <c r="AF127" s="48" t="str">
        <f>IFERROR(IF(COUNT($S127:AE127)&gt;=$P127,"",EDATE($S127,13)),"")</f>
        <v/>
      </c>
      <c r="AG127" s="48" t="str">
        <f>IFERROR(IF(COUNT($S127:AF127)&gt;=$P127,"",EDATE($S127,14)),"")</f>
        <v/>
      </c>
      <c r="AH127" s="48" t="str">
        <f>IFERROR(IF(COUNT($S127:AG127)&gt;=$P127,"",EDATE($S127,15)),"")</f>
        <v/>
      </c>
      <c r="AI127" s="48" t="str">
        <f>IFERROR(IF(COUNT($S127:AH127)&gt;=$P127,"",EDATE($S127,16)),"")</f>
        <v/>
      </c>
      <c r="AJ127" s="48" t="str">
        <f>IFERROR(IF(COUNT($S127:AI127)&gt;=$P127,"",EDATE($S127,17)),"")</f>
        <v/>
      </c>
      <c r="AK127" s="48" t="str">
        <f>IFERROR(IF(COUNT($S127:AJ127)&gt;=$P127,"",EDATE($S127,18)),"")</f>
        <v/>
      </c>
      <c r="AL127" s="49" t="str">
        <f>IFERROR(IF(COUNT($S127:AK127)&gt;=$P127,"",EDATE($S127,19)),"")</f>
        <v/>
      </c>
      <c r="AM127" s="49" t="str">
        <f>IFERROR(IF(COUNT($S127:AL127)&gt;=$P127,"",EDATE($S127,20)),"")</f>
        <v/>
      </c>
      <c r="AN127" s="49" t="str">
        <f>IFERROR(IF(COUNT($S127:AM127)&gt;=$P127,"",EDATE($S127,21)),"")</f>
        <v/>
      </c>
      <c r="AO127" s="49" t="str">
        <f>IFERROR(IF(COUNT($S127:AN127)&gt;=$P127,"",EDATE($S127,22)),"")</f>
        <v/>
      </c>
      <c r="AP127" s="49" t="str">
        <f>IFERROR(IF(COUNT($S127:AO127)&gt;=$P127,"",EDATE($S127,23)),"")</f>
        <v/>
      </c>
      <c r="AQ127" s="49" t="str">
        <f>IFERROR(IF(COUNT($S127:AP127)&gt;=$P127,"",EDATE($S127,24)),"")</f>
        <v/>
      </c>
      <c r="AR127" s="49" t="str">
        <f>IFERROR(IF(COUNT($S127:AQ127)&gt;=$P127,"",EDATE($S127,25)),"")</f>
        <v/>
      </c>
      <c r="AS127" s="49" t="str">
        <f>IFERROR(IF(COUNT($S127:AR127)&gt;=$P127,"",EDATE($S127,26)),"")</f>
        <v/>
      </c>
      <c r="AT127" s="49" t="str">
        <f>IFERROR(IF(COUNT($S127:AS127)&gt;=$P127,"",EDATE($S127,27)),"")</f>
        <v/>
      </c>
      <c r="AU127" s="49" t="str">
        <f>IFERROR(IF(COUNT($S127:AT127)&gt;=$P127,"",EDATE($S127,28)),"")</f>
        <v/>
      </c>
      <c r="AV127" s="49" t="str">
        <f>IFERROR(IF(COUNT($S127:AU127)&gt;=$P127,"",EDATE($S127,29)),"")</f>
        <v/>
      </c>
      <c r="AW127" s="49" t="str">
        <f>IFERROR(IF(COUNT($S127:AV127)&gt;=$P127,"",EDATE($S127,30)),"")</f>
        <v/>
      </c>
      <c r="AX127" s="49" t="str">
        <f>IFERROR(IF(COUNT($S127:AW127)&gt;=$P127,"",EDATE($S127,31)),"")</f>
        <v/>
      </c>
      <c r="AY127" s="49" t="str">
        <f>IFERROR(IF(COUNT($S127:AX127)&gt;=$P127,"",EDATE($S127,32)),"")</f>
        <v/>
      </c>
      <c r="AZ127" s="49" t="str">
        <f>IFERROR(IF(COUNT($S127:AY127)&gt;=$P127,"",EDATE($S127,33)),"")</f>
        <v/>
      </c>
      <c r="BA127" s="49" t="str">
        <f>IFERROR(IF(COUNT($S127:AZ127)&gt;=$P127,"",EDATE($S127,34)),"")</f>
        <v/>
      </c>
      <c r="BB127" s="49" t="str">
        <f>IFERROR(IF(COUNT($S127:BA127)&gt;=$P127,"",EDATE($S127,35)),"")</f>
        <v/>
      </c>
      <c r="BC127" s="49" t="str">
        <f>IFERROR(IF(COUNT($S127:BB127)&gt;=$P127,"",EDATE($S127,36)),"")</f>
        <v/>
      </c>
      <c r="BD127" s="108"/>
    </row>
    <row r="128" spans="1:56" s="98" customFormat="1" ht="21" customHeight="1" thickBot="1">
      <c r="A128" s="106" t="str">
        <f t="shared" ca="1" si="6"/>
        <v/>
      </c>
      <c r="B128" s="152"/>
      <c r="C128" s="45" t="str">
        <f>IFERROR(VLOOKUP(B128,'اسماء العملاء'!$A$2:$E$1589,5,FALSE),"")</f>
        <v/>
      </c>
      <c r="D128" s="60" t="str">
        <f>IFERROR(VLOOKUP(B128,'اسماء العملاء'!$A$2:$C$1589,2,FALSE),"")</f>
        <v/>
      </c>
      <c r="E128" s="56"/>
      <c r="F128" s="62" t="str">
        <f>IFERROR(VLOOKUP(B128,'اسماء العملاء'!$A$2:$C$1589,3,FALSE),"")</f>
        <v/>
      </c>
      <c r="G128" s="75" t="str">
        <f>IFERROR(VLOOKUP(B128,'اسماء العملاء'!$A$2:$F$1589,6,FALSE),"")</f>
        <v/>
      </c>
      <c r="H128" s="142" t="str">
        <f>IFERROR(VLOOKUP(G128,'انواع الفلاتر'!$B$2:$C$52,2,FALSE),"")</f>
        <v/>
      </c>
      <c r="I128" s="128" t="str">
        <f>IFERROR(VLOOKUP(B128,'اسماء العملاء'!$A$2:$K$1589,11,FALSE),"")</f>
        <v/>
      </c>
      <c r="J128" s="46" t="str">
        <f t="shared" si="7"/>
        <v/>
      </c>
      <c r="K128" s="107"/>
      <c r="L128" s="137" t="str">
        <f t="shared" si="8"/>
        <v/>
      </c>
      <c r="M128" s="94" t="str">
        <f>IFERROR(VLOOKUP(B128,'اسماء العملاء'!$A$2:$G$1589,7,FALSE),"")</f>
        <v/>
      </c>
      <c r="N128" s="92" t="str">
        <f t="shared" si="9"/>
        <v/>
      </c>
      <c r="O128" s="149" t="str">
        <f>IFERROR(VLOOKUP(B128,'اسماء العملاء'!$A$2:$I$1589,9,FALSE),"")</f>
        <v/>
      </c>
      <c r="P128" s="144" t="str">
        <f t="shared" si="10"/>
        <v/>
      </c>
      <c r="Q128" s="145" t="str">
        <f t="shared" si="11"/>
        <v/>
      </c>
      <c r="R128" s="50"/>
      <c r="S128" s="133" t="str">
        <f>IFERROR(VLOOKUP(B128,'اسماء العملاء'!$A$2:$J$1589,10,FALSE),"")</f>
        <v/>
      </c>
      <c r="T128" s="48" t="str">
        <f>IFERROR(IF(COUNT($S128:S128)&gt;=$P128,"",EDATE($S128,1)),"")</f>
        <v/>
      </c>
      <c r="U128" s="48" t="str">
        <f>IFERROR(IF(COUNT($S128:T128)&gt;=$P128,"",EDATE($S128,2)),"")</f>
        <v/>
      </c>
      <c r="V128" s="48" t="str">
        <f>IFERROR(IF(COUNT($S128:U128)&gt;=$P128,"",EDATE($S128,3)),"")</f>
        <v/>
      </c>
      <c r="W128" s="48" t="str">
        <f>IFERROR(IF(COUNT($S128:V128)&gt;=$P128,"",EDATE($S128,4)),"")</f>
        <v/>
      </c>
      <c r="X128" s="48" t="str">
        <f>IFERROR(IF(COUNT($S128:W128)&gt;=$P128,"",EDATE($S128,5)),"")</f>
        <v/>
      </c>
      <c r="Y128" s="48" t="str">
        <f>IFERROR(IF(COUNT($S128:X128)&gt;=$P128,"",EDATE($S128,6)),"")</f>
        <v/>
      </c>
      <c r="Z128" s="48" t="str">
        <f>IFERROR(IF(COUNT($S128:Y128)&gt;=$P128,"",EDATE($S128,7)),"")</f>
        <v/>
      </c>
      <c r="AA128" s="48" t="str">
        <f>IFERROR(IF(COUNT($S128:Z128)&gt;=$P128,"",EDATE($S128,8)),"")</f>
        <v/>
      </c>
      <c r="AB128" s="48" t="str">
        <f>IFERROR(IF(COUNT($S128:AA128)&gt;=$P128,"",EDATE($S128,9)),"")</f>
        <v/>
      </c>
      <c r="AC128" s="48" t="str">
        <f>IFERROR(IF(COUNT($S128:AB128)&gt;=$P128,"",EDATE($S128,10)),"")</f>
        <v/>
      </c>
      <c r="AD128" s="48" t="str">
        <f>IFERROR(IF(COUNT($S128:AC128)&gt;=$P128,"",EDATE($S128,11)),"")</f>
        <v/>
      </c>
      <c r="AE128" s="48" t="str">
        <f>IFERROR(IF(COUNT($S128:AD128)&gt;=$P128,"",EDATE($S128,12)),"")</f>
        <v/>
      </c>
      <c r="AF128" s="48" t="str">
        <f>IFERROR(IF(COUNT($S128:AE128)&gt;=$P128,"",EDATE($S128,13)),"")</f>
        <v/>
      </c>
      <c r="AG128" s="48" t="str">
        <f>IFERROR(IF(COUNT($S128:AF128)&gt;=$P128,"",EDATE($S128,14)),"")</f>
        <v/>
      </c>
      <c r="AH128" s="48" t="str">
        <f>IFERROR(IF(COUNT($S128:AG128)&gt;=$P128,"",EDATE($S128,15)),"")</f>
        <v/>
      </c>
      <c r="AI128" s="48" t="str">
        <f>IFERROR(IF(COUNT($S128:AH128)&gt;=$P128,"",EDATE($S128,16)),"")</f>
        <v/>
      </c>
      <c r="AJ128" s="48" t="str">
        <f>IFERROR(IF(COUNT($S128:AI128)&gt;=$P128,"",EDATE($S128,17)),"")</f>
        <v/>
      </c>
      <c r="AK128" s="48" t="str">
        <f>IFERROR(IF(COUNT($S128:AJ128)&gt;=$P128,"",EDATE($S128,18)),"")</f>
        <v/>
      </c>
      <c r="AL128" s="49" t="str">
        <f>IFERROR(IF(COUNT($S128:AK128)&gt;=$P128,"",EDATE($S128,19)),"")</f>
        <v/>
      </c>
      <c r="AM128" s="49" t="str">
        <f>IFERROR(IF(COUNT($S128:AL128)&gt;=$P128,"",EDATE($S128,20)),"")</f>
        <v/>
      </c>
      <c r="AN128" s="49" t="str">
        <f>IFERROR(IF(COUNT($S128:AM128)&gt;=$P128,"",EDATE($S128,21)),"")</f>
        <v/>
      </c>
      <c r="AO128" s="49" t="str">
        <f>IFERROR(IF(COUNT($S128:AN128)&gt;=$P128,"",EDATE($S128,22)),"")</f>
        <v/>
      </c>
      <c r="AP128" s="49" t="str">
        <f>IFERROR(IF(COUNT($S128:AO128)&gt;=$P128,"",EDATE($S128,23)),"")</f>
        <v/>
      </c>
      <c r="AQ128" s="49" t="str">
        <f>IFERROR(IF(COUNT($S128:AP128)&gt;=$P128,"",EDATE($S128,24)),"")</f>
        <v/>
      </c>
      <c r="AR128" s="49" t="str">
        <f>IFERROR(IF(COUNT($S128:AQ128)&gt;=$P128,"",EDATE($S128,25)),"")</f>
        <v/>
      </c>
      <c r="AS128" s="49" t="str">
        <f>IFERROR(IF(COUNT($S128:AR128)&gt;=$P128,"",EDATE($S128,26)),"")</f>
        <v/>
      </c>
      <c r="AT128" s="49" t="str">
        <f>IFERROR(IF(COUNT($S128:AS128)&gt;=$P128,"",EDATE($S128,27)),"")</f>
        <v/>
      </c>
      <c r="AU128" s="49" t="str">
        <f>IFERROR(IF(COUNT($S128:AT128)&gt;=$P128,"",EDATE($S128,28)),"")</f>
        <v/>
      </c>
      <c r="AV128" s="49" t="str">
        <f>IFERROR(IF(COUNT($S128:AU128)&gt;=$P128,"",EDATE($S128,29)),"")</f>
        <v/>
      </c>
      <c r="AW128" s="49" t="str">
        <f>IFERROR(IF(COUNT($S128:AV128)&gt;=$P128,"",EDATE($S128,30)),"")</f>
        <v/>
      </c>
      <c r="AX128" s="49" t="str">
        <f>IFERROR(IF(COUNT($S128:AW128)&gt;=$P128,"",EDATE($S128,31)),"")</f>
        <v/>
      </c>
      <c r="AY128" s="49" t="str">
        <f>IFERROR(IF(COUNT($S128:AX128)&gt;=$P128,"",EDATE($S128,32)),"")</f>
        <v/>
      </c>
      <c r="AZ128" s="49" t="str">
        <f>IFERROR(IF(COUNT($S128:AY128)&gt;=$P128,"",EDATE($S128,33)),"")</f>
        <v/>
      </c>
      <c r="BA128" s="49" t="str">
        <f>IFERROR(IF(COUNT($S128:AZ128)&gt;=$P128,"",EDATE($S128,34)),"")</f>
        <v/>
      </c>
      <c r="BB128" s="49" t="str">
        <f>IFERROR(IF(COUNT($S128:BA128)&gt;=$P128,"",EDATE($S128,35)),"")</f>
        <v/>
      </c>
      <c r="BC128" s="49" t="str">
        <f>IFERROR(IF(COUNT($S128:BB128)&gt;=$P128,"",EDATE($S128,36)),"")</f>
        <v/>
      </c>
      <c r="BD128" s="108"/>
    </row>
    <row r="129" spans="1:56" s="98" customFormat="1" ht="21" customHeight="1" thickBot="1">
      <c r="A129" s="106" t="str">
        <f t="shared" ca="1" si="6"/>
        <v/>
      </c>
      <c r="B129" s="152"/>
      <c r="C129" s="45" t="str">
        <f>IFERROR(VLOOKUP(B129,'اسماء العملاء'!$A$2:$E$1589,5,FALSE),"")</f>
        <v/>
      </c>
      <c r="D129" s="60" t="str">
        <f>IFERROR(VLOOKUP(B129,'اسماء العملاء'!$A$2:$C$1589,2,FALSE),"")</f>
        <v/>
      </c>
      <c r="E129" s="56"/>
      <c r="F129" s="62" t="str">
        <f>IFERROR(VLOOKUP(B129,'اسماء العملاء'!$A$2:$C$1589,3,FALSE),"")</f>
        <v/>
      </c>
      <c r="G129" s="75" t="str">
        <f>IFERROR(VLOOKUP(B129,'اسماء العملاء'!$A$2:$F$1589,6,FALSE),"")</f>
        <v/>
      </c>
      <c r="H129" s="142" t="str">
        <f>IFERROR(VLOOKUP(G129,'انواع الفلاتر'!$B$2:$C$52,2,FALSE),"")</f>
        <v/>
      </c>
      <c r="I129" s="128" t="str">
        <f>IFERROR(VLOOKUP(B129,'اسماء العملاء'!$A$2:$K$1589,11,FALSE),"")</f>
        <v/>
      </c>
      <c r="J129" s="46" t="str">
        <f t="shared" si="7"/>
        <v/>
      </c>
      <c r="K129" s="107"/>
      <c r="L129" s="137" t="str">
        <f t="shared" si="8"/>
        <v/>
      </c>
      <c r="M129" s="94" t="str">
        <f>IFERROR(VLOOKUP(B129,'اسماء العملاء'!$A$2:$G$1589,7,FALSE),"")</f>
        <v/>
      </c>
      <c r="N129" s="92" t="str">
        <f t="shared" si="9"/>
        <v/>
      </c>
      <c r="O129" s="149" t="str">
        <f>IFERROR(VLOOKUP(B129,'اسماء العملاء'!$A$2:$I$1589,9,FALSE),"")</f>
        <v/>
      </c>
      <c r="P129" s="144" t="str">
        <f t="shared" si="10"/>
        <v/>
      </c>
      <c r="Q129" s="145" t="str">
        <f t="shared" si="11"/>
        <v/>
      </c>
      <c r="R129" s="50"/>
      <c r="S129" s="133" t="str">
        <f>IFERROR(VLOOKUP(B129,'اسماء العملاء'!$A$2:$J$1589,10,FALSE),"")</f>
        <v/>
      </c>
      <c r="T129" s="48" t="str">
        <f>IFERROR(IF(COUNT($S129:S129)&gt;=$P129,"",EDATE($S129,1)),"")</f>
        <v/>
      </c>
      <c r="U129" s="48" t="str">
        <f>IFERROR(IF(COUNT($S129:T129)&gt;=$P129,"",EDATE($S129,2)),"")</f>
        <v/>
      </c>
      <c r="V129" s="48" t="str">
        <f>IFERROR(IF(COUNT($S129:U129)&gt;=$P129,"",EDATE($S129,3)),"")</f>
        <v/>
      </c>
      <c r="W129" s="48" t="str">
        <f>IFERROR(IF(COUNT($S129:V129)&gt;=$P129,"",EDATE($S129,4)),"")</f>
        <v/>
      </c>
      <c r="X129" s="48" t="str">
        <f>IFERROR(IF(COUNT($S129:W129)&gt;=$P129,"",EDATE($S129,5)),"")</f>
        <v/>
      </c>
      <c r="Y129" s="48" t="str">
        <f>IFERROR(IF(COUNT($S129:X129)&gt;=$P129,"",EDATE($S129,6)),"")</f>
        <v/>
      </c>
      <c r="Z129" s="48" t="str">
        <f>IFERROR(IF(COUNT($S129:Y129)&gt;=$P129,"",EDATE($S129,7)),"")</f>
        <v/>
      </c>
      <c r="AA129" s="48" t="str">
        <f>IFERROR(IF(COUNT($S129:Z129)&gt;=$P129,"",EDATE($S129,8)),"")</f>
        <v/>
      </c>
      <c r="AB129" s="48" t="str">
        <f>IFERROR(IF(COUNT($S129:AA129)&gt;=$P129,"",EDATE($S129,9)),"")</f>
        <v/>
      </c>
      <c r="AC129" s="48" t="str">
        <f>IFERROR(IF(COUNT($S129:AB129)&gt;=$P129,"",EDATE($S129,10)),"")</f>
        <v/>
      </c>
      <c r="AD129" s="48" t="str">
        <f>IFERROR(IF(COUNT($S129:AC129)&gt;=$P129,"",EDATE($S129,11)),"")</f>
        <v/>
      </c>
      <c r="AE129" s="48" t="str">
        <f>IFERROR(IF(COUNT($S129:AD129)&gt;=$P129,"",EDATE($S129,12)),"")</f>
        <v/>
      </c>
      <c r="AF129" s="48" t="str">
        <f>IFERROR(IF(COUNT($S129:AE129)&gt;=$P129,"",EDATE($S129,13)),"")</f>
        <v/>
      </c>
      <c r="AG129" s="48" t="str">
        <f>IFERROR(IF(COUNT($S129:AF129)&gt;=$P129,"",EDATE($S129,14)),"")</f>
        <v/>
      </c>
      <c r="AH129" s="48" t="str">
        <f>IFERROR(IF(COUNT($S129:AG129)&gt;=$P129,"",EDATE($S129,15)),"")</f>
        <v/>
      </c>
      <c r="AI129" s="48" t="str">
        <f>IFERROR(IF(COUNT($S129:AH129)&gt;=$P129,"",EDATE($S129,16)),"")</f>
        <v/>
      </c>
      <c r="AJ129" s="48" t="str">
        <f>IFERROR(IF(COUNT($S129:AI129)&gt;=$P129,"",EDATE($S129,17)),"")</f>
        <v/>
      </c>
      <c r="AK129" s="48" t="str">
        <f>IFERROR(IF(COUNT($S129:AJ129)&gt;=$P129,"",EDATE($S129,18)),"")</f>
        <v/>
      </c>
      <c r="AL129" s="49" t="str">
        <f>IFERROR(IF(COUNT($S129:AK129)&gt;=$P129,"",EDATE($S129,19)),"")</f>
        <v/>
      </c>
      <c r="AM129" s="49" t="str">
        <f>IFERROR(IF(COUNT($S129:AL129)&gt;=$P129,"",EDATE($S129,20)),"")</f>
        <v/>
      </c>
      <c r="AN129" s="49" t="str">
        <f>IFERROR(IF(COUNT($S129:AM129)&gt;=$P129,"",EDATE($S129,21)),"")</f>
        <v/>
      </c>
      <c r="AO129" s="49" t="str">
        <f>IFERROR(IF(COUNT($S129:AN129)&gt;=$P129,"",EDATE($S129,22)),"")</f>
        <v/>
      </c>
      <c r="AP129" s="49" t="str">
        <f>IFERROR(IF(COUNT($S129:AO129)&gt;=$P129,"",EDATE($S129,23)),"")</f>
        <v/>
      </c>
      <c r="AQ129" s="49" t="str">
        <f>IFERROR(IF(COUNT($S129:AP129)&gt;=$P129,"",EDATE($S129,24)),"")</f>
        <v/>
      </c>
      <c r="AR129" s="49" t="str">
        <f>IFERROR(IF(COUNT($S129:AQ129)&gt;=$P129,"",EDATE($S129,25)),"")</f>
        <v/>
      </c>
      <c r="AS129" s="49" t="str">
        <f>IFERROR(IF(COUNT($S129:AR129)&gt;=$P129,"",EDATE($S129,26)),"")</f>
        <v/>
      </c>
      <c r="AT129" s="49" t="str">
        <f>IFERROR(IF(COUNT($S129:AS129)&gt;=$P129,"",EDATE($S129,27)),"")</f>
        <v/>
      </c>
      <c r="AU129" s="49" t="str">
        <f>IFERROR(IF(COUNT($S129:AT129)&gt;=$P129,"",EDATE($S129,28)),"")</f>
        <v/>
      </c>
      <c r="AV129" s="49" t="str">
        <f>IFERROR(IF(COUNT($S129:AU129)&gt;=$P129,"",EDATE($S129,29)),"")</f>
        <v/>
      </c>
      <c r="AW129" s="49" t="str">
        <f>IFERROR(IF(COUNT($S129:AV129)&gt;=$P129,"",EDATE($S129,30)),"")</f>
        <v/>
      </c>
      <c r="AX129" s="49" t="str">
        <f>IFERROR(IF(COUNT($S129:AW129)&gt;=$P129,"",EDATE($S129,31)),"")</f>
        <v/>
      </c>
      <c r="AY129" s="49" t="str">
        <f>IFERROR(IF(COUNT($S129:AX129)&gt;=$P129,"",EDATE($S129,32)),"")</f>
        <v/>
      </c>
      <c r="AZ129" s="49" t="str">
        <f>IFERROR(IF(COUNT($S129:AY129)&gt;=$P129,"",EDATE($S129,33)),"")</f>
        <v/>
      </c>
      <c r="BA129" s="49" t="str">
        <f>IFERROR(IF(COUNT($S129:AZ129)&gt;=$P129,"",EDATE($S129,34)),"")</f>
        <v/>
      </c>
      <c r="BB129" s="49" t="str">
        <f>IFERROR(IF(COUNT($S129:BA129)&gt;=$P129,"",EDATE($S129,35)),"")</f>
        <v/>
      </c>
      <c r="BC129" s="49" t="str">
        <f>IFERROR(IF(COUNT($S129:BB129)&gt;=$P129,"",EDATE($S129,36)),"")</f>
        <v/>
      </c>
      <c r="BD129" s="108"/>
    </row>
    <row r="130" spans="1:56" s="98" customFormat="1" ht="21" customHeight="1" thickBot="1">
      <c r="A130" s="106" t="str">
        <f t="shared" ca="1" si="6"/>
        <v/>
      </c>
      <c r="B130" s="152"/>
      <c r="C130" s="45" t="str">
        <f>IFERROR(VLOOKUP(B130,'اسماء العملاء'!$A$2:$E$1589,5,FALSE),"")</f>
        <v/>
      </c>
      <c r="D130" s="60" t="str">
        <f>IFERROR(VLOOKUP(B130,'اسماء العملاء'!$A$2:$C$1589,2,FALSE),"")</f>
        <v/>
      </c>
      <c r="E130" s="56"/>
      <c r="F130" s="62" t="str">
        <f>IFERROR(VLOOKUP(B130,'اسماء العملاء'!$A$2:$C$1589,3,FALSE),"")</f>
        <v/>
      </c>
      <c r="G130" s="75" t="str">
        <f>IFERROR(VLOOKUP(B130,'اسماء العملاء'!$A$2:$F$1589,6,FALSE),"")</f>
        <v/>
      </c>
      <c r="H130" s="142" t="str">
        <f>IFERROR(VLOOKUP(G130,'انواع الفلاتر'!$B$2:$C$52,2,FALSE),"")</f>
        <v/>
      </c>
      <c r="I130" s="128" t="str">
        <f>IFERROR(VLOOKUP(B130,'اسماء العملاء'!$A$2:$K$1589,11,FALSE),"")</f>
        <v/>
      </c>
      <c r="J130" s="46" t="str">
        <f t="shared" si="7"/>
        <v/>
      </c>
      <c r="K130" s="107"/>
      <c r="L130" s="137" t="str">
        <f t="shared" si="8"/>
        <v/>
      </c>
      <c r="M130" s="94" t="str">
        <f>IFERROR(VLOOKUP(B130,'اسماء العملاء'!$A$2:$G$1589,7,FALSE),"")</f>
        <v/>
      </c>
      <c r="N130" s="92" t="str">
        <f t="shared" si="9"/>
        <v/>
      </c>
      <c r="O130" s="149" t="str">
        <f>IFERROR(VLOOKUP(B130,'اسماء العملاء'!$A$2:$I$1589,9,FALSE),"")</f>
        <v/>
      </c>
      <c r="P130" s="144" t="str">
        <f t="shared" si="10"/>
        <v/>
      </c>
      <c r="Q130" s="145" t="str">
        <f t="shared" si="11"/>
        <v/>
      </c>
      <c r="R130" s="50"/>
      <c r="S130" s="133" t="str">
        <f>IFERROR(VLOOKUP(B130,'اسماء العملاء'!$A$2:$J$1589,10,FALSE),"")</f>
        <v/>
      </c>
      <c r="T130" s="48" t="str">
        <f>IFERROR(IF(COUNT($S130:S130)&gt;=$P130,"",EDATE($S130,1)),"")</f>
        <v/>
      </c>
      <c r="U130" s="48" t="str">
        <f>IFERROR(IF(COUNT($S130:T130)&gt;=$P130,"",EDATE($S130,2)),"")</f>
        <v/>
      </c>
      <c r="V130" s="48" t="str">
        <f>IFERROR(IF(COUNT($S130:U130)&gt;=$P130,"",EDATE($S130,3)),"")</f>
        <v/>
      </c>
      <c r="W130" s="48" t="str">
        <f>IFERROR(IF(COUNT($S130:V130)&gt;=$P130,"",EDATE($S130,4)),"")</f>
        <v/>
      </c>
      <c r="X130" s="48" t="str">
        <f>IFERROR(IF(COUNT($S130:W130)&gt;=$P130,"",EDATE($S130,5)),"")</f>
        <v/>
      </c>
      <c r="Y130" s="48" t="str">
        <f>IFERROR(IF(COUNT($S130:X130)&gt;=$P130,"",EDATE($S130,6)),"")</f>
        <v/>
      </c>
      <c r="Z130" s="48" t="str">
        <f>IFERROR(IF(COUNT($S130:Y130)&gt;=$P130,"",EDATE($S130,7)),"")</f>
        <v/>
      </c>
      <c r="AA130" s="48" t="str">
        <f>IFERROR(IF(COUNT($S130:Z130)&gt;=$P130,"",EDATE($S130,8)),"")</f>
        <v/>
      </c>
      <c r="AB130" s="48" t="str">
        <f>IFERROR(IF(COUNT($S130:AA130)&gt;=$P130,"",EDATE($S130,9)),"")</f>
        <v/>
      </c>
      <c r="AC130" s="48" t="str">
        <f>IFERROR(IF(COUNT($S130:AB130)&gt;=$P130,"",EDATE($S130,10)),"")</f>
        <v/>
      </c>
      <c r="AD130" s="48" t="str">
        <f>IFERROR(IF(COUNT($S130:AC130)&gt;=$P130,"",EDATE($S130,11)),"")</f>
        <v/>
      </c>
      <c r="AE130" s="48" t="str">
        <f>IFERROR(IF(COUNT($S130:AD130)&gt;=$P130,"",EDATE($S130,12)),"")</f>
        <v/>
      </c>
      <c r="AF130" s="48" t="str">
        <f>IFERROR(IF(COUNT($S130:AE130)&gt;=$P130,"",EDATE($S130,13)),"")</f>
        <v/>
      </c>
      <c r="AG130" s="48" t="str">
        <f>IFERROR(IF(COUNT($S130:AF130)&gt;=$P130,"",EDATE($S130,14)),"")</f>
        <v/>
      </c>
      <c r="AH130" s="48" t="str">
        <f>IFERROR(IF(COUNT($S130:AG130)&gt;=$P130,"",EDATE($S130,15)),"")</f>
        <v/>
      </c>
      <c r="AI130" s="48" t="str">
        <f>IFERROR(IF(COUNT($S130:AH130)&gt;=$P130,"",EDATE($S130,16)),"")</f>
        <v/>
      </c>
      <c r="AJ130" s="48" t="str">
        <f>IFERROR(IF(COUNT($S130:AI130)&gt;=$P130,"",EDATE($S130,17)),"")</f>
        <v/>
      </c>
      <c r="AK130" s="48" t="str">
        <f>IFERROR(IF(COUNT($S130:AJ130)&gt;=$P130,"",EDATE($S130,18)),"")</f>
        <v/>
      </c>
      <c r="AL130" s="49" t="str">
        <f>IFERROR(IF(COUNT($S130:AK130)&gt;=$P130,"",EDATE($S130,19)),"")</f>
        <v/>
      </c>
      <c r="AM130" s="49" t="str">
        <f>IFERROR(IF(COUNT($S130:AL130)&gt;=$P130,"",EDATE($S130,20)),"")</f>
        <v/>
      </c>
      <c r="AN130" s="49" t="str">
        <f>IFERROR(IF(COUNT($S130:AM130)&gt;=$P130,"",EDATE($S130,21)),"")</f>
        <v/>
      </c>
      <c r="AO130" s="49" t="str">
        <f>IFERROR(IF(COUNT($S130:AN130)&gt;=$P130,"",EDATE($S130,22)),"")</f>
        <v/>
      </c>
      <c r="AP130" s="49" t="str">
        <f>IFERROR(IF(COUNT($S130:AO130)&gt;=$P130,"",EDATE($S130,23)),"")</f>
        <v/>
      </c>
      <c r="AQ130" s="49" t="str">
        <f>IFERROR(IF(COUNT($S130:AP130)&gt;=$P130,"",EDATE($S130,24)),"")</f>
        <v/>
      </c>
      <c r="AR130" s="49" t="str">
        <f>IFERROR(IF(COUNT($S130:AQ130)&gt;=$P130,"",EDATE($S130,25)),"")</f>
        <v/>
      </c>
      <c r="AS130" s="49" t="str">
        <f>IFERROR(IF(COUNT($S130:AR130)&gt;=$P130,"",EDATE($S130,26)),"")</f>
        <v/>
      </c>
      <c r="AT130" s="49" t="str">
        <f>IFERROR(IF(COUNT($S130:AS130)&gt;=$P130,"",EDATE($S130,27)),"")</f>
        <v/>
      </c>
      <c r="AU130" s="49" t="str">
        <f>IFERROR(IF(COUNT($S130:AT130)&gt;=$P130,"",EDATE($S130,28)),"")</f>
        <v/>
      </c>
      <c r="AV130" s="49" t="str">
        <f>IFERROR(IF(COUNT($S130:AU130)&gt;=$P130,"",EDATE($S130,29)),"")</f>
        <v/>
      </c>
      <c r="AW130" s="49" t="str">
        <f>IFERROR(IF(COUNT($S130:AV130)&gt;=$P130,"",EDATE($S130,30)),"")</f>
        <v/>
      </c>
      <c r="AX130" s="49" t="str">
        <f>IFERROR(IF(COUNT($S130:AW130)&gt;=$P130,"",EDATE($S130,31)),"")</f>
        <v/>
      </c>
      <c r="AY130" s="49" t="str">
        <f>IFERROR(IF(COUNT($S130:AX130)&gt;=$P130,"",EDATE($S130,32)),"")</f>
        <v/>
      </c>
      <c r="AZ130" s="49" t="str">
        <f>IFERROR(IF(COUNT($S130:AY130)&gt;=$P130,"",EDATE($S130,33)),"")</f>
        <v/>
      </c>
      <c r="BA130" s="49" t="str">
        <f>IFERROR(IF(COUNT($S130:AZ130)&gt;=$P130,"",EDATE($S130,34)),"")</f>
        <v/>
      </c>
      <c r="BB130" s="49" t="str">
        <f>IFERROR(IF(COUNT($S130:BA130)&gt;=$P130,"",EDATE($S130,35)),"")</f>
        <v/>
      </c>
      <c r="BC130" s="49" t="str">
        <f>IFERROR(IF(COUNT($S130:BB130)&gt;=$P130,"",EDATE($S130,36)),"")</f>
        <v/>
      </c>
      <c r="BD130" s="108"/>
    </row>
    <row r="131" spans="1:56" s="98" customFormat="1" ht="21" customHeight="1" thickBot="1">
      <c r="A131" s="106" t="str">
        <f t="shared" ca="1" si="6"/>
        <v/>
      </c>
      <c r="B131" s="152"/>
      <c r="C131" s="45" t="str">
        <f>IFERROR(VLOOKUP(B131,'اسماء العملاء'!$A$2:$E$1589,5,FALSE),"")</f>
        <v/>
      </c>
      <c r="D131" s="60" t="str">
        <f>IFERROR(VLOOKUP(B131,'اسماء العملاء'!$A$2:$C$1589,2,FALSE),"")</f>
        <v/>
      </c>
      <c r="E131" s="56"/>
      <c r="F131" s="62" t="str">
        <f>IFERROR(VLOOKUP(B131,'اسماء العملاء'!$A$2:$C$1589,3,FALSE),"")</f>
        <v/>
      </c>
      <c r="G131" s="75" t="str">
        <f>IFERROR(VLOOKUP(B131,'اسماء العملاء'!$A$2:$F$1589,6,FALSE),"")</f>
        <v/>
      </c>
      <c r="H131" s="142" t="str">
        <f>IFERROR(VLOOKUP(G131,'انواع الفلاتر'!$B$2:$C$52,2,FALSE),"")</f>
        <v/>
      </c>
      <c r="I131" s="128" t="str">
        <f>IFERROR(VLOOKUP(B131,'اسماء العملاء'!$A$2:$K$1589,11,FALSE),"")</f>
        <v/>
      </c>
      <c r="J131" s="46" t="str">
        <f t="shared" si="7"/>
        <v/>
      </c>
      <c r="K131" s="107"/>
      <c r="L131" s="137" t="str">
        <f t="shared" si="8"/>
        <v/>
      </c>
      <c r="M131" s="94" t="str">
        <f>IFERROR(VLOOKUP(B131,'اسماء العملاء'!$A$2:$G$1589,7,FALSE),"")</f>
        <v/>
      </c>
      <c r="N131" s="92" t="str">
        <f t="shared" si="9"/>
        <v/>
      </c>
      <c r="O131" s="149" t="str">
        <f>IFERROR(VLOOKUP(B131,'اسماء العملاء'!$A$2:$I$1589,9,FALSE),"")</f>
        <v/>
      </c>
      <c r="P131" s="144" t="str">
        <f t="shared" si="10"/>
        <v/>
      </c>
      <c r="Q131" s="145" t="str">
        <f t="shared" si="11"/>
        <v/>
      </c>
      <c r="R131" s="50"/>
      <c r="S131" s="133" t="str">
        <f>IFERROR(VLOOKUP(B131,'اسماء العملاء'!$A$2:$J$1589,10,FALSE),"")</f>
        <v/>
      </c>
      <c r="T131" s="48" t="str">
        <f>IFERROR(IF(COUNT($S131:S131)&gt;=$P131,"",EDATE($S131,1)),"")</f>
        <v/>
      </c>
      <c r="U131" s="48" t="str">
        <f>IFERROR(IF(COUNT($S131:T131)&gt;=$P131,"",EDATE($S131,2)),"")</f>
        <v/>
      </c>
      <c r="V131" s="48" t="str">
        <f>IFERROR(IF(COUNT($S131:U131)&gt;=$P131,"",EDATE($S131,3)),"")</f>
        <v/>
      </c>
      <c r="W131" s="48" t="str">
        <f>IFERROR(IF(COUNT($S131:V131)&gt;=$P131,"",EDATE($S131,4)),"")</f>
        <v/>
      </c>
      <c r="X131" s="48" t="str">
        <f>IFERROR(IF(COUNT($S131:W131)&gt;=$P131,"",EDATE($S131,5)),"")</f>
        <v/>
      </c>
      <c r="Y131" s="48" t="str">
        <f>IFERROR(IF(COUNT($S131:X131)&gt;=$P131,"",EDATE($S131,6)),"")</f>
        <v/>
      </c>
      <c r="Z131" s="48" t="str">
        <f>IFERROR(IF(COUNT($S131:Y131)&gt;=$P131,"",EDATE($S131,7)),"")</f>
        <v/>
      </c>
      <c r="AA131" s="48" t="str">
        <f>IFERROR(IF(COUNT($S131:Z131)&gt;=$P131,"",EDATE($S131,8)),"")</f>
        <v/>
      </c>
      <c r="AB131" s="48" t="str">
        <f>IFERROR(IF(COUNT($S131:AA131)&gt;=$P131,"",EDATE($S131,9)),"")</f>
        <v/>
      </c>
      <c r="AC131" s="48" t="str">
        <f>IFERROR(IF(COUNT($S131:AB131)&gt;=$P131,"",EDATE($S131,10)),"")</f>
        <v/>
      </c>
      <c r="AD131" s="48" t="str">
        <f>IFERROR(IF(COUNT($S131:AC131)&gt;=$P131,"",EDATE($S131,11)),"")</f>
        <v/>
      </c>
      <c r="AE131" s="48" t="str">
        <f>IFERROR(IF(COUNT($S131:AD131)&gt;=$P131,"",EDATE($S131,12)),"")</f>
        <v/>
      </c>
      <c r="AF131" s="48" t="str">
        <f>IFERROR(IF(COUNT($S131:AE131)&gt;=$P131,"",EDATE($S131,13)),"")</f>
        <v/>
      </c>
      <c r="AG131" s="48" t="str">
        <f>IFERROR(IF(COUNT($S131:AF131)&gt;=$P131,"",EDATE($S131,14)),"")</f>
        <v/>
      </c>
      <c r="AH131" s="48" t="str">
        <f>IFERROR(IF(COUNT($S131:AG131)&gt;=$P131,"",EDATE($S131,15)),"")</f>
        <v/>
      </c>
      <c r="AI131" s="48" t="str">
        <f>IFERROR(IF(COUNT($S131:AH131)&gt;=$P131,"",EDATE($S131,16)),"")</f>
        <v/>
      </c>
      <c r="AJ131" s="48" t="str">
        <f>IFERROR(IF(COUNT($S131:AI131)&gt;=$P131,"",EDATE($S131,17)),"")</f>
        <v/>
      </c>
      <c r="AK131" s="48" t="str">
        <f>IFERROR(IF(COUNT($S131:AJ131)&gt;=$P131,"",EDATE($S131,18)),"")</f>
        <v/>
      </c>
      <c r="AL131" s="49" t="str">
        <f>IFERROR(IF(COUNT($S131:AK131)&gt;=$P131,"",EDATE($S131,19)),"")</f>
        <v/>
      </c>
      <c r="AM131" s="49" t="str">
        <f>IFERROR(IF(COUNT($S131:AL131)&gt;=$P131,"",EDATE($S131,20)),"")</f>
        <v/>
      </c>
      <c r="AN131" s="49" t="str">
        <f>IFERROR(IF(COUNT($S131:AM131)&gt;=$P131,"",EDATE($S131,21)),"")</f>
        <v/>
      </c>
      <c r="AO131" s="49" t="str">
        <f>IFERROR(IF(COUNT($S131:AN131)&gt;=$P131,"",EDATE($S131,22)),"")</f>
        <v/>
      </c>
      <c r="AP131" s="49" t="str">
        <f>IFERROR(IF(COUNT($S131:AO131)&gt;=$P131,"",EDATE($S131,23)),"")</f>
        <v/>
      </c>
      <c r="AQ131" s="49" t="str">
        <f>IFERROR(IF(COUNT($S131:AP131)&gt;=$P131,"",EDATE($S131,24)),"")</f>
        <v/>
      </c>
      <c r="AR131" s="49" t="str">
        <f>IFERROR(IF(COUNT($S131:AQ131)&gt;=$P131,"",EDATE($S131,25)),"")</f>
        <v/>
      </c>
      <c r="AS131" s="49" t="str">
        <f>IFERROR(IF(COUNT($S131:AR131)&gt;=$P131,"",EDATE($S131,26)),"")</f>
        <v/>
      </c>
      <c r="AT131" s="49" t="str">
        <f>IFERROR(IF(COUNT($S131:AS131)&gt;=$P131,"",EDATE($S131,27)),"")</f>
        <v/>
      </c>
      <c r="AU131" s="49" t="str">
        <f>IFERROR(IF(COUNT($S131:AT131)&gt;=$P131,"",EDATE($S131,28)),"")</f>
        <v/>
      </c>
      <c r="AV131" s="49" t="str">
        <f>IFERROR(IF(COUNT($S131:AU131)&gt;=$P131,"",EDATE($S131,29)),"")</f>
        <v/>
      </c>
      <c r="AW131" s="49" t="str">
        <f>IFERROR(IF(COUNT($S131:AV131)&gt;=$P131,"",EDATE($S131,30)),"")</f>
        <v/>
      </c>
      <c r="AX131" s="49" t="str">
        <f>IFERROR(IF(COUNT($S131:AW131)&gt;=$P131,"",EDATE($S131,31)),"")</f>
        <v/>
      </c>
      <c r="AY131" s="49" t="str">
        <f>IFERROR(IF(COUNT($S131:AX131)&gt;=$P131,"",EDATE($S131,32)),"")</f>
        <v/>
      </c>
      <c r="AZ131" s="49" t="str">
        <f>IFERROR(IF(COUNT($S131:AY131)&gt;=$P131,"",EDATE($S131,33)),"")</f>
        <v/>
      </c>
      <c r="BA131" s="49" t="str">
        <f>IFERROR(IF(COUNT($S131:AZ131)&gt;=$P131,"",EDATE($S131,34)),"")</f>
        <v/>
      </c>
      <c r="BB131" s="49" t="str">
        <f>IFERROR(IF(COUNT($S131:BA131)&gt;=$P131,"",EDATE($S131,35)),"")</f>
        <v/>
      </c>
      <c r="BC131" s="49" t="str">
        <f>IFERROR(IF(COUNT($S131:BB131)&gt;=$P131,"",EDATE($S131,36)),"")</f>
        <v/>
      </c>
      <c r="BD131" s="108"/>
    </row>
    <row r="132" spans="1:56" s="98" customFormat="1" ht="21" customHeight="1" thickBot="1">
      <c r="A132" s="106" t="str">
        <f t="shared" ref="A132:A195" ca="1" si="12">IF(B132="","",TODAY())</f>
        <v/>
      </c>
      <c r="B132" s="152"/>
      <c r="C132" s="45" t="str">
        <f>IFERROR(VLOOKUP(B132,'اسماء العملاء'!$A$2:$E$1589,5,FALSE),"")</f>
        <v/>
      </c>
      <c r="D132" s="60" t="str">
        <f>IFERROR(VLOOKUP(B132,'اسماء العملاء'!$A$2:$C$1589,2,FALSE),"")</f>
        <v/>
      </c>
      <c r="E132" s="56"/>
      <c r="F132" s="62" t="str">
        <f>IFERROR(VLOOKUP(B132,'اسماء العملاء'!$A$2:$C$1589,3,FALSE),"")</f>
        <v/>
      </c>
      <c r="G132" s="75" t="str">
        <f>IFERROR(VLOOKUP(B132,'اسماء العملاء'!$A$2:$F$1589,6,FALSE),"")</f>
        <v/>
      </c>
      <c r="H132" s="142" t="str">
        <f>IFERROR(VLOOKUP(G132,'انواع الفلاتر'!$B$2:$C$52,2,FALSE),"")</f>
        <v/>
      </c>
      <c r="I132" s="128" t="str">
        <f>IFERROR(VLOOKUP(B132,'اسماء العملاء'!$A$2:$K$1589,11,FALSE),"")</f>
        <v/>
      </c>
      <c r="J132" s="46" t="str">
        <f t="shared" ref="J132:J195" si="13">IFERROR(SUM(I132*H132),"")</f>
        <v/>
      </c>
      <c r="K132" s="107"/>
      <c r="L132" s="137" t="str">
        <f t="shared" ref="L132:L195" si="14">IFERROR(J132,"")</f>
        <v/>
      </c>
      <c r="M132" s="94" t="str">
        <f>IFERROR(VLOOKUP(B132,'اسماء العملاء'!$A$2:$G$1589,7,FALSE),"")</f>
        <v/>
      </c>
      <c r="N132" s="92" t="str">
        <f t="shared" ref="N132:N195" si="15">IFERROR(SUM(L132-M132),"")</f>
        <v/>
      </c>
      <c r="O132" s="149" t="str">
        <f>IFERROR(VLOOKUP(B132,'اسماء العملاء'!$A$2:$I$1589,9,FALSE),"")</f>
        <v/>
      </c>
      <c r="P132" s="144" t="str">
        <f t="shared" ref="P132:P195" si="16">IFERROR(INT(N132/O132),"")</f>
        <v/>
      </c>
      <c r="Q132" s="145" t="str">
        <f t="shared" ref="Q132:Q195" si="17">IFERROR(N132-O132*P132,"")</f>
        <v/>
      </c>
      <c r="R132" s="50"/>
      <c r="S132" s="133" t="str">
        <f>IFERROR(VLOOKUP(B132,'اسماء العملاء'!$A$2:$J$1589,10,FALSE),"")</f>
        <v/>
      </c>
      <c r="T132" s="48" t="str">
        <f>IFERROR(IF(COUNT($S132:S132)&gt;=$P132,"",EDATE($S132,1)),"")</f>
        <v/>
      </c>
      <c r="U132" s="48" t="str">
        <f>IFERROR(IF(COUNT($S132:T132)&gt;=$P132,"",EDATE($S132,2)),"")</f>
        <v/>
      </c>
      <c r="V132" s="48" t="str">
        <f>IFERROR(IF(COUNT($S132:U132)&gt;=$P132,"",EDATE($S132,3)),"")</f>
        <v/>
      </c>
      <c r="W132" s="48" t="str">
        <f>IFERROR(IF(COUNT($S132:V132)&gt;=$P132,"",EDATE($S132,4)),"")</f>
        <v/>
      </c>
      <c r="X132" s="48" t="str">
        <f>IFERROR(IF(COUNT($S132:W132)&gt;=$P132,"",EDATE($S132,5)),"")</f>
        <v/>
      </c>
      <c r="Y132" s="48" t="str">
        <f>IFERROR(IF(COUNT($S132:X132)&gt;=$P132,"",EDATE($S132,6)),"")</f>
        <v/>
      </c>
      <c r="Z132" s="48" t="str">
        <f>IFERROR(IF(COUNT($S132:Y132)&gt;=$P132,"",EDATE($S132,7)),"")</f>
        <v/>
      </c>
      <c r="AA132" s="48" t="str">
        <f>IFERROR(IF(COUNT($S132:Z132)&gt;=$P132,"",EDATE($S132,8)),"")</f>
        <v/>
      </c>
      <c r="AB132" s="48" t="str">
        <f>IFERROR(IF(COUNT($S132:AA132)&gt;=$P132,"",EDATE($S132,9)),"")</f>
        <v/>
      </c>
      <c r="AC132" s="48" t="str">
        <f>IFERROR(IF(COUNT($S132:AB132)&gt;=$P132,"",EDATE($S132,10)),"")</f>
        <v/>
      </c>
      <c r="AD132" s="48" t="str">
        <f>IFERROR(IF(COUNT($S132:AC132)&gt;=$P132,"",EDATE($S132,11)),"")</f>
        <v/>
      </c>
      <c r="AE132" s="48" t="str">
        <f>IFERROR(IF(COUNT($S132:AD132)&gt;=$P132,"",EDATE($S132,12)),"")</f>
        <v/>
      </c>
      <c r="AF132" s="48" t="str">
        <f>IFERROR(IF(COUNT($S132:AE132)&gt;=$P132,"",EDATE($S132,13)),"")</f>
        <v/>
      </c>
      <c r="AG132" s="48" t="str">
        <f>IFERROR(IF(COUNT($S132:AF132)&gt;=$P132,"",EDATE($S132,14)),"")</f>
        <v/>
      </c>
      <c r="AH132" s="48" t="str">
        <f>IFERROR(IF(COUNT($S132:AG132)&gt;=$P132,"",EDATE($S132,15)),"")</f>
        <v/>
      </c>
      <c r="AI132" s="48" t="str">
        <f>IFERROR(IF(COUNT($S132:AH132)&gt;=$P132,"",EDATE($S132,16)),"")</f>
        <v/>
      </c>
      <c r="AJ132" s="48" t="str">
        <f>IFERROR(IF(COUNT($S132:AI132)&gt;=$P132,"",EDATE($S132,17)),"")</f>
        <v/>
      </c>
      <c r="AK132" s="48" t="str">
        <f>IFERROR(IF(COUNT($S132:AJ132)&gt;=$P132,"",EDATE($S132,18)),"")</f>
        <v/>
      </c>
      <c r="AL132" s="49" t="str">
        <f>IFERROR(IF(COUNT($S132:AK132)&gt;=$P132,"",EDATE($S132,19)),"")</f>
        <v/>
      </c>
      <c r="AM132" s="49" t="str">
        <f>IFERROR(IF(COUNT($S132:AL132)&gt;=$P132,"",EDATE($S132,20)),"")</f>
        <v/>
      </c>
      <c r="AN132" s="49" t="str">
        <f>IFERROR(IF(COUNT($S132:AM132)&gt;=$P132,"",EDATE($S132,21)),"")</f>
        <v/>
      </c>
      <c r="AO132" s="49" t="str">
        <f>IFERROR(IF(COUNT($S132:AN132)&gt;=$P132,"",EDATE($S132,22)),"")</f>
        <v/>
      </c>
      <c r="AP132" s="49" t="str">
        <f>IFERROR(IF(COUNT($S132:AO132)&gt;=$P132,"",EDATE($S132,23)),"")</f>
        <v/>
      </c>
      <c r="AQ132" s="49" t="str">
        <f>IFERROR(IF(COUNT($S132:AP132)&gt;=$P132,"",EDATE($S132,24)),"")</f>
        <v/>
      </c>
      <c r="AR132" s="49" t="str">
        <f>IFERROR(IF(COUNT($S132:AQ132)&gt;=$P132,"",EDATE($S132,25)),"")</f>
        <v/>
      </c>
      <c r="AS132" s="49" t="str">
        <f>IFERROR(IF(COUNT($S132:AR132)&gt;=$P132,"",EDATE($S132,26)),"")</f>
        <v/>
      </c>
      <c r="AT132" s="49" t="str">
        <f>IFERROR(IF(COUNT($S132:AS132)&gt;=$P132,"",EDATE($S132,27)),"")</f>
        <v/>
      </c>
      <c r="AU132" s="49" t="str">
        <f>IFERROR(IF(COUNT($S132:AT132)&gt;=$P132,"",EDATE($S132,28)),"")</f>
        <v/>
      </c>
      <c r="AV132" s="49" t="str">
        <f>IFERROR(IF(COUNT($S132:AU132)&gt;=$P132,"",EDATE($S132,29)),"")</f>
        <v/>
      </c>
      <c r="AW132" s="49" t="str">
        <f>IFERROR(IF(COUNT($S132:AV132)&gt;=$P132,"",EDATE($S132,30)),"")</f>
        <v/>
      </c>
      <c r="AX132" s="49" t="str">
        <f>IFERROR(IF(COUNT($S132:AW132)&gt;=$P132,"",EDATE($S132,31)),"")</f>
        <v/>
      </c>
      <c r="AY132" s="49" t="str">
        <f>IFERROR(IF(COUNT($S132:AX132)&gt;=$P132,"",EDATE($S132,32)),"")</f>
        <v/>
      </c>
      <c r="AZ132" s="49" t="str">
        <f>IFERROR(IF(COUNT($S132:AY132)&gt;=$P132,"",EDATE($S132,33)),"")</f>
        <v/>
      </c>
      <c r="BA132" s="49" t="str">
        <f>IFERROR(IF(COUNT($S132:AZ132)&gt;=$P132,"",EDATE($S132,34)),"")</f>
        <v/>
      </c>
      <c r="BB132" s="49" t="str">
        <f>IFERROR(IF(COUNT($S132:BA132)&gt;=$P132,"",EDATE($S132,35)),"")</f>
        <v/>
      </c>
      <c r="BC132" s="49" t="str">
        <f>IFERROR(IF(COUNT($S132:BB132)&gt;=$P132,"",EDATE($S132,36)),"")</f>
        <v/>
      </c>
      <c r="BD132" s="108"/>
    </row>
    <row r="133" spans="1:56" s="98" customFormat="1" ht="21" customHeight="1" thickBot="1">
      <c r="A133" s="106" t="str">
        <f t="shared" ca="1" si="12"/>
        <v/>
      </c>
      <c r="B133" s="152"/>
      <c r="C133" s="45" t="str">
        <f>IFERROR(VLOOKUP(B133,'اسماء العملاء'!$A$2:$E$1589,5,FALSE),"")</f>
        <v/>
      </c>
      <c r="D133" s="60" t="str">
        <f>IFERROR(VLOOKUP(B133,'اسماء العملاء'!$A$2:$C$1589,2,FALSE),"")</f>
        <v/>
      </c>
      <c r="E133" s="56"/>
      <c r="F133" s="62" t="str">
        <f>IFERROR(VLOOKUP(B133,'اسماء العملاء'!$A$2:$C$1589,3,FALSE),"")</f>
        <v/>
      </c>
      <c r="G133" s="75" t="str">
        <f>IFERROR(VLOOKUP(B133,'اسماء العملاء'!$A$2:$F$1589,6,FALSE),"")</f>
        <v/>
      </c>
      <c r="H133" s="142" t="str">
        <f>IFERROR(VLOOKUP(G133,'انواع الفلاتر'!$B$2:$C$52,2,FALSE),"")</f>
        <v/>
      </c>
      <c r="I133" s="128" t="str">
        <f>IFERROR(VLOOKUP(B133,'اسماء العملاء'!$A$2:$K$1589,11,FALSE),"")</f>
        <v/>
      </c>
      <c r="J133" s="46" t="str">
        <f t="shared" si="13"/>
        <v/>
      </c>
      <c r="K133" s="107"/>
      <c r="L133" s="137" t="str">
        <f t="shared" si="14"/>
        <v/>
      </c>
      <c r="M133" s="94" t="str">
        <f>IFERROR(VLOOKUP(B133,'اسماء العملاء'!$A$2:$G$1589,7,FALSE),"")</f>
        <v/>
      </c>
      <c r="N133" s="92" t="str">
        <f t="shared" si="15"/>
        <v/>
      </c>
      <c r="O133" s="149" t="str">
        <f>IFERROR(VLOOKUP(B133,'اسماء العملاء'!$A$2:$I$1589,9,FALSE),"")</f>
        <v/>
      </c>
      <c r="P133" s="144" t="str">
        <f t="shared" si="16"/>
        <v/>
      </c>
      <c r="Q133" s="145" t="str">
        <f t="shared" si="17"/>
        <v/>
      </c>
      <c r="R133" s="50"/>
      <c r="S133" s="133" t="str">
        <f>IFERROR(VLOOKUP(B133,'اسماء العملاء'!$A$2:$J$1589,10,FALSE),"")</f>
        <v/>
      </c>
      <c r="T133" s="48" t="str">
        <f>IFERROR(IF(COUNT($S133:S133)&gt;=$P133,"",EDATE($S133,1)),"")</f>
        <v/>
      </c>
      <c r="U133" s="48" t="str">
        <f>IFERROR(IF(COUNT($S133:T133)&gt;=$P133,"",EDATE($S133,2)),"")</f>
        <v/>
      </c>
      <c r="V133" s="48" t="str">
        <f>IFERROR(IF(COUNT($S133:U133)&gt;=$P133,"",EDATE($S133,3)),"")</f>
        <v/>
      </c>
      <c r="W133" s="48" t="str">
        <f>IFERROR(IF(COUNT($S133:V133)&gt;=$P133,"",EDATE($S133,4)),"")</f>
        <v/>
      </c>
      <c r="X133" s="48" t="str">
        <f>IFERROR(IF(COUNT($S133:W133)&gt;=$P133,"",EDATE($S133,5)),"")</f>
        <v/>
      </c>
      <c r="Y133" s="48" t="str">
        <f>IFERROR(IF(COUNT($S133:X133)&gt;=$P133,"",EDATE($S133,6)),"")</f>
        <v/>
      </c>
      <c r="Z133" s="48" t="str">
        <f>IFERROR(IF(COUNT($S133:Y133)&gt;=$P133,"",EDATE($S133,7)),"")</f>
        <v/>
      </c>
      <c r="AA133" s="48" t="str">
        <f>IFERROR(IF(COUNT($S133:Z133)&gt;=$P133,"",EDATE($S133,8)),"")</f>
        <v/>
      </c>
      <c r="AB133" s="48" t="str">
        <f>IFERROR(IF(COUNT($S133:AA133)&gt;=$P133,"",EDATE($S133,9)),"")</f>
        <v/>
      </c>
      <c r="AC133" s="48" t="str">
        <f>IFERROR(IF(COUNT($S133:AB133)&gt;=$P133,"",EDATE($S133,10)),"")</f>
        <v/>
      </c>
      <c r="AD133" s="48" t="str">
        <f>IFERROR(IF(COUNT($S133:AC133)&gt;=$P133,"",EDATE($S133,11)),"")</f>
        <v/>
      </c>
      <c r="AE133" s="48" t="str">
        <f>IFERROR(IF(COUNT($S133:AD133)&gt;=$P133,"",EDATE($S133,12)),"")</f>
        <v/>
      </c>
      <c r="AF133" s="48" t="str">
        <f>IFERROR(IF(COUNT($S133:AE133)&gt;=$P133,"",EDATE($S133,13)),"")</f>
        <v/>
      </c>
      <c r="AG133" s="48" t="str">
        <f>IFERROR(IF(COUNT($S133:AF133)&gt;=$P133,"",EDATE($S133,14)),"")</f>
        <v/>
      </c>
      <c r="AH133" s="48" t="str">
        <f>IFERROR(IF(COUNT($S133:AG133)&gt;=$P133,"",EDATE($S133,15)),"")</f>
        <v/>
      </c>
      <c r="AI133" s="48" t="str">
        <f>IFERROR(IF(COUNT($S133:AH133)&gt;=$P133,"",EDATE($S133,16)),"")</f>
        <v/>
      </c>
      <c r="AJ133" s="48" t="str">
        <f>IFERROR(IF(COUNT($S133:AI133)&gt;=$P133,"",EDATE($S133,17)),"")</f>
        <v/>
      </c>
      <c r="AK133" s="48" t="str">
        <f>IFERROR(IF(COUNT($S133:AJ133)&gt;=$P133,"",EDATE($S133,18)),"")</f>
        <v/>
      </c>
      <c r="AL133" s="49" t="str">
        <f>IFERROR(IF(COUNT($S133:AK133)&gt;=$P133,"",EDATE($S133,19)),"")</f>
        <v/>
      </c>
      <c r="AM133" s="49" t="str">
        <f>IFERROR(IF(COUNT($S133:AL133)&gt;=$P133,"",EDATE($S133,20)),"")</f>
        <v/>
      </c>
      <c r="AN133" s="49" t="str">
        <f>IFERROR(IF(COUNT($S133:AM133)&gt;=$P133,"",EDATE($S133,21)),"")</f>
        <v/>
      </c>
      <c r="AO133" s="49" t="str">
        <f>IFERROR(IF(COUNT($S133:AN133)&gt;=$P133,"",EDATE($S133,22)),"")</f>
        <v/>
      </c>
      <c r="AP133" s="49" t="str">
        <f>IFERROR(IF(COUNT($S133:AO133)&gt;=$P133,"",EDATE($S133,23)),"")</f>
        <v/>
      </c>
      <c r="AQ133" s="49" t="str">
        <f>IFERROR(IF(COUNT($S133:AP133)&gt;=$P133,"",EDATE($S133,24)),"")</f>
        <v/>
      </c>
      <c r="AR133" s="49" t="str">
        <f>IFERROR(IF(COUNT($S133:AQ133)&gt;=$P133,"",EDATE($S133,25)),"")</f>
        <v/>
      </c>
      <c r="AS133" s="49" t="str">
        <f>IFERROR(IF(COUNT($S133:AR133)&gt;=$P133,"",EDATE($S133,26)),"")</f>
        <v/>
      </c>
      <c r="AT133" s="49" t="str">
        <f>IFERROR(IF(COUNT($S133:AS133)&gt;=$P133,"",EDATE($S133,27)),"")</f>
        <v/>
      </c>
      <c r="AU133" s="49" t="str">
        <f>IFERROR(IF(COUNT($S133:AT133)&gt;=$P133,"",EDATE($S133,28)),"")</f>
        <v/>
      </c>
      <c r="AV133" s="49" t="str">
        <f>IFERROR(IF(COUNT($S133:AU133)&gt;=$P133,"",EDATE($S133,29)),"")</f>
        <v/>
      </c>
      <c r="AW133" s="49" t="str">
        <f>IFERROR(IF(COUNT($S133:AV133)&gt;=$P133,"",EDATE($S133,30)),"")</f>
        <v/>
      </c>
      <c r="AX133" s="49" t="str">
        <f>IFERROR(IF(COUNT($S133:AW133)&gt;=$P133,"",EDATE($S133,31)),"")</f>
        <v/>
      </c>
      <c r="AY133" s="49" t="str">
        <f>IFERROR(IF(COUNT($S133:AX133)&gt;=$P133,"",EDATE($S133,32)),"")</f>
        <v/>
      </c>
      <c r="AZ133" s="49" t="str">
        <f>IFERROR(IF(COUNT($S133:AY133)&gt;=$P133,"",EDATE($S133,33)),"")</f>
        <v/>
      </c>
      <c r="BA133" s="49" t="str">
        <f>IFERROR(IF(COUNT($S133:AZ133)&gt;=$P133,"",EDATE($S133,34)),"")</f>
        <v/>
      </c>
      <c r="BB133" s="49" t="str">
        <f>IFERROR(IF(COUNT($S133:BA133)&gt;=$P133,"",EDATE($S133,35)),"")</f>
        <v/>
      </c>
      <c r="BC133" s="49" t="str">
        <f>IFERROR(IF(COUNT($S133:BB133)&gt;=$P133,"",EDATE($S133,36)),"")</f>
        <v/>
      </c>
      <c r="BD133" s="108"/>
    </row>
    <row r="134" spans="1:56" s="98" customFormat="1" ht="21" customHeight="1" thickBot="1">
      <c r="A134" s="106" t="str">
        <f t="shared" ca="1" si="12"/>
        <v/>
      </c>
      <c r="B134" s="152"/>
      <c r="C134" s="45" t="str">
        <f>IFERROR(VLOOKUP(B134,'اسماء العملاء'!$A$2:$E$1589,5,FALSE),"")</f>
        <v/>
      </c>
      <c r="D134" s="60" t="str">
        <f>IFERROR(VLOOKUP(B134,'اسماء العملاء'!$A$2:$C$1589,2,FALSE),"")</f>
        <v/>
      </c>
      <c r="E134" s="56"/>
      <c r="F134" s="62" t="str">
        <f>IFERROR(VLOOKUP(B134,'اسماء العملاء'!$A$2:$C$1589,3,FALSE),"")</f>
        <v/>
      </c>
      <c r="G134" s="75" t="str">
        <f>IFERROR(VLOOKUP(B134,'اسماء العملاء'!$A$2:$F$1589,6,FALSE),"")</f>
        <v/>
      </c>
      <c r="H134" s="142" t="str">
        <f>IFERROR(VLOOKUP(G134,'انواع الفلاتر'!$B$2:$C$52,2,FALSE),"")</f>
        <v/>
      </c>
      <c r="I134" s="128" t="str">
        <f>IFERROR(VLOOKUP(B134,'اسماء العملاء'!$A$2:$K$1589,11,FALSE),"")</f>
        <v/>
      </c>
      <c r="J134" s="46" t="str">
        <f t="shared" si="13"/>
        <v/>
      </c>
      <c r="K134" s="107"/>
      <c r="L134" s="137" t="str">
        <f t="shared" si="14"/>
        <v/>
      </c>
      <c r="M134" s="94" t="str">
        <f>IFERROR(VLOOKUP(B134,'اسماء العملاء'!$A$2:$G$1589,7,FALSE),"")</f>
        <v/>
      </c>
      <c r="N134" s="92" t="str">
        <f t="shared" si="15"/>
        <v/>
      </c>
      <c r="O134" s="149" t="str">
        <f>IFERROR(VLOOKUP(B134,'اسماء العملاء'!$A$2:$I$1589,9,FALSE),"")</f>
        <v/>
      </c>
      <c r="P134" s="144" t="str">
        <f t="shared" si="16"/>
        <v/>
      </c>
      <c r="Q134" s="145" t="str">
        <f t="shared" si="17"/>
        <v/>
      </c>
      <c r="R134" s="50"/>
      <c r="S134" s="133" t="str">
        <f>IFERROR(VLOOKUP(B134,'اسماء العملاء'!$A$2:$J$1589,10,FALSE),"")</f>
        <v/>
      </c>
      <c r="T134" s="48" t="str">
        <f>IFERROR(IF(COUNT($S134:S134)&gt;=$P134,"",EDATE($S134,1)),"")</f>
        <v/>
      </c>
      <c r="U134" s="48" t="str">
        <f>IFERROR(IF(COUNT($S134:T134)&gt;=$P134,"",EDATE($S134,2)),"")</f>
        <v/>
      </c>
      <c r="V134" s="48" t="str">
        <f>IFERROR(IF(COUNT($S134:U134)&gt;=$P134,"",EDATE($S134,3)),"")</f>
        <v/>
      </c>
      <c r="W134" s="48" t="str">
        <f>IFERROR(IF(COUNT($S134:V134)&gt;=$P134,"",EDATE($S134,4)),"")</f>
        <v/>
      </c>
      <c r="X134" s="48" t="str">
        <f>IFERROR(IF(COUNT($S134:W134)&gt;=$P134,"",EDATE($S134,5)),"")</f>
        <v/>
      </c>
      <c r="Y134" s="48" t="str">
        <f>IFERROR(IF(COUNT($S134:X134)&gt;=$P134,"",EDATE($S134,6)),"")</f>
        <v/>
      </c>
      <c r="Z134" s="48" t="str">
        <f>IFERROR(IF(COUNT($S134:Y134)&gt;=$P134,"",EDATE($S134,7)),"")</f>
        <v/>
      </c>
      <c r="AA134" s="48" t="str">
        <f>IFERROR(IF(COUNT($S134:Z134)&gt;=$P134,"",EDATE($S134,8)),"")</f>
        <v/>
      </c>
      <c r="AB134" s="48" t="str">
        <f>IFERROR(IF(COUNT($S134:AA134)&gt;=$P134,"",EDATE($S134,9)),"")</f>
        <v/>
      </c>
      <c r="AC134" s="48" t="str">
        <f>IFERROR(IF(COUNT($S134:AB134)&gt;=$P134,"",EDATE($S134,10)),"")</f>
        <v/>
      </c>
      <c r="AD134" s="48" t="str">
        <f>IFERROR(IF(COUNT($S134:AC134)&gt;=$P134,"",EDATE($S134,11)),"")</f>
        <v/>
      </c>
      <c r="AE134" s="48" t="str">
        <f>IFERROR(IF(COUNT($S134:AD134)&gt;=$P134,"",EDATE($S134,12)),"")</f>
        <v/>
      </c>
      <c r="AF134" s="48" t="str">
        <f>IFERROR(IF(COUNT($S134:AE134)&gt;=$P134,"",EDATE($S134,13)),"")</f>
        <v/>
      </c>
      <c r="AG134" s="48" t="str">
        <f>IFERROR(IF(COUNT($S134:AF134)&gt;=$P134,"",EDATE($S134,14)),"")</f>
        <v/>
      </c>
      <c r="AH134" s="48" t="str">
        <f>IFERROR(IF(COUNT($S134:AG134)&gt;=$P134,"",EDATE($S134,15)),"")</f>
        <v/>
      </c>
      <c r="AI134" s="48" t="str">
        <f>IFERROR(IF(COUNT($S134:AH134)&gt;=$P134,"",EDATE($S134,16)),"")</f>
        <v/>
      </c>
      <c r="AJ134" s="48" t="str">
        <f>IFERROR(IF(COUNT($S134:AI134)&gt;=$P134,"",EDATE($S134,17)),"")</f>
        <v/>
      </c>
      <c r="AK134" s="48" t="str">
        <f>IFERROR(IF(COUNT($S134:AJ134)&gt;=$P134,"",EDATE($S134,18)),"")</f>
        <v/>
      </c>
      <c r="AL134" s="49" t="str">
        <f>IFERROR(IF(COUNT($S134:AK134)&gt;=$P134,"",EDATE($S134,19)),"")</f>
        <v/>
      </c>
      <c r="AM134" s="49" t="str">
        <f>IFERROR(IF(COUNT($S134:AL134)&gt;=$P134,"",EDATE($S134,20)),"")</f>
        <v/>
      </c>
      <c r="AN134" s="49" t="str">
        <f>IFERROR(IF(COUNT($S134:AM134)&gt;=$P134,"",EDATE($S134,21)),"")</f>
        <v/>
      </c>
      <c r="AO134" s="49" t="str">
        <f>IFERROR(IF(COUNT($S134:AN134)&gt;=$P134,"",EDATE($S134,22)),"")</f>
        <v/>
      </c>
      <c r="AP134" s="49" t="str">
        <f>IFERROR(IF(COUNT($S134:AO134)&gt;=$P134,"",EDATE($S134,23)),"")</f>
        <v/>
      </c>
      <c r="AQ134" s="49" t="str">
        <f>IFERROR(IF(COUNT($S134:AP134)&gt;=$P134,"",EDATE($S134,24)),"")</f>
        <v/>
      </c>
      <c r="AR134" s="49" t="str">
        <f>IFERROR(IF(COUNT($S134:AQ134)&gt;=$P134,"",EDATE($S134,25)),"")</f>
        <v/>
      </c>
      <c r="AS134" s="49" t="str">
        <f>IFERROR(IF(COUNT($S134:AR134)&gt;=$P134,"",EDATE($S134,26)),"")</f>
        <v/>
      </c>
      <c r="AT134" s="49" t="str">
        <f>IFERROR(IF(COUNT($S134:AS134)&gt;=$P134,"",EDATE($S134,27)),"")</f>
        <v/>
      </c>
      <c r="AU134" s="49" t="str">
        <f>IFERROR(IF(COUNT($S134:AT134)&gt;=$P134,"",EDATE($S134,28)),"")</f>
        <v/>
      </c>
      <c r="AV134" s="49" t="str">
        <f>IFERROR(IF(COUNT($S134:AU134)&gt;=$P134,"",EDATE($S134,29)),"")</f>
        <v/>
      </c>
      <c r="AW134" s="49" t="str">
        <f>IFERROR(IF(COUNT($S134:AV134)&gt;=$P134,"",EDATE($S134,30)),"")</f>
        <v/>
      </c>
      <c r="AX134" s="49" t="str">
        <f>IFERROR(IF(COUNT($S134:AW134)&gt;=$P134,"",EDATE($S134,31)),"")</f>
        <v/>
      </c>
      <c r="AY134" s="49" t="str">
        <f>IFERROR(IF(COUNT($S134:AX134)&gt;=$P134,"",EDATE($S134,32)),"")</f>
        <v/>
      </c>
      <c r="AZ134" s="49" t="str">
        <f>IFERROR(IF(COUNT($S134:AY134)&gt;=$P134,"",EDATE($S134,33)),"")</f>
        <v/>
      </c>
      <c r="BA134" s="49" t="str">
        <f>IFERROR(IF(COUNT($S134:AZ134)&gt;=$P134,"",EDATE($S134,34)),"")</f>
        <v/>
      </c>
      <c r="BB134" s="49" t="str">
        <f>IFERROR(IF(COUNT($S134:BA134)&gt;=$P134,"",EDATE($S134,35)),"")</f>
        <v/>
      </c>
      <c r="BC134" s="49" t="str">
        <f>IFERROR(IF(COUNT($S134:BB134)&gt;=$P134,"",EDATE($S134,36)),"")</f>
        <v/>
      </c>
      <c r="BD134" s="108"/>
    </row>
    <row r="135" spans="1:56" s="98" customFormat="1" ht="21" customHeight="1" thickBot="1">
      <c r="A135" s="106" t="str">
        <f t="shared" ca="1" si="12"/>
        <v/>
      </c>
      <c r="B135" s="152"/>
      <c r="C135" s="45" t="str">
        <f>IFERROR(VLOOKUP(B135,'اسماء العملاء'!$A$2:$E$1589,5,FALSE),"")</f>
        <v/>
      </c>
      <c r="D135" s="60" t="str">
        <f>IFERROR(VLOOKUP(B135,'اسماء العملاء'!$A$2:$C$1589,2,FALSE),"")</f>
        <v/>
      </c>
      <c r="E135" s="56"/>
      <c r="F135" s="62" t="str">
        <f>IFERROR(VLOOKUP(B135,'اسماء العملاء'!$A$2:$C$1589,3,FALSE),"")</f>
        <v/>
      </c>
      <c r="G135" s="75" t="str">
        <f>IFERROR(VLOOKUP(B135,'اسماء العملاء'!$A$2:$F$1589,6,FALSE),"")</f>
        <v/>
      </c>
      <c r="H135" s="142" t="str">
        <f>IFERROR(VLOOKUP(G135,'انواع الفلاتر'!$B$2:$C$52,2,FALSE),"")</f>
        <v/>
      </c>
      <c r="I135" s="128" t="str">
        <f>IFERROR(VLOOKUP(B135,'اسماء العملاء'!$A$2:$K$1589,11,FALSE),"")</f>
        <v/>
      </c>
      <c r="J135" s="46" t="str">
        <f t="shared" si="13"/>
        <v/>
      </c>
      <c r="K135" s="107"/>
      <c r="L135" s="137" t="str">
        <f t="shared" si="14"/>
        <v/>
      </c>
      <c r="M135" s="94" t="str">
        <f>IFERROR(VLOOKUP(B135,'اسماء العملاء'!$A$2:$G$1589,7,FALSE),"")</f>
        <v/>
      </c>
      <c r="N135" s="92" t="str">
        <f t="shared" si="15"/>
        <v/>
      </c>
      <c r="O135" s="149" t="str">
        <f>IFERROR(VLOOKUP(B135,'اسماء العملاء'!$A$2:$I$1589,9,FALSE),"")</f>
        <v/>
      </c>
      <c r="P135" s="144" t="str">
        <f t="shared" si="16"/>
        <v/>
      </c>
      <c r="Q135" s="145" t="str">
        <f t="shared" si="17"/>
        <v/>
      </c>
      <c r="R135" s="50"/>
      <c r="S135" s="133" t="str">
        <f>IFERROR(VLOOKUP(B135,'اسماء العملاء'!$A$2:$J$1589,10,FALSE),"")</f>
        <v/>
      </c>
      <c r="T135" s="48" t="str">
        <f>IFERROR(IF(COUNT($S135:S135)&gt;=$P135,"",EDATE($S135,1)),"")</f>
        <v/>
      </c>
      <c r="U135" s="48" t="str">
        <f>IFERROR(IF(COUNT($S135:T135)&gt;=$P135,"",EDATE($S135,2)),"")</f>
        <v/>
      </c>
      <c r="V135" s="48" t="str">
        <f>IFERROR(IF(COUNT($S135:U135)&gt;=$P135,"",EDATE($S135,3)),"")</f>
        <v/>
      </c>
      <c r="W135" s="48" t="str">
        <f>IFERROR(IF(COUNT($S135:V135)&gt;=$P135,"",EDATE($S135,4)),"")</f>
        <v/>
      </c>
      <c r="X135" s="48" t="str">
        <f>IFERROR(IF(COUNT($S135:W135)&gt;=$P135,"",EDATE($S135,5)),"")</f>
        <v/>
      </c>
      <c r="Y135" s="48" t="str">
        <f>IFERROR(IF(COUNT($S135:X135)&gt;=$P135,"",EDATE($S135,6)),"")</f>
        <v/>
      </c>
      <c r="Z135" s="48" t="str">
        <f>IFERROR(IF(COUNT($S135:Y135)&gt;=$P135,"",EDATE($S135,7)),"")</f>
        <v/>
      </c>
      <c r="AA135" s="48" t="str">
        <f>IFERROR(IF(COUNT($S135:Z135)&gt;=$P135,"",EDATE($S135,8)),"")</f>
        <v/>
      </c>
      <c r="AB135" s="48" t="str">
        <f>IFERROR(IF(COUNT($S135:AA135)&gt;=$P135,"",EDATE($S135,9)),"")</f>
        <v/>
      </c>
      <c r="AC135" s="48" t="str">
        <f>IFERROR(IF(COUNT($S135:AB135)&gt;=$P135,"",EDATE($S135,10)),"")</f>
        <v/>
      </c>
      <c r="AD135" s="48" t="str">
        <f>IFERROR(IF(COUNT($S135:AC135)&gt;=$P135,"",EDATE($S135,11)),"")</f>
        <v/>
      </c>
      <c r="AE135" s="48" t="str">
        <f>IFERROR(IF(COUNT($S135:AD135)&gt;=$P135,"",EDATE($S135,12)),"")</f>
        <v/>
      </c>
      <c r="AF135" s="48" t="str">
        <f>IFERROR(IF(COUNT($S135:AE135)&gt;=$P135,"",EDATE($S135,13)),"")</f>
        <v/>
      </c>
      <c r="AG135" s="48" t="str">
        <f>IFERROR(IF(COUNT($S135:AF135)&gt;=$P135,"",EDATE($S135,14)),"")</f>
        <v/>
      </c>
      <c r="AH135" s="48" t="str">
        <f>IFERROR(IF(COUNT($S135:AG135)&gt;=$P135,"",EDATE($S135,15)),"")</f>
        <v/>
      </c>
      <c r="AI135" s="48" t="str">
        <f>IFERROR(IF(COUNT($S135:AH135)&gt;=$P135,"",EDATE($S135,16)),"")</f>
        <v/>
      </c>
      <c r="AJ135" s="48" t="str">
        <f>IFERROR(IF(COUNT($S135:AI135)&gt;=$P135,"",EDATE($S135,17)),"")</f>
        <v/>
      </c>
      <c r="AK135" s="48" t="str">
        <f>IFERROR(IF(COUNT($S135:AJ135)&gt;=$P135,"",EDATE($S135,18)),"")</f>
        <v/>
      </c>
      <c r="AL135" s="49" t="str">
        <f>IFERROR(IF(COUNT($S135:AK135)&gt;=$P135,"",EDATE($S135,19)),"")</f>
        <v/>
      </c>
      <c r="AM135" s="49" t="str">
        <f>IFERROR(IF(COUNT($S135:AL135)&gt;=$P135,"",EDATE($S135,20)),"")</f>
        <v/>
      </c>
      <c r="AN135" s="49" t="str">
        <f>IFERROR(IF(COUNT($S135:AM135)&gt;=$P135,"",EDATE($S135,21)),"")</f>
        <v/>
      </c>
      <c r="AO135" s="49" t="str">
        <f>IFERROR(IF(COUNT($S135:AN135)&gt;=$P135,"",EDATE($S135,22)),"")</f>
        <v/>
      </c>
      <c r="AP135" s="49" t="str">
        <f>IFERROR(IF(COUNT($S135:AO135)&gt;=$P135,"",EDATE($S135,23)),"")</f>
        <v/>
      </c>
      <c r="AQ135" s="49" t="str">
        <f>IFERROR(IF(COUNT($S135:AP135)&gt;=$P135,"",EDATE($S135,24)),"")</f>
        <v/>
      </c>
      <c r="AR135" s="49" t="str">
        <f>IFERROR(IF(COUNT($S135:AQ135)&gt;=$P135,"",EDATE($S135,25)),"")</f>
        <v/>
      </c>
      <c r="AS135" s="49" t="str">
        <f>IFERROR(IF(COUNT($S135:AR135)&gt;=$P135,"",EDATE($S135,26)),"")</f>
        <v/>
      </c>
      <c r="AT135" s="49" t="str">
        <f>IFERROR(IF(COUNT($S135:AS135)&gt;=$P135,"",EDATE($S135,27)),"")</f>
        <v/>
      </c>
      <c r="AU135" s="49" t="str">
        <f>IFERROR(IF(COUNT($S135:AT135)&gt;=$P135,"",EDATE($S135,28)),"")</f>
        <v/>
      </c>
      <c r="AV135" s="49" t="str">
        <f>IFERROR(IF(COUNT($S135:AU135)&gt;=$P135,"",EDATE($S135,29)),"")</f>
        <v/>
      </c>
      <c r="AW135" s="49" t="str">
        <f>IFERROR(IF(COUNT($S135:AV135)&gt;=$P135,"",EDATE($S135,30)),"")</f>
        <v/>
      </c>
      <c r="AX135" s="49" t="str">
        <f>IFERROR(IF(COUNT($S135:AW135)&gt;=$P135,"",EDATE($S135,31)),"")</f>
        <v/>
      </c>
      <c r="AY135" s="49" t="str">
        <f>IFERROR(IF(COUNT($S135:AX135)&gt;=$P135,"",EDATE($S135,32)),"")</f>
        <v/>
      </c>
      <c r="AZ135" s="49" t="str">
        <f>IFERROR(IF(COUNT($S135:AY135)&gt;=$P135,"",EDATE($S135,33)),"")</f>
        <v/>
      </c>
      <c r="BA135" s="49" t="str">
        <f>IFERROR(IF(COUNT($S135:AZ135)&gt;=$P135,"",EDATE($S135,34)),"")</f>
        <v/>
      </c>
      <c r="BB135" s="49" t="str">
        <f>IFERROR(IF(COUNT($S135:BA135)&gt;=$P135,"",EDATE($S135,35)),"")</f>
        <v/>
      </c>
      <c r="BC135" s="49" t="str">
        <f>IFERROR(IF(COUNT($S135:BB135)&gt;=$P135,"",EDATE($S135,36)),"")</f>
        <v/>
      </c>
      <c r="BD135" s="108"/>
    </row>
    <row r="136" spans="1:56" s="98" customFormat="1" ht="21" customHeight="1" thickBot="1">
      <c r="A136" s="106" t="str">
        <f t="shared" ca="1" si="12"/>
        <v/>
      </c>
      <c r="B136" s="152"/>
      <c r="C136" s="45" t="str">
        <f>IFERROR(VLOOKUP(B136,'اسماء العملاء'!$A$2:$E$1589,5,FALSE),"")</f>
        <v/>
      </c>
      <c r="D136" s="60" t="str">
        <f>IFERROR(VLOOKUP(B136,'اسماء العملاء'!$A$2:$C$1589,2,FALSE),"")</f>
        <v/>
      </c>
      <c r="E136" s="56"/>
      <c r="F136" s="62" t="str">
        <f>IFERROR(VLOOKUP(B136,'اسماء العملاء'!$A$2:$C$1589,3,FALSE),"")</f>
        <v/>
      </c>
      <c r="G136" s="75" t="str">
        <f>IFERROR(VLOOKUP(B136,'اسماء العملاء'!$A$2:$F$1589,6,FALSE),"")</f>
        <v/>
      </c>
      <c r="H136" s="142" t="str">
        <f>IFERROR(VLOOKUP(G136,'انواع الفلاتر'!$B$2:$C$52,2,FALSE),"")</f>
        <v/>
      </c>
      <c r="I136" s="128" t="str">
        <f>IFERROR(VLOOKUP(B136,'اسماء العملاء'!$A$2:$K$1589,11,FALSE),"")</f>
        <v/>
      </c>
      <c r="J136" s="46" t="str">
        <f t="shared" si="13"/>
        <v/>
      </c>
      <c r="K136" s="107"/>
      <c r="L136" s="137" t="str">
        <f t="shared" si="14"/>
        <v/>
      </c>
      <c r="M136" s="94" t="str">
        <f>IFERROR(VLOOKUP(B136,'اسماء العملاء'!$A$2:$G$1589,7,FALSE),"")</f>
        <v/>
      </c>
      <c r="N136" s="92" t="str">
        <f t="shared" si="15"/>
        <v/>
      </c>
      <c r="O136" s="149" t="str">
        <f>IFERROR(VLOOKUP(B136,'اسماء العملاء'!$A$2:$I$1589,9,FALSE),"")</f>
        <v/>
      </c>
      <c r="P136" s="144" t="str">
        <f t="shared" si="16"/>
        <v/>
      </c>
      <c r="Q136" s="145" t="str">
        <f t="shared" si="17"/>
        <v/>
      </c>
      <c r="R136" s="50"/>
      <c r="S136" s="133" t="str">
        <f>IFERROR(VLOOKUP(B136,'اسماء العملاء'!$A$2:$J$1589,10,FALSE),"")</f>
        <v/>
      </c>
      <c r="T136" s="48" t="str">
        <f>IFERROR(IF(COUNT($S136:S136)&gt;=$P136,"",EDATE($S136,1)),"")</f>
        <v/>
      </c>
      <c r="U136" s="48" t="str">
        <f>IFERROR(IF(COUNT($S136:T136)&gt;=$P136,"",EDATE($S136,2)),"")</f>
        <v/>
      </c>
      <c r="V136" s="48" t="str">
        <f>IFERROR(IF(COUNT($S136:U136)&gt;=$P136,"",EDATE($S136,3)),"")</f>
        <v/>
      </c>
      <c r="W136" s="48" t="str">
        <f>IFERROR(IF(COUNT($S136:V136)&gt;=$P136,"",EDATE($S136,4)),"")</f>
        <v/>
      </c>
      <c r="X136" s="48" t="str">
        <f>IFERROR(IF(COUNT($S136:W136)&gt;=$P136,"",EDATE($S136,5)),"")</f>
        <v/>
      </c>
      <c r="Y136" s="48" t="str">
        <f>IFERROR(IF(COUNT($S136:X136)&gt;=$P136,"",EDATE($S136,6)),"")</f>
        <v/>
      </c>
      <c r="Z136" s="48" t="str">
        <f>IFERROR(IF(COUNT($S136:Y136)&gt;=$P136,"",EDATE($S136,7)),"")</f>
        <v/>
      </c>
      <c r="AA136" s="48" t="str">
        <f>IFERROR(IF(COUNT($S136:Z136)&gt;=$P136,"",EDATE($S136,8)),"")</f>
        <v/>
      </c>
      <c r="AB136" s="48" t="str">
        <f>IFERROR(IF(COUNT($S136:AA136)&gt;=$P136,"",EDATE($S136,9)),"")</f>
        <v/>
      </c>
      <c r="AC136" s="48" t="str">
        <f>IFERROR(IF(COUNT($S136:AB136)&gt;=$P136,"",EDATE($S136,10)),"")</f>
        <v/>
      </c>
      <c r="AD136" s="48" t="str">
        <f>IFERROR(IF(COUNT($S136:AC136)&gt;=$P136,"",EDATE($S136,11)),"")</f>
        <v/>
      </c>
      <c r="AE136" s="48" t="str">
        <f>IFERROR(IF(COUNT($S136:AD136)&gt;=$P136,"",EDATE($S136,12)),"")</f>
        <v/>
      </c>
      <c r="AF136" s="48" t="str">
        <f>IFERROR(IF(COUNT($S136:AE136)&gt;=$P136,"",EDATE($S136,13)),"")</f>
        <v/>
      </c>
      <c r="AG136" s="48" t="str">
        <f>IFERROR(IF(COUNT($S136:AF136)&gt;=$P136,"",EDATE($S136,14)),"")</f>
        <v/>
      </c>
      <c r="AH136" s="48" t="str">
        <f>IFERROR(IF(COUNT($S136:AG136)&gt;=$P136,"",EDATE($S136,15)),"")</f>
        <v/>
      </c>
      <c r="AI136" s="48" t="str">
        <f>IFERROR(IF(COUNT($S136:AH136)&gt;=$P136,"",EDATE($S136,16)),"")</f>
        <v/>
      </c>
      <c r="AJ136" s="48" t="str">
        <f>IFERROR(IF(COUNT($S136:AI136)&gt;=$P136,"",EDATE($S136,17)),"")</f>
        <v/>
      </c>
      <c r="AK136" s="48" t="str">
        <f>IFERROR(IF(COUNT($S136:AJ136)&gt;=$P136,"",EDATE($S136,18)),"")</f>
        <v/>
      </c>
      <c r="AL136" s="49" t="str">
        <f>IFERROR(IF(COUNT($S136:AK136)&gt;=$P136,"",EDATE($S136,19)),"")</f>
        <v/>
      </c>
      <c r="AM136" s="49" t="str">
        <f>IFERROR(IF(COUNT($S136:AL136)&gt;=$P136,"",EDATE($S136,20)),"")</f>
        <v/>
      </c>
      <c r="AN136" s="49" t="str">
        <f>IFERROR(IF(COUNT($S136:AM136)&gt;=$P136,"",EDATE($S136,21)),"")</f>
        <v/>
      </c>
      <c r="AO136" s="49" t="str">
        <f>IFERROR(IF(COUNT($S136:AN136)&gt;=$P136,"",EDATE($S136,22)),"")</f>
        <v/>
      </c>
      <c r="AP136" s="49" t="str">
        <f>IFERROR(IF(COUNT($S136:AO136)&gt;=$P136,"",EDATE($S136,23)),"")</f>
        <v/>
      </c>
      <c r="AQ136" s="49" t="str">
        <f>IFERROR(IF(COUNT($S136:AP136)&gt;=$P136,"",EDATE($S136,24)),"")</f>
        <v/>
      </c>
      <c r="AR136" s="49" t="str">
        <f>IFERROR(IF(COUNT($S136:AQ136)&gt;=$P136,"",EDATE($S136,25)),"")</f>
        <v/>
      </c>
      <c r="AS136" s="49" t="str">
        <f>IFERROR(IF(COUNT($S136:AR136)&gt;=$P136,"",EDATE($S136,26)),"")</f>
        <v/>
      </c>
      <c r="AT136" s="49" t="str">
        <f>IFERROR(IF(COUNT($S136:AS136)&gt;=$P136,"",EDATE($S136,27)),"")</f>
        <v/>
      </c>
      <c r="AU136" s="49" t="str">
        <f>IFERROR(IF(COUNT($S136:AT136)&gt;=$P136,"",EDATE($S136,28)),"")</f>
        <v/>
      </c>
      <c r="AV136" s="49" t="str">
        <f>IFERROR(IF(COUNT($S136:AU136)&gt;=$P136,"",EDATE($S136,29)),"")</f>
        <v/>
      </c>
      <c r="AW136" s="49" t="str">
        <f>IFERROR(IF(COUNT($S136:AV136)&gt;=$P136,"",EDATE($S136,30)),"")</f>
        <v/>
      </c>
      <c r="AX136" s="49" t="str">
        <f>IFERROR(IF(COUNT($S136:AW136)&gt;=$P136,"",EDATE($S136,31)),"")</f>
        <v/>
      </c>
      <c r="AY136" s="49" t="str">
        <f>IFERROR(IF(COUNT($S136:AX136)&gt;=$P136,"",EDATE($S136,32)),"")</f>
        <v/>
      </c>
      <c r="AZ136" s="49" t="str">
        <f>IFERROR(IF(COUNT($S136:AY136)&gt;=$P136,"",EDATE($S136,33)),"")</f>
        <v/>
      </c>
      <c r="BA136" s="49" t="str">
        <f>IFERROR(IF(COUNT($S136:AZ136)&gt;=$P136,"",EDATE($S136,34)),"")</f>
        <v/>
      </c>
      <c r="BB136" s="49" t="str">
        <f>IFERROR(IF(COUNT($S136:BA136)&gt;=$P136,"",EDATE($S136,35)),"")</f>
        <v/>
      </c>
      <c r="BC136" s="49" t="str">
        <f>IFERROR(IF(COUNT($S136:BB136)&gt;=$P136,"",EDATE($S136,36)),"")</f>
        <v/>
      </c>
      <c r="BD136" s="108"/>
    </row>
    <row r="137" spans="1:56" s="98" customFormat="1" ht="21" customHeight="1" thickBot="1">
      <c r="A137" s="106" t="str">
        <f t="shared" ca="1" si="12"/>
        <v/>
      </c>
      <c r="B137" s="152"/>
      <c r="C137" s="45" t="str">
        <f>IFERROR(VLOOKUP(B137,'اسماء العملاء'!$A$2:$E$1589,5,FALSE),"")</f>
        <v/>
      </c>
      <c r="D137" s="60" t="str">
        <f>IFERROR(VLOOKUP(B137,'اسماء العملاء'!$A$2:$C$1589,2,FALSE),"")</f>
        <v/>
      </c>
      <c r="E137" s="56"/>
      <c r="F137" s="62" t="str">
        <f>IFERROR(VLOOKUP(B137,'اسماء العملاء'!$A$2:$C$1589,3,FALSE),"")</f>
        <v/>
      </c>
      <c r="G137" s="75" t="str">
        <f>IFERROR(VLOOKUP(B137,'اسماء العملاء'!$A$2:$F$1589,6,FALSE),"")</f>
        <v/>
      </c>
      <c r="H137" s="142" t="str">
        <f>IFERROR(VLOOKUP(G137,'انواع الفلاتر'!$B$2:$C$52,2,FALSE),"")</f>
        <v/>
      </c>
      <c r="I137" s="128" t="str">
        <f>IFERROR(VLOOKUP(B137,'اسماء العملاء'!$A$2:$K$1589,11,FALSE),"")</f>
        <v/>
      </c>
      <c r="J137" s="46" t="str">
        <f t="shared" si="13"/>
        <v/>
      </c>
      <c r="K137" s="107"/>
      <c r="L137" s="137" t="str">
        <f t="shared" si="14"/>
        <v/>
      </c>
      <c r="M137" s="94" t="str">
        <f>IFERROR(VLOOKUP(B137,'اسماء العملاء'!$A$2:$G$1589,7,FALSE),"")</f>
        <v/>
      </c>
      <c r="N137" s="92" t="str">
        <f t="shared" si="15"/>
        <v/>
      </c>
      <c r="O137" s="149" t="str">
        <f>IFERROR(VLOOKUP(B137,'اسماء العملاء'!$A$2:$I$1589,9,FALSE),"")</f>
        <v/>
      </c>
      <c r="P137" s="144" t="str">
        <f t="shared" si="16"/>
        <v/>
      </c>
      <c r="Q137" s="145" t="str">
        <f t="shared" si="17"/>
        <v/>
      </c>
      <c r="R137" s="50"/>
      <c r="S137" s="133" t="str">
        <f>IFERROR(VLOOKUP(B137,'اسماء العملاء'!$A$2:$J$1589,10,FALSE),"")</f>
        <v/>
      </c>
      <c r="T137" s="48" t="str">
        <f>IFERROR(IF(COUNT($S137:S137)&gt;=$P137,"",EDATE($S137,1)),"")</f>
        <v/>
      </c>
      <c r="U137" s="48" t="str">
        <f>IFERROR(IF(COUNT($S137:T137)&gt;=$P137,"",EDATE($S137,2)),"")</f>
        <v/>
      </c>
      <c r="V137" s="48" t="str">
        <f>IFERROR(IF(COUNT($S137:U137)&gt;=$P137,"",EDATE($S137,3)),"")</f>
        <v/>
      </c>
      <c r="W137" s="48" t="str">
        <f>IFERROR(IF(COUNT($S137:V137)&gt;=$P137,"",EDATE($S137,4)),"")</f>
        <v/>
      </c>
      <c r="X137" s="48" t="str">
        <f>IFERROR(IF(COUNT($S137:W137)&gt;=$P137,"",EDATE($S137,5)),"")</f>
        <v/>
      </c>
      <c r="Y137" s="48" t="str">
        <f>IFERROR(IF(COUNT($S137:X137)&gt;=$P137,"",EDATE($S137,6)),"")</f>
        <v/>
      </c>
      <c r="Z137" s="48" t="str">
        <f>IFERROR(IF(COUNT($S137:Y137)&gt;=$P137,"",EDATE($S137,7)),"")</f>
        <v/>
      </c>
      <c r="AA137" s="48" t="str">
        <f>IFERROR(IF(COUNT($S137:Z137)&gt;=$P137,"",EDATE($S137,8)),"")</f>
        <v/>
      </c>
      <c r="AB137" s="48" t="str">
        <f>IFERROR(IF(COUNT($S137:AA137)&gt;=$P137,"",EDATE($S137,9)),"")</f>
        <v/>
      </c>
      <c r="AC137" s="48" t="str">
        <f>IFERROR(IF(COUNT($S137:AB137)&gt;=$P137,"",EDATE($S137,10)),"")</f>
        <v/>
      </c>
      <c r="AD137" s="48" t="str">
        <f>IFERROR(IF(COUNT($S137:AC137)&gt;=$P137,"",EDATE($S137,11)),"")</f>
        <v/>
      </c>
      <c r="AE137" s="48" t="str">
        <f>IFERROR(IF(COUNT($S137:AD137)&gt;=$P137,"",EDATE($S137,12)),"")</f>
        <v/>
      </c>
      <c r="AF137" s="48" t="str">
        <f>IFERROR(IF(COUNT($S137:AE137)&gt;=$P137,"",EDATE($S137,13)),"")</f>
        <v/>
      </c>
      <c r="AG137" s="48" t="str">
        <f>IFERROR(IF(COUNT($S137:AF137)&gt;=$P137,"",EDATE($S137,14)),"")</f>
        <v/>
      </c>
      <c r="AH137" s="48" t="str">
        <f>IFERROR(IF(COUNT($S137:AG137)&gt;=$P137,"",EDATE($S137,15)),"")</f>
        <v/>
      </c>
      <c r="AI137" s="48" t="str">
        <f>IFERROR(IF(COUNT($S137:AH137)&gt;=$P137,"",EDATE($S137,16)),"")</f>
        <v/>
      </c>
      <c r="AJ137" s="48" t="str">
        <f>IFERROR(IF(COUNT($S137:AI137)&gt;=$P137,"",EDATE($S137,17)),"")</f>
        <v/>
      </c>
      <c r="AK137" s="48" t="str">
        <f>IFERROR(IF(COUNT($S137:AJ137)&gt;=$P137,"",EDATE($S137,18)),"")</f>
        <v/>
      </c>
      <c r="AL137" s="49" t="str">
        <f>IFERROR(IF(COUNT($S137:AK137)&gt;=$P137,"",EDATE($S137,19)),"")</f>
        <v/>
      </c>
      <c r="AM137" s="49" t="str">
        <f>IFERROR(IF(COUNT($S137:AL137)&gt;=$P137,"",EDATE($S137,20)),"")</f>
        <v/>
      </c>
      <c r="AN137" s="49" t="str">
        <f>IFERROR(IF(COUNT($S137:AM137)&gt;=$P137,"",EDATE($S137,21)),"")</f>
        <v/>
      </c>
      <c r="AO137" s="49" t="str">
        <f>IFERROR(IF(COUNT($S137:AN137)&gt;=$P137,"",EDATE($S137,22)),"")</f>
        <v/>
      </c>
      <c r="AP137" s="49" t="str">
        <f>IFERROR(IF(COUNT($S137:AO137)&gt;=$P137,"",EDATE($S137,23)),"")</f>
        <v/>
      </c>
      <c r="AQ137" s="49" t="str">
        <f>IFERROR(IF(COUNT($S137:AP137)&gt;=$P137,"",EDATE($S137,24)),"")</f>
        <v/>
      </c>
      <c r="AR137" s="49" t="str">
        <f>IFERROR(IF(COUNT($S137:AQ137)&gt;=$P137,"",EDATE($S137,25)),"")</f>
        <v/>
      </c>
      <c r="AS137" s="49" t="str">
        <f>IFERROR(IF(COUNT($S137:AR137)&gt;=$P137,"",EDATE($S137,26)),"")</f>
        <v/>
      </c>
      <c r="AT137" s="49" t="str">
        <f>IFERROR(IF(COUNT($S137:AS137)&gt;=$P137,"",EDATE($S137,27)),"")</f>
        <v/>
      </c>
      <c r="AU137" s="49" t="str">
        <f>IFERROR(IF(COUNT($S137:AT137)&gt;=$P137,"",EDATE($S137,28)),"")</f>
        <v/>
      </c>
      <c r="AV137" s="49" t="str">
        <f>IFERROR(IF(COUNT($S137:AU137)&gt;=$P137,"",EDATE($S137,29)),"")</f>
        <v/>
      </c>
      <c r="AW137" s="49" t="str">
        <f>IFERROR(IF(COUNT($S137:AV137)&gt;=$P137,"",EDATE($S137,30)),"")</f>
        <v/>
      </c>
      <c r="AX137" s="49" t="str">
        <f>IFERROR(IF(COUNT($S137:AW137)&gt;=$P137,"",EDATE($S137,31)),"")</f>
        <v/>
      </c>
      <c r="AY137" s="49" t="str">
        <f>IFERROR(IF(COUNT($S137:AX137)&gt;=$P137,"",EDATE($S137,32)),"")</f>
        <v/>
      </c>
      <c r="AZ137" s="49" t="str">
        <f>IFERROR(IF(COUNT($S137:AY137)&gt;=$P137,"",EDATE($S137,33)),"")</f>
        <v/>
      </c>
      <c r="BA137" s="49" t="str">
        <f>IFERROR(IF(COUNT($S137:AZ137)&gt;=$P137,"",EDATE($S137,34)),"")</f>
        <v/>
      </c>
      <c r="BB137" s="49" t="str">
        <f>IFERROR(IF(COUNT($S137:BA137)&gt;=$P137,"",EDATE($S137,35)),"")</f>
        <v/>
      </c>
      <c r="BC137" s="49" t="str">
        <f>IFERROR(IF(COUNT($S137:BB137)&gt;=$P137,"",EDATE($S137,36)),"")</f>
        <v/>
      </c>
      <c r="BD137" s="108"/>
    </row>
    <row r="138" spans="1:56" s="98" customFormat="1" ht="21" customHeight="1" thickBot="1">
      <c r="A138" s="106" t="str">
        <f t="shared" ca="1" si="12"/>
        <v/>
      </c>
      <c r="B138" s="152"/>
      <c r="C138" s="45" t="str">
        <f>IFERROR(VLOOKUP(B138,'اسماء العملاء'!$A$2:$E$1589,5,FALSE),"")</f>
        <v/>
      </c>
      <c r="D138" s="60" t="str">
        <f>IFERROR(VLOOKUP(B138,'اسماء العملاء'!$A$2:$C$1589,2,FALSE),"")</f>
        <v/>
      </c>
      <c r="E138" s="56"/>
      <c r="F138" s="62" t="str">
        <f>IFERROR(VLOOKUP(B138,'اسماء العملاء'!$A$2:$C$1589,3,FALSE),"")</f>
        <v/>
      </c>
      <c r="G138" s="75" t="str">
        <f>IFERROR(VLOOKUP(B138,'اسماء العملاء'!$A$2:$F$1589,6,FALSE),"")</f>
        <v/>
      </c>
      <c r="H138" s="142" t="str">
        <f>IFERROR(VLOOKUP(G138,'انواع الفلاتر'!$B$2:$C$52,2,FALSE),"")</f>
        <v/>
      </c>
      <c r="I138" s="128" t="str">
        <f>IFERROR(VLOOKUP(B138,'اسماء العملاء'!$A$2:$K$1589,11,FALSE),"")</f>
        <v/>
      </c>
      <c r="J138" s="46" t="str">
        <f t="shared" si="13"/>
        <v/>
      </c>
      <c r="K138" s="107"/>
      <c r="L138" s="137" t="str">
        <f t="shared" si="14"/>
        <v/>
      </c>
      <c r="M138" s="94" t="str">
        <f>IFERROR(VLOOKUP(B138,'اسماء العملاء'!$A$2:$G$1589,7,FALSE),"")</f>
        <v/>
      </c>
      <c r="N138" s="92" t="str">
        <f t="shared" si="15"/>
        <v/>
      </c>
      <c r="O138" s="149" t="str">
        <f>IFERROR(VLOOKUP(B138,'اسماء العملاء'!$A$2:$I$1589,9,FALSE),"")</f>
        <v/>
      </c>
      <c r="P138" s="144" t="str">
        <f t="shared" si="16"/>
        <v/>
      </c>
      <c r="Q138" s="145" t="str">
        <f t="shared" si="17"/>
        <v/>
      </c>
      <c r="R138" s="50"/>
      <c r="S138" s="133" t="str">
        <f>IFERROR(VLOOKUP(B138,'اسماء العملاء'!$A$2:$J$1589,10,FALSE),"")</f>
        <v/>
      </c>
      <c r="T138" s="48" t="str">
        <f>IFERROR(IF(COUNT($S138:S138)&gt;=$P138,"",EDATE($S138,1)),"")</f>
        <v/>
      </c>
      <c r="U138" s="48" t="str">
        <f>IFERROR(IF(COUNT($S138:T138)&gt;=$P138,"",EDATE($S138,2)),"")</f>
        <v/>
      </c>
      <c r="V138" s="48" t="str">
        <f>IFERROR(IF(COUNT($S138:U138)&gt;=$P138,"",EDATE($S138,3)),"")</f>
        <v/>
      </c>
      <c r="W138" s="48" t="str">
        <f>IFERROR(IF(COUNT($S138:V138)&gt;=$P138,"",EDATE($S138,4)),"")</f>
        <v/>
      </c>
      <c r="X138" s="48" t="str">
        <f>IFERROR(IF(COUNT($S138:W138)&gt;=$P138,"",EDATE($S138,5)),"")</f>
        <v/>
      </c>
      <c r="Y138" s="48" t="str">
        <f>IFERROR(IF(COUNT($S138:X138)&gt;=$P138,"",EDATE($S138,6)),"")</f>
        <v/>
      </c>
      <c r="Z138" s="48" t="str">
        <f>IFERROR(IF(COUNT($S138:Y138)&gt;=$P138,"",EDATE($S138,7)),"")</f>
        <v/>
      </c>
      <c r="AA138" s="48" t="str">
        <f>IFERROR(IF(COUNT($S138:Z138)&gt;=$P138,"",EDATE($S138,8)),"")</f>
        <v/>
      </c>
      <c r="AB138" s="48" t="str">
        <f>IFERROR(IF(COUNT($S138:AA138)&gt;=$P138,"",EDATE($S138,9)),"")</f>
        <v/>
      </c>
      <c r="AC138" s="48" t="str">
        <f>IFERROR(IF(COUNT($S138:AB138)&gt;=$P138,"",EDATE($S138,10)),"")</f>
        <v/>
      </c>
      <c r="AD138" s="48" t="str">
        <f>IFERROR(IF(COUNT($S138:AC138)&gt;=$P138,"",EDATE($S138,11)),"")</f>
        <v/>
      </c>
      <c r="AE138" s="48" t="str">
        <f>IFERROR(IF(COUNT($S138:AD138)&gt;=$P138,"",EDATE($S138,12)),"")</f>
        <v/>
      </c>
      <c r="AF138" s="48" t="str">
        <f>IFERROR(IF(COUNT($S138:AE138)&gt;=$P138,"",EDATE($S138,13)),"")</f>
        <v/>
      </c>
      <c r="AG138" s="48" t="str">
        <f>IFERROR(IF(COUNT($S138:AF138)&gt;=$P138,"",EDATE($S138,14)),"")</f>
        <v/>
      </c>
      <c r="AH138" s="48" t="str">
        <f>IFERROR(IF(COUNT($S138:AG138)&gt;=$P138,"",EDATE($S138,15)),"")</f>
        <v/>
      </c>
      <c r="AI138" s="48" t="str">
        <f>IFERROR(IF(COUNT($S138:AH138)&gt;=$P138,"",EDATE($S138,16)),"")</f>
        <v/>
      </c>
      <c r="AJ138" s="48" t="str">
        <f>IFERROR(IF(COUNT($S138:AI138)&gt;=$P138,"",EDATE($S138,17)),"")</f>
        <v/>
      </c>
      <c r="AK138" s="48" t="str">
        <f>IFERROR(IF(COUNT($S138:AJ138)&gt;=$P138,"",EDATE($S138,18)),"")</f>
        <v/>
      </c>
      <c r="AL138" s="49" t="str">
        <f>IFERROR(IF(COUNT($S138:AK138)&gt;=$P138,"",EDATE($S138,19)),"")</f>
        <v/>
      </c>
      <c r="AM138" s="49" t="str">
        <f>IFERROR(IF(COUNT($S138:AL138)&gt;=$P138,"",EDATE($S138,20)),"")</f>
        <v/>
      </c>
      <c r="AN138" s="49" t="str">
        <f>IFERROR(IF(COUNT($S138:AM138)&gt;=$P138,"",EDATE($S138,21)),"")</f>
        <v/>
      </c>
      <c r="AO138" s="49" t="str">
        <f>IFERROR(IF(COUNT($S138:AN138)&gt;=$P138,"",EDATE($S138,22)),"")</f>
        <v/>
      </c>
      <c r="AP138" s="49" t="str">
        <f>IFERROR(IF(COUNT($S138:AO138)&gt;=$P138,"",EDATE($S138,23)),"")</f>
        <v/>
      </c>
      <c r="AQ138" s="49" t="str">
        <f>IFERROR(IF(COUNT($S138:AP138)&gt;=$P138,"",EDATE($S138,24)),"")</f>
        <v/>
      </c>
      <c r="AR138" s="49" t="str">
        <f>IFERROR(IF(COUNT($S138:AQ138)&gt;=$P138,"",EDATE($S138,25)),"")</f>
        <v/>
      </c>
      <c r="AS138" s="49" t="str">
        <f>IFERROR(IF(COUNT($S138:AR138)&gt;=$P138,"",EDATE($S138,26)),"")</f>
        <v/>
      </c>
      <c r="AT138" s="49" t="str">
        <f>IFERROR(IF(COUNT($S138:AS138)&gt;=$P138,"",EDATE($S138,27)),"")</f>
        <v/>
      </c>
      <c r="AU138" s="49" t="str">
        <f>IFERROR(IF(COUNT($S138:AT138)&gt;=$P138,"",EDATE($S138,28)),"")</f>
        <v/>
      </c>
      <c r="AV138" s="49" t="str">
        <f>IFERROR(IF(COUNT($S138:AU138)&gt;=$P138,"",EDATE($S138,29)),"")</f>
        <v/>
      </c>
      <c r="AW138" s="49" t="str">
        <f>IFERROR(IF(COUNT($S138:AV138)&gt;=$P138,"",EDATE($S138,30)),"")</f>
        <v/>
      </c>
      <c r="AX138" s="49" t="str">
        <f>IFERROR(IF(COUNT($S138:AW138)&gt;=$P138,"",EDATE($S138,31)),"")</f>
        <v/>
      </c>
      <c r="AY138" s="49" t="str">
        <f>IFERROR(IF(COUNT($S138:AX138)&gt;=$P138,"",EDATE($S138,32)),"")</f>
        <v/>
      </c>
      <c r="AZ138" s="49" t="str">
        <f>IFERROR(IF(COUNT($S138:AY138)&gt;=$P138,"",EDATE($S138,33)),"")</f>
        <v/>
      </c>
      <c r="BA138" s="49" t="str">
        <f>IFERROR(IF(COUNT($S138:AZ138)&gt;=$P138,"",EDATE($S138,34)),"")</f>
        <v/>
      </c>
      <c r="BB138" s="49" t="str">
        <f>IFERROR(IF(COUNT($S138:BA138)&gt;=$P138,"",EDATE($S138,35)),"")</f>
        <v/>
      </c>
      <c r="BC138" s="49" t="str">
        <f>IFERROR(IF(COUNT($S138:BB138)&gt;=$P138,"",EDATE($S138,36)),"")</f>
        <v/>
      </c>
      <c r="BD138" s="108"/>
    </row>
    <row r="139" spans="1:56" s="98" customFormat="1" ht="21" customHeight="1" thickBot="1">
      <c r="A139" s="106" t="str">
        <f t="shared" ca="1" si="12"/>
        <v/>
      </c>
      <c r="B139" s="152"/>
      <c r="C139" s="45" t="str">
        <f>IFERROR(VLOOKUP(B139,'اسماء العملاء'!$A$2:$E$1589,5,FALSE),"")</f>
        <v/>
      </c>
      <c r="D139" s="60" t="str">
        <f>IFERROR(VLOOKUP(B139,'اسماء العملاء'!$A$2:$C$1589,2,FALSE),"")</f>
        <v/>
      </c>
      <c r="E139" s="56"/>
      <c r="F139" s="62" t="str">
        <f>IFERROR(VLOOKUP(B139,'اسماء العملاء'!$A$2:$C$1589,3,FALSE),"")</f>
        <v/>
      </c>
      <c r="G139" s="75" t="str">
        <f>IFERROR(VLOOKUP(B139,'اسماء العملاء'!$A$2:$F$1589,6,FALSE),"")</f>
        <v/>
      </c>
      <c r="H139" s="142" t="str">
        <f>IFERROR(VLOOKUP(G139,'انواع الفلاتر'!$B$2:$C$52,2,FALSE),"")</f>
        <v/>
      </c>
      <c r="I139" s="128" t="str">
        <f>IFERROR(VLOOKUP(B139,'اسماء العملاء'!$A$2:$K$1589,11,FALSE),"")</f>
        <v/>
      </c>
      <c r="J139" s="46" t="str">
        <f t="shared" si="13"/>
        <v/>
      </c>
      <c r="K139" s="107"/>
      <c r="L139" s="137" t="str">
        <f t="shared" si="14"/>
        <v/>
      </c>
      <c r="M139" s="94" t="str">
        <f>IFERROR(VLOOKUP(B139,'اسماء العملاء'!$A$2:$G$1589,7,FALSE),"")</f>
        <v/>
      </c>
      <c r="N139" s="92" t="str">
        <f t="shared" si="15"/>
        <v/>
      </c>
      <c r="O139" s="149" t="str">
        <f>IFERROR(VLOOKUP(B139,'اسماء العملاء'!$A$2:$I$1589,9,FALSE),"")</f>
        <v/>
      </c>
      <c r="P139" s="144" t="str">
        <f t="shared" si="16"/>
        <v/>
      </c>
      <c r="Q139" s="145" t="str">
        <f t="shared" si="17"/>
        <v/>
      </c>
      <c r="R139" s="50"/>
      <c r="S139" s="133" t="str">
        <f>IFERROR(VLOOKUP(B139,'اسماء العملاء'!$A$2:$J$1589,10,FALSE),"")</f>
        <v/>
      </c>
      <c r="T139" s="48" t="str">
        <f>IFERROR(IF(COUNT($S139:S139)&gt;=$P139,"",EDATE($S139,1)),"")</f>
        <v/>
      </c>
      <c r="U139" s="48" t="str">
        <f>IFERROR(IF(COUNT($S139:T139)&gt;=$P139,"",EDATE($S139,2)),"")</f>
        <v/>
      </c>
      <c r="V139" s="48" t="str">
        <f>IFERROR(IF(COUNT($S139:U139)&gt;=$P139,"",EDATE($S139,3)),"")</f>
        <v/>
      </c>
      <c r="W139" s="48" t="str">
        <f>IFERROR(IF(COUNT($S139:V139)&gt;=$P139,"",EDATE($S139,4)),"")</f>
        <v/>
      </c>
      <c r="X139" s="48" t="str">
        <f>IFERROR(IF(COUNT($S139:W139)&gt;=$P139,"",EDATE($S139,5)),"")</f>
        <v/>
      </c>
      <c r="Y139" s="48" t="str">
        <f>IFERROR(IF(COUNT($S139:X139)&gt;=$P139,"",EDATE($S139,6)),"")</f>
        <v/>
      </c>
      <c r="Z139" s="48" t="str">
        <f>IFERROR(IF(COUNT($S139:Y139)&gt;=$P139,"",EDATE($S139,7)),"")</f>
        <v/>
      </c>
      <c r="AA139" s="48" t="str">
        <f>IFERROR(IF(COUNT($S139:Z139)&gt;=$P139,"",EDATE($S139,8)),"")</f>
        <v/>
      </c>
      <c r="AB139" s="48" t="str">
        <f>IFERROR(IF(COUNT($S139:AA139)&gt;=$P139,"",EDATE($S139,9)),"")</f>
        <v/>
      </c>
      <c r="AC139" s="48" t="str">
        <f>IFERROR(IF(COUNT($S139:AB139)&gt;=$P139,"",EDATE($S139,10)),"")</f>
        <v/>
      </c>
      <c r="AD139" s="48" t="str">
        <f>IFERROR(IF(COUNT($S139:AC139)&gt;=$P139,"",EDATE($S139,11)),"")</f>
        <v/>
      </c>
      <c r="AE139" s="48" t="str">
        <f>IFERROR(IF(COUNT($S139:AD139)&gt;=$P139,"",EDATE($S139,12)),"")</f>
        <v/>
      </c>
      <c r="AF139" s="48" t="str">
        <f>IFERROR(IF(COUNT($S139:AE139)&gt;=$P139,"",EDATE($S139,13)),"")</f>
        <v/>
      </c>
      <c r="AG139" s="48" t="str">
        <f>IFERROR(IF(COUNT($S139:AF139)&gt;=$P139,"",EDATE($S139,14)),"")</f>
        <v/>
      </c>
      <c r="AH139" s="48" t="str">
        <f>IFERROR(IF(COUNT($S139:AG139)&gt;=$P139,"",EDATE($S139,15)),"")</f>
        <v/>
      </c>
      <c r="AI139" s="48" t="str">
        <f>IFERROR(IF(COUNT($S139:AH139)&gt;=$P139,"",EDATE($S139,16)),"")</f>
        <v/>
      </c>
      <c r="AJ139" s="48" t="str">
        <f>IFERROR(IF(COUNT($S139:AI139)&gt;=$P139,"",EDATE($S139,17)),"")</f>
        <v/>
      </c>
      <c r="AK139" s="48" t="str">
        <f>IFERROR(IF(COUNT($S139:AJ139)&gt;=$P139,"",EDATE($S139,18)),"")</f>
        <v/>
      </c>
      <c r="AL139" s="49" t="str">
        <f>IFERROR(IF(COUNT($S139:AK139)&gt;=$P139,"",EDATE($S139,19)),"")</f>
        <v/>
      </c>
      <c r="AM139" s="49" t="str">
        <f>IFERROR(IF(COUNT($S139:AL139)&gt;=$P139,"",EDATE($S139,20)),"")</f>
        <v/>
      </c>
      <c r="AN139" s="49" t="str">
        <f>IFERROR(IF(COUNT($S139:AM139)&gt;=$P139,"",EDATE($S139,21)),"")</f>
        <v/>
      </c>
      <c r="AO139" s="49" t="str">
        <f>IFERROR(IF(COUNT($S139:AN139)&gt;=$P139,"",EDATE($S139,22)),"")</f>
        <v/>
      </c>
      <c r="AP139" s="49" t="str">
        <f>IFERROR(IF(COUNT($S139:AO139)&gt;=$P139,"",EDATE($S139,23)),"")</f>
        <v/>
      </c>
      <c r="AQ139" s="49" t="str">
        <f>IFERROR(IF(COUNT($S139:AP139)&gt;=$P139,"",EDATE($S139,24)),"")</f>
        <v/>
      </c>
      <c r="AR139" s="49" t="str">
        <f>IFERROR(IF(COUNT($S139:AQ139)&gt;=$P139,"",EDATE($S139,25)),"")</f>
        <v/>
      </c>
      <c r="AS139" s="49" t="str">
        <f>IFERROR(IF(COUNT($S139:AR139)&gt;=$P139,"",EDATE($S139,26)),"")</f>
        <v/>
      </c>
      <c r="AT139" s="49" t="str">
        <f>IFERROR(IF(COUNT($S139:AS139)&gt;=$P139,"",EDATE($S139,27)),"")</f>
        <v/>
      </c>
      <c r="AU139" s="49" t="str">
        <f>IFERROR(IF(COUNT($S139:AT139)&gt;=$P139,"",EDATE($S139,28)),"")</f>
        <v/>
      </c>
      <c r="AV139" s="49" t="str">
        <f>IFERROR(IF(COUNT($S139:AU139)&gt;=$P139,"",EDATE($S139,29)),"")</f>
        <v/>
      </c>
      <c r="AW139" s="49" t="str">
        <f>IFERROR(IF(COUNT($S139:AV139)&gt;=$P139,"",EDATE($S139,30)),"")</f>
        <v/>
      </c>
      <c r="AX139" s="49" t="str">
        <f>IFERROR(IF(COUNT($S139:AW139)&gt;=$P139,"",EDATE($S139,31)),"")</f>
        <v/>
      </c>
      <c r="AY139" s="49" t="str">
        <f>IFERROR(IF(COUNT($S139:AX139)&gt;=$P139,"",EDATE($S139,32)),"")</f>
        <v/>
      </c>
      <c r="AZ139" s="49" t="str">
        <f>IFERROR(IF(COUNT($S139:AY139)&gt;=$P139,"",EDATE($S139,33)),"")</f>
        <v/>
      </c>
      <c r="BA139" s="49" t="str">
        <f>IFERROR(IF(COUNT($S139:AZ139)&gt;=$P139,"",EDATE($S139,34)),"")</f>
        <v/>
      </c>
      <c r="BB139" s="49" t="str">
        <f>IFERROR(IF(COUNT($S139:BA139)&gt;=$P139,"",EDATE($S139,35)),"")</f>
        <v/>
      </c>
      <c r="BC139" s="49" t="str">
        <f>IFERROR(IF(COUNT($S139:BB139)&gt;=$P139,"",EDATE($S139,36)),"")</f>
        <v/>
      </c>
      <c r="BD139" s="108"/>
    </row>
    <row r="140" spans="1:56" s="98" customFormat="1" ht="21" customHeight="1" thickBot="1">
      <c r="A140" s="106" t="str">
        <f t="shared" ca="1" si="12"/>
        <v/>
      </c>
      <c r="B140" s="152"/>
      <c r="C140" s="45" t="str">
        <f>IFERROR(VLOOKUP(B140,'اسماء العملاء'!$A$2:$E$1589,5,FALSE),"")</f>
        <v/>
      </c>
      <c r="D140" s="60" t="str">
        <f>IFERROR(VLOOKUP(B140,'اسماء العملاء'!$A$2:$C$1589,2,FALSE),"")</f>
        <v/>
      </c>
      <c r="E140" s="56"/>
      <c r="F140" s="62" t="str">
        <f>IFERROR(VLOOKUP(B140,'اسماء العملاء'!$A$2:$C$1589,3,FALSE),"")</f>
        <v/>
      </c>
      <c r="G140" s="75" t="str">
        <f>IFERROR(VLOOKUP(B140,'اسماء العملاء'!$A$2:$F$1589,6,FALSE),"")</f>
        <v/>
      </c>
      <c r="H140" s="142" t="str">
        <f>IFERROR(VLOOKUP(G140,'انواع الفلاتر'!$B$2:$C$52,2,FALSE),"")</f>
        <v/>
      </c>
      <c r="I140" s="128" t="str">
        <f>IFERROR(VLOOKUP(B140,'اسماء العملاء'!$A$2:$K$1589,11,FALSE),"")</f>
        <v/>
      </c>
      <c r="J140" s="46" t="str">
        <f t="shared" si="13"/>
        <v/>
      </c>
      <c r="K140" s="107"/>
      <c r="L140" s="137" t="str">
        <f t="shared" si="14"/>
        <v/>
      </c>
      <c r="M140" s="94" t="str">
        <f>IFERROR(VLOOKUP(B140,'اسماء العملاء'!$A$2:$G$1589,7,FALSE),"")</f>
        <v/>
      </c>
      <c r="N140" s="92" t="str">
        <f t="shared" si="15"/>
        <v/>
      </c>
      <c r="O140" s="149" t="str">
        <f>IFERROR(VLOOKUP(B140,'اسماء العملاء'!$A$2:$I$1589,9,FALSE),"")</f>
        <v/>
      </c>
      <c r="P140" s="144" t="str">
        <f t="shared" si="16"/>
        <v/>
      </c>
      <c r="Q140" s="145" t="str">
        <f t="shared" si="17"/>
        <v/>
      </c>
      <c r="R140" s="50"/>
      <c r="S140" s="133" t="str">
        <f>IFERROR(VLOOKUP(B140,'اسماء العملاء'!$A$2:$J$1589,10,FALSE),"")</f>
        <v/>
      </c>
      <c r="T140" s="48" t="str">
        <f>IFERROR(IF(COUNT($S140:S140)&gt;=$P140,"",EDATE($S140,1)),"")</f>
        <v/>
      </c>
      <c r="U140" s="48" t="str">
        <f>IFERROR(IF(COUNT($S140:T140)&gt;=$P140,"",EDATE($S140,2)),"")</f>
        <v/>
      </c>
      <c r="V140" s="48" t="str">
        <f>IFERROR(IF(COUNT($S140:U140)&gt;=$P140,"",EDATE($S140,3)),"")</f>
        <v/>
      </c>
      <c r="W140" s="48" t="str">
        <f>IFERROR(IF(COUNT($S140:V140)&gt;=$P140,"",EDATE($S140,4)),"")</f>
        <v/>
      </c>
      <c r="X140" s="48" t="str">
        <f>IFERROR(IF(COUNT($S140:W140)&gt;=$P140,"",EDATE($S140,5)),"")</f>
        <v/>
      </c>
      <c r="Y140" s="48" t="str">
        <f>IFERROR(IF(COUNT($S140:X140)&gt;=$P140,"",EDATE($S140,6)),"")</f>
        <v/>
      </c>
      <c r="Z140" s="48" t="str">
        <f>IFERROR(IF(COUNT($S140:Y140)&gt;=$P140,"",EDATE($S140,7)),"")</f>
        <v/>
      </c>
      <c r="AA140" s="48" t="str">
        <f>IFERROR(IF(COUNT($S140:Z140)&gt;=$P140,"",EDATE($S140,8)),"")</f>
        <v/>
      </c>
      <c r="AB140" s="48" t="str">
        <f>IFERROR(IF(COUNT($S140:AA140)&gt;=$P140,"",EDATE($S140,9)),"")</f>
        <v/>
      </c>
      <c r="AC140" s="48" t="str">
        <f>IFERROR(IF(COUNT($S140:AB140)&gt;=$P140,"",EDATE($S140,10)),"")</f>
        <v/>
      </c>
      <c r="AD140" s="48" t="str">
        <f>IFERROR(IF(COUNT($S140:AC140)&gt;=$P140,"",EDATE($S140,11)),"")</f>
        <v/>
      </c>
      <c r="AE140" s="48" t="str">
        <f>IFERROR(IF(COUNT($S140:AD140)&gt;=$P140,"",EDATE($S140,12)),"")</f>
        <v/>
      </c>
      <c r="AF140" s="48" t="str">
        <f>IFERROR(IF(COUNT($S140:AE140)&gt;=$P140,"",EDATE($S140,13)),"")</f>
        <v/>
      </c>
      <c r="AG140" s="48" t="str">
        <f>IFERROR(IF(COUNT($S140:AF140)&gt;=$P140,"",EDATE($S140,14)),"")</f>
        <v/>
      </c>
      <c r="AH140" s="48" t="str">
        <f>IFERROR(IF(COUNT($S140:AG140)&gt;=$P140,"",EDATE($S140,15)),"")</f>
        <v/>
      </c>
      <c r="AI140" s="48" t="str">
        <f>IFERROR(IF(COUNT($S140:AH140)&gt;=$P140,"",EDATE($S140,16)),"")</f>
        <v/>
      </c>
      <c r="AJ140" s="48" t="str">
        <f>IFERROR(IF(COUNT($S140:AI140)&gt;=$P140,"",EDATE($S140,17)),"")</f>
        <v/>
      </c>
      <c r="AK140" s="48" t="str">
        <f>IFERROR(IF(COUNT($S140:AJ140)&gt;=$P140,"",EDATE($S140,18)),"")</f>
        <v/>
      </c>
      <c r="AL140" s="49" t="str">
        <f>IFERROR(IF(COUNT($S140:AK140)&gt;=$P140,"",EDATE($S140,19)),"")</f>
        <v/>
      </c>
      <c r="AM140" s="49" t="str">
        <f>IFERROR(IF(COUNT($S140:AL140)&gt;=$P140,"",EDATE($S140,20)),"")</f>
        <v/>
      </c>
      <c r="AN140" s="49" t="str">
        <f>IFERROR(IF(COUNT($S140:AM140)&gt;=$P140,"",EDATE($S140,21)),"")</f>
        <v/>
      </c>
      <c r="AO140" s="49" t="str">
        <f>IFERROR(IF(COUNT($S140:AN140)&gt;=$P140,"",EDATE($S140,22)),"")</f>
        <v/>
      </c>
      <c r="AP140" s="49" t="str">
        <f>IFERROR(IF(COUNT($S140:AO140)&gt;=$P140,"",EDATE($S140,23)),"")</f>
        <v/>
      </c>
      <c r="AQ140" s="49" t="str">
        <f>IFERROR(IF(COUNT($S140:AP140)&gt;=$P140,"",EDATE($S140,24)),"")</f>
        <v/>
      </c>
      <c r="AR140" s="49" t="str">
        <f>IFERROR(IF(COUNT($S140:AQ140)&gt;=$P140,"",EDATE($S140,25)),"")</f>
        <v/>
      </c>
      <c r="AS140" s="49" t="str">
        <f>IFERROR(IF(COUNT($S140:AR140)&gt;=$P140,"",EDATE($S140,26)),"")</f>
        <v/>
      </c>
      <c r="AT140" s="49" t="str">
        <f>IFERROR(IF(COUNT($S140:AS140)&gt;=$P140,"",EDATE($S140,27)),"")</f>
        <v/>
      </c>
      <c r="AU140" s="49" t="str">
        <f>IFERROR(IF(COUNT($S140:AT140)&gt;=$P140,"",EDATE($S140,28)),"")</f>
        <v/>
      </c>
      <c r="AV140" s="49" t="str">
        <f>IFERROR(IF(COUNT($S140:AU140)&gt;=$P140,"",EDATE($S140,29)),"")</f>
        <v/>
      </c>
      <c r="AW140" s="49" t="str">
        <f>IFERROR(IF(COUNT($S140:AV140)&gt;=$P140,"",EDATE($S140,30)),"")</f>
        <v/>
      </c>
      <c r="AX140" s="49" t="str">
        <f>IFERROR(IF(COUNT($S140:AW140)&gt;=$P140,"",EDATE($S140,31)),"")</f>
        <v/>
      </c>
      <c r="AY140" s="49" t="str">
        <f>IFERROR(IF(COUNT($S140:AX140)&gt;=$P140,"",EDATE($S140,32)),"")</f>
        <v/>
      </c>
      <c r="AZ140" s="49" t="str">
        <f>IFERROR(IF(COUNT($S140:AY140)&gt;=$P140,"",EDATE($S140,33)),"")</f>
        <v/>
      </c>
      <c r="BA140" s="49" t="str">
        <f>IFERROR(IF(COUNT($S140:AZ140)&gt;=$P140,"",EDATE($S140,34)),"")</f>
        <v/>
      </c>
      <c r="BB140" s="49" t="str">
        <f>IFERROR(IF(COUNT($S140:BA140)&gt;=$P140,"",EDATE($S140,35)),"")</f>
        <v/>
      </c>
      <c r="BC140" s="49" t="str">
        <f>IFERROR(IF(COUNT($S140:BB140)&gt;=$P140,"",EDATE($S140,36)),"")</f>
        <v/>
      </c>
      <c r="BD140" s="108"/>
    </row>
    <row r="141" spans="1:56" s="98" customFormat="1" ht="21" customHeight="1" thickBot="1">
      <c r="A141" s="106" t="str">
        <f t="shared" ca="1" si="12"/>
        <v/>
      </c>
      <c r="B141" s="152"/>
      <c r="C141" s="45" t="str">
        <f>IFERROR(VLOOKUP(B141,'اسماء العملاء'!$A$2:$E$1589,5,FALSE),"")</f>
        <v/>
      </c>
      <c r="D141" s="60" t="str">
        <f>IFERROR(VLOOKUP(B141,'اسماء العملاء'!$A$2:$C$1589,2,FALSE),"")</f>
        <v/>
      </c>
      <c r="E141" s="56"/>
      <c r="F141" s="62" t="str">
        <f>IFERROR(VLOOKUP(B141,'اسماء العملاء'!$A$2:$C$1589,3,FALSE),"")</f>
        <v/>
      </c>
      <c r="G141" s="75" t="str">
        <f>IFERROR(VLOOKUP(B141,'اسماء العملاء'!$A$2:$F$1589,6,FALSE),"")</f>
        <v/>
      </c>
      <c r="H141" s="142" t="str">
        <f>IFERROR(VLOOKUP(G141,'انواع الفلاتر'!$B$2:$C$52,2,FALSE),"")</f>
        <v/>
      </c>
      <c r="I141" s="128" t="str">
        <f>IFERROR(VLOOKUP(B141,'اسماء العملاء'!$A$2:$K$1589,11,FALSE),"")</f>
        <v/>
      </c>
      <c r="J141" s="46" t="str">
        <f t="shared" si="13"/>
        <v/>
      </c>
      <c r="K141" s="107"/>
      <c r="L141" s="137" t="str">
        <f t="shared" si="14"/>
        <v/>
      </c>
      <c r="M141" s="94" t="str">
        <f>IFERROR(VLOOKUP(B141,'اسماء العملاء'!$A$2:$G$1589,7,FALSE),"")</f>
        <v/>
      </c>
      <c r="N141" s="92" t="str">
        <f t="shared" si="15"/>
        <v/>
      </c>
      <c r="O141" s="149" t="str">
        <f>IFERROR(VLOOKUP(B141,'اسماء العملاء'!$A$2:$I$1589,9,FALSE),"")</f>
        <v/>
      </c>
      <c r="P141" s="144" t="str">
        <f t="shared" si="16"/>
        <v/>
      </c>
      <c r="Q141" s="145" t="str">
        <f t="shared" si="17"/>
        <v/>
      </c>
      <c r="R141" s="50"/>
      <c r="S141" s="133" t="str">
        <f>IFERROR(VLOOKUP(B141,'اسماء العملاء'!$A$2:$J$1589,10,FALSE),"")</f>
        <v/>
      </c>
      <c r="T141" s="48" t="str">
        <f>IFERROR(IF(COUNT($S141:S141)&gt;=$P141,"",EDATE($S141,1)),"")</f>
        <v/>
      </c>
      <c r="U141" s="48" t="str">
        <f>IFERROR(IF(COUNT($S141:T141)&gt;=$P141,"",EDATE($S141,2)),"")</f>
        <v/>
      </c>
      <c r="V141" s="48" t="str">
        <f>IFERROR(IF(COUNT($S141:U141)&gt;=$P141,"",EDATE($S141,3)),"")</f>
        <v/>
      </c>
      <c r="W141" s="48" t="str">
        <f>IFERROR(IF(COUNT($S141:V141)&gt;=$P141,"",EDATE($S141,4)),"")</f>
        <v/>
      </c>
      <c r="X141" s="48" t="str">
        <f>IFERROR(IF(COUNT($S141:W141)&gt;=$P141,"",EDATE($S141,5)),"")</f>
        <v/>
      </c>
      <c r="Y141" s="48" t="str">
        <f>IFERROR(IF(COUNT($S141:X141)&gt;=$P141,"",EDATE($S141,6)),"")</f>
        <v/>
      </c>
      <c r="Z141" s="48" t="str">
        <f>IFERROR(IF(COUNT($S141:Y141)&gt;=$P141,"",EDATE($S141,7)),"")</f>
        <v/>
      </c>
      <c r="AA141" s="48" t="str">
        <f>IFERROR(IF(COUNT($S141:Z141)&gt;=$P141,"",EDATE($S141,8)),"")</f>
        <v/>
      </c>
      <c r="AB141" s="48" t="str">
        <f>IFERROR(IF(COUNT($S141:AA141)&gt;=$P141,"",EDATE($S141,9)),"")</f>
        <v/>
      </c>
      <c r="AC141" s="48" t="str">
        <f>IFERROR(IF(COUNT($S141:AB141)&gt;=$P141,"",EDATE($S141,10)),"")</f>
        <v/>
      </c>
      <c r="AD141" s="48" t="str">
        <f>IFERROR(IF(COUNT($S141:AC141)&gt;=$P141,"",EDATE($S141,11)),"")</f>
        <v/>
      </c>
      <c r="AE141" s="48" t="str">
        <f>IFERROR(IF(COUNT($S141:AD141)&gt;=$P141,"",EDATE($S141,12)),"")</f>
        <v/>
      </c>
      <c r="AF141" s="48" t="str">
        <f>IFERROR(IF(COUNT($S141:AE141)&gt;=$P141,"",EDATE($S141,13)),"")</f>
        <v/>
      </c>
      <c r="AG141" s="48" t="str">
        <f>IFERROR(IF(COUNT($S141:AF141)&gt;=$P141,"",EDATE($S141,14)),"")</f>
        <v/>
      </c>
      <c r="AH141" s="48" t="str">
        <f>IFERROR(IF(COUNT($S141:AG141)&gt;=$P141,"",EDATE($S141,15)),"")</f>
        <v/>
      </c>
      <c r="AI141" s="48" t="str">
        <f>IFERROR(IF(COUNT($S141:AH141)&gt;=$P141,"",EDATE($S141,16)),"")</f>
        <v/>
      </c>
      <c r="AJ141" s="48" t="str">
        <f>IFERROR(IF(COUNT($S141:AI141)&gt;=$P141,"",EDATE($S141,17)),"")</f>
        <v/>
      </c>
      <c r="AK141" s="48" t="str">
        <f>IFERROR(IF(COUNT($S141:AJ141)&gt;=$P141,"",EDATE($S141,18)),"")</f>
        <v/>
      </c>
      <c r="AL141" s="49" t="str">
        <f>IFERROR(IF(COUNT($S141:AK141)&gt;=$P141,"",EDATE($S141,19)),"")</f>
        <v/>
      </c>
      <c r="AM141" s="49" t="str">
        <f>IFERROR(IF(COUNT($S141:AL141)&gt;=$P141,"",EDATE($S141,20)),"")</f>
        <v/>
      </c>
      <c r="AN141" s="49" t="str">
        <f>IFERROR(IF(COUNT($S141:AM141)&gt;=$P141,"",EDATE($S141,21)),"")</f>
        <v/>
      </c>
      <c r="AO141" s="49" t="str">
        <f>IFERROR(IF(COUNT($S141:AN141)&gt;=$P141,"",EDATE($S141,22)),"")</f>
        <v/>
      </c>
      <c r="AP141" s="49" t="str">
        <f>IFERROR(IF(COUNT($S141:AO141)&gt;=$P141,"",EDATE($S141,23)),"")</f>
        <v/>
      </c>
      <c r="AQ141" s="49" t="str">
        <f>IFERROR(IF(COUNT($S141:AP141)&gt;=$P141,"",EDATE($S141,24)),"")</f>
        <v/>
      </c>
      <c r="AR141" s="49" t="str">
        <f>IFERROR(IF(COUNT($S141:AQ141)&gt;=$P141,"",EDATE($S141,25)),"")</f>
        <v/>
      </c>
      <c r="AS141" s="49" t="str">
        <f>IFERROR(IF(COUNT($S141:AR141)&gt;=$P141,"",EDATE($S141,26)),"")</f>
        <v/>
      </c>
      <c r="AT141" s="49" t="str">
        <f>IFERROR(IF(COUNT($S141:AS141)&gt;=$P141,"",EDATE($S141,27)),"")</f>
        <v/>
      </c>
      <c r="AU141" s="49" t="str">
        <f>IFERROR(IF(COUNT($S141:AT141)&gt;=$P141,"",EDATE($S141,28)),"")</f>
        <v/>
      </c>
      <c r="AV141" s="49" t="str">
        <f>IFERROR(IF(COUNT($S141:AU141)&gt;=$P141,"",EDATE($S141,29)),"")</f>
        <v/>
      </c>
      <c r="AW141" s="49" t="str">
        <f>IFERROR(IF(COUNT($S141:AV141)&gt;=$P141,"",EDATE($S141,30)),"")</f>
        <v/>
      </c>
      <c r="AX141" s="49" t="str">
        <f>IFERROR(IF(COUNT($S141:AW141)&gt;=$P141,"",EDATE($S141,31)),"")</f>
        <v/>
      </c>
      <c r="AY141" s="49" t="str">
        <f>IFERROR(IF(COUNT($S141:AX141)&gt;=$P141,"",EDATE($S141,32)),"")</f>
        <v/>
      </c>
      <c r="AZ141" s="49" t="str">
        <f>IFERROR(IF(COUNT($S141:AY141)&gt;=$P141,"",EDATE($S141,33)),"")</f>
        <v/>
      </c>
      <c r="BA141" s="49" t="str">
        <f>IFERROR(IF(COUNT($S141:AZ141)&gt;=$P141,"",EDATE($S141,34)),"")</f>
        <v/>
      </c>
      <c r="BB141" s="49" t="str">
        <f>IFERROR(IF(COUNT($S141:BA141)&gt;=$P141,"",EDATE($S141,35)),"")</f>
        <v/>
      </c>
      <c r="BC141" s="49" t="str">
        <f>IFERROR(IF(COUNT($S141:BB141)&gt;=$P141,"",EDATE($S141,36)),"")</f>
        <v/>
      </c>
      <c r="BD141" s="108"/>
    </row>
    <row r="142" spans="1:56" s="98" customFormat="1" ht="21" customHeight="1" thickBot="1">
      <c r="A142" s="106" t="str">
        <f t="shared" ca="1" si="12"/>
        <v/>
      </c>
      <c r="B142" s="152"/>
      <c r="C142" s="45" t="str">
        <f>IFERROR(VLOOKUP(B142,'اسماء العملاء'!$A$2:$E$1589,5,FALSE),"")</f>
        <v/>
      </c>
      <c r="D142" s="60" t="str">
        <f>IFERROR(VLOOKUP(B142,'اسماء العملاء'!$A$2:$C$1589,2,FALSE),"")</f>
        <v/>
      </c>
      <c r="E142" s="56"/>
      <c r="F142" s="62" t="str">
        <f>IFERROR(VLOOKUP(B142,'اسماء العملاء'!$A$2:$C$1589,3,FALSE),"")</f>
        <v/>
      </c>
      <c r="G142" s="75" t="str">
        <f>IFERROR(VLOOKUP(B142,'اسماء العملاء'!$A$2:$F$1589,6,FALSE),"")</f>
        <v/>
      </c>
      <c r="H142" s="142" t="str">
        <f>IFERROR(VLOOKUP(G142,'انواع الفلاتر'!$B$2:$C$52,2,FALSE),"")</f>
        <v/>
      </c>
      <c r="I142" s="128" t="str">
        <f>IFERROR(VLOOKUP(B142,'اسماء العملاء'!$A$2:$K$1589,11,FALSE),"")</f>
        <v/>
      </c>
      <c r="J142" s="46" t="str">
        <f t="shared" si="13"/>
        <v/>
      </c>
      <c r="K142" s="107"/>
      <c r="L142" s="137" t="str">
        <f t="shared" si="14"/>
        <v/>
      </c>
      <c r="M142" s="94" t="str">
        <f>IFERROR(VLOOKUP(B142,'اسماء العملاء'!$A$2:$G$1589,7,FALSE),"")</f>
        <v/>
      </c>
      <c r="N142" s="92" t="str">
        <f t="shared" si="15"/>
        <v/>
      </c>
      <c r="O142" s="149" t="str">
        <f>IFERROR(VLOOKUP(B142,'اسماء العملاء'!$A$2:$I$1589,9,FALSE),"")</f>
        <v/>
      </c>
      <c r="P142" s="144" t="str">
        <f t="shared" si="16"/>
        <v/>
      </c>
      <c r="Q142" s="145" t="str">
        <f t="shared" si="17"/>
        <v/>
      </c>
      <c r="R142" s="50"/>
      <c r="S142" s="133" t="str">
        <f>IFERROR(VLOOKUP(B142,'اسماء العملاء'!$A$2:$J$1589,10,FALSE),"")</f>
        <v/>
      </c>
      <c r="T142" s="48" t="str">
        <f>IFERROR(IF(COUNT($S142:S142)&gt;=$P142,"",EDATE($S142,1)),"")</f>
        <v/>
      </c>
      <c r="U142" s="48" t="str">
        <f>IFERROR(IF(COUNT($S142:T142)&gt;=$P142,"",EDATE($S142,2)),"")</f>
        <v/>
      </c>
      <c r="V142" s="48" t="str">
        <f>IFERROR(IF(COUNT($S142:U142)&gt;=$P142,"",EDATE($S142,3)),"")</f>
        <v/>
      </c>
      <c r="W142" s="48" t="str">
        <f>IFERROR(IF(COUNT($S142:V142)&gt;=$P142,"",EDATE($S142,4)),"")</f>
        <v/>
      </c>
      <c r="X142" s="48" t="str">
        <f>IFERROR(IF(COUNT($S142:W142)&gt;=$P142,"",EDATE($S142,5)),"")</f>
        <v/>
      </c>
      <c r="Y142" s="48" t="str">
        <f>IFERROR(IF(COUNT($S142:X142)&gt;=$P142,"",EDATE($S142,6)),"")</f>
        <v/>
      </c>
      <c r="Z142" s="48" t="str">
        <f>IFERROR(IF(COUNT($S142:Y142)&gt;=$P142,"",EDATE($S142,7)),"")</f>
        <v/>
      </c>
      <c r="AA142" s="48" t="str">
        <f>IFERROR(IF(COUNT($S142:Z142)&gt;=$P142,"",EDATE($S142,8)),"")</f>
        <v/>
      </c>
      <c r="AB142" s="48" t="str">
        <f>IFERROR(IF(COUNT($S142:AA142)&gt;=$P142,"",EDATE($S142,9)),"")</f>
        <v/>
      </c>
      <c r="AC142" s="48" t="str">
        <f>IFERROR(IF(COUNT($S142:AB142)&gt;=$P142,"",EDATE($S142,10)),"")</f>
        <v/>
      </c>
      <c r="AD142" s="48" t="str">
        <f>IFERROR(IF(COUNT($S142:AC142)&gt;=$P142,"",EDATE($S142,11)),"")</f>
        <v/>
      </c>
      <c r="AE142" s="48" t="str">
        <f>IFERROR(IF(COUNT($S142:AD142)&gt;=$P142,"",EDATE($S142,12)),"")</f>
        <v/>
      </c>
      <c r="AF142" s="48" t="str">
        <f>IFERROR(IF(COUNT($S142:AE142)&gt;=$P142,"",EDATE($S142,13)),"")</f>
        <v/>
      </c>
      <c r="AG142" s="48" t="str">
        <f>IFERROR(IF(COUNT($S142:AF142)&gt;=$P142,"",EDATE($S142,14)),"")</f>
        <v/>
      </c>
      <c r="AH142" s="48" t="str">
        <f>IFERROR(IF(COUNT($S142:AG142)&gt;=$P142,"",EDATE($S142,15)),"")</f>
        <v/>
      </c>
      <c r="AI142" s="48" t="str">
        <f>IFERROR(IF(COUNT($S142:AH142)&gt;=$P142,"",EDATE($S142,16)),"")</f>
        <v/>
      </c>
      <c r="AJ142" s="48" t="str">
        <f>IFERROR(IF(COUNT($S142:AI142)&gt;=$P142,"",EDATE($S142,17)),"")</f>
        <v/>
      </c>
      <c r="AK142" s="48" t="str">
        <f>IFERROR(IF(COUNT($S142:AJ142)&gt;=$P142,"",EDATE($S142,18)),"")</f>
        <v/>
      </c>
      <c r="AL142" s="49" t="str">
        <f>IFERROR(IF(COUNT($S142:AK142)&gt;=$P142,"",EDATE($S142,19)),"")</f>
        <v/>
      </c>
      <c r="AM142" s="49" t="str">
        <f>IFERROR(IF(COUNT($S142:AL142)&gt;=$P142,"",EDATE($S142,20)),"")</f>
        <v/>
      </c>
      <c r="AN142" s="49" t="str">
        <f>IFERROR(IF(COUNT($S142:AM142)&gt;=$P142,"",EDATE($S142,21)),"")</f>
        <v/>
      </c>
      <c r="AO142" s="49" t="str">
        <f>IFERROR(IF(COUNT($S142:AN142)&gt;=$P142,"",EDATE($S142,22)),"")</f>
        <v/>
      </c>
      <c r="AP142" s="49" t="str">
        <f>IFERROR(IF(COUNT($S142:AO142)&gt;=$P142,"",EDATE($S142,23)),"")</f>
        <v/>
      </c>
      <c r="AQ142" s="49" t="str">
        <f>IFERROR(IF(COUNT($S142:AP142)&gt;=$P142,"",EDATE($S142,24)),"")</f>
        <v/>
      </c>
      <c r="AR142" s="49" t="str">
        <f>IFERROR(IF(COUNT($S142:AQ142)&gt;=$P142,"",EDATE($S142,25)),"")</f>
        <v/>
      </c>
      <c r="AS142" s="49" t="str">
        <f>IFERROR(IF(COUNT($S142:AR142)&gt;=$P142,"",EDATE($S142,26)),"")</f>
        <v/>
      </c>
      <c r="AT142" s="49" t="str">
        <f>IFERROR(IF(COUNT($S142:AS142)&gt;=$P142,"",EDATE($S142,27)),"")</f>
        <v/>
      </c>
      <c r="AU142" s="49" t="str">
        <f>IFERROR(IF(COUNT($S142:AT142)&gt;=$P142,"",EDATE($S142,28)),"")</f>
        <v/>
      </c>
      <c r="AV142" s="49" t="str">
        <f>IFERROR(IF(COUNT($S142:AU142)&gt;=$P142,"",EDATE($S142,29)),"")</f>
        <v/>
      </c>
      <c r="AW142" s="49" t="str">
        <f>IFERROR(IF(COUNT($S142:AV142)&gt;=$P142,"",EDATE($S142,30)),"")</f>
        <v/>
      </c>
      <c r="AX142" s="49" t="str">
        <f>IFERROR(IF(COUNT($S142:AW142)&gt;=$P142,"",EDATE($S142,31)),"")</f>
        <v/>
      </c>
      <c r="AY142" s="49" t="str">
        <f>IFERROR(IF(COUNT($S142:AX142)&gt;=$P142,"",EDATE($S142,32)),"")</f>
        <v/>
      </c>
      <c r="AZ142" s="49" t="str">
        <f>IFERROR(IF(COUNT($S142:AY142)&gt;=$P142,"",EDATE($S142,33)),"")</f>
        <v/>
      </c>
      <c r="BA142" s="49" t="str">
        <f>IFERROR(IF(COUNT($S142:AZ142)&gt;=$P142,"",EDATE($S142,34)),"")</f>
        <v/>
      </c>
      <c r="BB142" s="49" t="str">
        <f>IFERROR(IF(COUNT($S142:BA142)&gt;=$P142,"",EDATE($S142,35)),"")</f>
        <v/>
      </c>
      <c r="BC142" s="49" t="str">
        <f>IFERROR(IF(COUNT($S142:BB142)&gt;=$P142,"",EDATE($S142,36)),"")</f>
        <v/>
      </c>
      <c r="BD142" s="108"/>
    </row>
    <row r="143" spans="1:56" s="98" customFormat="1" ht="21" customHeight="1" thickBot="1">
      <c r="A143" s="106" t="str">
        <f t="shared" ca="1" si="12"/>
        <v/>
      </c>
      <c r="B143" s="152"/>
      <c r="C143" s="45" t="str">
        <f>IFERROR(VLOOKUP(B143,'اسماء العملاء'!$A$2:$E$1589,5,FALSE),"")</f>
        <v/>
      </c>
      <c r="D143" s="60" t="str">
        <f>IFERROR(VLOOKUP(B143,'اسماء العملاء'!$A$2:$C$1589,2,FALSE),"")</f>
        <v/>
      </c>
      <c r="E143" s="56"/>
      <c r="F143" s="62" t="str">
        <f>IFERROR(VLOOKUP(B143,'اسماء العملاء'!$A$2:$C$1589,3,FALSE),"")</f>
        <v/>
      </c>
      <c r="G143" s="75" t="str">
        <f>IFERROR(VLOOKUP(B143,'اسماء العملاء'!$A$2:$F$1589,6,FALSE),"")</f>
        <v/>
      </c>
      <c r="H143" s="142" t="str">
        <f>IFERROR(VLOOKUP(G143,'انواع الفلاتر'!$B$2:$C$52,2,FALSE),"")</f>
        <v/>
      </c>
      <c r="I143" s="128" t="str">
        <f>IFERROR(VLOOKUP(B143,'اسماء العملاء'!$A$2:$K$1589,11,FALSE),"")</f>
        <v/>
      </c>
      <c r="J143" s="46" t="str">
        <f t="shared" si="13"/>
        <v/>
      </c>
      <c r="K143" s="107"/>
      <c r="L143" s="137" t="str">
        <f t="shared" si="14"/>
        <v/>
      </c>
      <c r="M143" s="94" t="str">
        <f>IFERROR(VLOOKUP(B143,'اسماء العملاء'!$A$2:$G$1589,7,FALSE),"")</f>
        <v/>
      </c>
      <c r="N143" s="92" t="str">
        <f t="shared" si="15"/>
        <v/>
      </c>
      <c r="O143" s="149" t="str">
        <f>IFERROR(VLOOKUP(B143,'اسماء العملاء'!$A$2:$I$1589,9,FALSE),"")</f>
        <v/>
      </c>
      <c r="P143" s="144" t="str">
        <f t="shared" si="16"/>
        <v/>
      </c>
      <c r="Q143" s="145" t="str">
        <f t="shared" si="17"/>
        <v/>
      </c>
      <c r="R143" s="50"/>
      <c r="S143" s="133" t="str">
        <f>IFERROR(VLOOKUP(B143,'اسماء العملاء'!$A$2:$J$1589,10,FALSE),"")</f>
        <v/>
      </c>
      <c r="T143" s="48" t="str">
        <f>IFERROR(IF(COUNT($S143:S143)&gt;=$P143,"",EDATE($S143,1)),"")</f>
        <v/>
      </c>
      <c r="U143" s="48" t="str">
        <f>IFERROR(IF(COUNT($S143:T143)&gt;=$P143,"",EDATE($S143,2)),"")</f>
        <v/>
      </c>
      <c r="V143" s="48" t="str">
        <f>IFERROR(IF(COUNT($S143:U143)&gt;=$P143,"",EDATE($S143,3)),"")</f>
        <v/>
      </c>
      <c r="W143" s="48" t="str">
        <f>IFERROR(IF(COUNT($S143:V143)&gt;=$P143,"",EDATE($S143,4)),"")</f>
        <v/>
      </c>
      <c r="X143" s="48" t="str">
        <f>IFERROR(IF(COUNT($S143:W143)&gt;=$P143,"",EDATE($S143,5)),"")</f>
        <v/>
      </c>
      <c r="Y143" s="48" t="str">
        <f>IFERROR(IF(COUNT($S143:X143)&gt;=$P143,"",EDATE($S143,6)),"")</f>
        <v/>
      </c>
      <c r="Z143" s="48" t="str">
        <f>IFERROR(IF(COUNT($S143:Y143)&gt;=$P143,"",EDATE($S143,7)),"")</f>
        <v/>
      </c>
      <c r="AA143" s="48" t="str">
        <f>IFERROR(IF(COUNT($S143:Z143)&gt;=$P143,"",EDATE($S143,8)),"")</f>
        <v/>
      </c>
      <c r="AB143" s="48" t="str">
        <f>IFERROR(IF(COUNT($S143:AA143)&gt;=$P143,"",EDATE($S143,9)),"")</f>
        <v/>
      </c>
      <c r="AC143" s="48" t="str">
        <f>IFERROR(IF(COUNT($S143:AB143)&gt;=$P143,"",EDATE($S143,10)),"")</f>
        <v/>
      </c>
      <c r="AD143" s="48" t="str">
        <f>IFERROR(IF(COUNT($S143:AC143)&gt;=$P143,"",EDATE($S143,11)),"")</f>
        <v/>
      </c>
      <c r="AE143" s="48" t="str">
        <f>IFERROR(IF(COUNT($S143:AD143)&gt;=$P143,"",EDATE($S143,12)),"")</f>
        <v/>
      </c>
      <c r="AF143" s="48" t="str">
        <f>IFERROR(IF(COUNT($S143:AE143)&gt;=$P143,"",EDATE($S143,13)),"")</f>
        <v/>
      </c>
      <c r="AG143" s="48" t="str">
        <f>IFERROR(IF(COUNT($S143:AF143)&gt;=$P143,"",EDATE($S143,14)),"")</f>
        <v/>
      </c>
      <c r="AH143" s="48" t="str">
        <f>IFERROR(IF(COUNT($S143:AG143)&gt;=$P143,"",EDATE($S143,15)),"")</f>
        <v/>
      </c>
      <c r="AI143" s="48" t="str">
        <f>IFERROR(IF(COUNT($S143:AH143)&gt;=$P143,"",EDATE($S143,16)),"")</f>
        <v/>
      </c>
      <c r="AJ143" s="48" t="str">
        <f>IFERROR(IF(COUNT($S143:AI143)&gt;=$P143,"",EDATE($S143,17)),"")</f>
        <v/>
      </c>
      <c r="AK143" s="48" t="str">
        <f>IFERROR(IF(COUNT($S143:AJ143)&gt;=$P143,"",EDATE($S143,18)),"")</f>
        <v/>
      </c>
      <c r="AL143" s="49" t="str">
        <f>IFERROR(IF(COUNT($S143:AK143)&gt;=$P143,"",EDATE($S143,19)),"")</f>
        <v/>
      </c>
      <c r="AM143" s="49" t="str">
        <f>IFERROR(IF(COUNT($S143:AL143)&gt;=$P143,"",EDATE($S143,20)),"")</f>
        <v/>
      </c>
      <c r="AN143" s="49" t="str">
        <f>IFERROR(IF(COUNT($S143:AM143)&gt;=$P143,"",EDATE($S143,21)),"")</f>
        <v/>
      </c>
      <c r="AO143" s="49" t="str">
        <f>IFERROR(IF(COUNT($S143:AN143)&gt;=$P143,"",EDATE($S143,22)),"")</f>
        <v/>
      </c>
      <c r="AP143" s="49" t="str">
        <f>IFERROR(IF(COUNT($S143:AO143)&gt;=$P143,"",EDATE($S143,23)),"")</f>
        <v/>
      </c>
      <c r="AQ143" s="49" t="str">
        <f>IFERROR(IF(COUNT($S143:AP143)&gt;=$P143,"",EDATE($S143,24)),"")</f>
        <v/>
      </c>
      <c r="AR143" s="49" t="str">
        <f>IFERROR(IF(COUNT($S143:AQ143)&gt;=$P143,"",EDATE($S143,25)),"")</f>
        <v/>
      </c>
      <c r="AS143" s="49" t="str">
        <f>IFERROR(IF(COUNT($S143:AR143)&gt;=$P143,"",EDATE($S143,26)),"")</f>
        <v/>
      </c>
      <c r="AT143" s="49" t="str">
        <f>IFERROR(IF(COUNT($S143:AS143)&gt;=$P143,"",EDATE($S143,27)),"")</f>
        <v/>
      </c>
      <c r="AU143" s="49" t="str">
        <f>IFERROR(IF(COUNT($S143:AT143)&gt;=$P143,"",EDATE($S143,28)),"")</f>
        <v/>
      </c>
      <c r="AV143" s="49" t="str">
        <f>IFERROR(IF(COUNT($S143:AU143)&gt;=$P143,"",EDATE($S143,29)),"")</f>
        <v/>
      </c>
      <c r="AW143" s="49" t="str">
        <f>IFERROR(IF(COUNT($S143:AV143)&gt;=$P143,"",EDATE($S143,30)),"")</f>
        <v/>
      </c>
      <c r="AX143" s="49" t="str">
        <f>IFERROR(IF(COUNT($S143:AW143)&gt;=$P143,"",EDATE($S143,31)),"")</f>
        <v/>
      </c>
      <c r="AY143" s="49" t="str">
        <f>IFERROR(IF(COUNT($S143:AX143)&gt;=$P143,"",EDATE($S143,32)),"")</f>
        <v/>
      </c>
      <c r="AZ143" s="49" t="str">
        <f>IFERROR(IF(COUNT($S143:AY143)&gt;=$P143,"",EDATE($S143,33)),"")</f>
        <v/>
      </c>
      <c r="BA143" s="49" t="str">
        <f>IFERROR(IF(COUNT($S143:AZ143)&gt;=$P143,"",EDATE($S143,34)),"")</f>
        <v/>
      </c>
      <c r="BB143" s="49" t="str">
        <f>IFERROR(IF(COUNT($S143:BA143)&gt;=$P143,"",EDATE($S143,35)),"")</f>
        <v/>
      </c>
      <c r="BC143" s="49" t="str">
        <f>IFERROR(IF(COUNT($S143:BB143)&gt;=$P143,"",EDATE($S143,36)),"")</f>
        <v/>
      </c>
      <c r="BD143" s="108"/>
    </row>
    <row r="144" spans="1:56" s="98" customFormat="1" ht="21" customHeight="1" thickBot="1">
      <c r="A144" s="106" t="str">
        <f t="shared" ca="1" si="12"/>
        <v/>
      </c>
      <c r="B144" s="152"/>
      <c r="C144" s="45" t="str">
        <f>IFERROR(VLOOKUP(B144,'اسماء العملاء'!$A$2:$E$1589,5,FALSE),"")</f>
        <v/>
      </c>
      <c r="D144" s="60" t="str">
        <f>IFERROR(VLOOKUP(B144,'اسماء العملاء'!$A$2:$C$1589,2,FALSE),"")</f>
        <v/>
      </c>
      <c r="E144" s="56"/>
      <c r="F144" s="62" t="str">
        <f>IFERROR(VLOOKUP(B144,'اسماء العملاء'!$A$2:$C$1589,3,FALSE),"")</f>
        <v/>
      </c>
      <c r="G144" s="75" t="str">
        <f>IFERROR(VLOOKUP(B144,'اسماء العملاء'!$A$2:$F$1589,6,FALSE),"")</f>
        <v/>
      </c>
      <c r="H144" s="142" t="str">
        <f>IFERROR(VLOOKUP(G144,'انواع الفلاتر'!$B$2:$C$52,2,FALSE),"")</f>
        <v/>
      </c>
      <c r="I144" s="128" t="str">
        <f>IFERROR(VLOOKUP(B144,'اسماء العملاء'!$A$2:$K$1589,11,FALSE),"")</f>
        <v/>
      </c>
      <c r="J144" s="46" t="str">
        <f t="shared" si="13"/>
        <v/>
      </c>
      <c r="K144" s="107"/>
      <c r="L144" s="137" t="str">
        <f t="shared" si="14"/>
        <v/>
      </c>
      <c r="M144" s="94" t="str">
        <f>IFERROR(VLOOKUP(B144,'اسماء العملاء'!$A$2:$G$1589,7,FALSE),"")</f>
        <v/>
      </c>
      <c r="N144" s="92" t="str">
        <f t="shared" si="15"/>
        <v/>
      </c>
      <c r="O144" s="149" t="str">
        <f>IFERROR(VLOOKUP(B144,'اسماء العملاء'!$A$2:$I$1589,9,FALSE),"")</f>
        <v/>
      </c>
      <c r="P144" s="144" t="str">
        <f t="shared" si="16"/>
        <v/>
      </c>
      <c r="Q144" s="145" t="str">
        <f t="shared" si="17"/>
        <v/>
      </c>
      <c r="R144" s="50"/>
      <c r="S144" s="133" t="str">
        <f>IFERROR(VLOOKUP(B144,'اسماء العملاء'!$A$2:$J$1589,10,FALSE),"")</f>
        <v/>
      </c>
      <c r="T144" s="48" t="str">
        <f>IFERROR(IF(COUNT($S144:S144)&gt;=$P144,"",EDATE($S144,1)),"")</f>
        <v/>
      </c>
      <c r="U144" s="48" t="str">
        <f>IFERROR(IF(COUNT($S144:T144)&gt;=$P144,"",EDATE($S144,2)),"")</f>
        <v/>
      </c>
      <c r="V144" s="48" t="str">
        <f>IFERROR(IF(COUNT($S144:U144)&gt;=$P144,"",EDATE($S144,3)),"")</f>
        <v/>
      </c>
      <c r="W144" s="48" t="str">
        <f>IFERROR(IF(COUNT($S144:V144)&gt;=$P144,"",EDATE($S144,4)),"")</f>
        <v/>
      </c>
      <c r="X144" s="48" t="str">
        <f>IFERROR(IF(COUNT($S144:W144)&gt;=$P144,"",EDATE($S144,5)),"")</f>
        <v/>
      </c>
      <c r="Y144" s="48" t="str">
        <f>IFERROR(IF(COUNT($S144:X144)&gt;=$P144,"",EDATE($S144,6)),"")</f>
        <v/>
      </c>
      <c r="Z144" s="48" t="str">
        <f>IFERROR(IF(COUNT($S144:Y144)&gt;=$P144,"",EDATE($S144,7)),"")</f>
        <v/>
      </c>
      <c r="AA144" s="48" t="str">
        <f>IFERROR(IF(COUNT($S144:Z144)&gt;=$P144,"",EDATE($S144,8)),"")</f>
        <v/>
      </c>
      <c r="AB144" s="48" t="str">
        <f>IFERROR(IF(COUNT($S144:AA144)&gt;=$P144,"",EDATE($S144,9)),"")</f>
        <v/>
      </c>
      <c r="AC144" s="48" t="str">
        <f>IFERROR(IF(COUNT($S144:AB144)&gt;=$P144,"",EDATE($S144,10)),"")</f>
        <v/>
      </c>
      <c r="AD144" s="48" t="str">
        <f>IFERROR(IF(COUNT($S144:AC144)&gt;=$P144,"",EDATE($S144,11)),"")</f>
        <v/>
      </c>
      <c r="AE144" s="48" t="str">
        <f>IFERROR(IF(COUNT($S144:AD144)&gt;=$P144,"",EDATE($S144,12)),"")</f>
        <v/>
      </c>
      <c r="AF144" s="48" t="str">
        <f>IFERROR(IF(COUNT($S144:AE144)&gt;=$P144,"",EDATE($S144,13)),"")</f>
        <v/>
      </c>
      <c r="AG144" s="48" t="str">
        <f>IFERROR(IF(COUNT($S144:AF144)&gt;=$P144,"",EDATE($S144,14)),"")</f>
        <v/>
      </c>
      <c r="AH144" s="48" t="str">
        <f>IFERROR(IF(COUNT($S144:AG144)&gt;=$P144,"",EDATE($S144,15)),"")</f>
        <v/>
      </c>
      <c r="AI144" s="48" t="str">
        <f>IFERROR(IF(COUNT($S144:AH144)&gt;=$P144,"",EDATE($S144,16)),"")</f>
        <v/>
      </c>
      <c r="AJ144" s="48" t="str">
        <f>IFERROR(IF(COUNT($S144:AI144)&gt;=$P144,"",EDATE($S144,17)),"")</f>
        <v/>
      </c>
      <c r="AK144" s="48" t="str">
        <f>IFERROR(IF(COUNT($S144:AJ144)&gt;=$P144,"",EDATE($S144,18)),"")</f>
        <v/>
      </c>
      <c r="AL144" s="49" t="str">
        <f>IFERROR(IF(COUNT($S144:AK144)&gt;=$P144,"",EDATE($S144,19)),"")</f>
        <v/>
      </c>
      <c r="AM144" s="49" t="str">
        <f>IFERROR(IF(COUNT($S144:AL144)&gt;=$P144,"",EDATE($S144,20)),"")</f>
        <v/>
      </c>
      <c r="AN144" s="49" t="str">
        <f>IFERROR(IF(COUNT($S144:AM144)&gt;=$P144,"",EDATE($S144,21)),"")</f>
        <v/>
      </c>
      <c r="AO144" s="49" t="str">
        <f>IFERROR(IF(COUNT($S144:AN144)&gt;=$P144,"",EDATE($S144,22)),"")</f>
        <v/>
      </c>
      <c r="AP144" s="49" t="str">
        <f>IFERROR(IF(COUNT($S144:AO144)&gt;=$P144,"",EDATE($S144,23)),"")</f>
        <v/>
      </c>
      <c r="AQ144" s="49" t="str">
        <f>IFERROR(IF(COUNT($S144:AP144)&gt;=$P144,"",EDATE($S144,24)),"")</f>
        <v/>
      </c>
      <c r="AR144" s="49" t="str">
        <f>IFERROR(IF(COUNT($S144:AQ144)&gt;=$P144,"",EDATE($S144,25)),"")</f>
        <v/>
      </c>
      <c r="AS144" s="49" t="str">
        <f>IFERROR(IF(COUNT($S144:AR144)&gt;=$P144,"",EDATE($S144,26)),"")</f>
        <v/>
      </c>
      <c r="AT144" s="49" t="str">
        <f>IFERROR(IF(COUNT($S144:AS144)&gt;=$P144,"",EDATE($S144,27)),"")</f>
        <v/>
      </c>
      <c r="AU144" s="49" t="str">
        <f>IFERROR(IF(COUNT($S144:AT144)&gt;=$P144,"",EDATE($S144,28)),"")</f>
        <v/>
      </c>
      <c r="AV144" s="49" t="str">
        <f>IFERROR(IF(COUNT($S144:AU144)&gt;=$P144,"",EDATE($S144,29)),"")</f>
        <v/>
      </c>
      <c r="AW144" s="49" t="str">
        <f>IFERROR(IF(COUNT($S144:AV144)&gt;=$P144,"",EDATE($S144,30)),"")</f>
        <v/>
      </c>
      <c r="AX144" s="49" t="str">
        <f>IFERROR(IF(COUNT($S144:AW144)&gt;=$P144,"",EDATE($S144,31)),"")</f>
        <v/>
      </c>
      <c r="AY144" s="49" t="str">
        <f>IFERROR(IF(COUNT($S144:AX144)&gt;=$P144,"",EDATE($S144,32)),"")</f>
        <v/>
      </c>
      <c r="AZ144" s="49" t="str">
        <f>IFERROR(IF(COUNT($S144:AY144)&gt;=$P144,"",EDATE($S144,33)),"")</f>
        <v/>
      </c>
      <c r="BA144" s="49" t="str">
        <f>IFERROR(IF(COUNT($S144:AZ144)&gt;=$P144,"",EDATE($S144,34)),"")</f>
        <v/>
      </c>
      <c r="BB144" s="49" t="str">
        <f>IFERROR(IF(COUNT($S144:BA144)&gt;=$P144,"",EDATE($S144,35)),"")</f>
        <v/>
      </c>
      <c r="BC144" s="49" t="str">
        <f>IFERROR(IF(COUNT($S144:BB144)&gt;=$P144,"",EDATE($S144,36)),"")</f>
        <v/>
      </c>
      <c r="BD144" s="108"/>
    </row>
    <row r="145" spans="1:56" s="98" customFormat="1" ht="21" customHeight="1" thickBot="1">
      <c r="A145" s="106" t="str">
        <f t="shared" ca="1" si="12"/>
        <v/>
      </c>
      <c r="B145" s="152"/>
      <c r="C145" s="45" t="str">
        <f>IFERROR(VLOOKUP(B145,'اسماء العملاء'!$A$2:$E$1589,5,FALSE),"")</f>
        <v/>
      </c>
      <c r="D145" s="60" t="str">
        <f>IFERROR(VLOOKUP(B145,'اسماء العملاء'!$A$2:$C$1589,2,FALSE),"")</f>
        <v/>
      </c>
      <c r="E145" s="56"/>
      <c r="F145" s="62" t="str">
        <f>IFERROR(VLOOKUP(B145,'اسماء العملاء'!$A$2:$C$1589,3,FALSE),"")</f>
        <v/>
      </c>
      <c r="G145" s="75" t="str">
        <f>IFERROR(VLOOKUP(B145,'اسماء العملاء'!$A$2:$F$1589,6,FALSE),"")</f>
        <v/>
      </c>
      <c r="H145" s="142" t="str">
        <f>IFERROR(VLOOKUP(G145,'انواع الفلاتر'!$B$2:$C$52,2,FALSE),"")</f>
        <v/>
      </c>
      <c r="I145" s="128" t="str">
        <f>IFERROR(VLOOKUP(B145,'اسماء العملاء'!$A$2:$K$1589,11,FALSE),"")</f>
        <v/>
      </c>
      <c r="J145" s="46" t="str">
        <f t="shared" si="13"/>
        <v/>
      </c>
      <c r="K145" s="107"/>
      <c r="L145" s="137" t="str">
        <f t="shared" si="14"/>
        <v/>
      </c>
      <c r="M145" s="94" t="str">
        <f>IFERROR(VLOOKUP(B145,'اسماء العملاء'!$A$2:$G$1589,7,FALSE),"")</f>
        <v/>
      </c>
      <c r="N145" s="92" t="str">
        <f t="shared" si="15"/>
        <v/>
      </c>
      <c r="O145" s="149" t="str">
        <f>IFERROR(VLOOKUP(B145,'اسماء العملاء'!$A$2:$I$1589,9,FALSE),"")</f>
        <v/>
      </c>
      <c r="P145" s="144" t="str">
        <f t="shared" si="16"/>
        <v/>
      </c>
      <c r="Q145" s="145" t="str">
        <f t="shared" si="17"/>
        <v/>
      </c>
      <c r="R145" s="50"/>
      <c r="S145" s="133" t="str">
        <f>IFERROR(VLOOKUP(B145,'اسماء العملاء'!$A$2:$J$1589,10,FALSE),"")</f>
        <v/>
      </c>
      <c r="T145" s="48" t="str">
        <f>IFERROR(IF(COUNT($S145:S145)&gt;=$P145,"",EDATE($S145,1)),"")</f>
        <v/>
      </c>
      <c r="U145" s="48" t="str">
        <f>IFERROR(IF(COUNT($S145:T145)&gt;=$P145,"",EDATE($S145,2)),"")</f>
        <v/>
      </c>
      <c r="V145" s="48" t="str">
        <f>IFERROR(IF(COUNT($S145:U145)&gt;=$P145,"",EDATE($S145,3)),"")</f>
        <v/>
      </c>
      <c r="W145" s="48" t="str">
        <f>IFERROR(IF(COUNT($S145:V145)&gt;=$P145,"",EDATE($S145,4)),"")</f>
        <v/>
      </c>
      <c r="X145" s="48" t="str">
        <f>IFERROR(IF(COUNT($S145:W145)&gt;=$P145,"",EDATE($S145,5)),"")</f>
        <v/>
      </c>
      <c r="Y145" s="48" t="str">
        <f>IFERROR(IF(COUNT($S145:X145)&gt;=$P145,"",EDATE($S145,6)),"")</f>
        <v/>
      </c>
      <c r="Z145" s="48" t="str">
        <f>IFERROR(IF(COUNT($S145:Y145)&gt;=$P145,"",EDATE($S145,7)),"")</f>
        <v/>
      </c>
      <c r="AA145" s="48" t="str">
        <f>IFERROR(IF(COUNT($S145:Z145)&gt;=$P145,"",EDATE($S145,8)),"")</f>
        <v/>
      </c>
      <c r="AB145" s="48" t="str">
        <f>IFERROR(IF(COUNT($S145:AA145)&gt;=$P145,"",EDATE($S145,9)),"")</f>
        <v/>
      </c>
      <c r="AC145" s="48" t="str">
        <f>IFERROR(IF(COUNT($S145:AB145)&gt;=$P145,"",EDATE($S145,10)),"")</f>
        <v/>
      </c>
      <c r="AD145" s="48" t="str">
        <f>IFERROR(IF(COUNT($S145:AC145)&gt;=$P145,"",EDATE($S145,11)),"")</f>
        <v/>
      </c>
      <c r="AE145" s="48" t="str">
        <f>IFERROR(IF(COUNT($S145:AD145)&gt;=$P145,"",EDATE($S145,12)),"")</f>
        <v/>
      </c>
      <c r="AF145" s="48" t="str">
        <f>IFERROR(IF(COUNT($S145:AE145)&gt;=$P145,"",EDATE($S145,13)),"")</f>
        <v/>
      </c>
      <c r="AG145" s="48" t="str">
        <f>IFERROR(IF(COUNT($S145:AF145)&gt;=$P145,"",EDATE($S145,14)),"")</f>
        <v/>
      </c>
      <c r="AH145" s="48" t="str">
        <f>IFERROR(IF(COUNT($S145:AG145)&gt;=$P145,"",EDATE($S145,15)),"")</f>
        <v/>
      </c>
      <c r="AI145" s="48" t="str">
        <f>IFERROR(IF(COUNT($S145:AH145)&gt;=$P145,"",EDATE($S145,16)),"")</f>
        <v/>
      </c>
      <c r="AJ145" s="48" t="str">
        <f>IFERROR(IF(COUNT($S145:AI145)&gt;=$P145,"",EDATE($S145,17)),"")</f>
        <v/>
      </c>
      <c r="AK145" s="48" t="str">
        <f>IFERROR(IF(COUNT($S145:AJ145)&gt;=$P145,"",EDATE($S145,18)),"")</f>
        <v/>
      </c>
      <c r="AL145" s="49" t="str">
        <f>IFERROR(IF(COUNT($S145:AK145)&gt;=$P145,"",EDATE($S145,19)),"")</f>
        <v/>
      </c>
      <c r="AM145" s="49" t="str">
        <f>IFERROR(IF(COUNT($S145:AL145)&gt;=$P145,"",EDATE($S145,20)),"")</f>
        <v/>
      </c>
      <c r="AN145" s="49" t="str">
        <f>IFERROR(IF(COUNT($S145:AM145)&gt;=$P145,"",EDATE($S145,21)),"")</f>
        <v/>
      </c>
      <c r="AO145" s="49" t="str">
        <f>IFERROR(IF(COUNT($S145:AN145)&gt;=$P145,"",EDATE($S145,22)),"")</f>
        <v/>
      </c>
      <c r="AP145" s="49" t="str">
        <f>IFERROR(IF(COUNT($S145:AO145)&gt;=$P145,"",EDATE($S145,23)),"")</f>
        <v/>
      </c>
      <c r="AQ145" s="49" t="str">
        <f>IFERROR(IF(COUNT($S145:AP145)&gt;=$P145,"",EDATE($S145,24)),"")</f>
        <v/>
      </c>
      <c r="AR145" s="49" t="str">
        <f>IFERROR(IF(COUNT($S145:AQ145)&gt;=$P145,"",EDATE($S145,25)),"")</f>
        <v/>
      </c>
      <c r="AS145" s="49" t="str">
        <f>IFERROR(IF(COUNT($S145:AR145)&gt;=$P145,"",EDATE($S145,26)),"")</f>
        <v/>
      </c>
      <c r="AT145" s="49" t="str">
        <f>IFERROR(IF(COUNT($S145:AS145)&gt;=$P145,"",EDATE($S145,27)),"")</f>
        <v/>
      </c>
      <c r="AU145" s="49" t="str">
        <f>IFERROR(IF(COUNT($S145:AT145)&gt;=$P145,"",EDATE($S145,28)),"")</f>
        <v/>
      </c>
      <c r="AV145" s="49" t="str">
        <f>IFERROR(IF(COUNT($S145:AU145)&gt;=$P145,"",EDATE($S145,29)),"")</f>
        <v/>
      </c>
      <c r="AW145" s="49" t="str">
        <f>IFERROR(IF(COUNT($S145:AV145)&gt;=$P145,"",EDATE($S145,30)),"")</f>
        <v/>
      </c>
      <c r="AX145" s="49" t="str">
        <f>IFERROR(IF(COUNT($S145:AW145)&gt;=$P145,"",EDATE($S145,31)),"")</f>
        <v/>
      </c>
      <c r="AY145" s="49" t="str">
        <f>IFERROR(IF(COUNT($S145:AX145)&gt;=$P145,"",EDATE($S145,32)),"")</f>
        <v/>
      </c>
      <c r="AZ145" s="49" t="str">
        <f>IFERROR(IF(COUNT($S145:AY145)&gt;=$P145,"",EDATE($S145,33)),"")</f>
        <v/>
      </c>
      <c r="BA145" s="49" t="str">
        <f>IFERROR(IF(COUNT($S145:AZ145)&gt;=$P145,"",EDATE($S145,34)),"")</f>
        <v/>
      </c>
      <c r="BB145" s="49" t="str">
        <f>IFERROR(IF(COUNT($S145:BA145)&gt;=$P145,"",EDATE($S145,35)),"")</f>
        <v/>
      </c>
      <c r="BC145" s="49" t="str">
        <f>IFERROR(IF(COUNT($S145:BB145)&gt;=$P145,"",EDATE($S145,36)),"")</f>
        <v/>
      </c>
      <c r="BD145" s="108"/>
    </row>
    <row r="146" spans="1:56" s="98" customFormat="1" ht="21" customHeight="1" thickBot="1">
      <c r="A146" s="106" t="str">
        <f t="shared" ca="1" si="12"/>
        <v/>
      </c>
      <c r="B146" s="152"/>
      <c r="C146" s="45" t="str">
        <f>IFERROR(VLOOKUP(B146,'اسماء العملاء'!$A$2:$E$1589,5,FALSE),"")</f>
        <v/>
      </c>
      <c r="D146" s="60" t="str">
        <f>IFERROR(VLOOKUP(B146,'اسماء العملاء'!$A$2:$C$1589,2,FALSE),"")</f>
        <v/>
      </c>
      <c r="E146" s="56"/>
      <c r="F146" s="62" t="str">
        <f>IFERROR(VLOOKUP(B146,'اسماء العملاء'!$A$2:$C$1589,3,FALSE),"")</f>
        <v/>
      </c>
      <c r="G146" s="75" t="str">
        <f>IFERROR(VLOOKUP(B146,'اسماء العملاء'!$A$2:$F$1589,6,FALSE),"")</f>
        <v/>
      </c>
      <c r="H146" s="142" t="str">
        <f>IFERROR(VLOOKUP(G146,'انواع الفلاتر'!$B$2:$C$52,2,FALSE),"")</f>
        <v/>
      </c>
      <c r="I146" s="128" t="str">
        <f>IFERROR(VLOOKUP(B146,'اسماء العملاء'!$A$2:$K$1589,11,FALSE),"")</f>
        <v/>
      </c>
      <c r="J146" s="46" t="str">
        <f t="shared" si="13"/>
        <v/>
      </c>
      <c r="K146" s="107"/>
      <c r="L146" s="137" t="str">
        <f t="shared" si="14"/>
        <v/>
      </c>
      <c r="M146" s="94" t="str">
        <f>IFERROR(VLOOKUP(B146,'اسماء العملاء'!$A$2:$G$1589,7,FALSE),"")</f>
        <v/>
      </c>
      <c r="N146" s="92" t="str">
        <f t="shared" si="15"/>
        <v/>
      </c>
      <c r="O146" s="149" t="str">
        <f>IFERROR(VLOOKUP(B146,'اسماء العملاء'!$A$2:$I$1589,9,FALSE),"")</f>
        <v/>
      </c>
      <c r="P146" s="144" t="str">
        <f t="shared" si="16"/>
        <v/>
      </c>
      <c r="Q146" s="145" t="str">
        <f t="shared" si="17"/>
        <v/>
      </c>
      <c r="R146" s="50"/>
      <c r="S146" s="133" t="str">
        <f>IFERROR(VLOOKUP(B146,'اسماء العملاء'!$A$2:$J$1589,10,FALSE),"")</f>
        <v/>
      </c>
      <c r="T146" s="48" t="str">
        <f>IFERROR(IF(COUNT($S146:S146)&gt;=$P146,"",EDATE($S146,1)),"")</f>
        <v/>
      </c>
      <c r="U146" s="48" t="str">
        <f>IFERROR(IF(COUNT($S146:T146)&gt;=$P146,"",EDATE($S146,2)),"")</f>
        <v/>
      </c>
      <c r="V146" s="48" t="str">
        <f>IFERROR(IF(COUNT($S146:U146)&gt;=$P146,"",EDATE($S146,3)),"")</f>
        <v/>
      </c>
      <c r="W146" s="48" t="str">
        <f>IFERROR(IF(COUNT($S146:V146)&gt;=$P146,"",EDATE($S146,4)),"")</f>
        <v/>
      </c>
      <c r="X146" s="48" t="str">
        <f>IFERROR(IF(COUNT($S146:W146)&gt;=$P146,"",EDATE($S146,5)),"")</f>
        <v/>
      </c>
      <c r="Y146" s="48" t="str">
        <f>IFERROR(IF(COUNT($S146:X146)&gt;=$P146,"",EDATE($S146,6)),"")</f>
        <v/>
      </c>
      <c r="Z146" s="48" t="str">
        <f>IFERROR(IF(COUNT($S146:Y146)&gt;=$P146,"",EDATE($S146,7)),"")</f>
        <v/>
      </c>
      <c r="AA146" s="48" t="str">
        <f>IFERROR(IF(COUNT($S146:Z146)&gt;=$P146,"",EDATE($S146,8)),"")</f>
        <v/>
      </c>
      <c r="AB146" s="48" t="str">
        <f>IFERROR(IF(COUNT($S146:AA146)&gt;=$P146,"",EDATE($S146,9)),"")</f>
        <v/>
      </c>
      <c r="AC146" s="48" t="str">
        <f>IFERROR(IF(COUNT($S146:AB146)&gt;=$P146,"",EDATE($S146,10)),"")</f>
        <v/>
      </c>
      <c r="AD146" s="48" t="str">
        <f>IFERROR(IF(COUNT($S146:AC146)&gt;=$P146,"",EDATE($S146,11)),"")</f>
        <v/>
      </c>
      <c r="AE146" s="48" t="str">
        <f>IFERROR(IF(COUNT($S146:AD146)&gt;=$P146,"",EDATE($S146,12)),"")</f>
        <v/>
      </c>
      <c r="AF146" s="48" t="str">
        <f>IFERROR(IF(COUNT($S146:AE146)&gt;=$P146,"",EDATE($S146,13)),"")</f>
        <v/>
      </c>
      <c r="AG146" s="48" t="str">
        <f>IFERROR(IF(COUNT($S146:AF146)&gt;=$P146,"",EDATE($S146,14)),"")</f>
        <v/>
      </c>
      <c r="AH146" s="48" t="str">
        <f>IFERROR(IF(COUNT($S146:AG146)&gt;=$P146,"",EDATE($S146,15)),"")</f>
        <v/>
      </c>
      <c r="AI146" s="48" t="str">
        <f>IFERROR(IF(COUNT($S146:AH146)&gt;=$P146,"",EDATE($S146,16)),"")</f>
        <v/>
      </c>
      <c r="AJ146" s="48" t="str">
        <f>IFERROR(IF(COUNT($S146:AI146)&gt;=$P146,"",EDATE($S146,17)),"")</f>
        <v/>
      </c>
      <c r="AK146" s="48" t="str">
        <f>IFERROR(IF(COUNT($S146:AJ146)&gt;=$P146,"",EDATE($S146,18)),"")</f>
        <v/>
      </c>
      <c r="AL146" s="49" t="str">
        <f>IFERROR(IF(COUNT($S146:AK146)&gt;=$P146,"",EDATE($S146,19)),"")</f>
        <v/>
      </c>
      <c r="AM146" s="49" t="str">
        <f>IFERROR(IF(COUNT($S146:AL146)&gt;=$P146,"",EDATE($S146,20)),"")</f>
        <v/>
      </c>
      <c r="AN146" s="49" t="str">
        <f>IFERROR(IF(COUNT($S146:AM146)&gt;=$P146,"",EDATE($S146,21)),"")</f>
        <v/>
      </c>
      <c r="AO146" s="49" t="str">
        <f>IFERROR(IF(COUNT($S146:AN146)&gt;=$P146,"",EDATE($S146,22)),"")</f>
        <v/>
      </c>
      <c r="AP146" s="49" t="str">
        <f>IFERROR(IF(COUNT($S146:AO146)&gt;=$P146,"",EDATE($S146,23)),"")</f>
        <v/>
      </c>
      <c r="AQ146" s="49" t="str">
        <f>IFERROR(IF(COUNT($S146:AP146)&gt;=$P146,"",EDATE($S146,24)),"")</f>
        <v/>
      </c>
      <c r="AR146" s="49" t="str">
        <f>IFERROR(IF(COUNT($S146:AQ146)&gt;=$P146,"",EDATE($S146,25)),"")</f>
        <v/>
      </c>
      <c r="AS146" s="49" t="str">
        <f>IFERROR(IF(COUNT($S146:AR146)&gt;=$P146,"",EDATE($S146,26)),"")</f>
        <v/>
      </c>
      <c r="AT146" s="49" t="str">
        <f>IFERROR(IF(COUNT($S146:AS146)&gt;=$P146,"",EDATE($S146,27)),"")</f>
        <v/>
      </c>
      <c r="AU146" s="49" t="str">
        <f>IFERROR(IF(COUNT($S146:AT146)&gt;=$P146,"",EDATE($S146,28)),"")</f>
        <v/>
      </c>
      <c r="AV146" s="49" t="str">
        <f>IFERROR(IF(COUNT($S146:AU146)&gt;=$P146,"",EDATE($S146,29)),"")</f>
        <v/>
      </c>
      <c r="AW146" s="49" t="str">
        <f>IFERROR(IF(COUNT($S146:AV146)&gt;=$P146,"",EDATE($S146,30)),"")</f>
        <v/>
      </c>
      <c r="AX146" s="49" t="str">
        <f>IFERROR(IF(COUNT($S146:AW146)&gt;=$P146,"",EDATE($S146,31)),"")</f>
        <v/>
      </c>
      <c r="AY146" s="49" t="str">
        <f>IFERROR(IF(COUNT($S146:AX146)&gt;=$P146,"",EDATE($S146,32)),"")</f>
        <v/>
      </c>
      <c r="AZ146" s="49" t="str">
        <f>IFERROR(IF(COUNT($S146:AY146)&gt;=$P146,"",EDATE($S146,33)),"")</f>
        <v/>
      </c>
      <c r="BA146" s="49" t="str">
        <f>IFERROR(IF(COUNT($S146:AZ146)&gt;=$P146,"",EDATE($S146,34)),"")</f>
        <v/>
      </c>
      <c r="BB146" s="49" t="str">
        <f>IFERROR(IF(COUNT($S146:BA146)&gt;=$P146,"",EDATE($S146,35)),"")</f>
        <v/>
      </c>
      <c r="BC146" s="49" t="str">
        <f>IFERROR(IF(COUNT($S146:BB146)&gt;=$P146,"",EDATE($S146,36)),"")</f>
        <v/>
      </c>
      <c r="BD146" s="108"/>
    </row>
    <row r="147" spans="1:56" s="98" customFormat="1" ht="21" customHeight="1" thickBot="1">
      <c r="A147" s="106" t="str">
        <f t="shared" ca="1" si="12"/>
        <v/>
      </c>
      <c r="B147" s="152"/>
      <c r="C147" s="45" t="str">
        <f>IFERROR(VLOOKUP(B147,'اسماء العملاء'!$A$2:$E$1589,5,FALSE),"")</f>
        <v/>
      </c>
      <c r="D147" s="60" t="str">
        <f>IFERROR(VLOOKUP(B147,'اسماء العملاء'!$A$2:$C$1589,2,FALSE),"")</f>
        <v/>
      </c>
      <c r="E147" s="56"/>
      <c r="F147" s="62" t="str">
        <f>IFERROR(VLOOKUP(B147,'اسماء العملاء'!$A$2:$C$1589,3,FALSE),"")</f>
        <v/>
      </c>
      <c r="G147" s="75" t="str">
        <f>IFERROR(VLOOKUP(B147,'اسماء العملاء'!$A$2:$F$1589,6,FALSE),"")</f>
        <v/>
      </c>
      <c r="H147" s="142" t="str">
        <f>IFERROR(VLOOKUP(G147,'انواع الفلاتر'!$B$2:$C$52,2,FALSE),"")</f>
        <v/>
      </c>
      <c r="I147" s="128" t="str">
        <f>IFERROR(VLOOKUP(B147,'اسماء العملاء'!$A$2:$K$1589,11,FALSE),"")</f>
        <v/>
      </c>
      <c r="J147" s="46" t="str">
        <f t="shared" si="13"/>
        <v/>
      </c>
      <c r="K147" s="107"/>
      <c r="L147" s="137" t="str">
        <f t="shared" si="14"/>
        <v/>
      </c>
      <c r="M147" s="94" t="str">
        <f>IFERROR(VLOOKUP(B147,'اسماء العملاء'!$A$2:$G$1589,7,FALSE),"")</f>
        <v/>
      </c>
      <c r="N147" s="92" t="str">
        <f t="shared" si="15"/>
        <v/>
      </c>
      <c r="O147" s="149" t="str">
        <f>IFERROR(VLOOKUP(B147,'اسماء العملاء'!$A$2:$I$1589,9,FALSE),"")</f>
        <v/>
      </c>
      <c r="P147" s="144" t="str">
        <f t="shared" si="16"/>
        <v/>
      </c>
      <c r="Q147" s="145" t="str">
        <f t="shared" si="17"/>
        <v/>
      </c>
      <c r="R147" s="50"/>
      <c r="S147" s="133" t="str">
        <f>IFERROR(VLOOKUP(B147,'اسماء العملاء'!$A$2:$J$1589,10,FALSE),"")</f>
        <v/>
      </c>
      <c r="T147" s="48" t="str">
        <f>IFERROR(IF(COUNT($S147:S147)&gt;=$P147,"",EDATE($S147,1)),"")</f>
        <v/>
      </c>
      <c r="U147" s="48" t="str">
        <f>IFERROR(IF(COUNT($S147:T147)&gt;=$P147,"",EDATE($S147,2)),"")</f>
        <v/>
      </c>
      <c r="V147" s="48" t="str">
        <f>IFERROR(IF(COUNT($S147:U147)&gt;=$P147,"",EDATE($S147,3)),"")</f>
        <v/>
      </c>
      <c r="W147" s="48" t="str">
        <f>IFERROR(IF(COUNT($S147:V147)&gt;=$P147,"",EDATE($S147,4)),"")</f>
        <v/>
      </c>
      <c r="X147" s="48" t="str">
        <f>IFERROR(IF(COUNT($S147:W147)&gt;=$P147,"",EDATE($S147,5)),"")</f>
        <v/>
      </c>
      <c r="Y147" s="48" t="str">
        <f>IFERROR(IF(COUNT($S147:X147)&gt;=$P147,"",EDATE($S147,6)),"")</f>
        <v/>
      </c>
      <c r="Z147" s="48" t="str">
        <f>IFERROR(IF(COUNT($S147:Y147)&gt;=$P147,"",EDATE($S147,7)),"")</f>
        <v/>
      </c>
      <c r="AA147" s="48" t="str">
        <f>IFERROR(IF(COUNT($S147:Z147)&gt;=$P147,"",EDATE($S147,8)),"")</f>
        <v/>
      </c>
      <c r="AB147" s="48" t="str">
        <f>IFERROR(IF(COUNT($S147:AA147)&gt;=$P147,"",EDATE($S147,9)),"")</f>
        <v/>
      </c>
      <c r="AC147" s="48" t="str">
        <f>IFERROR(IF(COUNT($S147:AB147)&gt;=$P147,"",EDATE($S147,10)),"")</f>
        <v/>
      </c>
      <c r="AD147" s="48" t="str">
        <f>IFERROR(IF(COUNT($S147:AC147)&gt;=$P147,"",EDATE($S147,11)),"")</f>
        <v/>
      </c>
      <c r="AE147" s="48" t="str">
        <f>IFERROR(IF(COUNT($S147:AD147)&gt;=$P147,"",EDATE($S147,12)),"")</f>
        <v/>
      </c>
      <c r="AF147" s="48" t="str">
        <f>IFERROR(IF(COUNT($S147:AE147)&gt;=$P147,"",EDATE($S147,13)),"")</f>
        <v/>
      </c>
      <c r="AG147" s="48" t="str">
        <f>IFERROR(IF(COUNT($S147:AF147)&gt;=$P147,"",EDATE($S147,14)),"")</f>
        <v/>
      </c>
      <c r="AH147" s="48" t="str">
        <f>IFERROR(IF(COUNT($S147:AG147)&gt;=$P147,"",EDATE($S147,15)),"")</f>
        <v/>
      </c>
      <c r="AI147" s="48" t="str">
        <f>IFERROR(IF(COUNT($S147:AH147)&gt;=$P147,"",EDATE($S147,16)),"")</f>
        <v/>
      </c>
      <c r="AJ147" s="48" t="str">
        <f>IFERROR(IF(COUNT($S147:AI147)&gt;=$P147,"",EDATE($S147,17)),"")</f>
        <v/>
      </c>
      <c r="AK147" s="48" t="str">
        <f>IFERROR(IF(COUNT($S147:AJ147)&gt;=$P147,"",EDATE($S147,18)),"")</f>
        <v/>
      </c>
      <c r="AL147" s="49" t="str">
        <f>IFERROR(IF(COUNT($S147:AK147)&gt;=$P147,"",EDATE($S147,19)),"")</f>
        <v/>
      </c>
      <c r="AM147" s="49" t="str">
        <f>IFERROR(IF(COUNT($S147:AL147)&gt;=$P147,"",EDATE($S147,20)),"")</f>
        <v/>
      </c>
      <c r="AN147" s="49" t="str">
        <f>IFERROR(IF(COUNT($S147:AM147)&gt;=$P147,"",EDATE($S147,21)),"")</f>
        <v/>
      </c>
      <c r="AO147" s="49" t="str">
        <f>IFERROR(IF(COUNT($S147:AN147)&gt;=$P147,"",EDATE($S147,22)),"")</f>
        <v/>
      </c>
      <c r="AP147" s="49" t="str">
        <f>IFERROR(IF(COUNT($S147:AO147)&gt;=$P147,"",EDATE($S147,23)),"")</f>
        <v/>
      </c>
      <c r="AQ147" s="49" t="str">
        <f>IFERROR(IF(COUNT($S147:AP147)&gt;=$P147,"",EDATE($S147,24)),"")</f>
        <v/>
      </c>
      <c r="AR147" s="49" t="str">
        <f>IFERROR(IF(COUNT($S147:AQ147)&gt;=$P147,"",EDATE($S147,25)),"")</f>
        <v/>
      </c>
      <c r="AS147" s="49" t="str">
        <f>IFERROR(IF(COUNT($S147:AR147)&gt;=$P147,"",EDATE($S147,26)),"")</f>
        <v/>
      </c>
      <c r="AT147" s="49" t="str">
        <f>IFERROR(IF(COUNT($S147:AS147)&gt;=$P147,"",EDATE($S147,27)),"")</f>
        <v/>
      </c>
      <c r="AU147" s="49" t="str">
        <f>IFERROR(IF(COUNT($S147:AT147)&gt;=$P147,"",EDATE($S147,28)),"")</f>
        <v/>
      </c>
      <c r="AV147" s="49" t="str">
        <f>IFERROR(IF(COUNT($S147:AU147)&gt;=$P147,"",EDATE($S147,29)),"")</f>
        <v/>
      </c>
      <c r="AW147" s="49" t="str">
        <f>IFERROR(IF(COUNT($S147:AV147)&gt;=$P147,"",EDATE($S147,30)),"")</f>
        <v/>
      </c>
      <c r="AX147" s="49" t="str">
        <f>IFERROR(IF(COUNT($S147:AW147)&gt;=$P147,"",EDATE($S147,31)),"")</f>
        <v/>
      </c>
      <c r="AY147" s="49" t="str">
        <f>IFERROR(IF(COUNT($S147:AX147)&gt;=$P147,"",EDATE($S147,32)),"")</f>
        <v/>
      </c>
      <c r="AZ147" s="49" t="str">
        <f>IFERROR(IF(COUNT($S147:AY147)&gt;=$P147,"",EDATE($S147,33)),"")</f>
        <v/>
      </c>
      <c r="BA147" s="49" t="str">
        <f>IFERROR(IF(COUNT($S147:AZ147)&gt;=$P147,"",EDATE($S147,34)),"")</f>
        <v/>
      </c>
      <c r="BB147" s="49" t="str">
        <f>IFERROR(IF(COUNT($S147:BA147)&gt;=$P147,"",EDATE($S147,35)),"")</f>
        <v/>
      </c>
      <c r="BC147" s="49" t="str">
        <f>IFERROR(IF(COUNT($S147:BB147)&gt;=$P147,"",EDATE($S147,36)),"")</f>
        <v/>
      </c>
      <c r="BD147" s="108"/>
    </row>
    <row r="148" spans="1:56" s="98" customFormat="1" ht="21" customHeight="1" thickBot="1">
      <c r="A148" s="106" t="str">
        <f t="shared" ca="1" si="12"/>
        <v/>
      </c>
      <c r="B148" s="152"/>
      <c r="C148" s="45" t="str">
        <f>IFERROR(VLOOKUP(B148,'اسماء العملاء'!$A$2:$E$1589,5,FALSE),"")</f>
        <v/>
      </c>
      <c r="D148" s="60" t="str">
        <f>IFERROR(VLOOKUP(B148,'اسماء العملاء'!$A$2:$C$1589,2,FALSE),"")</f>
        <v/>
      </c>
      <c r="E148" s="56"/>
      <c r="F148" s="62" t="str">
        <f>IFERROR(VLOOKUP(B148,'اسماء العملاء'!$A$2:$C$1589,3,FALSE),"")</f>
        <v/>
      </c>
      <c r="G148" s="75" t="str">
        <f>IFERROR(VLOOKUP(B148,'اسماء العملاء'!$A$2:$F$1589,6,FALSE),"")</f>
        <v/>
      </c>
      <c r="H148" s="142" t="str">
        <f>IFERROR(VLOOKUP(G148,'انواع الفلاتر'!$B$2:$C$52,2,FALSE),"")</f>
        <v/>
      </c>
      <c r="I148" s="128" t="str">
        <f>IFERROR(VLOOKUP(B148,'اسماء العملاء'!$A$2:$K$1589,11,FALSE),"")</f>
        <v/>
      </c>
      <c r="J148" s="46" t="str">
        <f t="shared" si="13"/>
        <v/>
      </c>
      <c r="K148" s="107"/>
      <c r="L148" s="137" t="str">
        <f t="shared" si="14"/>
        <v/>
      </c>
      <c r="M148" s="94" t="str">
        <f>IFERROR(VLOOKUP(B148,'اسماء العملاء'!$A$2:$G$1589,7,FALSE),"")</f>
        <v/>
      </c>
      <c r="N148" s="92" t="str">
        <f t="shared" si="15"/>
        <v/>
      </c>
      <c r="O148" s="149" t="str">
        <f>IFERROR(VLOOKUP(B148,'اسماء العملاء'!$A$2:$I$1589,9,FALSE),"")</f>
        <v/>
      </c>
      <c r="P148" s="144" t="str">
        <f t="shared" si="16"/>
        <v/>
      </c>
      <c r="Q148" s="145" t="str">
        <f t="shared" si="17"/>
        <v/>
      </c>
      <c r="R148" s="50"/>
      <c r="S148" s="133" t="str">
        <f>IFERROR(VLOOKUP(B148,'اسماء العملاء'!$A$2:$J$1589,10,FALSE),"")</f>
        <v/>
      </c>
      <c r="T148" s="48" t="str">
        <f>IFERROR(IF(COUNT($S148:S148)&gt;=$P148,"",EDATE($S148,1)),"")</f>
        <v/>
      </c>
      <c r="U148" s="48" t="str">
        <f>IFERROR(IF(COUNT($S148:T148)&gt;=$P148,"",EDATE($S148,2)),"")</f>
        <v/>
      </c>
      <c r="V148" s="48" t="str">
        <f>IFERROR(IF(COUNT($S148:U148)&gt;=$P148,"",EDATE($S148,3)),"")</f>
        <v/>
      </c>
      <c r="W148" s="48" t="str">
        <f>IFERROR(IF(COUNT($S148:V148)&gt;=$P148,"",EDATE($S148,4)),"")</f>
        <v/>
      </c>
      <c r="X148" s="48" t="str">
        <f>IFERROR(IF(COUNT($S148:W148)&gt;=$P148,"",EDATE($S148,5)),"")</f>
        <v/>
      </c>
      <c r="Y148" s="48" t="str">
        <f>IFERROR(IF(COUNT($S148:X148)&gt;=$P148,"",EDATE($S148,6)),"")</f>
        <v/>
      </c>
      <c r="Z148" s="48" t="str">
        <f>IFERROR(IF(COUNT($S148:Y148)&gt;=$P148,"",EDATE($S148,7)),"")</f>
        <v/>
      </c>
      <c r="AA148" s="48" t="str">
        <f>IFERROR(IF(COUNT($S148:Z148)&gt;=$P148,"",EDATE($S148,8)),"")</f>
        <v/>
      </c>
      <c r="AB148" s="48" t="str">
        <f>IFERROR(IF(COUNT($S148:AA148)&gt;=$P148,"",EDATE($S148,9)),"")</f>
        <v/>
      </c>
      <c r="AC148" s="48" t="str">
        <f>IFERROR(IF(COUNT($S148:AB148)&gt;=$P148,"",EDATE($S148,10)),"")</f>
        <v/>
      </c>
      <c r="AD148" s="48" t="str">
        <f>IFERROR(IF(COUNT($S148:AC148)&gt;=$P148,"",EDATE($S148,11)),"")</f>
        <v/>
      </c>
      <c r="AE148" s="48" t="str">
        <f>IFERROR(IF(COUNT($S148:AD148)&gt;=$P148,"",EDATE($S148,12)),"")</f>
        <v/>
      </c>
      <c r="AF148" s="48" t="str">
        <f>IFERROR(IF(COUNT($S148:AE148)&gt;=$P148,"",EDATE($S148,13)),"")</f>
        <v/>
      </c>
      <c r="AG148" s="48" t="str">
        <f>IFERROR(IF(COUNT($S148:AF148)&gt;=$P148,"",EDATE($S148,14)),"")</f>
        <v/>
      </c>
      <c r="AH148" s="48" t="str">
        <f>IFERROR(IF(COUNT($S148:AG148)&gt;=$P148,"",EDATE($S148,15)),"")</f>
        <v/>
      </c>
      <c r="AI148" s="48" t="str">
        <f>IFERROR(IF(COUNT($S148:AH148)&gt;=$P148,"",EDATE($S148,16)),"")</f>
        <v/>
      </c>
      <c r="AJ148" s="48" t="str">
        <f>IFERROR(IF(COUNT($S148:AI148)&gt;=$P148,"",EDATE($S148,17)),"")</f>
        <v/>
      </c>
      <c r="AK148" s="48" t="str">
        <f>IFERROR(IF(COUNT($S148:AJ148)&gt;=$P148,"",EDATE($S148,18)),"")</f>
        <v/>
      </c>
      <c r="AL148" s="49" t="str">
        <f>IFERROR(IF(COUNT($S148:AK148)&gt;=$P148,"",EDATE($S148,19)),"")</f>
        <v/>
      </c>
      <c r="AM148" s="49" t="str">
        <f>IFERROR(IF(COUNT($S148:AL148)&gt;=$P148,"",EDATE($S148,20)),"")</f>
        <v/>
      </c>
      <c r="AN148" s="49" t="str">
        <f>IFERROR(IF(COUNT($S148:AM148)&gt;=$P148,"",EDATE($S148,21)),"")</f>
        <v/>
      </c>
      <c r="AO148" s="49" t="str">
        <f>IFERROR(IF(COUNT($S148:AN148)&gt;=$P148,"",EDATE($S148,22)),"")</f>
        <v/>
      </c>
      <c r="AP148" s="49" t="str">
        <f>IFERROR(IF(COUNT($S148:AO148)&gt;=$P148,"",EDATE($S148,23)),"")</f>
        <v/>
      </c>
      <c r="AQ148" s="49" t="str">
        <f>IFERROR(IF(COUNT($S148:AP148)&gt;=$P148,"",EDATE($S148,24)),"")</f>
        <v/>
      </c>
      <c r="AR148" s="49" t="str">
        <f>IFERROR(IF(COUNT($S148:AQ148)&gt;=$P148,"",EDATE($S148,25)),"")</f>
        <v/>
      </c>
      <c r="AS148" s="49" t="str">
        <f>IFERROR(IF(COUNT($S148:AR148)&gt;=$P148,"",EDATE($S148,26)),"")</f>
        <v/>
      </c>
      <c r="AT148" s="49" t="str">
        <f>IFERROR(IF(COUNT($S148:AS148)&gt;=$P148,"",EDATE($S148,27)),"")</f>
        <v/>
      </c>
      <c r="AU148" s="49" t="str">
        <f>IFERROR(IF(COUNT($S148:AT148)&gt;=$P148,"",EDATE($S148,28)),"")</f>
        <v/>
      </c>
      <c r="AV148" s="49" t="str">
        <f>IFERROR(IF(COUNT($S148:AU148)&gt;=$P148,"",EDATE($S148,29)),"")</f>
        <v/>
      </c>
      <c r="AW148" s="49" t="str">
        <f>IFERROR(IF(COUNT($S148:AV148)&gt;=$P148,"",EDATE($S148,30)),"")</f>
        <v/>
      </c>
      <c r="AX148" s="49" t="str">
        <f>IFERROR(IF(COUNT($S148:AW148)&gt;=$P148,"",EDATE($S148,31)),"")</f>
        <v/>
      </c>
      <c r="AY148" s="49" t="str">
        <f>IFERROR(IF(COUNT($S148:AX148)&gt;=$P148,"",EDATE($S148,32)),"")</f>
        <v/>
      </c>
      <c r="AZ148" s="49" t="str">
        <f>IFERROR(IF(COUNT($S148:AY148)&gt;=$P148,"",EDATE($S148,33)),"")</f>
        <v/>
      </c>
      <c r="BA148" s="49" t="str">
        <f>IFERROR(IF(COUNT($S148:AZ148)&gt;=$P148,"",EDATE($S148,34)),"")</f>
        <v/>
      </c>
      <c r="BB148" s="49" t="str">
        <f>IFERROR(IF(COUNT($S148:BA148)&gt;=$P148,"",EDATE($S148,35)),"")</f>
        <v/>
      </c>
      <c r="BC148" s="49" t="str">
        <f>IFERROR(IF(COUNT($S148:BB148)&gt;=$P148,"",EDATE($S148,36)),"")</f>
        <v/>
      </c>
      <c r="BD148" s="108"/>
    </row>
    <row r="149" spans="1:56" s="98" customFormat="1" ht="21" customHeight="1" thickBot="1">
      <c r="A149" s="106" t="str">
        <f t="shared" ca="1" si="12"/>
        <v/>
      </c>
      <c r="B149" s="152"/>
      <c r="C149" s="45" t="str">
        <f>IFERROR(VLOOKUP(B149,'اسماء العملاء'!$A$2:$E$1589,5,FALSE),"")</f>
        <v/>
      </c>
      <c r="D149" s="60" t="str">
        <f>IFERROR(VLOOKUP(B149,'اسماء العملاء'!$A$2:$C$1589,2,FALSE),"")</f>
        <v/>
      </c>
      <c r="E149" s="56"/>
      <c r="F149" s="62" t="str">
        <f>IFERROR(VLOOKUP(B149,'اسماء العملاء'!$A$2:$C$1589,3,FALSE),"")</f>
        <v/>
      </c>
      <c r="G149" s="75" t="str">
        <f>IFERROR(VLOOKUP(B149,'اسماء العملاء'!$A$2:$F$1589,6,FALSE),"")</f>
        <v/>
      </c>
      <c r="H149" s="142" t="str">
        <f>IFERROR(VLOOKUP(G149,'انواع الفلاتر'!$B$2:$C$52,2,FALSE),"")</f>
        <v/>
      </c>
      <c r="I149" s="128" t="str">
        <f>IFERROR(VLOOKUP(B149,'اسماء العملاء'!$A$2:$K$1589,11,FALSE),"")</f>
        <v/>
      </c>
      <c r="J149" s="46" t="str">
        <f t="shared" si="13"/>
        <v/>
      </c>
      <c r="K149" s="107"/>
      <c r="L149" s="137" t="str">
        <f t="shared" si="14"/>
        <v/>
      </c>
      <c r="M149" s="94" t="str">
        <f>IFERROR(VLOOKUP(B149,'اسماء العملاء'!$A$2:$G$1589,7,FALSE),"")</f>
        <v/>
      </c>
      <c r="N149" s="92" t="str">
        <f t="shared" si="15"/>
        <v/>
      </c>
      <c r="O149" s="149" t="str">
        <f>IFERROR(VLOOKUP(B149,'اسماء العملاء'!$A$2:$I$1589,9,FALSE),"")</f>
        <v/>
      </c>
      <c r="P149" s="144" t="str">
        <f t="shared" si="16"/>
        <v/>
      </c>
      <c r="Q149" s="145" t="str">
        <f t="shared" si="17"/>
        <v/>
      </c>
      <c r="R149" s="50"/>
      <c r="S149" s="133" t="str">
        <f>IFERROR(VLOOKUP(B149,'اسماء العملاء'!$A$2:$J$1589,10,FALSE),"")</f>
        <v/>
      </c>
      <c r="T149" s="48" t="str">
        <f>IFERROR(IF(COUNT($S149:S149)&gt;=$P149,"",EDATE($S149,1)),"")</f>
        <v/>
      </c>
      <c r="U149" s="48" t="str">
        <f>IFERROR(IF(COUNT($S149:T149)&gt;=$P149,"",EDATE($S149,2)),"")</f>
        <v/>
      </c>
      <c r="V149" s="48" t="str">
        <f>IFERROR(IF(COUNT($S149:U149)&gt;=$P149,"",EDATE($S149,3)),"")</f>
        <v/>
      </c>
      <c r="W149" s="48" t="str">
        <f>IFERROR(IF(COUNT($S149:V149)&gt;=$P149,"",EDATE($S149,4)),"")</f>
        <v/>
      </c>
      <c r="X149" s="48" t="str">
        <f>IFERROR(IF(COUNT($S149:W149)&gt;=$P149,"",EDATE($S149,5)),"")</f>
        <v/>
      </c>
      <c r="Y149" s="48" t="str">
        <f>IFERROR(IF(COUNT($S149:X149)&gt;=$P149,"",EDATE($S149,6)),"")</f>
        <v/>
      </c>
      <c r="Z149" s="48" t="str">
        <f>IFERROR(IF(COUNT($S149:Y149)&gt;=$P149,"",EDATE($S149,7)),"")</f>
        <v/>
      </c>
      <c r="AA149" s="48" t="str">
        <f>IFERROR(IF(COUNT($S149:Z149)&gt;=$P149,"",EDATE($S149,8)),"")</f>
        <v/>
      </c>
      <c r="AB149" s="48" t="str">
        <f>IFERROR(IF(COUNT($S149:AA149)&gt;=$P149,"",EDATE($S149,9)),"")</f>
        <v/>
      </c>
      <c r="AC149" s="48" t="str">
        <f>IFERROR(IF(COUNT($S149:AB149)&gt;=$P149,"",EDATE($S149,10)),"")</f>
        <v/>
      </c>
      <c r="AD149" s="48" t="str">
        <f>IFERROR(IF(COUNT($S149:AC149)&gt;=$P149,"",EDATE($S149,11)),"")</f>
        <v/>
      </c>
      <c r="AE149" s="48" t="str">
        <f>IFERROR(IF(COUNT($S149:AD149)&gt;=$P149,"",EDATE($S149,12)),"")</f>
        <v/>
      </c>
      <c r="AF149" s="48" t="str">
        <f>IFERROR(IF(COUNT($S149:AE149)&gt;=$P149,"",EDATE($S149,13)),"")</f>
        <v/>
      </c>
      <c r="AG149" s="48" t="str">
        <f>IFERROR(IF(COUNT($S149:AF149)&gt;=$P149,"",EDATE($S149,14)),"")</f>
        <v/>
      </c>
      <c r="AH149" s="48" t="str">
        <f>IFERROR(IF(COUNT($S149:AG149)&gt;=$P149,"",EDATE($S149,15)),"")</f>
        <v/>
      </c>
      <c r="AI149" s="48" t="str">
        <f>IFERROR(IF(COUNT($S149:AH149)&gt;=$P149,"",EDATE($S149,16)),"")</f>
        <v/>
      </c>
      <c r="AJ149" s="48" t="str">
        <f>IFERROR(IF(COUNT($S149:AI149)&gt;=$P149,"",EDATE($S149,17)),"")</f>
        <v/>
      </c>
      <c r="AK149" s="48" t="str">
        <f>IFERROR(IF(COUNT($S149:AJ149)&gt;=$P149,"",EDATE($S149,18)),"")</f>
        <v/>
      </c>
      <c r="AL149" s="49" t="str">
        <f>IFERROR(IF(COUNT($S149:AK149)&gt;=$P149,"",EDATE($S149,19)),"")</f>
        <v/>
      </c>
      <c r="AM149" s="49" t="str">
        <f>IFERROR(IF(COUNT($S149:AL149)&gt;=$P149,"",EDATE($S149,20)),"")</f>
        <v/>
      </c>
      <c r="AN149" s="49" t="str">
        <f>IFERROR(IF(COUNT($S149:AM149)&gt;=$P149,"",EDATE($S149,21)),"")</f>
        <v/>
      </c>
      <c r="AO149" s="49" t="str">
        <f>IFERROR(IF(COUNT($S149:AN149)&gt;=$P149,"",EDATE($S149,22)),"")</f>
        <v/>
      </c>
      <c r="AP149" s="49" t="str">
        <f>IFERROR(IF(COUNT($S149:AO149)&gt;=$P149,"",EDATE($S149,23)),"")</f>
        <v/>
      </c>
      <c r="AQ149" s="49" t="str">
        <f>IFERROR(IF(COUNT($S149:AP149)&gt;=$P149,"",EDATE($S149,24)),"")</f>
        <v/>
      </c>
      <c r="AR149" s="49" t="str">
        <f>IFERROR(IF(COUNT($S149:AQ149)&gt;=$P149,"",EDATE($S149,25)),"")</f>
        <v/>
      </c>
      <c r="AS149" s="49" t="str">
        <f>IFERROR(IF(COUNT($S149:AR149)&gt;=$P149,"",EDATE($S149,26)),"")</f>
        <v/>
      </c>
      <c r="AT149" s="49" t="str">
        <f>IFERROR(IF(COUNT($S149:AS149)&gt;=$P149,"",EDATE($S149,27)),"")</f>
        <v/>
      </c>
      <c r="AU149" s="49" t="str">
        <f>IFERROR(IF(COUNT($S149:AT149)&gt;=$P149,"",EDATE($S149,28)),"")</f>
        <v/>
      </c>
      <c r="AV149" s="49" t="str">
        <f>IFERROR(IF(COUNT($S149:AU149)&gt;=$P149,"",EDATE($S149,29)),"")</f>
        <v/>
      </c>
      <c r="AW149" s="49" t="str">
        <f>IFERROR(IF(COUNT($S149:AV149)&gt;=$P149,"",EDATE($S149,30)),"")</f>
        <v/>
      </c>
      <c r="AX149" s="49" t="str">
        <f>IFERROR(IF(COUNT($S149:AW149)&gt;=$P149,"",EDATE($S149,31)),"")</f>
        <v/>
      </c>
      <c r="AY149" s="49" t="str">
        <f>IFERROR(IF(COUNT($S149:AX149)&gt;=$P149,"",EDATE($S149,32)),"")</f>
        <v/>
      </c>
      <c r="AZ149" s="49" t="str">
        <f>IFERROR(IF(COUNT($S149:AY149)&gt;=$P149,"",EDATE($S149,33)),"")</f>
        <v/>
      </c>
      <c r="BA149" s="49" t="str">
        <f>IFERROR(IF(COUNT($S149:AZ149)&gt;=$P149,"",EDATE($S149,34)),"")</f>
        <v/>
      </c>
      <c r="BB149" s="49" t="str">
        <f>IFERROR(IF(COUNT($S149:BA149)&gt;=$P149,"",EDATE($S149,35)),"")</f>
        <v/>
      </c>
      <c r="BC149" s="49" t="str">
        <f>IFERROR(IF(COUNT($S149:BB149)&gt;=$P149,"",EDATE($S149,36)),"")</f>
        <v/>
      </c>
      <c r="BD149" s="108"/>
    </row>
    <row r="150" spans="1:56" s="98" customFormat="1" ht="21" customHeight="1" thickBot="1">
      <c r="A150" s="106" t="str">
        <f t="shared" ca="1" si="12"/>
        <v/>
      </c>
      <c r="B150" s="152"/>
      <c r="C150" s="45" t="str">
        <f>IFERROR(VLOOKUP(B150,'اسماء العملاء'!$A$2:$E$1589,5,FALSE),"")</f>
        <v/>
      </c>
      <c r="D150" s="60" t="str">
        <f>IFERROR(VLOOKUP(B150,'اسماء العملاء'!$A$2:$C$1589,2,FALSE),"")</f>
        <v/>
      </c>
      <c r="E150" s="56"/>
      <c r="F150" s="62" t="str">
        <f>IFERROR(VLOOKUP(B150,'اسماء العملاء'!$A$2:$C$1589,3,FALSE),"")</f>
        <v/>
      </c>
      <c r="G150" s="75" t="str">
        <f>IFERROR(VLOOKUP(B150,'اسماء العملاء'!$A$2:$F$1589,6,FALSE),"")</f>
        <v/>
      </c>
      <c r="H150" s="142" t="str">
        <f>IFERROR(VLOOKUP(G150,'انواع الفلاتر'!$B$2:$C$52,2,FALSE),"")</f>
        <v/>
      </c>
      <c r="I150" s="128" t="str">
        <f>IFERROR(VLOOKUP(B150,'اسماء العملاء'!$A$2:$K$1589,11,FALSE),"")</f>
        <v/>
      </c>
      <c r="J150" s="46" t="str">
        <f t="shared" si="13"/>
        <v/>
      </c>
      <c r="K150" s="107"/>
      <c r="L150" s="137" t="str">
        <f t="shared" si="14"/>
        <v/>
      </c>
      <c r="M150" s="94" t="str">
        <f>IFERROR(VLOOKUP(B150,'اسماء العملاء'!$A$2:$G$1589,7,FALSE),"")</f>
        <v/>
      </c>
      <c r="N150" s="92" t="str">
        <f t="shared" si="15"/>
        <v/>
      </c>
      <c r="O150" s="149" t="str">
        <f>IFERROR(VLOOKUP(B150,'اسماء العملاء'!$A$2:$I$1589,9,FALSE),"")</f>
        <v/>
      </c>
      <c r="P150" s="144" t="str">
        <f t="shared" si="16"/>
        <v/>
      </c>
      <c r="Q150" s="145" t="str">
        <f t="shared" si="17"/>
        <v/>
      </c>
      <c r="R150" s="50"/>
      <c r="S150" s="133" t="str">
        <f>IFERROR(VLOOKUP(B150,'اسماء العملاء'!$A$2:$J$1589,10,FALSE),"")</f>
        <v/>
      </c>
      <c r="T150" s="48" t="str">
        <f>IFERROR(IF(COUNT($S150:S150)&gt;=$P150,"",EDATE($S150,1)),"")</f>
        <v/>
      </c>
      <c r="U150" s="48" t="str">
        <f>IFERROR(IF(COUNT($S150:T150)&gt;=$P150,"",EDATE($S150,2)),"")</f>
        <v/>
      </c>
      <c r="V150" s="48" t="str">
        <f>IFERROR(IF(COUNT($S150:U150)&gt;=$P150,"",EDATE($S150,3)),"")</f>
        <v/>
      </c>
      <c r="W150" s="48" t="str">
        <f>IFERROR(IF(COUNT($S150:V150)&gt;=$P150,"",EDATE($S150,4)),"")</f>
        <v/>
      </c>
      <c r="X150" s="48" t="str">
        <f>IFERROR(IF(COUNT($S150:W150)&gt;=$P150,"",EDATE($S150,5)),"")</f>
        <v/>
      </c>
      <c r="Y150" s="48" t="str">
        <f>IFERROR(IF(COUNT($S150:X150)&gt;=$P150,"",EDATE($S150,6)),"")</f>
        <v/>
      </c>
      <c r="Z150" s="48" t="str">
        <f>IFERROR(IF(COUNT($S150:Y150)&gt;=$P150,"",EDATE($S150,7)),"")</f>
        <v/>
      </c>
      <c r="AA150" s="48" t="str">
        <f>IFERROR(IF(COUNT($S150:Z150)&gt;=$P150,"",EDATE($S150,8)),"")</f>
        <v/>
      </c>
      <c r="AB150" s="48" t="str">
        <f>IFERROR(IF(COUNT($S150:AA150)&gt;=$P150,"",EDATE($S150,9)),"")</f>
        <v/>
      </c>
      <c r="AC150" s="48" t="str">
        <f>IFERROR(IF(COUNT($S150:AB150)&gt;=$P150,"",EDATE($S150,10)),"")</f>
        <v/>
      </c>
      <c r="AD150" s="48" t="str">
        <f>IFERROR(IF(COUNT($S150:AC150)&gt;=$P150,"",EDATE($S150,11)),"")</f>
        <v/>
      </c>
      <c r="AE150" s="48" t="str">
        <f>IFERROR(IF(COUNT($S150:AD150)&gt;=$P150,"",EDATE($S150,12)),"")</f>
        <v/>
      </c>
      <c r="AF150" s="48" t="str">
        <f>IFERROR(IF(COUNT($S150:AE150)&gt;=$P150,"",EDATE($S150,13)),"")</f>
        <v/>
      </c>
      <c r="AG150" s="48" t="str">
        <f>IFERROR(IF(COUNT($S150:AF150)&gt;=$P150,"",EDATE($S150,14)),"")</f>
        <v/>
      </c>
      <c r="AH150" s="48" t="str">
        <f>IFERROR(IF(COUNT($S150:AG150)&gt;=$P150,"",EDATE($S150,15)),"")</f>
        <v/>
      </c>
      <c r="AI150" s="48" t="str">
        <f>IFERROR(IF(COUNT($S150:AH150)&gt;=$P150,"",EDATE($S150,16)),"")</f>
        <v/>
      </c>
      <c r="AJ150" s="48" t="str">
        <f>IFERROR(IF(COUNT($S150:AI150)&gt;=$P150,"",EDATE($S150,17)),"")</f>
        <v/>
      </c>
      <c r="AK150" s="48" t="str">
        <f>IFERROR(IF(COUNT($S150:AJ150)&gt;=$P150,"",EDATE($S150,18)),"")</f>
        <v/>
      </c>
      <c r="AL150" s="49" t="str">
        <f>IFERROR(IF(COUNT($S150:AK150)&gt;=$P150,"",EDATE($S150,19)),"")</f>
        <v/>
      </c>
      <c r="AM150" s="49" t="str">
        <f>IFERROR(IF(COUNT($S150:AL150)&gt;=$P150,"",EDATE($S150,20)),"")</f>
        <v/>
      </c>
      <c r="AN150" s="49" t="str">
        <f>IFERROR(IF(COUNT($S150:AM150)&gt;=$P150,"",EDATE($S150,21)),"")</f>
        <v/>
      </c>
      <c r="AO150" s="49" t="str">
        <f>IFERROR(IF(COUNT($S150:AN150)&gt;=$P150,"",EDATE($S150,22)),"")</f>
        <v/>
      </c>
      <c r="AP150" s="49" t="str">
        <f>IFERROR(IF(COUNT($S150:AO150)&gt;=$P150,"",EDATE($S150,23)),"")</f>
        <v/>
      </c>
      <c r="AQ150" s="49" t="str">
        <f>IFERROR(IF(COUNT($S150:AP150)&gt;=$P150,"",EDATE($S150,24)),"")</f>
        <v/>
      </c>
      <c r="AR150" s="49" t="str">
        <f>IFERROR(IF(COUNT($S150:AQ150)&gt;=$P150,"",EDATE($S150,25)),"")</f>
        <v/>
      </c>
      <c r="AS150" s="49" t="str">
        <f>IFERROR(IF(COUNT($S150:AR150)&gt;=$P150,"",EDATE($S150,26)),"")</f>
        <v/>
      </c>
      <c r="AT150" s="49" t="str">
        <f>IFERROR(IF(COUNT($S150:AS150)&gt;=$P150,"",EDATE($S150,27)),"")</f>
        <v/>
      </c>
      <c r="AU150" s="49" t="str">
        <f>IFERROR(IF(COUNT($S150:AT150)&gt;=$P150,"",EDATE($S150,28)),"")</f>
        <v/>
      </c>
      <c r="AV150" s="49" t="str">
        <f>IFERROR(IF(COUNT($S150:AU150)&gt;=$P150,"",EDATE($S150,29)),"")</f>
        <v/>
      </c>
      <c r="AW150" s="49" t="str">
        <f>IFERROR(IF(COUNT($S150:AV150)&gt;=$P150,"",EDATE($S150,30)),"")</f>
        <v/>
      </c>
      <c r="AX150" s="49" t="str">
        <f>IFERROR(IF(COUNT($S150:AW150)&gt;=$P150,"",EDATE($S150,31)),"")</f>
        <v/>
      </c>
      <c r="AY150" s="49" t="str">
        <f>IFERROR(IF(COUNT($S150:AX150)&gt;=$P150,"",EDATE($S150,32)),"")</f>
        <v/>
      </c>
      <c r="AZ150" s="49" t="str">
        <f>IFERROR(IF(COUNT($S150:AY150)&gt;=$P150,"",EDATE($S150,33)),"")</f>
        <v/>
      </c>
      <c r="BA150" s="49" t="str">
        <f>IFERROR(IF(COUNT($S150:AZ150)&gt;=$P150,"",EDATE($S150,34)),"")</f>
        <v/>
      </c>
      <c r="BB150" s="49" t="str">
        <f>IFERROR(IF(COUNT($S150:BA150)&gt;=$P150,"",EDATE($S150,35)),"")</f>
        <v/>
      </c>
      <c r="BC150" s="49" t="str">
        <f>IFERROR(IF(COUNT($S150:BB150)&gt;=$P150,"",EDATE($S150,36)),"")</f>
        <v/>
      </c>
      <c r="BD150" s="108"/>
    </row>
    <row r="151" spans="1:56" s="98" customFormat="1" ht="21" customHeight="1" thickBot="1">
      <c r="A151" s="106" t="str">
        <f t="shared" ca="1" si="12"/>
        <v/>
      </c>
      <c r="B151" s="152"/>
      <c r="C151" s="45" t="str">
        <f>IFERROR(VLOOKUP(B151,'اسماء العملاء'!$A$2:$E$1589,5,FALSE),"")</f>
        <v/>
      </c>
      <c r="D151" s="60" t="str">
        <f>IFERROR(VLOOKUP(B151,'اسماء العملاء'!$A$2:$C$1589,2,FALSE),"")</f>
        <v/>
      </c>
      <c r="E151" s="56"/>
      <c r="F151" s="62" t="str">
        <f>IFERROR(VLOOKUP(B151,'اسماء العملاء'!$A$2:$C$1589,3,FALSE),"")</f>
        <v/>
      </c>
      <c r="G151" s="75" t="str">
        <f>IFERROR(VLOOKUP(B151,'اسماء العملاء'!$A$2:$F$1589,6,FALSE),"")</f>
        <v/>
      </c>
      <c r="H151" s="142" t="str">
        <f>IFERROR(VLOOKUP(G151,'انواع الفلاتر'!$B$2:$C$52,2,FALSE),"")</f>
        <v/>
      </c>
      <c r="I151" s="128" t="str">
        <f>IFERROR(VLOOKUP(B151,'اسماء العملاء'!$A$2:$K$1589,11,FALSE),"")</f>
        <v/>
      </c>
      <c r="J151" s="46" t="str">
        <f t="shared" si="13"/>
        <v/>
      </c>
      <c r="K151" s="107"/>
      <c r="L151" s="137" t="str">
        <f t="shared" si="14"/>
        <v/>
      </c>
      <c r="M151" s="94" t="str">
        <f>IFERROR(VLOOKUP(B151,'اسماء العملاء'!$A$2:$G$1589,7,FALSE),"")</f>
        <v/>
      </c>
      <c r="N151" s="92" t="str">
        <f t="shared" si="15"/>
        <v/>
      </c>
      <c r="O151" s="149" t="str">
        <f>IFERROR(VLOOKUP(B151,'اسماء العملاء'!$A$2:$I$1589,9,FALSE),"")</f>
        <v/>
      </c>
      <c r="P151" s="144" t="str">
        <f t="shared" si="16"/>
        <v/>
      </c>
      <c r="Q151" s="145" t="str">
        <f t="shared" si="17"/>
        <v/>
      </c>
      <c r="R151" s="50"/>
      <c r="S151" s="133" t="str">
        <f>IFERROR(VLOOKUP(B151,'اسماء العملاء'!$A$2:$J$1589,10,FALSE),"")</f>
        <v/>
      </c>
      <c r="T151" s="48" t="str">
        <f>IFERROR(IF(COUNT($S151:S151)&gt;=$P151,"",EDATE($S151,1)),"")</f>
        <v/>
      </c>
      <c r="U151" s="48" t="str">
        <f>IFERROR(IF(COUNT($S151:T151)&gt;=$P151,"",EDATE($S151,2)),"")</f>
        <v/>
      </c>
      <c r="V151" s="48" t="str">
        <f>IFERROR(IF(COUNT($S151:U151)&gt;=$P151,"",EDATE($S151,3)),"")</f>
        <v/>
      </c>
      <c r="W151" s="48" t="str">
        <f>IFERROR(IF(COUNT($S151:V151)&gt;=$P151,"",EDATE($S151,4)),"")</f>
        <v/>
      </c>
      <c r="X151" s="48" t="str">
        <f>IFERROR(IF(COUNT($S151:W151)&gt;=$P151,"",EDATE($S151,5)),"")</f>
        <v/>
      </c>
      <c r="Y151" s="48" t="str">
        <f>IFERROR(IF(COUNT($S151:X151)&gt;=$P151,"",EDATE($S151,6)),"")</f>
        <v/>
      </c>
      <c r="Z151" s="48" t="str">
        <f>IFERROR(IF(COUNT($S151:Y151)&gt;=$P151,"",EDATE($S151,7)),"")</f>
        <v/>
      </c>
      <c r="AA151" s="48" t="str">
        <f>IFERROR(IF(COUNT($S151:Z151)&gt;=$P151,"",EDATE($S151,8)),"")</f>
        <v/>
      </c>
      <c r="AB151" s="48" t="str">
        <f>IFERROR(IF(COUNT($S151:AA151)&gt;=$P151,"",EDATE($S151,9)),"")</f>
        <v/>
      </c>
      <c r="AC151" s="48" t="str">
        <f>IFERROR(IF(COUNT($S151:AB151)&gt;=$P151,"",EDATE($S151,10)),"")</f>
        <v/>
      </c>
      <c r="AD151" s="48" t="str">
        <f>IFERROR(IF(COUNT($S151:AC151)&gt;=$P151,"",EDATE($S151,11)),"")</f>
        <v/>
      </c>
      <c r="AE151" s="48" t="str">
        <f>IFERROR(IF(COUNT($S151:AD151)&gt;=$P151,"",EDATE($S151,12)),"")</f>
        <v/>
      </c>
      <c r="AF151" s="48" t="str">
        <f>IFERROR(IF(COUNT($S151:AE151)&gt;=$P151,"",EDATE($S151,13)),"")</f>
        <v/>
      </c>
      <c r="AG151" s="48" t="str">
        <f>IFERROR(IF(COUNT($S151:AF151)&gt;=$P151,"",EDATE($S151,14)),"")</f>
        <v/>
      </c>
      <c r="AH151" s="48" t="str">
        <f>IFERROR(IF(COUNT($S151:AG151)&gt;=$P151,"",EDATE($S151,15)),"")</f>
        <v/>
      </c>
      <c r="AI151" s="48" t="str">
        <f>IFERROR(IF(COUNT($S151:AH151)&gt;=$P151,"",EDATE($S151,16)),"")</f>
        <v/>
      </c>
      <c r="AJ151" s="48" t="str">
        <f>IFERROR(IF(COUNT($S151:AI151)&gt;=$P151,"",EDATE($S151,17)),"")</f>
        <v/>
      </c>
      <c r="AK151" s="48" t="str">
        <f>IFERROR(IF(COUNT($S151:AJ151)&gt;=$P151,"",EDATE($S151,18)),"")</f>
        <v/>
      </c>
      <c r="AL151" s="49" t="str">
        <f>IFERROR(IF(COUNT($S151:AK151)&gt;=$P151,"",EDATE($S151,19)),"")</f>
        <v/>
      </c>
      <c r="AM151" s="49" t="str">
        <f>IFERROR(IF(COUNT($S151:AL151)&gt;=$P151,"",EDATE($S151,20)),"")</f>
        <v/>
      </c>
      <c r="AN151" s="49" t="str">
        <f>IFERROR(IF(COUNT($S151:AM151)&gt;=$P151,"",EDATE($S151,21)),"")</f>
        <v/>
      </c>
      <c r="AO151" s="49" t="str">
        <f>IFERROR(IF(COUNT($S151:AN151)&gt;=$P151,"",EDATE($S151,22)),"")</f>
        <v/>
      </c>
      <c r="AP151" s="49" t="str">
        <f>IFERROR(IF(COUNT($S151:AO151)&gt;=$P151,"",EDATE($S151,23)),"")</f>
        <v/>
      </c>
      <c r="AQ151" s="49" t="str">
        <f>IFERROR(IF(COUNT($S151:AP151)&gt;=$P151,"",EDATE($S151,24)),"")</f>
        <v/>
      </c>
      <c r="AR151" s="49" t="str">
        <f>IFERROR(IF(COUNT($S151:AQ151)&gt;=$P151,"",EDATE($S151,25)),"")</f>
        <v/>
      </c>
      <c r="AS151" s="49" t="str">
        <f>IFERROR(IF(COUNT($S151:AR151)&gt;=$P151,"",EDATE($S151,26)),"")</f>
        <v/>
      </c>
      <c r="AT151" s="49" t="str">
        <f>IFERROR(IF(COUNT($S151:AS151)&gt;=$P151,"",EDATE($S151,27)),"")</f>
        <v/>
      </c>
      <c r="AU151" s="49" t="str">
        <f>IFERROR(IF(COUNT($S151:AT151)&gt;=$P151,"",EDATE($S151,28)),"")</f>
        <v/>
      </c>
      <c r="AV151" s="49" t="str">
        <f>IFERROR(IF(COUNT($S151:AU151)&gt;=$P151,"",EDATE($S151,29)),"")</f>
        <v/>
      </c>
      <c r="AW151" s="49" t="str">
        <f>IFERROR(IF(COUNT($S151:AV151)&gt;=$P151,"",EDATE($S151,30)),"")</f>
        <v/>
      </c>
      <c r="AX151" s="49" t="str">
        <f>IFERROR(IF(COUNT($S151:AW151)&gt;=$P151,"",EDATE($S151,31)),"")</f>
        <v/>
      </c>
      <c r="AY151" s="49" t="str">
        <f>IFERROR(IF(COUNT($S151:AX151)&gt;=$P151,"",EDATE($S151,32)),"")</f>
        <v/>
      </c>
      <c r="AZ151" s="49" t="str">
        <f>IFERROR(IF(COUNT($S151:AY151)&gt;=$P151,"",EDATE($S151,33)),"")</f>
        <v/>
      </c>
      <c r="BA151" s="49" t="str">
        <f>IFERROR(IF(COUNT($S151:AZ151)&gt;=$P151,"",EDATE($S151,34)),"")</f>
        <v/>
      </c>
      <c r="BB151" s="49" t="str">
        <f>IFERROR(IF(COUNT($S151:BA151)&gt;=$P151,"",EDATE($S151,35)),"")</f>
        <v/>
      </c>
      <c r="BC151" s="49" t="str">
        <f>IFERROR(IF(COUNT($S151:BB151)&gt;=$P151,"",EDATE($S151,36)),"")</f>
        <v/>
      </c>
      <c r="BD151" s="108"/>
    </row>
    <row r="152" spans="1:56" s="98" customFormat="1" ht="21" customHeight="1" thickBot="1">
      <c r="A152" s="106" t="str">
        <f t="shared" ca="1" si="12"/>
        <v/>
      </c>
      <c r="B152" s="152"/>
      <c r="C152" s="45" t="str">
        <f>IFERROR(VLOOKUP(B152,'اسماء العملاء'!$A$2:$E$1589,5,FALSE),"")</f>
        <v/>
      </c>
      <c r="D152" s="60" t="str">
        <f>IFERROR(VLOOKUP(B152,'اسماء العملاء'!$A$2:$C$1589,2,FALSE),"")</f>
        <v/>
      </c>
      <c r="E152" s="56"/>
      <c r="F152" s="62" t="str">
        <f>IFERROR(VLOOKUP(B152,'اسماء العملاء'!$A$2:$C$1589,3,FALSE),"")</f>
        <v/>
      </c>
      <c r="G152" s="75" t="str">
        <f>IFERROR(VLOOKUP(B152,'اسماء العملاء'!$A$2:$F$1589,6,FALSE),"")</f>
        <v/>
      </c>
      <c r="H152" s="142" t="str">
        <f>IFERROR(VLOOKUP(G152,'انواع الفلاتر'!$B$2:$C$52,2,FALSE),"")</f>
        <v/>
      </c>
      <c r="I152" s="128" t="str">
        <f>IFERROR(VLOOKUP(B152,'اسماء العملاء'!$A$2:$K$1589,11,FALSE),"")</f>
        <v/>
      </c>
      <c r="J152" s="46" t="str">
        <f t="shared" si="13"/>
        <v/>
      </c>
      <c r="K152" s="107"/>
      <c r="L152" s="137" t="str">
        <f t="shared" si="14"/>
        <v/>
      </c>
      <c r="M152" s="94" t="str">
        <f>IFERROR(VLOOKUP(B152,'اسماء العملاء'!$A$2:$G$1589,7,FALSE),"")</f>
        <v/>
      </c>
      <c r="N152" s="92" t="str">
        <f t="shared" si="15"/>
        <v/>
      </c>
      <c r="O152" s="149" t="str">
        <f>IFERROR(VLOOKUP(B152,'اسماء العملاء'!$A$2:$I$1589,9,FALSE),"")</f>
        <v/>
      </c>
      <c r="P152" s="144" t="str">
        <f t="shared" si="16"/>
        <v/>
      </c>
      <c r="Q152" s="145" t="str">
        <f t="shared" si="17"/>
        <v/>
      </c>
      <c r="R152" s="50"/>
      <c r="S152" s="133" t="str">
        <f>IFERROR(VLOOKUP(B152,'اسماء العملاء'!$A$2:$J$1589,10,FALSE),"")</f>
        <v/>
      </c>
      <c r="T152" s="48" t="str">
        <f>IFERROR(IF(COUNT($S152:S152)&gt;=$P152,"",EDATE($S152,1)),"")</f>
        <v/>
      </c>
      <c r="U152" s="48" t="str">
        <f>IFERROR(IF(COUNT($S152:T152)&gt;=$P152,"",EDATE($S152,2)),"")</f>
        <v/>
      </c>
      <c r="V152" s="48" t="str">
        <f>IFERROR(IF(COUNT($S152:U152)&gt;=$P152,"",EDATE($S152,3)),"")</f>
        <v/>
      </c>
      <c r="W152" s="48" t="str">
        <f>IFERROR(IF(COUNT($S152:V152)&gt;=$P152,"",EDATE($S152,4)),"")</f>
        <v/>
      </c>
      <c r="X152" s="48" t="str">
        <f>IFERROR(IF(COUNT($S152:W152)&gt;=$P152,"",EDATE($S152,5)),"")</f>
        <v/>
      </c>
      <c r="Y152" s="48" t="str">
        <f>IFERROR(IF(COUNT($S152:X152)&gt;=$P152,"",EDATE($S152,6)),"")</f>
        <v/>
      </c>
      <c r="Z152" s="48" t="str">
        <f>IFERROR(IF(COUNT($S152:Y152)&gt;=$P152,"",EDATE($S152,7)),"")</f>
        <v/>
      </c>
      <c r="AA152" s="48" t="str">
        <f>IFERROR(IF(COUNT($S152:Z152)&gt;=$P152,"",EDATE($S152,8)),"")</f>
        <v/>
      </c>
      <c r="AB152" s="48" t="str">
        <f>IFERROR(IF(COUNT($S152:AA152)&gt;=$P152,"",EDATE($S152,9)),"")</f>
        <v/>
      </c>
      <c r="AC152" s="48" t="str">
        <f>IFERROR(IF(COUNT($S152:AB152)&gt;=$P152,"",EDATE($S152,10)),"")</f>
        <v/>
      </c>
      <c r="AD152" s="48" t="str">
        <f>IFERROR(IF(COUNT($S152:AC152)&gt;=$P152,"",EDATE($S152,11)),"")</f>
        <v/>
      </c>
      <c r="AE152" s="48" t="str">
        <f>IFERROR(IF(COUNT($S152:AD152)&gt;=$P152,"",EDATE($S152,12)),"")</f>
        <v/>
      </c>
      <c r="AF152" s="48" t="str">
        <f>IFERROR(IF(COUNT($S152:AE152)&gt;=$P152,"",EDATE($S152,13)),"")</f>
        <v/>
      </c>
      <c r="AG152" s="48" t="str">
        <f>IFERROR(IF(COUNT($S152:AF152)&gt;=$P152,"",EDATE($S152,14)),"")</f>
        <v/>
      </c>
      <c r="AH152" s="48" t="str">
        <f>IFERROR(IF(COUNT($S152:AG152)&gt;=$P152,"",EDATE($S152,15)),"")</f>
        <v/>
      </c>
      <c r="AI152" s="48" t="str">
        <f>IFERROR(IF(COUNT($S152:AH152)&gt;=$P152,"",EDATE($S152,16)),"")</f>
        <v/>
      </c>
      <c r="AJ152" s="48" t="str">
        <f>IFERROR(IF(COUNT($S152:AI152)&gt;=$P152,"",EDATE($S152,17)),"")</f>
        <v/>
      </c>
      <c r="AK152" s="48" t="str">
        <f>IFERROR(IF(COUNT($S152:AJ152)&gt;=$P152,"",EDATE($S152,18)),"")</f>
        <v/>
      </c>
      <c r="AL152" s="49" t="str">
        <f>IFERROR(IF(COUNT($S152:AK152)&gt;=$P152,"",EDATE($S152,19)),"")</f>
        <v/>
      </c>
      <c r="AM152" s="49" t="str">
        <f>IFERROR(IF(COUNT($S152:AL152)&gt;=$P152,"",EDATE($S152,20)),"")</f>
        <v/>
      </c>
      <c r="AN152" s="49" t="str">
        <f>IFERROR(IF(COUNT($S152:AM152)&gt;=$P152,"",EDATE($S152,21)),"")</f>
        <v/>
      </c>
      <c r="AO152" s="49" t="str">
        <f>IFERROR(IF(COUNT($S152:AN152)&gt;=$P152,"",EDATE($S152,22)),"")</f>
        <v/>
      </c>
      <c r="AP152" s="49" t="str">
        <f>IFERROR(IF(COUNT($S152:AO152)&gt;=$P152,"",EDATE($S152,23)),"")</f>
        <v/>
      </c>
      <c r="AQ152" s="49" t="str">
        <f>IFERROR(IF(COUNT($S152:AP152)&gt;=$P152,"",EDATE($S152,24)),"")</f>
        <v/>
      </c>
      <c r="AR152" s="49" t="str">
        <f>IFERROR(IF(COUNT($S152:AQ152)&gt;=$P152,"",EDATE($S152,25)),"")</f>
        <v/>
      </c>
      <c r="AS152" s="49" t="str">
        <f>IFERROR(IF(COUNT($S152:AR152)&gt;=$P152,"",EDATE($S152,26)),"")</f>
        <v/>
      </c>
      <c r="AT152" s="49" t="str">
        <f>IFERROR(IF(COUNT($S152:AS152)&gt;=$P152,"",EDATE($S152,27)),"")</f>
        <v/>
      </c>
      <c r="AU152" s="49" t="str">
        <f>IFERROR(IF(COUNT($S152:AT152)&gt;=$P152,"",EDATE($S152,28)),"")</f>
        <v/>
      </c>
      <c r="AV152" s="49" t="str">
        <f>IFERROR(IF(COUNT($S152:AU152)&gt;=$P152,"",EDATE($S152,29)),"")</f>
        <v/>
      </c>
      <c r="AW152" s="49" t="str">
        <f>IFERROR(IF(COUNT($S152:AV152)&gt;=$P152,"",EDATE($S152,30)),"")</f>
        <v/>
      </c>
      <c r="AX152" s="49" t="str">
        <f>IFERROR(IF(COUNT($S152:AW152)&gt;=$P152,"",EDATE($S152,31)),"")</f>
        <v/>
      </c>
      <c r="AY152" s="49" t="str">
        <f>IFERROR(IF(COUNT($S152:AX152)&gt;=$P152,"",EDATE($S152,32)),"")</f>
        <v/>
      </c>
      <c r="AZ152" s="49" t="str">
        <f>IFERROR(IF(COUNT($S152:AY152)&gt;=$P152,"",EDATE($S152,33)),"")</f>
        <v/>
      </c>
      <c r="BA152" s="49" t="str">
        <f>IFERROR(IF(COUNT($S152:AZ152)&gt;=$P152,"",EDATE($S152,34)),"")</f>
        <v/>
      </c>
      <c r="BB152" s="49" t="str">
        <f>IFERROR(IF(COUNT($S152:BA152)&gt;=$P152,"",EDATE($S152,35)),"")</f>
        <v/>
      </c>
      <c r="BC152" s="49" t="str">
        <f>IFERROR(IF(COUNT($S152:BB152)&gt;=$P152,"",EDATE($S152,36)),"")</f>
        <v/>
      </c>
      <c r="BD152" s="108"/>
    </row>
    <row r="153" spans="1:56" s="98" customFormat="1" ht="21" customHeight="1" thickBot="1">
      <c r="A153" s="106" t="str">
        <f t="shared" ca="1" si="12"/>
        <v/>
      </c>
      <c r="B153" s="152"/>
      <c r="C153" s="45" t="str">
        <f>IFERROR(VLOOKUP(B153,'اسماء العملاء'!$A$2:$E$1589,5,FALSE),"")</f>
        <v/>
      </c>
      <c r="D153" s="60" t="str">
        <f>IFERROR(VLOOKUP(B153,'اسماء العملاء'!$A$2:$C$1589,2,FALSE),"")</f>
        <v/>
      </c>
      <c r="E153" s="56"/>
      <c r="F153" s="62" t="str">
        <f>IFERROR(VLOOKUP(B153,'اسماء العملاء'!$A$2:$C$1589,3,FALSE),"")</f>
        <v/>
      </c>
      <c r="G153" s="75" t="str">
        <f>IFERROR(VLOOKUP(B153,'اسماء العملاء'!$A$2:$F$1589,6,FALSE),"")</f>
        <v/>
      </c>
      <c r="H153" s="142" t="str">
        <f>IFERROR(VLOOKUP(G153,'انواع الفلاتر'!$B$2:$C$52,2,FALSE),"")</f>
        <v/>
      </c>
      <c r="I153" s="128" t="str">
        <f>IFERROR(VLOOKUP(B153,'اسماء العملاء'!$A$2:$K$1589,11,FALSE),"")</f>
        <v/>
      </c>
      <c r="J153" s="46" t="str">
        <f t="shared" si="13"/>
        <v/>
      </c>
      <c r="K153" s="107"/>
      <c r="L153" s="137" t="str">
        <f t="shared" si="14"/>
        <v/>
      </c>
      <c r="M153" s="94" t="str">
        <f>IFERROR(VLOOKUP(B153,'اسماء العملاء'!$A$2:$G$1589,7,FALSE),"")</f>
        <v/>
      </c>
      <c r="N153" s="92" t="str">
        <f t="shared" si="15"/>
        <v/>
      </c>
      <c r="O153" s="149" t="str">
        <f>IFERROR(VLOOKUP(B153,'اسماء العملاء'!$A$2:$I$1589,9,FALSE),"")</f>
        <v/>
      </c>
      <c r="P153" s="144" t="str">
        <f t="shared" si="16"/>
        <v/>
      </c>
      <c r="Q153" s="145" t="str">
        <f t="shared" si="17"/>
        <v/>
      </c>
      <c r="R153" s="50"/>
      <c r="S153" s="133" t="str">
        <f>IFERROR(VLOOKUP(B153,'اسماء العملاء'!$A$2:$J$1589,10,FALSE),"")</f>
        <v/>
      </c>
      <c r="T153" s="48" t="str">
        <f>IFERROR(IF(COUNT($S153:S153)&gt;=$P153,"",EDATE($S153,1)),"")</f>
        <v/>
      </c>
      <c r="U153" s="48" t="str">
        <f>IFERROR(IF(COUNT($S153:T153)&gt;=$P153,"",EDATE($S153,2)),"")</f>
        <v/>
      </c>
      <c r="V153" s="48" t="str">
        <f>IFERROR(IF(COUNT($S153:U153)&gt;=$P153,"",EDATE($S153,3)),"")</f>
        <v/>
      </c>
      <c r="W153" s="48" t="str">
        <f>IFERROR(IF(COUNT($S153:V153)&gt;=$P153,"",EDATE($S153,4)),"")</f>
        <v/>
      </c>
      <c r="X153" s="48" t="str">
        <f>IFERROR(IF(COUNT($S153:W153)&gt;=$P153,"",EDATE($S153,5)),"")</f>
        <v/>
      </c>
      <c r="Y153" s="48" t="str">
        <f>IFERROR(IF(COUNT($S153:X153)&gt;=$P153,"",EDATE($S153,6)),"")</f>
        <v/>
      </c>
      <c r="Z153" s="48" t="str">
        <f>IFERROR(IF(COUNT($S153:Y153)&gt;=$P153,"",EDATE($S153,7)),"")</f>
        <v/>
      </c>
      <c r="AA153" s="48" t="str">
        <f>IFERROR(IF(COUNT($S153:Z153)&gt;=$P153,"",EDATE($S153,8)),"")</f>
        <v/>
      </c>
      <c r="AB153" s="48" t="str">
        <f>IFERROR(IF(COUNT($S153:AA153)&gt;=$P153,"",EDATE($S153,9)),"")</f>
        <v/>
      </c>
      <c r="AC153" s="48" t="str">
        <f>IFERROR(IF(COUNT($S153:AB153)&gt;=$P153,"",EDATE($S153,10)),"")</f>
        <v/>
      </c>
      <c r="AD153" s="48" t="str">
        <f>IFERROR(IF(COUNT($S153:AC153)&gt;=$P153,"",EDATE($S153,11)),"")</f>
        <v/>
      </c>
      <c r="AE153" s="48" t="str">
        <f>IFERROR(IF(COUNT($S153:AD153)&gt;=$P153,"",EDATE($S153,12)),"")</f>
        <v/>
      </c>
      <c r="AF153" s="48" t="str">
        <f>IFERROR(IF(COUNT($S153:AE153)&gt;=$P153,"",EDATE($S153,13)),"")</f>
        <v/>
      </c>
      <c r="AG153" s="48" t="str">
        <f>IFERROR(IF(COUNT($S153:AF153)&gt;=$P153,"",EDATE($S153,14)),"")</f>
        <v/>
      </c>
      <c r="AH153" s="48" t="str">
        <f>IFERROR(IF(COUNT($S153:AG153)&gt;=$P153,"",EDATE($S153,15)),"")</f>
        <v/>
      </c>
      <c r="AI153" s="48" t="str">
        <f>IFERROR(IF(COUNT($S153:AH153)&gt;=$P153,"",EDATE($S153,16)),"")</f>
        <v/>
      </c>
      <c r="AJ153" s="48" t="str">
        <f>IFERROR(IF(COUNT($S153:AI153)&gt;=$P153,"",EDATE($S153,17)),"")</f>
        <v/>
      </c>
      <c r="AK153" s="48" t="str">
        <f>IFERROR(IF(COUNT($S153:AJ153)&gt;=$P153,"",EDATE($S153,18)),"")</f>
        <v/>
      </c>
      <c r="AL153" s="49" t="str">
        <f>IFERROR(IF(COUNT($S153:AK153)&gt;=$P153,"",EDATE($S153,19)),"")</f>
        <v/>
      </c>
      <c r="AM153" s="49" t="str">
        <f>IFERROR(IF(COUNT($S153:AL153)&gt;=$P153,"",EDATE($S153,20)),"")</f>
        <v/>
      </c>
      <c r="AN153" s="49" t="str">
        <f>IFERROR(IF(COUNT($S153:AM153)&gt;=$P153,"",EDATE($S153,21)),"")</f>
        <v/>
      </c>
      <c r="AO153" s="49" t="str">
        <f>IFERROR(IF(COUNT($S153:AN153)&gt;=$P153,"",EDATE($S153,22)),"")</f>
        <v/>
      </c>
      <c r="AP153" s="49" t="str">
        <f>IFERROR(IF(COUNT($S153:AO153)&gt;=$P153,"",EDATE($S153,23)),"")</f>
        <v/>
      </c>
      <c r="AQ153" s="49" t="str">
        <f>IFERROR(IF(COUNT($S153:AP153)&gt;=$P153,"",EDATE($S153,24)),"")</f>
        <v/>
      </c>
      <c r="AR153" s="49" t="str">
        <f>IFERROR(IF(COUNT($S153:AQ153)&gt;=$P153,"",EDATE($S153,25)),"")</f>
        <v/>
      </c>
      <c r="AS153" s="49" t="str">
        <f>IFERROR(IF(COUNT($S153:AR153)&gt;=$P153,"",EDATE($S153,26)),"")</f>
        <v/>
      </c>
      <c r="AT153" s="49" t="str">
        <f>IFERROR(IF(COUNT($S153:AS153)&gt;=$P153,"",EDATE($S153,27)),"")</f>
        <v/>
      </c>
      <c r="AU153" s="49" t="str">
        <f>IFERROR(IF(COUNT($S153:AT153)&gt;=$P153,"",EDATE($S153,28)),"")</f>
        <v/>
      </c>
      <c r="AV153" s="49" t="str">
        <f>IFERROR(IF(COUNT($S153:AU153)&gt;=$P153,"",EDATE($S153,29)),"")</f>
        <v/>
      </c>
      <c r="AW153" s="49" t="str">
        <f>IFERROR(IF(COUNT($S153:AV153)&gt;=$P153,"",EDATE($S153,30)),"")</f>
        <v/>
      </c>
      <c r="AX153" s="49" t="str">
        <f>IFERROR(IF(COUNT($S153:AW153)&gt;=$P153,"",EDATE($S153,31)),"")</f>
        <v/>
      </c>
      <c r="AY153" s="49" t="str">
        <f>IFERROR(IF(COUNT($S153:AX153)&gt;=$P153,"",EDATE($S153,32)),"")</f>
        <v/>
      </c>
      <c r="AZ153" s="49" t="str">
        <f>IFERROR(IF(COUNT($S153:AY153)&gt;=$P153,"",EDATE($S153,33)),"")</f>
        <v/>
      </c>
      <c r="BA153" s="49" t="str">
        <f>IFERROR(IF(COUNT($S153:AZ153)&gt;=$P153,"",EDATE($S153,34)),"")</f>
        <v/>
      </c>
      <c r="BB153" s="49" t="str">
        <f>IFERROR(IF(COUNT($S153:BA153)&gt;=$P153,"",EDATE($S153,35)),"")</f>
        <v/>
      </c>
      <c r="BC153" s="49" t="str">
        <f>IFERROR(IF(COUNT($S153:BB153)&gt;=$P153,"",EDATE($S153,36)),"")</f>
        <v/>
      </c>
      <c r="BD153" s="108"/>
    </row>
    <row r="154" spans="1:56" s="98" customFormat="1" ht="21" customHeight="1" thickBot="1">
      <c r="A154" s="106" t="str">
        <f t="shared" ca="1" si="12"/>
        <v/>
      </c>
      <c r="B154" s="152"/>
      <c r="C154" s="45" t="str">
        <f>IFERROR(VLOOKUP(B154,'اسماء العملاء'!$A$2:$E$1589,5,FALSE),"")</f>
        <v/>
      </c>
      <c r="D154" s="60" t="str">
        <f>IFERROR(VLOOKUP(B154,'اسماء العملاء'!$A$2:$C$1589,2,FALSE),"")</f>
        <v/>
      </c>
      <c r="E154" s="56"/>
      <c r="F154" s="62" t="str">
        <f>IFERROR(VLOOKUP(B154,'اسماء العملاء'!$A$2:$C$1589,3,FALSE),"")</f>
        <v/>
      </c>
      <c r="G154" s="75" t="str">
        <f>IFERROR(VLOOKUP(B154,'اسماء العملاء'!$A$2:$F$1589,6,FALSE),"")</f>
        <v/>
      </c>
      <c r="H154" s="142" t="str">
        <f>IFERROR(VLOOKUP(G154,'انواع الفلاتر'!$B$2:$C$52,2,FALSE),"")</f>
        <v/>
      </c>
      <c r="I154" s="128" t="str">
        <f>IFERROR(VLOOKUP(B154,'اسماء العملاء'!$A$2:$K$1589,11,FALSE),"")</f>
        <v/>
      </c>
      <c r="J154" s="46" t="str">
        <f t="shared" si="13"/>
        <v/>
      </c>
      <c r="K154" s="107"/>
      <c r="L154" s="137" t="str">
        <f t="shared" si="14"/>
        <v/>
      </c>
      <c r="M154" s="94" t="str">
        <f>IFERROR(VLOOKUP(B154,'اسماء العملاء'!$A$2:$G$1589,7,FALSE),"")</f>
        <v/>
      </c>
      <c r="N154" s="92" t="str">
        <f t="shared" si="15"/>
        <v/>
      </c>
      <c r="O154" s="149" t="str">
        <f>IFERROR(VLOOKUP(B154,'اسماء العملاء'!$A$2:$I$1589,9,FALSE),"")</f>
        <v/>
      </c>
      <c r="P154" s="144" t="str">
        <f t="shared" si="16"/>
        <v/>
      </c>
      <c r="Q154" s="145" t="str">
        <f t="shared" si="17"/>
        <v/>
      </c>
      <c r="R154" s="50"/>
      <c r="S154" s="133" t="str">
        <f>IFERROR(VLOOKUP(B154,'اسماء العملاء'!$A$2:$J$1589,10,FALSE),"")</f>
        <v/>
      </c>
      <c r="T154" s="48" t="str">
        <f>IFERROR(IF(COUNT($S154:S154)&gt;=$P154,"",EDATE($S154,1)),"")</f>
        <v/>
      </c>
      <c r="U154" s="48" t="str">
        <f>IFERROR(IF(COUNT($S154:T154)&gt;=$P154,"",EDATE($S154,2)),"")</f>
        <v/>
      </c>
      <c r="V154" s="48" t="str">
        <f>IFERROR(IF(COUNT($S154:U154)&gt;=$P154,"",EDATE($S154,3)),"")</f>
        <v/>
      </c>
      <c r="W154" s="48" t="str">
        <f>IFERROR(IF(COUNT($S154:V154)&gt;=$P154,"",EDATE($S154,4)),"")</f>
        <v/>
      </c>
      <c r="X154" s="48" t="str">
        <f>IFERROR(IF(COUNT($S154:W154)&gt;=$P154,"",EDATE($S154,5)),"")</f>
        <v/>
      </c>
      <c r="Y154" s="48" t="str">
        <f>IFERROR(IF(COUNT($S154:X154)&gt;=$P154,"",EDATE($S154,6)),"")</f>
        <v/>
      </c>
      <c r="Z154" s="48" t="str">
        <f>IFERROR(IF(COUNT($S154:Y154)&gt;=$P154,"",EDATE($S154,7)),"")</f>
        <v/>
      </c>
      <c r="AA154" s="48" t="str">
        <f>IFERROR(IF(COUNT($S154:Z154)&gt;=$P154,"",EDATE($S154,8)),"")</f>
        <v/>
      </c>
      <c r="AB154" s="48" t="str">
        <f>IFERROR(IF(COUNT($S154:AA154)&gt;=$P154,"",EDATE($S154,9)),"")</f>
        <v/>
      </c>
      <c r="AC154" s="48" t="str">
        <f>IFERROR(IF(COUNT($S154:AB154)&gt;=$P154,"",EDATE($S154,10)),"")</f>
        <v/>
      </c>
      <c r="AD154" s="48" t="str">
        <f>IFERROR(IF(COUNT($S154:AC154)&gt;=$P154,"",EDATE($S154,11)),"")</f>
        <v/>
      </c>
      <c r="AE154" s="48" t="str">
        <f>IFERROR(IF(COUNT($S154:AD154)&gt;=$P154,"",EDATE($S154,12)),"")</f>
        <v/>
      </c>
      <c r="AF154" s="48" t="str">
        <f>IFERROR(IF(COUNT($S154:AE154)&gt;=$P154,"",EDATE($S154,13)),"")</f>
        <v/>
      </c>
      <c r="AG154" s="48" t="str">
        <f>IFERROR(IF(COUNT($S154:AF154)&gt;=$P154,"",EDATE($S154,14)),"")</f>
        <v/>
      </c>
      <c r="AH154" s="48" t="str">
        <f>IFERROR(IF(COUNT($S154:AG154)&gt;=$P154,"",EDATE($S154,15)),"")</f>
        <v/>
      </c>
      <c r="AI154" s="48" t="str">
        <f>IFERROR(IF(COUNT($S154:AH154)&gt;=$P154,"",EDATE($S154,16)),"")</f>
        <v/>
      </c>
      <c r="AJ154" s="48" t="str">
        <f>IFERROR(IF(COUNT($S154:AI154)&gt;=$P154,"",EDATE($S154,17)),"")</f>
        <v/>
      </c>
      <c r="AK154" s="48" t="str">
        <f>IFERROR(IF(COUNT($S154:AJ154)&gt;=$P154,"",EDATE($S154,18)),"")</f>
        <v/>
      </c>
      <c r="AL154" s="49" t="str">
        <f>IFERROR(IF(COUNT($S154:AK154)&gt;=$P154,"",EDATE($S154,19)),"")</f>
        <v/>
      </c>
      <c r="AM154" s="49" t="str">
        <f>IFERROR(IF(COUNT($S154:AL154)&gt;=$P154,"",EDATE($S154,20)),"")</f>
        <v/>
      </c>
      <c r="AN154" s="49" t="str">
        <f>IFERROR(IF(COUNT($S154:AM154)&gt;=$P154,"",EDATE($S154,21)),"")</f>
        <v/>
      </c>
      <c r="AO154" s="49" t="str">
        <f>IFERROR(IF(COUNT($S154:AN154)&gt;=$P154,"",EDATE($S154,22)),"")</f>
        <v/>
      </c>
      <c r="AP154" s="49" t="str">
        <f>IFERROR(IF(COUNT($S154:AO154)&gt;=$P154,"",EDATE($S154,23)),"")</f>
        <v/>
      </c>
      <c r="AQ154" s="49" t="str">
        <f>IFERROR(IF(COUNT($S154:AP154)&gt;=$P154,"",EDATE($S154,24)),"")</f>
        <v/>
      </c>
      <c r="AR154" s="49" t="str">
        <f>IFERROR(IF(COUNT($S154:AQ154)&gt;=$P154,"",EDATE($S154,25)),"")</f>
        <v/>
      </c>
      <c r="AS154" s="49" t="str">
        <f>IFERROR(IF(COUNT($S154:AR154)&gt;=$P154,"",EDATE($S154,26)),"")</f>
        <v/>
      </c>
      <c r="AT154" s="49" t="str">
        <f>IFERROR(IF(COUNT($S154:AS154)&gt;=$P154,"",EDATE($S154,27)),"")</f>
        <v/>
      </c>
      <c r="AU154" s="49" t="str">
        <f>IFERROR(IF(COUNT($S154:AT154)&gt;=$P154,"",EDATE($S154,28)),"")</f>
        <v/>
      </c>
      <c r="AV154" s="49" t="str">
        <f>IFERROR(IF(COUNT($S154:AU154)&gt;=$P154,"",EDATE($S154,29)),"")</f>
        <v/>
      </c>
      <c r="AW154" s="49" t="str">
        <f>IFERROR(IF(COUNT($S154:AV154)&gt;=$P154,"",EDATE($S154,30)),"")</f>
        <v/>
      </c>
      <c r="AX154" s="49" t="str">
        <f>IFERROR(IF(COUNT($S154:AW154)&gt;=$P154,"",EDATE($S154,31)),"")</f>
        <v/>
      </c>
      <c r="AY154" s="49" t="str">
        <f>IFERROR(IF(COUNT($S154:AX154)&gt;=$P154,"",EDATE($S154,32)),"")</f>
        <v/>
      </c>
      <c r="AZ154" s="49" t="str">
        <f>IFERROR(IF(COUNT($S154:AY154)&gt;=$P154,"",EDATE($S154,33)),"")</f>
        <v/>
      </c>
      <c r="BA154" s="49" t="str">
        <f>IFERROR(IF(COUNT($S154:AZ154)&gt;=$P154,"",EDATE($S154,34)),"")</f>
        <v/>
      </c>
      <c r="BB154" s="49" t="str">
        <f>IFERROR(IF(COUNT($S154:BA154)&gt;=$P154,"",EDATE($S154,35)),"")</f>
        <v/>
      </c>
      <c r="BC154" s="49" t="str">
        <f>IFERROR(IF(COUNT($S154:BB154)&gt;=$P154,"",EDATE($S154,36)),"")</f>
        <v/>
      </c>
      <c r="BD154" s="108"/>
    </row>
    <row r="155" spans="1:56" s="98" customFormat="1" ht="21" customHeight="1" thickBot="1">
      <c r="A155" s="106" t="str">
        <f t="shared" ca="1" si="12"/>
        <v/>
      </c>
      <c r="B155" s="152"/>
      <c r="C155" s="45" t="str">
        <f>IFERROR(VLOOKUP(B155,'اسماء العملاء'!$A$2:$E$1589,5,FALSE),"")</f>
        <v/>
      </c>
      <c r="D155" s="60" t="str">
        <f>IFERROR(VLOOKUP(B155,'اسماء العملاء'!$A$2:$C$1589,2,FALSE),"")</f>
        <v/>
      </c>
      <c r="E155" s="56"/>
      <c r="F155" s="62" t="str">
        <f>IFERROR(VLOOKUP(B155,'اسماء العملاء'!$A$2:$C$1589,3,FALSE),"")</f>
        <v/>
      </c>
      <c r="G155" s="75" t="str">
        <f>IFERROR(VLOOKUP(B155,'اسماء العملاء'!$A$2:$F$1589,6,FALSE),"")</f>
        <v/>
      </c>
      <c r="H155" s="142" t="str">
        <f>IFERROR(VLOOKUP(G155,'انواع الفلاتر'!$B$2:$C$52,2,FALSE),"")</f>
        <v/>
      </c>
      <c r="I155" s="128" t="str">
        <f>IFERROR(VLOOKUP(B155,'اسماء العملاء'!$A$2:$K$1589,11,FALSE),"")</f>
        <v/>
      </c>
      <c r="J155" s="46" t="str">
        <f t="shared" si="13"/>
        <v/>
      </c>
      <c r="K155" s="107"/>
      <c r="L155" s="137" t="str">
        <f t="shared" si="14"/>
        <v/>
      </c>
      <c r="M155" s="94" t="str">
        <f>IFERROR(VLOOKUP(B155,'اسماء العملاء'!$A$2:$G$1589,7,FALSE),"")</f>
        <v/>
      </c>
      <c r="N155" s="92" t="str">
        <f t="shared" si="15"/>
        <v/>
      </c>
      <c r="O155" s="149" t="str">
        <f>IFERROR(VLOOKUP(B155,'اسماء العملاء'!$A$2:$I$1589,9,FALSE),"")</f>
        <v/>
      </c>
      <c r="P155" s="144" t="str">
        <f t="shared" si="16"/>
        <v/>
      </c>
      <c r="Q155" s="145" t="str">
        <f t="shared" si="17"/>
        <v/>
      </c>
      <c r="R155" s="50"/>
      <c r="S155" s="133" t="str">
        <f>IFERROR(VLOOKUP(B155,'اسماء العملاء'!$A$2:$J$1589,10,FALSE),"")</f>
        <v/>
      </c>
      <c r="T155" s="48" t="str">
        <f>IFERROR(IF(COUNT($S155:S155)&gt;=$P155,"",EDATE($S155,1)),"")</f>
        <v/>
      </c>
      <c r="U155" s="48" t="str">
        <f>IFERROR(IF(COUNT($S155:T155)&gt;=$P155,"",EDATE($S155,2)),"")</f>
        <v/>
      </c>
      <c r="V155" s="48" t="str">
        <f>IFERROR(IF(COUNT($S155:U155)&gt;=$P155,"",EDATE($S155,3)),"")</f>
        <v/>
      </c>
      <c r="W155" s="48" t="str">
        <f>IFERROR(IF(COUNT($S155:V155)&gt;=$P155,"",EDATE($S155,4)),"")</f>
        <v/>
      </c>
      <c r="X155" s="48" t="str">
        <f>IFERROR(IF(COUNT($S155:W155)&gt;=$P155,"",EDATE($S155,5)),"")</f>
        <v/>
      </c>
      <c r="Y155" s="48" t="str">
        <f>IFERROR(IF(COUNT($S155:X155)&gt;=$P155,"",EDATE($S155,6)),"")</f>
        <v/>
      </c>
      <c r="Z155" s="48" t="str">
        <f>IFERROR(IF(COUNT($S155:Y155)&gt;=$P155,"",EDATE($S155,7)),"")</f>
        <v/>
      </c>
      <c r="AA155" s="48" t="str">
        <f>IFERROR(IF(COUNT($S155:Z155)&gt;=$P155,"",EDATE($S155,8)),"")</f>
        <v/>
      </c>
      <c r="AB155" s="48" t="str">
        <f>IFERROR(IF(COUNT($S155:AA155)&gt;=$P155,"",EDATE($S155,9)),"")</f>
        <v/>
      </c>
      <c r="AC155" s="48" t="str">
        <f>IFERROR(IF(COUNT($S155:AB155)&gt;=$P155,"",EDATE($S155,10)),"")</f>
        <v/>
      </c>
      <c r="AD155" s="48" t="str">
        <f>IFERROR(IF(COUNT($S155:AC155)&gt;=$P155,"",EDATE($S155,11)),"")</f>
        <v/>
      </c>
      <c r="AE155" s="48" t="str">
        <f>IFERROR(IF(COUNT($S155:AD155)&gt;=$P155,"",EDATE($S155,12)),"")</f>
        <v/>
      </c>
      <c r="AF155" s="48" t="str">
        <f>IFERROR(IF(COUNT($S155:AE155)&gt;=$P155,"",EDATE($S155,13)),"")</f>
        <v/>
      </c>
      <c r="AG155" s="48" t="str">
        <f>IFERROR(IF(COUNT($S155:AF155)&gt;=$P155,"",EDATE($S155,14)),"")</f>
        <v/>
      </c>
      <c r="AH155" s="48" t="str">
        <f>IFERROR(IF(COUNT($S155:AG155)&gt;=$P155,"",EDATE($S155,15)),"")</f>
        <v/>
      </c>
      <c r="AI155" s="48" t="str">
        <f>IFERROR(IF(COUNT($S155:AH155)&gt;=$P155,"",EDATE($S155,16)),"")</f>
        <v/>
      </c>
      <c r="AJ155" s="48" t="str">
        <f>IFERROR(IF(COUNT($S155:AI155)&gt;=$P155,"",EDATE($S155,17)),"")</f>
        <v/>
      </c>
      <c r="AK155" s="48" t="str">
        <f>IFERROR(IF(COUNT($S155:AJ155)&gt;=$P155,"",EDATE($S155,18)),"")</f>
        <v/>
      </c>
      <c r="AL155" s="49" t="str">
        <f>IFERROR(IF(COUNT($S155:AK155)&gt;=$P155,"",EDATE($S155,19)),"")</f>
        <v/>
      </c>
      <c r="AM155" s="49" t="str">
        <f>IFERROR(IF(COUNT($S155:AL155)&gt;=$P155,"",EDATE($S155,20)),"")</f>
        <v/>
      </c>
      <c r="AN155" s="49" t="str">
        <f>IFERROR(IF(COUNT($S155:AM155)&gt;=$P155,"",EDATE($S155,21)),"")</f>
        <v/>
      </c>
      <c r="AO155" s="49" t="str">
        <f>IFERROR(IF(COUNT($S155:AN155)&gt;=$P155,"",EDATE($S155,22)),"")</f>
        <v/>
      </c>
      <c r="AP155" s="49" t="str">
        <f>IFERROR(IF(COUNT($S155:AO155)&gt;=$P155,"",EDATE($S155,23)),"")</f>
        <v/>
      </c>
      <c r="AQ155" s="49" t="str">
        <f>IFERROR(IF(COUNT($S155:AP155)&gt;=$P155,"",EDATE($S155,24)),"")</f>
        <v/>
      </c>
      <c r="AR155" s="49" t="str">
        <f>IFERROR(IF(COUNT($S155:AQ155)&gt;=$P155,"",EDATE($S155,25)),"")</f>
        <v/>
      </c>
      <c r="AS155" s="49" t="str">
        <f>IFERROR(IF(COUNT($S155:AR155)&gt;=$P155,"",EDATE($S155,26)),"")</f>
        <v/>
      </c>
      <c r="AT155" s="49" t="str">
        <f>IFERROR(IF(COUNT($S155:AS155)&gt;=$P155,"",EDATE($S155,27)),"")</f>
        <v/>
      </c>
      <c r="AU155" s="49" t="str">
        <f>IFERROR(IF(COUNT($S155:AT155)&gt;=$P155,"",EDATE($S155,28)),"")</f>
        <v/>
      </c>
      <c r="AV155" s="49" t="str">
        <f>IFERROR(IF(COUNT($S155:AU155)&gt;=$P155,"",EDATE($S155,29)),"")</f>
        <v/>
      </c>
      <c r="AW155" s="49" t="str">
        <f>IFERROR(IF(COUNT($S155:AV155)&gt;=$P155,"",EDATE($S155,30)),"")</f>
        <v/>
      </c>
      <c r="AX155" s="49" t="str">
        <f>IFERROR(IF(COUNT($S155:AW155)&gt;=$P155,"",EDATE($S155,31)),"")</f>
        <v/>
      </c>
      <c r="AY155" s="49" t="str">
        <f>IFERROR(IF(COUNT($S155:AX155)&gt;=$P155,"",EDATE($S155,32)),"")</f>
        <v/>
      </c>
      <c r="AZ155" s="49" t="str">
        <f>IFERROR(IF(COUNT($S155:AY155)&gt;=$P155,"",EDATE($S155,33)),"")</f>
        <v/>
      </c>
      <c r="BA155" s="49" t="str">
        <f>IFERROR(IF(COUNT($S155:AZ155)&gt;=$P155,"",EDATE($S155,34)),"")</f>
        <v/>
      </c>
      <c r="BB155" s="49" t="str">
        <f>IFERROR(IF(COUNT($S155:BA155)&gt;=$P155,"",EDATE($S155,35)),"")</f>
        <v/>
      </c>
      <c r="BC155" s="49" t="str">
        <f>IFERROR(IF(COUNT($S155:BB155)&gt;=$P155,"",EDATE($S155,36)),"")</f>
        <v/>
      </c>
      <c r="BD155" s="108"/>
    </row>
    <row r="156" spans="1:56" s="98" customFormat="1" ht="21" customHeight="1" thickBot="1">
      <c r="A156" s="106" t="str">
        <f t="shared" ca="1" si="12"/>
        <v/>
      </c>
      <c r="B156" s="152"/>
      <c r="C156" s="45" t="str">
        <f>IFERROR(VLOOKUP(B156,'اسماء العملاء'!$A$2:$E$1589,5,FALSE),"")</f>
        <v/>
      </c>
      <c r="D156" s="60" t="str">
        <f>IFERROR(VLOOKUP(B156,'اسماء العملاء'!$A$2:$C$1589,2,FALSE),"")</f>
        <v/>
      </c>
      <c r="E156" s="56"/>
      <c r="F156" s="62" t="str">
        <f>IFERROR(VLOOKUP(B156,'اسماء العملاء'!$A$2:$C$1589,3,FALSE),"")</f>
        <v/>
      </c>
      <c r="G156" s="75" t="str">
        <f>IFERROR(VLOOKUP(B156,'اسماء العملاء'!$A$2:$F$1589,6,FALSE),"")</f>
        <v/>
      </c>
      <c r="H156" s="142" t="str">
        <f>IFERROR(VLOOKUP(G156,'انواع الفلاتر'!$B$2:$C$52,2,FALSE),"")</f>
        <v/>
      </c>
      <c r="I156" s="128" t="str">
        <f>IFERROR(VLOOKUP(B156,'اسماء العملاء'!$A$2:$K$1589,11,FALSE),"")</f>
        <v/>
      </c>
      <c r="J156" s="46" t="str">
        <f t="shared" si="13"/>
        <v/>
      </c>
      <c r="K156" s="107"/>
      <c r="L156" s="137" t="str">
        <f t="shared" si="14"/>
        <v/>
      </c>
      <c r="M156" s="94" t="str">
        <f>IFERROR(VLOOKUP(B156,'اسماء العملاء'!$A$2:$G$1589,7,FALSE),"")</f>
        <v/>
      </c>
      <c r="N156" s="92" t="str">
        <f t="shared" si="15"/>
        <v/>
      </c>
      <c r="O156" s="149" t="str">
        <f>IFERROR(VLOOKUP(B156,'اسماء العملاء'!$A$2:$I$1589,9,FALSE),"")</f>
        <v/>
      </c>
      <c r="P156" s="144" t="str">
        <f t="shared" si="16"/>
        <v/>
      </c>
      <c r="Q156" s="145" t="str">
        <f t="shared" si="17"/>
        <v/>
      </c>
      <c r="R156" s="50"/>
      <c r="S156" s="133" t="str">
        <f>IFERROR(VLOOKUP(B156,'اسماء العملاء'!$A$2:$J$1589,10,FALSE),"")</f>
        <v/>
      </c>
      <c r="T156" s="48" t="str">
        <f>IFERROR(IF(COUNT($S156:S156)&gt;=$P156,"",EDATE($S156,1)),"")</f>
        <v/>
      </c>
      <c r="U156" s="48" t="str">
        <f>IFERROR(IF(COUNT($S156:T156)&gt;=$P156,"",EDATE($S156,2)),"")</f>
        <v/>
      </c>
      <c r="V156" s="48" t="str">
        <f>IFERROR(IF(COUNT($S156:U156)&gt;=$P156,"",EDATE($S156,3)),"")</f>
        <v/>
      </c>
      <c r="W156" s="48" t="str">
        <f>IFERROR(IF(COUNT($S156:V156)&gt;=$P156,"",EDATE($S156,4)),"")</f>
        <v/>
      </c>
      <c r="X156" s="48" t="str">
        <f>IFERROR(IF(COUNT($S156:W156)&gt;=$P156,"",EDATE($S156,5)),"")</f>
        <v/>
      </c>
      <c r="Y156" s="48" t="str">
        <f>IFERROR(IF(COUNT($S156:X156)&gt;=$P156,"",EDATE($S156,6)),"")</f>
        <v/>
      </c>
      <c r="Z156" s="48" t="str">
        <f>IFERROR(IF(COUNT($S156:Y156)&gt;=$P156,"",EDATE($S156,7)),"")</f>
        <v/>
      </c>
      <c r="AA156" s="48" t="str">
        <f>IFERROR(IF(COUNT($S156:Z156)&gt;=$P156,"",EDATE($S156,8)),"")</f>
        <v/>
      </c>
      <c r="AB156" s="48" t="str">
        <f>IFERROR(IF(COUNT($S156:AA156)&gt;=$P156,"",EDATE($S156,9)),"")</f>
        <v/>
      </c>
      <c r="AC156" s="48" t="str">
        <f>IFERROR(IF(COUNT($S156:AB156)&gt;=$P156,"",EDATE($S156,10)),"")</f>
        <v/>
      </c>
      <c r="AD156" s="48" t="str">
        <f>IFERROR(IF(COUNT($S156:AC156)&gt;=$P156,"",EDATE($S156,11)),"")</f>
        <v/>
      </c>
      <c r="AE156" s="48" t="str">
        <f>IFERROR(IF(COUNT($S156:AD156)&gt;=$P156,"",EDATE($S156,12)),"")</f>
        <v/>
      </c>
      <c r="AF156" s="48" t="str">
        <f>IFERROR(IF(COUNT($S156:AE156)&gt;=$P156,"",EDATE($S156,13)),"")</f>
        <v/>
      </c>
      <c r="AG156" s="48" t="str">
        <f>IFERROR(IF(COUNT($S156:AF156)&gt;=$P156,"",EDATE($S156,14)),"")</f>
        <v/>
      </c>
      <c r="AH156" s="48" t="str">
        <f>IFERROR(IF(COUNT($S156:AG156)&gt;=$P156,"",EDATE($S156,15)),"")</f>
        <v/>
      </c>
      <c r="AI156" s="48" t="str">
        <f>IFERROR(IF(COUNT($S156:AH156)&gt;=$P156,"",EDATE($S156,16)),"")</f>
        <v/>
      </c>
      <c r="AJ156" s="48" t="str">
        <f>IFERROR(IF(COUNT($S156:AI156)&gt;=$P156,"",EDATE($S156,17)),"")</f>
        <v/>
      </c>
      <c r="AK156" s="48" t="str">
        <f>IFERROR(IF(COUNT($S156:AJ156)&gt;=$P156,"",EDATE($S156,18)),"")</f>
        <v/>
      </c>
      <c r="AL156" s="49" t="str">
        <f>IFERROR(IF(COUNT($S156:AK156)&gt;=$P156,"",EDATE($S156,19)),"")</f>
        <v/>
      </c>
      <c r="AM156" s="49" t="str">
        <f>IFERROR(IF(COUNT($S156:AL156)&gt;=$P156,"",EDATE($S156,20)),"")</f>
        <v/>
      </c>
      <c r="AN156" s="49" t="str">
        <f>IFERROR(IF(COUNT($S156:AM156)&gt;=$P156,"",EDATE($S156,21)),"")</f>
        <v/>
      </c>
      <c r="AO156" s="49" t="str">
        <f>IFERROR(IF(COUNT($S156:AN156)&gt;=$P156,"",EDATE($S156,22)),"")</f>
        <v/>
      </c>
      <c r="AP156" s="49" t="str">
        <f>IFERROR(IF(COUNT($S156:AO156)&gt;=$P156,"",EDATE($S156,23)),"")</f>
        <v/>
      </c>
      <c r="AQ156" s="49" t="str">
        <f>IFERROR(IF(COUNT($S156:AP156)&gt;=$P156,"",EDATE($S156,24)),"")</f>
        <v/>
      </c>
      <c r="AR156" s="49" t="str">
        <f>IFERROR(IF(COUNT($S156:AQ156)&gt;=$P156,"",EDATE($S156,25)),"")</f>
        <v/>
      </c>
      <c r="AS156" s="49" t="str">
        <f>IFERROR(IF(COUNT($S156:AR156)&gt;=$P156,"",EDATE($S156,26)),"")</f>
        <v/>
      </c>
      <c r="AT156" s="49" t="str">
        <f>IFERROR(IF(COUNT($S156:AS156)&gt;=$P156,"",EDATE($S156,27)),"")</f>
        <v/>
      </c>
      <c r="AU156" s="49" t="str">
        <f>IFERROR(IF(COUNT($S156:AT156)&gt;=$P156,"",EDATE($S156,28)),"")</f>
        <v/>
      </c>
      <c r="AV156" s="49" t="str">
        <f>IFERROR(IF(COUNT($S156:AU156)&gt;=$P156,"",EDATE($S156,29)),"")</f>
        <v/>
      </c>
      <c r="AW156" s="49" t="str">
        <f>IFERROR(IF(COUNT($S156:AV156)&gt;=$P156,"",EDATE($S156,30)),"")</f>
        <v/>
      </c>
      <c r="AX156" s="49" t="str">
        <f>IFERROR(IF(COUNT($S156:AW156)&gt;=$P156,"",EDATE($S156,31)),"")</f>
        <v/>
      </c>
      <c r="AY156" s="49" t="str">
        <f>IFERROR(IF(COUNT($S156:AX156)&gt;=$P156,"",EDATE($S156,32)),"")</f>
        <v/>
      </c>
      <c r="AZ156" s="49" t="str">
        <f>IFERROR(IF(COUNT($S156:AY156)&gt;=$P156,"",EDATE($S156,33)),"")</f>
        <v/>
      </c>
      <c r="BA156" s="49" t="str">
        <f>IFERROR(IF(COUNT($S156:AZ156)&gt;=$P156,"",EDATE($S156,34)),"")</f>
        <v/>
      </c>
      <c r="BB156" s="49" t="str">
        <f>IFERROR(IF(COUNT($S156:BA156)&gt;=$P156,"",EDATE($S156,35)),"")</f>
        <v/>
      </c>
      <c r="BC156" s="49" t="str">
        <f>IFERROR(IF(COUNT($S156:BB156)&gt;=$P156,"",EDATE($S156,36)),"")</f>
        <v/>
      </c>
      <c r="BD156" s="108"/>
    </row>
    <row r="157" spans="1:56" s="98" customFormat="1" ht="21" customHeight="1" thickBot="1">
      <c r="A157" s="106" t="str">
        <f t="shared" ca="1" si="12"/>
        <v/>
      </c>
      <c r="B157" s="152"/>
      <c r="C157" s="45" t="str">
        <f>IFERROR(VLOOKUP(B157,'اسماء العملاء'!$A$2:$E$1589,5,FALSE),"")</f>
        <v/>
      </c>
      <c r="D157" s="60" t="str">
        <f>IFERROR(VLOOKUP(B157,'اسماء العملاء'!$A$2:$C$1589,2,FALSE),"")</f>
        <v/>
      </c>
      <c r="E157" s="56"/>
      <c r="F157" s="62" t="str">
        <f>IFERROR(VLOOKUP(B157,'اسماء العملاء'!$A$2:$C$1589,3,FALSE),"")</f>
        <v/>
      </c>
      <c r="G157" s="75" t="str">
        <f>IFERROR(VLOOKUP(B157,'اسماء العملاء'!$A$2:$F$1589,6,FALSE),"")</f>
        <v/>
      </c>
      <c r="H157" s="142" t="str">
        <f>IFERROR(VLOOKUP(G157,'انواع الفلاتر'!$B$2:$C$52,2,FALSE),"")</f>
        <v/>
      </c>
      <c r="I157" s="128" t="str">
        <f>IFERROR(VLOOKUP(B157,'اسماء العملاء'!$A$2:$K$1589,11,FALSE),"")</f>
        <v/>
      </c>
      <c r="J157" s="46" t="str">
        <f t="shared" si="13"/>
        <v/>
      </c>
      <c r="K157" s="107"/>
      <c r="L157" s="137" t="str">
        <f t="shared" si="14"/>
        <v/>
      </c>
      <c r="M157" s="94" t="str">
        <f>IFERROR(VLOOKUP(B157,'اسماء العملاء'!$A$2:$G$1589,7,FALSE),"")</f>
        <v/>
      </c>
      <c r="N157" s="92" t="str">
        <f t="shared" si="15"/>
        <v/>
      </c>
      <c r="O157" s="149" t="str">
        <f>IFERROR(VLOOKUP(B157,'اسماء العملاء'!$A$2:$I$1589,9,FALSE),"")</f>
        <v/>
      </c>
      <c r="P157" s="144" t="str">
        <f t="shared" si="16"/>
        <v/>
      </c>
      <c r="Q157" s="145" t="str">
        <f t="shared" si="17"/>
        <v/>
      </c>
      <c r="R157" s="50"/>
      <c r="S157" s="133" t="str">
        <f>IFERROR(VLOOKUP(B157,'اسماء العملاء'!$A$2:$J$1589,10,FALSE),"")</f>
        <v/>
      </c>
      <c r="T157" s="48" t="str">
        <f>IFERROR(IF(COUNT($S157:S157)&gt;=$P157,"",EDATE($S157,1)),"")</f>
        <v/>
      </c>
      <c r="U157" s="48" t="str">
        <f>IFERROR(IF(COUNT($S157:T157)&gt;=$P157,"",EDATE($S157,2)),"")</f>
        <v/>
      </c>
      <c r="V157" s="48" t="str">
        <f>IFERROR(IF(COUNT($S157:U157)&gt;=$P157,"",EDATE($S157,3)),"")</f>
        <v/>
      </c>
      <c r="W157" s="48" t="str">
        <f>IFERROR(IF(COUNT($S157:V157)&gt;=$P157,"",EDATE($S157,4)),"")</f>
        <v/>
      </c>
      <c r="X157" s="48" t="str">
        <f>IFERROR(IF(COUNT($S157:W157)&gt;=$P157,"",EDATE($S157,5)),"")</f>
        <v/>
      </c>
      <c r="Y157" s="48" t="str">
        <f>IFERROR(IF(COUNT($S157:X157)&gt;=$P157,"",EDATE($S157,6)),"")</f>
        <v/>
      </c>
      <c r="Z157" s="48" t="str">
        <f>IFERROR(IF(COUNT($S157:Y157)&gt;=$P157,"",EDATE($S157,7)),"")</f>
        <v/>
      </c>
      <c r="AA157" s="48" t="str">
        <f>IFERROR(IF(COUNT($S157:Z157)&gt;=$P157,"",EDATE($S157,8)),"")</f>
        <v/>
      </c>
      <c r="AB157" s="48" t="str">
        <f>IFERROR(IF(COUNT($S157:AA157)&gt;=$P157,"",EDATE($S157,9)),"")</f>
        <v/>
      </c>
      <c r="AC157" s="48" t="str">
        <f>IFERROR(IF(COUNT($S157:AB157)&gt;=$P157,"",EDATE($S157,10)),"")</f>
        <v/>
      </c>
      <c r="AD157" s="48" t="str">
        <f>IFERROR(IF(COUNT($S157:AC157)&gt;=$P157,"",EDATE($S157,11)),"")</f>
        <v/>
      </c>
      <c r="AE157" s="48" t="str">
        <f>IFERROR(IF(COUNT($S157:AD157)&gt;=$P157,"",EDATE($S157,12)),"")</f>
        <v/>
      </c>
      <c r="AF157" s="48" t="str">
        <f>IFERROR(IF(COUNT($S157:AE157)&gt;=$P157,"",EDATE($S157,13)),"")</f>
        <v/>
      </c>
      <c r="AG157" s="48" t="str">
        <f>IFERROR(IF(COUNT($S157:AF157)&gt;=$P157,"",EDATE($S157,14)),"")</f>
        <v/>
      </c>
      <c r="AH157" s="48" t="str">
        <f>IFERROR(IF(COUNT($S157:AG157)&gt;=$P157,"",EDATE($S157,15)),"")</f>
        <v/>
      </c>
      <c r="AI157" s="48" t="str">
        <f>IFERROR(IF(COUNT($S157:AH157)&gt;=$P157,"",EDATE($S157,16)),"")</f>
        <v/>
      </c>
      <c r="AJ157" s="48" t="str">
        <f>IFERROR(IF(COUNT($S157:AI157)&gt;=$P157,"",EDATE($S157,17)),"")</f>
        <v/>
      </c>
      <c r="AK157" s="48" t="str">
        <f>IFERROR(IF(COUNT($S157:AJ157)&gt;=$P157,"",EDATE($S157,18)),"")</f>
        <v/>
      </c>
      <c r="AL157" s="49" t="str">
        <f>IFERROR(IF(COUNT($S157:AK157)&gt;=$P157,"",EDATE($S157,19)),"")</f>
        <v/>
      </c>
      <c r="AM157" s="49" t="str">
        <f>IFERROR(IF(COUNT($S157:AL157)&gt;=$P157,"",EDATE($S157,20)),"")</f>
        <v/>
      </c>
      <c r="AN157" s="49" t="str">
        <f>IFERROR(IF(COUNT($S157:AM157)&gt;=$P157,"",EDATE($S157,21)),"")</f>
        <v/>
      </c>
      <c r="AO157" s="49" t="str">
        <f>IFERROR(IF(COUNT($S157:AN157)&gt;=$P157,"",EDATE($S157,22)),"")</f>
        <v/>
      </c>
      <c r="AP157" s="49" t="str">
        <f>IFERROR(IF(COUNT($S157:AO157)&gt;=$P157,"",EDATE($S157,23)),"")</f>
        <v/>
      </c>
      <c r="AQ157" s="49" t="str">
        <f>IFERROR(IF(COUNT($S157:AP157)&gt;=$P157,"",EDATE($S157,24)),"")</f>
        <v/>
      </c>
      <c r="AR157" s="49" t="str">
        <f>IFERROR(IF(COUNT($S157:AQ157)&gt;=$P157,"",EDATE($S157,25)),"")</f>
        <v/>
      </c>
      <c r="AS157" s="49" t="str">
        <f>IFERROR(IF(COUNT($S157:AR157)&gt;=$P157,"",EDATE($S157,26)),"")</f>
        <v/>
      </c>
      <c r="AT157" s="49" t="str">
        <f>IFERROR(IF(COUNT($S157:AS157)&gt;=$P157,"",EDATE($S157,27)),"")</f>
        <v/>
      </c>
      <c r="AU157" s="49" t="str">
        <f>IFERROR(IF(COUNT($S157:AT157)&gt;=$P157,"",EDATE($S157,28)),"")</f>
        <v/>
      </c>
      <c r="AV157" s="49" t="str">
        <f>IFERROR(IF(COUNT($S157:AU157)&gt;=$P157,"",EDATE($S157,29)),"")</f>
        <v/>
      </c>
      <c r="AW157" s="49" t="str">
        <f>IFERROR(IF(COUNT($S157:AV157)&gt;=$P157,"",EDATE($S157,30)),"")</f>
        <v/>
      </c>
      <c r="AX157" s="49" t="str">
        <f>IFERROR(IF(COUNT($S157:AW157)&gt;=$P157,"",EDATE($S157,31)),"")</f>
        <v/>
      </c>
      <c r="AY157" s="49" t="str">
        <f>IFERROR(IF(COUNT($S157:AX157)&gt;=$P157,"",EDATE($S157,32)),"")</f>
        <v/>
      </c>
      <c r="AZ157" s="49" t="str">
        <f>IFERROR(IF(COUNT($S157:AY157)&gt;=$P157,"",EDATE($S157,33)),"")</f>
        <v/>
      </c>
      <c r="BA157" s="49" t="str">
        <f>IFERROR(IF(COUNT($S157:AZ157)&gt;=$P157,"",EDATE($S157,34)),"")</f>
        <v/>
      </c>
      <c r="BB157" s="49" t="str">
        <f>IFERROR(IF(COUNT($S157:BA157)&gt;=$P157,"",EDATE($S157,35)),"")</f>
        <v/>
      </c>
      <c r="BC157" s="49" t="str">
        <f>IFERROR(IF(COUNT($S157:BB157)&gt;=$P157,"",EDATE($S157,36)),"")</f>
        <v/>
      </c>
      <c r="BD157" s="108"/>
    </row>
    <row r="158" spans="1:56" s="98" customFormat="1" ht="21" customHeight="1" thickBot="1">
      <c r="A158" s="106" t="str">
        <f t="shared" ca="1" si="12"/>
        <v/>
      </c>
      <c r="B158" s="152"/>
      <c r="C158" s="45" t="str">
        <f>IFERROR(VLOOKUP(B158,'اسماء العملاء'!$A$2:$E$1589,5,FALSE),"")</f>
        <v/>
      </c>
      <c r="D158" s="60" t="str">
        <f>IFERROR(VLOOKUP(B158,'اسماء العملاء'!$A$2:$C$1589,2,FALSE),"")</f>
        <v/>
      </c>
      <c r="E158" s="56"/>
      <c r="F158" s="62" t="str">
        <f>IFERROR(VLOOKUP(B158,'اسماء العملاء'!$A$2:$C$1589,3,FALSE),"")</f>
        <v/>
      </c>
      <c r="G158" s="75" t="str">
        <f>IFERROR(VLOOKUP(B158,'اسماء العملاء'!$A$2:$F$1589,6,FALSE),"")</f>
        <v/>
      </c>
      <c r="H158" s="142" t="str">
        <f>IFERROR(VLOOKUP(G158,'انواع الفلاتر'!$B$2:$C$52,2,FALSE),"")</f>
        <v/>
      </c>
      <c r="I158" s="128" t="str">
        <f>IFERROR(VLOOKUP(B158,'اسماء العملاء'!$A$2:$K$1589,11,FALSE),"")</f>
        <v/>
      </c>
      <c r="J158" s="46" t="str">
        <f t="shared" si="13"/>
        <v/>
      </c>
      <c r="K158" s="107"/>
      <c r="L158" s="137" t="str">
        <f t="shared" si="14"/>
        <v/>
      </c>
      <c r="M158" s="94" t="str">
        <f>IFERROR(VLOOKUP(B158,'اسماء العملاء'!$A$2:$G$1589,7,FALSE),"")</f>
        <v/>
      </c>
      <c r="N158" s="92" t="str">
        <f t="shared" si="15"/>
        <v/>
      </c>
      <c r="O158" s="149" t="str">
        <f>IFERROR(VLOOKUP(B158,'اسماء العملاء'!$A$2:$I$1589,9,FALSE),"")</f>
        <v/>
      </c>
      <c r="P158" s="144" t="str">
        <f t="shared" si="16"/>
        <v/>
      </c>
      <c r="Q158" s="145" t="str">
        <f t="shared" si="17"/>
        <v/>
      </c>
      <c r="R158" s="50"/>
      <c r="S158" s="133" t="str">
        <f>IFERROR(VLOOKUP(B158,'اسماء العملاء'!$A$2:$J$1589,10,FALSE),"")</f>
        <v/>
      </c>
      <c r="T158" s="48" t="str">
        <f>IFERROR(IF(COUNT($S158:S158)&gt;=$P158,"",EDATE($S158,1)),"")</f>
        <v/>
      </c>
      <c r="U158" s="48" t="str">
        <f>IFERROR(IF(COUNT($S158:T158)&gt;=$P158,"",EDATE($S158,2)),"")</f>
        <v/>
      </c>
      <c r="V158" s="48" t="str">
        <f>IFERROR(IF(COUNT($S158:U158)&gt;=$P158,"",EDATE($S158,3)),"")</f>
        <v/>
      </c>
      <c r="W158" s="48" t="str">
        <f>IFERROR(IF(COUNT($S158:V158)&gt;=$P158,"",EDATE($S158,4)),"")</f>
        <v/>
      </c>
      <c r="X158" s="48" t="str">
        <f>IFERROR(IF(COUNT($S158:W158)&gt;=$P158,"",EDATE($S158,5)),"")</f>
        <v/>
      </c>
      <c r="Y158" s="48" t="str">
        <f>IFERROR(IF(COUNT($S158:X158)&gt;=$P158,"",EDATE($S158,6)),"")</f>
        <v/>
      </c>
      <c r="Z158" s="48" t="str">
        <f>IFERROR(IF(COUNT($S158:Y158)&gt;=$P158,"",EDATE($S158,7)),"")</f>
        <v/>
      </c>
      <c r="AA158" s="48" t="str">
        <f>IFERROR(IF(COUNT($S158:Z158)&gt;=$P158,"",EDATE($S158,8)),"")</f>
        <v/>
      </c>
      <c r="AB158" s="48" t="str">
        <f>IFERROR(IF(COUNT($S158:AA158)&gt;=$P158,"",EDATE($S158,9)),"")</f>
        <v/>
      </c>
      <c r="AC158" s="48" t="str">
        <f>IFERROR(IF(COUNT($S158:AB158)&gt;=$P158,"",EDATE($S158,10)),"")</f>
        <v/>
      </c>
      <c r="AD158" s="48" t="str">
        <f>IFERROR(IF(COUNT($S158:AC158)&gt;=$P158,"",EDATE($S158,11)),"")</f>
        <v/>
      </c>
      <c r="AE158" s="48" t="str">
        <f>IFERROR(IF(COUNT($S158:AD158)&gt;=$P158,"",EDATE($S158,12)),"")</f>
        <v/>
      </c>
      <c r="AF158" s="48" t="str">
        <f>IFERROR(IF(COUNT($S158:AE158)&gt;=$P158,"",EDATE($S158,13)),"")</f>
        <v/>
      </c>
      <c r="AG158" s="48" t="str">
        <f>IFERROR(IF(COUNT($S158:AF158)&gt;=$P158,"",EDATE($S158,14)),"")</f>
        <v/>
      </c>
      <c r="AH158" s="48" t="str">
        <f>IFERROR(IF(COUNT($S158:AG158)&gt;=$P158,"",EDATE($S158,15)),"")</f>
        <v/>
      </c>
      <c r="AI158" s="48" t="str">
        <f>IFERROR(IF(COUNT($S158:AH158)&gt;=$P158,"",EDATE($S158,16)),"")</f>
        <v/>
      </c>
      <c r="AJ158" s="48" t="str">
        <f>IFERROR(IF(COUNT($S158:AI158)&gt;=$P158,"",EDATE($S158,17)),"")</f>
        <v/>
      </c>
      <c r="AK158" s="48" t="str">
        <f>IFERROR(IF(COUNT($S158:AJ158)&gt;=$P158,"",EDATE($S158,18)),"")</f>
        <v/>
      </c>
      <c r="AL158" s="49" t="str">
        <f>IFERROR(IF(COUNT($S158:AK158)&gt;=$P158,"",EDATE($S158,19)),"")</f>
        <v/>
      </c>
      <c r="AM158" s="49" t="str">
        <f>IFERROR(IF(COUNT($S158:AL158)&gt;=$P158,"",EDATE($S158,20)),"")</f>
        <v/>
      </c>
      <c r="AN158" s="49" t="str">
        <f>IFERROR(IF(COUNT($S158:AM158)&gt;=$P158,"",EDATE($S158,21)),"")</f>
        <v/>
      </c>
      <c r="AO158" s="49" t="str">
        <f>IFERROR(IF(COUNT($S158:AN158)&gt;=$P158,"",EDATE($S158,22)),"")</f>
        <v/>
      </c>
      <c r="AP158" s="49" t="str">
        <f>IFERROR(IF(COUNT($S158:AO158)&gt;=$P158,"",EDATE($S158,23)),"")</f>
        <v/>
      </c>
      <c r="AQ158" s="49" t="str">
        <f>IFERROR(IF(COUNT($S158:AP158)&gt;=$P158,"",EDATE($S158,24)),"")</f>
        <v/>
      </c>
      <c r="AR158" s="49" t="str">
        <f>IFERROR(IF(COUNT($S158:AQ158)&gt;=$P158,"",EDATE($S158,25)),"")</f>
        <v/>
      </c>
      <c r="AS158" s="49" t="str">
        <f>IFERROR(IF(COUNT($S158:AR158)&gt;=$P158,"",EDATE($S158,26)),"")</f>
        <v/>
      </c>
      <c r="AT158" s="49" t="str">
        <f>IFERROR(IF(COUNT($S158:AS158)&gt;=$P158,"",EDATE($S158,27)),"")</f>
        <v/>
      </c>
      <c r="AU158" s="49" t="str">
        <f>IFERROR(IF(COUNT($S158:AT158)&gt;=$P158,"",EDATE($S158,28)),"")</f>
        <v/>
      </c>
      <c r="AV158" s="49" t="str">
        <f>IFERROR(IF(COUNT($S158:AU158)&gt;=$P158,"",EDATE($S158,29)),"")</f>
        <v/>
      </c>
      <c r="AW158" s="49" t="str">
        <f>IFERROR(IF(COUNT($S158:AV158)&gt;=$P158,"",EDATE($S158,30)),"")</f>
        <v/>
      </c>
      <c r="AX158" s="49" t="str">
        <f>IFERROR(IF(COUNT($S158:AW158)&gt;=$P158,"",EDATE($S158,31)),"")</f>
        <v/>
      </c>
      <c r="AY158" s="49" t="str">
        <f>IFERROR(IF(COUNT($S158:AX158)&gt;=$P158,"",EDATE($S158,32)),"")</f>
        <v/>
      </c>
      <c r="AZ158" s="49" t="str">
        <f>IFERROR(IF(COUNT($S158:AY158)&gt;=$P158,"",EDATE($S158,33)),"")</f>
        <v/>
      </c>
      <c r="BA158" s="49" t="str">
        <f>IFERROR(IF(COUNT($S158:AZ158)&gt;=$P158,"",EDATE($S158,34)),"")</f>
        <v/>
      </c>
      <c r="BB158" s="49" t="str">
        <f>IFERROR(IF(COUNT($S158:BA158)&gt;=$P158,"",EDATE($S158,35)),"")</f>
        <v/>
      </c>
      <c r="BC158" s="49" t="str">
        <f>IFERROR(IF(COUNT($S158:BB158)&gt;=$P158,"",EDATE($S158,36)),"")</f>
        <v/>
      </c>
      <c r="BD158" s="108"/>
    </row>
    <row r="159" spans="1:56" s="98" customFormat="1" ht="21" customHeight="1" thickBot="1">
      <c r="A159" s="106" t="str">
        <f t="shared" ca="1" si="12"/>
        <v/>
      </c>
      <c r="B159" s="152"/>
      <c r="C159" s="45" t="str">
        <f>IFERROR(VLOOKUP(B159,'اسماء العملاء'!$A$2:$E$1589,5,FALSE),"")</f>
        <v/>
      </c>
      <c r="D159" s="60" t="str">
        <f>IFERROR(VLOOKUP(B159,'اسماء العملاء'!$A$2:$C$1589,2,FALSE),"")</f>
        <v/>
      </c>
      <c r="E159" s="56"/>
      <c r="F159" s="62" t="str">
        <f>IFERROR(VLOOKUP(B159,'اسماء العملاء'!$A$2:$C$1589,3,FALSE),"")</f>
        <v/>
      </c>
      <c r="G159" s="75" t="str">
        <f>IFERROR(VLOOKUP(B159,'اسماء العملاء'!$A$2:$F$1589,6,FALSE),"")</f>
        <v/>
      </c>
      <c r="H159" s="142" t="str">
        <f>IFERROR(VLOOKUP(G159,'انواع الفلاتر'!$B$2:$C$52,2,FALSE),"")</f>
        <v/>
      </c>
      <c r="I159" s="128" t="str">
        <f>IFERROR(VLOOKUP(B159,'اسماء العملاء'!$A$2:$K$1589,11,FALSE),"")</f>
        <v/>
      </c>
      <c r="J159" s="46" t="str">
        <f t="shared" si="13"/>
        <v/>
      </c>
      <c r="K159" s="107"/>
      <c r="L159" s="137" t="str">
        <f t="shared" si="14"/>
        <v/>
      </c>
      <c r="M159" s="94" t="str">
        <f>IFERROR(VLOOKUP(B159,'اسماء العملاء'!$A$2:$G$1589,7,FALSE),"")</f>
        <v/>
      </c>
      <c r="N159" s="92" t="str">
        <f t="shared" si="15"/>
        <v/>
      </c>
      <c r="O159" s="149" t="str">
        <f>IFERROR(VLOOKUP(B159,'اسماء العملاء'!$A$2:$I$1589,9,FALSE),"")</f>
        <v/>
      </c>
      <c r="P159" s="144" t="str">
        <f t="shared" si="16"/>
        <v/>
      </c>
      <c r="Q159" s="145" t="str">
        <f t="shared" si="17"/>
        <v/>
      </c>
      <c r="R159" s="50"/>
      <c r="S159" s="133" t="str">
        <f>IFERROR(VLOOKUP(B159,'اسماء العملاء'!$A$2:$J$1589,10,FALSE),"")</f>
        <v/>
      </c>
      <c r="T159" s="48" t="str">
        <f>IFERROR(IF(COUNT($S159:S159)&gt;=$P159,"",EDATE($S159,1)),"")</f>
        <v/>
      </c>
      <c r="U159" s="48" t="str">
        <f>IFERROR(IF(COUNT($S159:T159)&gt;=$P159,"",EDATE($S159,2)),"")</f>
        <v/>
      </c>
      <c r="V159" s="48" t="str">
        <f>IFERROR(IF(COUNT($S159:U159)&gt;=$P159,"",EDATE($S159,3)),"")</f>
        <v/>
      </c>
      <c r="W159" s="48" t="str">
        <f>IFERROR(IF(COUNT($S159:V159)&gt;=$P159,"",EDATE($S159,4)),"")</f>
        <v/>
      </c>
      <c r="X159" s="48" t="str">
        <f>IFERROR(IF(COUNT($S159:W159)&gt;=$P159,"",EDATE($S159,5)),"")</f>
        <v/>
      </c>
      <c r="Y159" s="48" t="str">
        <f>IFERROR(IF(COUNT($S159:X159)&gt;=$P159,"",EDATE($S159,6)),"")</f>
        <v/>
      </c>
      <c r="Z159" s="48" t="str">
        <f>IFERROR(IF(COUNT($S159:Y159)&gt;=$P159,"",EDATE($S159,7)),"")</f>
        <v/>
      </c>
      <c r="AA159" s="48" t="str">
        <f>IFERROR(IF(COUNT($S159:Z159)&gt;=$P159,"",EDATE($S159,8)),"")</f>
        <v/>
      </c>
      <c r="AB159" s="48" t="str">
        <f>IFERROR(IF(COUNT($S159:AA159)&gt;=$P159,"",EDATE($S159,9)),"")</f>
        <v/>
      </c>
      <c r="AC159" s="48" t="str">
        <f>IFERROR(IF(COUNT($S159:AB159)&gt;=$P159,"",EDATE($S159,10)),"")</f>
        <v/>
      </c>
      <c r="AD159" s="48" t="str">
        <f>IFERROR(IF(COUNT($S159:AC159)&gt;=$P159,"",EDATE($S159,11)),"")</f>
        <v/>
      </c>
      <c r="AE159" s="48" t="str">
        <f>IFERROR(IF(COUNT($S159:AD159)&gt;=$P159,"",EDATE($S159,12)),"")</f>
        <v/>
      </c>
      <c r="AF159" s="48" t="str">
        <f>IFERROR(IF(COUNT($S159:AE159)&gt;=$P159,"",EDATE($S159,13)),"")</f>
        <v/>
      </c>
      <c r="AG159" s="48" t="str">
        <f>IFERROR(IF(COUNT($S159:AF159)&gt;=$P159,"",EDATE($S159,14)),"")</f>
        <v/>
      </c>
      <c r="AH159" s="48" t="str">
        <f>IFERROR(IF(COUNT($S159:AG159)&gt;=$P159,"",EDATE($S159,15)),"")</f>
        <v/>
      </c>
      <c r="AI159" s="48" t="str">
        <f>IFERROR(IF(COUNT($S159:AH159)&gt;=$P159,"",EDATE($S159,16)),"")</f>
        <v/>
      </c>
      <c r="AJ159" s="48" t="str">
        <f>IFERROR(IF(COUNT($S159:AI159)&gt;=$P159,"",EDATE($S159,17)),"")</f>
        <v/>
      </c>
      <c r="AK159" s="48" t="str">
        <f>IFERROR(IF(COUNT($S159:AJ159)&gt;=$P159,"",EDATE($S159,18)),"")</f>
        <v/>
      </c>
      <c r="AL159" s="49" t="str">
        <f>IFERROR(IF(COUNT($S159:AK159)&gt;=$P159,"",EDATE($S159,19)),"")</f>
        <v/>
      </c>
      <c r="AM159" s="49" t="str">
        <f>IFERROR(IF(COUNT($S159:AL159)&gt;=$P159,"",EDATE($S159,20)),"")</f>
        <v/>
      </c>
      <c r="AN159" s="49" t="str">
        <f>IFERROR(IF(COUNT($S159:AM159)&gt;=$P159,"",EDATE($S159,21)),"")</f>
        <v/>
      </c>
      <c r="AO159" s="49" t="str">
        <f>IFERROR(IF(COUNT($S159:AN159)&gt;=$P159,"",EDATE($S159,22)),"")</f>
        <v/>
      </c>
      <c r="AP159" s="49" t="str">
        <f>IFERROR(IF(COUNT($S159:AO159)&gt;=$P159,"",EDATE($S159,23)),"")</f>
        <v/>
      </c>
      <c r="AQ159" s="49" t="str">
        <f>IFERROR(IF(COUNT($S159:AP159)&gt;=$P159,"",EDATE($S159,24)),"")</f>
        <v/>
      </c>
      <c r="AR159" s="49" t="str">
        <f>IFERROR(IF(COUNT($S159:AQ159)&gt;=$P159,"",EDATE($S159,25)),"")</f>
        <v/>
      </c>
      <c r="AS159" s="49" t="str">
        <f>IFERROR(IF(COUNT($S159:AR159)&gt;=$P159,"",EDATE($S159,26)),"")</f>
        <v/>
      </c>
      <c r="AT159" s="49" t="str">
        <f>IFERROR(IF(COUNT($S159:AS159)&gt;=$P159,"",EDATE($S159,27)),"")</f>
        <v/>
      </c>
      <c r="AU159" s="49" t="str">
        <f>IFERROR(IF(COUNT($S159:AT159)&gt;=$P159,"",EDATE($S159,28)),"")</f>
        <v/>
      </c>
      <c r="AV159" s="49" t="str">
        <f>IFERROR(IF(COUNT($S159:AU159)&gt;=$P159,"",EDATE($S159,29)),"")</f>
        <v/>
      </c>
      <c r="AW159" s="49" t="str">
        <f>IFERROR(IF(COUNT($S159:AV159)&gt;=$P159,"",EDATE($S159,30)),"")</f>
        <v/>
      </c>
      <c r="AX159" s="49" t="str">
        <f>IFERROR(IF(COUNT($S159:AW159)&gt;=$P159,"",EDATE($S159,31)),"")</f>
        <v/>
      </c>
      <c r="AY159" s="49" t="str">
        <f>IFERROR(IF(COUNT($S159:AX159)&gt;=$P159,"",EDATE($S159,32)),"")</f>
        <v/>
      </c>
      <c r="AZ159" s="49" t="str">
        <f>IFERROR(IF(COUNT($S159:AY159)&gt;=$P159,"",EDATE($S159,33)),"")</f>
        <v/>
      </c>
      <c r="BA159" s="49" t="str">
        <f>IFERROR(IF(COUNT($S159:AZ159)&gt;=$P159,"",EDATE($S159,34)),"")</f>
        <v/>
      </c>
      <c r="BB159" s="49" t="str">
        <f>IFERROR(IF(COUNT($S159:BA159)&gt;=$P159,"",EDATE($S159,35)),"")</f>
        <v/>
      </c>
      <c r="BC159" s="49" t="str">
        <f>IFERROR(IF(COUNT($S159:BB159)&gt;=$P159,"",EDATE($S159,36)),"")</f>
        <v/>
      </c>
      <c r="BD159" s="108"/>
    </row>
    <row r="160" spans="1:56" s="98" customFormat="1" ht="21" customHeight="1" thickBot="1">
      <c r="A160" s="106" t="str">
        <f t="shared" ca="1" si="12"/>
        <v/>
      </c>
      <c r="B160" s="152"/>
      <c r="C160" s="45" t="str">
        <f>IFERROR(VLOOKUP(B160,'اسماء العملاء'!$A$2:$E$1589,5,FALSE),"")</f>
        <v/>
      </c>
      <c r="D160" s="60" t="str">
        <f>IFERROR(VLOOKUP(B160,'اسماء العملاء'!$A$2:$C$1589,2,FALSE),"")</f>
        <v/>
      </c>
      <c r="E160" s="56"/>
      <c r="F160" s="62" t="str">
        <f>IFERROR(VLOOKUP(B160,'اسماء العملاء'!$A$2:$C$1589,3,FALSE),"")</f>
        <v/>
      </c>
      <c r="G160" s="75" t="str">
        <f>IFERROR(VLOOKUP(B160,'اسماء العملاء'!$A$2:$F$1589,6,FALSE),"")</f>
        <v/>
      </c>
      <c r="H160" s="142" t="str">
        <f>IFERROR(VLOOKUP(G160,'انواع الفلاتر'!$B$2:$C$52,2,FALSE),"")</f>
        <v/>
      </c>
      <c r="I160" s="128" t="str">
        <f>IFERROR(VLOOKUP(B160,'اسماء العملاء'!$A$2:$K$1589,11,FALSE),"")</f>
        <v/>
      </c>
      <c r="J160" s="46" t="str">
        <f t="shared" si="13"/>
        <v/>
      </c>
      <c r="K160" s="107"/>
      <c r="L160" s="137" t="str">
        <f t="shared" si="14"/>
        <v/>
      </c>
      <c r="M160" s="94" t="str">
        <f>IFERROR(VLOOKUP(B160,'اسماء العملاء'!$A$2:$G$1589,7,FALSE),"")</f>
        <v/>
      </c>
      <c r="N160" s="92" t="str">
        <f t="shared" si="15"/>
        <v/>
      </c>
      <c r="O160" s="149" t="str">
        <f>IFERROR(VLOOKUP(B160,'اسماء العملاء'!$A$2:$I$1589,9,FALSE),"")</f>
        <v/>
      </c>
      <c r="P160" s="144" t="str">
        <f t="shared" si="16"/>
        <v/>
      </c>
      <c r="Q160" s="145" t="str">
        <f t="shared" si="17"/>
        <v/>
      </c>
      <c r="R160" s="50"/>
      <c r="S160" s="133" t="str">
        <f>IFERROR(VLOOKUP(B160,'اسماء العملاء'!$A$2:$J$1589,10,FALSE),"")</f>
        <v/>
      </c>
      <c r="T160" s="48" t="str">
        <f>IFERROR(IF(COUNT($S160:S160)&gt;=$P160,"",EDATE($S160,1)),"")</f>
        <v/>
      </c>
      <c r="U160" s="48" t="str">
        <f>IFERROR(IF(COUNT($S160:T160)&gt;=$P160,"",EDATE($S160,2)),"")</f>
        <v/>
      </c>
      <c r="V160" s="48" t="str">
        <f>IFERROR(IF(COUNT($S160:U160)&gt;=$P160,"",EDATE($S160,3)),"")</f>
        <v/>
      </c>
      <c r="W160" s="48" t="str">
        <f>IFERROR(IF(COUNT($S160:V160)&gt;=$P160,"",EDATE($S160,4)),"")</f>
        <v/>
      </c>
      <c r="X160" s="48" t="str">
        <f>IFERROR(IF(COUNT($S160:W160)&gt;=$P160,"",EDATE($S160,5)),"")</f>
        <v/>
      </c>
      <c r="Y160" s="48" t="str">
        <f>IFERROR(IF(COUNT($S160:X160)&gt;=$P160,"",EDATE($S160,6)),"")</f>
        <v/>
      </c>
      <c r="Z160" s="48" t="str">
        <f>IFERROR(IF(COUNT($S160:Y160)&gt;=$P160,"",EDATE($S160,7)),"")</f>
        <v/>
      </c>
      <c r="AA160" s="48" t="str">
        <f>IFERROR(IF(COUNT($S160:Z160)&gt;=$P160,"",EDATE($S160,8)),"")</f>
        <v/>
      </c>
      <c r="AB160" s="48" t="str">
        <f>IFERROR(IF(COUNT($S160:AA160)&gt;=$P160,"",EDATE($S160,9)),"")</f>
        <v/>
      </c>
      <c r="AC160" s="48" t="str">
        <f>IFERROR(IF(COUNT($S160:AB160)&gt;=$P160,"",EDATE($S160,10)),"")</f>
        <v/>
      </c>
      <c r="AD160" s="48" t="str">
        <f>IFERROR(IF(COUNT($S160:AC160)&gt;=$P160,"",EDATE($S160,11)),"")</f>
        <v/>
      </c>
      <c r="AE160" s="48" t="str">
        <f>IFERROR(IF(COUNT($S160:AD160)&gt;=$P160,"",EDATE($S160,12)),"")</f>
        <v/>
      </c>
      <c r="AF160" s="48" t="str">
        <f>IFERROR(IF(COUNT($S160:AE160)&gt;=$P160,"",EDATE($S160,13)),"")</f>
        <v/>
      </c>
      <c r="AG160" s="48" t="str">
        <f>IFERROR(IF(COUNT($S160:AF160)&gt;=$P160,"",EDATE($S160,14)),"")</f>
        <v/>
      </c>
      <c r="AH160" s="48" t="str">
        <f>IFERROR(IF(COUNT($S160:AG160)&gt;=$P160,"",EDATE($S160,15)),"")</f>
        <v/>
      </c>
      <c r="AI160" s="48" t="str">
        <f>IFERROR(IF(COUNT($S160:AH160)&gt;=$P160,"",EDATE($S160,16)),"")</f>
        <v/>
      </c>
      <c r="AJ160" s="48" t="str">
        <f>IFERROR(IF(COUNT($S160:AI160)&gt;=$P160,"",EDATE($S160,17)),"")</f>
        <v/>
      </c>
      <c r="AK160" s="48" t="str">
        <f>IFERROR(IF(COUNT($S160:AJ160)&gt;=$P160,"",EDATE($S160,18)),"")</f>
        <v/>
      </c>
      <c r="AL160" s="49" t="str">
        <f>IFERROR(IF(COUNT($S160:AK160)&gt;=$P160,"",EDATE($S160,19)),"")</f>
        <v/>
      </c>
      <c r="AM160" s="49" t="str">
        <f>IFERROR(IF(COUNT($S160:AL160)&gt;=$P160,"",EDATE($S160,20)),"")</f>
        <v/>
      </c>
      <c r="AN160" s="49" t="str">
        <f>IFERROR(IF(COUNT($S160:AM160)&gt;=$P160,"",EDATE($S160,21)),"")</f>
        <v/>
      </c>
      <c r="AO160" s="49" t="str">
        <f>IFERROR(IF(COUNT($S160:AN160)&gt;=$P160,"",EDATE($S160,22)),"")</f>
        <v/>
      </c>
      <c r="AP160" s="49" t="str">
        <f>IFERROR(IF(COUNT($S160:AO160)&gt;=$P160,"",EDATE($S160,23)),"")</f>
        <v/>
      </c>
      <c r="AQ160" s="49" t="str">
        <f>IFERROR(IF(COUNT($S160:AP160)&gt;=$P160,"",EDATE($S160,24)),"")</f>
        <v/>
      </c>
      <c r="AR160" s="49" t="str">
        <f>IFERROR(IF(COUNT($S160:AQ160)&gt;=$P160,"",EDATE($S160,25)),"")</f>
        <v/>
      </c>
      <c r="AS160" s="49" t="str">
        <f>IFERROR(IF(COUNT($S160:AR160)&gt;=$P160,"",EDATE($S160,26)),"")</f>
        <v/>
      </c>
      <c r="AT160" s="49" t="str">
        <f>IFERROR(IF(COUNT($S160:AS160)&gt;=$P160,"",EDATE($S160,27)),"")</f>
        <v/>
      </c>
      <c r="AU160" s="49" t="str">
        <f>IFERROR(IF(COUNT($S160:AT160)&gt;=$P160,"",EDATE($S160,28)),"")</f>
        <v/>
      </c>
      <c r="AV160" s="49" t="str">
        <f>IFERROR(IF(COUNT($S160:AU160)&gt;=$P160,"",EDATE($S160,29)),"")</f>
        <v/>
      </c>
      <c r="AW160" s="49" t="str">
        <f>IFERROR(IF(COUNT($S160:AV160)&gt;=$P160,"",EDATE($S160,30)),"")</f>
        <v/>
      </c>
      <c r="AX160" s="49" t="str">
        <f>IFERROR(IF(COUNT($S160:AW160)&gt;=$P160,"",EDATE($S160,31)),"")</f>
        <v/>
      </c>
      <c r="AY160" s="49" t="str">
        <f>IFERROR(IF(COUNT($S160:AX160)&gt;=$P160,"",EDATE($S160,32)),"")</f>
        <v/>
      </c>
      <c r="AZ160" s="49" t="str">
        <f>IFERROR(IF(COUNT($S160:AY160)&gt;=$P160,"",EDATE($S160,33)),"")</f>
        <v/>
      </c>
      <c r="BA160" s="49" t="str">
        <f>IFERROR(IF(COUNT($S160:AZ160)&gt;=$P160,"",EDATE($S160,34)),"")</f>
        <v/>
      </c>
      <c r="BB160" s="49" t="str">
        <f>IFERROR(IF(COUNT($S160:BA160)&gt;=$P160,"",EDATE($S160,35)),"")</f>
        <v/>
      </c>
      <c r="BC160" s="49" t="str">
        <f>IFERROR(IF(COUNT($S160:BB160)&gt;=$P160,"",EDATE($S160,36)),"")</f>
        <v/>
      </c>
      <c r="BD160" s="108"/>
    </row>
    <row r="161" spans="1:56" s="98" customFormat="1" ht="21" customHeight="1" thickBot="1">
      <c r="A161" s="106" t="str">
        <f t="shared" ca="1" si="12"/>
        <v/>
      </c>
      <c r="B161" s="152"/>
      <c r="C161" s="45" t="str">
        <f>IFERROR(VLOOKUP(B161,'اسماء العملاء'!$A$2:$E$1589,5,FALSE),"")</f>
        <v/>
      </c>
      <c r="D161" s="60" t="str">
        <f>IFERROR(VLOOKUP(B161,'اسماء العملاء'!$A$2:$C$1589,2,FALSE),"")</f>
        <v/>
      </c>
      <c r="E161" s="56"/>
      <c r="F161" s="62" t="str">
        <f>IFERROR(VLOOKUP(B161,'اسماء العملاء'!$A$2:$C$1589,3,FALSE),"")</f>
        <v/>
      </c>
      <c r="G161" s="75" t="str">
        <f>IFERROR(VLOOKUP(B161,'اسماء العملاء'!$A$2:$F$1589,6,FALSE),"")</f>
        <v/>
      </c>
      <c r="H161" s="142" t="str">
        <f>IFERROR(VLOOKUP(G161,'انواع الفلاتر'!$B$2:$C$52,2,FALSE),"")</f>
        <v/>
      </c>
      <c r="I161" s="128" t="str">
        <f>IFERROR(VLOOKUP(B161,'اسماء العملاء'!$A$2:$K$1589,11,FALSE),"")</f>
        <v/>
      </c>
      <c r="J161" s="46" t="str">
        <f t="shared" si="13"/>
        <v/>
      </c>
      <c r="K161" s="107"/>
      <c r="L161" s="137" t="str">
        <f t="shared" si="14"/>
        <v/>
      </c>
      <c r="M161" s="94" t="str">
        <f>IFERROR(VLOOKUP(B161,'اسماء العملاء'!$A$2:$G$1589,7,FALSE),"")</f>
        <v/>
      </c>
      <c r="N161" s="92" t="str">
        <f t="shared" si="15"/>
        <v/>
      </c>
      <c r="O161" s="149" t="str">
        <f>IFERROR(VLOOKUP(B161,'اسماء العملاء'!$A$2:$I$1589,9,FALSE),"")</f>
        <v/>
      </c>
      <c r="P161" s="144" t="str">
        <f t="shared" si="16"/>
        <v/>
      </c>
      <c r="Q161" s="145" t="str">
        <f t="shared" si="17"/>
        <v/>
      </c>
      <c r="R161" s="50"/>
      <c r="S161" s="133" t="str">
        <f>IFERROR(VLOOKUP(B161,'اسماء العملاء'!$A$2:$J$1589,10,FALSE),"")</f>
        <v/>
      </c>
      <c r="T161" s="48" t="str">
        <f>IFERROR(IF(COUNT($S161:S161)&gt;=$P161,"",EDATE($S161,1)),"")</f>
        <v/>
      </c>
      <c r="U161" s="48" t="str">
        <f>IFERROR(IF(COUNT($S161:T161)&gt;=$P161,"",EDATE($S161,2)),"")</f>
        <v/>
      </c>
      <c r="V161" s="48" t="str">
        <f>IFERROR(IF(COUNT($S161:U161)&gt;=$P161,"",EDATE($S161,3)),"")</f>
        <v/>
      </c>
      <c r="W161" s="48" t="str">
        <f>IFERROR(IF(COUNT($S161:V161)&gt;=$P161,"",EDATE($S161,4)),"")</f>
        <v/>
      </c>
      <c r="X161" s="48" t="str">
        <f>IFERROR(IF(COUNT($S161:W161)&gt;=$P161,"",EDATE($S161,5)),"")</f>
        <v/>
      </c>
      <c r="Y161" s="48" t="str">
        <f>IFERROR(IF(COUNT($S161:X161)&gt;=$P161,"",EDATE($S161,6)),"")</f>
        <v/>
      </c>
      <c r="Z161" s="48" t="str">
        <f>IFERROR(IF(COUNT($S161:Y161)&gt;=$P161,"",EDATE($S161,7)),"")</f>
        <v/>
      </c>
      <c r="AA161" s="48" t="str">
        <f>IFERROR(IF(COUNT($S161:Z161)&gt;=$P161,"",EDATE($S161,8)),"")</f>
        <v/>
      </c>
      <c r="AB161" s="48" t="str">
        <f>IFERROR(IF(COUNT($S161:AA161)&gt;=$P161,"",EDATE($S161,9)),"")</f>
        <v/>
      </c>
      <c r="AC161" s="48" t="str">
        <f>IFERROR(IF(COUNT($S161:AB161)&gt;=$P161,"",EDATE($S161,10)),"")</f>
        <v/>
      </c>
      <c r="AD161" s="48" t="str">
        <f>IFERROR(IF(COUNT($S161:AC161)&gt;=$P161,"",EDATE($S161,11)),"")</f>
        <v/>
      </c>
      <c r="AE161" s="48" t="str">
        <f>IFERROR(IF(COUNT($S161:AD161)&gt;=$P161,"",EDATE($S161,12)),"")</f>
        <v/>
      </c>
      <c r="AF161" s="48" t="str">
        <f>IFERROR(IF(COUNT($S161:AE161)&gt;=$P161,"",EDATE($S161,13)),"")</f>
        <v/>
      </c>
      <c r="AG161" s="48" t="str">
        <f>IFERROR(IF(COUNT($S161:AF161)&gt;=$P161,"",EDATE($S161,14)),"")</f>
        <v/>
      </c>
      <c r="AH161" s="48" t="str">
        <f>IFERROR(IF(COUNT($S161:AG161)&gt;=$P161,"",EDATE($S161,15)),"")</f>
        <v/>
      </c>
      <c r="AI161" s="48" t="str">
        <f>IFERROR(IF(COUNT($S161:AH161)&gt;=$P161,"",EDATE($S161,16)),"")</f>
        <v/>
      </c>
      <c r="AJ161" s="48" t="str">
        <f>IFERROR(IF(COUNT($S161:AI161)&gt;=$P161,"",EDATE($S161,17)),"")</f>
        <v/>
      </c>
      <c r="AK161" s="48" t="str">
        <f>IFERROR(IF(COUNT($S161:AJ161)&gt;=$P161,"",EDATE($S161,18)),"")</f>
        <v/>
      </c>
      <c r="AL161" s="49" t="str">
        <f>IFERROR(IF(COUNT($S161:AK161)&gt;=$P161,"",EDATE($S161,19)),"")</f>
        <v/>
      </c>
      <c r="AM161" s="49" t="str">
        <f>IFERROR(IF(COUNT($S161:AL161)&gt;=$P161,"",EDATE($S161,20)),"")</f>
        <v/>
      </c>
      <c r="AN161" s="49" t="str">
        <f>IFERROR(IF(COUNT($S161:AM161)&gt;=$P161,"",EDATE($S161,21)),"")</f>
        <v/>
      </c>
      <c r="AO161" s="49" t="str">
        <f>IFERROR(IF(COUNT($S161:AN161)&gt;=$P161,"",EDATE($S161,22)),"")</f>
        <v/>
      </c>
      <c r="AP161" s="49" t="str">
        <f>IFERROR(IF(COUNT($S161:AO161)&gt;=$P161,"",EDATE($S161,23)),"")</f>
        <v/>
      </c>
      <c r="AQ161" s="49" t="str">
        <f>IFERROR(IF(COUNT($S161:AP161)&gt;=$P161,"",EDATE($S161,24)),"")</f>
        <v/>
      </c>
      <c r="AR161" s="49" t="str">
        <f>IFERROR(IF(COUNT($S161:AQ161)&gt;=$P161,"",EDATE($S161,25)),"")</f>
        <v/>
      </c>
      <c r="AS161" s="49" t="str">
        <f>IFERROR(IF(COUNT($S161:AR161)&gt;=$P161,"",EDATE($S161,26)),"")</f>
        <v/>
      </c>
      <c r="AT161" s="49" t="str">
        <f>IFERROR(IF(COUNT($S161:AS161)&gt;=$P161,"",EDATE($S161,27)),"")</f>
        <v/>
      </c>
      <c r="AU161" s="49" t="str">
        <f>IFERROR(IF(COUNT($S161:AT161)&gt;=$P161,"",EDATE($S161,28)),"")</f>
        <v/>
      </c>
      <c r="AV161" s="49" t="str">
        <f>IFERROR(IF(COUNT($S161:AU161)&gt;=$P161,"",EDATE($S161,29)),"")</f>
        <v/>
      </c>
      <c r="AW161" s="49" t="str">
        <f>IFERROR(IF(COUNT($S161:AV161)&gt;=$P161,"",EDATE($S161,30)),"")</f>
        <v/>
      </c>
      <c r="AX161" s="49" t="str">
        <f>IFERROR(IF(COUNT($S161:AW161)&gt;=$P161,"",EDATE($S161,31)),"")</f>
        <v/>
      </c>
      <c r="AY161" s="49" t="str">
        <f>IFERROR(IF(COUNT($S161:AX161)&gt;=$P161,"",EDATE($S161,32)),"")</f>
        <v/>
      </c>
      <c r="AZ161" s="49" t="str">
        <f>IFERROR(IF(COUNT($S161:AY161)&gt;=$P161,"",EDATE($S161,33)),"")</f>
        <v/>
      </c>
      <c r="BA161" s="49" t="str">
        <f>IFERROR(IF(COUNT($S161:AZ161)&gt;=$P161,"",EDATE($S161,34)),"")</f>
        <v/>
      </c>
      <c r="BB161" s="49" t="str">
        <f>IFERROR(IF(COUNT($S161:BA161)&gt;=$P161,"",EDATE($S161,35)),"")</f>
        <v/>
      </c>
      <c r="BC161" s="49" t="str">
        <f>IFERROR(IF(COUNT($S161:BB161)&gt;=$P161,"",EDATE($S161,36)),"")</f>
        <v/>
      </c>
      <c r="BD161" s="108"/>
    </row>
    <row r="162" spans="1:56" s="98" customFormat="1" ht="21" customHeight="1" thickBot="1">
      <c r="A162" s="106" t="str">
        <f t="shared" ca="1" si="12"/>
        <v/>
      </c>
      <c r="B162" s="152"/>
      <c r="C162" s="45" t="str">
        <f>IFERROR(VLOOKUP(B162,'اسماء العملاء'!$A$2:$E$1589,5,FALSE),"")</f>
        <v/>
      </c>
      <c r="D162" s="60" t="str">
        <f>IFERROR(VLOOKUP(B162,'اسماء العملاء'!$A$2:$C$1589,2,FALSE),"")</f>
        <v/>
      </c>
      <c r="E162" s="56"/>
      <c r="F162" s="62" t="str">
        <f>IFERROR(VLOOKUP(B162,'اسماء العملاء'!$A$2:$C$1589,3,FALSE),"")</f>
        <v/>
      </c>
      <c r="G162" s="75" t="str">
        <f>IFERROR(VLOOKUP(B162,'اسماء العملاء'!$A$2:$F$1589,6,FALSE),"")</f>
        <v/>
      </c>
      <c r="H162" s="142" t="str">
        <f>IFERROR(VLOOKUP(G162,'انواع الفلاتر'!$B$2:$C$52,2,FALSE),"")</f>
        <v/>
      </c>
      <c r="I162" s="128" t="str">
        <f>IFERROR(VLOOKUP(B162,'اسماء العملاء'!$A$2:$K$1589,11,FALSE),"")</f>
        <v/>
      </c>
      <c r="J162" s="46" t="str">
        <f t="shared" si="13"/>
        <v/>
      </c>
      <c r="K162" s="107"/>
      <c r="L162" s="137" t="str">
        <f t="shared" si="14"/>
        <v/>
      </c>
      <c r="M162" s="94" t="str">
        <f>IFERROR(VLOOKUP(B162,'اسماء العملاء'!$A$2:$G$1589,7,FALSE),"")</f>
        <v/>
      </c>
      <c r="N162" s="92" t="str">
        <f t="shared" si="15"/>
        <v/>
      </c>
      <c r="O162" s="149" t="str">
        <f>IFERROR(VLOOKUP(B162,'اسماء العملاء'!$A$2:$I$1589,9,FALSE),"")</f>
        <v/>
      </c>
      <c r="P162" s="144" t="str">
        <f t="shared" si="16"/>
        <v/>
      </c>
      <c r="Q162" s="145" t="str">
        <f t="shared" si="17"/>
        <v/>
      </c>
      <c r="R162" s="50"/>
      <c r="S162" s="133" t="str">
        <f>IFERROR(VLOOKUP(B162,'اسماء العملاء'!$A$2:$J$1589,10,FALSE),"")</f>
        <v/>
      </c>
      <c r="T162" s="48" t="str">
        <f>IFERROR(IF(COUNT($S162:S162)&gt;=$P162,"",EDATE($S162,1)),"")</f>
        <v/>
      </c>
      <c r="U162" s="48" t="str">
        <f>IFERROR(IF(COUNT($S162:T162)&gt;=$P162,"",EDATE($S162,2)),"")</f>
        <v/>
      </c>
      <c r="V162" s="48" t="str">
        <f>IFERROR(IF(COUNT($S162:U162)&gt;=$P162,"",EDATE($S162,3)),"")</f>
        <v/>
      </c>
      <c r="W162" s="48" t="str">
        <f>IFERROR(IF(COUNT($S162:V162)&gt;=$P162,"",EDATE($S162,4)),"")</f>
        <v/>
      </c>
      <c r="X162" s="48" t="str">
        <f>IFERROR(IF(COUNT($S162:W162)&gt;=$P162,"",EDATE($S162,5)),"")</f>
        <v/>
      </c>
      <c r="Y162" s="48" t="str">
        <f>IFERROR(IF(COUNT($S162:X162)&gt;=$P162,"",EDATE($S162,6)),"")</f>
        <v/>
      </c>
      <c r="Z162" s="48" t="str">
        <f>IFERROR(IF(COUNT($S162:Y162)&gt;=$P162,"",EDATE($S162,7)),"")</f>
        <v/>
      </c>
      <c r="AA162" s="48" t="str">
        <f>IFERROR(IF(COUNT($S162:Z162)&gt;=$P162,"",EDATE($S162,8)),"")</f>
        <v/>
      </c>
      <c r="AB162" s="48" t="str">
        <f>IFERROR(IF(COUNT($S162:AA162)&gt;=$P162,"",EDATE($S162,9)),"")</f>
        <v/>
      </c>
      <c r="AC162" s="48" t="str">
        <f>IFERROR(IF(COUNT($S162:AB162)&gt;=$P162,"",EDATE($S162,10)),"")</f>
        <v/>
      </c>
      <c r="AD162" s="48" t="str">
        <f>IFERROR(IF(COUNT($S162:AC162)&gt;=$P162,"",EDATE($S162,11)),"")</f>
        <v/>
      </c>
      <c r="AE162" s="48" t="str">
        <f>IFERROR(IF(COUNT($S162:AD162)&gt;=$P162,"",EDATE($S162,12)),"")</f>
        <v/>
      </c>
      <c r="AF162" s="48" t="str">
        <f>IFERROR(IF(COUNT($S162:AE162)&gt;=$P162,"",EDATE($S162,13)),"")</f>
        <v/>
      </c>
      <c r="AG162" s="48" t="str">
        <f>IFERROR(IF(COUNT($S162:AF162)&gt;=$P162,"",EDATE($S162,14)),"")</f>
        <v/>
      </c>
      <c r="AH162" s="48" t="str">
        <f>IFERROR(IF(COUNT($S162:AG162)&gt;=$P162,"",EDATE($S162,15)),"")</f>
        <v/>
      </c>
      <c r="AI162" s="48" t="str">
        <f>IFERROR(IF(COUNT($S162:AH162)&gt;=$P162,"",EDATE($S162,16)),"")</f>
        <v/>
      </c>
      <c r="AJ162" s="48" t="str">
        <f>IFERROR(IF(COUNT($S162:AI162)&gt;=$P162,"",EDATE($S162,17)),"")</f>
        <v/>
      </c>
      <c r="AK162" s="48" t="str">
        <f>IFERROR(IF(COUNT($S162:AJ162)&gt;=$P162,"",EDATE($S162,18)),"")</f>
        <v/>
      </c>
      <c r="AL162" s="49" t="str">
        <f>IFERROR(IF(COUNT($S162:AK162)&gt;=$P162,"",EDATE($S162,19)),"")</f>
        <v/>
      </c>
      <c r="AM162" s="49" t="str">
        <f>IFERROR(IF(COUNT($S162:AL162)&gt;=$P162,"",EDATE($S162,20)),"")</f>
        <v/>
      </c>
      <c r="AN162" s="49" t="str">
        <f>IFERROR(IF(COUNT($S162:AM162)&gt;=$P162,"",EDATE($S162,21)),"")</f>
        <v/>
      </c>
      <c r="AO162" s="49" t="str">
        <f>IFERROR(IF(COUNT($S162:AN162)&gt;=$P162,"",EDATE($S162,22)),"")</f>
        <v/>
      </c>
      <c r="AP162" s="49" t="str">
        <f>IFERROR(IF(COUNT($S162:AO162)&gt;=$P162,"",EDATE($S162,23)),"")</f>
        <v/>
      </c>
      <c r="AQ162" s="49" t="str">
        <f>IFERROR(IF(COUNT($S162:AP162)&gt;=$P162,"",EDATE($S162,24)),"")</f>
        <v/>
      </c>
      <c r="AR162" s="49" t="str">
        <f>IFERROR(IF(COUNT($S162:AQ162)&gt;=$P162,"",EDATE($S162,25)),"")</f>
        <v/>
      </c>
      <c r="AS162" s="49" t="str">
        <f>IFERROR(IF(COUNT($S162:AR162)&gt;=$P162,"",EDATE($S162,26)),"")</f>
        <v/>
      </c>
      <c r="AT162" s="49" t="str">
        <f>IFERROR(IF(COUNT($S162:AS162)&gt;=$P162,"",EDATE($S162,27)),"")</f>
        <v/>
      </c>
      <c r="AU162" s="49" t="str">
        <f>IFERROR(IF(COUNT($S162:AT162)&gt;=$P162,"",EDATE($S162,28)),"")</f>
        <v/>
      </c>
      <c r="AV162" s="49" t="str">
        <f>IFERROR(IF(COUNT($S162:AU162)&gt;=$P162,"",EDATE($S162,29)),"")</f>
        <v/>
      </c>
      <c r="AW162" s="49" t="str">
        <f>IFERROR(IF(COUNT($S162:AV162)&gt;=$P162,"",EDATE($S162,30)),"")</f>
        <v/>
      </c>
      <c r="AX162" s="49" t="str">
        <f>IFERROR(IF(COUNT($S162:AW162)&gt;=$P162,"",EDATE($S162,31)),"")</f>
        <v/>
      </c>
      <c r="AY162" s="49" t="str">
        <f>IFERROR(IF(COUNT($S162:AX162)&gt;=$P162,"",EDATE($S162,32)),"")</f>
        <v/>
      </c>
      <c r="AZ162" s="49" t="str">
        <f>IFERROR(IF(COUNT($S162:AY162)&gt;=$P162,"",EDATE($S162,33)),"")</f>
        <v/>
      </c>
      <c r="BA162" s="49" t="str">
        <f>IFERROR(IF(COUNT($S162:AZ162)&gt;=$P162,"",EDATE($S162,34)),"")</f>
        <v/>
      </c>
      <c r="BB162" s="49" t="str">
        <f>IFERROR(IF(COUNT($S162:BA162)&gt;=$P162,"",EDATE($S162,35)),"")</f>
        <v/>
      </c>
      <c r="BC162" s="49" t="str">
        <f>IFERROR(IF(COUNT($S162:BB162)&gt;=$P162,"",EDATE($S162,36)),"")</f>
        <v/>
      </c>
      <c r="BD162" s="108"/>
    </row>
    <row r="163" spans="1:56" s="98" customFormat="1" ht="21" customHeight="1" thickBot="1">
      <c r="A163" s="106" t="str">
        <f t="shared" ca="1" si="12"/>
        <v/>
      </c>
      <c r="B163" s="152"/>
      <c r="C163" s="45" t="str">
        <f>IFERROR(VLOOKUP(B163,'اسماء العملاء'!$A$2:$E$1589,5,FALSE),"")</f>
        <v/>
      </c>
      <c r="D163" s="60" t="str">
        <f>IFERROR(VLOOKUP(B163,'اسماء العملاء'!$A$2:$C$1589,2,FALSE),"")</f>
        <v/>
      </c>
      <c r="E163" s="56"/>
      <c r="F163" s="62" t="str">
        <f>IFERROR(VLOOKUP(B163,'اسماء العملاء'!$A$2:$C$1589,3,FALSE),"")</f>
        <v/>
      </c>
      <c r="G163" s="75" t="str">
        <f>IFERROR(VLOOKUP(B163,'اسماء العملاء'!$A$2:$F$1589,6,FALSE),"")</f>
        <v/>
      </c>
      <c r="H163" s="142" t="str">
        <f>IFERROR(VLOOKUP(G163,'انواع الفلاتر'!$B$2:$C$52,2,FALSE),"")</f>
        <v/>
      </c>
      <c r="I163" s="128" t="str">
        <f>IFERROR(VLOOKUP(B163,'اسماء العملاء'!$A$2:$K$1589,11,FALSE),"")</f>
        <v/>
      </c>
      <c r="J163" s="46" t="str">
        <f t="shared" si="13"/>
        <v/>
      </c>
      <c r="K163" s="107"/>
      <c r="L163" s="137" t="str">
        <f t="shared" si="14"/>
        <v/>
      </c>
      <c r="M163" s="94" t="str">
        <f>IFERROR(VLOOKUP(B163,'اسماء العملاء'!$A$2:$G$1589,7,FALSE),"")</f>
        <v/>
      </c>
      <c r="N163" s="92" t="str">
        <f t="shared" si="15"/>
        <v/>
      </c>
      <c r="O163" s="149" t="str">
        <f>IFERROR(VLOOKUP(B163,'اسماء العملاء'!$A$2:$I$1589,9,FALSE),"")</f>
        <v/>
      </c>
      <c r="P163" s="144" t="str">
        <f t="shared" si="16"/>
        <v/>
      </c>
      <c r="Q163" s="145" t="str">
        <f t="shared" si="17"/>
        <v/>
      </c>
      <c r="R163" s="50"/>
      <c r="S163" s="133" t="str">
        <f>IFERROR(VLOOKUP(B163,'اسماء العملاء'!$A$2:$J$1589,10,FALSE),"")</f>
        <v/>
      </c>
      <c r="T163" s="48" t="str">
        <f>IFERROR(IF(COUNT($S163:S163)&gt;=$P163,"",EDATE($S163,1)),"")</f>
        <v/>
      </c>
      <c r="U163" s="48" t="str">
        <f>IFERROR(IF(COUNT($S163:T163)&gt;=$P163,"",EDATE($S163,2)),"")</f>
        <v/>
      </c>
      <c r="V163" s="48" t="str">
        <f>IFERROR(IF(COUNT($S163:U163)&gt;=$P163,"",EDATE($S163,3)),"")</f>
        <v/>
      </c>
      <c r="W163" s="48" t="str">
        <f>IFERROR(IF(COUNT($S163:V163)&gt;=$P163,"",EDATE($S163,4)),"")</f>
        <v/>
      </c>
      <c r="X163" s="48" t="str">
        <f>IFERROR(IF(COUNT($S163:W163)&gt;=$P163,"",EDATE($S163,5)),"")</f>
        <v/>
      </c>
      <c r="Y163" s="48" t="str">
        <f>IFERROR(IF(COUNT($S163:X163)&gt;=$P163,"",EDATE($S163,6)),"")</f>
        <v/>
      </c>
      <c r="Z163" s="48" t="str">
        <f>IFERROR(IF(COUNT($S163:Y163)&gt;=$P163,"",EDATE($S163,7)),"")</f>
        <v/>
      </c>
      <c r="AA163" s="48" t="str">
        <f>IFERROR(IF(COUNT($S163:Z163)&gt;=$P163,"",EDATE($S163,8)),"")</f>
        <v/>
      </c>
      <c r="AB163" s="48" t="str">
        <f>IFERROR(IF(COUNT($S163:AA163)&gt;=$P163,"",EDATE($S163,9)),"")</f>
        <v/>
      </c>
      <c r="AC163" s="48" t="str">
        <f>IFERROR(IF(COUNT($S163:AB163)&gt;=$P163,"",EDATE($S163,10)),"")</f>
        <v/>
      </c>
      <c r="AD163" s="48" t="str">
        <f>IFERROR(IF(COUNT($S163:AC163)&gt;=$P163,"",EDATE($S163,11)),"")</f>
        <v/>
      </c>
      <c r="AE163" s="48" t="str">
        <f>IFERROR(IF(COUNT($S163:AD163)&gt;=$P163,"",EDATE($S163,12)),"")</f>
        <v/>
      </c>
      <c r="AF163" s="48" t="str">
        <f>IFERROR(IF(COUNT($S163:AE163)&gt;=$P163,"",EDATE($S163,13)),"")</f>
        <v/>
      </c>
      <c r="AG163" s="48" t="str">
        <f>IFERROR(IF(COUNT($S163:AF163)&gt;=$P163,"",EDATE($S163,14)),"")</f>
        <v/>
      </c>
      <c r="AH163" s="48" t="str">
        <f>IFERROR(IF(COUNT($S163:AG163)&gt;=$P163,"",EDATE($S163,15)),"")</f>
        <v/>
      </c>
      <c r="AI163" s="48" t="str">
        <f>IFERROR(IF(COUNT($S163:AH163)&gt;=$P163,"",EDATE($S163,16)),"")</f>
        <v/>
      </c>
      <c r="AJ163" s="48" t="str">
        <f>IFERROR(IF(COUNT($S163:AI163)&gt;=$P163,"",EDATE($S163,17)),"")</f>
        <v/>
      </c>
      <c r="AK163" s="48" t="str">
        <f>IFERROR(IF(COUNT($S163:AJ163)&gt;=$P163,"",EDATE($S163,18)),"")</f>
        <v/>
      </c>
      <c r="AL163" s="49" t="str">
        <f>IFERROR(IF(COUNT($S163:AK163)&gt;=$P163,"",EDATE($S163,19)),"")</f>
        <v/>
      </c>
      <c r="AM163" s="49" t="str">
        <f>IFERROR(IF(COUNT($S163:AL163)&gt;=$P163,"",EDATE($S163,20)),"")</f>
        <v/>
      </c>
      <c r="AN163" s="49" t="str">
        <f>IFERROR(IF(COUNT($S163:AM163)&gt;=$P163,"",EDATE($S163,21)),"")</f>
        <v/>
      </c>
      <c r="AO163" s="49" t="str">
        <f>IFERROR(IF(COUNT($S163:AN163)&gt;=$P163,"",EDATE($S163,22)),"")</f>
        <v/>
      </c>
      <c r="AP163" s="49" t="str">
        <f>IFERROR(IF(COUNT($S163:AO163)&gt;=$P163,"",EDATE($S163,23)),"")</f>
        <v/>
      </c>
      <c r="AQ163" s="49" t="str">
        <f>IFERROR(IF(COUNT($S163:AP163)&gt;=$P163,"",EDATE($S163,24)),"")</f>
        <v/>
      </c>
      <c r="AR163" s="49" t="str">
        <f>IFERROR(IF(COUNT($S163:AQ163)&gt;=$P163,"",EDATE($S163,25)),"")</f>
        <v/>
      </c>
      <c r="AS163" s="49" t="str">
        <f>IFERROR(IF(COUNT($S163:AR163)&gt;=$P163,"",EDATE($S163,26)),"")</f>
        <v/>
      </c>
      <c r="AT163" s="49" t="str">
        <f>IFERROR(IF(COUNT($S163:AS163)&gt;=$P163,"",EDATE($S163,27)),"")</f>
        <v/>
      </c>
      <c r="AU163" s="49" t="str">
        <f>IFERROR(IF(COUNT($S163:AT163)&gt;=$P163,"",EDATE($S163,28)),"")</f>
        <v/>
      </c>
      <c r="AV163" s="49" t="str">
        <f>IFERROR(IF(COUNT($S163:AU163)&gt;=$P163,"",EDATE($S163,29)),"")</f>
        <v/>
      </c>
      <c r="AW163" s="49" t="str">
        <f>IFERROR(IF(COUNT($S163:AV163)&gt;=$P163,"",EDATE($S163,30)),"")</f>
        <v/>
      </c>
      <c r="AX163" s="49" t="str">
        <f>IFERROR(IF(COUNT($S163:AW163)&gt;=$P163,"",EDATE($S163,31)),"")</f>
        <v/>
      </c>
      <c r="AY163" s="49" t="str">
        <f>IFERROR(IF(COUNT($S163:AX163)&gt;=$P163,"",EDATE($S163,32)),"")</f>
        <v/>
      </c>
      <c r="AZ163" s="49" t="str">
        <f>IFERROR(IF(COUNT($S163:AY163)&gt;=$P163,"",EDATE($S163,33)),"")</f>
        <v/>
      </c>
      <c r="BA163" s="49" t="str">
        <f>IFERROR(IF(COUNT($S163:AZ163)&gt;=$P163,"",EDATE($S163,34)),"")</f>
        <v/>
      </c>
      <c r="BB163" s="49" t="str">
        <f>IFERROR(IF(COUNT($S163:BA163)&gt;=$P163,"",EDATE($S163,35)),"")</f>
        <v/>
      </c>
      <c r="BC163" s="49" t="str">
        <f>IFERROR(IF(COUNT($S163:BB163)&gt;=$P163,"",EDATE($S163,36)),"")</f>
        <v/>
      </c>
      <c r="BD163" s="108"/>
    </row>
    <row r="164" spans="1:56" s="98" customFormat="1" ht="21" customHeight="1" thickBot="1">
      <c r="A164" s="106" t="str">
        <f t="shared" ca="1" si="12"/>
        <v/>
      </c>
      <c r="B164" s="152"/>
      <c r="C164" s="45" t="str">
        <f>IFERROR(VLOOKUP(B164,'اسماء العملاء'!$A$2:$E$1589,5,FALSE),"")</f>
        <v/>
      </c>
      <c r="D164" s="60" t="str">
        <f>IFERROR(VLOOKUP(B164,'اسماء العملاء'!$A$2:$C$1589,2,FALSE),"")</f>
        <v/>
      </c>
      <c r="E164" s="56"/>
      <c r="F164" s="62" t="str">
        <f>IFERROR(VLOOKUP(B164,'اسماء العملاء'!$A$2:$C$1589,3,FALSE),"")</f>
        <v/>
      </c>
      <c r="G164" s="75" t="str">
        <f>IFERROR(VLOOKUP(B164,'اسماء العملاء'!$A$2:$F$1589,6,FALSE),"")</f>
        <v/>
      </c>
      <c r="H164" s="142" t="str">
        <f>IFERROR(VLOOKUP(G164,'انواع الفلاتر'!$B$2:$C$52,2,FALSE),"")</f>
        <v/>
      </c>
      <c r="I164" s="128" t="str">
        <f>IFERROR(VLOOKUP(B164,'اسماء العملاء'!$A$2:$K$1589,11,FALSE),"")</f>
        <v/>
      </c>
      <c r="J164" s="46" t="str">
        <f t="shared" si="13"/>
        <v/>
      </c>
      <c r="K164" s="107"/>
      <c r="L164" s="137" t="str">
        <f t="shared" si="14"/>
        <v/>
      </c>
      <c r="M164" s="94" t="str">
        <f>IFERROR(VLOOKUP(B164,'اسماء العملاء'!$A$2:$G$1589,7,FALSE),"")</f>
        <v/>
      </c>
      <c r="N164" s="92" t="str">
        <f t="shared" si="15"/>
        <v/>
      </c>
      <c r="O164" s="149" t="str">
        <f>IFERROR(VLOOKUP(B164,'اسماء العملاء'!$A$2:$I$1589,9,FALSE),"")</f>
        <v/>
      </c>
      <c r="P164" s="144" t="str">
        <f t="shared" si="16"/>
        <v/>
      </c>
      <c r="Q164" s="145" t="str">
        <f t="shared" si="17"/>
        <v/>
      </c>
      <c r="R164" s="50"/>
      <c r="S164" s="133" t="str">
        <f>IFERROR(VLOOKUP(B164,'اسماء العملاء'!$A$2:$J$1589,10,FALSE),"")</f>
        <v/>
      </c>
      <c r="T164" s="48" t="str">
        <f>IFERROR(IF(COUNT($S164:S164)&gt;=$P164,"",EDATE($S164,1)),"")</f>
        <v/>
      </c>
      <c r="U164" s="48" t="str">
        <f>IFERROR(IF(COUNT($S164:T164)&gt;=$P164,"",EDATE($S164,2)),"")</f>
        <v/>
      </c>
      <c r="V164" s="48" t="str">
        <f>IFERROR(IF(COUNT($S164:U164)&gt;=$P164,"",EDATE($S164,3)),"")</f>
        <v/>
      </c>
      <c r="W164" s="48" t="str">
        <f>IFERROR(IF(COUNT($S164:V164)&gt;=$P164,"",EDATE($S164,4)),"")</f>
        <v/>
      </c>
      <c r="X164" s="48" t="str">
        <f>IFERROR(IF(COUNT($S164:W164)&gt;=$P164,"",EDATE($S164,5)),"")</f>
        <v/>
      </c>
      <c r="Y164" s="48" t="str">
        <f>IFERROR(IF(COUNT($S164:X164)&gt;=$P164,"",EDATE($S164,6)),"")</f>
        <v/>
      </c>
      <c r="Z164" s="48" t="str">
        <f>IFERROR(IF(COUNT($S164:Y164)&gt;=$P164,"",EDATE($S164,7)),"")</f>
        <v/>
      </c>
      <c r="AA164" s="48" t="str">
        <f>IFERROR(IF(COUNT($S164:Z164)&gt;=$P164,"",EDATE($S164,8)),"")</f>
        <v/>
      </c>
      <c r="AB164" s="48" t="str">
        <f>IFERROR(IF(COUNT($S164:AA164)&gt;=$P164,"",EDATE($S164,9)),"")</f>
        <v/>
      </c>
      <c r="AC164" s="48" t="str">
        <f>IFERROR(IF(COUNT($S164:AB164)&gt;=$P164,"",EDATE($S164,10)),"")</f>
        <v/>
      </c>
      <c r="AD164" s="48" t="str">
        <f>IFERROR(IF(COUNT($S164:AC164)&gt;=$P164,"",EDATE($S164,11)),"")</f>
        <v/>
      </c>
      <c r="AE164" s="48" t="str">
        <f>IFERROR(IF(COUNT($S164:AD164)&gt;=$P164,"",EDATE($S164,12)),"")</f>
        <v/>
      </c>
      <c r="AF164" s="48" t="str">
        <f>IFERROR(IF(COUNT($S164:AE164)&gt;=$P164,"",EDATE($S164,13)),"")</f>
        <v/>
      </c>
      <c r="AG164" s="48" t="str">
        <f>IFERROR(IF(COUNT($S164:AF164)&gt;=$P164,"",EDATE($S164,14)),"")</f>
        <v/>
      </c>
      <c r="AH164" s="48" t="str">
        <f>IFERROR(IF(COUNT($S164:AG164)&gt;=$P164,"",EDATE($S164,15)),"")</f>
        <v/>
      </c>
      <c r="AI164" s="48" t="str">
        <f>IFERROR(IF(COUNT($S164:AH164)&gt;=$P164,"",EDATE($S164,16)),"")</f>
        <v/>
      </c>
      <c r="AJ164" s="48" t="str">
        <f>IFERROR(IF(COUNT($S164:AI164)&gt;=$P164,"",EDATE($S164,17)),"")</f>
        <v/>
      </c>
      <c r="AK164" s="48" t="str">
        <f>IFERROR(IF(COUNT($S164:AJ164)&gt;=$P164,"",EDATE($S164,18)),"")</f>
        <v/>
      </c>
      <c r="AL164" s="49" t="str">
        <f>IFERROR(IF(COUNT($S164:AK164)&gt;=$P164,"",EDATE($S164,19)),"")</f>
        <v/>
      </c>
      <c r="AM164" s="49" t="str">
        <f>IFERROR(IF(COUNT($S164:AL164)&gt;=$P164,"",EDATE($S164,20)),"")</f>
        <v/>
      </c>
      <c r="AN164" s="49" t="str">
        <f>IFERROR(IF(COUNT($S164:AM164)&gt;=$P164,"",EDATE($S164,21)),"")</f>
        <v/>
      </c>
      <c r="AO164" s="49" t="str">
        <f>IFERROR(IF(COUNT($S164:AN164)&gt;=$P164,"",EDATE($S164,22)),"")</f>
        <v/>
      </c>
      <c r="AP164" s="49" t="str">
        <f>IFERROR(IF(COUNT($S164:AO164)&gt;=$P164,"",EDATE($S164,23)),"")</f>
        <v/>
      </c>
      <c r="AQ164" s="49" t="str">
        <f>IFERROR(IF(COUNT($S164:AP164)&gt;=$P164,"",EDATE($S164,24)),"")</f>
        <v/>
      </c>
      <c r="AR164" s="49" t="str">
        <f>IFERROR(IF(COUNT($S164:AQ164)&gt;=$P164,"",EDATE($S164,25)),"")</f>
        <v/>
      </c>
      <c r="AS164" s="49" t="str">
        <f>IFERROR(IF(COUNT($S164:AR164)&gt;=$P164,"",EDATE($S164,26)),"")</f>
        <v/>
      </c>
      <c r="AT164" s="49" t="str">
        <f>IFERROR(IF(COUNT($S164:AS164)&gt;=$P164,"",EDATE($S164,27)),"")</f>
        <v/>
      </c>
      <c r="AU164" s="49" t="str">
        <f>IFERROR(IF(COUNT($S164:AT164)&gt;=$P164,"",EDATE($S164,28)),"")</f>
        <v/>
      </c>
      <c r="AV164" s="49" t="str">
        <f>IFERROR(IF(COUNT($S164:AU164)&gt;=$P164,"",EDATE($S164,29)),"")</f>
        <v/>
      </c>
      <c r="AW164" s="49" t="str">
        <f>IFERROR(IF(COUNT($S164:AV164)&gt;=$P164,"",EDATE($S164,30)),"")</f>
        <v/>
      </c>
      <c r="AX164" s="49" t="str">
        <f>IFERROR(IF(COUNT($S164:AW164)&gt;=$P164,"",EDATE($S164,31)),"")</f>
        <v/>
      </c>
      <c r="AY164" s="49" t="str">
        <f>IFERROR(IF(COUNT($S164:AX164)&gt;=$P164,"",EDATE($S164,32)),"")</f>
        <v/>
      </c>
      <c r="AZ164" s="49" t="str">
        <f>IFERROR(IF(COUNT($S164:AY164)&gt;=$P164,"",EDATE($S164,33)),"")</f>
        <v/>
      </c>
      <c r="BA164" s="49" t="str">
        <f>IFERROR(IF(COUNT($S164:AZ164)&gt;=$P164,"",EDATE($S164,34)),"")</f>
        <v/>
      </c>
      <c r="BB164" s="49" t="str">
        <f>IFERROR(IF(COUNT($S164:BA164)&gt;=$P164,"",EDATE($S164,35)),"")</f>
        <v/>
      </c>
      <c r="BC164" s="49" t="str">
        <f>IFERROR(IF(COUNT($S164:BB164)&gt;=$P164,"",EDATE($S164,36)),"")</f>
        <v/>
      </c>
      <c r="BD164" s="108"/>
    </row>
    <row r="165" spans="1:56" s="98" customFormat="1" ht="21" customHeight="1" thickBot="1">
      <c r="A165" s="106" t="str">
        <f t="shared" ca="1" si="12"/>
        <v/>
      </c>
      <c r="B165" s="152"/>
      <c r="C165" s="45" t="str">
        <f>IFERROR(VLOOKUP(B165,'اسماء العملاء'!$A$2:$E$1589,5,FALSE),"")</f>
        <v/>
      </c>
      <c r="D165" s="60" t="str">
        <f>IFERROR(VLOOKUP(B165,'اسماء العملاء'!$A$2:$C$1589,2,FALSE),"")</f>
        <v/>
      </c>
      <c r="E165" s="56"/>
      <c r="F165" s="62" t="str">
        <f>IFERROR(VLOOKUP(B165,'اسماء العملاء'!$A$2:$C$1589,3,FALSE),"")</f>
        <v/>
      </c>
      <c r="G165" s="75" t="str">
        <f>IFERROR(VLOOKUP(B165,'اسماء العملاء'!$A$2:$F$1589,6,FALSE),"")</f>
        <v/>
      </c>
      <c r="H165" s="142" t="str">
        <f>IFERROR(VLOOKUP(G165,'انواع الفلاتر'!$B$2:$C$52,2,FALSE),"")</f>
        <v/>
      </c>
      <c r="I165" s="128" t="str">
        <f>IFERROR(VLOOKUP(B165,'اسماء العملاء'!$A$2:$K$1589,11,FALSE),"")</f>
        <v/>
      </c>
      <c r="J165" s="46" t="str">
        <f t="shared" si="13"/>
        <v/>
      </c>
      <c r="K165" s="107"/>
      <c r="L165" s="137" t="str">
        <f t="shared" si="14"/>
        <v/>
      </c>
      <c r="M165" s="94" t="str">
        <f>IFERROR(VLOOKUP(B165,'اسماء العملاء'!$A$2:$G$1589,7,FALSE),"")</f>
        <v/>
      </c>
      <c r="N165" s="92" t="str">
        <f t="shared" si="15"/>
        <v/>
      </c>
      <c r="O165" s="149" t="str">
        <f>IFERROR(VLOOKUP(B165,'اسماء العملاء'!$A$2:$I$1589,9,FALSE),"")</f>
        <v/>
      </c>
      <c r="P165" s="144" t="str">
        <f t="shared" si="16"/>
        <v/>
      </c>
      <c r="Q165" s="145" t="str">
        <f t="shared" si="17"/>
        <v/>
      </c>
      <c r="R165" s="50"/>
      <c r="S165" s="133" t="str">
        <f>IFERROR(VLOOKUP(B165,'اسماء العملاء'!$A$2:$J$1589,10,FALSE),"")</f>
        <v/>
      </c>
      <c r="T165" s="48" t="str">
        <f>IFERROR(IF(COUNT($S165:S165)&gt;=$P165,"",EDATE($S165,1)),"")</f>
        <v/>
      </c>
      <c r="U165" s="48" t="str">
        <f>IFERROR(IF(COUNT($S165:T165)&gt;=$P165,"",EDATE($S165,2)),"")</f>
        <v/>
      </c>
      <c r="V165" s="48" t="str">
        <f>IFERROR(IF(COUNT($S165:U165)&gt;=$P165,"",EDATE($S165,3)),"")</f>
        <v/>
      </c>
      <c r="W165" s="48" t="str">
        <f>IFERROR(IF(COUNT($S165:V165)&gt;=$P165,"",EDATE($S165,4)),"")</f>
        <v/>
      </c>
      <c r="X165" s="48" t="str">
        <f>IFERROR(IF(COUNT($S165:W165)&gt;=$P165,"",EDATE($S165,5)),"")</f>
        <v/>
      </c>
      <c r="Y165" s="48" t="str">
        <f>IFERROR(IF(COUNT($S165:X165)&gt;=$P165,"",EDATE($S165,6)),"")</f>
        <v/>
      </c>
      <c r="Z165" s="48" t="str">
        <f>IFERROR(IF(COUNT($S165:Y165)&gt;=$P165,"",EDATE($S165,7)),"")</f>
        <v/>
      </c>
      <c r="AA165" s="48" t="str">
        <f>IFERROR(IF(COUNT($S165:Z165)&gt;=$P165,"",EDATE($S165,8)),"")</f>
        <v/>
      </c>
      <c r="AB165" s="48" t="str">
        <f>IFERROR(IF(COUNT($S165:AA165)&gt;=$P165,"",EDATE($S165,9)),"")</f>
        <v/>
      </c>
      <c r="AC165" s="48" t="str">
        <f>IFERROR(IF(COUNT($S165:AB165)&gt;=$P165,"",EDATE($S165,10)),"")</f>
        <v/>
      </c>
      <c r="AD165" s="48" t="str">
        <f>IFERROR(IF(COUNT($S165:AC165)&gt;=$P165,"",EDATE($S165,11)),"")</f>
        <v/>
      </c>
      <c r="AE165" s="48" t="str">
        <f>IFERROR(IF(COUNT($S165:AD165)&gt;=$P165,"",EDATE($S165,12)),"")</f>
        <v/>
      </c>
      <c r="AF165" s="48" t="str">
        <f>IFERROR(IF(COUNT($S165:AE165)&gt;=$P165,"",EDATE($S165,13)),"")</f>
        <v/>
      </c>
      <c r="AG165" s="48" t="str">
        <f>IFERROR(IF(COUNT($S165:AF165)&gt;=$P165,"",EDATE($S165,14)),"")</f>
        <v/>
      </c>
      <c r="AH165" s="48" t="str">
        <f>IFERROR(IF(COUNT($S165:AG165)&gt;=$P165,"",EDATE($S165,15)),"")</f>
        <v/>
      </c>
      <c r="AI165" s="48" t="str">
        <f>IFERROR(IF(COUNT($S165:AH165)&gt;=$P165,"",EDATE($S165,16)),"")</f>
        <v/>
      </c>
      <c r="AJ165" s="48" t="str">
        <f>IFERROR(IF(COUNT($S165:AI165)&gt;=$P165,"",EDATE($S165,17)),"")</f>
        <v/>
      </c>
      <c r="AK165" s="48" t="str">
        <f>IFERROR(IF(COUNT($S165:AJ165)&gt;=$P165,"",EDATE($S165,18)),"")</f>
        <v/>
      </c>
      <c r="AL165" s="49" t="str">
        <f>IFERROR(IF(COUNT($S165:AK165)&gt;=$P165,"",EDATE($S165,19)),"")</f>
        <v/>
      </c>
      <c r="AM165" s="49" t="str">
        <f>IFERROR(IF(COUNT($S165:AL165)&gt;=$P165,"",EDATE($S165,20)),"")</f>
        <v/>
      </c>
      <c r="AN165" s="49" t="str">
        <f>IFERROR(IF(COUNT($S165:AM165)&gt;=$P165,"",EDATE($S165,21)),"")</f>
        <v/>
      </c>
      <c r="AO165" s="49" t="str">
        <f>IFERROR(IF(COUNT($S165:AN165)&gt;=$P165,"",EDATE($S165,22)),"")</f>
        <v/>
      </c>
      <c r="AP165" s="49" t="str">
        <f>IFERROR(IF(COUNT($S165:AO165)&gt;=$P165,"",EDATE($S165,23)),"")</f>
        <v/>
      </c>
      <c r="AQ165" s="49" t="str">
        <f>IFERROR(IF(COUNT($S165:AP165)&gt;=$P165,"",EDATE($S165,24)),"")</f>
        <v/>
      </c>
      <c r="AR165" s="49" t="str">
        <f>IFERROR(IF(COUNT($S165:AQ165)&gt;=$P165,"",EDATE($S165,25)),"")</f>
        <v/>
      </c>
      <c r="AS165" s="49" t="str">
        <f>IFERROR(IF(COUNT($S165:AR165)&gt;=$P165,"",EDATE($S165,26)),"")</f>
        <v/>
      </c>
      <c r="AT165" s="49" t="str">
        <f>IFERROR(IF(COUNT($S165:AS165)&gt;=$P165,"",EDATE($S165,27)),"")</f>
        <v/>
      </c>
      <c r="AU165" s="49" t="str">
        <f>IFERROR(IF(COUNT($S165:AT165)&gt;=$P165,"",EDATE($S165,28)),"")</f>
        <v/>
      </c>
      <c r="AV165" s="49" t="str">
        <f>IFERROR(IF(COUNT($S165:AU165)&gt;=$P165,"",EDATE($S165,29)),"")</f>
        <v/>
      </c>
      <c r="AW165" s="49" t="str">
        <f>IFERROR(IF(COUNT($S165:AV165)&gt;=$P165,"",EDATE($S165,30)),"")</f>
        <v/>
      </c>
      <c r="AX165" s="49" t="str">
        <f>IFERROR(IF(COUNT($S165:AW165)&gt;=$P165,"",EDATE($S165,31)),"")</f>
        <v/>
      </c>
      <c r="AY165" s="49" t="str">
        <f>IFERROR(IF(COUNT($S165:AX165)&gt;=$P165,"",EDATE($S165,32)),"")</f>
        <v/>
      </c>
      <c r="AZ165" s="49" t="str">
        <f>IFERROR(IF(COUNT($S165:AY165)&gt;=$P165,"",EDATE($S165,33)),"")</f>
        <v/>
      </c>
      <c r="BA165" s="49" t="str">
        <f>IFERROR(IF(COUNT($S165:AZ165)&gt;=$P165,"",EDATE($S165,34)),"")</f>
        <v/>
      </c>
      <c r="BB165" s="49" t="str">
        <f>IFERROR(IF(COUNT($S165:BA165)&gt;=$P165,"",EDATE($S165,35)),"")</f>
        <v/>
      </c>
      <c r="BC165" s="49" t="str">
        <f>IFERROR(IF(COUNT($S165:BB165)&gt;=$P165,"",EDATE($S165,36)),"")</f>
        <v/>
      </c>
      <c r="BD165" s="108"/>
    </row>
    <row r="166" spans="1:56" s="98" customFormat="1" ht="21" customHeight="1" thickBot="1">
      <c r="A166" s="106" t="str">
        <f t="shared" ca="1" si="12"/>
        <v/>
      </c>
      <c r="B166" s="152"/>
      <c r="C166" s="45" t="str">
        <f>IFERROR(VLOOKUP(B166,'اسماء العملاء'!$A$2:$E$1589,5,FALSE),"")</f>
        <v/>
      </c>
      <c r="D166" s="60" t="str">
        <f>IFERROR(VLOOKUP(B166,'اسماء العملاء'!$A$2:$C$1589,2,FALSE),"")</f>
        <v/>
      </c>
      <c r="E166" s="56"/>
      <c r="F166" s="62" t="str">
        <f>IFERROR(VLOOKUP(B166,'اسماء العملاء'!$A$2:$C$1589,3,FALSE),"")</f>
        <v/>
      </c>
      <c r="G166" s="75" t="str">
        <f>IFERROR(VLOOKUP(B166,'اسماء العملاء'!$A$2:$F$1589,6,FALSE),"")</f>
        <v/>
      </c>
      <c r="H166" s="142" t="str">
        <f>IFERROR(VLOOKUP(G166,'انواع الفلاتر'!$B$2:$C$52,2,FALSE),"")</f>
        <v/>
      </c>
      <c r="I166" s="128" t="str">
        <f>IFERROR(VLOOKUP(B166,'اسماء العملاء'!$A$2:$K$1589,11,FALSE),"")</f>
        <v/>
      </c>
      <c r="J166" s="46" t="str">
        <f t="shared" si="13"/>
        <v/>
      </c>
      <c r="K166" s="107"/>
      <c r="L166" s="137" t="str">
        <f t="shared" si="14"/>
        <v/>
      </c>
      <c r="M166" s="94" t="str">
        <f>IFERROR(VLOOKUP(B166,'اسماء العملاء'!$A$2:$G$1589,7,FALSE),"")</f>
        <v/>
      </c>
      <c r="N166" s="92" t="str">
        <f t="shared" si="15"/>
        <v/>
      </c>
      <c r="O166" s="149" t="str">
        <f>IFERROR(VLOOKUP(B166,'اسماء العملاء'!$A$2:$I$1589,9,FALSE),"")</f>
        <v/>
      </c>
      <c r="P166" s="144" t="str">
        <f t="shared" si="16"/>
        <v/>
      </c>
      <c r="Q166" s="145" t="str">
        <f t="shared" si="17"/>
        <v/>
      </c>
      <c r="R166" s="50"/>
      <c r="S166" s="133" t="str">
        <f>IFERROR(VLOOKUP(B166,'اسماء العملاء'!$A$2:$J$1589,10,FALSE),"")</f>
        <v/>
      </c>
      <c r="T166" s="48" t="str">
        <f>IFERROR(IF(COUNT($S166:S166)&gt;=$P166,"",EDATE($S166,1)),"")</f>
        <v/>
      </c>
      <c r="U166" s="48" t="str">
        <f>IFERROR(IF(COUNT($S166:T166)&gt;=$P166,"",EDATE($S166,2)),"")</f>
        <v/>
      </c>
      <c r="V166" s="48" t="str">
        <f>IFERROR(IF(COUNT($S166:U166)&gt;=$P166,"",EDATE($S166,3)),"")</f>
        <v/>
      </c>
      <c r="W166" s="48" t="str">
        <f>IFERROR(IF(COUNT($S166:V166)&gt;=$P166,"",EDATE($S166,4)),"")</f>
        <v/>
      </c>
      <c r="X166" s="48" t="str">
        <f>IFERROR(IF(COUNT($S166:W166)&gt;=$P166,"",EDATE($S166,5)),"")</f>
        <v/>
      </c>
      <c r="Y166" s="48" t="str">
        <f>IFERROR(IF(COUNT($S166:X166)&gt;=$P166,"",EDATE($S166,6)),"")</f>
        <v/>
      </c>
      <c r="Z166" s="48" t="str">
        <f>IFERROR(IF(COUNT($S166:Y166)&gt;=$P166,"",EDATE($S166,7)),"")</f>
        <v/>
      </c>
      <c r="AA166" s="48" t="str">
        <f>IFERROR(IF(COUNT($S166:Z166)&gt;=$P166,"",EDATE($S166,8)),"")</f>
        <v/>
      </c>
      <c r="AB166" s="48" t="str">
        <f>IFERROR(IF(COUNT($S166:AA166)&gt;=$P166,"",EDATE($S166,9)),"")</f>
        <v/>
      </c>
      <c r="AC166" s="48" t="str">
        <f>IFERROR(IF(COUNT($S166:AB166)&gt;=$P166,"",EDATE($S166,10)),"")</f>
        <v/>
      </c>
      <c r="AD166" s="48" t="str">
        <f>IFERROR(IF(COUNT($S166:AC166)&gt;=$P166,"",EDATE($S166,11)),"")</f>
        <v/>
      </c>
      <c r="AE166" s="48" t="str">
        <f>IFERROR(IF(COUNT($S166:AD166)&gt;=$P166,"",EDATE($S166,12)),"")</f>
        <v/>
      </c>
      <c r="AF166" s="48" t="str">
        <f>IFERROR(IF(COUNT($S166:AE166)&gt;=$P166,"",EDATE($S166,13)),"")</f>
        <v/>
      </c>
      <c r="AG166" s="48" t="str">
        <f>IFERROR(IF(COUNT($S166:AF166)&gt;=$P166,"",EDATE($S166,14)),"")</f>
        <v/>
      </c>
      <c r="AH166" s="48" t="str">
        <f>IFERROR(IF(COUNT($S166:AG166)&gt;=$P166,"",EDATE($S166,15)),"")</f>
        <v/>
      </c>
      <c r="AI166" s="48" t="str">
        <f>IFERROR(IF(COUNT($S166:AH166)&gt;=$P166,"",EDATE($S166,16)),"")</f>
        <v/>
      </c>
      <c r="AJ166" s="48" t="str">
        <f>IFERROR(IF(COUNT($S166:AI166)&gt;=$P166,"",EDATE($S166,17)),"")</f>
        <v/>
      </c>
      <c r="AK166" s="48" t="str">
        <f>IFERROR(IF(COUNT($S166:AJ166)&gt;=$P166,"",EDATE($S166,18)),"")</f>
        <v/>
      </c>
      <c r="AL166" s="49" t="str">
        <f>IFERROR(IF(COUNT($S166:AK166)&gt;=$P166,"",EDATE($S166,19)),"")</f>
        <v/>
      </c>
      <c r="AM166" s="49" t="str">
        <f>IFERROR(IF(COUNT($S166:AL166)&gt;=$P166,"",EDATE($S166,20)),"")</f>
        <v/>
      </c>
      <c r="AN166" s="49" t="str">
        <f>IFERROR(IF(COUNT($S166:AM166)&gt;=$P166,"",EDATE($S166,21)),"")</f>
        <v/>
      </c>
      <c r="AO166" s="49" t="str">
        <f>IFERROR(IF(COUNT($S166:AN166)&gt;=$P166,"",EDATE($S166,22)),"")</f>
        <v/>
      </c>
      <c r="AP166" s="49" t="str">
        <f>IFERROR(IF(COUNT($S166:AO166)&gt;=$P166,"",EDATE($S166,23)),"")</f>
        <v/>
      </c>
      <c r="AQ166" s="49" t="str">
        <f>IFERROR(IF(COUNT($S166:AP166)&gt;=$P166,"",EDATE($S166,24)),"")</f>
        <v/>
      </c>
      <c r="AR166" s="49" t="str">
        <f>IFERROR(IF(COUNT($S166:AQ166)&gt;=$P166,"",EDATE($S166,25)),"")</f>
        <v/>
      </c>
      <c r="AS166" s="49" t="str">
        <f>IFERROR(IF(COUNT($S166:AR166)&gt;=$P166,"",EDATE($S166,26)),"")</f>
        <v/>
      </c>
      <c r="AT166" s="49" t="str">
        <f>IFERROR(IF(COUNT($S166:AS166)&gt;=$P166,"",EDATE($S166,27)),"")</f>
        <v/>
      </c>
      <c r="AU166" s="49" t="str">
        <f>IFERROR(IF(COUNT($S166:AT166)&gt;=$P166,"",EDATE($S166,28)),"")</f>
        <v/>
      </c>
      <c r="AV166" s="49" t="str">
        <f>IFERROR(IF(COUNT($S166:AU166)&gt;=$P166,"",EDATE($S166,29)),"")</f>
        <v/>
      </c>
      <c r="AW166" s="49" t="str">
        <f>IFERROR(IF(COUNT($S166:AV166)&gt;=$P166,"",EDATE($S166,30)),"")</f>
        <v/>
      </c>
      <c r="AX166" s="49" t="str">
        <f>IFERROR(IF(COUNT($S166:AW166)&gt;=$P166,"",EDATE($S166,31)),"")</f>
        <v/>
      </c>
      <c r="AY166" s="49" t="str">
        <f>IFERROR(IF(COUNT($S166:AX166)&gt;=$P166,"",EDATE($S166,32)),"")</f>
        <v/>
      </c>
      <c r="AZ166" s="49" t="str">
        <f>IFERROR(IF(COUNT($S166:AY166)&gt;=$P166,"",EDATE($S166,33)),"")</f>
        <v/>
      </c>
      <c r="BA166" s="49" t="str">
        <f>IFERROR(IF(COUNT($S166:AZ166)&gt;=$P166,"",EDATE($S166,34)),"")</f>
        <v/>
      </c>
      <c r="BB166" s="49" t="str">
        <f>IFERROR(IF(COUNT($S166:BA166)&gt;=$P166,"",EDATE($S166,35)),"")</f>
        <v/>
      </c>
      <c r="BC166" s="49" t="str">
        <f>IFERROR(IF(COUNT($S166:BB166)&gt;=$P166,"",EDATE($S166,36)),"")</f>
        <v/>
      </c>
      <c r="BD166" s="108"/>
    </row>
    <row r="167" spans="1:56" s="98" customFormat="1" ht="21" customHeight="1" thickBot="1">
      <c r="A167" s="106" t="str">
        <f t="shared" ca="1" si="12"/>
        <v/>
      </c>
      <c r="B167" s="152"/>
      <c r="C167" s="45" t="str">
        <f>IFERROR(VLOOKUP(B167,'اسماء العملاء'!$A$2:$E$1589,5,FALSE),"")</f>
        <v/>
      </c>
      <c r="D167" s="60" t="str">
        <f>IFERROR(VLOOKUP(B167,'اسماء العملاء'!$A$2:$C$1589,2,FALSE),"")</f>
        <v/>
      </c>
      <c r="E167" s="56"/>
      <c r="F167" s="62" t="str">
        <f>IFERROR(VLOOKUP(B167,'اسماء العملاء'!$A$2:$C$1589,3,FALSE),"")</f>
        <v/>
      </c>
      <c r="G167" s="75" t="str">
        <f>IFERROR(VLOOKUP(B167,'اسماء العملاء'!$A$2:$F$1589,6,FALSE),"")</f>
        <v/>
      </c>
      <c r="H167" s="142" t="str">
        <f>IFERROR(VLOOKUP(G167,'انواع الفلاتر'!$B$2:$C$52,2,FALSE),"")</f>
        <v/>
      </c>
      <c r="I167" s="128" t="str">
        <f>IFERROR(VLOOKUP(B167,'اسماء العملاء'!$A$2:$K$1589,11,FALSE),"")</f>
        <v/>
      </c>
      <c r="J167" s="46" t="str">
        <f t="shared" si="13"/>
        <v/>
      </c>
      <c r="K167" s="107"/>
      <c r="L167" s="137" t="str">
        <f t="shared" si="14"/>
        <v/>
      </c>
      <c r="M167" s="94" t="str">
        <f>IFERROR(VLOOKUP(B167,'اسماء العملاء'!$A$2:$G$1589,7,FALSE),"")</f>
        <v/>
      </c>
      <c r="N167" s="92" t="str">
        <f t="shared" si="15"/>
        <v/>
      </c>
      <c r="O167" s="149" t="str">
        <f>IFERROR(VLOOKUP(B167,'اسماء العملاء'!$A$2:$I$1589,9,FALSE),"")</f>
        <v/>
      </c>
      <c r="P167" s="144" t="str">
        <f t="shared" si="16"/>
        <v/>
      </c>
      <c r="Q167" s="145" t="str">
        <f t="shared" si="17"/>
        <v/>
      </c>
      <c r="R167" s="50"/>
      <c r="S167" s="133" t="str">
        <f>IFERROR(VLOOKUP(B167,'اسماء العملاء'!$A$2:$J$1589,10,FALSE),"")</f>
        <v/>
      </c>
      <c r="T167" s="48" t="str">
        <f>IFERROR(IF(COUNT($S167:S167)&gt;=$P167,"",EDATE($S167,1)),"")</f>
        <v/>
      </c>
      <c r="U167" s="48" t="str">
        <f>IFERROR(IF(COUNT($S167:T167)&gt;=$P167,"",EDATE($S167,2)),"")</f>
        <v/>
      </c>
      <c r="V167" s="48" t="str">
        <f>IFERROR(IF(COUNT($S167:U167)&gt;=$P167,"",EDATE($S167,3)),"")</f>
        <v/>
      </c>
      <c r="W167" s="48" t="str">
        <f>IFERROR(IF(COUNT($S167:V167)&gt;=$P167,"",EDATE($S167,4)),"")</f>
        <v/>
      </c>
      <c r="X167" s="48" t="str">
        <f>IFERROR(IF(COUNT($S167:W167)&gt;=$P167,"",EDATE($S167,5)),"")</f>
        <v/>
      </c>
      <c r="Y167" s="48" t="str">
        <f>IFERROR(IF(COUNT($S167:X167)&gt;=$P167,"",EDATE($S167,6)),"")</f>
        <v/>
      </c>
      <c r="Z167" s="48" t="str">
        <f>IFERROR(IF(COUNT($S167:Y167)&gt;=$P167,"",EDATE($S167,7)),"")</f>
        <v/>
      </c>
      <c r="AA167" s="48" t="str">
        <f>IFERROR(IF(COUNT($S167:Z167)&gt;=$P167,"",EDATE($S167,8)),"")</f>
        <v/>
      </c>
      <c r="AB167" s="48" t="str">
        <f>IFERROR(IF(COUNT($S167:AA167)&gt;=$P167,"",EDATE($S167,9)),"")</f>
        <v/>
      </c>
      <c r="AC167" s="48" t="str">
        <f>IFERROR(IF(COUNT($S167:AB167)&gt;=$P167,"",EDATE($S167,10)),"")</f>
        <v/>
      </c>
      <c r="AD167" s="48" t="str">
        <f>IFERROR(IF(COUNT($S167:AC167)&gt;=$P167,"",EDATE($S167,11)),"")</f>
        <v/>
      </c>
      <c r="AE167" s="48" t="str">
        <f>IFERROR(IF(COUNT($S167:AD167)&gt;=$P167,"",EDATE($S167,12)),"")</f>
        <v/>
      </c>
      <c r="AF167" s="48" t="str">
        <f>IFERROR(IF(COUNT($S167:AE167)&gt;=$P167,"",EDATE($S167,13)),"")</f>
        <v/>
      </c>
      <c r="AG167" s="48" t="str">
        <f>IFERROR(IF(COUNT($S167:AF167)&gt;=$P167,"",EDATE($S167,14)),"")</f>
        <v/>
      </c>
      <c r="AH167" s="48" t="str">
        <f>IFERROR(IF(COUNT($S167:AG167)&gt;=$P167,"",EDATE($S167,15)),"")</f>
        <v/>
      </c>
      <c r="AI167" s="48" t="str">
        <f>IFERROR(IF(COUNT($S167:AH167)&gt;=$P167,"",EDATE($S167,16)),"")</f>
        <v/>
      </c>
      <c r="AJ167" s="48" t="str">
        <f>IFERROR(IF(COUNT($S167:AI167)&gt;=$P167,"",EDATE($S167,17)),"")</f>
        <v/>
      </c>
      <c r="AK167" s="48" t="str">
        <f>IFERROR(IF(COUNT($S167:AJ167)&gt;=$P167,"",EDATE($S167,18)),"")</f>
        <v/>
      </c>
      <c r="AL167" s="49" t="str">
        <f>IFERROR(IF(COUNT($S167:AK167)&gt;=$P167,"",EDATE($S167,19)),"")</f>
        <v/>
      </c>
      <c r="AM167" s="49" t="str">
        <f>IFERROR(IF(COUNT($S167:AL167)&gt;=$P167,"",EDATE($S167,20)),"")</f>
        <v/>
      </c>
      <c r="AN167" s="49" t="str">
        <f>IFERROR(IF(COUNT($S167:AM167)&gt;=$P167,"",EDATE($S167,21)),"")</f>
        <v/>
      </c>
      <c r="AO167" s="49" t="str">
        <f>IFERROR(IF(COUNT($S167:AN167)&gt;=$P167,"",EDATE($S167,22)),"")</f>
        <v/>
      </c>
      <c r="AP167" s="49" t="str">
        <f>IFERROR(IF(COUNT($S167:AO167)&gt;=$P167,"",EDATE($S167,23)),"")</f>
        <v/>
      </c>
      <c r="AQ167" s="49" t="str">
        <f>IFERROR(IF(COUNT($S167:AP167)&gt;=$P167,"",EDATE($S167,24)),"")</f>
        <v/>
      </c>
      <c r="AR167" s="49" t="str">
        <f>IFERROR(IF(COUNT($S167:AQ167)&gt;=$P167,"",EDATE($S167,25)),"")</f>
        <v/>
      </c>
      <c r="AS167" s="49" t="str">
        <f>IFERROR(IF(COUNT($S167:AR167)&gt;=$P167,"",EDATE($S167,26)),"")</f>
        <v/>
      </c>
      <c r="AT167" s="49" t="str">
        <f>IFERROR(IF(COUNT($S167:AS167)&gt;=$P167,"",EDATE($S167,27)),"")</f>
        <v/>
      </c>
      <c r="AU167" s="49" t="str">
        <f>IFERROR(IF(COUNT($S167:AT167)&gt;=$P167,"",EDATE($S167,28)),"")</f>
        <v/>
      </c>
      <c r="AV167" s="49" t="str">
        <f>IFERROR(IF(COUNT($S167:AU167)&gt;=$P167,"",EDATE($S167,29)),"")</f>
        <v/>
      </c>
      <c r="AW167" s="49" t="str">
        <f>IFERROR(IF(COUNT($S167:AV167)&gt;=$P167,"",EDATE($S167,30)),"")</f>
        <v/>
      </c>
      <c r="AX167" s="49" t="str">
        <f>IFERROR(IF(COUNT($S167:AW167)&gt;=$P167,"",EDATE($S167,31)),"")</f>
        <v/>
      </c>
      <c r="AY167" s="49" t="str">
        <f>IFERROR(IF(COUNT($S167:AX167)&gt;=$P167,"",EDATE($S167,32)),"")</f>
        <v/>
      </c>
      <c r="AZ167" s="49" t="str">
        <f>IFERROR(IF(COUNT($S167:AY167)&gt;=$P167,"",EDATE($S167,33)),"")</f>
        <v/>
      </c>
      <c r="BA167" s="49" t="str">
        <f>IFERROR(IF(COUNT($S167:AZ167)&gt;=$P167,"",EDATE($S167,34)),"")</f>
        <v/>
      </c>
      <c r="BB167" s="49" t="str">
        <f>IFERROR(IF(COUNT($S167:BA167)&gt;=$P167,"",EDATE($S167,35)),"")</f>
        <v/>
      </c>
      <c r="BC167" s="49" t="str">
        <f>IFERROR(IF(COUNT($S167:BB167)&gt;=$P167,"",EDATE($S167,36)),"")</f>
        <v/>
      </c>
      <c r="BD167" s="108"/>
    </row>
    <row r="168" spans="1:56" s="98" customFormat="1" ht="21" customHeight="1" thickBot="1">
      <c r="A168" s="106" t="str">
        <f t="shared" ca="1" si="12"/>
        <v/>
      </c>
      <c r="B168" s="152"/>
      <c r="C168" s="45" t="str">
        <f>IFERROR(VLOOKUP(B168,'اسماء العملاء'!$A$2:$E$1589,5,FALSE),"")</f>
        <v/>
      </c>
      <c r="D168" s="60" t="str">
        <f>IFERROR(VLOOKUP(B168,'اسماء العملاء'!$A$2:$C$1589,2,FALSE),"")</f>
        <v/>
      </c>
      <c r="E168" s="56"/>
      <c r="F168" s="62" t="str">
        <f>IFERROR(VLOOKUP(B168,'اسماء العملاء'!$A$2:$C$1589,3,FALSE),"")</f>
        <v/>
      </c>
      <c r="G168" s="75" t="str">
        <f>IFERROR(VLOOKUP(B168,'اسماء العملاء'!$A$2:$F$1589,6,FALSE),"")</f>
        <v/>
      </c>
      <c r="H168" s="142" t="str">
        <f>IFERROR(VLOOKUP(G168,'انواع الفلاتر'!$B$2:$C$52,2,FALSE),"")</f>
        <v/>
      </c>
      <c r="I168" s="128" t="str">
        <f>IFERROR(VLOOKUP(B168,'اسماء العملاء'!$A$2:$K$1589,11,FALSE),"")</f>
        <v/>
      </c>
      <c r="J168" s="46" t="str">
        <f t="shared" si="13"/>
        <v/>
      </c>
      <c r="K168" s="107"/>
      <c r="L168" s="137" t="str">
        <f t="shared" si="14"/>
        <v/>
      </c>
      <c r="M168" s="94" t="str">
        <f>IFERROR(VLOOKUP(B168,'اسماء العملاء'!$A$2:$G$1589,7,FALSE),"")</f>
        <v/>
      </c>
      <c r="N168" s="92" t="str">
        <f t="shared" si="15"/>
        <v/>
      </c>
      <c r="O168" s="149" t="str">
        <f>IFERROR(VLOOKUP(B168,'اسماء العملاء'!$A$2:$I$1589,9,FALSE),"")</f>
        <v/>
      </c>
      <c r="P168" s="144" t="str">
        <f t="shared" si="16"/>
        <v/>
      </c>
      <c r="Q168" s="145" t="str">
        <f t="shared" si="17"/>
        <v/>
      </c>
      <c r="R168" s="50"/>
      <c r="S168" s="133" t="str">
        <f>IFERROR(VLOOKUP(B168,'اسماء العملاء'!$A$2:$J$1589,10,FALSE),"")</f>
        <v/>
      </c>
      <c r="T168" s="48" t="str">
        <f>IFERROR(IF(COUNT($S168:S168)&gt;=$P168,"",EDATE($S168,1)),"")</f>
        <v/>
      </c>
      <c r="U168" s="48" t="str">
        <f>IFERROR(IF(COUNT($S168:T168)&gt;=$P168,"",EDATE($S168,2)),"")</f>
        <v/>
      </c>
      <c r="V168" s="48" t="str">
        <f>IFERROR(IF(COUNT($S168:U168)&gt;=$P168,"",EDATE($S168,3)),"")</f>
        <v/>
      </c>
      <c r="W168" s="48" t="str">
        <f>IFERROR(IF(COUNT($S168:V168)&gt;=$P168,"",EDATE($S168,4)),"")</f>
        <v/>
      </c>
      <c r="X168" s="48" t="str">
        <f>IFERROR(IF(COUNT($S168:W168)&gt;=$P168,"",EDATE($S168,5)),"")</f>
        <v/>
      </c>
      <c r="Y168" s="48" t="str">
        <f>IFERROR(IF(COUNT($S168:X168)&gt;=$P168,"",EDATE($S168,6)),"")</f>
        <v/>
      </c>
      <c r="Z168" s="48" t="str">
        <f>IFERROR(IF(COUNT($S168:Y168)&gt;=$P168,"",EDATE($S168,7)),"")</f>
        <v/>
      </c>
      <c r="AA168" s="48" t="str">
        <f>IFERROR(IF(COUNT($S168:Z168)&gt;=$P168,"",EDATE($S168,8)),"")</f>
        <v/>
      </c>
      <c r="AB168" s="48" t="str">
        <f>IFERROR(IF(COUNT($S168:AA168)&gt;=$P168,"",EDATE($S168,9)),"")</f>
        <v/>
      </c>
      <c r="AC168" s="48" t="str">
        <f>IFERROR(IF(COUNT($S168:AB168)&gt;=$P168,"",EDATE($S168,10)),"")</f>
        <v/>
      </c>
      <c r="AD168" s="48" t="str">
        <f>IFERROR(IF(COUNT($S168:AC168)&gt;=$P168,"",EDATE($S168,11)),"")</f>
        <v/>
      </c>
      <c r="AE168" s="48" t="str">
        <f>IFERROR(IF(COUNT($S168:AD168)&gt;=$P168,"",EDATE($S168,12)),"")</f>
        <v/>
      </c>
      <c r="AF168" s="48" t="str">
        <f>IFERROR(IF(COUNT($S168:AE168)&gt;=$P168,"",EDATE($S168,13)),"")</f>
        <v/>
      </c>
      <c r="AG168" s="48" t="str">
        <f>IFERROR(IF(COUNT($S168:AF168)&gt;=$P168,"",EDATE($S168,14)),"")</f>
        <v/>
      </c>
      <c r="AH168" s="48" t="str">
        <f>IFERROR(IF(COUNT($S168:AG168)&gt;=$P168,"",EDATE($S168,15)),"")</f>
        <v/>
      </c>
      <c r="AI168" s="48" t="str">
        <f>IFERROR(IF(COUNT($S168:AH168)&gt;=$P168,"",EDATE($S168,16)),"")</f>
        <v/>
      </c>
      <c r="AJ168" s="48" t="str">
        <f>IFERROR(IF(COUNT($S168:AI168)&gt;=$P168,"",EDATE($S168,17)),"")</f>
        <v/>
      </c>
      <c r="AK168" s="48" t="str">
        <f>IFERROR(IF(COUNT($S168:AJ168)&gt;=$P168,"",EDATE($S168,18)),"")</f>
        <v/>
      </c>
      <c r="AL168" s="49" t="str">
        <f>IFERROR(IF(COUNT($S168:AK168)&gt;=$P168,"",EDATE($S168,19)),"")</f>
        <v/>
      </c>
      <c r="AM168" s="49" t="str">
        <f>IFERROR(IF(COUNT($S168:AL168)&gt;=$P168,"",EDATE($S168,20)),"")</f>
        <v/>
      </c>
      <c r="AN168" s="49" t="str">
        <f>IFERROR(IF(COUNT($S168:AM168)&gt;=$P168,"",EDATE($S168,21)),"")</f>
        <v/>
      </c>
      <c r="AO168" s="49" t="str">
        <f>IFERROR(IF(COUNT($S168:AN168)&gt;=$P168,"",EDATE($S168,22)),"")</f>
        <v/>
      </c>
      <c r="AP168" s="49" t="str">
        <f>IFERROR(IF(COUNT($S168:AO168)&gt;=$P168,"",EDATE($S168,23)),"")</f>
        <v/>
      </c>
      <c r="AQ168" s="49" t="str">
        <f>IFERROR(IF(COUNT($S168:AP168)&gt;=$P168,"",EDATE($S168,24)),"")</f>
        <v/>
      </c>
      <c r="AR168" s="49" t="str">
        <f>IFERROR(IF(COUNT($S168:AQ168)&gt;=$P168,"",EDATE($S168,25)),"")</f>
        <v/>
      </c>
      <c r="AS168" s="49" t="str">
        <f>IFERROR(IF(COUNT($S168:AR168)&gt;=$P168,"",EDATE($S168,26)),"")</f>
        <v/>
      </c>
      <c r="AT168" s="49" t="str">
        <f>IFERROR(IF(COUNT($S168:AS168)&gt;=$P168,"",EDATE($S168,27)),"")</f>
        <v/>
      </c>
      <c r="AU168" s="49" t="str">
        <f>IFERROR(IF(COUNT($S168:AT168)&gt;=$P168,"",EDATE($S168,28)),"")</f>
        <v/>
      </c>
      <c r="AV168" s="49" t="str">
        <f>IFERROR(IF(COUNT($S168:AU168)&gt;=$P168,"",EDATE($S168,29)),"")</f>
        <v/>
      </c>
      <c r="AW168" s="49" t="str">
        <f>IFERROR(IF(COUNT($S168:AV168)&gt;=$P168,"",EDATE($S168,30)),"")</f>
        <v/>
      </c>
      <c r="AX168" s="49" t="str">
        <f>IFERROR(IF(COUNT($S168:AW168)&gt;=$P168,"",EDATE($S168,31)),"")</f>
        <v/>
      </c>
      <c r="AY168" s="49" t="str">
        <f>IFERROR(IF(COUNT($S168:AX168)&gt;=$P168,"",EDATE($S168,32)),"")</f>
        <v/>
      </c>
      <c r="AZ168" s="49" t="str">
        <f>IFERROR(IF(COUNT($S168:AY168)&gt;=$P168,"",EDATE($S168,33)),"")</f>
        <v/>
      </c>
      <c r="BA168" s="49" t="str">
        <f>IFERROR(IF(COUNT($S168:AZ168)&gt;=$P168,"",EDATE($S168,34)),"")</f>
        <v/>
      </c>
      <c r="BB168" s="49" t="str">
        <f>IFERROR(IF(COUNT($S168:BA168)&gt;=$P168,"",EDATE($S168,35)),"")</f>
        <v/>
      </c>
      <c r="BC168" s="49" t="str">
        <f>IFERROR(IF(COUNT($S168:BB168)&gt;=$P168,"",EDATE($S168,36)),"")</f>
        <v/>
      </c>
      <c r="BD168" s="108"/>
    </row>
    <row r="169" spans="1:56" s="98" customFormat="1" ht="21" customHeight="1" thickBot="1">
      <c r="A169" s="106" t="str">
        <f t="shared" ca="1" si="12"/>
        <v/>
      </c>
      <c r="B169" s="152"/>
      <c r="C169" s="45" t="str">
        <f>IFERROR(VLOOKUP(B169,'اسماء العملاء'!$A$2:$E$1589,5,FALSE),"")</f>
        <v/>
      </c>
      <c r="D169" s="60" t="str">
        <f>IFERROR(VLOOKUP(B169,'اسماء العملاء'!$A$2:$C$1589,2,FALSE),"")</f>
        <v/>
      </c>
      <c r="E169" s="56"/>
      <c r="F169" s="62" t="str">
        <f>IFERROR(VLOOKUP(B169,'اسماء العملاء'!$A$2:$C$1589,3,FALSE),"")</f>
        <v/>
      </c>
      <c r="G169" s="75" t="str">
        <f>IFERROR(VLOOKUP(B169,'اسماء العملاء'!$A$2:$F$1589,6,FALSE),"")</f>
        <v/>
      </c>
      <c r="H169" s="142" t="str">
        <f>IFERROR(VLOOKUP(G169,'انواع الفلاتر'!$B$2:$C$52,2,FALSE),"")</f>
        <v/>
      </c>
      <c r="I169" s="128" t="str">
        <f>IFERROR(VLOOKUP(B169,'اسماء العملاء'!$A$2:$K$1589,11,FALSE),"")</f>
        <v/>
      </c>
      <c r="J169" s="46" t="str">
        <f t="shared" si="13"/>
        <v/>
      </c>
      <c r="K169" s="107"/>
      <c r="L169" s="137" t="str">
        <f t="shared" si="14"/>
        <v/>
      </c>
      <c r="M169" s="94" t="str">
        <f>IFERROR(VLOOKUP(B169,'اسماء العملاء'!$A$2:$G$1589,7,FALSE),"")</f>
        <v/>
      </c>
      <c r="N169" s="92" t="str">
        <f t="shared" si="15"/>
        <v/>
      </c>
      <c r="O169" s="149" t="str">
        <f>IFERROR(VLOOKUP(B169,'اسماء العملاء'!$A$2:$I$1589,9,FALSE),"")</f>
        <v/>
      </c>
      <c r="P169" s="144" t="str">
        <f t="shared" si="16"/>
        <v/>
      </c>
      <c r="Q169" s="145" t="str">
        <f t="shared" si="17"/>
        <v/>
      </c>
      <c r="R169" s="50"/>
      <c r="S169" s="133" t="str">
        <f>IFERROR(VLOOKUP(B169,'اسماء العملاء'!$A$2:$J$1589,10,FALSE),"")</f>
        <v/>
      </c>
      <c r="T169" s="48" t="str">
        <f>IFERROR(IF(COUNT($S169:S169)&gt;=$P169,"",EDATE($S169,1)),"")</f>
        <v/>
      </c>
      <c r="U169" s="48" t="str">
        <f>IFERROR(IF(COUNT($S169:T169)&gt;=$P169,"",EDATE($S169,2)),"")</f>
        <v/>
      </c>
      <c r="V169" s="48" t="str">
        <f>IFERROR(IF(COUNT($S169:U169)&gt;=$P169,"",EDATE($S169,3)),"")</f>
        <v/>
      </c>
      <c r="W169" s="48" t="str">
        <f>IFERROR(IF(COUNT($S169:V169)&gt;=$P169,"",EDATE($S169,4)),"")</f>
        <v/>
      </c>
      <c r="X169" s="48" t="str">
        <f>IFERROR(IF(COUNT($S169:W169)&gt;=$P169,"",EDATE($S169,5)),"")</f>
        <v/>
      </c>
      <c r="Y169" s="48" t="str">
        <f>IFERROR(IF(COUNT($S169:X169)&gt;=$P169,"",EDATE($S169,6)),"")</f>
        <v/>
      </c>
      <c r="Z169" s="48" t="str">
        <f>IFERROR(IF(COUNT($S169:Y169)&gt;=$P169,"",EDATE($S169,7)),"")</f>
        <v/>
      </c>
      <c r="AA169" s="48" t="str">
        <f>IFERROR(IF(COUNT($S169:Z169)&gt;=$P169,"",EDATE($S169,8)),"")</f>
        <v/>
      </c>
      <c r="AB169" s="48" t="str">
        <f>IFERROR(IF(COUNT($S169:AA169)&gt;=$P169,"",EDATE($S169,9)),"")</f>
        <v/>
      </c>
      <c r="AC169" s="48" t="str">
        <f>IFERROR(IF(COUNT($S169:AB169)&gt;=$P169,"",EDATE($S169,10)),"")</f>
        <v/>
      </c>
      <c r="AD169" s="48" t="str">
        <f>IFERROR(IF(COUNT($S169:AC169)&gt;=$P169,"",EDATE($S169,11)),"")</f>
        <v/>
      </c>
      <c r="AE169" s="48" t="str">
        <f>IFERROR(IF(COUNT($S169:AD169)&gt;=$P169,"",EDATE($S169,12)),"")</f>
        <v/>
      </c>
      <c r="AF169" s="48" t="str">
        <f>IFERROR(IF(COUNT($S169:AE169)&gt;=$P169,"",EDATE($S169,13)),"")</f>
        <v/>
      </c>
      <c r="AG169" s="48" t="str">
        <f>IFERROR(IF(COUNT($S169:AF169)&gt;=$P169,"",EDATE($S169,14)),"")</f>
        <v/>
      </c>
      <c r="AH169" s="48" t="str">
        <f>IFERROR(IF(COUNT($S169:AG169)&gt;=$P169,"",EDATE($S169,15)),"")</f>
        <v/>
      </c>
      <c r="AI169" s="48" t="str">
        <f>IFERROR(IF(COUNT($S169:AH169)&gt;=$P169,"",EDATE($S169,16)),"")</f>
        <v/>
      </c>
      <c r="AJ169" s="48" t="str">
        <f>IFERROR(IF(COUNT($S169:AI169)&gt;=$P169,"",EDATE($S169,17)),"")</f>
        <v/>
      </c>
      <c r="AK169" s="48" t="str">
        <f>IFERROR(IF(COUNT($S169:AJ169)&gt;=$P169,"",EDATE($S169,18)),"")</f>
        <v/>
      </c>
      <c r="AL169" s="49" t="str">
        <f>IFERROR(IF(COUNT($S169:AK169)&gt;=$P169,"",EDATE($S169,19)),"")</f>
        <v/>
      </c>
      <c r="AM169" s="49" t="str">
        <f>IFERROR(IF(COUNT($S169:AL169)&gt;=$P169,"",EDATE($S169,20)),"")</f>
        <v/>
      </c>
      <c r="AN169" s="49" t="str">
        <f>IFERROR(IF(COUNT($S169:AM169)&gt;=$P169,"",EDATE($S169,21)),"")</f>
        <v/>
      </c>
      <c r="AO169" s="49" t="str">
        <f>IFERROR(IF(COUNT($S169:AN169)&gt;=$P169,"",EDATE($S169,22)),"")</f>
        <v/>
      </c>
      <c r="AP169" s="49" t="str">
        <f>IFERROR(IF(COUNT($S169:AO169)&gt;=$P169,"",EDATE($S169,23)),"")</f>
        <v/>
      </c>
      <c r="AQ169" s="49" t="str">
        <f>IFERROR(IF(COUNT($S169:AP169)&gt;=$P169,"",EDATE($S169,24)),"")</f>
        <v/>
      </c>
      <c r="AR169" s="49" t="str">
        <f>IFERROR(IF(COUNT($S169:AQ169)&gt;=$P169,"",EDATE($S169,25)),"")</f>
        <v/>
      </c>
      <c r="AS169" s="49" t="str">
        <f>IFERROR(IF(COUNT($S169:AR169)&gt;=$P169,"",EDATE($S169,26)),"")</f>
        <v/>
      </c>
      <c r="AT169" s="49" t="str">
        <f>IFERROR(IF(COUNT($S169:AS169)&gt;=$P169,"",EDATE($S169,27)),"")</f>
        <v/>
      </c>
      <c r="AU169" s="49" t="str">
        <f>IFERROR(IF(COUNT($S169:AT169)&gt;=$P169,"",EDATE($S169,28)),"")</f>
        <v/>
      </c>
      <c r="AV169" s="49" t="str">
        <f>IFERROR(IF(COUNT($S169:AU169)&gt;=$P169,"",EDATE($S169,29)),"")</f>
        <v/>
      </c>
      <c r="AW169" s="49" t="str">
        <f>IFERROR(IF(COUNT($S169:AV169)&gt;=$P169,"",EDATE($S169,30)),"")</f>
        <v/>
      </c>
      <c r="AX169" s="49" t="str">
        <f>IFERROR(IF(COUNT($S169:AW169)&gt;=$P169,"",EDATE($S169,31)),"")</f>
        <v/>
      </c>
      <c r="AY169" s="49" t="str">
        <f>IFERROR(IF(COUNT($S169:AX169)&gt;=$P169,"",EDATE($S169,32)),"")</f>
        <v/>
      </c>
      <c r="AZ169" s="49" t="str">
        <f>IFERROR(IF(COUNT($S169:AY169)&gt;=$P169,"",EDATE($S169,33)),"")</f>
        <v/>
      </c>
      <c r="BA169" s="49" t="str">
        <f>IFERROR(IF(COUNT($S169:AZ169)&gt;=$P169,"",EDATE($S169,34)),"")</f>
        <v/>
      </c>
      <c r="BB169" s="49" t="str">
        <f>IFERROR(IF(COUNT($S169:BA169)&gt;=$P169,"",EDATE($S169,35)),"")</f>
        <v/>
      </c>
      <c r="BC169" s="49" t="str">
        <f>IFERROR(IF(COUNT($S169:BB169)&gt;=$P169,"",EDATE($S169,36)),"")</f>
        <v/>
      </c>
      <c r="BD169" s="108"/>
    </row>
    <row r="170" spans="1:56" s="98" customFormat="1" ht="21" customHeight="1" thickBot="1">
      <c r="A170" s="106" t="str">
        <f t="shared" ca="1" si="12"/>
        <v/>
      </c>
      <c r="B170" s="152"/>
      <c r="C170" s="45" t="str">
        <f>IFERROR(VLOOKUP(B170,'اسماء العملاء'!$A$2:$E$1589,5,FALSE),"")</f>
        <v/>
      </c>
      <c r="D170" s="60" t="str">
        <f>IFERROR(VLOOKUP(B170,'اسماء العملاء'!$A$2:$C$1589,2,FALSE),"")</f>
        <v/>
      </c>
      <c r="E170" s="56"/>
      <c r="F170" s="62" t="str">
        <f>IFERROR(VLOOKUP(B170,'اسماء العملاء'!$A$2:$C$1589,3,FALSE),"")</f>
        <v/>
      </c>
      <c r="G170" s="75" t="str">
        <f>IFERROR(VLOOKUP(B170,'اسماء العملاء'!$A$2:$F$1589,6,FALSE),"")</f>
        <v/>
      </c>
      <c r="H170" s="142" t="str">
        <f>IFERROR(VLOOKUP(G170,'انواع الفلاتر'!$B$2:$C$52,2,FALSE),"")</f>
        <v/>
      </c>
      <c r="I170" s="128" t="str">
        <f>IFERROR(VLOOKUP(B170,'اسماء العملاء'!$A$2:$K$1589,11,FALSE),"")</f>
        <v/>
      </c>
      <c r="J170" s="46" t="str">
        <f t="shared" si="13"/>
        <v/>
      </c>
      <c r="K170" s="107"/>
      <c r="L170" s="137" t="str">
        <f t="shared" si="14"/>
        <v/>
      </c>
      <c r="M170" s="94" t="str">
        <f>IFERROR(VLOOKUP(B170,'اسماء العملاء'!$A$2:$G$1589,7,FALSE),"")</f>
        <v/>
      </c>
      <c r="N170" s="92" t="str">
        <f t="shared" si="15"/>
        <v/>
      </c>
      <c r="O170" s="149" t="str">
        <f>IFERROR(VLOOKUP(B170,'اسماء العملاء'!$A$2:$I$1589,9,FALSE),"")</f>
        <v/>
      </c>
      <c r="P170" s="144" t="str">
        <f t="shared" si="16"/>
        <v/>
      </c>
      <c r="Q170" s="145" t="str">
        <f t="shared" si="17"/>
        <v/>
      </c>
      <c r="R170" s="50"/>
      <c r="S170" s="133" t="str">
        <f>IFERROR(VLOOKUP(B170,'اسماء العملاء'!$A$2:$J$1589,10,FALSE),"")</f>
        <v/>
      </c>
      <c r="T170" s="48" t="str">
        <f>IFERROR(IF(COUNT($S170:S170)&gt;=$P170,"",EDATE($S170,1)),"")</f>
        <v/>
      </c>
      <c r="U170" s="48" t="str">
        <f>IFERROR(IF(COUNT($S170:T170)&gt;=$P170,"",EDATE($S170,2)),"")</f>
        <v/>
      </c>
      <c r="V170" s="48" t="str">
        <f>IFERROR(IF(COUNT($S170:U170)&gt;=$P170,"",EDATE($S170,3)),"")</f>
        <v/>
      </c>
      <c r="W170" s="48" t="str">
        <f>IFERROR(IF(COUNT($S170:V170)&gt;=$P170,"",EDATE($S170,4)),"")</f>
        <v/>
      </c>
      <c r="X170" s="48" t="str">
        <f>IFERROR(IF(COUNT($S170:W170)&gt;=$P170,"",EDATE($S170,5)),"")</f>
        <v/>
      </c>
      <c r="Y170" s="48" t="str">
        <f>IFERROR(IF(COUNT($S170:X170)&gt;=$P170,"",EDATE($S170,6)),"")</f>
        <v/>
      </c>
      <c r="Z170" s="48" t="str">
        <f>IFERROR(IF(COUNT($S170:Y170)&gt;=$P170,"",EDATE($S170,7)),"")</f>
        <v/>
      </c>
      <c r="AA170" s="48" t="str">
        <f>IFERROR(IF(COUNT($S170:Z170)&gt;=$P170,"",EDATE($S170,8)),"")</f>
        <v/>
      </c>
      <c r="AB170" s="48" t="str">
        <f>IFERROR(IF(COUNT($S170:AA170)&gt;=$P170,"",EDATE($S170,9)),"")</f>
        <v/>
      </c>
      <c r="AC170" s="48" t="str">
        <f>IFERROR(IF(COUNT($S170:AB170)&gt;=$P170,"",EDATE($S170,10)),"")</f>
        <v/>
      </c>
      <c r="AD170" s="48" t="str">
        <f>IFERROR(IF(COUNT($S170:AC170)&gt;=$P170,"",EDATE($S170,11)),"")</f>
        <v/>
      </c>
      <c r="AE170" s="48" t="str">
        <f>IFERROR(IF(COUNT($S170:AD170)&gt;=$P170,"",EDATE($S170,12)),"")</f>
        <v/>
      </c>
      <c r="AF170" s="48" t="str">
        <f>IFERROR(IF(COUNT($S170:AE170)&gt;=$P170,"",EDATE($S170,13)),"")</f>
        <v/>
      </c>
      <c r="AG170" s="48" t="str">
        <f>IFERROR(IF(COUNT($S170:AF170)&gt;=$P170,"",EDATE($S170,14)),"")</f>
        <v/>
      </c>
      <c r="AH170" s="48" t="str">
        <f>IFERROR(IF(COUNT($S170:AG170)&gt;=$P170,"",EDATE($S170,15)),"")</f>
        <v/>
      </c>
      <c r="AI170" s="48" t="str">
        <f>IFERROR(IF(COUNT($S170:AH170)&gt;=$P170,"",EDATE($S170,16)),"")</f>
        <v/>
      </c>
      <c r="AJ170" s="48" t="str">
        <f>IFERROR(IF(COUNT($S170:AI170)&gt;=$P170,"",EDATE($S170,17)),"")</f>
        <v/>
      </c>
      <c r="AK170" s="48" t="str">
        <f>IFERROR(IF(COUNT($S170:AJ170)&gt;=$P170,"",EDATE($S170,18)),"")</f>
        <v/>
      </c>
      <c r="AL170" s="49" t="str">
        <f>IFERROR(IF(COUNT($S170:AK170)&gt;=$P170,"",EDATE($S170,19)),"")</f>
        <v/>
      </c>
      <c r="AM170" s="49" t="str">
        <f>IFERROR(IF(COUNT($S170:AL170)&gt;=$P170,"",EDATE($S170,20)),"")</f>
        <v/>
      </c>
      <c r="AN170" s="49" t="str">
        <f>IFERROR(IF(COUNT($S170:AM170)&gt;=$P170,"",EDATE($S170,21)),"")</f>
        <v/>
      </c>
      <c r="AO170" s="49" t="str">
        <f>IFERROR(IF(COUNT($S170:AN170)&gt;=$P170,"",EDATE($S170,22)),"")</f>
        <v/>
      </c>
      <c r="AP170" s="49" t="str">
        <f>IFERROR(IF(COUNT($S170:AO170)&gt;=$P170,"",EDATE($S170,23)),"")</f>
        <v/>
      </c>
      <c r="AQ170" s="49" t="str">
        <f>IFERROR(IF(COUNT($S170:AP170)&gt;=$P170,"",EDATE($S170,24)),"")</f>
        <v/>
      </c>
      <c r="AR170" s="49" t="str">
        <f>IFERROR(IF(COUNT($S170:AQ170)&gt;=$P170,"",EDATE($S170,25)),"")</f>
        <v/>
      </c>
      <c r="AS170" s="49" t="str">
        <f>IFERROR(IF(COUNT($S170:AR170)&gt;=$P170,"",EDATE($S170,26)),"")</f>
        <v/>
      </c>
      <c r="AT170" s="49" t="str">
        <f>IFERROR(IF(COUNT($S170:AS170)&gt;=$P170,"",EDATE($S170,27)),"")</f>
        <v/>
      </c>
      <c r="AU170" s="49" t="str">
        <f>IFERROR(IF(COUNT($S170:AT170)&gt;=$P170,"",EDATE($S170,28)),"")</f>
        <v/>
      </c>
      <c r="AV170" s="49" t="str">
        <f>IFERROR(IF(COUNT($S170:AU170)&gt;=$P170,"",EDATE($S170,29)),"")</f>
        <v/>
      </c>
      <c r="AW170" s="49" t="str">
        <f>IFERROR(IF(COUNT($S170:AV170)&gt;=$P170,"",EDATE($S170,30)),"")</f>
        <v/>
      </c>
      <c r="AX170" s="49" t="str">
        <f>IFERROR(IF(COUNT($S170:AW170)&gt;=$P170,"",EDATE($S170,31)),"")</f>
        <v/>
      </c>
      <c r="AY170" s="49" t="str">
        <f>IFERROR(IF(COUNT($S170:AX170)&gt;=$P170,"",EDATE($S170,32)),"")</f>
        <v/>
      </c>
      <c r="AZ170" s="49" t="str">
        <f>IFERROR(IF(COUNT($S170:AY170)&gt;=$P170,"",EDATE($S170,33)),"")</f>
        <v/>
      </c>
      <c r="BA170" s="49" t="str">
        <f>IFERROR(IF(COUNT($S170:AZ170)&gt;=$P170,"",EDATE($S170,34)),"")</f>
        <v/>
      </c>
      <c r="BB170" s="49" t="str">
        <f>IFERROR(IF(COUNT($S170:BA170)&gt;=$P170,"",EDATE($S170,35)),"")</f>
        <v/>
      </c>
      <c r="BC170" s="49" t="str">
        <f>IFERROR(IF(COUNT($S170:BB170)&gt;=$P170,"",EDATE($S170,36)),"")</f>
        <v/>
      </c>
      <c r="BD170" s="108"/>
    </row>
    <row r="171" spans="1:56" s="98" customFormat="1" ht="21" customHeight="1" thickBot="1">
      <c r="A171" s="106" t="str">
        <f t="shared" ca="1" si="12"/>
        <v/>
      </c>
      <c r="B171" s="152"/>
      <c r="C171" s="45" t="str">
        <f>IFERROR(VLOOKUP(B171,'اسماء العملاء'!$A$2:$E$1589,5,FALSE),"")</f>
        <v/>
      </c>
      <c r="D171" s="60" t="str">
        <f>IFERROR(VLOOKUP(B171,'اسماء العملاء'!$A$2:$C$1589,2,FALSE),"")</f>
        <v/>
      </c>
      <c r="E171" s="56"/>
      <c r="F171" s="62" t="str">
        <f>IFERROR(VLOOKUP(B171,'اسماء العملاء'!$A$2:$C$1589,3,FALSE),"")</f>
        <v/>
      </c>
      <c r="G171" s="75" t="str">
        <f>IFERROR(VLOOKUP(B171,'اسماء العملاء'!$A$2:$F$1589,6,FALSE),"")</f>
        <v/>
      </c>
      <c r="H171" s="142" t="str">
        <f>IFERROR(VLOOKUP(G171,'انواع الفلاتر'!$B$2:$C$52,2,FALSE),"")</f>
        <v/>
      </c>
      <c r="I171" s="128" t="str">
        <f>IFERROR(VLOOKUP(B171,'اسماء العملاء'!$A$2:$K$1589,11,FALSE),"")</f>
        <v/>
      </c>
      <c r="J171" s="46" t="str">
        <f t="shared" si="13"/>
        <v/>
      </c>
      <c r="K171" s="107"/>
      <c r="L171" s="137" t="str">
        <f t="shared" si="14"/>
        <v/>
      </c>
      <c r="M171" s="94" t="str">
        <f>IFERROR(VLOOKUP(B171,'اسماء العملاء'!$A$2:$G$1589,7,FALSE),"")</f>
        <v/>
      </c>
      <c r="N171" s="92" t="str">
        <f t="shared" si="15"/>
        <v/>
      </c>
      <c r="O171" s="149" t="str">
        <f>IFERROR(VLOOKUP(B171,'اسماء العملاء'!$A$2:$I$1589,9,FALSE),"")</f>
        <v/>
      </c>
      <c r="P171" s="144" t="str">
        <f t="shared" si="16"/>
        <v/>
      </c>
      <c r="Q171" s="145" t="str">
        <f t="shared" si="17"/>
        <v/>
      </c>
      <c r="R171" s="50"/>
      <c r="S171" s="133" t="str">
        <f>IFERROR(VLOOKUP(B171,'اسماء العملاء'!$A$2:$J$1589,10,FALSE),"")</f>
        <v/>
      </c>
      <c r="T171" s="48" t="str">
        <f>IFERROR(IF(COUNT($S171:S171)&gt;=$P171,"",EDATE($S171,1)),"")</f>
        <v/>
      </c>
      <c r="U171" s="48" t="str">
        <f>IFERROR(IF(COUNT($S171:T171)&gt;=$P171,"",EDATE($S171,2)),"")</f>
        <v/>
      </c>
      <c r="V171" s="48" t="str">
        <f>IFERROR(IF(COUNT($S171:U171)&gt;=$P171,"",EDATE($S171,3)),"")</f>
        <v/>
      </c>
      <c r="W171" s="48" t="str">
        <f>IFERROR(IF(COUNT($S171:V171)&gt;=$P171,"",EDATE($S171,4)),"")</f>
        <v/>
      </c>
      <c r="X171" s="48" t="str">
        <f>IFERROR(IF(COUNT($S171:W171)&gt;=$P171,"",EDATE($S171,5)),"")</f>
        <v/>
      </c>
      <c r="Y171" s="48" t="str">
        <f>IFERROR(IF(COUNT($S171:X171)&gt;=$P171,"",EDATE($S171,6)),"")</f>
        <v/>
      </c>
      <c r="Z171" s="48" t="str">
        <f>IFERROR(IF(COUNT($S171:Y171)&gt;=$P171,"",EDATE($S171,7)),"")</f>
        <v/>
      </c>
      <c r="AA171" s="48" t="str">
        <f>IFERROR(IF(COUNT($S171:Z171)&gt;=$P171,"",EDATE($S171,8)),"")</f>
        <v/>
      </c>
      <c r="AB171" s="48" t="str">
        <f>IFERROR(IF(COUNT($S171:AA171)&gt;=$P171,"",EDATE($S171,9)),"")</f>
        <v/>
      </c>
      <c r="AC171" s="48" t="str">
        <f>IFERROR(IF(COUNT($S171:AB171)&gt;=$P171,"",EDATE($S171,10)),"")</f>
        <v/>
      </c>
      <c r="AD171" s="48" t="str">
        <f>IFERROR(IF(COUNT($S171:AC171)&gt;=$P171,"",EDATE($S171,11)),"")</f>
        <v/>
      </c>
      <c r="AE171" s="48" t="str">
        <f>IFERROR(IF(COUNT($S171:AD171)&gt;=$P171,"",EDATE($S171,12)),"")</f>
        <v/>
      </c>
      <c r="AF171" s="48" t="str">
        <f>IFERROR(IF(COUNT($S171:AE171)&gt;=$P171,"",EDATE($S171,13)),"")</f>
        <v/>
      </c>
      <c r="AG171" s="48" t="str">
        <f>IFERROR(IF(COUNT($S171:AF171)&gt;=$P171,"",EDATE($S171,14)),"")</f>
        <v/>
      </c>
      <c r="AH171" s="48" t="str">
        <f>IFERROR(IF(COUNT($S171:AG171)&gt;=$P171,"",EDATE($S171,15)),"")</f>
        <v/>
      </c>
      <c r="AI171" s="48" t="str">
        <f>IFERROR(IF(COUNT($S171:AH171)&gt;=$P171,"",EDATE($S171,16)),"")</f>
        <v/>
      </c>
      <c r="AJ171" s="48" t="str">
        <f>IFERROR(IF(COUNT($S171:AI171)&gt;=$P171,"",EDATE($S171,17)),"")</f>
        <v/>
      </c>
      <c r="AK171" s="48" t="str">
        <f>IFERROR(IF(COUNT($S171:AJ171)&gt;=$P171,"",EDATE($S171,18)),"")</f>
        <v/>
      </c>
      <c r="AL171" s="49" t="str">
        <f>IFERROR(IF(COUNT($S171:AK171)&gt;=$P171,"",EDATE($S171,19)),"")</f>
        <v/>
      </c>
      <c r="AM171" s="49" t="str">
        <f>IFERROR(IF(COUNT($S171:AL171)&gt;=$P171,"",EDATE($S171,20)),"")</f>
        <v/>
      </c>
      <c r="AN171" s="49" t="str">
        <f>IFERROR(IF(COUNT($S171:AM171)&gt;=$P171,"",EDATE($S171,21)),"")</f>
        <v/>
      </c>
      <c r="AO171" s="49" t="str">
        <f>IFERROR(IF(COUNT($S171:AN171)&gt;=$P171,"",EDATE($S171,22)),"")</f>
        <v/>
      </c>
      <c r="AP171" s="49" t="str">
        <f>IFERROR(IF(COUNT($S171:AO171)&gt;=$P171,"",EDATE($S171,23)),"")</f>
        <v/>
      </c>
      <c r="AQ171" s="49" t="str">
        <f>IFERROR(IF(COUNT($S171:AP171)&gt;=$P171,"",EDATE($S171,24)),"")</f>
        <v/>
      </c>
      <c r="AR171" s="49" t="str">
        <f>IFERROR(IF(COUNT($S171:AQ171)&gt;=$P171,"",EDATE($S171,25)),"")</f>
        <v/>
      </c>
      <c r="AS171" s="49" t="str">
        <f>IFERROR(IF(COUNT($S171:AR171)&gt;=$P171,"",EDATE($S171,26)),"")</f>
        <v/>
      </c>
      <c r="AT171" s="49" t="str">
        <f>IFERROR(IF(COUNT($S171:AS171)&gt;=$P171,"",EDATE($S171,27)),"")</f>
        <v/>
      </c>
      <c r="AU171" s="49" t="str">
        <f>IFERROR(IF(COUNT($S171:AT171)&gt;=$P171,"",EDATE($S171,28)),"")</f>
        <v/>
      </c>
      <c r="AV171" s="49" t="str">
        <f>IFERROR(IF(COUNT($S171:AU171)&gt;=$P171,"",EDATE($S171,29)),"")</f>
        <v/>
      </c>
      <c r="AW171" s="49" t="str">
        <f>IFERROR(IF(COUNT($S171:AV171)&gt;=$P171,"",EDATE($S171,30)),"")</f>
        <v/>
      </c>
      <c r="AX171" s="49" t="str">
        <f>IFERROR(IF(COUNT($S171:AW171)&gt;=$P171,"",EDATE($S171,31)),"")</f>
        <v/>
      </c>
      <c r="AY171" s="49" t="str">
        <f>IFERROR(IF(COUNT($S171:AX171)&gt;=$P171,"",EDATE($S171,32)),"")</f>
        <v/>
      </c>
      <c r="AZ171" s="49" t="str">
        <f>IFERROR(IF(COUNT($S171:AY171)&gt;=$P171,"",EDATE($S171,33)),"")</f>
        <v/>
      </c>
      <c r="BA171" s="49" t="str">
        <f>IFERROR(IF(COUNT($S171:AZ171)&gt;=$P171,"",EDATE($S171,34)),"")</f>
        <v/>
      </c>
      <c r="BB171" s="49" t="str">
        <f>IFERROR(IF(COUNT($S171:BA171)&gt;=$P171,"",EDATE($S171,35)),"")</f>
        <v/>
      </c>
      <c r="BC171" s="49" t="str">
        <f>IFERROR(IF(COUNT($S171:BB171)&gt;=$P171,"",EDATE($S171,36)),"")</f>
        <v/>
      </c>
      <c r="BD171" s="108"/>
    </row>
    <row r="172" spans="1:56" s="98" customFormat="1" ht="21" customHeight="1" thickBot="1">
      <c r="A172" s="106" t="str">
        <f t="shared" ca="1" si="12"/>
        <v/>
      </c>
      <c r="B172" s="152"/>
      <c r="C172" s="45" t="str">
        <f>IFERROR(VLOOKUP(B172,'اسماء العملاء'!$A$2:$E$1589,5,FALSE),"")</f>
        <v/>
      </c>
      <c r="D172" s="60" t="str">
        <f>IFERROR(VLOOKUP(B172,'اسماء العملاء'!$A$2:$C$1589,2,FALSE),"")</f>
        <v/>
      </c>
      <c r="E172" s="56"/>
      <c r="F172" s="62" t="str">
        <f>IFERROR(VLOOKUP(B172,'اسماء العملاء'!$A$2:$C$1589,3,FALSE),"")</f>
        <v/>
      </c>
      <c r="G172" s="75" t="str">
        <f>IFERROR(VLOOKUP(B172,'اسماء العملاء'!$A$2:$F$1589,6,FALSE),"")</f>
        <v/>
      </c>
      <c r="H172" s="142" t="str">
        <f>IFERROR(VLOOKUP(G172,'انواع الفلاتر'!$B$2:$C$52,2,FALSE),"")</f>
        <v/>
      </c>
      <c r="I172" s="128" t="str">
        <f>IFERROR(VLOOKUP(B172,'اسماء العملاء'!$A$2:$K$1589,11,FALSE),"")</f>
        <v/>
      </c>
      <c r="J172" s="46" t="str">
        <f t="shared" si="13"/>
        <v/>
      </c>
      <c r="K172" s="107"/>
      <c r="L172" s="137" t="str">
        <f t="shared" si="14"/>
        <v/>
      </c>
      <c r="M172" s="94" t="str">
        <f>IFERROR(VLOOKUP(B172,'اسماء العملاء'!$A$2:$G$1589,7,FALSE),"")</f>
        <v/>
      </c>
      <c r="N172" s="92" t="str">
        <f t="shared" si="15"/>
        <v/>
      </c>
      <c r="O172" s="149" t="str">
        <f>IFERROR(VLOOKUP(B172,'اسماء العملاء'!$A$2:$I$1589,9,FALSE),"")</f>
        <v/>
      </c>
      <c r="P172" s="144" t="str">
        <f t="shared" si="16"/>
        <v/>
      </c>
      <c r="Q172" s="145" t="str">
        <f t="shared" si="17"/>
        <v/>
      </c>
      <c r="R172" s="50"/>
      <c r="S172" s="133" t="str">
        <f>IFERROR(VLOOKUP(B172,'اسماء العملاء'!$A$2:$J$1589,10,FALSE),"")</f>
        <v/>
      </c>
      <c r="T172" s="48" t="str">
        <f>IFERROR(IF(COUNT($S172:S172)&gt;=$P172,"",EDATE($S172,1)),"")</f>
        <v/>
      </c>
      <c r="U172" s="48" t="str">
        <f>IFERROR(IF(COUNT($S172:T172)&gt;=$P172,"",EDATE($S172,2)),"")</f>
        <v/>
      </c>
      <c r="V172" s="48" t="str">
        <f>IFERROR(IF(COUNT($S172:U172)&gt;=$P172,"",EDATE($S172,3)),"")</f>
        <v/>
      </c>
      <c r="W172" s="48" t="str">
        <f>IFERROR(IF(COUNT($S172:V172)&gt;=$P172,"",EDATE($S172,4)),"")</f>
        <v/>
      </c>
      <c r="X172" s="48" t="str">
        <f>IFERROR(IF(COUNT($S172:W172)&gt;=$P172,"",EDATE($S172,5)),"")</f>
        <v/>
      </c>
      <c r="Y172" s="48" t="str">
        <f>IFERROR(IF(COUNT($S172:X172)&gt;=$P172,"",EDATE($S172,6)),"")</f>
        <v/>
      </c>
      <c r="Z172" s="48" t="str">
        <f>IFERROR(IF(COUNT($S172:Y172)&gt;=$P172,"",EDATE($S172,7)),"")</f>
        <v/>
      </c>
      <c r="AA172" s="48" t="str">
        <f>IFERROR(IF(COUNT($S172:Z172)&gt;=$P172,"",EDATE($S172,8)),"")</f>
        <v/>
      </c>
      <c r="AB172" s="48" t="str">
        <f>IFERROR(IF(COUNT($S172:AA172)&gt;=$P172,"",EDATE($S172,9)),"")</f>
        <v/>
      </c>
      <c r="AC172" s="48" t="str">
        <f>IFERROR(IF(COUNT($S172:AB172)&gt;=$P172,"",EDATE($S172,10)),"")</f>
        <v/>
      </c>
      <c r="AD172" s="48" t="str">
        <f>IFERROR(IF(COUNT($S172:AC172)&gt;=$P172,"",EDATE($S172,11)),"")</f>
        <v/>
      </c>
      <c r="AE172" s="48" t="str">
        <f>IFERROR(IF(COUNT($S172:AD172)&gt;=$P172,"",EDATE($S172,12)),"")</f>
        <v/>
      </c>
      <c r="AF172" s="48" t="str">
        <f>IFERROR(IF(COUNT($S172:AE172)&gt;=$P172,"",EDATE($S172,13)),"")</f>
        <v/>
      </c>
      <c r="AG172" s="48" t="str">
        <f>IFERROR(IF(COUNT($S172:AF172)&gt;=$P172,"",EDATE($S172,14)),"")</f>
        <v/>
      </c>
      <c r="AH172" s="48" t="str">
        <f>IFERROR(IF(COUNT($S172:AG172)&gt;=$P172,"",EDATE($S172,15)),"")</f>
        <v/>
      </c>
      <c r="AI172" s="48" t="str">
        <f>IFERROR(IF(COUNT($S172:AH172)&gt;=$P172,"",EDATE($S172,16)),"")</f>
        <v/>
      </c>
      <c r="AJ172" s="48" t="str">
        <f>IFERROR(IF(COUNT($S172:AI172)&gt;=$P172,"",EDATE($S172,17)),"")</f>
        <v/>
      </c>
      <c r="AK172" s="48" t="str">
        <f>IFERROR(IF(COUNT($S172:AJ172)&gt;=$P172,"",EDATE($S172,18)),"")</f>
        <v/>
      </c>
      <c r="AL172" s="49" t="str">
        <f>IFERROR(IF(COUNT($S172:AK172)&gt;=$P172,"",EDATE($S172,19)),"")</f>
        <v/>
      </c>
      <c r="AM172" s="49" t="str">
        <f>IFERROR(IF(COUNT($S172:AL172)&gt;=$P172,"",EDATE($S172,20)),"")</f>
        <v/>
      </c>
      <c r="AN172" s="49" t="str">
        <f>IFERROR(IF(COUNT($S172:AM172)&gt;=$P172,"",EDATE($S172,21)),"")</f>
        <v/>
      </c>
      <c r="AO172" s="49" t="str">
        <f>IFERROR(IF(COUNT($S172:AN172)&gt;=$P172,"",EDATE($S172,22)),"")</f>
        <v/>
      </c>
      <c r="AP172" s="49" t="str">
        <f>IFERROR(IF(COUNT($S172:AO172)&gt;=$P172,"",EDATE($S172,23)),"")</f>
        <v/>
      </c>
      <c r="AQ172" s="49" t="str">
        <f>IFERROR(IF(COUNT($S172:AP172)&gt;=$P172,"",EDATE($S172,24)),"")</f>
        <v/>
      </c>
      <c r="AR172" s="49" t="str">
        <f>IFERROR(IF(COUNT($S172:AQ172)&gt;=$P172,"",EDATE($S172,25)),"")</f>
        <v/>
      </c>
      <c r="AS172" s="49" t="str">
        <f>IFERROR(IF(COUNT($S172:AR172)&gt;=$P172,"",EDATE($S172,26)),"")</f>
        <v/>
      </c>
      <c r="AT172" s="49" t="str">
        <f>IFERROR(IF(COUNT($S172:AS172)&gt;=$P172,"",EDATE($S172,27)),"")</f>
        <v/>
      </c>
      <c r="AU172" s="49" t="str">
        <f>IFERROR(IF(COUNT($S172:AT172)&gt;=$P172,"",EDATE($S172,28)),"")</f>
        <v/>
      </c>
      <c r="AV172" s="49" t="str">
        <f>IFERROR(IF(COUNT($S172:AU172)&gt;=$P172,"",EDATE($S172,29)),"")</f>
        <v/>
      </c>
      <c r="AW172" s="49" t="str">
        <f>IFERROR(IF(COUNT($S172:AV172)&gt;=$P172,"",EDATE($S172,30)),"")</f>
        <v/>
      </c>
      <c r="AX172" s="49" t="str">
        <f>IFERROR(IF(COUNT($S172:AW172)&gt;=$P172,"",EDATE($S172,31)),"")</f>
        <v/>
      </c>
      <c r="AY172" s="49" t="str">
        <f>IFERROR(IF(COUNT($S172:AX172)&gt;=$P172,"",EDATE($S172,32)),"")</f>
        <v/>
      </c>
      <c r="AZ172" s="49" t="str">
        <f>IFERROR(IF(COUNT($S172:AY172)&gt;=$P172,"",EDATE($S172,33)),"")</f>
        <v/>
      </c>
      <c r="BA172" s="49" t="str">
        <f>IFERROR(IF(COUNT($S172:AZ172)&gt;=$P172,"",EDATE($S172,34)),"")</f>
        <v/>
      </c>
      <c r="BB172" s="49" t="str">
        <f>IFERROR(IF(COUNT($S172:BA172)&gt;=$P172,"",EDATE($S172,35)),"")</f>
        <v/>
      </c>
      <c r="BC172" s="49" t="str">
        <f>IFERROR(IF(COUNT($S172:BB172)&gt;=$P172,"",EDATE($S172,36)),"")</f>
        <v/>
      </c>
      <c r="BD172" s="108"/>
    </row>
    <row r="173" spans="1:56" s="98" customFormat="1" ht="21" customHeight="1" thickBot="1">
      <c r="A173" s="106" t="str">
        <f t="shared" ca="1" si="12"/>
        <v/>
      </c>
      <c r="B173" s="152"/>
      <c r="C173" s="45" t="str">
        <f>IFERROR(VLOOKUP(B173,'اسماء العملاء'!$A$2:$E$1589,5,FALSE),"")</f>
        <v/>
      </c>
      <c r="D173" s="60" t="str">
        <f>IFERROR(VLOOKUP(B173,'اسماء العملاء'!$A$2:$C$1589,2,FALSE),"")</f>
        <v/>
      </c>
      <c r="E173" s="56"/>
      <c r="F173" s="62" t="str">
        <f>IFERROR(VLOOKUP(B173,'اسماء العملاء'!$A$2:$C$1589,3,FALSE),"")</f>
        <v/>
      </c>
      <c r="G173" s="75" t="str">
        <f>IFERROR(VLOOKUP(B173,'اسماء العملاء'!$A$2:$F$1589,6,FALSE),"")</f>
        <v/>
      </c>
      <c r="H173" s="142" t="str">
        <f>IFERROR(VLOOKUP(G173,'انواع الفلاتر'!$B$2:$C$52,2,FALSE),"")</f>
        <v/>
      </c>
      <c r="I173" s="128" t="str">
        <f>IFERROR(VLOOKUP(B173,'اسماء العملاء'!$A$2:$K$1589,11,FALSE),"")</f>
        <v/>
      </c>
      <c r="J173" s="46" t="str">
        <f t="shared" si="13"/>
        <v/>
      </c>
      <c r="K173" s="107"/>
      <c r="L173" s="137" t="str">
        <f t="shared" si="14"/>
        <v/>
      </c>
      <c r="M173" s="94" t="str">
        <f>IFERROR(VLOOKUP(B173,'اسماء العملاء'!$A$2:$G$1589,7,FALSE),"")</f>
        <v/>
      </c>
      <c r="N173" s="92" t="str">
        <f t="shared" si="15"/>
        <v/>
      </c>
      <c r="O173" s="149" t="str">
        <f>IFERROR(VLOOKUP(B173,'اسماء العملاء'!$A$2:$I$1589,9,FALSE),"")</f>
        <v/>
      </c>
      <c r="P173" s="144" t="str">
        <f t="shared" si="16"/>
        <v/>
      </c>
      <c r="Q173" s="145" t="str">
        <f t="shared" si="17"/>
        <v/>
      </c>
      <c r="R173" s="50"/>
      <c r="S173" s="133" t="str">
        <f>IFERROR(VLOOKUP(B173,'اسماء العملاء'!$A$2:$J$1589,10,FALSE),"")</f>
        <v/>
      </c>
      <c r="T173" s="48" t="str">
        <f>IFERROR(IF(COUNT($S173:S173)&gt;=$P173,"",EDATE($S173,1)),"")</f>
        <v/>
      </c>
      <c r="U173" s="48" t="str">
        <f>IFERROR(IF(COUNT($S173:T173)&gt;=$P173,"",EDATE($S173,2)),"")</f>
        <v/>
      </c>
      <c r="V173" s="48" t="str">
        <f>IFERROR(IF(COUNT($S173:U173)&gt;=$P173,"",EDATE($S173,3)),"")</f>
        <v/>
      </c>
      <c r="W173" s="48" t="str">
        <f>IFERROR(IF(COUNT($S173:V173)&gt;=$P173,"",EDATE($S173,4)),"")</f>
        <v/>
      </c>
      <c r="X173" s="48" t="str">
        <f>IFERROR(IF(COUNT($S173:W173)&gt;=$P173,"",EDATE($S173,5)),"")</f>
        <v/>
      </c>
      <c r="Y173" s="48" t="str">
        <f>IFERROR(IF(COUNT($S173:X173)&gt;=$P173,"",EDATE($S173,6)),"")</f>
        <v/>
      </c>
      <c r="Z173" s="48" t="str">
        <f>IFERROR(IF(COUNT($S173:Y173)&gt;=$P173,"",EDATE($S173,7)),"")</f>
        <v/>
      </c>
      <c r="AA173" s="48" t="str">
        <f>IFERROR(IF(COUNT($S173:Z173)&gt;=$P173,"",EDATE($S173,8)),"")</f>
        <v/>
      </c>
      <c r="AB173" s="48" t="str">
        <f>IFERROR(IF(COUNT($S173:AA173)&gt;=$P173,"",EDATE($S173,9)),"")</f>
        <v/>
      </c>
      <c r="AC173" s="48" t="str">
        <f>IFERROR(IF(COUNT($S173:AB173)&gt;=$P173,"",EDATE($S173,10)),"")</f>
        <v/>
      </c>
      <c r="AD173" s="48" t="str">
        <f>IFERROR(IF(COUNT($S173:AC173)&gt;=$P173,"",EDATE($S173,11)),"")</f>
        <v/>
      </c>
      <c r="AE173" s="48" t="str">
        <f>IFERROR(IF(COUNT($S173:AD173)&gt;=$P173,"",EDATE($S173,12)),"")</f>
        <v/>
      </c>
      <c r="AF173" s="48" t="str">
        <f>IFERROR(IF(COUNT($S173:AE173)&gt;=$P173,"",EDATE($S173,13)),"")</f>
        <v/>
      </c>
      <c r="AG173" s="48" t="str">
        <f>IFERROR(IF(COUNT($S173:AF173)&gt;=$P173,"",EDATE($S173,14)),"")</f>
        <v/>
      </c>
      <c r="AH173" s="48" t="str">
        <f>IFERROR(IF(COUNT($S173:AG173)&gt;=$P173,"",EDATE($S173,15)),"")</f>
        <v/>
      </c>
      <c r="AI173" s="48" t="str">
        <f>IFERROR(IF(COUNT($S173:AH173)&gt;=$P173,"",EDATE($S173,16)),"")</f>
        <v/>
      </c>
      <c r="AJ173" s="48" t="str">
        <f>IFERROR(IF(COUNT($S173:AI173)&gt;=$P173,"",EDATE($S173,17)),"")</f>
        <v/>
      </c>
      <c r="AK173" s="48" t="str">
        <f>IFERROR(IF(COUNT($S173:AJ173)&gt;=$P173,"",EDATE($S173,18)),"")</f>
        <v/>
      </c>
      <c r="AL173" s="49" t="str">
        <f>IFERROR(IF(COUNT($S173:AK173)&gt;=$P173,"",EDATE($S173,19)),"")</f>
        <v/>
      </c>
      <c r="AM173" s="49" t="str">
        <f>IFERROR(IF(COUNT($S173:AL173)&gt;=$P173,"",EDATE($S173,20)),"")</f>
        <v/>
      </c>
      <c r="AN173" s="49" t="str">
        <f>IFERROR(IF(COUNT($S173:AM173)&gt;=$P173,"",EDATE($S173,21)),"")</f>
        <v/>
      </c>
      <c r="AO173" s="49" t="str">
        <f>IFERROR(IF(COUNT($S173:AN173)&gt;=$P173,"",EDATE($S173,22)),"")</f>
        <v/>
      </c>
      <c r="AP173" s="49" t="str">
        <f>IFERROR(IF(COUNT($S173:AO173)&gt;=$P173,"",EDATE($S173,23)),"")</f>
        <v/>
      </c>
      <c r="AQ173" s="49" t="str">
        <f>IFERROR(IF(COUNT($S173:AP173)&gt;=$P173,"",EDATE($S173,24)),"")</f>
        <v/>
      </c>
      <c r="AR173" s="49" t="str">
        <f>IFERROR(IF(COUNT($S173:AQ173)&gt;=$P173,"",EDATE($S173,25)),"")</f>
        <v/>
      </c>
      <c r="AS173" s="49" t="str">
        <f>IFERROR(IF(COUNT($S173:AR173)&gt;=$P173,"",EDATE($S173,26)),"")</f>
        <v/>
      </c>
      <c r="AT173" s="49" t="str">
        <f>IFERROR(IF(COUNT($S173:AS173)&gt;=$P173,"",EDATE($S173,27)),"")</f>
        <v/>
      </c>
      <c r="AU173" s="49" t="str">
        <f>IFERROR(IF(COUNT($S173:AT173)&gt;=$P173,"",EDATE($S173,28)),"")</f>
        <v/>
      </c>
      <c r="AV173" s="49" t="str">
        <f>IFERROR(IF(COUNT($S173:AU173)&gt;=$P173,"",EDATE($S173,29)),"")</f>
        <v/>
      </c>
      <c r="AW173" s="49" t="str">
        <f>IFERROR(IF(COUNT($S173:AV173)&gt;=$P173,"",EDATE($S173,30)),"")</f>
        <v/>
      </c>
      <c r="AX173" s="49" t="str">
        <f>IFERROR(IF(COUNT($S173:AW173)&gt;=$P173,"",EDATE($S173,31)),"")</f>
        <v/>
      </c>
      <c r="AY173" s="49" t="str">
        <f>IFERROR(IF(COUNT($S173:AX173)&gt;=$P173,"",EDATE($S173,32)),"")</f>
        <v/>
      </c>
      <c r="AZ173" s="49" t="str">
        <f>IFERROR(IF(COUNT($S173:AY173)&gt;=$P173,"",EDATE($S173,33)),"")</f>
        <v/>
      </c>
      <c r="BA173" s="49" t="str">
        <f>IFERROR(IF(COUNT($S173:AZ173)&gt;=$P173,"",EDATE($S173,34)),"")</f>
        <v/>
      </c>
      <c r="BB173" s="49" t="str">
        <f>IFERROR(IF(COUNT($S173:BA173)&gt;=$P173,"",EDATE($S173,35)),"")</f>
        <v/>
      </c>
      <c r="BC173" s="49" t="str">
        <f>IFERROR(IF(COUNT($S173:BB173)&gt;=$P173,"",EDATE($S173,36)),"")</f>
        <v/>
      </c>
      <c r="BD173" s="108"/>
    </row>
    <row r="174" spans="1:56" s="98" customFormat="1" ht="21" customHeight="1" thickBot="1">
      <c r="A174" s="106" t="str">
        <f t="shared" ca="1" si="12"/>
        <v/>
      </c>
      <c r="B174" s="152"/>
      <c r="C174" s="45" t="str">
        <f>IFERROR(VLOOKUP(B174,'اسماء العملاء'!$A$2:$E$1589,5,FALSE),"")</f>
        <v/>
      </c>
      <c r="D174" s="60" t="str">
        <f>IFERROR(VLOOKUP(B174,'اسماء العملاء'!$A$2:$C$1589,2,FALSE),"")</f>
        <v/>
      </c>
      <c r="E174" s="56"/>
      <c r="F174" s="62" t="str">
        <f>IFERROR(VLOOKUP(B174,'اسماء العملاء'!$A$2:$C$1589,3,FALSE),"")</f>
        <v/>
      </c>
      <c r="G174" s="75" t="str">
        <f>IFERROR(VLOOKUP(B174,'اسماء العملاء'!$A$2:$F$1589,6,FALSE),"")</f>
        <v/>
      </c>
      <c r="H174" s="142" t="str">
        <f>IFERROR(VLOOKUP(G174,'انواع الفلاتر'!$B$2:$C$52,2,FALSE),"")</f>
        <v/>
      </c>
      <c r="I174" s="128" t="str">
        <f>IFERROR(VLOOKUP(B174,'اسماء العملاء'!$A$2:$K$1589,11,FALSE),"")</f>
        <v/>
      </c>
      <c r="J174" s="46" t="str">
        <f t="shared" si="13"/>
        <v/>
      </c>
      <c r="K174" s="107"/>
      <c r="L174" s="137" t="str">
        <f t="shared" si="14"/>
        <v/>
      </c>
      <c r="M174" s="94" t="str">
        <f>IFERROR(VLOOKUP(B174,'اسماء العملاء'!$A$2:$G$1589,7,FALSE),"")</f>
        <v/>
      </c>
      <c r="N174" s="92" t="str">
        <f t="shared" si="15"/>
        <v/>
      </c>
      <c r="O174" s="149" t="str">
        <f>IFERROR(VLOOKUP(B174,'اسماء العملاء'!$A$2:$I$1589,9,FALSE),"")</f>
        <v/>
      </c>
      <c r="P174" s="144" t="str">
        <f t="shared" si="16"/>
        <v/>
      </c>
      <c r="Q174" s="145" t="str">
        <f t="shared" si="17"/>
        <v/>
      </c>
      <c r="R174" s="50"/>
      <c r="S174" s="133" t="str">
        <f>IFERROR(VLOOKUP(B174,'اسماء العملاء'!$A$2:$J$1589,10,FALSE),"")</f>
        <v/>
      </c>
      <c r="T174" s="48" t="str">
        <f>IFERROR(IF(COUNT($S174:S174)&gt;=$P174,"",EDATE($S174,1)),"")</f>
        <v/>
      </c>
      <c r="U174" s="48" t="str">
        <f>IFERROR(IF(COUNT($S174:T174)&gt;=$P174,"",EDATE($S174,2)),"")</f>
        <v/>
      </c>
      <c r="V174" s="48" t="str">
        <f>IFERROR(IF(COUNT($S174:U174)&gt;=$P174,"",EDATE($S174,3)),"")</f>
        <v/>
      </c>
      <c r="W174" s="48" t="str">
        <f>IFERROR(IF(COUNT($S174:V174)&gt;=$P174,"",EDATE($S174,4)),"")</f>
        <v/>
      </c>
      <c r="X174" s="48" t="str">
        <f>IFERROR(IF(COUNT($S174:W174)&gt;=$P174,"",EDATE($S174,5)),"")</f>
        <v/>
      </c>
      <c r="Y174" s="48" t="str">
        <f>IFERROR(IF(COUNT($S174:X174)&gt;=$P174,"",EDATE($S174,6)),"")</f>
        <v/>
      </c>
      <c r="Z174" s="48" t="str">
        <f>IFERROR(IF(COUNT($S174:Y174)&gt;=$P174,"",EDATE($S174,7)),"")</f>
        <v/>
      </c>
      <c r="AA174" s="48" t="str">
        <f>IFERROR(IF(COUNT($S174:Z174)&gt;=$P174,"",EDATE($S174,8)),"")</f>
        <v/>
      </c>
      <c r="AB174" s="48" t="str">
        <f>IFERROR(IF(COUNT($S174:AA174)&gt;=$P174,"",EDATE($S174,9)),"")</f>
        <v/>
      </c>
      <c r="AC174" s="48" t="str">
        <f>IFERROR(IF(COUNT($S174:AB174)&gt;=$P174,"",EDATE($S174,10)),"")</f>
        <v/>
      </c>
      <c r="AD174" s="48" t="str">
        <f>IFERROR(IF(COUNT($S174:AC174)&gt;=$P174,"",EDATE($S174,11)),"")</f>
        <v/>
      </c>
      <c r="AE174" s="48" t="str">
        <f>IFERROR(IF(COUNT($S174:AD174)&gt;=$P174,"",EDATE($S174,12)),"")</f>
        <v/>
      </c>
      <c r="AF174" s="48" t="str">
        <f>IFERROR(IF(COUNT($S174:AE174)&gt;=$P174,"",EDATE($S174,13)),"")</f>
        <v/>
      </c>
      <c r="AG174" s="48" t="str">
        <f>IFERROR(IF(COUNT($S174:AF174)&gt;=$P174,"",EDATE($S174,14)),"")</f>
        <v/>
      </c>
      <c r="AH174" s="48" t="str">
        <f>IFERROR(IF(COUNT($S174:AG174)&gt;=$P174,"",EDATE($S174,15)),"")</f>
        <v/>
      </c>
      <c r="AI174" s="48" t="str">
        <f>IFERROR(IF(COUNT($S174:AH174)&gt;=$P174,"",EDATE($S174,16)),"")</f>
        <v/>
      </c>
      <c r="AJ174" s="48" t="str">
        <f>IFERROR(IF(COUNT($S174:AI174)&gt;=$P174,"",EDATE($S174,17)),"")</f>
        <v/>
      </c>
      <c r="AK174" s="48" t="str">
        <f>IFERROR(IF(COUNT($S174:AJ174)&gt;=$P174,"",EDATE($S174,18)),"")</f>
        <v/>
      </c>
      <c r="AL174" s="49" t="str">
        <f>IFERROR(IF(COUNT($S174:AK174)&gt;=$P174,"",EDATE($S174,19)),"")</f>
        <v/>
      </c>
      <c r="AM174" s="49" t="str">
        <f>IFERROR(IF(COUNT($S174:AL174)&gt;=$P174,"",EDATE($S174,20)),"")</f>
        <v/>
      </c>
      <c r="AN174" s="49" t="str">
        <f>IFERROR(IF(COUNT($S174:AM174)&gt;=$P174,"",EDATE($S174,21)),"")</f>
        <v/>
      </c>
      <c r="AO174" s="49" t="str">
        <f>IFERROR(IF(COUNT($S174:AN174)&gt;=$P174,"",EDATE($S174,22)),"")</f>
        <v/>
      </c>
      <c r="AP174" s="49" t="str">
        <f>IFERROR(IF(COUNT($S174:AO174)&gt;=$P174,"",EDATE($S174,23)),"")</f>
        <v/>
      </c>
      <c r="AQ174" s="49" t="str">
        <f>IFERROR(IF(COUNT($S174:AP174)&gt;=$P174,"",EDATE($S174,24)),"")</f>
        <v/>
      </c>
      <c r="AR174" s="49" t="str">
        <f>IFERROR(IF(COUNT($S174:AQ174)&gt;=$P174,"",EDATE($S174,25)),"")</f>
        <v/>
      </c>
      <c r="AS174" s="49" t="str">
        <f>IFERROR(IF(COUNT($S174:AR174)&gt;=$P174,"",EDATE($S174,26)),"")</f>
        <v/>
      </c>
      <c r="AT174" s="49" t="str">
        <f>IFERROR(IF(COUNT($S174:AS174)&gt;=$P174,"",EDATE($S174,27)),"")</f>
        <v/>
      </c>
      <c r="AU174" s="49" t="str">
        <f>IFERROR(IF(COUNT($S174:AT174)&gt;=$P174,"",EDATE($S174,28)),"")</f>
        <v/>
      </c>
      <c r="AV174" s="49" t="str">
        <f>IFERROR(IF(COUNT($S174:AU174)&gt;=$P174,"",EDATE($S174,29)),"")</f>
        <v/>
      </c>
      <c r="AW174" s="49" t="str">
        <f>IFERROR(IF(COUNT($S174:AV174)&gt;=$P174,"",EDATE($S174,30)),"")</f>
        <v/>
      </c>
      <c r="AX174" s="49" t="str">
        <f>IFERROR(IF(COUNT($S174:AW174)&gt;=$P174,"",EDATE($S174,31)),"")</f>
        <v/>
      </c>
      <c r="AY174" s="49" t="str">
        <f>IFERROR(IF(COUNT($S174:AX174)&gt;=$P174,"",EDATE($S174,32)),"")</f>
        <v/>
      </c>
      <c r="AZ174" s="49" t="str">
        <f>IFERROR(IF(COUNT($S174:AY174)&gt;=$P174,"",EDATE($S174,33)),"")</f>
        <v/>
      </c>
      <c r="BA174" s="49" t="str">
        <f>IFERROR(IF(COUNT($S174:AZ174)&gt;=$P174,"",EDATE($S174,34)),"")</f>
        <v/>
      </c>
      <c r="BB174" s="49" t="str">
        <f>IFERROR(IF(COUNT($S174:BA174)&gt;=$P174,"",EDATE($S174,35)),"")</f>
        <v/>
      </c>
      <c r="BC174" s="49" t="str">
        <f>IFERROR(IF(COUNT($S174:BB174)&gt;=$P174,"",EDATE($S174,36)),"")</f>
        <v/>
      </c>
      <c r="BD174" s="108"/>
    </row>
    <row r="175" spans="1:56" s="98" customFormat="1" ht="21" customHeight="1" thickBot="1">
      <c r="A175" s="106" t="str">
        <f t="shared" ca="1" si="12"/>
        <v/>
      </c>
      <c r="B175" s="152"/>
      <c r="C175" s="45" t="str">
        <f>IFERROR(VLOOKUP(B175,'اسماء العملاء'!$A$2:$E$1589,5,FALSE),"")</f>
        <v/>
      </c>
      <c r="D175" s="60" t="str">
        <f>IFERROR(VLOOKUP(B175,'اسماء العملاء'!$A$2:$C$1589,2,FALSE),"")</f>
        <v/>
      </c>
      <c r="E175" s="56"/>
      <c r="F175" s="62" t="str">
        <f>IFERROR(VLOOKUP(B175,'اسماء العملاء'!$A$2:$C$1589,3,FALSE),"")</f>
        <v/>
      </c>
      <c r="G175" s="75" t="str">
        <f>IFERROR(VLOOKUP(B175,'اسماء العملاء'!$A$2:$F$1589,6,FALSE),"")</f>
        <v/>
      </c>
      <c r="H175" s="142" t="str">
        <f>IFERROR(VLOOKUP(G175,'انواع الفلاتر'!$B$2:$C$52,2,FALSE),"")</f>
        <v/>
      </c>
      <c r="I175" s="128" t="str">
        <f>IFERROR(VLOOKUP(B175,'اسماء العملاء'!$A$2:$K$1589,11,FALSE),"")</f>
        <v/>
      </c>
      <c r="J175" s="46" t="str">
        <f t="shared" si="13"/>
        <v/>
      </c>
      <c r="K175" s="107"/>
      <c r="L175" s="137" t="str">
        <f t="shared" si="14"/>
        <v/>
      </c>
      <c r="M175" s="94" t="str">
        <f>IFERROR(VLOOKUP(B175,'اسماء العملاء'!$A$2:$G$1589,7,FALSE),"")</f>
        <v/>
      </c>
      <c r="N175" s="92" t="str">
        <f t="shared" si="15"/>
        <v/>
      </c>
      <c r="O175" s="149" t="str">
        <f>IFERROR(VLOOKUP(B175,'اسماء العملاء'!$A$2:$I$1589,9,FALSE),"")</f>
        <v/>
      </c>
      <c r="P175" s="144" t="str">
        <f t="shared" si="16"/>
        <v/>
      </c>
      <c r="Q175" s="145" t="str">
        <f t="shared" si="17"/>
        <v/>
      </c>
      <c r="R175" s="50"/>
      <c r="S175" s="133" t="str">
        <f>IFERROR(VLOOKUP(B175,'اسماء العملاء'!$A$2:$J$1589,10,FALSE),"")</f>
        <v/>
      </c>
      <c r="T175" s="48" t="str">
        <f>IFERROR(IF(COUNT($S175:S175)&gt;=$P175,"",EDATE($S175,1)),"")</f>
        <v/>
      </c>
      <c r="U175" s="48" t="str">
        <f>IFERROR(IF(COUNT($S175:T175)&gt;=$P175,"",EDATE($S175,2)),"")</f>
        <v/>
      </c>
      <c r="V175" s="48" t="str">
        <f>IFERROR(IF(COUNT($S175:U175)&gt;=$P175,"",EDATE($S175,3)),"")</f>
        <v/>
      </c>
      <c r="W175" s="48" t="str">
        <f>IFERROR(IF(COUNT($S175:V175)&gt;=$P175,"",EDATE($S175,4)),"")</f>
        <v/>
      </c>
      <c r="X175" s="48" t="str">
        <f>IFERROR(IF(COUNT($S175:W175)&gt;=$P175,"",EDATE($S175,5)),"")</f>
        <v/>
      </c>
      <c r="Y175" s="48" t="str">
        <f>IFERROR(IF(COUNT($S175:X175)&gt;=$P175,"",EDATE($S175,6)),"")</f>
        <v/>
      </c>
      <c r="Z175" s="48" t="str">
        <f>IFERROR(IF(COUNT($S175:Y175)&gt;=$P175,"",EDATE($S175,7)),"")</f>
        <v/>
      </c>
      <c r="AA175" s="48" t="str">
        <f>IFERROR(IF(COUNT($S175:Z175)&gt;=$P175,"",EDATE($S175,8)),"")</f>
        <v/>
      </c>
      <c r="AB175" s="48" t="str">
        <f>IFERROR(IF(COUNT($S175:AA175)&gt;=$P175,"",EDATE($S175,9)),"")</f>
        <v/>
      </c>
      <c r="AC175" s="48" t="str">
        <f>IFERROR(IF(COUNT($S175:AB175)&gt;=$P175,"",EDATE($S175,10)),"")</f>
        <v/>
      </c>
      <c r="AD175" s="48" t="str">
        <f>IFERROR(IF(COUNT($S175:AC175)&gt;=$P175,"",EDATE($S175,11)),"")</f>
        <v/>
      </c>
      <c r="AE175" s="48" t="str">
        <f>IFERROR(IF(COUNT($S175:AD175)&gt;=$P175,"",EDATE($S175,12)),"")</f>
        <v/>
      </c>
      <c r="AF175" s="48" t="str">
        <f>IFERROR(IF(COUNT($S175:AE175)&gt;=$P175,"",EDATE($S175,13)),"")</f>
        <v/>
      </c>
      <c r="AG175" s="48" t="str">
        <f>IFERROR(IF(COUNT($S175:AF175)&gt;=$P175,"",EDATE($S175,14)),"")</f>
        <v/>
      </c>
      <c r="AH175" s="48" t="str">
        <f>IFERROR(IF(COUNT($S175:AG175)&gt;=$P175,"",EDATE($S175,15)),"")</f>
        <v/>
      </c>
      <c r="AI175" s="48" t="str">
        <f>IFERROR(IF(COUNT($S175:AH175)&gt;=$P175,"",EDATE($S175,16)),"")</f>
        <v/>
      </c>
      <c r="AJ175" s="48" t="str">
        <f>IFERROR(IF(COUNT($S175:AI175)&gt;=$P175,"",EDATE($S175,17)),"")</f>
        <v/>
      </c>
      <c r="AK175" s="48" t="str">
        <f>IFERROR(IF(COUNT($S175:AJ175)&gt;=$P175,"",EDATE($S175,18)),"")</f>
        <v/>
      </c>
      <c r="AL175" s="49" t="str">
        <f>IFERROR(IF(COUNT($S175:AK175)&gt;=$P175,"",EDATE($S175,19)),"")</f>
        <v/>
      </c>
      <c r="AM175" s="49" t="str">
        <f>IFERROR(IF(COUNT($S175:AL175)&gt;=$P175,"",EDATE($S175,20)),"")</f>
        <v/>
      </c>
      <c r="AN175" s="49" t="str">
        <f>IFERROR(IF(COUNT($S175:AM175)&gt;=$P175,"",EDATE($S175,21)),"")</f>
        <v/>
      </c>
      <c r="AO175" s="49" t="str">
        <f>IFERROR(IF(COUNT($S175:AN175)&gt;=$P175,"",EDATE($S175,22)),"")</f>
        <v/>
      </c>
      <c r="AP175" s="49" t="str">
        <f>IFERROR(IF(COUNT($S175:AO175)&gt;=$P175,"",EDATE($S175,23)),"")</f>
        <v/>
      </c>
      <c r="AQ175" s="49" t="str">
        <f>IFERROR(IF(COUNT($S175:AP175)&gt;=$P175,"",EDATE($S175,24)),"")</f>
        <v/>
      </c>
      <c r="AR175" s="49" t="str">
        <f>IFERROR(IF(COUNT($S175:AQ175)&gt;=$P175,"",EDATE($S175,25)),"")</f>
        <v/>
      </c>
      <c r="AS175" s="49" t="str">
        <f>IFERROR(IF(COUNT($S175:AR175)&gt;=$P175,"",EDATE($S175,26)),"")</f>
        <v/>
      </c>
      <c r="AT175" s="49" t="str">
        <f>IFERROR(IF(COUNT($S175:AS175)&gt;=$P175,"",EDATE($S175,27)),"")</f>
        <v/>
      </c>
      <c r="AU175" s="49" t="str">
        <f>IFERROR(IF(COUNT($S175:AT175)&gt;=$P175,"",EDATE($S175,28)),"")</f>
        <v/>
      </c>
      <c r="AV175" s="49" t="str">
        <f>IFERROR(IF(COUNT($S175:AU175)&gt;=$P175,"",EDATE($S175,29)),"")</f>
        <v/>
      </c>
      <c r="AW175" s="49" t="str">
        <f>IFERROR(IF(COUNT($S175:AV175)&gt;=$P175,"",EDATE($S175,30)),"")</f>
        <v/>
      </c>
      <c r="AX175" s="49" t="str">
        <f>IFERROR(IF(COUNT($S175:AW175)&gt;=$P175,"",EDATE($S175,31)),"")</f>
        <v/>
      </c>
      <c r="AY175" s="49" t="str">
        <f>IFERROR(IF(COUNT($S175:AX175)&gt;=$P175,"",EDATE($S175,32)),"")</f>
        <v/>
      </c>
      <c r="AZ175" s="49" t="str">
        <f>IFERROR(IF(COUNT($S175:AY175)&gt;=$P175,"",EDATE($S175,33)),"")</f>
        <v/>
      </c>
      <c r="BA175" s="49" t="str">
        <f>IFERROR(IF(COUNT($S175:AZ175)&gt;=$P175,"",EDATE($S175,34)),"")</f>
        <v/>
      </c>
      <c r="BB175" s="49" t="str">
        <f>IFERROR(IF(COUNT($S175:BA175)&gt;=$P175,"",EDATE($S175,35)),"")</f>
        <v/>
      </c>
      <c r="BC175" s="49" t="str">
        <f>IFERROR(IF(COUNT($S175:BB175)&gt;=$P175,"",EDATE($S175,36)),"")</f>
        <v/>
      </c>
      <c r="BD175" s="108"/>
    </row>
    <row r="176" spans="1:56" s="98" customFormat="1" ht="21" customHeight="1" thickBot="1">
      <c r="A176" s="106" t="str">
        <f t="shared" ca="1" si="12"/>
        <v/>
      </c>
      <c r="B176" s="152"/>
      <c r="C176" s="45" t="str">
        <f>IFERROR(VLOOKUP(B176,'اسماء العملاء'!$A$2:$E$1589,5,FALSE),"")</f>
        <v/>
      </c>
      <c r="D176" s="60" t="str">
        <f>IFERROR(VLOOKUP(B176,'اسماء العملاء'!$A$2:$C$1589,2,FALSE),"")</f>
        <v/>
      </c>
      <c r="E176" s="56"/>
      <c r="F176" s="62" t="str">
        <f>IFERROR(VLOOKUP(B176,'اسماء العملاء'!$A$2:$C$1589,3,FALSE),"")</f>
        <v/>
      </c>
      <c r="G176" s="75" t="str">
        <f>IFERROR(VLOOKUP(B176,'اسماء العملاء'!$A$2:$F$1589,6,FALSE),"")</f>
        <v/>
      </c>
      <c r="H176" s="142" t="str">
        <f>IFERROR(VLOOKUP(G176,'انواع الفلاتر'!$B$2:$C$52,2,FALSE),"")</f>
        <v/>
      </c>
      <c r="I176" s="128" t="str">
        <f>IFERROR(VLOOKUP(B176,'اسماء العملاء'!$A$2:$K$1589,11,FALSE),"")</f>
        <v/>
      </c>
      <c r="J176" s="46" t="str">
        <f t="shared" si="13"/>
        <v/>
      </c>
      <c r="K176" s="107"/>
      <c r="L176" s="137" t="str">
        <f t="shared" si="14"/>
        <v/>
      </c>
      <c r="M176" s="94" t="str">
        <f>IFERROR(VLOOKUP(B176,'اسماء العملاء'!$A$2:$G$1589,7,FALSE),"")</f>
        <v/>
      </c>
      <c r="N176" s="92" t="str">
        <f t="shared" si="15"/>
        <v/>
      </c>
      <c r="O176" s="149" t="str">
        <f>IFERROR(VLOOKUP(B176,'اسماء العملاء'!$A$2:$I$1589,9,FALSE),"")</f>
        <v/>
      </c>
      <c r="P176" s="144" t="str">
        <f t="shared" si="16"/>
        <v/>
      </c>
      <c r="Q176" s="145" t="str">
        <f t="shared" si="17"/>
        <v/>
      </c>
      <c r="R176" s="50"/>
      <c r="S176" s="133" t="str">
        <f>IFERROR(VLOOKUP(B176,'اسماء العملاء'!$A$2:$J$1589,10,FALSE),"")</f>
        <v/>
      </c>
      <c r="T176" s="48" t="str">
        <f>IFERROR(IF(COUNT($S176:S176)&gt;=$P176,"",EDATE($S176,1)),"")</f>
        <v/>
      </c>
      <c r="U176" s="48" t="str">
        <f>IFERROR(IF(COUNT($S176:T176)&gt;=$P176,"",EDATE($S176,2)),"")</f>
        <v/>
      </c>
      <c r="V176" s="48" t="str">
        <f>IFERROR(IF(COUNT($S176:U176)&gt;=$P176,"",EDATE($S176,3)),"")</f>
        <v/>
      </c>
      <c r="W176" s="48" t="str">
        <f>IFERROR(IF(COUNT($S176:V176)&gt;=$P176,"",EDATE($S176,4)),"")</f>
        <v/>
      </c>
      <c r="X176" s="48" t="str">
        <f>IFERROR(IF(COUNT($S176:W176)&gt;=$P176,"",EDATE($S176,5)),"")</f>
        <v/>
      </c>
      <c r="Y176" s="48" t="str">
        <f>IFERROR(IF(COUNT($S176:X176)&gt;=$P176,"",EDATE($S176,6)),"")</f>
        <v/>
      </c>
      <c r="Z176" s="48" t="str">
        <f>IFERROR(IF(COUNT($S176:Y176)&gt;=$P176,"",EDATE($S176,7)),"")</f>
        <v/>
      </c>
      <c r="AA176" s="48" t="str">
        <f>IFERROR(IF(COUNT($S176:Z176)&gt;=$P176,"",EDATE($S176,8)),"")</f>
        <v/>
      </c>
      <c r="AB176" s="48" t="str">
        <f>IFERROR(IF(COUNT($S176:AA176)&gt;=$P176,"",EDATE($S176,9)),"")</f>
        <v/>
      </c>
      <c r="AC176" s="48" t="str">
        <f>IFERROR(IF(COUNT($S176:AB176)&gt;=$P176,"",EDATE($S176,10)),"")</f>
        <v/>
      </c>
      <c r="AD176" s="48" t="str">
        <f>IFERROR(IF(COUNT($S176:AC176)&gt;=$P176,"",EDATE($S176,11)),"")</f>
        <v/>
      </c>
      <c r="AE176" s="48" t="str">
        <f>IFERROR(IF(COUNT($S176:AD176)&gt;=$P176,"",EDATE($S176,12)),"")</f>
        <v/>
      </c>
      <c r="AF176" s="48" t="str">
        <f>IFERROR(IF(COUNT($S176:AE176)&gt;=$P176,"",EDATE($S176,13)),"")</f>
        <v/>
      </c>
      <c r="AG176" s="48" t="str">
        <f>IFERROR(IF(COUNT($S176:AF176)&gt;=$P176,"",EDATE($S176,14)),"")</f>
        <v/>
      </c>
      <c r="AH176" s="48" t="str">
        <f>IFERROR(IF(COUNT($S176:AG176)&gt;=$P176,"",EDATE($S176,15)),"")</f>
        <v/>
      </c>
      <c r="AI176" s="48" t="str">
        <f>IFERROR(IF(COUNT($S176:AH176)&gt;=$P176,"",EDATE($S176,16)),"")</f>
        <v/>
      </c>
      <c r="AJ176" s="48" t="str">
        <f>IFERROR(IF(COUNT($S176:AI176)&gt;=$P176,"",EDATE($S176,17)),"")</f>
        <v/>
      </c>
      <c r="AK176" s="48" t="str">
        <f>IFERROR(IF(COUNT($S176:AJ176)&gt;=$P176,"",EDATE($S176,18)),"")</f>
        <v/>
      </c>
      <c r="AL176" s="49" t="str">
        <f>IFERROR(IF(COUNT($S176:AK176)&gt;=$P176,"",EDATE($S176,19)),"")</f>
        <v/>
      </c>
      <c r="AM176" s="49" t="str">
        <f>IFERROR(IF(COUNT($S176:AL176)&gt;=$P176,"",EDATE($S176,20)),"")</f>
        <v/>
      </c>
      <c r="AN176" s="49" t="str">
        <f>IFERROR(IF(COUNT($S176:AM176)&gt;=$P176,"",EDATE($S176,21)),"")</f>
        <v/>
      </c>
      <c r="AO176" s="49" t="str">
        <f>IFERROR(IF(COUNT($S176:AN176)&gt;=$P176,"",EDATE($S176,22)),"")</f>
        <v/>
      </c>
      <c r="AP176" s="49" t="str">
        <f>IFERROR(IF(COUNT($S176:AO176)&gt;=$P176,"",EDATE($S176,23)),"")</f>
        <v/>
      </c>
      <c r="AQ176" s="49" t="str">
        <f>IFERROR(IF(COUNT($S176:AP176)&gt;=$P176,"",EDATE($S176,24)),"")</f>
        <v/>
      </c>
      <c r="AR176" s="49" t="str">
        <f>IFERROR(IF(COUNT($S176:AQ176)&gt;=$P176,"",EDATE($S176,25)),"")</f>
        <v/>
      </c>
      <c r="AS176" s="49" t="str">
        <f>IFERROR(IF(COUNT($S176:AR176)&gt;=$P176,"",EDATE($S176,26)),"")</f>
        <v/>
      </c>
      <c r="AT176" s="49" t="str">
        <f>IFERROR(IF(COUNT($S176:AS176)&gt;=$P176,"",EDATE($S176,27)),"")</f>
        <v/>
      </c>
      <c r="AU176" s="49" t="str">
        <f>IFERROR(IF(COUNT($S176:AT176)&gt;=$P176,"",EDATE($S176,28)),"")</f>
        <v/>
      </c>
      <c r="AV176" s="49" t="str">
        <f>IFERROR(IF(COUNT($S176:AU176)&gt;=$P176,"",EDATE($S176,29)),"")</f>
        <v/>
      </c>
      <c r="AW176" s="49" t="str">
        <f>IFERROR(IF(COUNT($S176:AV176)&gt;=$P176,"",EDATE($S176,30)),"")</f>
        <v/>
      </c>
      <c r="AX176" s="49" t="str">
        <f>IFERROR(IF(COUNT($S176:AW176)&gt;=$P176,"",EDATE($S176,31)),"")</f>
        <v/>
      </c>
      <c r="AY176" s="49" t="str">
        <f>IFERROR(IF(COUNT($S176:AX176)&gt;=$P176,"",EDATE($S176,32)),"")</f>
        <v/>
      </c>
      <c r="AZ176" s="49" t="str">
        <f>IFERROR(IF(COUNT($S176:AY176)&gt;=$P176,"",EDATE($S176,33)),"")</f>
        <v/>
      </c>
      <c r="BA176" s="49" t="str">
        <f>IFERROR(IF(COUNT($S176:AZ176)&gt;=$P176,"",EDATE($S176,34)),"")</f>
        <v/>
      </c>
      <c r="BB176" s="49" t="str">
        <f>IFERROR(IF(COUNT($S176:BA176)&gt;=$P176,"",EDATE($S176,35)),"")</f>
        <v/>
      </c>
      <c r="BC176" s="49" t="str">
        <f>IFERROR(IF(COUNT($S176:BB176)&gt;=$P176,"",EDATE($S176,36)),"")</f>
        <v/>
      </c>
      <c r="BD176" s="108"/>
    </row>
    <row r="177" spans="1:56" s="98" customFormat="1" ht="21" customHeight="1" thickBot="1">
      <c r="A177" s="106" t="str">
        <f t="shared" ca="1" si="12"/>
        <v/>
      </c>
      <c r="B177" s="152"/>
      <c r="C177" s="45" t="str">
        <f>IFERROR(VLOOKUP(B177,'اسماء العملاء'!$A$2:$E$1589,5,FALSE),"")</f>
        <v/>
      </c>
      <c r="D177" s="60" t="str">
        <f>IFERROR(VLOOKUP(B177,'اسماء العملاء'!$A$2:$C$1589,2,FALSE),"")</f>
        <v/>
      </c>
      <c r="E177" s="56"/>
      <c r="F177" s="62" t="str">
        <f>IFERROR(VLOOKUP(B177,'اسماء العملاء'!$A$2:$C$1589,3,FALSE),"")</f>
        <v/>
      </c>
      <c r="G177" s="75" t="str">
        <f>IFERROR(VLOOKUP(B177,'اسماء العملاء'!$A$2:$F$1589,6,FALSE),"")</f>
        <v/>
      </c>
      <c r="H177" s="142" t="str">
        <f>IFERROR(VLOOKUP(G177,'انواع الفلاتر'!$B$2:$C$52,2,FALSE),"")</f>
        <v/>
      </c>
      <c r="I177" s="128" t="str">
        <f>IFERROR(VLOOKUP(B177,'اسماء العملاء'!$A$2:$K$1589,11,FALSE),"")</f>
        <v/>
      </c>
      <c r="J177" s="46" t="str">
        <f t="shared" si="13"/>
        <v/>
      </c>
      <c r="K177" s="107"/>
      <c r="L177" s="137" t="str">
        <f t="shared" si="14"/>
        <v/>
      </c>
      <c r="M177" s="94" t="str">
        <f>IFERROR(VLOOKUP(B177,'اسماء العملاء'!$A$2:$G$1589,7,FALSE),"")</f>
        <v/>
      </c>
      <c r="N177" s="92" t="str">
        <f t="shared" si="15"/>
        <v/>
      </c>
      <c r="O177" s="149" t="str">
        <f>IFERROR(VLOOKUP(B177,'اسماء العملاء'!$A$2:$I$1589,9,FALSE),"")</f>
        <v/>
      </c>
      <c r="P177" s="144" t="str">
        <f t="shared" si="16"/>
        <v/>
      </c>
      <c r="Q177" s="145" t="str">
        <f t="shared" si="17"/>
        <v/>
      </c>
      <c r="R177" s="50"/>
      <c r="S177" s="133" t="str">
        <f>IFERROR(VLOOKUP(B177,'اسماء العملاء'!$A$2:$J$1589,10,FALSE),"")</f>
        <v/>
      </c>
      <c r="T177" s="48" t="str">
        <f>IFERROR(IF(COUNT($S177:S177)&gt;=$P177,"",EDATE($S177,1)),"")</f>
        <v/>
      </c>
      <c r="U177" s="48" t="str">
        <f>IFERROR(IF(COUNT($S177:T177)&gt;=$P177,"",EDATE($S177,2)),"")</f>
        <v/>
      </c>
      <c r="V177" s="48" t="str">
        <f>IFERROR(IF(COUNT($S177:U177)&gt;=$P177,"",EDATE($S177,3)),"")</f>
        <v/>
      </c>
      <c r="W177" s="48" t="str">
        <f>IFERROR(IF(COUNT($S177:V177)&gt;=$P177,"",EDATE($S177,4)),"")</f>
        <v/>
      </c>
      <c r="X177" s="48" t="str">
        <f>IFERROR(IF(COUNT($S177:W177)&gt;=$P177,"",EDATE($S177,5)),"")</f>
        <v/>
      </c>
      <c r="Y177" s="48" t="str">
        <f>IFERROR(IF(COUNT($S177:X177)&gt;=$P177,"",EDATE($S177,6)),"")</f>
        <v/>
      </c>
      <c r="Z177" s="48" t="str">
        <f>IFERROR(IF(COUNT($S177:Y177)&gt;=$P177,"",EDATE($S177,7)),"")</f>
        <v/>
      </c>
      <c r="AA177" s="48" t="str">
        <f>IFERROR(IF(COUNT($S177:Z177)&gt;=$P177,"",EDATE($S177,8)),"")</f>
        <v/>
      </c>
      <c r="AB177" s="48" t="str">
        <f>IFERROR(IF(COUNT($S177:AA177)&gt;=$P177,"",EDATE($S177,9)),"")</f>
        <v/>
      </c>
      <c r="AC177" s="48" t="str">
        <f>IFERROR(IF(COUNT($S177:AB177)&gt;=$P177,"",EDATE($S177,10)),"")</f>
        <v/>
      </c>
      <c r="AD177" s="48" t="str">
        <f>IFERROR(IF(COUNT($S177:AC177)&gt;=$P177,"",EDATE($S177,11)),"")</f>
        <v/>
      </c>
      <c r="AE177" s="48" t="str">
        <f>IFERROR(IF(COUNT($S177:AD177)&gt;=$P177,"",EDATE($S177,12)),"")</f>
        <v/>
      </c>
      <c r="AF177" s="48" t="str">
        <f>IFERROR(IF(COUNT($S177:AE177)&gt;=$P177,"",EDATE($S177,13)),"")</f>
        <v/>
      </c>
      <c r="AG177" s="48" t="str">
        <f>IFERROR(IF(COUNT($S177:AF177)&gt;=$P177,"",EDATE($S177,14)),"")</f>
        <v/>
      </c>
      <c r="AH177" s="48" t="str">
        <f>IFERROR(IF(COUNT($S177:AG177)&gt;=$P177,"",EDATE($S177,15)),"")</f>
        <v/>
      </c>
      <c r="AI177" s="48" t="str">
        <f>IFERROR(IF(COUNT($S177:AH177)&gt;=$P177,"",EDATE($S177,16)),"")</f>
        <v/>
      </c>
      <c r="AJ177" s="48" t="str">
        <f>IFERROR(IF(COUNT($S177:AI177)&gt;=$P177,"",EDATE($S177,17)),"")</f>
        <v/>
      </c>
      <c r="AK177" s="48" t="str">
        <f>IFERROR(IF(COUNT($S177:AJ177)&gt;=$P177,"",EDATE($S177,18)),"")</f>
        <v/>
      </c>
      <c r="AL177" s="49" t="str">
        <f>IFERROR(IF(COUNT($S177:AK177)&gt;=$P177,"",EDATE($S177,19)),"")</f>
        <v/>
      </c>
      <c r="AM177" s="49" t="str">
        <f>IFERROR(IF(COUNT($S177:AL177)&gt;=$P177,"",EDATE($S177,20)),"")</f>
        <v/>
      </c>
      <c r="AN177" s="49" t="str">
        <f>IFERROR(IF(COUNT($S177:AM177)&gt;=$P177,"",EDATE($S177,21)),"")</f>
        <v/>
      </c>
      <c r="AO177" s="49" t="str">
        <f>IFERROR(IF(COUNT($S177:AN177)&gt;=$P177,"",EDATE($S177,22)),"")</f>
        <v/>
      </c>
      <c r="AP177" s="49" t="str">
        <f>IFERROR(IF(COUNT($S177:AO177)&gt;=$P177,"",EDATE($S177,23)),"")</f>
        <v/>
      </c>
      <c r="AQ177" s="49" t="str">
        <f>IFERROR(IF(COUNT($S177:AP177)&gt;=$P177,"",EDATE($S177,24)),"")</f>
        <v/>
      </c>
      <c r="AR177" s="49" t="str">
        <f>IFERROR(IF(COUNT($S177:AQ177)&gt;=$P177,"",EDATE($S177,25)),"")</f>
        <v/>
      </c>
      <c r="AS177" s="49" t="str">
        <f>IFERROR(IF(COUNT($S177:AR177)&gt;=$P177,"",EDATE($S177,26)),"")</f>
        <v/>
      </c>
      <c r="AT177" s="49" t="str">
        <f>IFERROR(IF(COUNT($S177:AS177)&gt;=$P177,"",EDATE($S177,27)),"")</f>
        <v/>
      </c>
      <c r="AU177" s="49" t="str">
        <f>IFERROR(IF(COUNT($S177:AT177)&gt;=$P177,"",EDATE($S177,28)),"")</f>
        <v/>
      </c>
      <c r="AV177" s="49" t="str">
        <f>IFERROR(IF(COUNT($S177:AU177)&gt;=$P177,"",EDATE($S177,29)),"")</f>
        <v/>
      </c>
      <c r="AW177" s="49" t="str">
        <f>IFERROR(IF(COUNT($S177:AV177)&gt;=$P177,"",EDATE($S177,30)),"")</f>
        <v/>
      </c>
      <c r="AX177" s="49" t="str">
        <f>IFERROR(IF(COUNT($S177:AW177)&gt;=$P177,"",EDATE($S177,31)),"")</f>
        <v/>
      </c>
      <c r="AY177" s="49" t="str">
        <f>IFERROR(IF(COUNT($S177:AX177)&gt;=$P177,"",EDATE($S177,32)),"")</f>
        <v/>
      </c>
      <c r="AZ177" s="49" t="str">
        <f>IFERROR(IF(COUNT($S177:AY177)&gt;=$P177,"",EDATE($S177,33)),"")</f>
        <v/>
      </c>
      <c r="BA177" s="49" t="str">
        <f>IFERROR(IF(COUNT($S177:AZ177)&gt;=$P177,"",EDATE($S177,34)),"")</f>
        <v/>
      </c>
      <c r="BB177" s="49" t="str">
        <f>IFERROR(IF(COUNT($S177:BA177)&gt;=$P177,"",EDATE($S177,35)),"")</f>
        <v/>
      </c>
      <c r="BC177" s="49" t="str">
        <f>IFERROR(IF(COUNT($S177:BB177)&gt;=$P177,"",EDATE($S177,36)),"")</f>
        <v/>
      </c>
      <c r="BD177" s="108"/>
    </row>
    <row r="178" spans="1:56" s="98" customFormat="1" ht="21" customHeight="1" thickBot="1">
      <c r="A178" s="106" t="str">
        <f t="shared" ca="1" si="12"/>
        <v/>
      </c>
      <c r="B178" s="152"/>
      <c r="C178" s="45" t="str">
        <f>IFERROR(VLOOKUP(B178,'اسماء العملاء'!$A$2:$E$1589,5,FALSE),"")</f>
        <v/>
      </c>
      <c r="D178" s="60" t="str">
        <f>IFERROR(VLOOKUP(B178,'اسماء العملاء'!$A$2:$C$1589,2,FALSE),"")</f>
        <v/>
      </c>
      <c r="E178" s="56"/>
      <c r="F178" s="62" t="str">
        <f>IFERROR(VLOOKUP(B178,'اسماء العملاء'!$A$2:$C$1589,3,FALSE),"")</f>
        <v/>
      </c>
      <c r="G178" s="75" t="str">
        <f>IFERROR(VLOOKUP(B178,'اسماء العملاء'!$A$2:$F$1589,6,FALSE),"")</f>
        <v/>
      </c>
      <c r="H178" s="142" t="str">
        <f>IFERROR(VLOOKUP(G178,'انواع الفلاتر'!$B$2:$C$52,2,FALSE),"")</f>
        <v/>
      </c>
      <c r="I178" s="128" t="str">
        <f>IFERROR(VLOOKUP(B178,'اسماء العملاء'!$A$2:$K$1589,11,FALSE),"")</f>
        <v/>
      </c>
      <c r="J178" s="46" t="str">
        <f t="shared" si="13"/>
        <v/>
      </c>
      <c r="K178" s="107"/>
      <c r="L178" s="137" t="str">
        <f t="shared" si="14"/>
        <v/>
      </c>
      <c r="M178" s="94" t="str">
        <f>IFERROR(VLOOKUP(B178,'اسماء العملاء'!$A$2:$G$1589,7,FALSE),"")</f>
        <v/>
      </c>
      <c r="N178" s="92" t="str">
        <f t="shared" si="15"/>
        <v/>
      </c>
      <c r="O178" s="149" t="str">
        <f>IFERROR(VLOOKUP(B178,'اسماء العملاء'!$A$2:$I$1589,9,FALSE),"")</f>
        <v/>
      </c>
      <c r="P178" s="144" t="str">
        <f t="shared" si="16"/>
        <v/>
      </c>
      <c r="Q178" s="145" t="str">
        <f t="shared" si="17"/>
        <v/>
      </c>
      <c r="R178" s="50"/>
      <c r="S178" s="133" t="str">
        <f>IFERROR(VLOOKUP(B178,'اسماء العملاء'!$A$2:$J$1589,10,FALSE),"")</f>
        <v/>
      </c>
      <c r="T178" s="48" t="str">
        <f>IFERROR(IF(COUNT($S178:S178)&gt;=$P178,"",EDATE($S178,1)),"")</f>
        <v/>
      </c>
      <c r="U178" s="48" t="str">
        <f>IFERROR(IF(COUNT($S178:T178)&gt;=$P178,"",EDATE($S178,2)),"")</f>
        <v/>
      </c>
      <c r="V178" s="48" t="str">
        <f>IFERROR(IF(COUNT($S178:U178)&gt;=$P178,"",EDATE($S178,3)),"")</f>
        <v/>
      </c>
      <c r="W178" s="48" t="str">
        <f>IFERROR(IF(COUNT($S178:V178)&gt;=$P178,"",EDATE($S178,4)),"")</f>
        <v/>
      </c>
      <c r="X178" s="48" t="str">
        <f>IFERROR(IF(COUNT($S178:W178)&gt;=$P178,"",EDATE($S178,5)),"")</f>
        <v/>
      </c>
      <c r="Y178" s="48" t="str">
        <f>IFERROR(IF(COUNT($S178:X178)&gt;=$P178,"",EDATE($S178,6)),"")</f>
        <v/>
      </c>
      <c r="Z178" s="48" t="str">
        <f>IFERROR(IF(COUNT($S178:Y178)&gt;=$P178,"",EDATE($S178,7)),"")</f>
        <v/>
      </c>
      <c r="AA178" s="48" t="str">
        <f>IFERROR(IF(COUNT($S178:Z178)&gt;=$P178,"",EDATE($S178,8)),"")</f>
        <v/>
      </c>
      <c r="AB178" s="48" t="str">
        <f>IFERROR(IF(COUNT($S178:AA178)&gt;=$P178,"",EDATE($S178,9)),"")</f>
        <v/>
      </c>
      <c r="AC178" s="48" t="str">
        <f>IFERROR(IF(COUNT($S178:AB178)&gt;=$P178,"",EDATE($S178,10)),"")</f>
        <v/>
      </c>
      <c r="AD178" s="48" t="str">
        <f>IFERROR(IF(COUNT($S178:AC178)&gt;=$P178,"",EDATE($S178,11)),"")</f>
        <v/>
      </c>
      <c r="AE178" s="48" t="str">
        <f>IFERROR(IF(COUNT($S178:AD178)&gt;=$P178,"",EDATE($S178,12)),"")</f>
        <v/>
      </c>
      <c r="AF178" s="48" t="str">
        <f>IFERROR(IF(COUNT($S178:AE178)&gt;=$P178,"",EDATE($S178,13)),"")</f>
        <v/>
      </c>
      <c r="AG178" s="48" t="str">
        <f>IFERROR(IF(COUNT($S178:AF178)&gt;=$P178,"",EDATE($S178,14)),"")</f>
        <v/>
      </c>
      <c r="AH178" s="48" t="str">
        <f>IFERROR(IF(COUNT($S178:AG178)&gt;=$P178,"",EDATE($S178,15)),"")</f>
        <v/>
      </c>
      <c r="AI178" s="48" t="str">
        <f>IFERROR(IF(COUNT($S178:AH178)&gt;=$P178,"",EDATE($S178,16)),"")</f>
        <v/>
      </c>
      <c r="AJ178" s="48" t="str">
        <f>IFERROR(IF(COUNT($S178:AI178)&gt;=$P178,"",EDATE($S178,17)),"")</f>
        <v/>
      </c>
      <c r="AK178" s="48" t="str">
        <f>IFERROR(IF(COUNT($S178:AJ178)&gt;=$P178,"",EDATE($S178,18)),"")</f>
        <v/>
      </c>
      <c r="AL178" s="49" t="str">
        <f>IFERROR(IF(COUNT($S178:AK178)&gt;=$P178,"",EDATE($S178,19)),"")</f>
        <v/>
      </c>
      <c r="AM178" s="49" t="str">
        <f>IFERROR(IF(COUNT($S178:AL178)&gt;=$P178,"",EDATE($S178,20)),"")</f>
        <v/>
      </c>
      <c r="AN178" s="49" t="str">
        <f>IFERROR(IF(COUNT($S178:AM178)&gt;=$P178,"",EDATE($S178,21)),"")</f>
        <v/>
      </c>
      <c r="AO178" s="49" t="str">
        <f>IFERROR(IF(COUNT($S178:AN178)&gt;=$P178,"",EDATE($S178,22)),"")</f>
        <v/>
      </c>
      <c r="AP178" s="49" t="str">
        <f>IFERROR(IF(COUNT($S178:AO178)&gt;=$P178,"",EDATE($S178,23)),"")</f>
        <v/>
      </c>
      <c r="AQ178" s="49" t="str">
        <f>IFERROR(IF(COUNT($S178:AP178)&gt;=$P178,"",EDATE($S178,24)),"")</f>
        <v/>
      </c>
      <c r="AR178" s="49" t="str">
        <f>IFERROR(IF(COUNT($S178:AQ178)&gt;=$P178,"",EDATE($S178,25)),"")</f>
        <v/>
      </c>
      <c r="AS178" s="49" t="str">
        <f>IFERROR(IF(COUNT($S178:AR178)&gt;=$P178,"",EDATE($S178,26)),"")</f>
        <v/>
      </c>
      <c r="AT178" s="49" t="str">
        <f>IFERROR(IF(COUNT($S178:AS178)&gt;=$P178,"",EDATE($S178,27)),"")</f>
        <v/>
      </c>
      <c r="AU178" s="49" t="str">
        <f>IFERROR(IF(COUNT($S178:AT178)&gt;=$P178,"",EDATE($S178,28)),"")</f>
        <v/>
      </c>
      <c r="AV178" s="49" t="str">
        <f>IFERROR(IF(COUNT($S178:AU178)&gt;=$P178,"",EDATE($S178,29)),"")</f>
        <v/>
      </c>
      <c r="AW178" s="49" t="str">
        <f>IFERROR(IF(COUNT($S178:AV178)&gt;=$P178,"",EDATE($S178,30)),"")</f>
        <v/>
      </c>
      <c r="AX178" s="49" t="str">
        <f>IFERROR(IF(COUNT($S178:AW178)&gt;=$P178,"",EDATE($S178,31)),"")</f>
        <v/>
      </c>
      <c r="AY178" s="49" t="str">
        <f>IFERROR(IF(COUNT($S178:AX178)&gt;=$P178,"",EDATE($S178,32)),"")</f>
        <v/>
      </c>
      <c r="AZ178" s="49" t="str">
        <f>IFERROR(IF(COUNT($S178:AY178)&gt;=$P178,"",EDATE($S178,33)),"")</f>
        <v/>
      </c>
      <c r="BA178" s="49" t="str">
        <f>IFERROR(IF(COUNT($S178:AZ178)&gt;=$P178,"",EDATE($S178,34)),"")</f>
        <v/>
      </c>
      <c r="BB178" s="49" t="str">
        <f>IFERROR(IF(COUNT($S178:BA178)&gt;=$P178,"",EDATE($S178,35)),"")</f>
        <v/>
      </c>
      <c r="BC178" s="49" t="str">
        <f>IFERROR(IF(COUNT($S178:BB178)&gt;=$P178,"",EDATE($S178,36)),"")</f>
        <v/>
      </c>
      <c r="BD178" s="108"/>
    </row>
    <row r="179" spans="1:56" s="98" customFormat="1" ht="21" customHeight="1" thickBot="1">
      <c r="A179" s="106" t="str">
        <f t="shared" ca="1" si="12"/>
        <v/>
      </c>
      <c r="B179" s="152"/>
      <c r="C179" s="45" t="str">
        <f>IFERROR(VLOOKUP(B179,'اسماء العملاء'!$A$2:$E$1589,5,FALSE),"")</f>
        <v/>
      </c>
      <c r="D179" s="60" t="str">
        <f>IFERROR(VLOOKUP(B179,'اسماء العملاء'!$A$2:$C$1589,2,FALSE),"")</f>
        <v/>
      </c>
      <c r="E179" s="56"/>
      <c r="F179" s="62" t="str">
        <f>IFERROR(VLOOKUP(B179,'اسماء العملاء'!$A$2:$C$1589,3,FALSE),"")</f>
        <v/>
      </c>
      <c r="G179" s="75" t="str">
        <f>IFERROR(VLOOKUP(B179,'اسماء العملاء'!$A$2:$F$1589,6,FALSE),"")</f>
        <v/>
      </c>
      <c r="H179" s="142" t="str">
        <f>IFERROR(VLOOKUP(G179,'انواع الفلاتر'!$B$2:$C$52,2,FALSE),"")</f>
        <v/>
      </c>
      <c r="I179" s="128" t="str">
        <f>IFERROR(VLOOKUP(B179,'اسماء العملاء'!$A$2:$K$1589,11,FALSE),"")</f>
        <v/>
      </c>
      <c r="J179" s="46" t="str">
        <f t="shared" si="13"/>
        <v/>
      </c>
      <c r="K179" s="107"/>
      <c r="L179" s="137" t="str">
        <f t="shared" si="14"/>
        <v/>
      </c>
      <c r="M179" s="94" t="str">
        <f>IFERROR(VLOOKUP(B179,'اسماء العملاء'!$A$2:$G$1589,7,FALSE),"")</f>
        <v/>
      </c>
      <c r="N179" s="92" t="str">
        <f t="shared" si="15"/>
        <v/>
      </c>
      <c r="O179" s="149" t="str">
        <f>IFERROR(VLOOKUP(B179,'اسماء العملاء'!$A$2:$I$1589,9,FALSE),"")</f>
        <v/>
      </c>
      <c r="P179" s="144" t="str">
        <f t="shared" si="16"/>
        <v/>
      </c>
      <c r="Q179" s="145" t="str">
        <f t="shared" si="17"/>
        <v/>
      </c>
      <c r="R179" s="50"/>
      <c r="S179" s="133" t="str">
        <f>IFERROR(VLOOKUP(B179,'اسماء العملاء'!$A$2:$J$1589,10,FALSE),"")</f>
        <v/>
      </c>
      <c r="T179" s="48" t="str">
        <f>IFERROR(IF(COUNT($S179:S179)&gt;=$P179,"",EDATE($S179,1)),"")</f>
        <v/>
      </c>
      <c r="U179" s="48" t="str">
        <f>IFERROR(IF(COUNT($S179:T179)&gt;=$P179,"",EDATE($S179,2)),"")</f>
        <v/>
      </c>
      <c r="V179" s="48" t="str">
        <f>IFERROR(IF(COUNT($S179:U179)&gt;=$P179,"",EDATE($S179,3)),"")</f>
        <v/>
      </c>
      <c r="W179" s="48" t="str">
        <f>IFERROR(IF(COUNT($S179:V179)&gt;=$P179,"",EDATE($S179,4)),"")</f>
        <v/>
      </c>
      <c r="X179" s="48" t="str">
        <f>IFERROR(IF(COUNT($S179:W179)&gt;=$P179,"",EDATE($S179,5)),"")</f>
        <v/>
      </c>
      <c r="Y179" s="48" t="str">
        <f>IFERROR(IF(COUNT($S179:X179)&gt;=$P179,"",EDATE($S179,6)),"")</f>
        <v/>
      </c>
      <c r="Z179" s="48" t="str">
        <f>IFERROR(IF(COUNT($S179:Y179)&gt;=$P179,"",EDATE($S179,7)),"")</f>
        <v/>
      </c>
      <c r="AA179" s="48" t="str">
        <f>IFERROR(IF(COUNT($S179:Z179)&gt;=$P179,"",EDATE($S179,8)),"")</f>
        <v/>
      </c>
      <c r="AB179" s="48" t="str">
        <f>IFERROR(IF(COUNT($S179:AA179)&gt;=$P179,"",EDATE($S179,9)),"")</f>
        <v/>
      </c>
      <c r="AC179" s="48" t="str">
        <f>IFERROR(IF(COUNT($S179:AB179)&gt;=$P179,"",EDATE($S179,10)),"")</f>
        <v/>
      </c>
      <c r="AD179" s="48" t="str">
        <f>IFERROR(IF(COUNT($S179:AC179)&gt;=$P179,"",EDATE($S179,11)),"")</f>
        <v/>
      </c>
      <c r="AE179" s="48" t="str">
        <f>IFERROR(IF(COUNT($S179:AD179)&gt;=$P179,"",EDATE($S179,12)),"")</f>
        <v/>
      </c>
      <c r="AF179" s="48" t="str">
        <f>IFERROR(IF(COUNT($S179:AE179)&gt;=$P179,"",EDATE($S179,13)),"")</f>
        <v/>
      </c>
      <c r="AG179" s="48" t="str">
        <f>IFERROR(IF(COUNT($S179:AF179)&gt;=$P179,"",EDATE($S179,14)),"")</f>
        <v/>
      </c>
      <c r="AH179" s="48" t="str">
        <f>IFERROR(IF(COUNT($S179:AG179)&gt;=$P179,"",EDATE($S179,15)),"")</f>
        <v/>
      </c>
      <c r="AI179" s="48" t="str">
        <f>IFERROR(IF(COUNT($S179:AH179)&gt;=$P179,"",EDATE($S179,16)),"")</f>
        <v/>
      </c>
      <c r="AJ179" s="48" t="str">
        <f>IFERROR(IF(COUNT($S179:AI179)&gt;=$P179,"",EDATE($S179,17)),"")</f>
        <v/>
      </c>
      <c r="AK179" s="48" t="str">
        <f>IFERROR(IF(COUNT($S179:AJ179)&gt;=$P179,"",EDATE($S179,18)),"")</f>
        <v/>
      </c>
      <c r="AL179" s="49" t="str">
        <f>IFERROR(IF(COUNT($S179:AK179)&gt;=$P179,"",EDATE($S179,19)),"")</f>
        <v/>
      </c>
      <c r="AM179" s="49" t="str">
        <f>IFERROR(IF(COUNT($S179:AL179)&gt;=$P179,"",EDATE($S179,20)),"")</f>
        <v/>
      </c>
      <c r="AN179" s="49" t="str">
        <f>IFERROR(IF(COUNT($S179:AM179)&gt;=$P179,"",EDATE($S179,21)),"")</f>
        <v/>
      </c>
      <c r="AO179" s="49" t="str">
        <f>IFERROR(IF(COUNT($S179:AN179)&gt;=$P179,"",EDATE($S179,22)),"")</f>
        <v/>
      </c>
      <c r="AP179" s="49" t="str">
        <f>IFERROR(IF(COUNT($S179:AO179)&gt;=$P179,"",EDATE($S179,23)),"")</f>
        <v/>
      </c>
      <c r="AQ179" s="49" t="str">
        <f>IFERROR(IF(COUNT($S179:AP179)&gt;=$P179,"",EDATE($S179,24)),"")</f>
        <v/>
      </c>
      <c r="AR179" s="49" t="str">
        <f>IFERROR(IF(COUNT($S179:AQ179)&gt;=$P179,"",EDATE($S179,25)),"")</f>
        <v/>
      </c>
      <c r="AS179" s="49" t="str">
        <f>IFERROR(IF(COUNT($S179:AR179)&gt;=$P179,"",EDATE($S179,26)),"")</f>
        <v/>
      </c>
      <c r="AT179" s="49" t="str">
        <f>IFERROR(IF(COUNT($S179:AS179)&gt;=$P179,"",EDATE($S179,27)),"")</f>
        <v/>
      </c>
      <c r="AU179" s="49" t="str">
        <f>IFERROR(IF(COUNT($S179:AT179)&gt;=$P179,"",EDATE($S179,28)),"")</f>
        <v/>
      </c>
      <c r="AV179" s="49" t="str">
        <f>IFERROR(IF(COUNT($S179:AU179)&gt;=$P179,"",EDATE($S179,29)),"")</f>
        <v/>
      </c>
      <c r="AW179" s="49" t="str">
        <f>IFERROR(IF(COUNT($S179:AV179)&gt;=$P179,"",EDATE($S179,30)),"")</f>
        <v/>
      </c>
      <c r="AX179" s="49" t="str">
        <f>IFERROR(IF(COUNT($S179:AW179)&gt;=$P179,"",EDATE($S179,31)),"")</f>
        <v/>
      </c>
      <c r="AY179" s="49" t="str">
        <f>IFERROR(IF(COUNT($S179:AX179)&gt;=$P179,"",EDATE($S179,32)),"")</f>
        <v/>
      </c>
      <c r="AZ179" s="49" t="str">
        <f>IFERROR(IF(COUNT($S179:AY179)&gt;=$P179,"",EDATE($S179,33)),"")</f>
        <v/>
      </c>
      <c r="BA179" s="49" t="str">
        <f>IFERROR(IF(COUNT($S179:AZ179)&gt;=$P179,"",EDATE($S179,34)),"")</f>
        <v/>
      </c>
      <c r="BB179" s="49" t="str">
        <f>IFERROR(IF(COUNT($S179:BA179)&gt;=$P179,"",EDATE($S179,35)),"")</f>
        <v/>
      </c>
      <c r="BC179" s="49" t="str">
        <f>IFERROR(IF(COUNT($S179:BB179)&gt;=$P179,"",EDATE($S179,36)),"")</f>
        <v/>
      </c>
      <c r="BD179" s="108"/>
    </row>
    <row r="180" spans="1:56" s="98" customFormat="1" ht="21" customHeight="1" thickBot="1">
      <c r="A180" s="106" t="str">
        <f t="shared" ca="1" si="12"/>
        <v/>
      </c>
      <c r="B180" s="152"/>
      <c r="C180" s="45" t="str">
        <f>IFERROR(VLOOKUP(B180,'اسماء العملاء'!$A$2:$E$1589,5,FALSE),"")</f>
        <v/>
      </c>
      <c r="D180" s="60" t="str">
        <f>IFERROR(VLOOKUP(B180,'اسماء العملاء'!$A$2:$C$1589,2,FALSE),"")</f>
        <v/>
      </c>
      <c r="E180" s="56"/>
      <c r="F180" s="62" t="str">
        <f>IFERROR(VLOOKUP(B180,'اسماء العملاء'!$A$2:$C$1589,3,FALSE),"")</f>
        <v/>
      </c>
      <c r="G180" s="75" t="str">
        <f>IFERROR(VLOOKUP(B180,'اسماء العملاء'!$A$2:$F$1589,6,FALSE),"")</f>
        <v/>
      </c>
      <c r="H180" s="142" t="str">
        <f>IFERROR(VLOOKUP(G180,'انواع الفلاتر'!$B$2:$C$52,2,FALSE),"")</f>
        <v/>
      </c>
      <c r="I180" s="128" t="str">
        <f>IFERROR(VLOOKUP(B180,'اسماء العملاء'!$A$2:$K$1589,11,FALSE),"")</f>
        <v/>
      </c>
      <c r="J180" s="46" t="str">
        <f t="shared" si="13"/>
        <v/>
      </c>
      <c r="K180" s="107"/>
      <c r="L180" s="137" t="str">
        <f t="shared" si="14"/>
        <v/>
      </c>
      <c r="M180" s="94" t="str">
        <f>IFERROR(VLOOKUP(B180,'اسماء العملاء'!$A$2:$G$1589,7,FALSE),"")</f>
        <v/>
      </c>
      <c r="N180" s="92" t="str">
        <f t="shared" si="15"/>
        <v/>
      </c>
      <c r="O180" s="149" t="str">
        <f>IFERROR(VLOOKUP(B180,'اسماء العملاء'!$A$2:$I$1589,9,FALSE),"")</f>
        <v/>
      </c>
      <c r="P180" s="144" t="str">
        <f t="shared" si="16"/>
        <v/>
      </c>
      <c r="Q180" s="145" t="str">
        <f t="shared" si="17"/>
        <v/>
      </c>
      <c r="R180" s="50"/>
      <c r="S180" s="133" t="str">
        <f>IFERROR(VLOOKUP(B180,'اسماء العملاء'!$A$2:$J$1589,10,FALSE),"")</f>
        <v/>
      </c>
      <c r="T180" s="48" t="str">
        <f>IFERROR(IF(COUNT($S180:S180)&gt;=$P180,"",EDATE($S180,1)),"")</f>
        <v/>
      </c>
      <c r="U180" s="48" t="str">
        <f>IFERROR(IF(COUNT($S180:T180)&gt;=$P180,"",EDATE($S180,2)),"")</f>
        <v/>
      </c>
      <c r="V180" s="48" t="str">
        <f>IFERROR(IF(COUNT($S180:U180)&gt;=$P180,"",EDATE($S180,3)),"")</f>
        <v/>
      </c>
      <c r="W180" s="48" t="str">
        <f>IFERROR(IF(COUNT($S180:V180)&gt;=$P180,"",EDATE($S180,4)),"")</f>
        <v/>
      </c>
      <c r="X180" s="48" t="str">
        <f>IFERROR(IF(COUNT($S180:W180)&gt;=$P180,"",EDATE($S180,5)),"")</f>
        <v/>
      </c>
      <c r="Y180" s="48" t="str">
        <f>IFERROR(IF(COUNT($S180:X180)&gt;=$P180,"",EDATE($S180,6)),"")</f>
        <v/>
      </c>
      <c r="Z180" s="48" t="str">
        <f>IFERROR(IF(COUNT($S180:Y180)&gt;=$P180,"",EDATE($S180,7)),"")</f>
        <v/>
      </c>
      <c r="AA180" s="48" t="str">
        <f>IFERROR(IF(COUNT($S180:Z180)&gt;=$P180,"",EDATE($S180,8)),"")</f>
        <v/>
      </c>
      <c r="AB180" s="48" t="str">
        <f>IFERROR(IF(COUNT($S180:AA180)&gt;=$P180,"",EDATE($S180,9)),"")</f>
        <v/>
      </c>
      <c r="AC180" s="48" t="str">
        <f>IFERROR(IF(COUNT($S180:AB180)&gt;=$P180,"",EDATE($S180,10)),"")</f>
        <v/>
      </c>
      <c r="AD180" s="48" t="str">
        <f>IFERROR(IF(COUNT($S180:AC180)&gt;=$P180,"",EDATE($S180,11)),"")</f>
        <v/>
      </c>
      <c r="AE180" s="48" t="str">
        <f>IFERROR(IF(COUNT($S180:AD180)&gt;=$P180,"",EDATE($S180,12)),"")</f>
        <v/>
      </c>
      <c r="AF180" s="48" t="str">
        <f>IFERROR(IF(COUNT($S180:AE180)&gt;=$P180,"",EDATE($S180,13)),"")</f>
        <v/>
      </c>
      <c r="AG180" s="48" t="str">
        <f>IFERROR(IF(COUNT($S180:AF180)&gt;=$P180,"",EDATE($S180,14)),"")</f>
        <v/>
      </c>
      <c r="AH180" s="48" t="str">
        <f>IFERROR(IF(COUNT($S180:AG180)&gt;=$P180,"",EDATE($S180,15)),"")</f>
        <v/>
      </c>
      <c r="AI180" s="48" t="str">
        <f>IFERROR(IF(COUNT($S180:AH180)&gt;=$P180,"",EDATE($S180,16)),"")</f>
        <v/>
      </c>
      <c r="AJ180" s="48" t="str">
        <f>IFERROR(IF(COUNT($S180:AI180)&gt;=$P180,"",EDATE($S180,17)),"")</f>
        <v/>
      </c>
      <c r="AK180" s="48" t="str">
        <f>IFERROR(IF(COUNT($S180:AJ180)&gt;=$P180,"",EDATE($S180,18)),"")</f>
        <v/>
      </c>
      <c r="AL180" s="49" t="str">
        <f>IFERROR(IF(COUNT($S180:AK180)&gt;=$P180,"",EDATE($S180,19)),"")</f>
        <v/>
      </c>
      <c r="AM180" s="49" t="str">
        <f>IFERROR(IF(COUNT($S180:AL180)&gt;=$P180,"",EDATE($S180,20)),"")</f>
        <v/>
      </c>
      <c r="AN180" s="49" t="str">
        <f>IFERROR(IF(COUNT($S180:AM180)&gt;=$P180,"",EDATE($S180,21)),"")</f>
        <v/>
      </c>
      <c r="AO180" s="49" t="str">
        <f>IFERROR(IF(COUNT($S180:AN180)&gt;=$P180,"",EDATE($S180,22)),"")</f>
        <v/>
      </c>
      <c r="AP180" s="49" t="str">
        <f>IFERROR(IF(COUNT($S180:AO180)&gt;=$P180,"",EDATE($S180,23)),"")</f>
        <v/>
      </c>
      <c r="AQ180" s="49" t="str">
        <f>IFERROR(IF(COUNT($S180:AP180)&gt;=$P180,"",EDATE($S180,24)),"")</f>
        <v/>
      </c>
      <c r="AR180" s="49" t="str">
        <f>IFERROR(IF(COUNT($S180:AQ180)&gt;=$P180,"",EDATE($S180,25)),"")</f>
        <v/>
      </c>
      <c r="AS180" s="49" t="str">
        <f>IFERROR(IF(COUNT($S180:AR180)&gt;=$P180,"",EDATE($S180,26)),"")</f>
        <v/>
      </c>
      <c r="AT180" s="49" t="str">
        <f>IFERROR(IF(COUNT($S180:AS180)&gt;=$P180,"",EDATE($S180,27)),"")</f>
        <v/>
      </c>
      <c r="AU180" s="49" t="str">
        <f>IFERROR(IF(COUNT($S180:AT180)&gt;=$P180,"",EDATE($S180,28)),"")</f>
        <v/>
      </c>
      <c r="AV180" s="49" t="str">
        <f>IFERROR(IF(COUNT($S180:AU180)&gt;=$P180,"",EDATE($S180,29)),"")</f>
        <v/>
      </c>
      <c r="AW180" s="49" t="str">
        <f>IFERROR(IF(COUNT($S180:AV180)&gt;=$P180,"",EDATE($S180,30)),"")</f>
        <v/>
      </c>
      <c r="AX180" s="49" t="str">
        <f>IFERROR(IF(COUNT($S180:AW180)&gt;=$P180,"",EDATE($S180,31)),"")</f>
        <v/>
      </c>
      <c r="AY180" s="49" t="str">
        <f>IFERROR(IF(COUNT($S180:AX180)&gt;=$P180,"",EDATE($S180,32)),"")</f>
        <v/>
      </c>
      <c r="AZ180" s="49" t="str">
        <f>IFERROR(IF(COUNT($S180:AY180)&gt;=$P180,"",EDATE($S180,33)),"")</f>
        <v/>
      </c>
      <c r="BA180" s="49" t="str">
        <f>IFERROR(IF(COUNT($S180:AZ180)&gt;=$P180,"",EDATE($S180,34)),"")</f>
        <v/>
      </c>
      <c r="BB180" s="49" t="str">
        <f>IFERROR(IF(COUNT($S180:BA180)&gt;=$P180,"",EDATE($S180,35)),"")</f>
        <v/>
      </c>
      <c r="BC180" s="49" t="str">
        <f>IFERROR(IF(COUNT($S180:BB180)&gt;=$P180,"",EDATE($S180,36)),"")</f>
        <v/>
      </c>
      <c r="BD180" s="108"/>
    </row>
    <row r="181" spans="1:56" s="98" customFormat="1" ht="21" customHeight="1" thickBot="1">
      <c r="A181" s="106" t="str">
        <f t="shared" ca="1" si="12"/>
        <v/>
      </c>
      <c r="B181" s="152"/>
      <c r="C181" s="45" t="str">
        <f>IFERROR(VLOOKUP(B181,'اسماء العملاء'!$A$2:$E$1589,5,FALSE),"")</f>
        <v/>
      </c>
      <c r="D181" s="60" t="str">
        <f>IFERROR(VLOOKUP(B181,'اسماء العملاء'!$A$2:$C$1589,2,FALSE),"")</f>
        <v/>
      </c>
      <c r="E181" s="56"/>
      <c r="F181" s="62" t="str">
        <f>IFERROR(VLOOKUP(B181,'اسماء العملاء'!$A$2:$C$1589,3,FALSE),"")</f>
        <v/>
      </c>
      <c r="G181" s="75" t="str">
        <f>IFERROR(VLOOKUP(B181,'اسماء العملاء'!$A$2:$F$1589,6,FALSE),"")</f>
        <v/>
      </c>
      <c r="H181" s="142" t="str">
        <f>IFERROR(VLOOKUP(G181,'انواع الفلاتر'!$B$2:$C$52,2,FALSE),"")</f>
        <v/>
      </c>
      <c r="I181" s="128" t="str">
        <f>IFERROR(VLOOKUP(B181,'اسماء العملاء'!$A$2:$K$1589,11,FALSE),"")</f>
        <v/>
      </c>
      <c r="J181" s="46" t="str">
        <f t="shared" si="13"/>
        <v/>
      </c>
      <c r="K181" s="107"/>
      <c r="L181" s="137" t="str">
        <f t="shared" si="14"/>
        <v/>
      </c>
      <c r="M181" s="94" t="str">
        <f>IFERROR(VLOOKUP(B181,'اسماء العملاء'!$A$2:$G$1589,7,FALSE),"")</f>
        <v/>
      </c>
      <c r="N181" s="92" t="str">
        <f t="shared" si="15"/>
        <v/>
      </c>
      <c r="O181" s="149" t="str">
        <f>IFERROR(VLOOKUP(B181,'اسماء العملاء'!$A$2:$I$1589,9,FALSE),"")</f>
        <v/>
      </c>
      <c r="P181" s="144" t="str">
        <f t="shared" si="16"/>
        <v/>
      </c>
      <c r="Q181" s="145" t="str">
        <f t="shared" si="17"/>
        <v/>
      </c>
      <c r="R181" s="50"/>
      <c r="S181" s="133" t="str">
        <f>IFERROR(VLOOKUP(B181,'اسماء العملاء'!$A$2:$J$1589,10,FALSE),"")</f>
        <v/>
      </c>
      <c r="T181" s="48" t="str">
        <f>IFERROR(IF(COUNT($S181:S181)&gt;=$P181,"",EDATE($S181,1)),"")</f>
        <v/>
      </c>
      <c r="U181" s="48" t="str">
        <f>IFERROR(IF(COUNT($S181:T181)&gt;=$P181,"",EDATE($S181,2)),"")</f>
        <v/>
      </c>
      <c r="V181" s="48" t="str">
        <f>IFERROR(IF(COUNT($S181:U181)&gt;=$P181,"",EDATE($S181,3)),"")</f>
        <v/>
      </c>
      <c r="W181" s="48" t="str">
        <f>IFERROR(IF(COUNT($S181:V181)&gt;=$P181,"",EDATE($S181,4)),"")</f>
        <v/>
      </c>
      <c r="X181" s="48" t="str">
        <f>IFERROR(IF(COUNT($S181:W181)&gt;=$P181,"",EDATE($S181,5)),"")</f>
        <v/>
      </c>
      <c r="Y181" s="48" t="str">
        <f>IFERROR(IF(COUNT($S181:X181)&gt;=$P181,"",EDATE($S181,6)),"")</f>
        <v/>
      </c>
      <c r="Z181" s="48" t="str">
        <f>IFERROR(IF(COUNT($S181:Y181)&gt;=$P181,"",EDATE($S181,7)),"")</f>
        <v/>
      </c>
      <c r="AA181" s="48" t="str">
        <f>IFERROR(IF(COUNT($S181:Z181)&gt;=$P181,"",EDATE($S181,8)),"")</f>
        <v/>
      </c>
      <c r="AB181" s="48" t="str">
        <f>IFERROR(IF(COUNT($S181:AA181)&gt;=$P181,"",EDATE($S181,9)),"")</f>
        <v/>
      </c>
      <c r="AC181" s="48" t="str">
        <f>IFERROR(IF(COUNT($S181:AB181)&gt;=$P181,"",EDATE($S181,10)),"")</f>
        <v/>
      </c>
      <c r="AD181" s="48" t="str">
        <f>IFERROR(IF(COUNT($S181:AC181)&gt;=$P181,"",EDATE($S181,11)),"")</f>
        <v/>
      </c>
      <c r="AE181" s="48" t="str">
        <f>IFERROR(IF(COUNT($S181:AD181)&gt;=$P181,"",EDATE($S181,12)),"")</f>
        <v/>
      </c>
      <c r="AF181" s="48" t="str">
        <f>IFERROR(IF(COUNT($S181:AE181)&gt;=$P181,"",EDATE($S181,13)),"")</f>
        <v/>
      </c>
      <c r="AG181" s="48" t="str">
        <f>IFERROR(IF(COUNT($S181:AF181)&gt;=$P181,"",EDATE($S181,14)),"")</f>
        <v/>
      </c>
      <c r="AH181" s="48" t="str">
        <f>IFERROR(IF(COUNT($S181:AG181)&gt;=$P181,"",EDATE($S181,15)),"")</f>
        <v/>
      </c>
      <c r="AI181" s="48" t="str">
        <f>IFERROR(IF(COUNT($S181:AH181)&gt;=$P181,"",EDATE($S181,16)),"")</f>
        <v/>
      </c>
      <c r="AJ181" s="48" t="str">
        <f>IFERROR(IF(COUNT($S181:AI181)&gt;=$P181,"",EDATE($S181,17)),"")</f>
        <v/>
      </c>
      <c r="AK181" s="48" t="str">
        <f>IFERROR(IF(COUNT($S181:AJ181)&gt;=$P181,"",EDATE($S181,18)),"")</f>
        <v/>
      </c>
      <c r="AL181" s="49" t="str">
        <f>IFERROR(IF(COUNT($S181:AK181)&gt;=$P181,"",EDATE($S181,19)),"")</f>
        <v/>
      </c>
      <c r="AM181" s="49" t="str">
        <f>IFERROR(IF(COUNT($S181:AL181)&gt;=$P181,"",EDATE($S181,20)),"")</f>
        <v/>
      </c>
      <c r="AN181" s="49" t="str">
        <f>IFERROR(IF(COUNT($S181:AM181)&gt;=$P181,"",EDATE($S181,21)),"")</f>
        <v/>
      </c>
      <c r="AO181" s="49" t="str">
        <f>IFERROR(IF(COUNT($S181:AN181)&gt;=$P181,"",EDATE($S181,22)),"")</f>
        <v/>
      </c>
      <c r="AP181" s="49" t="str">
        <f>IFERROR(IF(COUNT($S181:AO181)&gt;=$P181,"",EDATE($S181,23)),"")</f>
        <v/>
      </c>
      <c r="AQ181" s="49" t="str">
        <f>IFERROR(IF(COUNT($S181:AP181)&gt;=$P181,"",EDATE($S181,24)),"")</f>
        <v/>
      </c>
      <c r="AR181" s="49" t="str">
        <f>IFERROR(IF(COUNT($S181:AQ181)&gt;=$P181,"",EDATE($S181,25)),"")</f>
        <v/>
      </c>
      <c r="AS181" s="49" t="str">
        <f>IFERROR(IF(COUNT($S181:AR181)&gt;=$P181,"",EDATE($S181,26)),"")</f>
        <v/>
      </c>
      <c r="AT181" s="49" t="str">
        <f>IFERROR(IF(COUNT($S181:AS181)&gt;=$P181,"",EDATE($S181,27)),"")</f>
        <v/>
      </c>
      <c r="AU181" s="49" t="str">
        <f>IFERROR(IF(COUNT($S181:AT181)&gt;=$P181,"",EDATE($S181,28)),"")</f>
        <v/>
      </c>
      <c r="AV181" s="49" t="str">
        <f>IFERROR(IF(COUNT($S181:AU181)&gt;=$P181,"",EDATE($S181,29)),"")</f>
        <v/>
      </c>
      <c r="AW181" s="49" t="str">
        <f>IFERROR(IF(COUNT($S181:AV181)&gt;=$P181,"",EDATE($S181,30)),"")</f>
        <v/>
      </c>
      <c r="AX181" s="49" t="str">
        <f>IFERROR(IF(COUNT($S181:AW181)&gt;=$P181,"",EDATE($S181,31)),"")</f>
        <v/>
      </c>
      <c r="AY181" s="49" t="str">
        <f>IFERROR(IF(COUNT($S181:AX181)&gt;=$P181,"",EDATE($S181,32)),"")</f>
        <v/>
      </c>
      <c r="AZ181" s="49" t="str">
        <f>IFERROR(IF(COUNT($S181:AY181)&gt;=$P181,"",EDATE($S181,33)),"")</f>
        <v/>
      </c>
      <c r="BA181" s="49" t="str">
        <f>IFERROR(IF(COUNT($S181:AZ181)&gt;=$P181,"",EDATE($S181,34)),"")</f>
        <v/>
      </c>
      <c r="BB181" s="49" t="str">
        <f>IFERROR(IF(COUNT($S181:BA181)&gt;=$P181,"",EDATE($S181,35)),"")</f>
        <v/>
      </c>
      <c r="BC181" s="49" t="str">
        <f>IFERROR(IF(COUNT($S181:BB181)&gt;=$P181,"",EDATE($S181,36)),"")</f>
        <v/>
      </c>
      <c r="BD181" s="108"/>
    </row>
    <row r="182" spans="1:56" s="98" customFormat="1" ht="21" customHeight="1" thickBot="1">
      <c r="A182" s="106" t="str">
        <f t="shared" ca="1" si="12"/>
        <v/>
      </c>
      <c r="B182" s="152"/>
      <c r="C182" s="45" t="str">
        <f>IFERROR(VLOOKUP(B182,'اسماء العملاء'!$A$2:$E$1589,5,FALSE),"")</f>
        <v/>
      </c>
      <c r="D182" s="60" t="str">
        <f>IFERROR(VLOOKUP(B182,'اسماء العملاء'!$A$2:$C$1589,2,FALSE),"")</f>
        <v/>
      </c>
      <c r="E182" s="56"/>
      <c r="F182" s="62" t="str">
        <f>IFERROR(VLOOKUP(B182,'اسماء العملاء'!$A$2:$C$1589,3,FALSE),"")</f>
        <v/>
      </c>
      <c r="G182" s="75" t="str">
        <f>IFERROR(VLOOKUP(B182,'اسماء العملاء'!$A$2:$F$1589,6,FALSE),"")</f>
        <v/>
      </c>
      <c r="H182" s="142" t="str">
        <f>IFERROR(VLOOKUP(G182,'انواع الفلاتر'!$B$2:$C$52,2,FALSE),"")</f>
        <v/>
      </c>
      <c r="I182" s="128" t="str">
        <f>IFERROR(VLOOKUP(B182,'اسماء العملاء'!$A$2:$K$1589,11,FALSE),"")</f>
        <v/>
      </c>
      <c r="J182" s="46" t="str">
        <f t="shared" si="13"/>
        <v/>
      </c>
      <c r="K182" s="107"/>
      <c r="L182" s="137" t="str">
        <f t="shared" si="14"/>
        <v/>
      </c>
      <c r="M182" s="94" t="str">
        <f>IFERROR(VLOOKUP(B182,'اسماء العملاء'!$A$2:$G$1589,7,FALSE),"")</f>
        <v/>
      </c>
      <c r="N182" s="92" t="str">
        <f t="shared" si="15"/>
        <v/>
      </c>
      <c r="O182" s="149" t="str">
        <f>IFERROR(VLOOKUP(B182,'اسماء العملاء'!$A$2:$I$1589,9,FALSE),"")</f>
        <v/>
      </c>
      <c r="P182" s="144" t="str">
        <f t="shared" si="16"/>
        <v/>
      </c>
      <c r="Q182" s="145" t="str">
        <f t="shared" si="17"/>
        <v/>
      </c>
      <c r="R182" s="50"/>
      <c r="S182" s="133" t="str">
        <f>IFERROR(VLOOKUP(B182,'اسماء العملاء'!$A$2:$J$1589,10,FALSE),"")</f>
        <v/>
      </c>
      <c r="T182" s="48" t="str">
        <f>IFERROR(IF(COUNT($S182:S182)&gt;=$P182,"",EDATE($S182,1)),"")</f>
        <v/>
      </c>
      <c r="U182" s="48" t="str">
        <f>IFERROR(IF(COUNT($S182:T182)&gt;=$P182,"",EDATE($S182,2)),"")</f>
        <v/>
      </c>
      <c r="V182" s="48" t="str">
        <f>IFERROR(IF(COUNT($S182:U182)&gt;=$P182,"",EDATE($S182,3)),"")</f>
        <v/>
      </c>
      <c r="W182" s="48" t="str">
        <f>IFERROR(IF(COUNT($S182:V182)&gt;=$P182,"",EDATE($S182,4)),"")</f>
        <v/>
      </c>
      <c r="X182" s="48" t="str">
        <f>IFERROR(IF(COUNT($S182:W182)&gt;=$P182,"",EDATE($S182,5)),"")</f>
        <v/>
      </c>
      <c r="Y182" s="48" t="str">
        <f>IFERROR(IF(COUNT($S182:X182)&gt;=$P182,"",EDATE($S182,6)),"")</f>
        <v/>
      </c>
      <c r="Z182" s="48" t="str">
        <f>IFERROR(IF(COUNT($S182:Y182)&gt;=$P182,"",EDATE($S182,7)),"")</f>
        <v/>
      </c>
      <c r="AA182" s="48" t="str">
        <f>IFERROR(IF(COUNT($S182:Z182)&gt;=$P182,"",EDATE($S182,8)),"")</f>
        <v/>
      </c>
      <c r="AB182" s="48" t="str">
        <f>IFERROR(IF(COUNT($S182:AA182)&gt;=$P182,"",EDATE($S182,9)),"")</f>
        <v/>
      </c>
      <c r="AC182" s="48" t="str">
        <f>IFERROR(IF(COUNT($S182:AB182)&gt;=$P182,"",EDATE($S182,10)),"")</f>
        <v/>
      </c>
      <c r="AD182" s="48" t="str">
        <f>IFERROR(IF(COUNT($S182:AC182)&gt;=$P182,"",EDATE($S182,11)),"")</f>
        <v/>
      </c>
      <c r="AE182" s="48" t="str">
        <f>IFERROR(IF(COUNT($S182:AD182)&gt;=$P182,"",EDATE($S182,12)),"")</f>
        <v/>
      </c>
      <c r="AF182" s="48" t="str">
        <f>IFERROR(IF(COUNT($S182:AE182)&gt;=$P182,"",EDATE($S182,13)),"")</f>
        <v/>
      </c>
      <c r="AG182" s="48" t="str">
        <f>IFERROR(IF(COUNT($S182:AF182)&gt;=$P182,"",EDATE($S182,14)),"")</f>
        <v/>
      </c>
      <c r="AH182" s="48" t="str">
        <f>IFERROR(IF(COUNT($S182:AG182)&gt;=$P182,"",EDATE($S182,15)),"")</f>
        <v/>
      </c>
      <c r="AI182" s="48" t="str">
        <f>IFERROR(IF(COUNT($S182:AH182)&gt;=$P182,"",EDATE($S182,16)),"")</f>
        <v/>
      </c>
      <c r="AJ182" s="48" t="str">
        <f>IFERROR(IF(COUNT($S182:AI182)&gt;=$P182,"",EDATE($S182,17)),"")</f>
        <v/>
      </c>
      <c r="AK182" s="48" t="str">
        <f>IFERROR(IF(COUNT($S182:AJ182)&gt;=$P182,"",EDATE($S182,18)),"")</f>
        <v/>
      </c>
      <c r="AL182" s="49" t="str">
        <f>IFERROR(IF(COUNT($S182:AK182)&gt;=$P182,"",EDATE($S182,19)),"")</f>
        <v/>
      </c>
      <c r="AM182" s="49" t="str">
        <f>IFERROR(IF(COUNT($S182:AL182)&gt;=$P182,"",EDATE($S182,20)),"")</f>
        <v/>
      </c>
      <c r="AN182" s="49" t="str">
        <f>IFERROR(IF(COUNT($S182:AM182)&gt;=$P182,"",EDATE($S182,21)),"")</f>
        <v/>
      </c>
      <c r="AO182" s="49" t="str">
        <f>IFERROR(IF(COUNT($S182:AN182)&gt;=$P182,"",EDATE($S182,22)),"")</f>
        <v/>
      </c>
      <c r="AP182" s="49" t="str">
        <f>IFERROR(IF(COUNT($S182:AO182)&gt;=$P182,"",EDATE($S182,23)),"")</f>
        <v/>
      </c>
      <c r="AQ182" s="49" t="str">
        <f>IFERROR(IF(COUNT($S182:AP182)&gt;=$P182,"",EDATE($S182,24)),"")</f>
        <v/>
      </c>
      <c r="AR182" s="49" t="str">
        <f>IFERROR(IF(COUNT($S182:AQ182)&gt;=$P182,"",EDATE($S182,25)),"")</f>
        <v/>
      </c>
      <c r="AS182" s="49" t="str">
        <f>IFERROR(IF(COUNT($S182:AR182)&gt;=$P182,"",EDATE($S182,26)),"")</f>
        <v/>
      </c>
      <c r="AT182" s="49" t="str">
        <f>IFERROR(IF(COUNT($S182:AS182)&gt;=$P182,"",EDATE($S182,27)),"")</f>
        <v/>
      </c>
      <c r="AU182" s="49" t="str">
        <f>IFERROR(IF(COUNT($S182:AT182)&gt;=$P182,"",EDATE($S182,28)),"")</f>
        <v/>
      </c>
      <c r="AV182" s="49" t="str">
        <f>IFERROR(IF(COUNT($S182:AU182)&gt;=$P182,"",EDATE($S182,29)),"")</f>
        <v/>
      </c>
      <c r="AW182" s="49" t="str">
        <f>IFERROR(IF(COUNT($S182:AV182)&gt;=$P182,"",EDATE($S182,30)),"")</f>
        <v/>
      </c>
      <c r="AX182" s="49" t="str">
        <f>IFERROR(IF(COUNT($S182:AW182)&gt;=$P182,"",EDATE($S182,31)),"")</f>
        <v/>
      </c>
      <c r="AY182" s="49" t="str">
        <f>IFERROR(IF(COUNT($S182:AX182)&gt;=$P182,"",EDATE($S182,32)),"")</f>
        <v/>
      </c>
      <c r="AZ182" s="49" t="str">
        <f>IFERROR(IF(COUNT($S182:AY182)&gt;=$P182,"",EDATE($S182,33)),"")</f>
        <v/>
      </c>
      <c r="BA182" s="49" t="str">
        <f>IFERROR(IF(COUNT($S182:AZ182)&gt;=$P182,"",EDATE($S182,34)),"")</f>
        <v/>
      </c>
      <c r="BB182" s="49" t="str">
        <f>IFERROR(IF(COUNT($S182:BA182)&gt;=$P182,"",EDATE($S182,35)),"")</f>
        <v/>
      </c>
      <c r="BC182" s="49" t="str">
        <f>IFERROR(IF(COUNT($S182:BB182)&gt;=$P182,"",EDATE($S182,36)),"")</f>
        <v/>
      </c>
      <c r="BD182" s="108"/>
    </row>
    <row r="183" spans="1:56" s="98" customFormat="1" ht="21" customHeight="1" thickBot="1">
      <c r="A183" s="106" t="str">
        <f t="shared" ca="1" si="12"/>
        <v/>
      </c>
      <c r="B183" s="152"/>
      <c r="C183" s="45" t="str">
        <f>IFERROR(VLOOKUP(B183,'اسماء العملاء'!$A$2:$E$1589,5,FALSE),"")</f>
        <v/>
      </c>
      <c r="D183" s="60" t="str">
        <f>IFERROR(VLOOKUP(B183,'اسماء العملاء'!$A$2:$C$1589,2,FALSE),"")</f>
        <v/>
      </c>
      <c r="E183" s="56"/>
      <c r="F183" s="62" t="str">
        <f>IFERROR(VLOOKUP(B183,'اسماء العملاء'!$A$2:$C$1589,3,FALSE),"")</f>
        <v/>
      </c>
      <c r="G183" s="75" t="str">
        <f>IFERROR(VLOOKUP(B183,'اسماء العملاء'!$A$2:$F$1589,6,FALSE),"")</f>
        <v/>
      </c>
      <c r="H183" s="142" t="str">
        <f>IFERROR(VLOOKUP(G183,'انواع الفلاتر'!$B$2:$C$52,2,FALSE),"")</f>
        <v/>
      </c>
      <c r="I183" s="128" t="str">
        <f>IFERROR(VLOOKUP(B183,'اسماء العملاء'!$A$2:$K$1589,11,FALSE),"")</f>
        <v/>
      </c>
      <c r="J183" s="46" t="str">
        <f t="shared" si="13"/>
        <v/>
      </c>
      <c r="K183" s="107"/>
      <c r="L183" s="137" t="str">
        <f t="shared" si="14"/>
        <v/>
      </c>
      <c r="M183" s="94" t="str">
        <f>IFERROR(VLOOKUP(B183,'اسماء العملاء'!$A$2:$G$1589,7,FALSE),"")</f>
        <v/>
      </c>
      <c r="N183" s="92" t="str">
        <f t="shared" si="15"/>
        <v/>
      </c>
      <c r="O183" s="149" t="str">
        <f>IFERROR(VLOOKUP(B183,'اسماء العملاء'!$A$2:$I$1589,9,FALSE),"")</f>
        <v/>
      </c>
      <c r="P183" s="144" t="str">
        <f t="shared" si="16"/>
        <v/>
      </c>
      <c r="Q183" s="145" t="str">
        <f t="shared" si="17"/>
        <v/>
      </c>
      <c r="R183" s="50"/>
      <c r="S183" s="133" t="str">
        <f>IFERROR(VLOOKUP(B183,'اسماء العملاء'!$A$2:$J$1589,10,FALSE),"")</f>
        <v/>
      </c>
      <c r="T183" s="48" t="str">
        <f>IFERROR(IF(COUNT($S183:S183)&gt;=$P183,"",EDATE($S183,1)),"")</f>
        <v/>
      </c>
      <c r="U183" s="48" t="str">
        <f>IFERROR(IF(COUNT($S183:T183)&gt;=$P183,"",EDATE($S183,2)),"")</f>
        <v/>
      </c>
      <c r="V183" s="48" t="str">
        <f>IFERROR(IF(COUNT($S183:U183)&gt;=$P183,"",EDATE($S183,3)),"")</f>
        <v/>
      </c>
      <c r="W183" s="48" t="str">
        <f>IFERROR(IF(COUNT($S183:V183)&gt;=$P183,"",EDATE($S183,4)),"")</f>
        <v/>
      </c>
      <c r="X183" s="48" t="str">
        <f>IFERROR(IF(COUNT($S183:W183)&gt;=$P183,"",EDATE($S183,5)),"")</f>
        <v/>
      </c>
      <c r="Y183" s="48" t="str">
        <f>IFERROR(IF(COUNT($S183:X183)&gt;=$P183,"",EDATE($S183,6)),"")</f>
        <v/>
      </c>
      <c r="Z183" s="48" t="str">
        <f>IFERROR(IF(COUNT($S183:Y183)&gt;=$P183,"",EDATE($S183,7)),"")</f>
        <v/>
      </c>
      <c r="AA183" s="48" t="str">
        <f>IFERROR(IF(COUNT($S183:Z183)&gt;=$P183,"",EDATE($S183,8)),"")</f>
        <v/>
      </c>
      <c r="AB183" s="48" t="str">
        <f>IFERROR(IF(COUNT($S183:AA183)&gt;=$P183,"",EDATE($S183,9)),"")</f>
        <v/>
      </c>
      <c r="AC183" s="48" t="str">
        <f>IFERROR(IF(COUNT($S183:AB183)&gt;=$P183,"",EDATE($S183,10)),"")</f>
        <v/>
      </c>
      <c r="AD183" s="48" t="str">
        <f>IFERROR(IF(COUNT($S183:AC183)&gt;=$P183,"",EDATE($S183,11)),"")</f>
        <v/>
      </c>
      <c r="AE183" s="48" t="str">
        <f>IFERROR(IF(COUNT($S183:AD183)&gt;=$P183,"",EDATE($S183,12)),"")</f>
        <v/>
      </c>
      <c r="AF183" s="48" t="str">
        <f>IFERROR(IF(COUNT($S183:AE183)&gt;=$P183,"",EDATE($S183,13)),"")</f>
        <v/>
      </c>
      <c r="AG183" s="48" t="str">
        <f>IFERROR(IF(COUNT($S183:AF183)&gt;=$P183,"",EDATE($S183,14)),"")</f>
        <v/>
      </c>
      <c r="AH183" s="48" t="str">
        <f>IFERROR(IF(COUNT($S183:AG183)&gt;=$P183,"",EDATE($S183,15)),"")</f>
        <v/>
      </c>
      <c r="AI183" s="48" t="str">
        <f>IFERROR(IF(COUNT($S183:AH183)&gt;=$P183,"",EDATE($S183,16)),"")</f>
        <v/>
      </c>
      <c r="AJ183" s="48" t="str">
        <f>IFERROR(IF(COUNT($S183:AI183)&gt;=$P183,"",EDATE($S183,17)),"")</f>
        <v/>
      </c>
      <c r="AK183" s="48" t="str">
        <f>IFERROR(IF(COUNT($S183:AJ183)&gt;=$P183,"",EDATE($S183,18)),"")</f>
        <v/>
      </c>
      <c r="AL183" s="49" t="str">
        <f>IFERROR(IF(COUNT($S183:AK183)&gt;=$P183,"",EDATE($S183,19)),"")</f>
        <v/>
      </c>
      <c r="AM183" s="49" t="str">
        <f>IFERROR(IF(COUNT($S183:AL183)&gt;=$P183,"",EDATE($S183,20)),"")</f>
        <v/>
      </c>
      <c r="AN183" s="49" t="str">
        <f>IFERROR(IF(COUNT($S183:AM183)&gt;=$P183,"",EDATE($S183,21)),"")</f>
        <v/>
      </c>
      <c r="AO183" s="49" t="str">
        <f>IFERROR(IF(COUNT($S183:AN183)&gt;=$P183,"",EDATE($S183,22)),"")</f>
        <v/>
      </c>
      <c r="AP183" s="49" t="str">
        <f>IFERROR(IF(COUNT($S183:AO183)&gt;=$P183,"",EDATE($S183,23)),"")</f>
        <v/>
      </c>
      <c r="AQ183" s="49" t="str">
        <f>IFERROR(IF(COUNT($S183:AP183)&gt;=$P183,"",EDATE($S183,24)),"")</f>
        <v/>
      </c>
      <c r="AR183" s="49" t="str">
        <f>IFERROR(IF(COUNT($S183:AQ183)&gt;=$P183,"",EDATE($S183,25)),"")</f>
        <v/>
      </c>
      <c r="AS183" s="49" t="str">
        <f>IFERROR(IF(COUNT($S183:AR183)&gt;=$P183,"",EDATE($S183,26)),"")</f>
        <v/>
      </c>
      <c r="AT183" s="49" t="str">
        <f>IFERROR(IF(COUNT($S183:AS183)&gt;=$P183,"",EDATE($S183,27)),"")</f>
        <v/>
      </c>
      <c r="AU183" s="49" t="str">
        <f>IFERROR(IF(COUNT($S183:AT183)&gt;=$P183,"",EDATE($S183,28)),"")</f>
        <v/>
      </c>
      <c r="AV183" s="49" t="str">
        <f>IFERROR(IF(COUNT($S183:AU183)&gt;=$P183,"",EDATE($S183,29)),"")</f>
        <v/>
      </c>
      <c r="AW183" s="49" t="str">
        <f>IFERROR(IF(COUNT($S183:AV183)&gt;=$P183,"",EDATE($S183,30)),"")</f>
        <v/>
      </c>
      <c r="AX183" s="49" t="str">
        <f>IFERROR(IF(COUNT($S183:AW183)&gt;=$P183,"",EDATE($S183,31)),"")</f>
        <v/>
      </c>
      <c r="AY183" s="49" t="str">
        <f>IFERROR(IF(COUNT($S183:AX183)&gt;=$P183,"",EDATE($S183,32)),"")</f>
        <v/>
      </c>
      <c r="AZ183" s="49" t="str">
        <f>IFERROR(IF(COUNT($S183:AY183)&gt;=$P183,"",EDATE($S183,33)),"")</f>
        <v/>
      </c>
      <c r="BA183" s="49" t="str">
        <f>IFERROR(IF(COUNT($S183:AZ183)&gt;=$P183,"",EDATE($S183,34)),"")</f>
        <v/>
      </c>
      <c r="BB183" s="49" t="str">
        <f>IFERROR(IF(COUNT($S183:BA183)&gt;=$P183,"",EDATE($S183,35)),"")</f>
        <v/>
      </c>
      <c r="BC183" s="49" t="str">
        <f>IFERROR(IF(COUNT($S183:BB183)&gt;=$P183,"",EDATE($S183,36)),"")</f>
        <v/>
      </c>
      <c r="BD183" s="108"/>
    </row>
    <row r="184" spans="1:56" s="98" customFormat="1" ht="21" customHeight="1" thickBot="1">
      <c r="A184" s="106" t="str">
        <f t="shared" ca="1" si="12"/>
        <v/>
      </c>
      <c r="B184" s="152"/>
      <c r="C184" s="45" t="str">
        <f>IFERROR(VLOOKUP(B184,'اسماء العملاء'!$A$2:$E$1589,5,FALSE),"")</f>
        <v/>
      </c>
      <c r="D184" s="60" t="str">
        <f>IFERROR(VLOOKUP(B184,'اسماء العملاء'!$A$2:$C$1589,2,FALSE),"")</f>
        <v/>
      </c>
      <c r="E184" s="56"/>
      <c r="F184" s="62" t="str">
        <f>IFERROR(VLOOKUP(B184,'اسماء العملاء'!$A$2:$C$1589,3,FALSE),"")</f>
        <v/>
      </c>
      <c r="G184" s="75" t="str">
        <f>IFERROR(VLOOKUP(B184,'اسماء العملاء'!$A$2:$F$1589,6,FALSE),"")</f>
        <v/>
      </c>
      <c r="H184" s="142" t="str">
        <f>IFERROR(VLOOKUP(G184,'انواع الفلاتر'!$B$2:$C$52,2,FALSE),"")</f>
        <v/>
      </c>
      <c r="I184" s="128" t="str">
        <f>IFERROR(VLOOKUP(B184,'اسماء العملاء'!$A$2:$K$1589,11,FALSE),"")</f>
        <v/>
      </c>
      <c r="J184" s="46" t="str">
        <f t="shared" si="13"/>
        <v/>
      </c>
      <c r="K184" s="107"/>
      <c r="L184" s="137" t="str">
        <f t="shared" si="14"/>
        <v/>
      </c>
      <c r="M184" s="94" t="str">
        <f>IFERROR(VLOOKUP(B184,'اسماء العملاء'!$A$2:$G$1589,7,FALSE),"")</f>
        <v/>
      </c>
      <c r="N184" s="92" t="str">
        <f t="shared" si="15"/>
        <v/>
      </c>
      <c r="O184" s="149" t="str">
        <f>IFERROR(VLOOKUP(B184,'اسماء العملاء'!$A$2:$I$1589,9,FALSE),"")</f>
        <v/>
      </c>
      <c r="P184" s="144" t="str">
        <f t="shared" si="16"/>
        <v/>
      </c>
      <c r="Q184" s="145" t="str">
        <f t="shared" si="17"/>
        <v/>
      </c>
      <c r="R184" s="50"/>
      <c r="S184" s="133" t="str">
        <f>IFERROR(VLOOKUP(B184,'اسماء العملاء'!$A$2:$J$1589,10,FALSE),"")</f>
        <v/>
      </c>
      <c r="T184" s="48" t="str">
        <f>IFERROR(IF(COUNT($S184:S184)&gt;=$P184,"",EDATE($S184,1)),"")</f>
        <v/>
      </c>
      <c r="U184" s="48" t="str">
        <f>IFERROR(IF(COUNT($S184:T184)&gt;=$P184,"",EDATE($S184,2)),"")</f>
        <v/>
      </c>
      <c r="V184" s="48" t="str">
        <f>IFERROR(IF(COUNT($S184:U184)&gt;=$P184,"",EDATE($S184,3)),"")</f>
        <v/>
      </c>
      <c r="W184" s="48" t="str">
        <f>IFERROR(IF(COUNT($S184:V184)&gt;=$P184,"",EDATE($S184,4)),"")</f>
        <v/>
      </c>
      <c r="X184" s="48" t="str">
        <f>IFERROR(IF(COUNT($S184:W184)&gt;=$P184,"",EDATE($S184,5)),"")</f>
        <v/>
      </c>
      <c r="Y184" s="48" t="str">
        <f>IFERROR(IF(COUNT($S184:X184)&gt;=$P184,"",EDATE($S184,6)),"")</f>
        <v/>
      </c>
      <c r="Z184" s="48" t="str">
        <f>IFERROR(IF(COUNT($S184:Y184)&gt;=$P184,"",EDATE($S184,7)),"")</f>
        <v/>
      </c>
      <c r="AA184" s="48" t="str">
        <f>IFERROR(IF(COUNT($S184:Z184)&gt;=$P184,"",EDATE($S184,8)),"")</f>
        <v/>
      </c>
      <c r="AB184" s="48" t="str">
        <f>IFERROR(IF(COUNT($S184:AA184)&gt;=$P184,"",EDATE($S184,9)),"")</f>
        <v/>
      </c>
      <c r="AC184" s="48" t="str">
        <f>IFERROR(IF(COUNT($S184:AB184)&gt;=$P184,"",EDATE($S184,10)),"")</f>
        <v/>
      </c>
      <c r="AD184" s="48" t="str">
        <f>IFERROR(IF(COUNT($S184:AC184)&gt;=$P184,"",EDATE($S184,11)),"")</f>
        <v/>
      </c>
      <c r="AE184" s="48" t="str">
        <f>IFERROR(IF(COUNT($S184:AD184)&gt;=$P184,"",EDATE($S184,12)),"")</f>
        <v/>
      </c>
      <c r="AF184" s="48" t="str">
        <f>IFERROR(IF(COUNT($S184:AE184)&gt;=$P184,"",EDATE($S184,13)),"")</f>
        <v/>
      </c>
      <c r="AG184" s="48" t="str">
        <f>IFERROR(IF(COUNT($S184:AF184)&gt;=$P184,"",EDATE($S184,14)),"")</f>
        <v/>
      </c>
      <c r="AH184" s="48" t="str">
        <f>IFERROR(IF(COUNT($S184:AG184)&gt;=$P184,"",EDATE($S184,15)),"")</f>
        <v/>
      </c>
      <c r="AI184" s="48" t="str">
        <f>IFERROR(IF(COUNT($S184:AH184)&gt;=$P184,"",EDATE($S184,16)),"")</f>
        <v/>
      </c>
      <c r="AJ184" s="48" t="str">
        <f>IFERROR(IF(COUNT($S184:AI184)&gt;=$P184,"",EDATE($S184,17)),"")</f>
        <v/>
      </c>
      <c r="AK184" s="48" t="str">
        <f>IFERROR(IF(COUNT($S184:AJ184)&gt;=$P184,"",EDATE($S184,18)),"")</f>
        <v/>
      </c>
      <c r="AL184" s="49" t="str">
        <f>IFERROR(IF(COUNT($S184:AK184)&gt;=$P184,"",EDATE($S184,19)),"")</f>
        <v/>
      </c>
      <c r="AM184" s="49" t="str">
        <f>IFERROR(IF(COUNT($S184:AL184)&gt;=$P184,"",EDATE($S184,20)),"")</f>
        <v/>
      </c>
      <c r="AN184" s="49" t="str">
        <f>IFERROR(IF(COUNT($S184:AM184)&gt;=$P184,"",EDATE($S184,21)),"")</f>
        <v/>
      </c>
      <c r="AO184" s="49" t="str">
        <f>IFERROR(IF(COUNT($S184:AN184)&gt;=$P184,"",EDATE($S184,22)),"")</f>
        <v/>
      </c>
      <c r="AP184" s="49" t="str">
        <f>IFERROR(IF(COUNT($S184:AO184)&gt;=$P184,"",EDATE($S184,23)),"")</f>
        <v/>
      </c>
      <c r="AQ184" s="49" t="str">
        <f>IFERROR(IF(COUNT($S184:AP184)&gt;=$P184,"",EDATE($S184,24)),"")</f>
        <v/>
      </c>
      <c r="AR184" s="49" t="str">
        <f>IFERROR(IF(COUNT($S184:AQ184)&gt;=$P184,"",EDATE($S184,25)),"")</f>
        <v/>
      </c>
      <c r="AS184" s="49" t="str">
        <f>IFERROR(IF(COUNT($S184:AR184)&gt;=$P184,"",EDATE($S184,26)),"")</f>
        <v/>
      </c>
      <c r="AT184" s="49" t="str">
        <f>IFERROR(IF(COUNT($S184:AS184)&gt;=$P184,"",EDATE($S184,27)),"")</f>
        <v/>
      </c>
      <c r="AU184" s="49" t="str">
        <f>IFERROR(IF(COUNT($S184:AT184)&gt;=$P184,"",EDATE($S184,28)),"")</f>
        <v/>
      </c>
      <c r="AV184" s="49" t="str">
        <f>IFERROR(IF(COUNT($S184:AU184)&gt;=$P184,"",EDATE($S184,29)),"")</f>
        <v/>
      </c>
      <c r="AW184" s="49" t="str">
        <f>IFERROR(IF(COUNT($S184:AV184)&gt;=$P184,"",EDATE($S184,30)),"")</f>
        <v/>
      </c>
      <c r="AX184" s="49" t="str">
        <f>IFERROR(IF(COUNT($S184:AW184)&gt;=$P184,"",EDATE($S184,31)),"")</f>
        <v/>
      </c>
      <c r="AY184" s="49" t="str">
        <f>IFERROR(IF(COUNT($S184:AX184)&gt;=$P184,"",EDATE($S184,32)),"")</f>
        <v/>
      </c>
      <c r="AZ184" s="49" t="str">
        <f>IFERROR(IF(COUNT($S184:AY184)&gt;=$P184,"",EDATE($S184,33)),"")</f>
        <v/>
      </c>
      <c r="BA184" s="49" t="str">
        <f>IFERROR(IF(COUNT($S184:AZ184)&gt;=$P184,"",EDATE($S184,34)),"")</f>
        <v/>
      </c>
      <c r="BB184" s="49" t="str">
        <f>IFERROR(IF(COUNT($S184:BA184)&gt;=$P184,"",EDATE($S184,35)),"")</f>
        <v/>
      </c>
      <c r="BC184" s="49" t="str">
        <f>IFERROR(IF(COUNT($S184:BB184)&gt;=$P184,"",EDATE($S184,36)),"")</f>
        <v/>
      </c>
      <c r="BD184" s="108"/>
    </row>
    <row r="185" spans="1:56" s="98" customFormat="1" ht="21" customHeight="1" thickBot="1">
      <c r="A185" s="106" t="str">
        <f t="shared" ca="1" si="12"/>
        <v/>
      </c>
      <c r="B185" s="152"/>
      <c r="C185" s="45" t="str">
        <f>IFERROR(VLOOKUP(B185,'اسماء العملاء'!$A$2:$E$1589,5,FALSE),"")</f>
        <v/>
      </c>
      <c r="D185" s="60" t="str">
        <f>IFERROR(VLOOKUP(B185,'اسماء العملاء'!$A$2:$C$1589,2,FALSE),"")</f>
        <v/>
      </c>
      <c r="E185" s="56"/>
      <c r="F185" s="62" t="str">
        <f>IFERROR(VLOOKUP(B185,'اسماء العملاء'!$A$2:$C$1589,3,FALSE),"")</f>
        <v/>
      </c>
      <c r="G185" s="75" t="str">
        <f>IFERROR(VLOOKUP(B185,'اسماء العملاء'!$A$2:$F$1589,6,FALSE),"")</f>
        <v/>
      </c>
      <c r="H185" s="142" t="str">
        <f>IFERROR(VLOOKUP(G185,'انواع الفلاتر'!$B$2:$C$52,2,FALSE),"")</f>
        <v/>
      </c>
      <c r="I185" s="128" t="str">
        <f>IFERROR(VLOOKUP(B185,'اسماء العملاء'!$A$2:$K$1589,11,FALSE),"")</f>
        <v/>
      </c>
      <c r="J185" s="46" t="str">
        <f t="shared" si="13"/>
        <v/>
      </c>
      <c r="K185" s="107"/>
      <c r="L185" s="137" t="str">
        <f t="shared" si="14"/>
        <v/>
      </c>
      <c r="M185" s="94" t="str">
        <f>IFERROR(VLOOKUP(B185,'اسماء العملاء'!$A$2:$G$1589,7,FALSE),"")</f>
        <v/>
      </c>
      <c r="N185" s="92" t="str">
        <f t="shared" si="15"/>
        <v/>
      </c>
      <c r="O185" s="149" t="str">
        <f>IFERROR(VLOOKUP(B185,'اسماء العملاء'!$A$2:$I$1589,9,FALSE),"")</f>
        <v/>
      </c>
      <c r="P185" s="144" t="str">
        <f t="shared" si="16"/>
        <v/>
      </c>
      <c r="Q185" s="145" t="str">
        <f t="shared" si="17"/>
        <v/>
      </c>
      <c r="R185" s="50"/>
      <c r="S185" s="133" t="str">
        <f>IFERROR(VLOOKUP(B185,'اسماء العملاء'!$A$2:$J$1589,10,FALSE),"")</f>
        <v/>
      </c>
      <c r="T185" s="48" t="str">
        <f>IFERROR(IF(COUNT($S185:S185)&gt;=$P185,"",EDATE($S185,1)),"")</f>
        <v/>
      </c>
      <c r="U185" s="48" t="str">
        <f>IFERROR(IF(COUNT($S185:T185)&gt;=$P185,"",EDATE($S185,2)),"")</f>
        <v/>
      </c>
      <c r="V185" s="48" t="str">
        <f>IFERROR(IF(COUNT($S185:U185)&gt;=$P185,"",EDATE($S185,3)),"")</f>
        <v/>
      </c>
      <c r="W185" s="48" t="str">
        <f>IFERROR(IF(COUNT($S185:V185)&gt;=$P185,"",EDATE($S185,4)),"")</f>
        <v/>
      </c>
      <c r="X185" s="48" t="str">
        <f>IFERROR(IF(COUNT($S185:W185)&gt;=$P185,"",EDATE($S185,5)),"")</f>
        <v/>
      </c>
      <c r="Y185" s="48" t="str">
        <f>IFERROR(IF(COUNT($S185:X185)&gt;=$P185,"",EDATE($S185,6)),"")</f>
        <v/>
      </c>
      <c r="Z185" s="48" t="str">
        <f>IFERROR(IF(COUNT($S185:Y185)&gt;=$P185,"",EDATE($S185,7)),"")</f>
        <v/>
      </c>
      <c r="AA185" s="48" t="str">
        <f>IFERROR(IF(COUNT($S185:Z185)&gt;=$P185,"",EDATE($S185,8)),"")</f>
        <v/>
      </c>
      <c r="AB185" s="48" t="str">
        <f>IFERROR(IF(COUNT($S185:AA185)&gt;=$P185,"",EDATE($S185,9)),"")</f>
        <v/>
      </c>
      <c r="AC185" s="48" t="str">
        <f>IFERROR(IF(COUNT($S185:AB185)&gt;=$P185,"",EDATE($S185,10)),"")</f>
        <v/>
      </c>
      <c r="AD185" s="48" t="str">
        <f>IFERROR(IF(COUNT($S185:AC185)&gt;=$P185,"",EDATE($S185,11)),"")</f>
        <v/>
      </c>
      <c r="AE185" s="48" t="str">
        <f>IFERROR(IF(COUNT($S185:AD185)&gt;=$P185,"",EDATE($S185,12)),"")</f>
        <v/>
      </c>
      <c r="AF185" s="48" t="str">
        <f>IFERROR(IF(COUNT($S185:AE185)&gt;=$P185,"",EDATE($S185,13)),"")</f>
        <v/>
      </c>
      <c r="AG185" s="48" t="str">
        <f>IFERROR(IF(COUNT($S185:AF185)&gt;=$P185,"",EDATE($S185,14)),"")</f>
        <v/>
      </c>
      <c r="AH185" s="48" t="str">
        <f>IFERROR(IF(COUNT($S185:AG185)&gt;=$P185,"",EDATE($S185,15)),"")</f>
        <v/>
      </c>
      <c r="AI185" s="48" t="str">
        <f>IFERROR(IF(COUNT($S185:AH185)&gt;=$P185,"",EDATE($S185,16)),"")</f>
        <v/>
      </c>
      <c r="AJ185" s="48" t="str">
        <f>IFERROR(IF(COUNT($S185:AI185)&gt;=$P185,"",EDATE($S185,17)),"")</f>
        <v/>
      </c>
      <c r="AK185" s="48" t="str">
        <f>IFERROR(IF(COUNT($S185:AJ185)&gt;=$P185,"",EDATE($S185,18)),"")</f>
        <v/>
      </c>
      <c r="AL185" s="49" t="str">
        <f>IFERROR(IF(COUNT($S185:AK185)&gt;=$P185,"",EDATE($S185,19)),"")</f>
        <v/>
      </c>
      <c r="AM185" s="49" t="str">
        <f>IFERROR(IF(COUNT($S185:AL185)&gt;=$P185,"",EDATE($S185,20)),"")</f>
        <v/>
      </c>
      <c r="AN185" s="49" t="str">
        <f>IFERROR(IF(COUNT($S185:AM185)&gt;=$P185,"",EDATE($S185,21)),"")</f>
        <v/>
      </c>
      <c r="AO185" s="49" t="str">
        <f>IFERROR(IF(COUNT($S185:AN185)&gt;=$P185,"",EDATE($S185,22)),"")</f>
        <v/>
      </c>
      <c r="AP185" s="49" t="str">
        <f>IFERROR(IF(COUNT($S185:AO185)&gt;=$P185,"",EDATE($S185,23)),"")</f>
        <v/>
      </c>
      <c r="AQ185" s="49" t="str">
        <f>IFERROR(IF(COUNT($S185:AP185)&gt;=$P185,"",EDATE($S185,24)),"")</f>
        <v/>
      </c>
      <c r="AR185" s="49" t="str">
        <f>IFERROR(IF(COUNT($S185:AQ185)&gt;=$P185,"",EDATE($S185,25)),"")</f>
        <v/>
      </c>
      <c r="AS185" s="49" t="str">
        <f>IFERROR(IF(COUNT($S185:AR185)&gt;=$P185,"",EDATE($S185,26)),"")</f>
        <v/>
      </c>
      <c r="AT185" s="49" t="str">
        <f>IFERROR(IF(COUNT($S185:AS185)&gt;=$P185,"",EDATE($S185,27)),"")</f>
        <v/>
      </c>
      <c r="AU185" s="49" t="str">
        <f>IFERROR(IF(COUNT($S185:AT185)&gt;=$P185,"",EDATE($S185,28)),"")</f>
        <v/>
      </c>
      <c r="AV185" s="49" t="str">
        <f>IFERROR(IF(COUNT($S185:AU185)&gt;=$P185,"",EDATE($S185,29)),"")</f>
        <v/>
      </c>
      <c r="AW185" s="49" t="str">
        <f>IFERROR(IF(COUNT($S185:AV185)&gt;=$P185,"",EDATE($S185,30)),"")</f>
        <v/>
      </c>
      <c r="AX185" s="49" t="str">
        <f>IFERROR(IF(COUNT($S185:AW185)&gt;=$P185,"",EDATE($S185,31)),"")</f>
        <v/>
      </c>
      <c r="AY185" s="49" t="str">
        <f>IFERROR(IF(COUNT($S185:AX185)&gt;=$P185,"",EDATE($S185,32)),"")</f>
        <v/>
      </c>
      <c r="AZ185" s="49" t="str">
        <f>IFERROR(IF(COUNT($S185:AY185)&gt;=$P185,"",EDATE($S185,33)),"")</f>
        <v/>
      </c>
      <c r="BA185" s="49" t="str">
        <f>IFERROR(IF(COUNT($S185:AZ185)&gt;=$P185,"",EDATE($S185,34)),"")</f>
        <v/>
      </c>
      <c r="BB185" s="49" t="str">
        <f>IFERROR(IF(COUNT($S185:BA185)&gt;=$P185,"",EDATE($S185,35)),"")</f>
        <v/>
      </c>
      <c r="BC185" s="49" t="str">
        <f>IFERROR(IF(COUNT($S185:BB185)&gt;=$P185,"",EDATE($S185,36)),"")</f>
        <v/>
      </c>
      <c r="BD185" s="108"/>
    </row>
    <row r="186" spans="1:56" s="98" customFormat="1" ht="21" customHeight="1" thickBot="1">
      <c r="A186" s="106" t="str">
        <f t="shared" ca="1" si="12"/>
        <v/>
      </c>
      <c r="B186" s="152"/>
      <c r="C186" s="45" t="str">
        <f>IFERROR(VLOOKUP(B186,'اسماء العملاء'!$A$2:$E$1589,5,FALSE),"")</f>
        <v/>
      </c>
      <c r="D186" s="60" t="str">
        <f>IFERROR(VLOOKUP(B186,'اسماء العملاء'!$A$2:$C$1589,2,FALSE),"")</f>
        <v/>
      </c>
      <c r="E186" s="56"/>
      <c r="F186" s="62" t="str">
        <f>IFERROR(VLOOKUP(B186,'اسماء العملاء'!$A$2:$C$1589,3,FALSE),"")</f>
        <v/>
      </c>
      <c r="G186" s="75" t="str">
        <f>IFERROR(VLOOKUP(B186,'اسماء العملاء'!$A$2:$F$1589,6,FALSE),"")</f>
        <v/>
      </c>
      <c r="H186" s="142" t="str">
        <f>IFERROR(VLOOKUP(G186,'انواع الفلاتر'!$B$2:$C$52,2,FALSE),"")</f>
        <v/>
      </c>
      <c r="I186" s="128" t="str">
        <f>IFERROR(VLOOKUP(B186,'اسماء العملاء'!$A$2:$K$1589,11,FALSE),"")</f>
        <v/>
      </c>
      <c r="J186" s="46" t="str">
        <f t="shared" si="13"/>
        <v/>
      </c>
      <c r="K186" s="107"/>
      <c r="L186" s="137" t="str">
        <f t="shared" si="14"/>
        <v/>
      </c>
      <c r="M186" s="94" t="str">
        <f>IFERROR(VLOOKUP(B186,'اسماء العملاء'!$A$2:$G$1589,7,FALSE),"")</f>
        <v/>
      </c>
      <c r="N186" s="92" t="str">
        <f t="shared" si="15"/>
        <v/>
      </c>
      <c r="O186" s="149" t="str">
        <f>IFERROR(VLOOKUP(B186,'اسماء العملاء'!$A$2:$I$1589,9,FALSE),"")</f>
        <v/>
      </c>
      <c r="P186" s="144" t="str">
        <f t="shared" si="16"/>
        <v/>
      </c>
      <c r="Q186" s="145" t="str">
        <f t="shared" si="17"/>
        <v/>
      </c>
      <c r="R186" s="50"/>
      <c r="S186" s="133" t="str">
        <f>IFERROR(VLOOKUP(B186,'اسماء العملاء'!$A$2:$J$1589,10,FALSE),"")</f>
        <v/>
      </c>
      <c r="T186" s="48" t="str">
        <f>IFERROR(IF(COUNT($S186:S186)&gt;=$P186,"",EDATE($S186,1)),"")</f>
        <v/>
      </c>
      <c r="U186" s="48" t="str">
        <f>IFERROR(IF(COUNT($S186:T186)&gt;=$P186,"",EDATE($S186,2)),"")</f>
        <v/>
      </c>
      <c r="V186" s="48" t="str">
        <f>IFERROR(IF(COUNT($S186:U186)&gt;=$P186,"",EDATE($S186,3)),"")</f>
        <v/>
      </c>
      <c r="W186" s="48" t="str">
        <f>IFERROR(IF(COUNT($S186:V186)&gt;=$P186,"",EDATE($S186,4)),"")</f>
        <v/>
      </c>
      <c r="X186" s="48" t="str">
        <f>IFERROR(IF(COUNT($S186:W186)&gt;=$P186,"",EDATE($S186,5)),"")</f>
        <v/>
      </c>
      <c r="Y186" s="48" t="str">
        <f>IFERROR(IF(COUNT($S186:X186)&gt;=$P186,"",EDATE($S186,6)),"")</f>
        <v/>
      </c>
      <c r="Z186" s="48" t="str">
        <f>IFERROR(IF(COUNT($S186:Y186)&gt;=$P186,"",EDATE($S186,7)),"")</f>
        <v/>
      </c>
      <c r="AA186" s="48" t="str">
        <f>IFERROR(IF(COUNT($S186:Z186)&gt;=$P186,"",EDATE($S186,8)),"")</f>
        <v/>
      </c>
      <c r="AB186" s="48" t="str">
        <f>IFERROR(IF(COUNT($S186:AA186)&gt;=$P186,"",EDATE($S186,9)),"")</f>
        <v/>
      </c>
      <c r="AC186" s="48" t="str">
        <f>IFERROR(IF(COUNT($S186:AB186)&gt;=$P186,"",EDATE($S186,10)),"")</f>
        <v/>
      </c>
      <c r="AD186" s="48" t="str">
        <f>IFERROR(IF(COUNT($S186:AC186)&gt;=$P186,"",EDATE($S186,11)),"")</f>
        <v/>
      </c>
      <c r="AE186" s="48" t="str">
        <f>IFERROR(IF(COUNT($S186:AD186)&gt;=$P186,"",EDATE($S186,12)),"")</f>
        <v/>
      </c>
      <c r="AF186" s="48" t="str">
        <f>IFERROR(IF(COUNT($S186:AE186)&gt;=$P186,"",EDATE($S186,13)),"")</f>
        <v/>
      </c>
      <c r="AG186" s="48" t="str">
        <f>IFERROR(IF(COUNT($S186:AF186)&gt;=$P186,"",EDATE($S186,14)),"")</f>
        <v/>
      </c>
      <c r="AH186" s="48" t="str">
        <f>IFERROR(IF(COUNT($S186:AG186)&gt;=$P186,"",EDATE($S186,15)),"")</f>
        <v/>
      </c>
      <c r="AI186" s="48" t="str">
        <f>IFERROR(IF(COUNT($S186:AH186)&gt;=$P186,"",EDATE($S186,16)),"")</f>
        <v/>
      </c>
      <c r="AJ186" s="48" t="str">
        <f>IFERROR(IF(COUNT($S186:AI186)&gt;=$P186,"",EDATE($S186,17)),"")</f>
        <v/>
      </c>
      <c r="AK186" s="48" t="str">
        <f>IFERROR(IF(COUNT($S186:AJ186)&gt;=$P186,"",EDATE($S186,18)),"")</f>
        <v/>
      </c>
      <c r="AL186" s="49" t="str">
        <f>IFERROR(IF(COUNT($S186:AK186)&gt;=$P186,"",EDATE($S186,19)),"")</f>
        <v/>
      </c>
      <c r="AM186" s="49" t="str">
        <f>IFERROR(IF(COUNT($S186:AL186)&gt;=$P186,"",EDATE($S186,20)),"")</f>
        <v/>
      </c>
      <c r="AN186" s="49" t="str">
        <f>IFERROR(IF(COUNT($S186:AM186)&gt;=$P186,"",EDATE($S186,21)),"")</f>
        <v/>
      </c>
      <c r="AO186" s="49" t="str">
        <f>IFERROR(IF(COUNT($S186:AN186)&gt;=$P186,"",EDATE($S186,22)),"")</f>
        <v/>
      </c>
      <c r="AP186" s="49" t="str">
        <f>IFERROR(IF(COUNT($S186:AO186)&gt;=$P186,"",EDATE($S186,23)),"")</f>
        <v/>
      </c>
      <c r="AQ186" s="49" t="str">
        <f>IFERROR(IF(COUNT($S186:AP186)&gt;=$P186,"",EDATE($S186,24)),"")</f>
        <v/>
      </c>
      <c r="AR186" s="49" t="str">
        <f>IFERROR(IF(COUNT($S186:AQ186)&gt;=$P186,"",EDATE($S186,25)),"")</f>
        <v/>
      </c>
      <c r="AS186" s="49" t="str">
        <f>IFERROR(IF(COUNT($S186:AR186)&gt;=$P186,"",EDATE($S186,26)),"")</f>
        <v/>
      </c>
      <c r="AT186" s="49" t="str">
        <f>IFERROR(IF(COUNT($S186:AS186)&gt;=$P186,"",EDATE($S186,27)),"")</f>
        <v/>
      </c>
      <c r="AU186" s="49" t="str">
        <f>IFERROR(IF(COUNT($S186:AT186)&gt;=$P186,"",EDATE($S186,28)),"")</f>
        <v/>
      </c>
      <c r="AV186" s="49" t="str">
        <f>IFERROR(IF(COUNT($S186:AU186)&gt;=$P186,"",EDATE($S186,29)),"")</f>
        <v/>
      </c>
      <c r="AW186" s="49" t="str">
        <f>IFERROR(IF(COUNT($S186:AV186)&gt;=$P186,"",EDATE($S186,30)),"")</f>
        <v/>
      </c>
      <c r="AX186" s="49" t="str">
        <f>IFERROR(IF(COUNT($S186:AW186)&gt;=$P186,"",EDATE($S186,31)),"")</f>
        <v/>
      </c>
      <c r="AY186" s="49" t="str">
        <f>IFERROR(IF(COUNT($S186:AX186)&gt;=$P186,"",EDATE($S186,32)),"")</f>
        <v/>
      </c>
      <c r="AZ186" s="49" t="str">
        <f>IFERROR(IF(COUNT($S186:AY186)&gt;=$P186,"",EDATE($S186,33)),"")</f>
        <v/>
      </c>
      <c r="BA186" s="49" t="str">
        <f>IFERROR(IF(COUNT($S186:AZ186)&gt;=$P186,"",EDATE($S186,34)),"")</f>
        <v/>
      </c>
      <c r="BB186" s="49" t="str">
        <f>IFERROR(IF(COUNT($S186:BA186)&gt;=$P186,"",EDATE($S186,35)),"")</f>
        <v/>
      </c>
      <c r="BC186" s="49" t="str">
        <f>IFERROR(IF(COUNT($S186:BB186)&gt;=$P186,"",EDATE($S186,36)),"")</f>
        <v/>
      </c>
      <c r="BD186" s="108"/>
    </row>
    <row r="187" spans="1:56" s="98" customFormat="1" ht="21" customHeight="1" thickBot="1">
      <c r="A187" s="106" t="str">
        <f t="shared" ca="1" si="12"/>
        <v/>
      </c>
      <c r="B187" s="152"/>
      <c r="C187" s="45" t="str">
        <f>IFERROR(VLOOKUP(B187,'اسماء العملاء'!$A$2:$E$1589,5,FALSE),"")</f>
        <v/>
      </c>
      <c r="D187" s="60" t="str">
        <f>IFERROR(VLOOKUP(B187,'اسماء العملاء'!$A$2:$C$1589,2,FALSE),"")</f>
        <v/>
      </c>
      <c r="E187" s="56"/>
      <c r="F187" s="62" t="str">
        <f>IFERROR(VLOOKUP(B187,'اسماء العملاء'!$A$2:$C$1589,3,FALSE),"")</f>
        <v/>
      </c>
      <c r="G187" s="75" t="str">
        <f>IFERROR(VLOOKUP(B187,'اسماء العملاء'!$A$2:$F$1589,6,FALSE),"")</f>
        <v/>
      </c>
      <c r="H187" s="142" t="str">
        <f>IFERROR(VLOOKUP(G187,'انواع الفلاتر'!$B$2:$C$52,2,FALSE),"")</f>
        <v/>
      </c>
      <c r="I187" s="128" t="str">
        <f>IFERROR(VLOOKUP(B187,'اسماء العملاء'!$A$2:$K$1589,11,FALSE),"")</f>
        <v/>
      </c>
      <c r="J187" s="46" t="str">
        <f t="shared" si="13"/>
        <v/>
      </c>
      <c r="K187" s="107"/>
      <c r="L187" s="137" t="str">
        <f t="shared" si="14"/>
        <v/>
      </c>
      <c r="M187" s="94" t="str">
        <f>IFERROR(VLOOKUP(B187,'اسماء العملاء'!$A$2:$G$1589,7,FALSE),"")</f>
        <v/>
      </c>
      <c r="N187" s="92" t="str">
        <f t="shared" si="15"/>
        <v/>
      </c>
      <c r="O187" s="149" t="str">
        <f>IFERROR(VLOOKUP(B187,'اسماء العملاء'!$A$2:$I$1589,9,FALSE),"")</f>
        <v/>
      </c>
      <c r="P187" s="144" t="str">
        <f t="shared" si="16"/>
        <v/>
      </c>
      <c r="Q187" s="145" t="str">
        <f t="shared" si="17"/>
        <v/>
      </c>
      <c r="R187" s="50"/>
      <c r="S187" s="133" t="str">
        <f>IFERROR(VLOOKUP(B187,'اسماء العملاء'!$A$2:$J$1589,10,FALSE),"")</f>
        <v/>
      </c>
      <c r="T187" s="48" t="str">
        <f>IFERROR(IF(COUNT($S187:S187)&gt;=$P187,"",EDATE($S187,1)),"")</f>
        <v/>
      </c>
      <c r="U187" s="48" t="str">
        <f>IFERROR(IF(COUNT($S187:T187)&gt;=$P187,"",EDATE($S187,2)),"")</f>
        <v/>
      </c>
      <c r="V187" s="48" t="str">
        <f>IFERROR(IF(COUNT($S187:U187)&gt;=$P187,"",EDATE($S187,3)),"")</f>
        <v/>
      </c>
      <c r="W187" s="48" t="str">
        <f>IFERROR(IF(COUNT($S187:V187)&gt;=$P187,"",EDATE($S187,4)),"")</f>
        <v/>
      </c>
      <c r="X187" s="48" t="str">
        <f>IFERROR(IF(COUNT($S187:W187)&gt;=$P187,"",EDATE($S187,5)),"")</f>
        <v/>
      </c>
      <c r="Y187" s="48" t="str">
        <f>IFERROR(IF(COUNT($S187:X187)&gt;=$P187,"",EDATE($S187,6)),"")</f>
        <v/>
      </c>
      <c r="Z187" s="48" t="str">
        <f>IFERROR(IF(COUNT($S187:Y187)&gt;=$P187,"",EDATE($S187,7)),"")</f>
        <v/>
      </c>
      <c r="AA187" s="48" t="str">
        <f>IFERROR(IF(COUNT($S187:Z187)&gt;=$P187,"",EDATE($S187,8)),"")</f>
        <v/>
      </c>
      <c r="AB187" s="48" t="str">
        <f>IFERROR(IF(COUNT($S187:AA187)&gt;=$P187,"",EDATE($S187,9)),"")</f>
        <v/>
      </c>
      <c r="AC187" s="48" t="str">
        <f>IFERROR(IF(COUNT($S187:AB187)&gt;=$P187,"",EDATE($S187,10)),"")</f>
        <v/>
      </c>
      <c r="AD187" s="48" t="str">
        <f>IFERROR(IF(COUNT($S187:AC187)&gt;=$P187,"",EDATE($S187,11)),"")</f>
        <v/>
      </c>
      <c r="AE187" s="48" t="str">
        <f>IFERROR(IF(COUNT($S187:AD187)&gt;=$P187,"",EDATE($S187,12)),"")</f>
        <v/>
      </c>
      <c r="AF187" s="48" t="str">
        <f>IFERROR(IF(COUNT($S187:AE187)&gt;=$P187,"",EDATE($S187,13)),"")</f>
        <v/>
      </c>
      <c r="AG187" s="48" t="str">
        <f>IFERROR(IF(COUNT($S187:AF187)&gt;=$P187,"",EDATE($S187,14)),"")</f>
        <v/>
      </c>
      <c r="AH187" s="48" t="str">
        <f>IFERROR(IF(COUNT($S187:AG187)&gt;=$P187,"",EDATE($S187,15)),"")</f>
        <v/>
      </c>
      <c r="AI187" s="48" t="str">
        <f>IFERROR(IF(COUNT($S187:AH187)&gt;=$P187,"",EDATE($S187,16)),"")</f>
        <v/>
      </c>
      <c r="AJ187" s="48" t="str">
        <f>IFERROR(IF(COUNT($S187:AI187)&gt;=$P187,"",EDATE($S187,17)),"")</f>
        <v/>
      </c>
      <c r="AK187" s="48" t="str">
        <f>IFERROR(IF(COUNT($S187:AJ187)&gt;=$P187,"",EDATE($S187,18)),"")</f>
        <v/>
      </c>
      <c r="AL187" s="49" t="str">
        <f>IFERROR(IF(COUNT($S187:AK187)&gt;=$P187,"",EDATE($S187,19)),"")</f>
        <v/>
      </c>
      <c r="AM187" s="49" t="str">
        <f>IFERROR(IF(COUNT($S187:AL187)&gt;=$P187,"",EDATE($S187,20)),"")</f>
        <v/>
      </c>
      <c r="AN187" s="49" t="str">
        <f>IFERROR(IF(COUNT($S187:AM187)&gt;=$P187,"",EDATE($S187,21)),"")</f>
        <v/>
      </c>
      <c r="AO187" s="49" t="str">
        <f>IFERROR(IF(COUNT($S187:AN187)&gt;=$P187,"",EDATE($S187,22)),"")</f>
        <v/>
      </c>
      <c r="AP187" s="49" t="str">
        <f>IFERROR(IF(COUNT($S187:AO187)&gt;=$P187,"",EDATE($S187,23)),"")</f>
        <v/>
      </c>
      <c r="AQ187" s="49" t="str">
        <f>IFERROR(IF(COUNT($S187:AP187)&gt;=$P187,"",EDATE($S187,24)),"")</f>
        <v/>
      </c>
      <c r="AR187" s="49" t="str">
        <f>IFERROR(IF(COUNT($S187:AQ187)&gt;=$P187,"",EDATE($S187,25)),"")</f>
        <v/>
      </c>
      <c r="AS187" s="49" t="str">
        <f>IFERROR(IF(COUNT($S187:AR187)&gt;=$P187,"",EDATE($S187,26)),"")</f>
        <v/>
      </c>
      <c r="AT187" s="49" t="str">
        <f>IFERROR(IF(COUNT($S187:AS187)&gt;=$P187,"",EDATE($S187,27)),"")</f>
        <v/>
      </c>
      <c r="AU187" s="49" t="str">
        <f>IFERROR(IF(COUNT($S187:AT187)&gt;=$P187,"",EDATE($S187,28)),"")</f>
        <v/>
      </c>
      <c r="AV187" s="49" t="str">
        <f>IFERROR(IF(COUNT($S187:AU187)&gt;=$P187,"",EDATE($S187,29)),"")</f>
        <v/>
      </c>
      <c r="AW187" s="49" t="str">
        <f>IFERROR(IF(COUNT($S187:AV187)&gt;=$P187,"",EDATE($S187,30)),"")</f>
        <v/>
      </c>
      <c r="AX187" s="49" t="str">
        <f>IFERROR(IF(COUNT($S187:AW187)&gt;=$P187,"",EDATE($S187,31)),"")</f>
        <v/>
      </c>
      <c r="AY187" s="49" t="str">
        <f>IFERROR(IF(COUNT($S187:AX187)&gt;=$P187,"",EDATE($S187,32)),"")</f>
        <v/>
      </c>
      <c r="AZ187" s="49" t="str">
        <f>IFERROR(IF(COUNT($S187:AY187)&gt;=$P187,"",EDATE($S187,33)),"")</f>
        <v/>
      </c>
      <c r="BA187" s="49" t="str">
        <f>IFERROR(IF(COUNT($S187:AZ187)&gt;=$P187,"",EDATE($S187,34)),"")</f>
        <v/>
      </c>
      <c r="BB187" s="49" t="str">
        <f>IFERROR(IF(COUNT($S187:BA187)&gt;=$P187,"",EDATE($S187,35)),"")</f>
        <v/>
      </c>
      <c r="BC187" s="49" t="str">
        <f>IFERROR(IF(COUNT($S187:BB187)&gt;=$P187,"",EDATE($S187,36)),"")</f>
        <v/>
      </c>
      <c r="BD187" s="108"/>
    </row>
    <row r="188" spans="1:56" s="98" customFormat="1" ht="21" customHeight="1" thickBot="1">
      <c r="A188" s="106" t="str">
        <f t="shared" ca="1" si="12"/>
        <v/>
      </c>
      <c r="B188" s="152"/>
      <c r="C188" s="45" t="str">
        <f>IFERROR(VLOOKUP(B188,'اسماء العملاء'!$A$2:$E$1589,5,FALSE),"")</f>
        <v/>
      </c>
      <c r="D188" s="60" t="str">
        <f>IFERROR(VLOOKUP(B188,'اسماء العملاء'!$A$2:$C$1589,2,FALSE),"")</f>
        <v/>
      </c>
      <c r="E188" s="56"/>
      <c r="F188" s="62" t="str">
        <f>IFERROR(VLOOKUP(B188,'اسماء العملاء'!$A$2:$C$1589,3,FALSE),"")</f>
        <v/>
      </c>
      <c r="G188" s="75" t="str">
        <f>IFERROR(VLOOKUP(B188,'اسماء العملاء'!$A$2:$F$1589,6,FALSE),"")</f>
        <v/>
      </c>
      <c r="H188" s="142" t="str">
        <f>IFERROR(VLOOKUP(G188,'انواع الفلاتر'!$B$2:$C$52,2,FALSE),"")</f>
        <v/>
      </c>
      <c r="I188" s="128" t="str">
        <f>IFERROR(VLOOKUP(B188,'اسماء العملاء'!$A$2:$K$1589,11,FALSE),"")</f>
        <v/>
      </c>
      <c r="J188" s="46" t="str">
        <f t="shared" si="13"/>
        <v/>
      </c>
      <c r="K188" s="107"/>
      <c r="L188" s="137" t="str">
        <f t="shared" si="14"/>
        <v/>
      </c>
      <c r="M188" s="94" t="str">
        <f>IFERROR(VLOOKUP(B188,'اسماء العملاء'!$A$2:$G$1589,7,FALSE),"")</f>
        <v/>
      </c>
      <c r="N188" s="92" t="str">
        <f t="shared" si="15"/>
        <v/>
      </c>
      <c r="O188" s="149" t="str">
        <f>IFERROR(VLOOKUP(B188,'اسماء العملاء'!$A$2:$I$1589,9,FALSE),"")</f>
        <v/>
      </c>
      <c r="P188" s="144" t="str">
        <f t="shared" si="16"/>
        <v/>
      </c>
      <c r="Q188" s="145" t="str">
        <f t="shared" si="17"/>
        <v/>
      </c>
      <c r="R188" s="50"/>
      <c r="S188" s="133" t="str">
        <f>IFERROR(VLOOKUP(B188,'اسماء العملاء'!$A$2:$J$1589,10,FALSE),"")</f>
        <v/>
      </c>
      <c r="T188" s="48" t="str">
        <f>IFERROR(IF(COUNT($S188:S188)&gt;=$P188,"",EDATE($S188,1)),"")</f>
        <v/>
      </c>
      <c r="U188" s="48" t="str">
        <f>IFERROR(IF(COUNT($S188:T188)&gt;=$P188,"",EDATE($S188,2)),"")</f>
        <v/>
      </c>
      <c r="V188" s="48" t="str">
        <f>IFERROR(IF(COUNT($S188:U188)&gt;=$P188,"",EDATE($S188,3)),"")</f>
        <v/>
      </c>
      <c r="W188" s="48" t="str">
        <f>IFERROR(IF(COUNT($S188:V188)&gt;=$P188,"",EDATE($S188,4)),"")</f>
        <v/>
      </c>
      <c r="X188" s="48" t="str">
        <f>IFERROR(IF(COUNT($S188:W188)&gt;=$P188,"",EDATE($S188,5)),"")</f>
        <v/>
      </c>
      <c r="Y188" s="48" t="str">
        <f>IFERROR(IF(COUNT($S188:X188)&gt;=$P188,"",EDATE($S188,6)),"")</f>
        <v/>
      </c>
      <c r="Z188" s="48" t="str">
        <f>IFERROR(IF(COUNT($S188:Y188)&gt;=$P188,"",EDATE($S188,7)),"")</f>
        <v/>
      </c>
      <c r="AA188" s="48" t="str">
        <f>IFERROR(IF(COUNT($S188:Z188)&gt;=$P188,"",EDATE($S188,8)),"")</f>
        <v/>
      </c>
      <c r="AB188" s="48" t="str">
        <f>IFERROR(IF(COUNT($S188:AA188)&gt;=$P188,"",EDATE($S188,9)),"")</f>
        <v/>
      </c>
      <c r="AC188" s="48" t="str">
        <f>IFERROR(IF(COUNT($S188:AB188)&gt;=$P188,"",EDATE($S188,10)),"")</f>
        <v/>
      </c>
      <c r="AD188" s="48" t="str">
        <f>IFERROR(IF(COUNT($S188:AC188)&gt;=$P188,"",EDATE($S188,11)),"")</f>
        <v/>
      </c>
      <c r="AE188" s="48" t="str">
        <f>IFERROR(IF(COUNT($S188:AD188)&gt;=$P188,"",EDATE($S188,12)),"")</f>
        <v/>
      </c>
      <c r="AF188" s="48" t="str">
        <f>IFERROR(IF(COUNT($S188:AE188)&gt;=$P188,"",EDATE($S188,13)),"")</f>
        <v/>
      </c>
      <c r="AG188" s="48" t="str">
        <f>IFERROR(IF(COUNT($S188:AF188)&gt;=$P188,"",EDATE($S188,14)),"")</f>
        <v/>
      </c>
      <c r="AH188" s="48" t="str">
        <f>IFERROR(IF(COUNT($S188:AG188)&gt;=$P188,"",EDATE($S188,15)),"")</f>
        <v/>
      </c>
      <c r="AI188" s="48" t="str">
        <f>IFERROR(IF(COUNT($S188:AH188)&gt;=$P188,"",EDATE($S188,16)),"")</f>
        <v/>
      </c>
      <c r="AJ188" s="48" t="str">
        <f>IFERROR(IF(COUNT($S188:AI188)&gt;=$P188,"",EDATE($S188,17)),"")</f>
        <v/>
      </c>
      <c r="AK188" s="48" t="str">
        <f>IFERROR(IF(COUNT($S188:AJ188)&gt;=$P188,"",EDATE($S188,18)),"")</f>
        <v/>
      </c>
      <c r="AL188" s="49" t="str">
        <f>IFERROR(IF(COUNT($S188:AK188)&gt;=$P188,"",EDATE($S188,19)),"")</f>
        <v/>
      </c>
      <c r="AM188" s="49" t="str">
        <f>IFERROR(IF(COUNT($S188:AL188)&gt;=$P188,"",EDATE($S188,20)),"")</f>
        <v/>
      </c>
      <c r="AN188" s="49" t="str">
        <f>IFERROR(IF(COUNT($S188:AM188)&gt;=$P188,"",EDATE($S188,21)),"")</f>
        <v/>
      </c>
      <c r="AO188" s="49" t="str">
        <f>IFERROR(IF(COUNT($S188:AN188)&gt;=$P188,"",EDATE($S188,22)),"")</f>
        <v/>
      </c>
      <c r="AP188" s="49" t="str">
        <f>IFERROR(IF(COUNT($S188:AO188)&gt;=$P188,"",EDATE($S188,23)),"")</f>
        <v/>
      </c>
      <c r="AQ188" s="49" t="str">
        <f>IFERROR(IF(COUNT($S188:AP188)&gt;=$P188,"",EDATE($S188,24)),"")</f>
        <v/>
      </c>
      <c r="AR188" s="49" t="str">
        <f>IFERROR(IF(COUNT($S188:AQ188)&gt;=$P188,"",EDATE($S188,25)),"")</f>
        <v/>
      </c>
      <c r="AS188" s="49" t="str">
        <f>IFERROR(IF(COUNT($S188:AR188)&gt;=$P188,"",EDATE($S188,26)),"")</f>
        <v/>
      </c>
      <c r="AT188" s="49" t="str">
        <f>IFERROR(IF(COUNT($S188:AS188)&gt;=$P188,"",EDATE($S188,27)),"")</f>
        <v/>
      </c>
      <c r="AU188" s="49" t="str">
        <f>IFERROR(IF(COUNT($S188:AT188)&gt;=$P188,"",EDATE($S188,28)),"")</f>
        <v/>
      </c>
      <c r="AV188" s="49" t="str">
        <f>IFERROR(IF(COUNT($S188:AU188)&gt;=$P188,"",EDATE($S188,29)),"")</f>
        <v/>
      </c>
      <c r="AW188" s="49" t="str">
        <f>IFERROR(IF(COUNT($S188:AV188)&gt;=$P188,"",EDATE($S188,30)),"")</f>
        <v/>
      </c>
      <c r="AX188" s="49" t="str">
        <f>IFERROR(IF(COUNT($S188:AW188)&gt;=$P188,"",EDATE($S188,31)),"")</f>
        <v/>
      </c>
      <c r="AY188" s="49" t="str">
        <f>IFERROR(IF(COUNT($S188:AX188)&gt;=$P188,"",EDATE($S188,32)),"")</f>
        <v/>
      </c>
      <c r="AZ188" s="49" t="str">
        <f>IFERROR(IF(COUNT($S188:AY188)&gt;=$P188,"",EDATE($S188,33)),"")</f>
        <v/>
      </c>
      <c r="BA188" s="49" t="str">
        <f>IFERROR(IF(COUNT($S188:AZ188)&gt;=$P188,"",EDATE($S188,34)),"")</f>
        <v/>
      </c>
      <c r="BB188" s="49" t="str">
        <f>IFERROR(IF(COUNT($S188:BA188)&gt;=$P188,"",EDATE($S188,35)),"")</f>
        <v/>
      </c>
      <c r="BC188" s="49" t="str">
        <f>IFERROR(IF(COUNT($S188:BB188)&gt;=$P188,"",EDATE($S188,36)),"")</f>
        <v/>
      </c>
      <c r="BD188" s="108"/>
    </row>
    <row r="189" spans="1:56" s="98" customFormat="1" ht="21" customHeight="1" thickBot="1">
      <c r="A189" s="106" t="str">
        <f t="shared" ca="1" si="12"/>
        <v/>
      </c>
      <c r="B189" s="152"/>
      <c r="C189" s="45" t="str">
        <f>IFERROR(VLOOKUP(B189,'اسماء العملاء'!$A$2:$E$1589,5,FALSE),"")</f>
        <v/>
      </c>
      <c r="D189" s="60" t="str">
        <f>IFERROR(VLOOKUP(B189,'اسماء العملاء'!$A$2:$C$1589,2,FALSE),"")</f>
        <v/>
      </c>
      <c r="E189" s="56"/>
      <c r="F189" s="62" t="str">
        <f>IFERROR(VLOOKUP(B189,'اسماء العملاء'!$A$2:$C$1589,3,FALSE),"")</f>
        <v/>
      </c>
      <c r="G189" s="75" t="str">
        <f>IFERROR(VLOOKUP(B189,'اسماء العملاء'!$A$2:$F$1589,6,FALSE),"")</f>
        <v/>
      </c>
      <c r="H189" s="142" t="str">
        <f>IFERROR(VLOOKUP(G189,'انواع الفلاتر'!$B$2:$C$52,2,FALSE),"")</f>
        <v/>
      </c>
      <c r="I189" s="128" t="str">
        <f>IFERROR(VLOOKUP(B189,'اسماء العملاء'!$A$2:$K$1589,11,FALSE),"")</f>
        <v/>
      </c>
      <c r="J189" s="46" t="str">
        <f t="shared" si="13"/>
        <v/>
      </c>
      <c r="K189" s="107"/>
      <c r="L189" s="137" t="str">
        <f t="shared" si="14"/>
        <v/>
      </c>
      <c r="M189" s="94" t="str">
        <f>IFERROR(VLOOKUP(B189,'اسماء العملاء'!$A$2:$G$1589,7,FALSE),"")</f>
        <v/>
      </c>
      <c r="N189" s="92" t="str">
        <f t="shared" si="15"/>
        <v/>
      </c>
      <c r="O189" s="149" t="str">
        <f>IFERROR(VLOOKUP(B189,'اسماء العملاء'!$A$2:$I$1589,9,FALSE),"")</f>
        <v/>
      </c>
      <c r="P189" s="144" t="str">
        <f t="shared" si="16"/>
        <v/>
      </c>
      <c r="Q189" s="145" t="str">
        <f t="shared" si="17"/>
        <v/>
      </c>
      <c r="R189" s="50"/>
      <c r="S189" s="133" t="str">
        <f>IFERROR(VLOOKUP(B189,'اسماء العملاء'!$A$2:$J$1589,10,FALSE),"")</f>
        <v/>
      </c>
      <c r="T189" s="48" t="str">
        <f>IFERROR(IF(COUNT($S189:S189)&gt;=$P189,"",EDATE($S189,1)),"")</f>
        <v/>
      </c>
      <c r="U189" s="48" t="str">
        <f>IFERROR(IF(COUNT($S189:T189)&gt;=$P189,"",EDATE($S189,2)),"")</f>
        <v/>
      </c>
      <c r="V189" s="48" t="str">
        <f>IFERROR(IF(COUNT($S189:U189)&gt;=$P189,"",EDATE($S189,3)),"")</f>
        <v/>
      </c>
      <c r="W189" s="48" t="str">
        <f>IFERROR(IF(COUNT($S189:V189)&gt;=$P189,"",EDATE($S189,4)),"")</f>
        <v/>
      </c>
      <c r="X189" s="48" t="str">
        <f>IFERROR(IF(COUNT($S189:W189)&gt;=$P189,"",EDATE($S189,5)),"")</f>
        <v/>
      </c>
      <c r="Y189" s="48" t="str">
        <f>IFERROR(IF(COUNT($S189:X189)&gt;=$P189,"",EDATE($S189,6)),"")</f>
        <v/>
      </c>
      <c r="Z189" s="48" t="str">
        <f>IFERROR(IF(COUNT($S189:Y189)&gt;=$P189,"",EDATE($S189,7)),"")</f>
        <v/>
      </c>
      <c r="AA189" s="48" t="str">
        <f>IFERROR(IF(COUNT($S189:Z189)&gt;=$P189,"",EDATE($S189,8)),"")</f>
        <v/>
      </c>
      <c r="AB189" s="48" t="str">
        <f>IFERROR(IF(COUNT($S189:AA189)&gt;=$P189,"",EDATE($S189,9)),"")</f>
        <v/>
      </c>
      <c r="AC189" s="48" t="str">
        <f>IFERROR(IF(COUNT($S189:AB189)&gt;=$P189,"",EDATE($S189,10)),"")</f>
        <v/>
      </c>
      <c r="AD189" s="48" t="str">
        <f>IFERROR(IF(COUNT($S189:AC189)&gt;=$P189,"",EDATE($S189,11)),"")</f>
        <v/>
      </c>
      <c r="AE189" s="48" t="str">
        <f>IFERROR(IF(COUNT($S189:AD189)&gt;=$P189,"",EDATE($S189,12)),"")</f>
        <v/>
      </c>
      <c r="AF189" s="48" t="str">
        <f>IFERROR(IF(COUNT($S189:AE189)&gt;=$P189,"",EDATE($S189,13)),"")</f>
        <v/>
      </c>
      <c r="AG189" s="48" t="str">
        <f>IFERROR(IF(COUNT($S189:AF189)&gt;=$P189,"",EDATE($S189,14)),"")</f>
        <v/>
      </c>
      <c r="AH189" s="48" t="str">
        <f>IFERROR(IF(COUNT($S189:AG189)&gt;=$P189,"",EDATE($S189,15)),"")</f>
        <v/>
      </c>
      <c r="AI189" s="48" t="str">
        <f>IFERROR(IF(COUNT($S189:AH189)&gt;=$P189,"",EDATE($S189,16)),"")</f>
        <v/>
      </c>
      <c r="AJ189" s="48" t="str">
        <f>IFERROR(IF(COUNT($S189:AI189)&gt;=$P189,"",EDATE($S189,17)),"")</f>
        <v/>
      </c>
      <c r="AK189" s="48" t="str">
        <f>IFERROR(IF(COUNT($S189:AJ189)&gt;=$P189,"",EDATE($S189,18)),"")</f>
        <v/>
      </c>
      <c r="AL189" s="49" t="str">
        <f>IFERROR(IF(COUNT($S189:AK189)&gt;=$P189,"",EDATE($S189,19)),"")</f>
        <v/>
      </c>
      <c r="AM189" s="49" t="str">
        <f>IFERROR(IF(COUNT($S189:AL189)&gt;=$P189,"",EDATE($S189,20)),"")</f>
        <v/>
      </c>
      <c r="AN189" s="49" t="str">
        <f>IFERROR(IF(COUNT($S189:AM189)&gt;=$P189,"",EDATE($S189,21)),"")</f>
        <v/>
      </c>
      <c r="AO189" s="49" t="str">
        <f>IFERROR(IF(COUNT($S189:AN189)&gt;=$P189,"",EDATE($S189,22)),"")</f>
        <v/>
      </c>
      <c r="AP189" s="49" t="str">
        <f>IFERROR(IF(COUNT($S189:AO189)&gt;=$P189,"",EDATE($S189,23)),"")</f>
        <v/>
      </c>
      <c r="AQ189" s="49" t="str">
        <f>IFERROR(IF(COUNT($S189:AP189)&gt;=$P189,"",EDATE($S189,24)),"")</f>
        <v/>
      </c>
      <c r="AR189" s="49" t="str">
        <f>IFERROR(IF(COUNT($S189:AQ189)&gt;=$P189,"",EDATE($S189,25)),"")</f>
        <v/>
      </c>
      <c r="AS189" s="49" t="str">
        <f>IFERROR(IF(COUNT($S189:AR189)&gt;=$P189,"",EDATE($S189,26)),"")</f>
        <v/>
      </c>
      <c r="AT189" s="49" t="str">
        <f>IFERROR(IF(COUNT($S189:AS189)&gt;=$P189,"",EDATE($S189,27)),"")</f>
        <v/>
      </c>
      <c r="AU189" s="49" t="str">
        <f>IFERROR(IF(COUNT($S189:AT189)&gt;=$P189,"",EDATE($S189,28)),"")</f>
        <v/>
      </c>
      <c r="AV189" s="49" t="str">
        <f>IFERROR(IF(COUNT($S189:AU189)&gt;=$P189,"",EDATE($S189,29)),"")</f>
        <v/>
      </c>
      <c r="AW189" s="49" t="str">
        <f>IFERROR(IF(COUNT($S189:AV189)&gt;=$P189,"",EDATE($S189,30)),"")</f>
        <v/>
      </c>
      <c r="AX189" s="49" t="str">
        <f>IFERROR(IF(COUNT($S189:AW189)&gt;=$P189,"",EDATE($S189,31)),"")</f>
        <v/>
      </c>
      <c r="AY189" s="49" t="str">
        <f>IFERROR(IF(COUNT($S189:AX189)&gt;=$P189,"",EDATE($S189,32)),"")</f>
        <v/>
      </c>
      <c r="AZ189" s="49" t="str">
        <f>IFERROR(IF(COUNT($S189:AY189)&gt;=$P189,"",EDATE($S189,33)),"")</f>
        <v/>
      </c>
      <c r="BA189" s="49" t="str">
        <f>IFERROR(IF(COUNT($S189:AZ189)&gt;=$P189,"",EDATE($S189,34)),"")</f>
        <v/>
      </c>
      <c r="BB189" s="49" t="str">
        <f>IFERROR(IF(COUNT($S189:BA189)&gt;=$P189,"",EDATE($S189,35)),"")</f>
        <v/>
      </c>
      <c r="BC189" s="49" t="str">
        <f>IFERROR(IF(COUNT($S189:BB189)&gt;=$P189,"",EDATE($S189,36)),"")</f>
        <v/>
      </c>
      <c r="BD189" s="108"/>
    </row>
    <row r="190" spans="1:56" s="98" customFormat="1" ht="21" customHeight="1" thickBot="1">
      <c r="A190" s="106" t="str">
        <f t="shared" ca="1" si="12"/>
        <v/>
      </c>
      <c r="B190" s="152"/>
      <c r="C190" s="45" t="str">
        <f>IFERROR(VLOOKUP(B190,'اسماء العملاء'!$A$2:$E$1589,5,FALSE),"")</f>
        <v/>
      </c>
      <c r="D190" s="60" t="str">
        <f>IFERROR(VLOOKUP(B190,'اسماء العملاء'!$A$2:$C$1589,2,FALSE),"")</f>
        <v/>
      </c>
      <c r="E190" s="56"/>
      <c r="F190" s="62" t="str">
        <f>IFERROR(VLOOKUP(B190,'اسماء العملاء'!$A$2:$C$1589,3,FALSE),"")</f>
        <v/>
      </c>
      <c r="G190" s="75" t="str">
        <f>IFERROR(VLOOKUP(B190,'اسماء العملاء'!$A$2:$F$1589,6,FALSE),"")</f>
        <v/>
      </c>
      <c r="H190" s="142" t="str">
        <f>IFERROR(VLOOKUP(G190,'انواع الفلاتر'!$B$2:$C$52,2,FALSE),"")</f>
        <v/>
      </c>
      <c r="I190" s="128" t="str">
        <f>IFERROR(VLOOKUP(B190,'اسماء العملاء'!$A$2:$K$1589,11,FALSE),"")</f>
        <v/>
      </c>
      <c r="J190" s="46" t="str">
        <f t="shared" si="13"/>
        <v/>
      </c>
      <c r="K190" s="107"/>
      <c r="L190" s="137" t="str">
        <f t="shared" si="14"/>
        <v/>
      </c>
      <c r="M190" s="94" t="str">
        <f>IFERROR(VLOOKUP(B190,'اسماء العملاء'!$A$2:$G$1589,7,FALSE),"")</f>
        <v/>
      </c>
      <c r="N190" s="92" t="str">
        <f t="shared" si="15"/>
        <v/>
      </c>
      <c r="O190" s="149" t="str">
        <f>IFERROR(VLOOKUP(B190,'اسماء العملاء'!$A$2:$I$1589,9,FALSE),"")</f>
        <v/>
      </c>
      <c r="P190" s="144" t="str">
        <f t="shared" si="16"/>
        <v/>
      </c>
      <c r="Q190" s="145" t="str">
        <f t="shared" si="17"/>
        <v/>
      </c>
      <c r="R190" s="50"/>
      <c r="S190" s="133" t="str">
        <f>IFERROR(VLOOKUP(B190,'اسماء العملاء'!$A$2:$J$1589,10,FALSE),"")</f>
        <v/>
      </c>
      <c r="T190" s="48" t="str">
        <f>IFERROR(IF(COUNT($S190:S190)&gt;=$P190,"",EDATE($S190,1)),"")</f>
        <v/>
      </c>
      <c r="U190" s="48" t="str">
        <f>IFERROR(IF(COUNT($S190:T190)&gt;=$P190,"",EDATE($S190,2)),"")</f>
        <v/>
      </c>
      <c r="V190" s="48" t="str">
        <f>IFERROR(IF(COUNT($S190:U190)&gt;=$P190,"",EDATE($S190,3)),"")</f>
        <v/>
      </c>
      <c r="W190" s="48" t="str">
        <f>IFERROR(IF(COUNT($S190:V190)&gt;=$P190,"",EDATE($S190,4)),"")</f>
        <v/>
      </c>
      <c r="X190" s="48" t="str">
        <f>IFERROR(IF(COUNT($S190:W190)&gt;=$P190,"",EDATE($S190,5)),"")</f>
        <v/>
      </c>
      <c r="Y190" s="48" t="str">
        <f>IFERROR(IF(COUNT($S190:X190)&gt;=$P190,"",EDATE($S190,6)),"")</f>
        <v/>
      </c>
      <c r="Z190" s="48" t="str">
        <f>IFERROR(IF(COUNT($S190:Y190)&gt;=$P190,"",EDATE($S190,7)),"")</f>
        <v/>
      </c>
      <c r="AA190" s="48" t="str">
        <f>IFERROR(IF(COUNT($S190:Z190)&gt;=$P190,"",EDATE($S190,8)),"")</f>
        <v/>
      </c>
      <c r="AB190" s="48" t="str">
        <f>IFERROR(IF(COUNT($S190:AA190)&gt;=$P190,"",EDATE($S190,9)),"")</f>
        <v/>
      </c>
      <c r="AC190" s="48" t="str">
        <f>IFERROR(IF(COUNT($S190:AB190)&gt;=$P190,"",EDATE($S190,10)),"")</f>
        <v/>
      </c>
      <c r="AD190" s="48" t="str">
        <f>IFERROR(IF(COUNT($S190:AC190)&gt;=$P190,"",EDATE($S190,11)),"")</f>
        <v/>
      </c>
      <c r="AE190" s="48" t="str">
        <f>IFERROR(IF(COUNT($S190:AD190)&gt;=$P190,"",EDATE($S190,12)),"")</f>
        <v/>
      </c>
      <c r="AF190" s="48" t="str">
        <f>IFERROR(IF(COUNT($S190:AE190)&gt;=$P190,"",EDATE($S190,13)),"")</f>
        <v/>
      </c>
      <c r="AG190" s="48" t="str">
        <f>IFERROR(IF(COUNT($S190:AF190)&gt;=$P190,"",EDATE($S190,14)),"")</f>
        <v/>
      </c>
      <c r="AH190" s="48" t="str">
        <f>IFERROR(IF(COUNT($S190:AG190)&gt;=$P190,"",EDATE($S190,15)),"")</f>
        <v/>
      </c>
      <c r="AI190" s="48" t="str">
        <f>IFERROR(IF(COUNT($S190:AH190)&gt;=$P190,"",EDATE($S190,16)),"")</f>
        <v/>
      </c>
      <c r="AJ190" s="48" t="str">
        <f>IFERROR(IF(COUNT($S190:AI190)&gt;=$P190,"",EDATE($S190,17)),"")</f>
        <v/>
      </c>
      <c r="AK190" s="48" t="str">
        <f>IFERROR(IF(COUNT($S190:AJ190)&gt;=$P190,"",EDATE($S190,18)),"")</f>
        <v/>
      </c>
      <c r="AL190" s="49" t="str">
        <f>IFERROR(IF(COUNT($S190:AK190)&gt;=$P190,"",EDATE($S190,19)),"")</f>
        <v/>
      </c>
      <c r="AM190" s="49" t="str">
        <f>IFERROR(IF(COUNT($S190:AL190)&gt;=$P190,"",EDATE($S190,20)),"")</f>
        <v/>
      </c>
      <c r="AN190" s="49" t="str">
        <f>IFERROR(IF(COUNT($S190:AM190)&gt;=$P190,"",EDATE($S190,21)),"")</f>
        <v/>
      </c>
      <c r="AO190" s="49" t="str">
        <f>IFERROR(IF(COUNT($S190:AN190)&gt;=$P190,"",EDATE($S190,22)),"")</f>
        <v/>
      </c>
      <c r="AP190" s="49" t="str">
        <f>IFERROR(IF(COUNT($S190:AO190)&gt;=$P190,"",EDATE($S190,23)),"")</f>
        <v/>
      </c>
      <c r="AQ190" s="49" t="str">
        <f>IFERROR(IF(COUNT($S190:AP190)&gt;=$P190,"",EDATE($S190,24)),"")</f>
        <v/>
      </c>
      <c r="AR190" s="49" t="str">
        <f>IFERROR(IF(COUNT($S190:AQ190)&gt;=$P190,"",EDATE($S190,25)),"")</f>
        <v/>
      </c>
      <c r="AS190" s="49" t="str">
        <f>IFERROR(IF(COUNT($S190:AR190)&gt;=$P190,"",EDATE($S190,26)),"")</f>
        <v/>
      </c>
      <c r="AT190" s="49" t="str">
        <f>IFERROR(IF(COUNT($S190:AS190)&gt;=$P190,"",EDATE($S190,27)),"")</f>
        <v/>
      </c>
      <c r="AU190" s="49" t="str">
        <f>IFERROR(IF(COUNT($S190:AT190)&gt;=$P190,"",EDATE($S190,28)),"")</f>
        <v/>
      </c>
      <c r="AV190" s="49" t="str">
        <f>IFERROR(IF(COUNT($S190:AU190)&gt;=$P190,"",EDATE($S190,29)),"")</f>
        <v/>
      </c>
      <c r="AW190" s="49" t="str">
        <f>IFERROR(IF(COUNT($S190:AV190)&gt;=$P190,"",EDATE($S190,30)),"")</f>
        <v/>
      </c>
      <c r="AX190" s="49" t="str">
        <f>IFERROR(IF(COUNT($S190:AW190)&gt;=$P190,"",EDATE($S190,31)),"")</f>
        <v/>
      </c>
      <c r="AY190" s="49" t="str">
        <f>IFERROR(IF(COUNT($S190:AX190)&gt;=$P190,"",EDATE($S190,32)),"")</f>
        <v/>
      </c>
      <c r="AZ190" s="49" t="str">
        <f>IFERROR(IF(COUNT($S190:AY190)&gt;=$P190,"",EDATE($S190,33)),"")</f>
        <v/>
      </c>
      <c r="BA190" s="49" t="str">
        <f>IFERROR(IF(COUNT($S190:AZ190)&gt;=$P190,"",EDATE($S190,34)),"")</f>
        <v/>
      </c>
      <c r="BB190" s="49" t="str">
        <f>IFERROR(IF(COUNT($S190:BA190)&gt;=$P190,"",EDATE($S190,35)),"")</f>
        <v/>
      </c>
      <c r="BC190" s="49" t="str">
        <f>IFERROR(IF(COUNT($S190:BB190)&gt;=$P190,"",EDATE($S190,36)),"")</f>
        <v/>
      </c>
      <c r="BD190" s="108"/>
    </row>
    <row r="191" spans="1:56" s="98" customFormat="1" ht="21" customHeight="1" thickBot="1">
      <c r="A191" s="106" t="str">
        <f t="shared" ca="1" si="12"/>
        <v/>
      </c>
      <c r="B191" s="152"/>
      <c r="C191" s="45" t="str">
        <f>IFERROR(VLOOKUP(B191,'اسماء العملاء'!$A$2:$E$1589,5,FALSE),"")</f>
        <v/>
      </c>
      <c r="D191" s="60" t="str">
        <f>IFERROR(VLOOKUP(B191,'اسماء العملاء'!$A$2:$C$1589,2,FALSE),"")</f>
        <v/>
      </c>
      <c r="E191" s="56"/>
      <c r="F191" s="62" t="str">
        <f>IFERROR(VLOOKUP(B191,'اسماء العملاء'!$A$2:$C$1589,3,FALSE),"")</f>
        <v/>
      </c>
      <c r="G191" s="75" t="str">
        <f>IFERROR(VLOOKUP(B191,'اسماء العملاء'!$A$2:$F$1589,6,FALSE),"")</f>
        <v/>
      </c>
      <c r="H191" s="142" t="str">
        <f>IFERROR(VLOOKUP(G191,'انواع الفلاتر'!$B$2:$C$52,2,FALSE),"")</f>
        <v/>
      </c>
      <c r="I191" s="128" t="str">
        <f>IFERROR(VLOOKUP(B191,'اسماء العملاء'!$A$2:$K$1589,11,FALSE),"")</f>
        <v/>
      </c>
      <c r="J191" s="46" t="str">
        <f t="shared" si="13"/>
        <v/>
      </c>
      <c r="K191" s="107"/>
      <c r="L191" s="137" t="str">
        <f t="shared" si="14"/>
        <v/>
      </c>
      <c r="M191" s="94" t="str">
        <f>IFERROR(VLOOKUP(B191,'اسماء العملاء'!$A$2:$G$1589,7,FALSE),"")</f>
        <v/>
      </c>
      <c r="N191" s="92" t="str">
        <f t="shared" si="15"/>
        <v/>
      </c>
      <c r="O191" s="149" t="str">
        <f>IFERROR(VLOOKUP(B191,'اسماء العملاء'!$A$2:$I$1589,9,FALSE),"")</f>
        <v/>
      </c>
      <c r="P191" s="144" t="str">
        <f t="shared" si="16"/>
        <v/>
      </c>
      <c r="Q191" s="145" t="str">
        <f t="shared" si="17"/>
        <v/>
      </c>
      <c r="R191" s="50"/>
      <c r="S191" s="133" t="str">
        <f>IFERROR(VLOOKUP(B191,'اسماء العملاء'!$A$2:$J$1589,10,FALSE),"")</f>
        <v/>
      </c>
      <c r="T191" s="48" t="str">
        <f>IFERROR(IF(COUNT($S191:S191)&gt;=$P191,"",EDATE($S191,1)),"")</f>
        <v/>
      </c>
      <c r="U191" s="48" t="str">
        <f>IFERROR(IF(COUNT($S191:T191)&gt;=$P191,"",EDATE($S191,2)),"")</f>
        <v/>
      </c>
      <c r="V191" s="48" t="str">
        <f>IFERROR(IF(COUNT($S191:U191)&gt;=$P191,"",EDATE($S191,3)),"")</f>
        <v/>
      </c>
      <c r="W191" s="48" t="str">
        <f>IFERROR(IF(COUNT($S191:V191)&gt;=$P191,"",EDATE($S191,4)),"")</f>
        <v/>
      </c>
      <c r="X191" s="48" t="str">
        <f>IFERROR(IF(COUNT($S191:W191)&gt;=$P191,"",EDATE($S191,5)),"")</f>
        <v/>
      </c>
      <c r="Y191" s="48" t="str">
        <f>IFERROR(IF(COUNT($S191:X191)&gt;=$P191,"",EDATE($S191,6)),"")</f>
        <v/>
      </c>
      <c r="Z191" s="48" t="str">
        <f>IFERROR(IF(COUNT($S191:Y191)&gt;=$P191,"",EDATE($S191,7)),"")</f>
        <v/>
      </c>
      <c r="AA191" s="48" t="str">
        <f>IFERROR(IF(COUNT($S191:Z191)&gt;=$P191,"",EDATE($S191,8)),"")</f>
        <v/>
      </c>
      <c r="AB191" s="48" t="str">
        <f>IFERROR(IF(COUNT($S191:AA191)&gt;=$P191,"",EDATE($S191,9)),"")</f>
        <v/>
      </c>
      <c r="AC191" s="48" t="str">
        <f>IFERROR(IF(COUNT($S191:AB191)&gt;=$P191,"",EDATE($S191,10)),"")</f>
        <v/>
      </c>
      <c r="AD191" s="48" t="str">
        <f>IFERROR(IF(COUNT($S191:AC191)&gt;=$P191,"",EDATE($S191,11)),"")</f>
        <v/>
      </c>
      <c r="AE191" s="48" t="str">
        <f>IFERROR(IF(COUNT($S191:AD191)&gt;=$P191,"",EDATE($S191,12)),"")</f>
        <v/>
      </c>
      <c r="AF191" s="48" t="str">
        <f>IFERROR(IF(COUNT($S191:AE191)&gt;=$P191,"",EDATE($S191,13)),"")</f>
        <v/>
      </c>
      <c r="AG191" s="48" t="str">
        <f>IFERROR(IF(COUNT($S191:AF191)&gt;=$P191,"",EDATE($S191,14)),"")</f>
        <v/>
      </c>
      <c r="AH191" s="48" t="str">
        <f>IFERROR(IF(COUNT($S191:AG191)&gt;=$P191,"",EDATE($S191,15)),"")</f>
        <v/>
      </c>
      <c r="AI191" s="48" t="str">
        <f>IFERROR(IF(COUNT($S191:AH191)&gt;=$P191,"",EDATE($S191,16)),"")</f>
        <v/>
      </c>
      <c r="AJ191" s="48" t="str">
        <f>IFERROR(IF(COUNT($S191:AI191)&gt;=$P191,"",EDATE($S191,17)),"")</f>
        <v/>
      </c>
      <c r="AK191" s="48" t="str">
        <f>IFERROR(IF(COUNT($S191:AJ191)&gt;=$P191,"",EDATE($S191,18)),"")</f>
        <v/>
      </c>
      <c r="AL191" s="49" t="str">
        <f>IFERROR(IF(COUNT($S191:AK191)&gt;=$P191,"",EDATE($S191,19)),"")</f>
        <v/>
      </c>
      <c r="AM191" s="49" t="str">
        <f>IFERROR(IF(COUNT($S191:AL191)&gt;=$P191,"",EDATE($S191,20)),"")</f>
        <v/>
      </c>
      <c r="AN191" s="49" t="str">
        <f>IFERROR(IF(COUNT($S191:AM191)&gt;=$P191,"",EDATE($S191,21)),"")</f>
        <v/>
      </c>
      <c r="AO191" s="49" t="str">
        <f>IFERROR(IF(COUNT($S191:AN191)&gt;=$P191,"",EDATE($S191,22)),"")</f>
        <v/>
      </c>
      <c r="AP191" s="49" t="str">
        <f>IFERROR(IF(COUNT($S191:AO191)&gt;=$P191,"",EDATE($S191,23)),"")</f>
        <v/>
      </c>
      <c r="AQ191" s="49" t="str">
        <f>IFERROR(IF(COUNT($S191:AP191)&gt;=$P191,"",EDATE($S191,24)),"")</f>
        <v/>
      </c>
      <c r="AR191" s="49" t="str">
        <f>IFERROR(IF(COUNT($S191:AQ191)&gt;=$P191,"",EDATE($S191,25)),"")</f>
        <v/>
      </c>
      <c r="AS191" s="49" t="str">
        <f>IFERROR(IF(COUNT($S191:AR191)&gt;=$P191,"",EDATE($S191,26)),"")</f>
        <v/>
      </c>
      <c r="AT191" s="49" t="str">
        <f>IFERROR(IF(COUNT($S191:AS191)&gt;=$P191,"",EDATE($S191,27)),"")</f>
        <v/>
      </c>
      <c r="AU191" s="49" t="str">
        <f>IFERROR(IF(COUNT($S191:AT191)&gt;=$P191,"",EDATE($S191,28)),"")</f>
        <v/>
      </c>
      <c r="AV191" s="49" t="str">
        <f>IFERROR(IF(COUNT($S191:AU191)&gt;=$P191,"",EDATE($S191,29)),"")</f>
        <v/>
      </c>
      <c r="AW191" s="49" t="str">
        <f>IFERROR(IF(COUNT($S191:AV191)&gt;=$P191,"",EDATE($S191,30)),"")</f>
        <v/>
      </c>
      <c r="AX191" s="49" t="str">
        <f>IFERROR(IF(COUNT($S191:AW191)&gt;=$P191,"",EDATE($S191,31)),"")</f>
        <v/>
      </c>
      <c r="AY191" s="49" t="str">
        <f>IFERROR(IF(COUNT($S191:AX191)&gt;=$P191,"",EDATE($S191,32)),"")</f>
        <v/>
      </c>
      <c r="AZ191" s="49" t="str">
        <f>IFERROR(IF(COUNT($S191:AY191)&gt;=$P191,"",EDATE($S191,33)),"")</f>
        <v/>
      </c>
      <c r="BA191" s="49" t="str">
        <f>IFERROR(IF(COUNT($S191:AZ191)&gt;=$P191,"",EDATE($S191,34)),"")</f>
        <v/>
      </c>
      <c r="BB191" s="49" t="str">
        <f>IFERROR(IF(COUNT($S191:BA191)&gt;=$P191,"",EDATE($S191,35)),"")</f>
        <v/>
      </c>
      <c r="BC191" s="49" t="str">
        <f>IFERROR(IF(COUNT($S191:BB191)&gt;=$P191,"",EDATE($S191,36)),"")</f>
        <v/>
      </c>
      <c r="BD191" s="108"/>
    </row>
    <row r="192" spans="1:56" s="98" customFormat="1" ht="21" customHeight="1" thickBot="1">
      <c r="A192" s="106" t="str">
        <f t="shared" ca="1" si="12"/>
        <v/>
      </c>
      <c r="B192" s="152"/>
      <c r="C192" s="45" t="str">
        <f>IFERROR(VLOOKUP(B192,'اسماء العملاء'!$A$2:$E$1589,5,FALSE),"")</f>
        <v/>
      </c>
      <c r="D192" s="60" t="str">
        <f>IFERROR(VLOOKUP(B192,'اسماء العملاء'!$A$2:$C$1589,2,FALSE),"")</f>
        <v/>
      </c>
      <c r="E192" s="56"/>
      <c r="F192" s="62" t="str">
        <f>IFERROR(VLOOKUP(B192,'اسماء العملاء'!$A$2:$C$1589,3,FALSE),"")</f>
        <v/>
      </c>
      <c r="G192" s="75" t="str">
        <f>IFERROR(VLOOKUP(B192,'اسماء العملاء'!$A$2:$F$1589,6,FALSE),"")</f>
        <v/>
      </c>
      <c r="H192" s="142" t="str">
        <f>IFERROR(VLOOKUP(G192,'انواع الفلاتر'!$B$2:$C$52,2,FALSE),"")</f>
        <v/>
      </c>
      <c r="I192" s="128" t="str">
        <f>IFERROR(VLOOKUP(B192,'اسماء العملاء'!$A$2:$K$1589,11,FALSE),"")</f>
        <v/>
      </c>
      <c r="J192" s="46" t="str">
        <f t="shared" si="13"/>
        <v/>
      </c>
      <c r="K192" s="107"/>
      <c r="L192" s="137" t="str">
        <f t="shared" si="14"/>
        <v/>
      </c>
      <c r="M192" s="94" t="str">
        <f>IFERROR(VLOOKUP(B192,'اسماء العملاء'!$A$2:$G$1589,7,FALSE),"")</f>
        <v/>
      </c>
      <c r="N192" s="92" t="str">
        <f t="shared" si="15"/>
        <v/>
      </c>
      <c r="O192" s="149" t="str">
        <f>IFERROR(VLOOKUP(B192,'اسماء العملاء'!$A$2:$I$1589,9,FALSE),"")</f>
        <v/>
      </c>
      <c r="P192" s="144" t="str">
        <f t="shared" si="16"/>
        <v/>
      </c>
      <c r="Q192" s="145" t="str">
        <f t="shared" si="17"/>
        <v/>
      </c>
      <c r="R192" s="50"/>
      <c r="S192" s="133" t="str">
        <f>IFERROR(VLOOKUP(B192,'اسماء العملاء'!$A$2:$J$1589,10,FALSE),"")</f>
        <v/>
      </c>
      <c r="T192" s="48" t="str">
        <f>IFERROR(IF(COUNT($S192:S192)&gt;=$P192,"",EDATE($S192,1)),"")</f>
        <v/>
      </c>
      <c r="U192" s="48" t="str">
        <f>IFERROR(IF(COUNT($S192:T192)&gt;=$P192,"",EDATE($S192,2)),"")</f>
        <v/>
      </c>
      <c r="V192" s="48" t="str">
        <f>IFERROR(IF(COUNT($S192:U192)&gt;=$P192,"",EDATE($S192,3)),"")</f>
        <v/>
      </c>
      <c r="W192" s="48" t="str">
        <f>IFERROR(IF(COUNT($S192:V192)&gt;=$P192,"",EDATE($S192,4)),"")</f>
        <v/>
      </c>
      <c r="X192" s="48" t="str">
        <f>IFERROR(IF(COUNT($S192:W192)&gt;=$P192,"",EDATE($S192,5)),"")</f>
        <v/>
      </c>
      <c r="Y192" s="48" t="str">
        <f>IFERROR(IF(COUNT($S192:X192)&gt;=$P192,"",EDATE($S192,6)),"")</f>
        <v/>
      </c>
      <c r="Z192" s="48" t="str">
        <f>IFERROR(IF(COUNT($S192:Y192)&gt;=$P192,"",EDATE($S192,7)),"")</f>
        <v/>
      </c>
      <c r="AA192" s="48" t="str">
        <f>IFERROR(IF(COUNT($S192:Z192)&gt;=$P192,"",EDATE($S192,8)),"")</f>
        <v/>
      </c>
      <c r="AB192" s="48" t="str">
        <f>IFERROR(IF(COUNT($S192:AA192)&gt;=$P192,"",EDATE($S192,9)),"")</f>
        <v/>
      </c>
      <c r="AC192" s="48" t="str">
        <f>IFERROR(IF(COUNT($S192:AB192)&gt;=$P192,"",EDATE($S192,10)),"")</f>
        <v/>
      </c>
      <c r="AD192" s="48" t="str">
        <f>IFERROR(IF(COUNT($S192:AC192)&gt;=$P192,"",EDATE($S192,11)),"")</f>
        <v/>
      </c>
      <c r="AE192" s="48" t="str">
        <f>IFERROR(IF(COUNT($S192:AD192)&gt;=$P192,"",EDATE($S192,12)),"")</f>
        <v/>
      </c>
      <c r="AF192" s="48" t="str">
        <f>IFERROR(IF(COUNT($S192:AE192)&gt;=$P192,"",EDATE($S192,13)),"")</f>
        <v/>
      </c>
      <c r="AG192" s="48" t="str">
        <f>IFERROR(IF(COUNT($S192:AF192)&gt;=$P192,"",EDATE($S192,14)),"")</f>
        <v/>
      </c>
      <c r="AH192" s="48" t="str">
        <f>IFERROR(IF(COUNT($S192:AG192)&gt;=$P192,"",EDATE($S192,15)),"")</f>
        <v/>
      </c>
      <c r="AI192" s="48" t="str">
        <f>IFERROR(IF(COUNT($S192:AH192)&gt;=$P192,"",EDATE($S192,16)),"")</f>
        <v/>
      </c>
      <c r="AJ192" s="48" t="str">
        <f>IFERROR(IF(COUNT($S192:AI192)&gt;=$P192,"",EDATE($S192,17)),"")</f>
        <v/>
      </c>
      <c r="AK192" s="48" t="str">
        <f>IFERROR(IF(COUNT($S192:AJ192)&gt;=$P192,"",EDATE($S192,18)),"")</f>
        <v/>
      </c>
      <c r="AL192" s="49" t="str">
        <f>IFERROR(IF(COUNT($S192:AK192)&gt;=$P192,"",EDATE($S192,19)),"")</f>
        <v/>
      </c>
      <c r="AM192" s="49" t="str">
        <f>IFERROR(IF(COUNT($S192:AL192)&gt;=$P192,"",EDATE($S192,20)),"")</f>
        <v/>
      </c>
      <c r="AN192" s="49" t="str">
        <f>IFERROR(IF(COUNT($S192:AM192)&gt;=$P192,"",EDATE($S192,21)),"")</f>
        <v/>
      </c>
      <c r="AO192" s="49" t="str">
        <f>IFERROR(IF(COUNT($S192:AN192)&gt;=$P192,"",EDATE($S192,22)),"")</f>
        <v/>
      </c>
      <c r="AP192" s="49" t="str">
        <f>IFERROR(IF(COUNT($S192:AO192)&gt;=$P192,"",EDATE($S192,23)),"")</f>
        <v/>
      </c>
      <c r="AQ192" s="49" t="str">
        <f>IFERROR(IF(COUNT($S192:AP192)&gt;=$P192,"",EDATE($S192,24)),"")</f>
        <v/>
      </c>
      <c r="AR192" s="49" t="str">
        <f>IFERROR(IF(COUNT($S192:AQ192)&gt;=$P192,"",EDATE($S192,25)),"")</f>
        <v/>
      </c>
      <c r="AS192" s="49" t="str">
        <f>IFERROR(IF(COUNT($S192:AR192)&gt;=$P192,"",EDATE($S192,26)),"")</f>
        <v/>
      </c>
      <c r="AT192" s="49" t="str">
        <f>IFERROR(IF(COUNT($S192:AS192)&gt;=$P192,"",EDATE($S192,27)),"")</f>
        <v/>
      </c>
      <c r="AU192" s="49" t="str">
        <f>IFERROR(IF(COUNT($S192:AT192)&gt;=$P192,"",EDATE($S192,28)),"")</f>
        <v/>
      </c>
      <c r="AV192" s="49" t="str">
        <f>IFERROR(IF(COUNT($S192:AU192)&gt;=$P192,"",EDATE($S192,29)),"")</f>
        <v/>
      </c>
      <c r="AW192" s="49" t="str">
        <f>IFERROR(IF(COUNT($S192:AV192)&gt;=$P192,"",EDATE($S192,30)),"")</f>
        <v/>
      </c>
      <c r="AX192" s="49" t="str">
        <f>IFERROR(IF(COUNT($S192:AW192)&gt;=$P192,"",EDATE($S192,31)),"")</f>
        <v/>
      </c>
      <c r="AY192" s="49" t="str">
        <f>IFERROR(IF(COUNT($S192:AX192)&gt;=$P192,"",EDATE($S192,32)),"")</f>
        <v/>
      </c>
      <c r="AZ192" s="49" t="str">
        <f>IFERROR(IF(COUNT($S192:AY192)&gt;=$P192,"",EDATE($S192,33)),"")</f>
        <v/>
      </c>
      <c r="BA192" s="49" t="str">
        <f>IFERROR(IF(COUNT($S192:AZ192)&gt;=$P192,"",EDATE($S192,34)),"")</f>
        <v/>
      </c>
      <c r="BB192" s="49" t="str">
        <f>IFERROR(IF(COUNT($S192:BA192)&gt;=$P192,"",EDATE($S192,35)),"")</f>
        <v/>
      </c>
      <c r="BC192" s="49" t="str">
        <f>IFERROR(IF(COUNT($S192:BB192)&gt;=$P192,"",EDATE($S192,36)),"")</f>
        <v/>
      </c>
      <c r="BD192" s="108"/>
    </row>
    <row r="193" spans="1:56" s="98" customFormat="1" ht="21" customHeight="1" thickBot="1">
      <c r="A193" s="106" t="str">
        <f t="shared" ca="1" si="12"/>
        <v/>
      </c>
      <c r="B193" s="152"/>
      <c r="C193" s="45" t="str">
        <f>IFERROR(VLOOKUP(B193,'اسماء العملاء'!$A$2:$E$1589,5,FALSE),"")</f>
        <v/>
      </c>
      <c r="D193" s="60" t="str">
        <f>IFERROR(VLOOKUP(B193,'اسماء العملاء'!$A$2:$C$1589,2,FALSE),"")</f>
        <v/>
      </c>
      <c r="E193" s="56"/>
      <c r="F193" s="62" t="str">
        <f>IFERROR(VLOOKUP(B193,'اسماء العملاء'!$A$2:$C$1589,3,FALSE),"")</f>
        <v/>
      </c>
      <c r="G193" s="75" t="str">
        <f>IFERROR(VLOOKUP(B193,'اسماء العملاء'!$A$2:$F$1589,6,FALSE),"")</f>
        <v/>
      </c>
      <c r="H193" s="142" t="str">
        <f>IFERROR(VLOOKUP(G193,'انواع الفلاتر'!$B$2:$C$52,2,FALSE),"")</f>
        <v/>
      </c>
      <c r="I193" s="128" t="str">
        <f>IFERROR(VLOOKUP(B193,'اسماء العملاء'!$A$2:$K$1589,11,FALSE),"")</f>
        <v/>
      </c>
      <c r="J193" s="46" t="str">
        <f t="shared" si="13"/>
        <v/>
      </c>
      <c r="K193" s="107"/>
      <c r="L193" s="137" t="str">
        <f t="shared" si="14"/>
        <v/>
      </c>
      <c r="M193" s="94" t="str">
        <f>IFERROR(VLOOKUP(B193,'اسماء العملاء'!$A$2:$G$1589,7,FALSE),"")</f>
        <v/>
      </c>
      <c r="N193" s="92" t="str">
        <f t="shared" si="15"/>
        <v/>
      </c>
      <c r="O193" s="149" t="str">
        <f>IFERROR(VLOOKUP(B193,'اسماء العملاء'!$A$2:$I$1589,9,FALSE),"")</f>
        <v/>
      </c>
      <c r="P193" s="144" t="str">
        <f t="shared" si="16"/>
        <v/>
      </c>
      <c r="Q193" s="145" t="str">
        <f t="shared" si="17"/>
        <v/>
      </c>
      <c r="R193" s="50"/>
      <c r="S193" s="133" t="str">
        <f>IFERROR(VLOOKUP(B193,'اسماء العملاء'!$A$2:$J$1589,10,FALSE),"")</f>
        <v/>
      </c>
      <c r="T193" s="48" t="str">
        <f>IFERROR(IF(COUNT($S193:S193)&gt;=$P193,"",EDATE($S193,1)),"")</f>
        <v/>
      </c>
      <c r="U193" s="48" t="str">
        <f>IFERROR(IF(COUNT($S193:T193)&gt;=$P193,"",EDATE($S193,2)),"")</f>
        <v/>
      </c>
      <c r="V193" s="48" t="str">
        <f>IFERROR(IF(COUNT($S193:U193)&gt;=$P193,"",EDATE($S193,3)),"")</f>
        <v/>
      </c>
      <c r="W193" s="48" t="str">
        <f>IFERROR(IF(COUNT($S193:V193)&gt;=$P193,"",EDATE($S193,4)),"")</f>
        <v/>
      </c>
      <c r="X193" s="48" t="str">
        <f>IFERROR(IF(COUNT($S193:W193)&gt;=$P193,"",EDATE($S193,5)),"")</f>
        <v/>
      </c>
      <c r="Y193" s="48" t="str">
        <f>IFERROR(IF(COUNT($S193:X193)&gt;=$P193,"",EDATE($S193,6)),"")</f>
        <v/>
      </c>
      <c r="Z193" s="48" t="str">
        <f>IFERROR(IF(COUNT($S193:Y193)&gt;=$P193,"",EDATE($S193,7)),"")</f>
        <v/>
      </c>
      <c r="AA193" s="48" t="str">
        <f>IFERROR(IF(COUNT($S193:Z193)&gt;=$P193,"",EDATE($S193,8)),"")</f>
        <v/>
      </c>
      <c r="AB193" s="48" t="str">
        <f>IFERROR(IF(COUNT($S193:AA193)&gt;=$P193,"",EDATE($S193,9)),"")</f>
        <v/>
      </c>
      <c r="AC193" s="48" t="str">
        <f>IFERROR(IF(COUNT($S193:AB193)&gt;=$P193,"",EDATE($S193,10)),"")</f>
        <v/>
      </c>
      <c r="AD193" s="48" t="str">
        <f>IFERROR(IF(COUNT($S193:AC193)&gt;=$P193,"",EDATE($S193,11)),"")</f>
        <v/>
      </c>
      <c r="AE193" s="48" t="str">
        <f>IFERROR(IF(COUNT($S193:AD193)&gt;=$P193,"",EDATE($S193,12)),"")</f>
        <v/>
      </c>
      <c r="AF193" s="48" t="str">
        <f>IFERROR(IF(COUNT($S193:AE193)&gt;=$P193,"",EDATE($S193,13)),"")</f>
        <v/>
      </c>
      <c r="AG193" s="48" t="str">
        <f>IFERROR(IF(COUNT($S193:AF193)&gt;=$P193,"",EDATE($S193,14)),"")</f>
        <v/>
      </c>
      <c r="AH193" s="48" t="str">
        <f>IFERROR(IF(COUNT($S193:AG193)&gt;=$P193,"",EDATE($S193,15)),"")</f>
        <v/>
      </c>
      <c r="AI193" s="48" t="str">
        <f>IFERROR(IF(COUNT($S193:AH193)&gt;=$P193,"",EDATE($S193,16)),"")</f>
        <v/>
      </c>
      <c r="AJ193" s="48" t="str">
        <f>IFERROR(IF(COUNT($S193:AI193)&gt;=$P193,"",EDATE($S193,17)),"")</f>
        <v/>
      </c>
      <c r="AK193" s="48" t="str">
        <f>IFERROR(IF(COUNT($S193:AJ193)&gt;=$P193,"",EDATE($S193,18)),"")</f>
        <v/>
      </c>
      <c r="AL193" s="49" t="str">
        <f>IFERROR(IF(COUNT($S193:AK193)&gt;=$P193,"",EDATE($S193,19)),"")</f>
        <v/>
      </c>
      <c r="AM193" s="49" t="str">
        <f>IFERROR(IF(COUNT($S193:AL193)&gt;=$P193,"",EDATE($S193,20)),"")</f>
        <v/>
      </c>
      <c r="AN193" s="49" t="str">
        <f>IFERROR(IF(COUNT($S193:AM193)&gt;=$P193,"",EDATE($S193,21)),"")</f>
        <v/>
      </c>
      <c r="AO193" s="49" t="str">
        <f>IFERROR(IF(COUNT($S193:AN193)&gt;=$P193,"",EDATE($S193,22)),"")</f>
        <v/>
      </c>
      <c r="AP193" s="49" t="str">
        <f>IFERROR(IF(COUNT($S193:AO193)&gt;=$P193,"",EDATE($S193,23)),"")</f>
        <v/>
      </c>
      <c r="AQ193" s="49" t="str">
        <f>IFERROR(IF(COUNT($S193:AP193)&gt;=$P193,"",EDATE($S193,24)),"")</f>
        <v/>
      </c>
      <c r="AR193" s="49" t="str">
        <f>IFERROR(IF(COUNT($S193:AQ193)&gt;=$P193,"",EDATE($S193,25)),"")</f>
        <v/>
      </c>
      <c r="AS193" s="49" t="str">
        <f>IFERROR(IF(COUNT($S193:AR193)&gt;=$P193,"",EDATE($S193,26)),"")</f>
        <v/>
      </c>
      <c r="AT193" s="49" t="str">
        <f>IFERROR(IF(COUNT($S193:AS193)&gt;=$P193,"",EDATE($S193,27)),"")</f>
        <v/>
      </c>
      <c r="AU193" s="49" t="str">
        <f>IFERROR(IF(COUNT($S193:AT193)&gt;=$P193,"",EDATE($S193,28)),"")</f>
        <v/>
      </c>
      <c r="AV193" s="49" t="str">
        <f>IFERROR(IF(COUNT($S193:AU193)&gt;=$P193,"",EDATE($S193,29)),"")</f>
        <v/>
      </c>
      <c r="AW193" s="49" t="str">
        <f>IFERROR(IF(COUNT($S193:AV193)&gt;=$P193,"",EDATE($S193,30)),"")</f>
        <v/>
      </c>
      <c r="AX193" s="49" t="str">
        <f>IFERROR(IF(COUNT($S193:AW193)&gt;=$P193,"",EDATE($S193,31)),"")</f>
        <v/>
      </c>
      <c r="AY193" s="49" t="str">
        <f>IFERROR(IF(COUNT($S193:AX193)&gt;=$P193,"",EDATE($S193,32)),"")</f>
        <v/>
      </c>
      <c r="AZ193" s="49" t="str">
        <f>IFERROR(IF(COUNT($S193:AY193)&gt;=$P193,"",EDATE($S193,33)),"")</f>
        <v/>
      </c>
      <c r="BA193" s="49" t="str">
        <f>IFERROR(IF(COUNT($S193:AZ193)&gt;=$P193,"",EDATE($S193,34)),"")</f>
        <v/>
      </c>
      <c r="BB193" s="49" t="str">
        <f>IFERROR(IF(COUNT($S193:BA193)&gt;=$P193,"",EDATE($S193,35)),"")</f>
        <v/>
      </c>
      <c r="BC193" s="49" t="str">
        <f>IFERROR(IF(COUNT($S193:BB193)&gt;=$P193,"",EDATE($S193,36)),"")</f>
        <v/>
      </c>
      <c r="BD193" s="108"/>
    </row>
    <row r="194" spans="1:56" s="98" customFormat="1" ht="21" customHeight="1" thickBot="1">
      <c r="A194" s="106" t="str">
        <f t="shared" ca="1" si="12"/>
        <v/>
      </c>
      <c r="B194" s="152"/>
      <c r="C194" s="45" t="str">
        <f>IFERROR(VLOOKUP(B194,'اسماء العملاء'!$A$2:$E$1589,5,FALSE),"")</f>
        <v/>
      </c>
      <c r="D194" s="60" t="str">
        <f>IFERROR(VLOOKUP(B194,'اسماء العملاء'!$A$2:$C$1589,2,FALSE),"")</f>
        <v/>
      </c>
      <c r="E194" s="56"/>
      <c r="F194" s="62" t="str">
        <f>IFERROR(VLOOKUP(B194,'اسماء العملاء'!$A$2:$C$1589,3,FALSE),"")</f>
        <v/>
      </c>
      <c r="G194" s="75" t="str">
        <f>IFERROR(VLOOKUP(B194,'اسماء العملاء'!$A$2:$F$1589,6,FALSE),"")</f>
        <v/>
      </c>
      <c r="H194" s="142" t="str">
        <f>IFERROR(VLOOKUP(G194,'انواع الفلاتر'!$B$2:$C$52,2,FALSE),"")</f>
        <v/>
      </c>
      <c r="I194" s="128" t="str">
        <f>IFERROR(VLOOKUP(B194,'اسماء العملاء'!$A$2:$K$1589,11,FALSE),"")</f>
        <v/>
      </c>
      <c r="J194" s="46" t="str">
        <f t="shared" si="13"/>
        <v/>
      </c>
      <c r="K194" s="107"/>
      <c r="L194" s="137" t="str">
        <f t="shared" si="14"/>
        <v/>
      </c>
      <c r="M194" s="94" t="str">
        <f>IFERROR(VLOOKUP(B194,'اسماء العملاء'!$A$2:$G$1589,7,FALSE),"")</f>
        <v/>
      </c>
      <c r="N194" s="92" t="str">
        <f t="shared" si="15"/>
        <v/>
      </c>
      <c r="O194" s="149" t="str">
        <f>IFERROR(VLOOKUP(B194,'اسماء العملاء'!$A$2:$I$1589,9,FALSE),"")</f>
        <v/>
      </c>
      <c r="P194" s="144" t="str">
        <f t="shared" si="16"/>
        <v/>
      </c>
      <c r="Q194" s="145" t="str">
        <f t="shared" si="17"/>
        <v/>
      </c>
      <c r="R194" s="50"/>
      <c r="S194" s="133" t="str">
        <f>IFERROR(VLOOKUP(B194,'اسماء العملاء'!$A$2:$J$1589,10,FALSE),"")</f>
        <v/>
      </c>
      <c r="T194" s="48" t="str">
        <f>IFERROR(IF(COUNT($S194:S194)&gt;=$P194,"",EDATE($S194,1)),"")</f>
        <v/>
      </c>
      <c r="U194" s="48" t="str">
        <f>IFERROR(IF(COUNT($S194:T194)&gt;=$P194,"",EDATE($S194,2)),"")</f>
        <v/>
      </c>
      <c r="V194" s="48" t="str">
        <f>IFERROR(IF(COUNT($S194:U194)&gt;=$P194,"",EDATE($S194,3)),"")</f>
        <v/>
      </c>
      <c r="W194" s="48" t="str">
        <f>IFERROR(IF(COUNT($S194:V194)&gt;=$P194,"",EDATE($S194,4)),"")</f>
        <v/>
      </c>
      <c r="X194" s="48" t="str">
        <f>IFERROR(IF(COUNT($S194:W194)&gt;=$P194,"",EDATE($S194,5)),"")</f>
        <v/>
      </c>
      <c r="Y194" s="48" t="str">
        <f>IFERROR(IF(COUNT($S194:X194)&gt;=$P194,"",EDATE($S194,6)),"")</f>
        <v/>
      </c>
      <c r="Z194" s="48" t="str">
        <f>IFERROR(IF(COUNT($S194:Y194)&gt;=$P194,"",EDATE($S194,7)),"")</f>
        <v/>
      </c>
      <c r="AA194" s="48" t="str">
        <f>IFERROR(IF(COUNT($S194:Z194)&gt;=$P194,"",EDATE($S194,8)),"")</f>
        <v/>
      </c>
      <c r="AB194" s="48" t="str">
        <f>IFERROR(IF(COUNT($S194:AA194)&gt;=$P194,"",EDATE($S194,9)),"")</f>
        <v/>
      </c>
      <c r="AC194" s="48" t="str">
        <f>IFERROR(IF(COUNT($S194:AB194)&gt;=$P194,"",EDATE($S194,10)),"")</f>
        <v/>
      </c>
      <c r="AD194" s="48" t="str">
        <f>IFERROR(IF(COUNT($S194:AC194)&gt;=$P194,"",EDATE($S194,11)),"")</f>
        <v/>
      </c>
      <c r="AE194" s="48" t="str">
        <f>IFERROR(IF(COUNT($S194:AD194)&gt;=$P194,"",EDATE($S194,12)),"")</f>
        <v/>
      </c>
      <c r="AF194" s="48" t="str">
        <f>IFERROR(IF(COUNT($S194:AE194)&gt;=$P194,"",EDATE($S194,13)),"")</f>
        <v/>
      </c>
      <c r="AG194" s="48" t="str">
        <f>IFERROR(IF(COUNT($S194:AF194)&gt;=$P194,"",EDATE($S194,14)),"")</f>
        <v/>
      </c>
      <c r="AH194" s="48" t="str">
        <f>IFERROR(IF(COUNT($S194:AG194)&gt;=$P194,"",EDATE($S194,15)),"")</f>
        <v/>
      </c>
      <c r="AI194" s="48" t="str">
        <f>IFERROR(IF(COUNT($S194:AH194)&gt;=$P194,"",EDATE($S194,16)),"")</f>
        <v/>
      </c>
      <c r="AJ194" s="48" t="str">
        <f>IFERROR(IF(COUNT($S194:AI194)&gt;=$P194,"",EDATE($S194,17)),"")</f>
        <v/>
      </c>
      <c r="AK194" s="48" t="str">
        <f>IFERROR(IF(COUNT($S194:AJ194)&gt;=$P194,"",EDATE($S194,18)),"")</f>
        <v/>
      </c>
      <c r="AL194" s="49" t="str">
        <f>IFERROR(IF(COUNT($S194:AK194)&gt;=$P194,"",EDATE($S194,19)),"")</f>
        <v/>
      </c>
      <c r="AM194" s="49" t="str">
        <f>IFERROR(IF(COUNT($S194:AL194)&gt;=$P194,"",EDATE($S194,20)),"")</f>
        <v/>
      </c>
      <c r="AN194" s="49" t="str">
        <f>IFERROR(IF(COUNT($S194:AM194)&gt;=$P194,"",EDATE($S194,21)),"")</f>
        <v/>
      </c>
      <c r="AO194" s="49" t="str">
        <f>IFERROR(IF(COUNT($S194:AN194)&gt;=$P194,"",EDATE($S194,22)),"")</f>
        <v/>
      </c>
      <c r="AP194" s="49" t="str">
        <f>IFERROR(IF(COUNT($S194:AO194)&gt;=$P194,"",EDATE($S194,23)),"")</f>
        <v/>
      </c>
      <c r="AQ194" s="49" t="str">
        <f>IFERROR(IF(COUNT($S194:AP194)&gt;=$P194,"",EDATE($S194,24)),"")</f>
        <v/>
      </c>
      <c r="AR194" s="49" t="str">
        <f>IFERROR(IF(COUNT($S194:AQ194)&gt;=$P194,"",EDATE($S194,25)),"")</f>
        <v/>
      </c>
      <c r="AS194" s="49" t="str">
        <f>IFERROR(IF(COUNT($S194:AR194)&gt;=$P194,"",EDATE($S194,26)),"")</f>
        <v/>
      </c>
      <c r="AT194" s="49" t="str">
        <f>IFERROR(IF(COUNT($S194:AS194)&gt;=$P194,"",EDATE($S194,27)),"")</f>
        <v/>
      </c>
      <c r="AU194" s="49" t="str">
        <f>IFERROR(IF(COUNT($S194:AT194)&gt;=$P194,"",EDATE($S194,28)),"")</f>
        <v/>
      </c>
      <c r="AV194" s="49" t="str">
        <f>IFERROR(IF(COUNT($S194:AU194)&gt;=$P194,"",EDATE($S194,29)),"")</f>
        <v/>
      </c>
      <c r="AW194" s="49" t="str">
        <f>IFERROR(IF(COUNT($S194:AV194)&gt;=$P194,"",EDATE($S194,30)),"")</f>
        <v/>
      </c>
      <c r="AX194" s="49" t="str">
        <f>IFERROR(IF(COUNT($S194:AW194)&gt;=$P194,"",EDATE($S194,31)),"")</f>
        <v/>
      </c>
      <c r="AY194" s="49" t="str">
        <f>IFERROR(IF(COUNT($S194:AX194)&gt;=$P194,"",EDATE($S194,32)),"")</f>
        <v/>
      </c>
      <c r="AZ194" s="49" t="str">
        <f>IFERROR(IF(COUNT($S194:AY194)&gt;=$P194,"",EDATE($S194,33)),"")</f>
        <v/>
      </c>
      <c r="BA194" s="49" t="str">
        <f>IFERROR(IF(COUNT($S194:AZ194)&gt;=$P194,"",EDATE($S194,34)),"")</f>
        <v/>
      </c>
      <c r="BB194" s="49" t="str">
        <f>IFERROR(IF(COUNT($S194:BA194)&gt;=$P194,"",EDATE($S194,35)),"")</f>
        <v/>
      </c>
      <c r="BC194" s="49" t="str">
        <f>IFERROR(IF(COUNT($S194:BB194)&gt;=$P194,"",EDATE($S194,36)),"")</f>
        <v/>
      </c>
      <c r="BD194" s="108"/>
    </row>
    <row r="195" spans="1:56" s="98" customFormat="1" ht="21" customHeight="1" thickBot="1">
      <c r="A195" s="106" t="str">
        <f t="shared" ca="1" si="12"/>
        <v/>
      </c>
      <c r="B195" s="152"/>
      <c r="C195" s="45" t="str">
        <f>IFERROR(VLOOKUP(B195,'اسماء العملاء'!$A$2:$E$1589,5,FALSE),"")</f>
        <v/>
      </c>
      <c r="D195" s="60" t="str">
        <f>IFERROR(VLOOKUP(B195,'اسماء العملاء'!$A$2:$C$1589,2,FALSE),"")</f>
        <v/>
      </c>
      <c r="E195" s="56"/>
      <c r="F195" s="62" t="str">
        <f>IFERROR(VLOOKUP(B195,'اسماء العملاء'!$A$2:$C$1589,3,FALSE),"")</f>
        <v/>
      </c>
      <c r="G195" s="75" t="str">
        <f>IFERROR(VLOOKUP(B195,'اسماء العملاء'!$A$2:$F$1589,6,FALSE),"")</f>
        <v/>
      </c>
      <c r="H195" s="142" t="str">
        <f>IFERROR(VLOOKUP(G195,'انواع الفلاتر'!$B$2:$C$52,2,FALSE),"")</f>
        <v/>
      </c>
      <c r="I195" s="128" t="str">
        <f>IFERROR(VLOOKUP(B195,'اسماء العملاء'!$A$2:$K$1589,11,FALSE),"")</f>
        <v/>
      </c>
      <c r="J195" s="46" t="str">
        <f t="shared" si="13"/>
        <v/>
      </c>
      <c r="K195" s="107"/>
      <c r="L195" s="137" t="str">
        <f t="shared" si="14"/>
        <v/>
      </c>
      <c r="M195" s="94" t="str">
        <f>IFERROR(VLOOKUP(B195,'اسماء العملاء'!$A$2:$G$1589,7,FALSE),"")</f>
        <v/>
      </c>
      <c r="N195" s="92" t="str">
        <f t="shared" si="15"/>
        <v/>
      </c>
      <c r="O195" s="149" t="str">
        <f>IFERROR(VLOOKUP(B195,'اسماء العملاء'!$A$2:$I$1589,9,FALSE),"")</f>
        <v/>
      </c>
      <c r="P195" s="144" t="str">
        <f t="shared" si="16"/>
        <v/>
      </c>
      <c r="Q195" s="145" t="str">
        <f t="shared" si="17"/>
        <v/>
      </c>
      <c r="R195" s="50"/>
      <c r="S195" s="133" t="str">
        <f>IFERROR(VLOOKUP(B195,'اسماء العملاء'!$A$2:$J$1589,10,FALSE),"")</f>
        <v/>
      </c>
      <c r="T195" s="48" t="str">
        <f>IFERROR(IF(COUNT($S195:S195)&gt;=$P195,"",EDATE($S195,1)),"")</f>
        <v/>
      </c>
      <c r="U195" s="48" t="str">
        <f>IFERROR(IF(COUNT($S195:T195)&gt;=$P195,"",EDATE($S195,2)),"")</f>
        <v/>
      </c>
      <c r="V195" s="48" t="str">
        <f>IFERROR(IF(COUNT($S195:U195)&gt;=$P195,"",EDATE($S195,3)),"")</f>
        <v/>
      </c>
      <c r="W195" s="48" t="str">
        <f>IFERROR(IF(COUNT($S195:V195)&gt;=$P195,"",EDATE($S195,4)),"")</f>
        <v/>
      </c>
      <c r="X195" s="48" t="str">
        <f>IFERROR(IF(COUNT($S195:W195)&gt;=$P195,"",EDATE($S195,5)),"")</f>
        <v/>
      </c>
      <c r="Y195" s="48" t="str">
        <f>IFERROR(IF(COUNT($S195:X195)&gt;=$P195,"",EDATE($S195,6)),"")</f>
        <v/>
      </c>
      <c r="Z195" s="48" t="str">
        <f>IFERROR(IF(COUNT($S195:Y195)&gt;=$P195,"",EDATE($S195,7)),"")</f>
        <v/>
      </c>
      <c r="AA195" s="48" t="str">
        <f>IFERROR(IF(COUNT($S195:Z195)&gt;=$P195,"",EDATE($S195,8)),"")</f>
        <v/>
      </c>
      <c r="AB195" s="48" t="str">
        <f>IFERROR(IF(COUNT($S195:AA195)&gt;=$P195,"",EDATE($S195,9)),"")</f>
        <v/>
      </c>
      <c r="AC195" s="48" t="str">
        <f>IFERROR(IF(COUNT($S195:AB195)&gt;=$P195,"",EDATE($S195,10)),"")</f>
        <v/>
      </c>
      <c r="AD195" s="48" t="str">
        <f>IFERROR(IF(COUNT($S195:AC195)&gt;=$P195,"",EDATE($S195,11)),"")</f>
        <v/>
      </c>
      <c r="AE195" s="48" t="str">
        <f>IFERROR(IF(COUNT($S195:AD195)&gt;=$P195,"",EDATE($S195,12)),"")</f>
        <v/>
      </c>
      <c r="AF195" s="48" t="str">
        <f>IFERROR(IF(COUNT($S195:AE195)&gt;=$P195,"",EDATE($S195,13)),"")</f>
        <v/>
      </c>
      <c r="AG195" s="48" t="str">
        <f>IFERROR(IF(COUNT($S195:AF195)&gt;=$P195,"",EDATE($S195,14)),"")</f>
        <v/>
      </c>
      <c r="AH195" s="48" t="str">
        <f>IFERROR(IF(COUNT($S195:AG195)&gt;=$P195,"",EDATE($S195,15)),"")</f>
        <v/>
      </c>
      <c r="AI195" s="48" t="str">
        <f>IFERROR(IF(COUNT($S195:AH195)&gt;=$P195,"",EDATE($S195,16)),"")</f>
        <v/>
      </c>
      <c r="AJ195" s="48" t="str">
        <f>IFERROR(IF(COUNT($S195:AI195)&gt;=$P195,"",EDATE($S195,17)),"")</f>
        <v/>
      </c>
      <c r="AK195" s="48" t="str">
        <f>IFERROR(IF(COUNT($S195:AJ195)&gt;=$P195,"",EDATE($S195,18)),"")</f>
        <v/>
      </c>
      <c r="AL195" s="49" t="str">
        <f>IFERROR(IF(COUNT($S195:AK195)&gt;=$P195,"",EDATE($S195,19)),"")</f>
        <v/>
      </c>
      <c r="AM195" s="49" t="str">
        <f>IFERROR(IF(COUNT($S195:AL195)&gt;=$P195,"",EDATE($S195,20)),"")</f>
        <v/>
      </c>
      <c r="AN195" s="49" t="str">
        <f>IFERROR(IF(COUNT($S195:AM195)&gt;=$P195,"",EDATE($S195,21)),"")</f>
        <v/>
      </c>
      <c r="AO195" s="49" t="str">
        <f>IFERROR(IF(COUNT($S195:AN195)&gt;=$P195,"",EDATE($S195,22)),"")</f>
        <v/>
      </c>
      <c r="AP195" s="49" t="str">
        <f>IFERROR(IF(COUNT($S195:AO195)&gt;=$P195,"",EDATE($S195,23)),"")</f>
        <v/>
      </c>
      <c r="AQ195" s="49" t="str">
        <f>IFERROR(IF(COUNT($S195:AP195)&gt;=$P195,"",EDATE($S195,24)),"")</f>
        <v/>
      </c>
      <c r="AR195" s="49" t="str">
        <f>IFERROR(IF(COUNT($S195:AQ195)&gt;=$P195,"",EDATE($S195,25)),"")</f>
        <v/>
      </c>
      <c r="AS195" s="49" t="str">
        <f>IFERROR(IF(COUNT($S195:AR195)&gt;=$P195,"",EDATE($S195,26)),"")</f>
        <v/>
      </c>
      <c r="AT195" s="49" t="str">
        <f>IFERROR(IF(COUNT($S195:AS195)&gt;=$P195,"",EDATE($S195,27)),"")</f>
        <v/>
      </c>
      <c r="AU195" s="49" t="str">
        <f>IFERROR(IF(COUNT($S195:AT195)&gt;=$P195,"",EDATE($S195,28)),"")</f>
        <v/>
      </c>
      <c r="AV195" s="49" t="str">
        <f>IFERROR(IF(COUNT($S195:AU195)&gt;=$P195,"",EDATE($S195,29)),"")</f>
        <v/>
      </c>
      <c r="AW195" s="49" t="str">
        <f>IFERROR(IF(COUNT($S195:AV195)&gt;=$P195,"",EDATE($S195,30)),"")</f>
        <v/>
      </c>
      <c r="AX195" s="49" t="str">
        <f>IFERROR(IF(COUNT($S195:AW195)&gt;=$P195,"",EDATE($S195,31)),"")</f>
        <v/>
      </c>
      <c r="AY195" s="49" t="str">
        <f>IFERROR(IF(COUNT($S195:AX195)&gt;=$P195,"",EDATE($S195,32)),"")</f>
        <v/>
      </c>
      <c r="AZ195" s="49" t="str">
        <f>IFERROR(IF(COUNT($S195:AY195)&gt;=$P195,"",EDATE($S195,33)),"")</f>
        <v/>
      </c>
      <c r="BA195" s="49" t="str">
        <f>IFERROR(IF(COUNT($S195:AZ195)&gt;=$P195,"",EDATE($S195,34)),"")</f>
        <v/>
      </c>
      <c r="BB195" s="49" t="str">
        <f>IFERROR(IF(COUNT($S195:BA195)&gt;=$P195,"",EDATE($S195,35)),"")</f>
        <v/>
      </c>
      <c r="BC195" s="49" t="str">
        <f>IFERROR(IF(COUNT($S195:BB195)&gt;=$P195,"",EDATE($S195,36)),"")</f>
        <v/>
      </c>
      <c r="BD195" s="108"/>
    </row>
    <row r="196" spans="1:56" s="98" customFormat="1" ht="21" customHeight="1" thickBot="1">
      <c r="A196" s="106" t="str">
        <f t="shared" ref="A196:A259" ca="1" si="18">IF(B196="","",TODAY())</f>
        <v/>
      </c>
      <c r="B196" s="152"/>
      <c r="C196" s="45" t="str">
        <f>IFERROR(VLOOKUP(B196,'اسماء العملاء'!$A$2:$E$1589,5,FALSE),"")</f>
        <v/>
      </c>
      <c r="D196" s="60" t="str">
        <f>IFERROR(VLOOKUP(B196,'اسماء العملاء'!$A$2:$C$1589,2,FALSE),"")</f>
        <v/>
      </c>
      <c r="E196" s="56"/>
      <c r="F196" s="62" t="str">
        <f>IFERROR(VLOOKUP(B196,'اسماء العملاء'!$A$2:$C$1589,3,FALSE),"")</f>
        <v/>
      </c>
      <c r="G196" s="75" t="str">
        <f>IFERROR(VLOOKUP(B196,'اسماء العملاء'!$A$2:$F$1589,6,FALSE),"")</f>
        <v/>
      </c>
      <c r="H196" s="142" t="str">
        <f>IFERROR(VLOOKUP(G196,'انواع الفلاتر'!$B$2:$C$52,2,FALSE),"")</f>
        <v/>
      </c>
      <c r="I196" s="128" t="str">
        <f>IFERROR(VLOOKUP(B196,'اسماء العملاء'!$A$2:$K$1589,11,FALSE),"")</f>
        <v/>
      </c>
      <c r="J196" s="46" t="str">
        <f t="shared" ref="J196:J259" si="19">IFERROR(SUM(I196*H196),"")</f>
        <v/>
      </c>
      <c r="K196" s="107"/>
      <c r="L196" s="137" t="str">
        <f t="shared" ref="L196:L259" si="20">IFERROR(J196,"")</f>
        <v/>
      </c>
      <c r="M196" s="94" t="str">
        <f>IFERROR(VLOOKUP(B196,'اسماء العملاء'!$A$2:$G$1589,7,FALSE),"")</f>
        <v/>
      </c>
      <c r="N196" s="92" t="str">
        <f t="shared" ref="N196:N259" si="21">IFERROR(SUM(L196-M196),"")</f>
        <v/>
      </c>
      <c r="O196" s="149" t="str">
        <f>IFERROR(VLOOKUP(B196,'اسماء العملاء'!$A$2:$I$1589,9,FALSE),"")</f>
        <v/>
      </c>
      <c r="P196" s="144" t="str">
        <f t="shared" ref="P196:P259" si="22">IFERROR(INT(N196/O196),"")</f>
        <v/>
      </c>
      <c r="Q196" s="145" t="str">
        <f t="shared" ref="Q196:Q259" si="23">IFERROR(N196-O196*P196,"")</f>
        <v/>
      </c>
      <c r="R196" s="50"/>
      <c r="S196" s="133" t="str">
        <f>IFERROR(VLOOKUP(B196,'اسماء العملاء'!$A$2:$J$1589,10,FALSE),"")</f>
        <v/>
      </c>
      <c r="T196" s="48" t="str">
        <f>IFERROR(IF(COUNT($S196:S196)&gt;=$P196,"",EDATE($S196,1)),"")</f>
        <v/>
      </c>
      <c r="U196" s="48" t="str">
        <f>IFERROR(IF(COUNT($S196:T196)&gt;=$P196,"",EDATE($S196,2)),"")</f>
        <v/>
      </c>
      <c r="V196" s="48" t="str">
        <f>IFERROR(IF(COUNT($S196:U196)&gt;=$P196,"",EDATE($S196,3)),"")</f>
        <v/>
      </c>
      <c r="W196" s="48" t="str">
        <f>IFERROR(IF(COUNT($S196:V196)&gt;=$P196,"",EDATE($S196,4)),"")</f>
        <v/>
      </c>
      <c r="X196" s="48" t="str">
        <f>IFERROR(IF(COUNT($S196:W196)&gt;=$P196,"",EDATE($S196,5)),"")</f>
        <v/>
      </c>
      <c r="Y196" s="48" t="str">
        <f>IFERROR(IF(COUNT($S196:X196)&gt;=$P196,"",EDATE($S196,6)),"")</f>
        <v/>
      </c>
      <c r="Z196" s="48" t="str">
        <f>IFERROR(IF(COUNT($S196:Y196)&gt;=$P196,"",EDATE($S196,7)),"")</f>
        <v/>
      </c>
      <c r="AA196" s="48" t="str">
        <f>IFERROR(IF(COUNT($S196:Z196)&gt;=$P196,"",EDATE($S196,8)),"")</f>
        <v/>
      </c>
      <c r="AB196" s="48" t="str">
        <f>IFERROR(IF(COUNT($S196:AA196)&gt;=$P196,"",EDATE($S196,9)),"")</f>
        <v/>
      </c>
      <c r="AC196" s="48" t="str">
        <f>IFERROR(IF(COUNT($S196:AB196)&gt;=$P196,"",EDATE($S196,10)),"")</f>
        <v/>
      </c>
      <c r="AD196" s="48" t="str">
        <f>IFERROR(IF(COUNT($S196:AC196)&gt;=$P196,"",EDATE($S196,11)),"")</f>
        <v/>
      </c>
      <c r="AE196" s="48" t="str">
        <f>IFERROR(IF(COUNT($S196:AD196)&gt;=$P196,"",EDATE($S196,12)),"")</f>
        <v/>
      </c>
      <c r="AF196" s="48" t="str">
        <f>IFERROR(IF(COUNT($S196:AE196)&gt;=$P196,"",EDATE($S196,13)),"")</f>
        <v/>
      </c>
      <c r="AG196" s="48" t="str">
        <f>IFERROR(IF(COUNT($S196:AF196)&gt;=$P196,"",EDATE($S196,14)),"")</f>
        <v/>
      </c>
      <c r="AH196" s="48" t="str">
        <f>IFERROR(IF(COUNT($S196:AG196)&gt;=$P196,"",EDATE($S196,15)),"")</f>
        <v/>
      </c>
      <c r="AI196" s="48" t="str">
        <f>IFERROR(IF(COUNT($S196:AH196)&gt;=$P196,"",EDATE($S196,16)),"")</f>
        <v/>
      </c>
      <c r="AJ196" s="48" t="str">
        <f>IFERROR(IF(COUNT($S196:AI196)&gt;=$P196,"",EDATE($S196,17)),"")</f>
        <v/>
      </c>
      <c r="AK196" s="48" t="str">
        <f>IFERROR(IF(COUNT($S196:AJ196)&gt;=$P196,"",EDATE($S196,18)),"")</f>
        <v/>
      </c>
      <c r="AL196" s="49" t="str">
        <f>IFERROR(IF(COUNT($S196:AK196)&gt;=$P196,"",EDATE($S196,19)),"")</f>
        <v/>
      </c>
      <c r="AM196" s="49" t="str">
        <f>IFERROR(IF(COUNT($S196:AL196)&gt;=$P196,"",EDATE($S196,20)),"")</f>
        <v/>
      </c>
      <c r="AN196" s="49" t="str">
        <f>IFERROR(IF(COUNT($S196:AM196)&gt;=$P196,"",EDATE($S196,21)),"")</f>
        <v/>
      </c>
      <c r="AO196" s="49" t="str">
        <f>IFERROR(IF(COUNT($S196:AN196)&gt;=$P196,"",EDATE($S196,22)),"")</f>
        <v/>
      </c>
      <c r="AP196" s="49" t="str">
        <f>IFERROR(IF(COUNT($S196:AO196)&gt;=$P196,"",EDATE($S196,23)),"")</f>
        <v/>
      </c>
      <c r="AQ196" s="49" t="str">
        <f>IFERROR(IF(COUNT($S196:AP196)&gt;=$P196,"",EDATE($S196,24)),"")</f>
        <v/>
      </c>
      <c r="AR196" s="49" t="str">
        <f>IFERROR(IF(COUNT($S196:AQ196)&gt;=$P196,"",EDATE($S196,25)),"")</f>
        <v/>
      </c>
      <c r="AS196" s="49" t="str">
        <f>IFERROR(IF(COUNT($S196:AR196)&gt;=$P196,"",EDATE($S196,26)),"")</f>
        <v/>
      </c>
      <c r="AT196" s="49" t="str">
        <f>IFERROR(IF(COUNT($S196:AS196)&gt;=$P196,"",EDATE($S196,27)),"")</f>
        <v/>
      </c>
      <c r="AU196" s="49" t="str">
        <f>IFERROR(IF(COUNT($S196:AT196)&gt;=$P196,"",EDATE($S196,28)),"")</f>
        <v/>
      </c>
      <c r="AV196" s="49" t="str">
        <f>IFERROR(IF(COUNT($S196:AU196)&gt;=$P196,"",EDATE($S196,29)),"")</f>
        <v/>
      </c>
      <c r="AW196" s="49" t="str">
        <f>IFERROR(IF(COUNT($S196:AV196)&gt;=$P196,"",EDATE($S196,30)),"")</f>
        <v/>
      </c>
      <c r="AX196" s="49" t="str">
        <f>IFERROR(IF(COUNT($S196:AW196)&gt;=$P196,"",EDATE($S196,31)),"")</f>
        <v/>
      </c>
      <c r="AY196" s="49" t="str">
        <f>IFERROR(IF(COUNT($S196:AX196)&gt;=$P196,"",EDATE($S196,32)),"")</f>
        <v/>
      </c>
      <c r="AZ196" s="49" t="str">
        <f>IFERROR(IF(COUNT($S196:AY196)&gt;=$P196,"",EDATE($S196,33)),"")</f>
        <v/>
      </c>
      <c r="BA196" s="49" t="str">
        <f>IFERROR(IF(COUNT($S196:AZ196)&gt;=$P196,"",EDATE($S196,34)),"")</f>
        <v/>
      </c>
      <c r="BB196" s="49" t="str">
        <f>IFERROR(IF(COUNT($S196:BA196)&gt;=$P196,"",EDATE($S196,35)),"")</f>
        <v/>
      </c>
      <c r="BC196" s="49" t="str">
        <f>IFERROR(IF(COUNT($S196:BB196)&gt;=$P196,"",EDATE($S196,36)),"")</f>
        <v/>
      </c>
      <c r="BD196" s="108"/>
    </row>
    <row r="197" spans="1:56" s="98" customFormat="1" ht="21" customHeight="1" thickBot="1">
      <c r="A197" s="106" t="str">
        <f t="shared" ca="1" si="18"/>
        <v/>
      </c>
      <c r="B197" s="152"/>
      <c r="C197" s="45" t="str">
        <f>IFERROR(VLOOKUP(B197,'اسماء العملاء'!$A$2:$E$1589,5,FALSE),"")</f>
        <v/>
      </c>
      <c r="D197" s="60" t="str">
        <f>IFERROR(VLOOKUP(B197,'اسماء العملاء'!$A$2:$C$1589,2,FALSE),"")</f>
        <v/>
      </c>
      <c r="E197" s="56"/>
      <c r="F197" s="62" t="str">
        <f>IFERROR(VLOOKUP(B197,'اسماء العملاء'!$A$2:$C$1589,3,FALSE),"")</f>
        <v/>
      </c>
      <c r="G197" s="75" t="str">
        <f>IFERROR(VLOOKUP(B197,'اسماء العملاء'!$A$2:$F$1589,6,FALSE),"")</f>
        <v/>
      </c>
      <c r="H197" s="142" t="str">
        <f>IFERROR(VLOOKUP(G197,'انواع الفلاتر'!$B$2:$C$52,2,FALSE),"")</f>
        <v/>
      </c>
      <c r="I197" s="128" t="str">
        <f>IFERROR(VLOOKUP(B197,'اسماء العملاء'!$A$2:$K$1589,11,FALSE),"")</f>
        <v/>
      </c>
      <c r="J197" s="46" t="str">
        <f t="shared" si="19"/>
        <v/>
      </c>
      <c r="K197" s="107"/>
      <c r="L197" s="137" t="str">
        <f t="shared" si="20"/>
        <v/>
      </c>
      <c r="M197" s="94" t="str">
        <f>IFERROR(VLOOKUP(B197,'اسماء العملاء'!$A$2:$G$1589,7,FALSE),"")</f>
        <v/>
      </c>
      <c r="N197" s="92" t="str">
        <f t="shared" si="21"/>
        <v/>
      </c>
      <c r="O197" s="149" t="str">
        <f>IFERROR(VLOOKUP(B197,'اسماء العملاء'!$A$2:$I$1589,9,FALSE),"")</f>
        <v/>
      </c>
      <c r="P197" s="144" t="str">
        <f t="shared" si="22"/>
        <v/>
      </c>
      <c r="Q197" s="145" t="str">
        <f t="shared" si="23"/>
        <v/>
      </c>
      <c r="R197" s="50"/>
      <c r="S197" s="133" t="str">
        <f>IFERROR(VLOOKUP(B197,'اسماء العملاء'!$A$2:$J$1589,10,FALSE),"")</f>
        <v/>
      </c>
      <c r="T197" s="48" t="str">
        <f>IFERROR(IF(COUNT($S197:S197)&gt;=$P197,"",EDATE($S197,1)),"")</f>
        <v/>
      </c>
      <c r="U197" s="48" t="str">
        <f>IFERROR(IF(COUNT($S197:T197)&gt;=$P197,"",EDATE($S197,2)),"")</f>
        <v/>
      </c>
      <c r="V197" s="48" t="str">
        <f>IFERROR(IF(COUNT($S197:U197)&gt;=$P197,"",EDATE($S197,3)),"")</f>
        <v/>
      </c>
      <c r="W197" s="48" t="str">
        <f>IFERROR(IF(COUNT($S197:V197)&gt;=$P197,"",EDATE($S197,4)),"")</f>
        <v/>
      </c>
      <c r="X197" s="48" t="str">
        <f>IFERROR(IF(COUNT($S197:W197)&gt;=$P197,"",EDATE($S197,5)),"")</f>
        <v/>
      </c>
      <c r="Y197" s="48" t="str">
        <f>IFERROR(IF(COUNT($S197:X197)&gt;=$P197,"",EDATE($S197,6)),"")</f>
        <v/>
      </c>
      <c r="Z197" s="48" t="str">
        <f>IFERROR(IF(COUNT($S197:Y197)&gt;=$P197,"",EDATE($S197,7)),"")</f>
        <v/>
      </c>
      <c r="AA197" s="48" t="str">
        <f>IFERROR(IF(COUNT($S197:Z197)&gt;=$P197,"",EDATE($S197,8)),"")</f>
        <v/>
      </c>
      <c r="AB197" s="48" t="str">
        <f>IFERROR(IF(COUNT($S197:AA197)&gt;=$P197,"",EDATE($S197,9)),"")</f>
        <v/>
      </c>
      <c r="AC197" s="48" t="str">
        <f>IFERROR(IF(COUNT($S197:AB197)&gt;=$P197,"",EDATE($S197,10)),"")</f>
        <v/>
      </c>
      <c r="AD197" s="48" t="str">
        <f>IFERROR(IF(COUNT($S197:AC197)&gt;=$P197,"",EDATE($S197,11)),"")</f>
        <v/>
      </c>
      <c r="AE197" s="48" t="str">
        <f>IFERROR(IF(COUNT($S197:AD197)&gt;=$P197,"",EDATE($S197,12)),"")</f>
        <v/>
      </c>
      <c r="AF197" s="48" t="str">
        <f>IFERROR(IF(COUNT($S197:AE197)&gt;=$P197,"",EDATE($S197,13)),"")</f>
        <v/>
      </c>
      <c r="AG197" s="48" t="str">
        <f>IFERROR(IF(COUNT($S197:AF197)&gt;=$P197,"",EDATE($S197,14)),"")</f>
        <v/>
      </c>
      <c r="AH197" s="48" t="str">
        <f>IFERROR(IF(COUNT($S197:AG197)&gt;=$P197,"",EDATE($S197,15)),"")</f>
        <v/>
      </c>
      <c r="AI197" s="48" t="str">
        <f>IFERROR(IF(COUNT($S197:AH197)&gt;=$P197,"",EDATE($S197,16)),"")</f>
        <v/>
      </c>
      <c r="AJ197" s="48" t="str">
        <f>IFERROR(IF(COUNT($S197:AI197)&gt;=$P197,"",EDATE($S197,17)),"")</f>
        <v/>
      </c>
      <c r="AK197" s="48" t="str">
        <f>IFERROR(IF(COUNT($S197:AJ197)&gt;=$P197,"",EDATE($S197,18)),"")</f>
        <v/>
      </c>
      <c r="AL197" s="49" t="str">
        <f>IFERROR(IF(COUNT($S197:AK197)&gt;=$P197,"",EDATE($S197,19)),"")</f>
        <v/>
      </c>
      <c r="AM197" s="49" t="str">
        <f>IFERROR(IF(COUNT($S197:AL197)&gt;=$P197,"",EDATE($S197,20)),"")</f>
        <v/>
      </c>
      <c r="AN197" s="49" t="str">
        <f>IFERROR(IF(COUNT($S197:AM197)&gt;=$P197,"",EDATE($S197,21)),"")</f>
        <v/>
      </c>
      <c r="AO197" s="49" t="str">
        <f>IFERROR(IF(COUNT($S197:AN197)&gt;=$P197,"",EDATE($S197,22)),"")</f>
        <v/>
      </c>
      <c r="AP197" s="49" t="str">
        <f>IFERROR(IF(COUNT($S197:AO197)&gt;=$P197,"",EDATE($S197,23)),"")</f>
        <v/>
      </c>
      <c r="AQ197" s="49" t="str">
        <f>IFERROR(IF(COUNT($S197:AP197)&gt;=$P197,"",EDATE($S197,24)),"")</f>
        <v/>
      </c>
      <c r="AR197" s="49" t="str">
        <f>IFERROR(IF(COUNT($S197:AQ197)&gt;=$P197,"",EDATE($S197,25)),"")</f>
        <v/>
      </c>
      <c r="AS197" s="49" t="str">
        <f>IFERROR(IF(COUNT($S197:AR197)&gt;=$P197,"",EDATE($S197,26)),"")</f>
        <v/>
      </c>
      <c r="AT197" s="49" t="str">
        <f>IFERROR(IF(COUNT($S197:AS197)&gt;=$P197,"",EDATE($S197,27)),"")</f>
        <v/>
      </c>
      <c r="AU197" s="49" t="str">
        <f>IFERROR(IF(COUNT($S197:AT197)&gt;=$P197,"",EDATE($S197,28)),"")</f>
        <v/>
      </c>
      <c r="AV197" s="49" t="str">
        <f>IFERROR(IF(COUNT($S197:AU197)&gt;=$P197,"",EDATE($S197,29)),"")</f>
        <v/>
      </c>
      <c r="AW197" s="49" t="str">
        <f>IFERROR(IF(COUNT($S197:AV197)&gt;=$P197,"",EDATE($S197,30)),"")</f>
        <v/>
      </c>
      <c r="AX197" s="49" t="str">
        <f>IFERROR(IF(COUNT($S197:AW197)&gt;=$P197,"",EDATE($S197,31)),"")</f>
        <v/>
      </c>
      <c r="AY197" s="49" t="str">
        <f>IFERROR(IF(COUNT($S197:AX197)&gt;=$P197,"",EDATE($S197,32)),"")</f>
        <v/>
      </c>
      <c r="AZ197" s="49" t="str">
        <f>IFERROR(IF(COUNT($S197:AY197)&gt;=$P197,"",EDATE($S197,33)),"")</f>
        <v/>
      </c>
      <c r="BA197" s="49" t="str">
        <f>IFERROR(IF(COUNT($S197:AZ197)&gt;=$P197,"",EDATE($S197,34)),"")</f>
        <v/>
      </c>
      <c r="BB197" s="49" t="str">
        <f>IFERROR(IF(COUNT($S197:BA197)&gt;=$P197,"",EDATE($S197,35)),"")</f>
        <v/>
      </c>
      <c r="BC197" s="49" t="str">
        <f>IFERROR(IF(COUNT($S197:BB197)&gt;=$P197,"",EDATE($S197,36)),"")</f>
        <v/>
      </c>
      <c r="BD197" s="108"/>
    </row>
    <row r="198" spans="1:56" s="98" customFormat="1" ht="21" customHeight="1" thickBot="1">
      <c r="A198" s="106" t="str">
        <f t="shared" ca="1" si="18"/>
        <v/>
      </c>
      <c r="B198" s="152"/>
      <c r="C198" s="45" t="str">
        <f>IFERROR(VLOOKUP(B198,'اسماء العملاء'!$A$2:$E$1589,5,FALSE),"")</f>
        <v/>
      </c>
      <c r="D198" s="60" t="str">
        <f>IFERROR(VLOOKUP(B198,'اسماء العملاء'!$A$2:$C$1589,2,FALSE),"")</f>
        <v/>
      </c>
      <c r="E198" s="56"/>
      <c r="F198" s="62" t="str">
        <f>IFERROR(VLOOKUP(B198,'اسماء العملاء'!$A$2:$C$1589,3,FALSE),"")</f>
        <v/>
      </c>
      <c r="G198" s="75" t="str">
        <f>IFERROR(VLOOKUP(B198,'اسماء العملاء'!$A$2:$F$1589,6,FALSE),"")</f>
        <v/>
      </c>
      <c r="H198" s="142" t="str">
        <f>IFERROR(VLOOKUP(G198,'انواع الفلاتر'!$B$2:$C$52,2,FALSE),"")</f>
        <v/>
      </c>
      <c r="I198" s="128" t="str">
        <f>IFERROR(VLOOKUP(B198,'اسماء العملاء'!$A$2:$K$1589,11,FALSE),"")</f>
        <v/>
      </c>
      <c r="J198" s="46" t="str">
        <f t="shared" si="19"/>
        <v/>
      </c>
      <c r="K198" s="107"/>
      <c r="L198" s="137" t="str">
        <f t="shared" si="20"/>
        <v/>
      </c>
      <c r="M198" s="94" t="str">
        <f>IFERROR(VLOOKUP(B198,'اسماء العملاء'!$A$2:$G$1589,7,FALSE),"")</f>
        <v/>
      </c>
      <c r="N198" s="92" t="str">
        <f t="shared" si="21"/>
        <v/>
      </c>
      <c r="O198" s="149" t="str">
        <f>IFERROR(VLOOKUP(B198,'اسماء العملاء'!$A$2:$I$1589,9,FALSE),"")</f>
        <v/>
      </c>
      <c r="P198" s="144" t="str">
        <f t="shared" si="22"/>
        <v/>
      </c>
      <c r="Q198" s="145" t="str">
        <f t="shared" si="23"/>
        <v/>
      </c>
      <c r="R198" s="50"/>
      <c r="S198" s="133" t="str">
        <f>IFERROR(VLOOKUP(B198,'اسماء العملاء'!$A$2:$J$1589,10,FALSE),"")</f>
        <v/>
      </c>
      <c r="T198" s="48" t="str">
        <f>IFERROR(IF(COUNT($S198:S198)&gt;=$P198,"",EDATE($S198,1)),"")</f>
        <v/>
      </c>
      <c r="U198" s="48" t="str">
        <f>IFERROR(IF(COUNT($S198:T198)&gt;=$P198,"",EDATE($S198,2)),"")</f>
        <v/>
      </c>
      <c r="V198" s="48" t="str">
        <f>IFERROR(IF(COUNT($S198:U198)&gt;=$P198,"",EDATE($S198,3)),"")</f>
        <v/>
      </c>
      <c r="W198" s="48" t="str">
        <f>IFERROR(IF(COUNT($S198:V198)&gt;=$P198,"",EDATE($S198,4)),"")</f>
        <v/>
      </c>
      <c r="X198" s="48" t="str">
        <f>IFERROR(IF(COUNT($S198:W198)&gt;=$P198,"",EDATE($S198,5)),"")</f>
        <v/>
      </c>
      <c r="Y198" s="48" t="str">
        <f>IFERROR(IF(COUNT($S198:X198)&gt;=$P198,"",EDATE($S198,6)),"")</f>
        <v/>
      </c>
      <c r="Z198" s="48" t="str">
        <f>IFERROR(IF(COUNT($S198:Y198)&gt;=$P198,"",EDATE($S198,7)),"")</f>
        <v/>
      </c>
      <c r="AA198" s="48" t="str">
        <f>IFERROR(IF(COUNT($S198:Z198)&gt;=$P198,"",EDATE($S198,8)),"")</f>
        <v/>
      </c>
      <c r="AB198" s="48" t="str">
        <f>IFERROR(IF(COUNT($S198:AA198)&gt;=$P198,"",EDATE($S198,9)),"")</f>
        <v/>
      </c>
      <c r="AC198" s="48" t="str">
        <f>IFERROR(IF(COUNT($S198:AB198)&gt;=$P198,"",EDATE($S198,10)),"")</f>
        <v/>
      </c>
      <c r="AD198" s="48" t="str">
        <f>IFERROR(IF(COUNT($S198:AC198)&gt;=$P198,"",EDATE($S198,11)),"")</f>
        <v/>
      </c>
      <c r="AE198" s="48" t="str">
        <f>IFERROR(IF(COUNT($S198:AD198)&gt;=$P198,"",EDATE($S198,12)),"")</f>
        <v/>
      </c>
      <c r="AF198" s="48" t="str">
        <f>IFERROR(IF(COUNT($S198:AE198)&gt;=$P198,"",EDATE($S198,13)),"")</f>
        <v/>
      </c>
      <c r="AG198" s="48" t="str">
        <f>IFERROR(IF(COUNT($S198:AF198)&gt;=$P198,"",EDATE($S198,14)),"")</f>
        <v/>
      </c>
      <c r="AH198" s="48" t="str">
        <f>IFERROR(IF(COUNT($S198:AG198)&gt;=$P198,"",EDATE($S198,15)),"")</f>
        <v/>
      </c>
      <c r="AI198" s="48" t="str">
        <f>IFERROR(IF(COUNT($S198:AH198)&gt;=$P198,"",EDATE($S198,16)),"")</f>
        <v/>
      </c>
      <c r="AJ198" s="48" t="str">
        <f>IFERROR(IF(COUNT($S198:AI198)&gt;=$P198,"",EDATE($S198,17)),"")</f>
        <v/>
      </c>
      <c r="AK198" s="48" t="str">
        <f>IFERROR(IF(COUNT($S198:AJ198)&gt;=$P198,"",EDATE($S198,18)),"")</f>
        <v/>
      </c>
      <c r="AL198" s="49" t="str">
        <f>IFERROR(IF(COUNT($S198:AK198)&gt;=$P198,"",EDATE($S198,19)),"")</f>
        <v/>
      </c>
      <c r="AM198" s="49" t="str">
        <f>IFERROR(IF(COUNT($S198:AL198)&gt;=$P198,"",EDATE($S198,20)),"")</f>
        <v/>
      </c>
      <c r="AN198" s="49" t="str">
        <f>IFERROR(IF(COUNT($S198:AM198)&gt;=$P198,"",EDATE($S198,21)),"")</f>
        <v/>
      </c>
      <c r="AO198" s="49" t="str">
        <f>IFERROR(IF(COUNT($S198:AN198)&gt;=$P198,"",EDATE($S198,22)),"")</f>
        <v/>
      </c>
      <c r="AP198" s="49" t="str">
        <f>IFERROR(IF(COUNT($S198:AO198)&gt;=$P198,"",EDATE($S198,23)),"")</f>
        <v/>
      </c>
      <c r="AQ198" s="49" t="str">
        <f>IFERROR(IF(COUNT($S198:AP198)&gt;=$P198,"",EDATE($S198,24)),"")</f>
        <v/>
      </c>
      <c r="AR198" s="49" t="str">
        <f>IFERROR(IF(COUNT($S198:AQ198)&gt;=$P198,"",EDATE($S198,25)),"")</f>
        <v/>
      </c>
      <c r="AS198" s="49" t="str">
        <f>IFERROR(IF(COUNT($S198:AR198)&gt;=$P198,"",EDATE($S198,26)),"")</f>
        <v/>
      </c>
      <c r="AT198" s="49" t="str">
        <f>IFERROR(IF(COUNT($S198:AS198)&gt;=$P198,"",EDATE($S198,27)),"")</f>
        <v/>
      </c>
      <c r="AU198" s="49" t="str">
        <f>IFERROR(IF(COUNT($S198:AT198)&gt;=$P198,"",EDATE($S198,28)),"")</f>
        <v/>
      </c>
      <c r="AV198" s="49" t="str">
        <f>IFERROR(IF(COUNT($S198:AU198)&gt;=$P198,"",EDATE($S198,29)),"")</f>
        <v/>
      </c>
      <c r="AW198" s="49" t="str">
        <f>IFERROR(IF(COUNT($S198:AV198)&gt;=$P198,"",EDATE($S198,30)),"")</f>
        <v/>
      </c>
      <c r="AX198" s="49" t="str">
        <f>IFERROR(IF(COUNT($S198:AW198)&gt;=$P198,"",EDATE($S198,31)),"")</f>
        <v/>
      </c>
      <c r="AY198" s="49" t="str">
        <f>IFERROR(IF(COUNT($S198:AX198)&gt;=$P198,"",EDATE($S198,32)),"")</f>
        <v/>
      </c>
      <c r="AZ198" s="49" t="str">
        <f>IFERROR(IF(COUNT($S198:AY198)&gt;=$P198,"",EDATE($S198,33)),"")</f>
        <v/>
      </c>
      <c r="BA198" s="49" t="str">
        <f>IFERROR(IF(COUNT($S198:AZ198)&gt;=$P198,"",EDATE($S198,34)),"")</f>
        <v/>
      </c>
      <c r="BB198" s="49" t="str">
        <f>IFERROR(IF(COUNT($S198:BA198)&gt;=$P198,"",EDATE($S198,35)),"")</f>
        <v/>
      </c>
      <c r="BC198" s="49" t="str">
        <f>IFERROR(IF(COUNT($S198:BB198)&gt;=$P198,"",EDATE($S198,36)),"")</f>
        <v/>
      </c>
      <c r="BD198" s="108"/>
    </row>
    <row r="199" spans="1:56" s="98" customFormat="1" ht="21" customHeight="1" thickBot="1">
      <c r="A199" s="106" t="str">
        <f t="shared" ca="1" si="18"/>
        <v/>
      </c>
      <c r="B199" s="152"/>
      <c r="C199" s="45" t="str">
        <f>IFERROR(VLOOKUP(B199,'اسماء العملاء'!$A$2:$E$1589,5,FALSE),"")</f>
        <v/>
      </c>
      <c r="D199" s="60" t="str">
        <f>IFERROR(VLOOKUP(B199,'اسماء العملاء'!$A$2:$C$1589,2,FALSE),"")</f>
        <v/>
      </c>
      <c r="E199" s="56"/>
      <c r="F199" s="62" t="str">
        <f>IFERROR(VLOOKUP(B199,'اسماء العملاء'!$A$2:$C$1589,3,FALSE),"")</f>
        <v/>
      </c>
      <c r="G199" s="75" t="str">
        <f>IFERROR(VLOOKUP(B199,'اسماء العملاء'!$A$2:$F$1589,6,FALSE),"")</f>
        <v/>
      </c>
      <c r="H199" s="142" t="str">
        <f>IFERROR(VLOOKUP(G199,'انواع الفلاتر'!$B$2:$C$52,2,FALSE),"")</f>
        <v/>
      </c>
      <c r="I199" s="128" t="str">
        <f>IFERROR(VLOOKUP(B199,'اسماء العملاء'!$A$2:$K$1589,11,FALSE),"")</f>
        <v/>
      </c>
      <c r="J199" s="46" t="str">
        <f t="shared" si="19"/>
        <v/>
      </c>
      <c r="K199" s="107"/>
      <c r="L199" s="137" t="str">
        <f t="shared" si="20"/>
        <v/>
      </c>
      <c r="M199" s="94" t="str">
        <f>IFERROR(VLOOKUP(B199,'اسماء العملاء'!$A$2:$G$1589,7,FALSE),"")</f>
        <v/>
      </c>
      <c r="N199" s="92" t="str">
        <f t="shared" si="21"/>
        <v/>
      </c>
      <c r="O199" s="149" t="str">
        <f>IFERROR(VLOOKUP(B199,'اسماء العملاء'!$A$2:$I$1589,9,FALSE),"")</f>
        <v/>
      </c>
      <c r="P199" s="144" t="str">
        <f t="shared" si="22"/>
        <v/>
      </c>
      <c r="Q199" s="145" t="str">
        <f t="shared" si="23"/>
        <v/>
      </c>
      <c r="R199" s="50"/>
      <c r="S199" s="133" t="str">
        <f>IFERROR(VLOOKUP(B199,'اسماء العملاء'!$A$2:$J$1589,10,FALSE),"")</f>
        <v/>
      </c>
      <c r="T199" s="48" t="str">
        <f>IFERROR(IF(COUNT($S199:S199)&gt;=$P199,"",EDATE($S199,1)),"")</f>
        <v/>
      </c>
      <c r="U199" s="48" t="str">
        <f>IFERROR(IF(COUNT($S199:T199)&gt;=$P199,"",EDATE($S199,2)),"")</f>
        <v/>
      </c>
      <c r="V199" s="48" t="str">
        <f>IFERROR(IF(COUNT($S199:U199)&gt;=$P199,"",EDATE($S199,3)),"")</f>
        <v/>
      </c>
      <c r="W199" s="48" t="str">
        <f>IFERROR(IF(COUNT($S199:V199)&gt;=$P199,"",EDATE($S199,4)),"")</f>
        <v/>
      </c>
      <c r="X199" s="48" t="str">
        <f>IFERROR(IF(COUNT($S199:W199)&gt;=$P199,"",EDATE($S199,5)),"")</f>
        <v/>
      </c>
      <c r="Y199" s="48" t="str">
        <f>IFERROR(IF(COUNT($S199:X199)&gt;=$P199,"",EDATE($S199,6)),"")</f>
        <v/>
      </c>
      <c r="Z199" s="48" t="str">
        <f>IFERROR(IF(COUNT($S199:Y199)&gt;=$P199,"",EDATE($S199,7)),"")</f>
        <v/>
      </c>
      <c r="AA199" s="48" t="str">
        <f>IFERROR(IF(COUNT($S199:Z199)&gt;=$P199,"",EDATE($S199,8)),"")</f>
        <v/>
      </c>
      <c r="AB199" s="48" t="str">
        <f>IFERROR(IF(COUNT($S199:AA199)&gt;=$P199,"",EDATE($S199,9)),"")</f>
        <v/>
      </c>
      <c r="AC199" s="48" t="str">
        <f>IFERROR(IF(COUNT($S199:AB199)&gt;=$P199,"",EDATE($S199,10)),"")</f>
        <v/>
      </c>
      <c r="AD199" s="48" t="str">
        <f>IFERROR(IF(COUNT($S199:AC199)&gt;=$P199,"",EDATE($S199,11)),"")</f>
        <v/>
      </c>
      <c r="AE199" s="48" t="str">
        <f>IFERROR(IF(COUNT($S199:AD199)&gt;=$P199,"",EDATE($S199,12)),"")</f>
        <v/>
      </c>
      <c r="AF199" s="48" t="str">
        <f>IFERROR(IF(COUNT($S199:AE199)&gt;=$P199,"",EDATE($S199,13)),"")</f>
        <v/>
      </c>
      <c r="AG199" s="48" t="str">
        <f>IFERROR(IF(COUNT($S199:AF199)&gt;=$P199,"",EDATE($S199,14)),"")</f>
        <v/>
      </c>
      <c r="AH199" s="48" t="str">
        <f>IFERROR(IF(COUNT($S199:AG199)&gt;=$P199,"",EDATE($S199,15)),"")</f>
        <v/>
      </c>
      <c r="AI199" s="48" t="str">
        <f>IFERROR(IF(COUNT($S199:AH199)&gt;=$P199,"",EDATE($S199,16)),"")</f>
        <v/>
      </c>
      <c r="AJ199" s="48" t="str">
        <f>IFERROR(IF(COUNT($S199:AI199)&gt;=$P199,"",EDATE($S199,17)),"")</f>
        <v/>
      </c>
      <c r="AK199" s="48" t="str">
        <f>IFERROR(IF(COUNT($S199:AJ199)&gt;=$P199,"",EDATE($S199,18)),"")</f>
        <v/>
      </c>
      <c r="AL199" s="49" t="str">
        <f>IFERROR(IF(COUNT($S199:AK199)&gt;=$P199,"",EDATE($S199,19)),"")</f>
        <v/>
      </c>
      <c r="AM199" s="49" t="str">
        <f>IFERROR(IF(COUNT($S199:AL199)&gt;=$P199,"",EDATE($S199,20)),"")</f>
        <v/>
      </c>
      <c r="AN199" s="49" t="str">
        <f>IFERROR(IF(COUNT($S199:AM199)&gt;=$P199,"",EDATE($S199,21)),"")</f>
        <v/>
      </c>
      <c r="AO199" s="49" t="str">
        <f>IFERROR(IF(COUNT($S199:AN199)&gt;=$P199,"",EDATE($S199,22)),"")</f>
        <v/>
      </c>
      <c r="AP199" s="49" t="str">
        <f>IFERROR(IF(COUNT($S199:AO199)&gt;=$P199,"",EDATE($S199,23)),"")</f>
        <v/>
      </c>
      <c r="AQ199" s="49" t="str">
        <f>IFERROR(IF(COUNT($S199:AP199)&gt;=$P199,"",EDATE($S199,24)),"")</f>
        <v/>
      </c>
      <c r="AR199" s="49" t="str">
        <f>IFERROR(IF(COUNT($S199:AQ199)&gt;=$P199,"",EDATE($S199,25)),"")</f>
        <v/>
      </c>
      <c r="AS199" s="49" t="str">
        <f>IFERROR(IF(COUNT($S199:AR199)&gt;=$P199,"",EDATE($S199,26)),"")</f>
        <v/>
      </c>
      <c r="AT199" s="49" t="str">
        <f>IFERROR(IF(COUNT($S199:AS199)&gt;=$P199,"",EDATE($S199,27)),"")</f>
        <v/>
      </c>
      <c r="AU199" s="49" t="str">
        <f>IFERROR(IF(COUNT($S199:AT199)&gt;=$P199,"",EDATE($S199,28)),"")</f>
        <v/>
      </c>
      <c r="AV199" s="49" t="str">
        <f>IFERROR(IF(COUNT($S199:AU199)&gt;=$P199,"",EDATE($S199,29)),"")</f>
        <v/>
      </c>
      <c r="AW199" s="49" t="str">
        <f>IFERROR(IF(COUNT($S199:AV199)&gt;=$P199,"",EDATE($S199,30)),"")</f>
        <v/>
      </c>
      <c r="AX199" s="49" t="str">
        <f>IFERROR(IF(COUNT($S199:AW199)&gt;=$P199,"",EDATE($S199,31)),"")</f>
        <v/>
      </c>
      <c r="AY199" s="49" t="str">
        <f>IFERROR(IF(COUNT($S199:AX199)&gt;=$P199,"",EDATE($S199,32)),"")</f>
        <v/>
      </c>
      <c r="AZ199" s="49" t="str">
        <f>IFERROR(IF(COUNT($S199:AY199)&gt;=$P199,"",EDATE($S199,33)),"")</f>
        <v/>
      </c>
      <c r="BA199" s="49" t="str">
        <f>IFERROR(IF(COUNT($S199:AZ199)&gt;=$P199,"",EDATE($S199,34)),"")</f>
        <v/>
      </c>
      <c r="BB199" s="49" t="str">
        <f>IFERROR(IF(COUNT($S199:BA199)&gt;=$P199,"",EDATE($S199,35)),"")</f>
        <v/>
      </c>
      <c r="BC199" s="49" t="str">
        <f>IFERROR(IF(COUNT($S199:BB199)&gt;=$P199,"",EDATE($S199,36)),"")</f>
        <v/>
      </c>
      <c r="BD199" s="108"/>
    </row>
    <row r="200" spans="1:56" s="98" customFormat="1" ht="21" customHeight="1" thickBot="1">
      <c r="A200" s="106" t="str">
        <f t="shared" ca="1" si="18"/>
        <v/>
      </c>
      <c r="B200" s="152"/>
      <c r="C200" s="45" t="str">
        <f>IFERROR(VLOOKUP(B200,'اسماء العملاء'!$A$2:$E$1589,5,FALSE),"")</f>
        <v/>
      </c>
      <c r="D200" s="60" t="str">
        <f>IFERROR(VLOOKUP(B200,'اسماء العملاء'!$A$2:$C$1589,2,FALSE),"")</f>
        <v/>
      </c>
      <c r="E200" s="56"/>
      <c r="F200" s="62" t="str">
        <f>IFERROR(VLOOKUP(B200,'اسماء العملاء'!$A$2:$C$1589,3,FALSE),"")</f>
        <v/>
      </c>
      <c r="G200" s="75" t="str">
        <f>IFERROR(VLOOKUP(B200,'اسماء العملاء'!$A$2:$F$1589,6,FALSE),"")</f>
        <v/>
      </c>
      <c r="H200" s="142" t="str">
        <f>IFERROR(VLOOKUP(G200,'انواع الفلاتر'!$B$2:$C$52,2,FALSE),"")</f>
        <v/>
      </c>
      <c r="I200" s="128" t="str">
        <f>IFERROR(VLOOKUP(B200,'اسماء العملاء'!$A$2:$K$1589,11,FALSE),"")</f>
        <v/>
      </c>
      <c r="J200" s="46" t="str">
        <f t="shared" si="19"/>
        <v/>
      </c>
      <c r="K200" s="107"/>
      <c r="L200" s="137" t="str">
        <f t="shared" si="20"/>
        <v/>
      </c>
      <c r="M200" s="94" t="str">
        <f>IFERROR(VLOOKUP(B200,'اسماء العملاء'!$A$2:$G$1589,7,FALSE),"")</f>
        <v/>
      </c>
      <c r="N200" s="92" t="str">
        <f t="shared" si="21"/>
        <v/>
      </c>
      <c r="O200" s="149" t="str">
        <f>IFERROR(VLOOKUP(B200,'اسماء العملاء'!$A$2:$I$1589,9,FALSE),"")</f>
        <v/>
      </c>
      <c r="P200" s="144" t="str">
        <f t="shared" si="22"/>
        <v/>
      </c>
      <c r="Q200" s="145" t="str">
        <f t="shared" si="23"/>
        <v/>
      </c>
      <c r="R200" s="50"/>
      <c r="S200" s="133" t="str">
        <f>IFERROR(VLOOKUP(B200,'اسماء العملاء'!$A$2:$J$1589,10,FALSE),"")</f>
        <v/>
      </c>
      <c r="T200" s="48" t="str">
        <f>IFERROR(IF(COUNT($S200:S200)&gt;=$P200,"",EDATE($S200,1)),"")</f>
        <v/>
      </c>
      <c r="U200" s="48" t="str">
        <f>IFERROR(IF(COUNT($S200:T200)&gt;=$P200,"",EDATE($S200,2)),"")</f>
        <v/>
      </c>
      <c r="V200" s="48" t="str">
        <f>IFERROR(IF(COUNT($S200:U200)&gt;=$P200,"",EDATE($S200,3)),"")</f>
        <v/>
      </c>
      <c r="W200" s="48" t="str">
        <f>IFERROR(IF(COUNT($S200:V200)&gt;=$P200,"",EDATE($S200,4)),"")</f>
        <v/>
      </c>
      <c r="X200" s="48" t="str">
        <f>IFERROR(IF(COUNT($S200:W200)&gt;=$P200,"",EDATE($S200,5)),"")</f>
        <v/>
      </c>
      <c r="Y200" s="48" t="str">
        <f>IFERROR(IF(COUNT($S200:X200)&gt;=$P200,"",EDATE($S200,6)),"")</f>
        <v/>
      </c>
      <c r="Z200" s="48" t="str">
        <f>IFERROR(IF(COUNT($S200:Y200)&gt;=$P200,"",EDATE($S200,7)),"")</f>
        <v/>
      </c>
      <c r="AA200" s="48" t="str">
        <f>IFERROR(IF(COUNT($S200:Z200)&gt;=$P200,"",EDATE($S200,8)),"")</f>
        <v/>
      </c>
      <c r="AB200" s="48" t="str">
        <f>IFERROR(IF(COUNT($S200:AA200)&gt;=$P200,"",EDATE($S200,9)),"")</f>
        <v/>
      </c>
      <c r="AC200" s="48" t="str">
        <f>IFERROR(IF(COUNT($S200:AB200)&gt;=$P200,"",EDATE($S200,10)),"")</f>
        <v/>
      </c>
      <c r="AD200" s="48" t="str">
        <f>IFERROR(IF(COUNT($S200:AC200)&gt;=$P200,"",EDATE($S200,11)),"")</f>
        <v/>
      </c>
      <c r="AE200" s="48" t="str">
        <f>IFERROR(IF(COUNT($S200:AD200)&gt;=$P200,"",EDATE($S200,12)),"")</f>
        <v/>
      </c>
      <c r="AF200" s="48" t="str">
        <f>IFERROR(IF(COUNT($S200:AE200)&gt;=$P200,"",EDATE($S200,13)),"")</f>
        <v/>
      </c>
      <c r="AG200" s="48" t="str">
        <f>IFERROR(IF(COUNT($S200:AF200)&gt;=$P200,"",EDATE($S200,14)),"")</f>
        <v/>
      </c>
      <c r="AH200" s="48" t="str">
        <f>IFERROR(IF(COUNT($S200:AG200)&gt;=$P200,"",EDATE($S200,15)),"")</f>
        <v/>
      </c>
      <c r="AI200" s="48" t="str">
        <f>IFERROR(IF(COUNT($S200:AH200)&gt;=$P200,"",EDATE($S200,16)),"")</f>
        <v/>
      </c>
      <c r="AJ200" s="48" t="str">
        <f>IFERROR(IF(COUNT($S200:AI200)&gt;=$P200,"",EDATE($S200,17)),"")</f>
        <v/>
      </c>
      <c r="AK200" s="48" t="str">
        <f>IFERROR(IF(COUNT($S200:AJ200)&gt;=$P200,"",EDATE($S200,18)),"")</f>
        <v/>
      </c>
      <c r="AL200" s="49" t="str">
        <f>IFERROR(IF(COUNT($S200:AK200)&gt;=$P200,"",EDATE($S200,19)),"")</f>
        <v/>
      </c>
      <c r="AM200" s="49" t="str">
        <f>IFERROR(IF(COUNT($S200:AL200)&gt;=$P200,"",EDATE($S200,20)),"")</f>
        <v/>
      </c>
      <c r="AN200" s="49" t="str">
        <f>IFERROR(IF(COUNT($S200:AM200)&gt;=$P200,"",EDATE($S200,21)),"")</f>
        <v/>
      </c>
      <c r="AO200" s="49" t="str">
        <f>IFERROR(IF(COUNT($S200:AN200)&gt;=$P200,"",EDATE($S200,22)),"")</f>
        <v/>
      </c>
      <c r="AP200" s="49" t="str">
        <f>IFERROR(IF(COUNT($S200:AO200)&gt;=$P200,"",EDATE($S200,23)),"")</f>
        <v/>
      </c>
      <c r="AQ200" s="49" t="str">
        <f>IFERROR(IF(COUNT($S200:AP200)&gt;=$P200,"",EDATE($S200,24)),"")</f>
        <v/>
      </c>
      <c r="AR200" s="49" t="str">
        <f>IFERROR(IF(COUNT($S200:AQ200)&gt;=$P200,"",EDATE($S200,25)),"")</f>
        <v/>
      </c>
      <c r="AS200" s="49" t="str">
        <f>IFERROR(IF(COUNT($S200:AR200)&gt;=$P200,"",EDATE($S200,26)),"")</f>
        <v/>
      </c>
      <c r="AT200" s="49" t="str">
        <f>IFERROR(IF(COUNT($S200:AS200)&gt;=$P200,"",EDATE($S200,27)),"")</f>
        <v/>
      </c>
      <c r="AU200" s="49" t="str">
        <f>IFERROR(IF(COUNT($S200:AT200)&gt;=$P200,"",EDATE($S200,28)),"")</f>
        <v/>
      </c>
      <c r="AV200" s="49" t="str">
        <f>IFERROR(IF(COUNT($S200:AU200)&gt;=$P200,"",EDATE($S200,29)),"")</f>
        <v/>
      </c>
      <c r="AW200" s="49" t="str">
        <f>IFERROR(IF(COUNT($S200:AV200)&gt;=$P200,"",EDATE($S200,30)),"")</f>
        <v/>
      </c>
      <c r="AX200" s="49" t="str">
        <f>IFERROR(IF(COUNT($S200:AW200)&gt;=$P200,"",EDATE($S200,31)),"")</f>
        <v/>
      </c>
      <c r="AY200" s="49" t="str">
        <f>IFERROR(IF(COUNT($S200:AX200)&gt;=$P200,"",EDATE($S200,32)),"")</f>
        <v/>
      </c>
      <c r="AZ200" s="49" t="str">
        <f>IFERROR(IF(COUNT($S200:AY200)&gt;=$P200,"",EDATE($S200,33)),"")</f>
        <v/>
      </c>
      <c r="BA200" s="49" t="str">
        <f>IFERROR(IF(COUNT($S200:AZ200)&gt;=$P200,"",EDATE($S200,34)),"")</f>
        <v/>
      </c>
      <c r="BB200" s="49" t="str">
        <f>IFERROR(IF(COUNT($S200:BA200)&gt;=$P200,"",EDATE($S200,35)),"")</f>
        <v/>
      </c>
      <c r="BC200" s="49" t="str">
        <f>IFERROR(IF(COUNT($S200:BB200)&gt;=$P200,"",EDATE($S200,36)),"")</f>
        <v/>
      </c>
      <c r="BD200" s="108"/>
    </row>
    <row r="201" spans="1:56" s="98" customFormat="1" ht="21" customHeight="1" thickBot="1">
      <c r="A201" s="106" t="str">
        <f t="shared" ca="1" si="18"/>
        <v/>
      </c>
      <c r="B201" s="152"/>
      <c r="C201" s="45" t="str">
        <f>IFERROR(VLOOKUP(B201,'اسماء العملاء'!$A$2:$E$1589,5,FALSE),"")</f>
        <v/>
      </c>
      <c r="D201" s="60" t="str">
        <f>IFERROR(VLOOKUP(B201,'اسماء العملاء'!$A$2:$C$1589,2,FALSE),"")</f>
        <v/>
      </c>
      <c r="E201" s="56"/>
      <c r="F201" s="62" t="str">
        <f>IFERROR(VLOOKUP(B201,'اسماء العملاء'!$A$2:$C$1589,3,FALSE),"")</f>
        <v/>
      </c>
      <c r="G201" s="75" t="str">
        <f>IFERROR(VLOOKUP(B201,'اسماء العملاء'!$A$2:$F$1589,6,FALSE),"")</f>
        <v/>
      </c>
      <c r="H201" s="142" t="str">
        <f>IFERROR(VLOOKUP(G201,'انواع الفلاتر'!$B$2:$C$52,2,FALSE),"")</f>
        <v/>
      </c>
      <c r="I201" s="128" t="str">
        <f>IFERROR(VLOOKUP(B201,'اسماء العملاء'!$A$2:$K$1589,11,FALSE),"")</f>
        <v/>
      </c>
      <c r="J201" s="46" t="str">
        <f t="shared" si="19"/>
        <v/>
      </c>
      <c r="K201" s="107"/>
      <c r="L201" s="137" t="str">
        <f t="shared" si="20"/>
        <v/>
      </c>
      <c r="M201" s="94" t="str">
        <f>IFERROR(VLOOKUP(B201,'اسماء العملاء'!$A$2:$G$1589,7,FALSE),"")</f>
        <v/>
      </c>
      <c r="N201" s="92" t="str">
        <f t="shared" si="21"/>
        <v/>
      </c>
      <c r="O201" s="149" t="str">
        <f>IFERROR(VLOOKUP(B201,'اسماء العملاء'!$A$2:$I$1589,9,FALSE),"")</f>
        <v/>
      </c>
      <c r="P201" s="144" t="str">
        <f t="shared" si="22"/>
        <v/>
      </c>
      <c r="Q201" s="145" t="str">
        <f t="shared" si="23"/>
        <v/>
      </c>
      <c r="R201" s="50"/>
      <c r="S201" s="133" t="str">
        <f>IFERROR(VLOOKUP(B201,'اسماء العملاء'!$A$2:$J$1589,10,FALSE),"")</f>
        <v/>
      </c>
      <c r="T201" s="48" t="str">
        <f>IFERROR(IF(COUNT($S201:S201)&gt;=$P201,"",EDATE($S201,1)),"")</f>
        <v/>
      </c>
      <c r="U201" s="48" t="str">
        <f>IFERROR(IF(COUNT($S201:T201)&gt;=$P201,"",EDATE($S201,2)),"")</f>
        <v/>
      </c>
      <c r="V201" s="48" t="str">
        <f>IFERROR(IF(COUNT($S201:U201)&gt;=$P201,"",EDATE($S201,3)),"")</f>
        <v/>
      </c>
      <c r="W201" s="48" t="str">
        <f>IFERROR(IF(COUNT($S201:V201)&gt;=$P201,"",EDATE($S201,4)),"")</f>
        <v/>
      </c>
      <c r="X201" s="48" t="str">
        <f>IFERROR(IF(COUNT($S201:W201)&gt;=$P201,"",EDATE($S201,5)),"")</f>
        <v/>
      </c>
      <c r="Y201" s="48" t="str">
        <f>IFERROR(IF(COUNT($S201:X201)&gt;=$P201,"",EDATE($S201,6)),"")</f>
        <v/>
      </c>
      <c r="Z201" s="48" t="str">
        <f>IFERROR(IF(COUNT($S201:Y201)&gt;=$P201,"",EDATE($S201,7)),"")</f>
        <v/>
      </c>
      <c r="AA201" s="48" t="str">
        <f>IFERROR(IF(COUNT($S201:Z201)&gt;=$P201,"",EDATE($S201,8)),"")</f>
        <v/>
      </c>
      <c r="AB201" s="48" t="str">
        <f>IFERROR(IF(COUNT($S201:AA201)&gt;=$P201,"",EDATE($S201,9)),"")</f>
        <v/>
      </c>
      <c r="AC201" s="48" t="str">
        <f>IFERROR(IF(COUNT($S201:AB201)&gt;=$P201,"",EDATE($S201,10)),"")</f>
        <v/>
      </c>
      <c r="AD201" s="48" t="str">
        <f>IFERROR(IF(COUNT($S201:AC201)&gt;=$P201,"",EDATE($S201,11)),"")</f>
        <v/>
      </c>
      <c r="AE201" s="48" t="str">
        <f>IFERROR(IF(COUNT($S201:AD201)&gt;=$P201,"",EDATE($S201,12)),"")</f>
        <v/>
      </c>
      <c r="AF201" s="48" t="str">
        <f>IFERROR(IF(COUNT($S201:AE201)&gt;=$P201,"",EDATE($S201,13)),"")</f>
        <v/>
      </c>
      <c r="AG201" s="48" t="str">
        <f>IFERROR(IF(COUNT($S201:AF201)&gt;=$P201,"",EDATE($S201,14)),"")</f>
        <v/>
      </c>
      <c r="AH201" s="48" t="str">
        <f>IFERROR(IF(COUNT($S201:AG201)&gt;=$P201,"",EDATE($S201,15)),"")</f>
        <v/>
      </c>
      <c r="AI201" s="48" t="str">
        <f>IFERROR(IF(COUNT($S201:AH201)&gt;=$P201,"",EDATE($S201,16)),"")</f>
        <v/>
      </c>
      <c r="AJ201" s="48" t="str">
        <f>IFERROR(IF(COUNT($S201:AI201)&gt;=$P201,"",EDATE($S201,17)),"")</f>
        <v/>
      </c>
      <c r="AK201" s="48" t="str">
        <f>IFERROR(IF(COUNT($S201:AJ201)&gt;=$P201,"",EDATE($S201,18)),"")</f>
        <v/>
      </c>
      <c r="AL201" s="49" t="str">
        <f>IFERROR(IF(COUNT($S201:AK201)&gt;=$P201,"",EDATE($S201,19)),"")</f>
        <v/>
      </c>
      <c r="AM201" s="49" t="str">
        <f>IFERROR(IF(COUNT($S201:AL201)&gt;=$P201,"",EDATE($S201,20)),"")</f>
        <v/>
      </c>
      <c r="AN201" s="49" t="str">
        <f>IFERROR(IF(COUNT($S201:AM201)&gt;=$P201,"",EDATE($S201,21)),"")</f>
        <v/>
      </c>
      <c r="AO201" s="49" t="str">
        <f>IFERROR(IF(COUNT($S201:AN201)&gt;=$P201,"",EDATE($S201,22)),"")</f>
        <v/>
      </c>
      <c r="AP201" s="49" t="str">
        <f>IFERROR(IF(COUNT($S201:AO201)&gt;=$P201,"",EDATE($S201,23)),"")</f>
        <v/>
      </c>
      <c r="AQ201" s="49" t="str">
        <f>IFERROR(IF(COUNT($S201:AP201)&gt;=$P201,"",EDATE($S201,24)),"")</f>
        <v/>
      </c>
      <c r="AR201" s="49" t="str">
        <f>IFERROR(IF(COUNT($S201:AQ201)&gt;=$P201,"",EDATE($S201,25)),"")</f>
        <v/>
      </c>
      <c r="AS201" s="49" t="str">
        <f>IFERROR(IF(COUNT($S201:AR201)&gt;=$P201,"",EDATE($S201,26)),"")</f>
        <v/>
      </c>
      <c r="AT201" s="49" t="str">
        <f>IFERROR(IF(COUNT($S201:AS201)&gt;=$P201,"",EDATE($S201,27)),"")</f>
        <v/>
      </c>
      <c r="AU201" s="49" t="str">
        <f>IFERROR(IF(COUNT($S201:AT201)&gt;=$P201,"",EDATE($S201,28)),"")</f>
        <v/>
      </c>
      <c r="AV201" s="49" t="str">
        <f>IFERROR(IF(COUNT($S201:AU201)&gt;=$P201,"",EDATE($S201,29)),"")</f>
        <v/>
      </c>
      <c r="AW201" s="49" t="str">
        <f>IFERROR(IF(COUNT($S201:AV201)&gt;=$P201,"",EDATE($S201,30)),"")</f>
        <v/>
      </c>
      <c r="AX201" s="49" t="str">
        <f>IFERROR(IF(COUNT($S201:AW201)&gt;=$P201,"",EDATE($S201,31)),"")</f>
        <v/>
      </c>
      <c r="AY201" s="49" t="str">
        <f>IFERROR(IF(COUNT($S201:AX201)&gt;=$P201,"",EDATE($S201,32)),"")</f>
        <v/>
      </c>
      <c r="AZ201" s="49" t="str">
        <f>IFERROR(IF(COUNT($S201:AY201)&gt;=$P201,"",EDATE($S201,33)),"")</f>
        <v/>
      </c>
      <c r="BA201" s="49" t="str">
        <f>IFERROR(IF(COUNT($S201:AZ201)&gt;=$P201,"",EDATE($S201,34)),"")</f>
        <v/>
      </c>
      <c r="BB201" s="49" t="str">
        <f>IFERROR(IF(COUNT($S201:BA201)&gt;=$P201,"",EDATE($S201,35)),"")</f>
        <v/>
      </c>
      <c r="BC201" s="49" t="str">
        <f>IFERROR(IF(COUNT($S201:BB201)&gt;=$P201,"",EDATE($S201,36)),"")</f>
        <v/>
      </c>
      <c r="BD201" s="108"/>
    </row>
    <row r="202" spans="1:56" s="98" customFormat="1" ht="21" customHeight="1" thickBot="1">
      <c r="A202" s="106" t="str">
        <f t="shared" ca="1" si="18"/>
        <v/>
      </c>
      <c r="B202" s="152"/>
      <c r="C202" s="45" t="str">
        <f>IFERROR(VLOOKUP(B202,'اسماء العملاء'!$A$2:$E$1589,5,FALSE),"")</f>
        <v/>
      </c>
      <c r="D202" s="60" t="str">
        <f>IFERROR(VLOOKUP(B202,'اسماء العملاء'!$A$2:$C$1589,2,FALSE),"")</f>
        <v/>
      </c>
      <c r="E202" s="56"/>
      <c r="F202" s="62" t="str">
        <f>IFERROR(VLOOKUP(B202,'اسماء العملاء'!$A$2:$C$1589,3,FALSE),"")</f>
        <v/>
      </c>
      <c r="G202" s="75" t="str">
        <f>IFERROR(VLOOKUP(B202,'اسماء العملاء'!$A$2:$F$1589,6,FALSE),"")</f>
        <v/>
      </c>
      <c r="H202" s="142" t="str">
        <f>IFERROR(VLOOKUP(G202,'انواع الفلاتر'!$B$2:$C$52,2,FALSE),"")</f>
        <v/>
      </c>
      <c r="I202" s="128" t="str">
        <f>IFERROR(VLOOKUP(B202,'اسماء العملاء'!$A$2:$K$1589,11,FALSE),"")</f>
        <v/>
      </c>
      <c r="J202" s="46" t="str">
        <f t="shared" si="19"/>
        <v/>
      </c>
      <c r="K202" s="107"/>
      <c r="L202" s="137" t="str">
        <f t="shared" si="20"/>
        <v/>
      </c>
      <c r="M202" s="94" t="str">
        <f>IFERROR(VLOOKUP(B202,'اسماء العملاء'!$A$2:$G$1589,7,FALSE),"")</f>
        <v/>
      </c>
      <c r="N202" s="92" t="str">
        <f t="shared" si="21"/>
        <v/>
      </c>
      <c r="O202" s="149" t="str">
        <f>IFERROR(VLOOKUP(B202,'اسماء العملاء'!$A$2:$I$1589,9,FALSE),"")</f>
        <v/>
      </c>
      <c r="P202" s="144" t="str">
        <f t="shared" si="22"/>
        <v/>
      </c>
      <c r="Q202" s="145" t="str">
        <f t="shared" si="23"/>
        <v/>
      </c>
      <c r="R202" s="50"/>
      <c r="S202" s="133" t="str">
        <f>IFERROR(VLOOKUP(B202,'اسماء العملاء'!$A$2:$J$1589,10,FALSE),"")</f>
        <v/>
      </c>
      <c r="T202" s="48" t="str">
        <f>IFERROR(IF(COUNT($S202:S202)&gt;=$P202,"",EDATE($S202,1)),"")</f>
        <v/>
      </c>
      <c r="U202" s="48" t="str">
        <f>IFERROR(IF(COUNT($S202:T202)&gt;=$P202,"",EDATE($S202,2)),"")</f>
        <v/>
      </c>
      <c r="V202" s="48" t="str">
        <f>IFERROR(IF(COUNT($S202:U202)&gt;=$P202,"",EDATE($S202,3)),"")</f>
        <v/>
      </c>
      <c r="W202" s="48" t="str">
        <f>IFERROR(IF(COUNT($S202:V202)&gt;=$P202,"",EDATE($S202,4)),"")</f>
        <v/>
      </c>
      <c r="X202" s="48" t="str">
        <f>IFERROR(IF(COUNT($S202:W202)&gt;=$P202,"",EDATE($S202,5)),"")</f>
        <v/>
      </c>
      <c r="Y202" s="48" t="str">
        <f>IFERROR(IF(COUNT($S202:X202)&gt;=$P202,"",EDATE($S202,6)),"")</f>
        <v/>
      </c>
      <c r="Z202" s="48" t="str">
        <f>IFERROR(IF(COUNT($S202:Y202)&gt;=$P202,"",EDATE($S202,7)),"")</f>
        <v/>
      </c>
      <c r="AA202" s="48" t="str">
        <f>IFERROR(IF(COUNT($S202:Z202)&gt;=$P202,"",EDATE($S202,8)),"")</f>
        <v/>
      </c>
      <c r="AB202" s="48" t="str">
        <f>IFERROR(IF(COUNT($S202:AA202)&gt;=$P202,"",EDATE($S202,9)),"")</f>
        <v/>
      </c>
      <c r="AC202" s="48" t="str">
        <f>IFERROR(IF(COUNT($S202:AB202)&gt;=$P202,"",EDATE($S202,10)),"")</f>
        <v/>
      </c>
      <c r="AD202" s="48" t="str">
        <f>IFERROR(IF(COUNT($S202:AC202)&gt;=$P202,"",EDATE($S202,11)),"")</f>
        <v/>
      </c>
      <c r="AE202" s="48" t="str">
        <f>IFERROR(IF(COUNT($S202:AD202)&gt;=$P202,"",EDATE($S202,12)),"")</f>
        <v/>
      </c>
      <c r="AF202" s="48" t="str">
        <f>IFERROR(IF(COUNT($S202:AE202)&gt;=$P202,"",EDATE($S202,13)),"")</f>
        <v/>
      </c>
      <c r="AG202" s="48" t="str">
        <f>IFERROR(IF(COUNT($S202:AF202)&gt;=$P202,"",EDATE($S202,14)),"")</f>
        <v/>
      </c>
      <c r="AH202" s="48" t="str">
        <f>IFERROR(IF(COUNT($S202:AG202)&gt;=$P202,"",EDATE($S202,15)),"")</f>
        <v/>
      </c>
      <c r="AI202" s="48" t="str">
        <f>IFERROR(IF(COUNT($S202:AH202)&gt;=$P202,"",EDATE($S202,16)),"")</f>
        <v/>
      </c>
      <c r="AJ202" s="48" t="str">
        <f>IFERROR(IF(COUNT($S202:AI202)&gt;=$P202,"",EDATE($S202,17)),"")</f>
        <v/>
      </c>
      <c r="AK202" s="48" t="str">
        <f>IFERROR(IF(COUNT($S202:AJ202)&gt;=$P202,"",EDATE($S202,18)),"")</f>
        <v/>
      </c>
      <c r="AL202" s="49" t="str">
        <f>IFERROR(IF(COUNT($S202:AK202)&gt;=$P202,"",EDATE($S202,19)),"")</f>
        <v/>
      </c>
      <c r="AM202" s="49" t="str">
        <f>IFERROR(IF(COUNT($S202:AL202)&gt;=$P202,"",EDATE($S202,20)),"")</f>
        <v/>
      </c>
      <c r="AN202" s="49" t="str">
        <f>IFERROR(IF(COUNT($S202:AM202)&gt;=$P202,"",EDATE($S202,21)),"")</f>
        <v/>
      </c>
      <c r="AO202" s="49" t="str">
        <f>IFERROR(IF(COUNT($S202:AN202)&gt;=$P202,"",EDATE($S202,22)),"")</f>
        <v/>
      </c>
      <c r="AP202" s="49" t="str">
        <f>IFERROR(IF(COUNT($S202:AO202)&gt;=$P202,"",EDATE($S202,23)),"")</f>
        <v/>
      </c>
      <c r="AQ202" s="49" t="str">
        <f>IFERROR(IF(COUNT($S202:AP202)&gt;=$P202,"",EDATE($S202,24)),"")</f>
        <v/>
      </c>
      <c r="AR202" s="49" t="str">
        <f>IFERROR(IF(COUNT($S202:AQ202)&gt;=$P202,"",EDATE($S202,25)),"")</f>
        <v/>
      </c>
      <c r="AS202" s="49" t="str">
        <f>IFERROR(IF(COUNT($S202:AR202)&gt;=$P202,"",EDATE($S202,26)),"")</f>
        <v/>
      </c>
      <c r="AT202" s="49" t="str">
        <f>IFERROR(IF(COUNT($S202:AS202)&gt;=$P202,"",EDATE($S202,27)),"")</f>
        <v/>
      </c>
      <c r="AU202" s="49" t="str">
        <f>IFERROR(IF(COUNT($S202:AT202)&gt;=$P202,"",EDATE($S202,28)),"")</f>
        <v/>
      </c>
      <c r="AV202" s="49" t="str">
        <f>IFERROR(IF(COUNT($S202:AU202)&gt;=$P202,"",EDATE($S202,29)),"")</f>
        <v/>
      </c>
      <c r="AW202" s="49" t="str">
        <f>IFERROR(IF(COUNT($S202:AV202)&gt;=$P202,"",EDATE($S202,30)),"")</f>
        <v/>
      </c>
      <c r="AX202" s="49" t="str">
        <f>IFERROR(IF(COUNT($S202:AW202)&gt;=$P202,"",EDATE($S202,31)),"")</f>
        <v/>
      </c>
      <c r="AY202" s="49" t="str">
        <f>IFERROR(IF(COUNT($S202:AX202)&gt;=$P202,"",EDATE($S202,32)),"")</f>
        <v/>
      </c>
      <c r="AZ202" s="49" t="str">
        <f>IFERROR(IF(COUNT($S202:AY202)&gt;=$P202,"",EDATE($S202,33)),"")</f>
        <v/>
      </c>
      <c r="BA202" s="49" t="str">
        <f>IFERROR(IF(COUNT($S202:AZ202)&gt;=$P202,"",EDATE($S202,34)),"")</f>
        <v/>
      </c>
      <c r="BB202" s="49" t="str">
        <f>IFERROR(IF(COUNT($S202:BA202)&gt;=$P202,"",EDATE($S202,35)),"")</f>
        <v/>
      </c>
      <c r="BC202" s="49" t="str">
        <f>IFERROR(IF(COUNT($S202:BB202)&gt;=$P202,"",EDATE($S202,36)),"")</f>
        <v/>
      </c>
      <c r="BD202" s="108"/>
    </row>
    <row r="203" spans="1:56" s="98" customFormat="1" ht="21" customHeight="1" thickBot="1">
      <c r="A203" s="106" t="str">
        <f t="shared" ca="1" si="18"/>
        <v/>
      </c>
      <c r="B203" s="152"/>
      <c r="C203" s="45" t="str">
        <f>IFERROR(VLOOKUP(B203,'اسماء العملاء'!$A$2:$E$1589,5,FALSE),"")</f>
        <v/>
      </c>
      <c r="D203" s="60" t="str">
        <f>IFERROR(VLOOKUP(B203,'اسماء العملاء'!$A$2:$C$1589,2,FALSE),"")</f>
        <v/>
      </c>
      <c r="E203" s="56"/>
      <c r="F203" s="62" t="str">
        <f>IFERROR(VLOOKUP(B203,'اسماء العملاء'!$A$2:$C$1589,3,FALSE),"")</f>
        <v/>
      </c>
      <c r="G203" s="75" t="str">
        <f>IFERROR(VLOOKUP(B203,'اسماء العملاء'!$A$2:$F$1589,6,FALSE),"")</f>
        <v/>
      </c>
      <c r="H203" s="142" t="str">
        <f>IFERROR(VLOOKUP(G203,'انواع الفلاتر'!$B$2:$C$52,2,FALSE),"")</f>
        <v/>
      </c>
      <c r="I203" s="128" t="str">
        <f>IFERROR(VLOOKUP(B203,'اسماء العملاء'!$A$2:$K$1589,11,FALSE),"")</f>
        <v/>
      </c>
      <c r="J203" s="46" t="str">
        <f t="shared" si="19"/>
        <v/>
      </c>
      <c r="K203" s="107"/>
      <c r="L203" s="137" t="str">
        <f t="shared" si="20"/>
        <v/>
      </c>
      <c r="M203" s="94" t="str">
        <f>IFERROR(VLOOKUP(B203,'اسماء العملاء'!$A$2:$G$1589,7,FALSE),"")</f>
        <v/>
      </c>
      <c r="N203" s="92" t="str">
        <f t="shared" si="21"/>
        <v/>
      </c>
      <c r="O203" s="149" t="str">
        <f>IFERROR(VLOOKUP(B203,'اسماء العملاء'!$A$2:$I$1589,9,FALSE),"")</f>
        <v/>
      </c>
      <c r="P203" s="144" t="str">
        <f t="shared" si="22"/>
        <v/>
      </c>
      <c r="Q203" s="145" t="str">
        <f t="shared" si="23"/>
        <v/>
      </c>
      <c r="R203" s="50"/>
      <c r="S203" s="133" t="str">
        <f>IFERROR(VLOOKUP(B203,'اسماء العملاء'!$A$2:$J$1589,10,FALSE),"")</f>
        <v/>
      </c>
      <c r="T203" s="48" t="str">
        <f>IFERROR(IF(COUNT($S203:S203)&gt;=$P203,"",EDATE($S203,1)),"")</f>
        <v/>
      </c>
      <c r="U203" s="48" t="str">
        <f>IFERROR(IF(COUNT($S203:T203)&gt;=$P203,"",EDATE($S203,2)),"")</f>
        <v/>
      </c>
      <c r="V203" s="48" t="str">
        <f>IFERROR(IF(COUNT($S203:U203)&gt;=$P203,"",EDATE($S203,3)),"")</f>
        <v/>
      </c>
      <c r="W203" s="48" t="str">
        <f>IFERROR(IF(COUNT($S203:V203)&gt;=$P203,"",EDATE($S203,4)),"")</f>
        <v/>
      </c>
      <c r="X203" s="48" t="str">
        <f>IFERROR(IF(COUNT($S203:W203)&gt;=$P203,"",EDATE($S203,5)),"")</f>
        <v/>
      </c>
      <c r="Y203" s="48" t="str">
        <f>IFERROR(IF(COUNT($S203:X203)&gt;=$P203,"",EDATE($S203,6)),"")</f>
        <v/>
      </c>
      <c r="Z203" s="48" t="str">
        <f>IFERROR(IF(COUNT($S203:Y203)&gt;=$P203,"",EDATE($S203,7)),"")</f>
        <v/>
      </c>
      <c r="AA203" s="48" t="str">
        <f>IFERROR(IF(COUNT($S203:Z203)&gt;=$P203,"",EDATE($S203,8)),"")</f>
        <v/>
      </c>
      <c r="AB203" s="48" t="str">
        <f>IFERROR(IF(COUNT($S203:AA203)&gt;=$P203,"",EDATE($S203,9)),"")</f>
        <v/>
      </c>
      <c r="AC203" s="48" t="str">
        <f>IFERROR(IF(COUNT($S203:AB203)&gt;=$P203,"",EDATE($S203,10)),"")</f>
        <v/>
      </c>
      <c r="AD203" s="48" t="str">
        <f>IFERROR(IF(COUNT($S203:AC203)&gt;=$P203,"",EDATE($S203,11)),"")</f>
        <v/>
      </c>
      <c r="AE203" s="48" t="str">
        <f>IFERROR(IF(COUNT($S203:AD203)&gt;=$P203,"",EDATE($S203,12)),"")</f>
        <v/>
      </c>
      <c r="AF203" s="48" t="str">
        <f>IFERROR(IF(COUNT($S203:AE203)&gt;=$P203,"",EDATE($S203,13)),"")</f>
        <v/>
      </c>
      <c r="AG203" s="48" t="str">
        <f>IFERROR(IF(COUNT($S203:AF203)&gt;=$P203,"",EDATE($S203,14)),"")</f>
        <v/>
      </c>
      <c r="AH203" s="48" t="str">
        <f>IFERROR(IF(COUNT($S203:AG203)&gt;=$P203,"",EDATE($S203,15)),"")</f>
        <v/>
      </c>
      <c r="AI203" s="48" t="str">
        <f>IFERROR(IF(COUNT($S203:AH203)&gt;=$P203,"",EDATE($S203,16)),"")</f>
        <v/>
      </c>
      <c r="AJ203" s="48" t="str">
        <f>IFERROR(IF(COUNT($S203:AI203)&gt;=$P203,"",EDATE($S203,17)),"")</f>
        <v/>
      </c>
      <c r="AK203" s="48" t="str">
        <f>IFERROR(IF(COUNT($S203:AJ203)&gt;=$P203,"",EDATE($S203,18)),"")</f>
        <v/>
      </c>
      <c r="AL203" s="49" t="str">
        <f>IFERROR(IF(COUNT($S203:AK203)&gt;=$P203,"",EDATE($S203,19)),"")</f>
        <v/>
      </c>
      <c r="AM203" s="49" t="str">
        <f>IFERROR(IF(COUNT($S203:AL203)&gt;=$P203,"",EDATE($S203,20)),"")</f>
        <v/>
      </c>
      <c r="AN203" s="49" t="str">
        <f>IFERROR(IF(COUNT($S203:AM203)&gt;=$P203,"",EDATE($S203,21)),"")</f>
        <v/>
      </c>
      <c r="AO203" s="49" t="str">
        <f>IFERROR(IF(COUNT($S203:AN203)&gt;=$P203,"",EDATE($S203,22)),"")</f>
        <v/>
      </c>
      <c r="AP203" s="49" t="str">
        <f>IFERROR(IF(COUNT($S203:AO203)&gt;=$P203,"",EDATE($S203,23)),"")</f>
        <v/>
      </c>
      <c r="AQ203" s="49" t="str">
        <f>IFERROR(IF(COUNT($S203:AP203)&gt;=$P203,"",EDATE($S203,24)),"")</f>
        <v/>
      </c>
      <c r="AR203" s="49" t="str">
        <f>IFERROR(IF(COUNT($S203:AQ203)&gt;=$P203,"",EDATE($S203,25)),"")</f>
        <v/>
      </c>
      <c r="AS203" s="49" t="str">
        <f>IFERROR(IF(COUNT($S203:AR203)&gt;=$P203,"",EDATE($S203,26)),"")</f>
        <v/>
      </c>
      <c r="AT203" s="49" t="str">
        <f>IFERROR(IF(COUNT($S203:AS203)&gt;=$P203,"",EDATE($S203,27)),"")</f>
        <v/>
      </c>
      <c r="AU203" s="49" t="str">
        <f>IFERROR(IF(COUNT($S203:AT203)&gt;=$P203,"",EDATE($S203,28)),"")</f>
        <v/>
      </c>
      <c r="AV203" s="49" t="str">
        <f>IFERROR(IF(COUNT($S203:AU203)&gt;=$P203,"",EDATE($S203,29)),"")</f>
        <v/>
      </c>
      <c r="AW203" s="49" t="str">
        <f>IFERROR(IF(COUNT($S203:AV203)&gt;=$P203,"",EDATE($S203,30)),"")</f>
        <v/>
      </c>
      <c r="AX203" s="49" t="str">
        <f>IFERROR(IF(COUNT($S203:AW203)&gt;=$P203,"",EDATE($S203,31)),"")</f>
        <v/>
      </c>
      <c r="AY203" s="49" t="str">
        <f>IFERROR(IF(COUNT($S203:AX203)&gt;=$P203,"",EDATE($S203,32)),"")</f>
        <v/>
      </c>
      <c r="AZ203" s="49" t="str">
        <f>IFERROR(IF(COUNT($S203:AY203)&gt;=$P203,"",EDATE($S203,33)),"")</f>
        <v/>
      </c>
      <c r="BA203" s="49" t="str">
        <f>IFERROR(IF(COUNT($S203:AZ203)&gt;=$P203,"",EDATE($S203,34)),"")</f>
        <v/>
      </c>
      <c r="BB203" s="49" t="str">
        <f>IFERROR(IF(COUNT($S203:BA203)&gt;=$P203,"",EDATE($S203,35)),"")</f>
        <v/>
      </c>
      <c r="BC203" s="49" t="str">
        <f>IFERROR(IF(COUNT($S203:BB203)&gt;=$P203,"",EDATE($S203,36)),"")</f>
        <v/>
      </c>
      <c r="BD203" s="108"/>
    </row>
    <row r="204" spans="1:56" s="98" customFormat="1" ht="21" customHeight="1" thickBot="1">
      <c r="A204" s="106" t="str">
        <f t="shared" ca="1" si="18"/>
        <v/>
      </c>
      <c r="B204" s="152"/>
      <c r="C204" s="45" t="str">
        <f>IFERROR(VLOOKUP(B204,'اسماء العملاء'!$A$2:$E$1589,5,FALSE),"")</f>
        <v/>
      </c>
      <c r="D204" s="60" t="str">
        <f>IFERROR(VLOOKUP(B204,'اسماء العملاء'!$A$2:$C$1589,2,FALSE),"")</f>
        <v/>
      </c>
      <c r="E204" s="56"/>
      <c r="F204" s="62" t="str">
        <f>IFERROR(VLOOKUP(B204,'اسماء العملاء'!$A$2:$C$1589,3,FALSE),"")</f>
        <v/>
      </c>
      <c r="G204" s="75" t="str">
        <f>IFERROR(VLOOKUP(B204,'اسماء العملاء'!$A$2:$F$1589,6,FALSE),"")</f>
        <v/>
      </c>
      <c r="H204" s="142" t="str">
        <f>IFERROR(VLOOKUP(G204,'انواع الفلاتر'!$B$2:$C$52,2,FALSE),"")</f>
        <v/>
      </c>
      <c r="I204" s="128" t="str">
        <f>IFERROR(VLOOKUP(B204,'اسماء العملاء'!$A$2:$K$1589,11,FALSE),"")</f>
        <v/>
      </c>
      <c r="J204" s="46" t="str">
        <f t="shared" si="19"/>
        <v/>
      </c>
      <c r="K204" s="107"/>
      <c r="L204" s="137" t="str">
        <f t="shared" si="20"/>
        <v/>
      </c>
      <c r="M204" s="94" t="str">
        <f>IFERROR(VLOOKUP(B204,'اسماء العملاء'!$A$2:$G$1589,7,FALSE),"")</f>
        <v/>
      </c>
      <c r="N204" s="92" t="str">
        <f t="shared" si="21"/>
        <v/>
      </c>
      <c r="O204" s="149" t="str">
        <f>IFERROR(VLOOKUP(B204,'اسماء العملاء'!$A$2:$I$1589,9,FALSE),"")</f>
        <v/>
      </c>
      <c r="P204" s="144" t="str">
        <f t="shared" si="22"/>
        <v/>
      </c>
      <c r="Q204" s="145" t="str">
        <f t="shared" si="23"/>
        <v/>
      </c>
      <c r="R204" s="50"/>
      <c r="S204" s="133" t="str">
        <f>IFERROR(VLOOKUP(B204,'اسماء العملاء'!$A$2:$J$1589,10,FALSE),"")</f>
        <v/>
      </c>
      <c r="T204" s="48" t="str">
        <f>IFERROR(IF(COUNT($S204:S204)&gt;=$P204,"",EDATE($S204,1)),"")</f>
        <v/>
      </c>
      <c r="U204" s="48" t="str">
        <f>IFERROR(IF(COUNT($S204:T204)&gt;=$P204,"",EDATE($S204,2)),"")</f>
        <v/>
      </c>
      <c r="V204" s="48" t="str">
        <f>IFERROR(IF(COUNT($S204:U204)&gt;=$P204,"",EDATE($S204,3)),"")</f>
        <v/>
      </c>
      <c r="W204" s="48" t="str">
        <f>IFERROR(IF(COUNT($S204:V204)&gt;=$P204,"",EDATE($S204,4)),"")</f>
        <v/>
      </c>
      <c r="X204" s="48" t="str">
        <f>IFERROR(IF(COUNT($S204:W204)&gt;=$P204,"",EDATE($S204,5)),"")</f>
        <v/>
      </c>
      <c r="Y204" s="48" t="str">
        <f>IFERROR(IF(COUNT($S204:X204)&gt;=$P204,"",EDATE($S204,6)),"")</f>
        <v/>
      </c>
      <c r="Z204" s="48" t="str">
        <f>IFERROR(IF(COUNT($S204:Y204)&gt;=$P204,"",EDATE($S204,7)),"")</f>
        <v/>
      </c>
      <c r="AA204" s="48" t="str">
        <f>IFERROR(IF(COUNT($S204:Z204)&gt;=$P204,"",EDATE($S204,8)),"")</f>
        <v/>
      </c>
      <c r="AB204" s="48" t="str">
        <f>IFERROR(IF(COUNT($S204:AA204)&gt;=$P204,"",EDATE($S204,9)),"")</f>
        <v/>
      </c>
      <c r="AC204" s="48" t="str">
        <f>IFERROR(IF(COUNT($S204:AB204)&gt;=$P204,"",EDATE($S204,10)),"")</f>
        <v/>
      </c>
      <c r="AD204" s="48" t="str">
        <f>IFERROR(IF(COUNT($S204:AC204)&gt;=$P204,"",EDATE($S204,11)),"")</f>
        <v/>
      </c>
      <c r="AE204" s="48" t="str">
        <f>IFERROR(IF(COUNT($S204:AD204)&gt;=$P204,"",EDATE($S204,12)),"")</f>
        <v/>
      </c>
      <c r="AF204" s="48" t="str">
        <f>IFERROR(IF(COUNT($S204:AE204)&gt;=$P204,"",EDATE($S204,13)),"")</f>
        <v/>
      </c>
      <c r="AG204" s="48" t="str">
        <f>IFERROR(IF(COUNT($S204:AF204)&gt;=$P204,"",EDATE($S204,14)),"")</f>
        <v/>
      </c>
      <c r="AH204" s="48" t="str">
        <f>IFERROR(IF(COUNT($S204:AG204)&gt;=$P204,"",EDATE($S204,15)),"")</f>
        <v/>
      </c>
      <c r="AI204" s="48" t="str">
        <f>IFERROR(IF(COUNT($S204:AH204)&gt;=$P204,"",EDATE($S204,16)),"")</f>
        <v/>
      </c>
      <c r="AJ204" s="48" t="str">
        <f>IFERROR(IF(COUNT($S204:AI204)&gt;=$P204,"",EDATE($S204,17)),"")</f>
        <v/>
      </c>
      <c r="AK204" s="48" t="str">
        <f>IFERROR(IF(COUNT($S204:AJ204)&gt;=$P204,"",EDATE($S204,18)),"")</f>
        <v/>
      </c>
      <c r="AL204" s="49" t="str">
        <f>IFERROR(IF(COUNT($S204:AK204)&gt;=$P204,"",EDATE($S204,19)),"")</f>
        <v/>
      </c>
      <c r="AM204" s="49" t="str">
        <f>IFERROR(IF(COUNT($S204:AL204)&gt;=$P204,"",EDATE($S204,20)),"")</f>
        <v/>
      </c>
      <c r="AN204" s="49" t="str">
        <f>IFERROR(IF(COUNT($S204:AM204)&gt;=$P204,"",EDATE($S204,21)),"")</f>
        <v/>
      </c>
      <c r="AO204" s="49" t="str">
        <f>IFERROR(IF(COUNT($S204:AN204)&gt;=$P204,"",EDATE($S204,22)),"")</f>
        <v/>
      </c>
      <c r="AP204" s="49" t="str">
        <f>IFERROR(IF(COUNT($S204:AO204)&gt;=$P204,"",EDATE($S204,23)),"")</f>
        <v/>
      </c>
      <c r="AQ204" s="49" t="str">
        <f>IFERROR(IF(COUNT($S204:AP204)&gt;=$P204,"",EDATE($S204,24)),"")</f>
        <v/>
      </c>
      <c r="AR204" s="49" t="str">
        <f>IFERROR(IF(COUNT($S204:AQ204)&gt;=$P204,"",EDATE($S204,25)),"")</f>
        <v/>
      </c>
      <c r="AS204" s="49" t="str">
        <f>IFERROR(IF(COUNT($S204:AR204)&gt;=$P204,"",EDATE($S204,26)),"")</f>
        <v/>
      </c>
      <c r="AT204" s="49" t="str">
        <f>IFERROR(IF(COUNT($S204:AS204)&gt;=$P204,"",EDATE($S204,27)),"")</f>
        <v/>
      </c>
      <c r="AU204" s="49" t="str">
        <f>IFERROR(IF(COUNT($S204:AT204)&gt;=$P204,"",EDATE($S204,28)),"")</f>
        <v/>
      </c>
      <c r="AV204" s="49" t="str">
        <f>IFERROR(IF(COUNT($S204:AU204)&gt;=$P204,"",EDATE($S204,29)),"")</f>
        <v/>
      </c>
      <c r="AW204" s="49" t="str">
        <f>IFERROR(IF(COUNT($S204:AV204)&gt;=$P204,"",EDATE($S204,30)),"")</f>
        <v/>
      </c>
      <c r="AX204" s="49" t="str">
        <f>IFERROR(IF(COUNT($S204:AW204)&gt;=$P204,"",EDATE($S204,31)),"")</f>
        <v/>
      </c>
      <c r="AY204" s="49" t="str">
        <f>IFERROR(IF(COUNT($S204:AX204)&gt;=$P204,"",EDATE($S204,32)),"")</f>
        <v/>
      </c>
      <c r="AZ204" s="49" t="str">
        <f>IFERROR(IF(COUNT($S204:AY204)&gt;=$P204,"",EDATE($S204,33)),"")</f>
        <v/>
      </c>
      <c r="BA204" s="49" t="str">
        <f>IFERROR(IF(COUNT($S204:AZ204)&gt;=$P204,"",EDATE($S204,34)),"")</f>
        <v/>
      </c>
      <c r="BB204" s="49" t="str">
        <f>IFERROR(IF(COUNT($S204:BA204)&gt;=$P204,"",EDATE($S204,35)),"")</f>
        <v/>
      </c>
      <c r="BC204" s="49" t="str">
        <f>IFERROR(IF(COUNT($S204:BB204)&gt;=$P204,"",EDATE($S204,36)),"")</f>
        <v/>
      </c>
      <c r="BD204" s="108"/>
    </row>
    <row r="205" spans="1:56" s="98" customFormat="1" ht="21" customHeight="1" thickBot="1">
      <c r="A205" s="106" t="str">
        <f t="shared" ca="1" si="18"/>
        <v/>
      </c>
      <c r="B205" s="152"/>
      <c r="C205" s="45" t="str">
        <f>IFERROR(VLOOKUP(B205,'اسماء العملاء'!$A$2:$E$1589,5,FALSE),"")</f>
        <v/>
      </c>
      <c r="D205" s="60" t="str">
        <f>IFERROR(VLOOKUP(B205,'اسماء العملاء'!$A$2:$C$1589,2,FALSE),"")</f>
        <v/>
      </c>
      <c r="E205" s="56"/>
      <c r="F205" s="62" t="str">
        <f>IFERROR(VLOOKUP(B205,'اسماء العملاء'!$A$2:$C$1589,3,FALSE),"")</f>
        <v/>
      </c>
      <c r="G205" s="75" t="str">
        <f>IFERROR(VLOOKUP(B205,'اسماء العملاء'!$A$2:$F$1589,6,FALSE),"")</f>
        <v/>
      </c>
      <c r="H205" s="142" t="str">
        <f>IFERROR(VLOOKUP(G205,'انواع الفلاتر'!$B$2:$C$52,2,FALSE),"")</f>
        <v/>
      </c>
      <c r="I205" s="128" t="str">
        <f>IFERROR(VLOOKUP(B205,'اسماء العملاء'!$A$2:$K$1589,11,FALSE),"")</f>
        <v/>
      </c>
      <c r="J205" s="46" t="str">
        <f t="shared" si="19"/>
        <v/>
      </c>
      <c r="K205" s="107"/>
      <c r="L205" s="137" t="str">
        <f t="shared" si="20"/>
        <v/>
      </c>
      <c r="M205" s="94" t="str">
        <f>IFERROR(VLOOKUP(B205,'اسماء العملاء'!$A$2:$G$1589,7,FALSE),"")</f>
        <v/>
      </c>
      <c r="N205" s="92" t="str">
        <f t="shared" si="21"/>
        <v/>
      </c>
      <c r="O205" s="149" t="str">
        <f>IFERROR(VLOOKUP(B205,'اسماء العملاء'!$A$2:$I$1589,9,FALSE),"")</f>
        <v/>
      </c>
      <c r="P205" s="144" t="str">
        <f t="shared" si="22"/>
        <v/>
      </c>
      <c r="Q205" s="145" t="str">
        <f t="shared" si="23"/>
        <v/>
      </c>
      <c r="R205" s="50"/>
      <c r="S205" s="133" t="str">
        <f>IFERROR(VLOOKUP(B205,'اسماء العملاء'!$A$2:$J$1589,10,FALSE),"")</f>
        <v/>
      </c>
      <c r="T205" s="48" t="str">
        <f>IFERROR(IF(COUNT($S205:S205)&gt;=$P205,"",EDATE($S205,1)),"")</f>
        <v/>
      </c>
      <c r="U205" s="48" t="str">
        <f>IFERROR(IF(COUNT($S205:T205)&gt;=$P205,"",EDATE($S205,2)),"")</f>
        <v/>
      </c>
      <c r="V205" s="48" t="str">
        <f>IFERROR(IF(COUNT($S205:U205)&gt;=$P205,"",EDATE($S205,3)),"")</f>
        <v/>
      </c>
      <c r="W205" s="48" t="str">
        <f>IFERROR(IF(COUNT($S205:V205)&gt;=$P205,"",EDATE($S205,4)),"")</f>
        <v/>
      </c>
      <c r="X205" s="48" t="str">
        <f>IFERROR(IF(COUNT($S205:W205)&gt;=$P205,"",EDATE($S205,5)),"")</f>
        <v/>
      </c>
      <c r="Y205" s="48" t="str">
        <f>IFERROR(IF(COUNT($S205:X205)&gt;=$P205,"",EDATE($S205,6)),"")</f>
        <v/>
      </c>
      <c r="Z205" s="48" t="str">
        <f>IFERROR(IF(COUNT($S205:Y205)&gt;=$P205,"",EDATE($S205,7)),"")</f>
        <v/>
      </c>
      <c r="AA205" s="48" t="str">
        <f>IFERROR(IF(COUNT($S205:Z205)&gt;=$P205,"",EDATE($S205,8)),"")</f>
        <v/>
      </c>
      <c r="AB205" s="48" t="str">
        <f>IFERROR(IF(COUNT($S205:AA205)&gt;=$P205,"",EDATE($S205,9)),"")</f>
        <v/>
      </c>
      <c r="AC205" s="48" t="str">
        <f>IFERROR(IF(COUNT($S205:AB205)&gt;=$P205,"",EDATE($S205,10)),"")</f>
        <v/>
      </c>
      <c r="AD205" s="48" t="str">
        <f>IFERROR(IF(COUNT($S205:AC205)&gt;=$P205,"",EDATE($S205,11)),"")</f>
        <v/>
      </c>
      <c r="AE205" s="48" t="str">
        <f>IFERROR(IF(COUNT($S205:AD205)&gt;=$P205,"",EDATE($S205,12)),"")</f>
        <v/>
      </c>
      <c r="AF205" s="48" t="str">
        <f>IFERROR(IF(COUNT($S205:AE205)&gt;=$P205,"",EDATE($S205,13)),"")</f>
        <v/>
      </c>
      <c r="AG205" s="48" t="str">
        <f>IFERROR(IF(COUNT($S205:AF205)&gt;=$P205,"",EDATE($S205,14)),"")</f>
        <v/>
      </c>
      <c r="AH205" s="48" t="str">
        <f>IFERROR(IF(COUNT($S205:AG205)&gt;=$P205,"",EDATE($S205,15)),"")</f>
        <v/>
      </c>
      <c r="AI205" s="48" t="str">
        <f>IFERROR(IF(COUNT($S205:AH205)&gt;=$P205,"",EDATE($S205,16)),"")</f>
        <v/>
      </c>
      <c r="AJ205" s="48" t="str">
        <f>IFERROR(IF(COUNT($S205:AI205)&gt;=$P205,"",EDATE($S205,17)),"")</f>
        <v/>
      </c>
      <c r="AK205" s="48" t="str">
        <f>IFERROR(IF(COUNT($S205:AJ205)&gt;=$P205,"",EDATE($S205,18)),"")</f>
        <v/>
      </c>
      <c r="AL205" s="49" t="str">
        <f>IFERROR(IF(COUNT($S205:AK205)&gt;=$P205,"",EDATE($S205,19)),"")</f>
        <v/>
      </c>
      <c r="AM205" s="49" t="str">
        <f>IFERROR(IF(COUNT($S205:AL205)&gt;=$P205,"",EDATE($S205,20)),"")</f>
        <v/>
      </c>
      <c r="AN205" s="49" t="str">
        <f>IFERROR(IF(COUNT($S205:AM205)&gt;=$P205,"",EDATE($S205,21)),"")</f>
        <v/>
      </c>
      <c r="AO205" s="49" t="str">
        <f>IFERROR(IF(COUNT($S205:AN205)&gt;=$P205,"",EDATE($S205,22)),"")</f>
        <v/>
      </c>
      <c r="AP205" s="49" t="str">
        <f>IFERROR(IF(COUNT($S205:AO205)&gt;=$P205,"",EDATE($S205,23)),"")</f>
        <v/>
      </c>
      <c r="AQ205" s="49" t="str">
        <f>IFERROR(IF(COUNT($S205:AP205)&gt;=$P205,"",EDATE($S205,24)),"")</f>
        <v/>
      </c>
      <c r="AR205" s="49" t="str">
        <f>IFERROR(IF(COUNT($S205:AQ205)&gt;=$P205,"",EDATE($S205,25)),"")</f>
        <v/>
      </c>
      <c r="AS205" s="49" t="str">
        <f>IFERROR(IF(COUNT($S205:AR205)&gt;=$P205,"",EDATE($S205,26)),"")</f>
        <v/>
      </c>
      <c r="AT205" s="49" t="str">
        <f>IFERROR(IF(COUNT($S205:AS205)&gt;=$P205,"",EDATE($S205,27)),"")</f>
        <v/>
      </c>
      <c r="AU205" s="49" t="str">
        <f>IFERROR(IF(COUNT($S205:AT205)&gt;=$P205,"",EDATE($S205,28)),"")</f>
        <v/>
      </c>
      <c r="AV205" s="49" t="str">
        <f>IFERROR(IF(COUNT($S205:AU205)&gt;=$P205,"",EDATE($S205,29)),"")</f>
        <v/>
      </c>
      <c r="AW205" s="49" t="str">
        <f>IFERROR(IF(COUNT($S205:AV205)&gt;=$P205,"",EDATE($S205,30)),"")</f>
        <v/>
      </c>
      <c r="AX205" s="49" t="str">
        <f>IFERROR(IF(COUNT($S205:AW205)&gt;=$P205,"",EDATE($S205,31)),"")</f>
        <v/>
      </c>
      <c r="AY205" s="49" t="str">
        <f>IFERROR(IF(COUNT($S205:AX205)&gt;=$P205,"",EDATE($S205,32)),"")</f>
        <v/>
      </c>
      <c r="AZ205" s="49" t="str">
        <f>IFERROR(IF(COUNT($S205:AY205)&gt;=$P205,"",EDATE($S205,33)),"")</f>
        <v/>
      </c>
      <c r="BA205" s="49" t="str">
        <f>IFERROR(IF(COUNT($S205:AZ205)&gt;=$P205,"",EDATE($S205,34)),"")</f>
        <v/>
      </c>
      <c r="BB205" s="49" t="str">
        <f>IFERROR(IF(COUNT($S205:BA205)&gt;=$P205,"",EDATE($S205,35)),"")</f>
        <v/>
      </c>
      <c r="BC205" s="49" t="str">
        <f>IFERROR(IF(COUNT($S205:BB205)&gt;=$P205,"",EDATE($S205,36)),"")</f>
        <v/>
      </c>
      <c r="BD205" s="108"/>
    </row>
    <row r="206" spans="1:56" s="98" customFormat="1" ht="21" customHeight="1" thickBot="1">
      <c r="A206" s="106" t="str">
        <f t="shared" ca="1" si="18"/>
        <v/>
      </c>
      <c r="B206" s="152"/>
      <c r="C206" s="45" t="str">
        <f>IFERROR(VLOOKUP(B206,'اسماء العملاء'!$A$2:$E$1589,5,FALSE),"")</f>
        <v/>
      </c>
      <c r="D206" s="60" t="str">
        <f>IFERROR(VLOOKUP(B206,'اسماء العملاء'!$A$2:$C$1589,2,FALSE),"")</f>
        <v/>
      </c>
      <c r="E206" s="56"/>
      <c r="F206" s="62" t="str">
        <f>IFERROR(VLOOKUP(B206,'اسماء العملاء'!$A$2:$C$1589,3,FALSE),"")</f>
        <v/>
      </c>
      <c r="G206" s="75" t="str">
        <f>IFERROR(VLOOKUP(B206,'اسماء العملاء'!$A$2:$F$1589,6,FALSE),"")</f>
        <v/>
      </c>
      <c r="H206" s="142" t="str">
        <f>IFERROR(VLOOKUP(G206,'انواع الفلاتر'!$B$2:$C$52,2,FALSE),"")</f>
        <v/>
      </c>
      <c r="I206" s="128" t="str">
        <f>IFERROR(VLOOKUP(B206,'اسماء العملاء'!$A$2:$K$1589,11,FALSE),"")</f>
        <v/>
      </c>
      <c r="J206" s="46" t="str">
        <f t="shared" si="19"/>
        <v/>
      </c>
      <c r="K206" s="107"/>
      <c r="L206" s="137" t="str">
        <f t="shared" si="20"/>
        <v/>
      </c>
      <c r="M206" s="94" t="str">
        <f>IFERROR(VLOOKUP(B206,'اسماء العملاء'!$A$2:$G$1589,7,FALSE),"")</f>
        <v/>
      </c>
      <c r="N206" s="92" t="str">
        <f t="shared" si="21"/>
        <v/>
      </c>
      <c r="O206" s="149" t="str">
        <f>IFERROR(VLOOKUP(B206,'اسماء العملاء'!$A$2:$I$1589,9,FALSE),"")</f>
        <v/>
      </c>
      <c r="P206" s="144" t="str">
        <f t="shared" si="22"/>
        <v/>
      </c>
      <c r="Q206" s="145" t="str">
        <f t="shared" si="23"/>
        <v/>
      </c>
      <c r="R206" s="50"/>
      <c r="S206" s="133" t="str">
        <f>IFERROR(VLOOKUP(B206,'اسماء العملاء'!$A$2:$J$1589,10,FALSE),"")</f>
        <v/>
      </c>
      <c r="T206" s="48" t="str">
        <f>IFERROR(IF(COUNT($S206:S206)&gt;=$P206,"",EDATE($S206,1)),"")</f>
        <v/>
      </c>
      <c r="U206" s="48" t="str">
        <f>IFERROR(IF(COUNT($S206:T206)&gt;=$P206,"",EDATE($S206,2)),"")</f>
        <v/>
      </c>
      <c r="V206" s="48" t="str">
        <f>IFERROR(IF(COUNT($S206:U206)&gt;=$P206,"",EDATE($S206,3)),"")</f>
        <v/>
      </c>
      <c r="W206" s="48" t="str">
        <f>IFERROR(IF(COUNT($S206:V206)&gt;=$P206,"",EDATE($S206,4)),"")</f>
        <v/>
      </c>
      <c r="X206" s="48" t="str">
        <f>IFERROR(IF(COUNT($S206:W206)&gt;=$P206,"",EDATE($S206,5)),"")</f>
        <v/>
      </c>
      <c r="Y206" s="48" t="str">
        <f>IFERROR(IF(COUNT($S206:X206)&gt;=$P206,"",EDATE($S206,6)),"")</f>
        <v/>
      </c>
      <c r="Z206" s="48" t="str">
        <f>IFERROR(IF(COUNT($S206:Y206)&gt;=$P206,"",EDATE($S206,7)),"")</f>
        <v/>
      </c>
      <c r="AA206" s="48" t="str">
        <f>IFERROR(IF(COUNT($S206:Z206)&gt;=$P206,"",EDATE($S206,8)),"")</f>
        <v/>
      </c>
      <c r="AB206" s="48" t="str">
        <f>IFERROR(IF(COUNT($S206:AA206)&gt;=$P206,"",EDATE($S206,9)),"")</f>
        <v/>
      </c>
      <c r="AC206" s="48" t="str">
        <f>IFERROR(IF(COUNT($S206:AB206)&gt;=$P206,"",EDATE($S206,10)),"")</f>
        <v/>
      </c>
      <c r="AD206" s="48" t="str">
        <f>IFERROR(IF(COUNT($S206:AC206)&gt;=$P206,"",EDATE($S206,11)),"")</f>
        <v/>
      </c>
      <c r="AE206" s="48" t="str">
        <f>IFERROR(IF(COUNT($S206:AD206)&gt;=$P206,"",EDATE($S206,12)),"")</f>
        <v/>
      </c>
      <c r="AF206" s="48" t="str">
        <f>IFERROR(IF(COUNT($S206:AE206)&gt;=$P206,"",EDATE($S206,13)),"")</f>
        <v/>
      </c>
      <c r="AG206" s="48" t="str">
        <f>IFERROR(IF(COUNT($S206:AF206)&gt;=$P206,"",EDATE($S206,14)),"")</f>
        <v/>
      </c>
      <c r="AH206" s="48" t="str">
        <f>IFERROR(IF(COUNT($S206:AG206)&gt;=$P206,"",EDATE($S206,15)),"")</f>
        <v/>
      </c>
      <c r="AI206" s="48" t="str">
        <f>IFERROR(IF(COUNT($S206:AH206)&gt;=$P206,"",EDATE($S206,16)),"")</f>
        <v/>
      </c>
      <c r="AJ206" s="48" t="str">
        <f>IFERROR(IF(COUNT($S206:AI206)&gt;=$P206,"",EDATE($S206,17)),"")</f>
        <v/>
      </c>
      <c r="AK206" s="48" t="str">
        <f>IFERROR(IF(COUNT($S206:AJ206)&gt;=$P206,"",EDATE($S206,18)),"")</f>
        <v/>
      </c>
      <c r="AL206" s="49" t="str">
        <f>IFERROR(IF(COUNT($S206:AK206)&gt;=$P206,"",EDATE($S206,19)),"")</f>
        <v/>
      </c>
      <c r="AM206" s="49" t="str">
        <f>IFERROR(IF(COUNT($S206:AL206)&gt;=$P206,"",EDATE($S206,20)),"")</f>
        <v/>
      </c>
      <c r="AN206" s="49" t="str">
        <f>IFERROR(IF(COUNT($S206:AM206)&gt;=$P206,"",EDATE($S206,21)),"")</f>
        <v/>
      </c>
      <c r="AO206" s="49" t="str">
        <f>IFERROR(IF(COUNT($S206:AN206)&gt;=$P206,"",EDATE($S206,22)),"")</f>
        <v/>
      </c>
      <c r="AP206" s="49" t="str">
        <f>IFERROR(IF(COUNT($S206:AO206)&gt;=$P206,"",EDATE($S206,23)),"")</f>
        <v/>
      </c>
      <c r="AQ206" s="49" t="str">
        <f>IFERROR(IF(COUNT($S206:AP206)&gt;=$P206,"",EDATE($S206,24)),"")</f>
        <v/>
      </c>
      <c r="AR206" s="49" t="str">
        <f>IFERROR(IF(COUNT($S206:AQ206)&gt;=$P206,"",EDATE($S206,25)),"")</f>
        <v/>
      </c>
      <c r="AS206" s="49" t="str">
        <f>IFERROR(IF(COUNT($S206:AR206)&gt;=$P206,"",EDATE($S206,26)),"")</f>
        <v/>
      </c>
      <c r="AT206" s="49" t="str">
        <f>IFERROR(IF(COUNT($S206:AS206)&gt;=$P206,"",EDATE($S206,27)),"")</f>
        <v/>
      </c>
      <c r="AU206" s="49" t="str">
        <f>IFERROR(IF(COUNT($S206:AT206)&gt;=$P206,"",EDATE($S206,28)),"")</f>
        <v/>
      </c>
      <c r="AV206" s="49" t="str">
        <f>IFERROR(IF(COUNT($S206:AU206)&gt;=$P206,"",EDATE($S206,29)),"")</f>
        <v/>
      </c>
      <c r="AW206" s="49" t="str">
        <f>IFERROR(IF(COUNT($S206:AV206)&gt;=$P206,"",EDATE($S206,30)),"")</f>
        <v/>
      </c>
      <c r="AX206" s="49" t="str">
        <f>IFERROR(IF(COUNT($S206:AW206)&gt;=$P206,"",EDATE($S206,31)),"")</f>
        <v/>
      </c>
      <c r="AY206" s="49" t="str">
        <f>IFERROR(IF(COUNT($S206:AX206)&gt;=$P206,"",EDATE($S206,32)),"")</f>
        <v/>
      </c>
      <c r="AZ206" s="49" t="str">
        <f>IFERROR(IF(COUNT($S206:AY206)&gt;=$P206,"",EDATE($S206,33)),"")</f>
        <v/>
      </c>
      <c r="BA206" s="49" t="str">
        <f>IFERROR(IF(COUNT($S206:AZ206)&gt;=$P206,"",EDATE($S206,34)),"")</f>
        <v/>
      </c>
      <c r="BB206" s="49" t="str">
        <f>IFERROR(IF(COUNT($S206:BA206)&gt;=$P206,"",EDATE($S206,35)),"")</f>
        <v/>
      </c>
      <c r="BC206" s="49" t="str">
        <f>IFERROR(IF(COUNT($S206:BB206)&gt;=$P206,"",EDATE($S206,36)),"")</f>
        <v/>
      </c>
      <c r="BD206" s="108"/>
    </row>
    <row r="207" spans="1:56" s="98" customFormat="1" ht="21" customHeight="1" thickBot="1">
      <c r="A207" s="106" t="str">
        <f t="shared" ca="1" si="18"/>
        <v/>
      </c>
      <c r="B207" s="152"/>
      <c r="C207" s="45" t="str">
        <f>IFERROR(VLOOKUP(B207,'اسماء العملاء'!$A$2:$E$1589,5,FALSE),"")</f>
        <v/>
      </c>
      <c r="D207" s="60" t="str">
        <f>IFERROR(VLOOKUP(B207,'اسماء العملاء'!$A$2:$C$1589,2,FALSE),"")</f>
        <v/>
      </c>
      <c r="E207" s="56"/>
      <c r="F207" s="62" t="str">
        <f>IFERROR(VLOOKUP(B207,'اسماء العملاء'!$A$2:$C$1589,3,FALSE),"")</f>
        <v/>
      </c>
      <c r="G207" s="75" t="str">
        <f>IFERROR(VLOOKUP(B207,'اسماء العملاء'!$A$2:$F$1589,6,FALSE),"")</f>
        <v/>
      </c>
      <c r="H207" s="142" t="str">
        <f>IFERROR(VLOOKUP(G207,'انواع الفلاتر'!$B$2:$C$52,2,FALSE),"")</f>
        <v/>
      </c>
      <c r="I207" s="128" t="str">
        <f>IFERROR(VLOOKUP(B207,'اسماء العملاء'!$A$2:$K$1589,11,FALSE),"")</f>
        <v/>
      </c>
      <c r="J207" s="46" t="str">
        <f t="shared" si="19"/>
        <v/>
      </c>
      <c r="K207" s="107"/>
      <c r="L207" s="137" t="str">
        <f t="shared" si="20"/>
        <v/>
      </c>
      <c r="M207" s="94" t="str">
        <f>IFERROR(VLOOKUP(B207,'اسماء العملاء'!$A$2:$G$1589,7,FALSE),"")</f>
        <v/>
      </c>
      <c r="N207" s="92" t="str">
        <f t="shared" si="21"/>
        <v/>
      </c>
      <c r="O207" s="149" t="str">
        <f>IFERROR(VLOOKUP(B207,'اسماء العملاء'!$A$2:$I$1589,9,FALSE),"")</f>
        <v/>
      </c>
      <c r="P207" s="144" t="str">
        <f t="shared" si="22"/>
        <v/>
      </c>
      <c r="Q207" s="145" t="str">
        <f t="shared" si="23"/>
        <v/>
      </c>
      <c r="R207" s="50"/>
      <c r="S207" s="133" t="str">
        <f>IFERROR(VLOOKUP(B207,'اسماء العملاء'!$A$2:$J$1589,10,FALSE),"")</f>
        <v/>
      </c>
      <c r="T207" s="48" t="str">
        <f>IFERROR(IF(COUNT($S207:S207)&gt;=$P207,"",EDATE($S207,1)),"")</f>
        <v/>
      </c>
      <c r="U207" s="48" t="str">
        <f>IFERROR(IF(COUNT($S207:T207)&gt;=$P207,"",EDATE($S207,2)),"")</f>
        <v/>
      </c>
      <c r="V207" s="48" t="str">
        <f>IFERROR(IF(COUNT($S207:U207)&gt;=$P207,"",EDATE($S207,3)),"")</f>
        <v/>
      </c>
      <c r="W207" s="48" t="str">
        <f>IFERROR(IF(COUNT($S207:V207)&gt;=$P207,"",EDATE($S207,4)),"")</f>
        <v/>
      </c>
      <c r="X207" s="48" t="str">
        <f>IFERROR(IF(COUNT($S207:W207)&gt;=$P207,"",EDATE($S207,5)),"")</f>
        <v/>
      </c>
      <c r="Y207" s="48" t="str">
        <f>IFERROR(IF(COUNT($S207:X207)&gt;=$P207,"",EDATE($S207,6)),"")</f>
        <v/>
      </c>
      <c r="Z207" s="48" t="str">
        <f>IFERROR(IF(COUNT($S207:Y207)&gt;=$P207,"",EDATE($S207,7)),"")</f>
        <v/>
      </c>
      <c r="AA207" s="48" t="str">
        <f>IFERROR(IF(COUNT($S207:Z207)&gt;=$P207,"",EDATE($S207,8)),"")</f>
        <v/>
      </c>
      <c r="AB207" s="48" t="str">
        <f>IFERROR(IF(COUNT($S207:AA207)&gt;=$P207,"",EDATE($S207,9)),"")</f>
        <v/>
      </c>
      <c r="AC207" s="48" t="str">
        <f>IFERROR(IF(COUNT($S207:AB207)&gt;=$P207,"",EDATE($S207,10)),"")</f>
        <v/>
      </c>
      <c r="AD207" s="48" t="str">
        <f>IFERROR(IF(COUNT($S207:AC207)&gt;=$P207,"",EDATE($S207,11)),"")</f>
        <v/>
      </c>
      <c r="AE207" s="48" t="str">
        <f>IFERROR(IF(COUNT($S207:AD207)&gt;=$P207,"",EDATE($S207,12)),"")</f>
        <v/>
      </c>
      <c r="AF207" s="48" t="str">
        <f>IFERROR(IF(COUNT($S207:AE207)&gt;=$P207,"",EDATE($S207,13)),"")</f>
        <v/>
      </c>
      <c r="AG207" s="48" t="str">
        <f>IFERROR(IF(COUNT($S207:AF207)&gt;=$P207,"",EDATE($S207,14)),"")</f>
        <v/>
      </c>
      <c r="AH207" s="48" t="str">
        <f>IFERROR(IF(COUNT($S207:AG207)&gt;=$P207,"",EDATE($S207,15)),"")</f>
        <v/>
      </c>
      <c r="AI207" s="48" t="str">
        <f>IFERROR(IF(COUNT($S207:AH207)&gt;=$P207,"",EDATE($S207,16)),"")</f>
        <v/>
      </c>
      <c r="AJ207" s="48" t="str">
        <f>IFERROR(IF(COUNT($S207:AI207)&gt;=$P207,"",EDATE($S207,17)),"")</f>
        <v/>
      </c>
      <c r="AK207" s="48" t="str">
        <f>IFERROR(IF(COUNT($S207:AJ207)&gt;=$P207,"",EDATE($S207,18)),"")</f>
        <v/>
      </c>
      <c r="AL207" s="49" t="str">
        <f>IFERROR(IF(COUNT($S207:AK207)&gt;=$P207,"",EDATE($S207,19)),"")</f>
        <v/>
      </c>
      <c r="AM207" s="49" t="str">
        <f>IFERROR(IF(COUNT($S207:AL207)&gt;=$P207,"",EDATE($S207,20)),"")</f>
        <v/>
      </c>
      <c r="AN207" s="49" t="str">
        <f>IFERROR(IF(COUNT($S207:AM207)&gt;=$P207,"",EDATE($S207,21)),"")</f>
        <v/>
      </c>
      <c r="AO207" s="49" t="str">
        <f>IFERROR(IF(COUNT($S207:AN207)&gt;=$P207,"",EDATE($S207,22)),"")</f>
        <v/>
      </c>
      <c r="AP207" s="49" t="str">
        <f>IFERROR(IF(COUNT($S207:AO207)&gt;=$P207,"",EDATE($S207,23)),"")</f>
        <v/>
      </c>
      <c r="AQ207" s="49" t="str">
        <f>IFERROR(IF(COUNT($S207:AP207)&gt;=$P207,"",EDATE($S207,24)),"")</f>
        <v/>
      </c>
      <c r="AR207" s="49" t="str">
        <f>IFERROR(IF(COUNT($S207:AQ207)&gt;=$P207,"",EDATE($S207,25)),"")</f>
        <v/>
      </c>
      <c r="AS207" s="49" t="str">
        <f>IFERROR(IF(COUNT($S207:AR207)&gt;=$P207,"",EDATE($S207,26)),"")</f>
        <v/>
      </c>
      <c r="AT207" s="49" t="str">
        <f>IFERROR(IF(COUNT($S207:AS207)&gt;=$P207,"",EDATE($S207,27)),"")</f>
        <v/>
      </c>
      <c r="AU207" s="49" t="str">
        <f>IFERROR(IF(COUNT($S207:AT207)&gt;=$P207,"",EDATE($S207,28)),"")</f>
        <v/>
      </c>
      <c r="AV207" s="49" t="str">
        <f>IFERROR(IF(COUNT($S207:AU207)&gt;=$P207,"",EDATE($S207,29)),"")</f>
        <v/>
      </c>
      <c r="AW207" s="49" t="str">
        <f>IFERROR(IF(COUNT($S207:AV207)&gt;=$P207,"",EDATE($S207,30)),"")</f>
        <v/>
      </c>
      <c r="AX207" s="49" t="str">
        <f>IFERROR(IF(COUNT($S207:AW207)&gt;=$P207,"",EDATE($S207,31)),"")</f>
        <v/>
      </c>
      <c r="AY207" s="49" t="str">
        <f>IFERROR(IF(COUNT($S207:AX207)&gt;=$P207,"",EDATE($S207,32)),"")</f>
        <v/>
      </c>
      <c r="AZ207" s="49" t="str">
        <f>IFERROR(IF(COUNT($S207:AY207)&gt;=$P207,"",EDATE($S207,33)),"")</f>
        <v/>
      </c>
      <c r="BA207" s="49" t="str">
        <f>IFERROR(IF(COUNT($S207:AZ207)&gt;=$P207,"",EDATE($S207,34)),"")</f>
        <v/>
      </c>
      <c r="BB207" s="49" t="str">
        <f>IFERROR(IF(COUNT($S207:BA207)&gt;=$P207,"",EDATE($S207,35)),"")</f>
        <v/>
      </c>
      <c r="BC207" s="49" t="str">
        <f>IFERROR(IF(COUNT($S207:BB207)&gt;=$P207,"",EDATE($S207,36)),"")</f>
        <v/>
      </c>
      <c r="BD207" s="108"/>
    </row>
    <row r="208" spans="1:56" s="98" customFormat="1" ht="21" customHeight="1" thickBot="1">
      <c r="A208" s="106" t="str">
        <f t="shared" ca="1" si="18"/>
        <v/>
      </c>
      <c r="B208" s="152"/>
      <c r="C208" s="45" t="str">
        <f>IFERROR(VLOOKUP(B208,'اسماء العملاء'!$A$2:$E$1589,5,FALSE),"")</f>
        <v/>
      </c>
      <c r="D208" s="60" t="str">
        <f>IFERROR(VLOOKUP(B208,'اسماء العملاء'!$A$2:$C$1589,2,FALSE),"")</f>
        <v/>
      </c>
      <c r="E208" s="56"/>
      <c r="F208" s="62" t="str">
        <f>IFERROR(VLOOKUP(B208,'اسماء العملاء'!$A$2:$C$1589,3,FALSE),"")</f>
        <v/>
      </c>
      <c r="G208" s="75" t="str">
        <f>IFERROR(VLOOKUP(B208,'اسماء العملاء'!$A$2:$F$1589,6,FALSE),"")</f>
        <v/>
      </c>
      <c r="H208" s="142" t="str">
        <f>IFERROR(VLOOKUP(G208,'انواع الفلاتر'!$B$2:$C$52,2,FALSE),"")</f>
        <v/>
      </c>
      <c r="I208" s="128" t="str">
        <f>IFERROR(VLOOKUP(B208,'اسماء العملاء'!$A$2:$K$1589,11,FALSE),"")</f>
        <v/>
      </c>
      <c r="J208" s="46" t="str">
        <f t="shared" si="19"/>
        <v/>
      </c>
      <c r="K208" s="107"/>
      <c r="L208" s="137" t="str">
        <f t="shared" si="20"/>
        <v/>
      </c>
      <c r="M208" s="94" t="str">
        <f>IFERROR(VLOOKUP(B208,'اسماء العملاء'!$A$2:$G$1589,7,FALSE),"")</f>
        <v/>
      </c>
      <c r="N208" s="92" t="str">
        <f t="shared" si="21"/>
        <v/>
      </c>
      <c r="O208" s="149" t="str">
        <f>IFERROR(VLOOKUP(B208,'اسماء العملاء'!$A$2:$I$1589,9,FALSE),"")</f>
        <v/>
      </c>
      <c r="P208" s="144" t="str">
        <f t="shared" si="22"/>
        <v/>
      </c>
      <c r="Q208" s="145" t="str">
        <f t="shared" si="23"/>
        <v/>
      </c>
      <c r="R208" s="50"/>
      <c r="S208" s="133" t="str">
        <f>IFERROR(VLOOKUP(B208,'اسماء العملاء'!$A$2:$J$1589,10,FALSE),"")</f>
        <v/>
      </c>
      <c r="T208" s="48" t="str">
        <f>IFERROR(IF(COUNT($S208:S208)&gt;=$P208,"",EDATE($S208,1)),"")</f>
        <v/>
      </c>
      <c r="U208" s="48" t="str">
        <f>IFERROR(IF(COUNT($S208:T208)&gt;=$P208,"",EDATE($S208,2)),"")</f>
        <v/>
      </c>
      <c r="V208" s="48" t="str">
        <f>IFERROR(IF(COUNT($S208:U208)&gt;=$P208,"",EDATE($S208,3)),"")</f>
        <v/>
      </c>
      <c r="W208" s="48" t="str">
        <f>IFERROR(IF(COUNT($S208:V208)&gt;=$P208,"",EDATE($S208,4)),"")</f>
        <v/>
      </c>
      <c r="X208" s="48" t="str">
        <f>IFERROR(IF(COUNT($S208:W208)&gt;=$P208,"",EDATE($S208,5)),"")</f>
        <v/>
      </c>
      <c r="Y208" s="48" t="str">
        <f>IFERROR(IF(COUNT($S208:X208)&gt;=$P208,"",EDATE($S208,6)),"")</f>
        <v/>
      </c>
      <c r="Z208" s="48" t="str">
        <f>IFERROR(IF(COUNT($S208:Y208)&gt;=$P208,"",EDATE($S208,7)),"")</f>
        <v/>
      </c>
      <c r="AA208" s="48" t="str">
        <f>IFERROR(IF(COUNT($S208:Z208)&gt;=$P208,"",EDATE($S208,8)),"")</f>
        <v/>
      </c>
      <c r="AB208" s="48" t="str">
        <f>IFERROR(IF(COUNT($S208:AA208)&gt;=$P208,"",EDATE($S208,9)),"")</f>
        <v/>
      </c>
      <c r="AC208" s="48" t="str">
        <f>IFERROR(IF(COUNT($S208:AB208)&gt;=$P208,"",EDATE($S208,10)),"")</f>
        <v/>
      </c>
      <c r="AD208" s="48" t="str">
        <f>IFERROR(IF(COUNT($S208:AC208)&gt;=$P208,"",EDATE($S208,11)),"")</f>
        <v/>
      </c>
      <c r="AE208" s="48" t="str">
        <f>IFERROR(IF(COUNT($S208:AD208)&gt;=$P208,"",EDATE($S208,12)),"")</f>
        <v/>
      </c>
      <c r="AF208" s="48" t="str">
        <f>IFERROR(IF(COUNT($S208:AE208)&gt;=$P208,"",EDATE($S208,13)),"")</f>
        <v/>
      </c>
      <c r="AG208" s="48" t="str">
        <f>IFERROR(IF(COUNT($S208:AF208)&gt;=$P208,"",EDATE($S208,14)),"")</f>
        <v/>
      </c>
      <c r="AH208" s="48" t="str">
        <f>IFERROR(IF(COUNT($S208:AG208)&gt;=$P208,"",EDATE($S208,15)),"")</f>
        <v/>
      </c>
      <c r="AI208" s="48" t="str">
        <f>IFERROR(IF(COUNT($S208:AH208)&gt;=$P208,"",EDATE($S208,16)),"")</f>
        <v/>
      </c>
      <c r="AJ208" s="48" t="str">
        <f>IFERROR(IF(COUNT($S208:AI208)&gt;=$P208,"",EDATE($S208,17)),"")</f>
        <v/>
      </c>
      <c r="AK208" s="48" t="str">
        <f>IFERROR(IF(COUNT($S208:AJ208)&gt;=$P208,"",EDATE($S208,18)),"")</f>
        <v/>
      </c>
      <c r="AL208" s="49" t="str">
        <f>IFERROR(IF(COUNT($S208:AK208)&gt;=$P208,"",EDATE($S208,19)),"")</f>
        <v/>
      </c>
      <c r="AM208" s="49" t="str">
        <f>IFERROR(IF(COUNT($S208:AL208)&gt;=$P208,"",EDATE($S208,20)),"")</f>
        <v/>
      </c>
      <c r="AN208" s="49" t="str">
        <f>IFERROR(IF(COUNT($S208:AM208)&gt;=$P208,"",EDATE($S208,21)),"")</f>
        <v/>
      </c>
      <c r="AO208" s="49" t="str">
        <f>IFERROR(IF(COUNT($S208:AN208)&gt;=$P208,"",EDATE($S208,22)),"")</f>
        <v/>
      </c>
      <c r="AP208" s="49" t="str">
        <f>IFERROR(IF(COUNT($S208:AO208)&gt;=$P208,"",EDATE($S208,23)),"")</f>
        <v/>
      </c>
      <c r="AQ208" s="49" t="str">
        <f>IFERROR(IF(COUNT($S208:AP208)&gt;=$P208,"",EDATE($S208,24)),"")</f>
        <v/>
      </c>
      <c r="AR208" s="49" t="str">
        <f>IFERROR(IF(COUNT($S208:AQ208)&gt;=$P208,"",EDATE($S208,25)),"")</f>
        <v/>
      </c>
      <c r="AS208" s="49" t="str">
        <f>IFERROR(IF(COUNT($S208:AR208)&gt;=$P208,"",EDATE($S208,26)),"")</f>
        <v/>
      </c>
      <c r="AT208" s="49" t="str">
        <f>IFERROR(IF(COUNT($S208:AS208)&gt;=$P208,"",EDATE($S208,27)),"")</f>
        <v/>
      </c>
      <c r="AU208" s="49" t="str">
        <f>IFERROR(IF(COUNT($S208:AT208)&gt;=$P208,"",EDATE($S208,28)),"")</f>
        <v/>
      </c>
      <c r="AV208" s="49" t="str">
        <f>IFERROR(IF(COUNT($S208:AU208)&gt;=$P208,"",EDATE($S208,29)),"")</f>
        <v/>
      </c>
      <c r="AW208" s="49" t="str">
        <f>IFERROR(IF(COUNT($S208:AV208)&gt;=$P208,"",EDATE($S208,30)),"")</f>
        <v/>
      </c>
      <c r="AX208" s="49" t="str">
        <f>IFERROR(IF(COUNT($S208:AW208)&gt;=$P208,"",EDATE($S208,31)),"")</f>
        <v/>
      </c>
      <c r="AY208" s="49" t="str">
        <f>IFERROR(IF(COUNT($S208:AX208)&gt;=$P208,"",EDATE($S208,32)),"")</f>
        <v/>
      </c>
      <c r="AZ208" s="49" t="str">
        <f>IFERROR(IF(COUNT($S208:AY208)&gt;=$P208,"",EDATE($S208,33)),"")</f>
        <v/>
      </c>
      <c r="BA208" s="49" t="str">
        <f>IFERROR(IF(COUNT($S208:AZ208)&gt;=$P208,"",EDATE($S208,34)),"")</f>
        <v/>
      </c>
      <c r="BB208" s="49" t="str">
        <f>IFERROR(IF(COUNT($S208:BA208)&gt;=$P208,"",EDATE($S208,35)),"")</f>
        <v/>
      </c>
      <c r="BC208" s="49" t="str">
        <f>IFERROR(IF(COUNT($S208:BB208)&gt;=$P208,"",EDATE($S208,36)),"")</f>
        <v/>
      </c>
      <c r="BD208" s="108"/>
    </row>
    <row r="209" spans="1:56" s="98" customFormat="1" ht="21" customHeight="1" thickBot="1">
      <c r="A209" s="106" t="str">
        <f t="shared" ca="1" si="18"/>
        <v/>
      </c>
      <c r="B209" s="152"/>
      <c r="C209" s="45" t="str">
        <f>IFERROR(VLOOKUP(B209,'اسماء العملاء'!$A$2:$E$1589,5,FALSE),"")</f>
        <v/>
      </c>
      <c r="D209" s="60" t="str">
        <f>IFERROR(VLOOKUP(B209,'اسماء العملاء'!$A$2:$C$1589,2,FALSE),"")</f>
        <v/>
      </c>
      <c r="E209" s="56"/>
      <c r="F209" s="62" t="str">
        <f>IFERROR(VLOOKUP(B209,'اسماء العملاء'!$A$2:$C$1589,3,FALSE),"")</f>
        <v/>
      </c>
      <c r="G209" s="75" t="str">
        <f>IFERROR(VLOOKUP(B209,'اسماء العملاء'!$A$2:$F$1589,6,FALSE),"")</f>
        <v/>
      </c>
      <c r="H209" s="142" t="str">
        <f>IFERROR(VLOOKUP(G209,'انواع الفلاتر'!$B$2:$C$52,2,FALSE),"")</f>
        <v/>
      </c>
      <c r="I209" s="128" t="str">
        <f>IFERROR(VLOOKUP(B209,'اسماء العملاء'!$A$2:$K$1589,11,FALSE),"")</f>
        <v/>
      </c>
      <c r="J209" s="46" t="str">
        <f t="shared" si="19"/>
        <v/>
      </c>
      <c r="K209" s="107"/>
      <c r="L209" s="137" t="str">
        <f t="shared" si="20"/>
        <v/>
      </c>
      <c r="M209" s="94" t="str">
        <f>IFERROR(VLOOKUP(B209,'اسماء العملاء'!$A$2:$G$1589,7,FALSE),"")</f>
        <v/>
      </c>
      <c r="N209" s="92" t="str">
        <f t="shared" si="21"/>
        <v/>
      </c>
      <c r="O209" s="149" t="str">
        <f>IFERROR(VLOOKUP(B209,'اسماء العملاء'!$A$2:$I$1589,9,FALSE),"")</f>
        <v/>
      </c>
      <c r="P209" s="144" t="str">
        <f t="shared" si="22"/>
        <v/>
      </c>
      <c r="Q209" s="145" t="str">
        <f t="shared" si="23"/>
        <v/>
      </c>
      <c r="R209" s="50"/>
      <c r="S209" s="133" t="str">
        <f>IFERROR(VLOOKUP(B209,'اسماء العملاء'!$A$2:$J$1589,10,FALSE),"")</f>
        <v/>
      </c>
      <c r="T209" s="48" t="str">
        <f>IFERROR(IF(COUNT($S209:S209)&gt;=$P209,"",EDATE($S209,1)),"")</f>
        <v/>
      </c>
      <c r="U209" s="48" t="str">
        <f>IFERROR(IF(COUNT($S209:T209)&gt;=$P209,"",EDATE($S209,2)),"")</f>
        <v/>
      </c>
      <c r="V209" s="48" t="str">
        <f>IFERROR(IF(COUNT($S209:U209)&gt;=$P209,"",EDATE($S209,3)),"")</f>
        <v/>
      </c>
      <c r="W209" s="48" t="str">
        <f>IFERROR(IF(COUNT($S209:V209)&gt;=$P209,"",EDATE($S209,4)),"")</f>
        <v/>
      </c>
      <c r="X209" s="48" t="str">
        <f>IFERROR(IF(COUNT($S209:W209)&gt;=$P209,"",EDATE($S209,5)),"")</f>
        <v/>
      </c>
      <c r="Y209" s="48" t="str">
        <f>IFERROR(IF(COUNT($S209:X209)&gt;=$P209,"",EDATE($S209,6)),"")</f>
        <v/>
      </c>
      <c r="Z209" s="48" t="str">
        <f>IFERROR(IF(COUNT($S209:Y209)&gt;=$P209,"",EDATE($S209,7)),"")</f>
        <v/>
      </c>
      <c r="AA209" s="48" t="str">
        <f>IFERROR(IF(COUNT($S209:Z209)&gt;=$P209,"",EDATE($S209,8)),"")</f>
        <v/>
      </c>
      <c r="AB209" s="48" t="str">
        <f>IFERROR(IF(COUNT($S209:AA209)&gt;=$P209,"",EDATE($S209,9)),"")</f>
        <v/>
      </c>
      <c r="AC209" s="48" t="str">
        <f>IFERROR(IF(COUNT($S209:AB209)&gt;=$P209,"",EDATE($S209,10)),"")</f>
        <v/>
      </c>
      <c r="AD209" s="48" t="str">
        <f>IFERROR(IF(COUNT($S209:AC209)&gt;=$P209,"",EDATE($S209,11)),"")</f>
        <v/>
      </c>
      <c r="AE209" s="48" t="str">
        <f>IFERROR(IF(COUNT($S209:AD209)&gt;=$P209,"",EDATE($S209,12)),"")</f>
        <v/>
      </c>
      <c r="AF209" s="48" t="str">
        <f>IFERROR(IF(COUNT($S209:AE209)&gt;=$P209,"",EDATE($S209,13)),"")</f>
        <v/>
      </c>
      <c r="AG209" s="48" t="str">
        <f>IFERROR(IF(COUNT($S209:AF209)&gt;=$P209,"",EDATE($S209,14)),"")</f>
        <v/>
      </c>
      <c r="AH209" s="48" t="str">
        <f>IFERROR(IF(COUNT($S209:AG209)&gt;=$P209,"",EDATE($S209,15)),"")</f>
        <v/>
      </c>
      <c r="AI209" s="48" t="str">
        <f>IFERROR(IF(COUNT($S209:AH209)&gt;=$P209,"",EDATE($S209,16)),"")</f>
        <v/>
      </c>
      <c r="AJ209" s="48" t="str">
        <f>IFERROR(IF(COUNT($S209:AI209)&gt;=$P209,"",EDATE($S209,17)),"")</f>
        <v/>
      </c>
      <c r="AK209" s="48" t="str">
        <f>IFERROR(IF(COUNT($S209:AJ209)&gt;=$P209,"",EDATE($S209,18)),"")</f>
        <v/>
      </c>
      <c r="AL209" s="49" t="str">
        <f>IFERROR(IF(COUNT($S209:AK209)&gt;=$P209,"",EDATE($S209,19)),"")</f>
        <v/>
      </c>
      <c r="AM209" s="49" t="str">
        <f>IFERROR(IF(COUNT($S209:AL209)&gt;=$P209,"",EDATE($S209,20)),"")</f>
        <v/>
      </c>
      <c r="AN209" s="49" t="str">
        <f>IFERROR(IF(COUNT($S209:AM209)&gt;=$P209,"",EDATE($S209,21)),"")</f>
        <v/>
      </c>
      <c r="AO209" s="49" t="str">
        <f>IFERROR(IF(COUNT($S209:AN209)&gt;=$P209,"",EDATE($S209,22)),"")</f>
        <v/>
      </c>
      <c r="AP209" s="49" t="str">
        <f>IFERROR(IF(COUNT($S209:AO209)&gt;=$P209,"",EDATE($S209,23)),"")</f>
        <v/>
      </c>
      <c r="AQ209" s="49" t="str">
        <f>IFERROR(IF(COUNT($S209:AP209)&gt;=$P209,"",EDATE($S209,24)),"")</f>
        <v/>
      </c>
      <c r="AR209" s="49" t="str">
        <f>IFERROR(IF(COUNT($S209:AQ209)&gt;=$P209,"",EDATE($S209,25)),"")</f>
        <v/>
      </c>
      <c r="AS209" s="49" t="str">
        <f>IFERROR(IF(COUNT($S209:AR209)&gt;=$P209,"",EDATE($S209,26)),"")</f>
        <v/>
      </c>
      <c r="AT209" s="49" t="str">
        <f>IFERROR(IF(COUNT($S209:AS209)&gt;=$P209,"",EDATE($S209,27)),"")</f>
        <v/>
      </c>
      <c r="AU209" s="49" t="str">
        <f>IFERROR(IF(COUNT($S209:AT209)&gt;=$P209,"",EDATE($S209,28)),"")</f>
        <v/>
      </c>
      <c r="AV209" s="49" t="str">
        <f>IFERROR(IF(COUNT($S209:AU209)&gt;=$P209,"",EDATE($S209,29)),"")</f>
        <v/>
      </c>
      <c r="AW209" s="49" t="str">
        <f>IFERROR(IF(COUNT($S209:AV209)&gt;=$P209,"",EDATE($S209,30)),"")</f>
        <v/>
      </c>
      <c r="AX209" s="49" t="str">
        <f>IFERROR(IF(COUNT($S209:AW209)&gt;=$P209,"",EDATE($S209,31)),"")</f>
        <v/>
      </c>
      <c r="AY209" s="49" t="str">
        <f>IFERROR(IF(COUNT($S209:AX209)&gt;=$P209,"",EDATE($S209,32)),"")</f>
        <v/>
      </c>
      <c r="AZ209" s="49" t="str">
        <f>IFERROR(IF(COUNT($S209:AY209)&gt;=$P209,"",EDATE($S209,33)),"")</f>
        <v/>
      </c>
      <c r="BA209" s="49" t="str">
        <f>IFERROR(IF(COUNT($S209:AZ209)&gt;=$P209,"",EDATE($S209,34)),"")</f>
        <v/>
      </c>
      <c r="BB209" s="49" t="str">
        <f>IFERROR(IF(COUNT($S209:BA209)&gt;=$P209,"",EDATE($S209,35)),"")</f>
        <v/>
      </c>
      <c r="BC209" s="49" t="str">
        <f>IFERROR(IF(COUNT($S209:BB209)&gt;=$P209,"",EDATE($S209,36)),"")</f>
        <v/>
      </c>
      <c r="BD209" s="108"/>
    </row>
    <row r="210" spans="1:56" s="98" customFormat="1" ht="21" customHeight="1" thickBot="1">
      <c r="A210" s="106" t="str">
        <f t="shared" ca="1" si="18"/>
        <v/>
      </c>
      <c r="B210" s="152"/>
      <c r="C210" s="45" t="str">
        <f>IFERROR(VLOOKUP(B210,'اسماء العملاء'!$A$2:$E$1589,5,FALSE),"")</f>
        <v/>
      </c>
      <c r="D210" s="60" t="str">
        <f>IFERROR(VLOOKUP(B210,'اسماء العملاء'!$A$2:$C$1589,2,FALSE),"")</f>
        <v/>
      </c>
      <c r="E210" s="56"/>
      <c r="F210" s="62" t="str">
        <f>IFERROR(VLOOKUP(B210,'اسماء العملاء'!$A$2:$C$1589,3,FALSE),"")</f>
        <v/>
      </c>
      <c r="G210" s="75" t="str">
        <f>IFERROR(VLOOKUP(B210,'اسماء العملاء'!$A$2:$F$1589,6,FALSE),"")</f>
        <v/>
      </c>
      <c r="H210" s="142" t="str">
        <f>IFERROR(VLOOKUP(G210,'انواع الفلاتر'!$B$2:$C$52,2,FALSE),"")</f>
        <v/>
      </c>
      <c r="I210" s="128" t="str">
        <f>IFERROR(VLOOKUP(B210,'اسماء العملاء'!$A$2:$K$1589,11,FALSE),"")</f>
        <v/>
      </c>
      <c r="J210" s="46" t="str">
        <f t="shared" si="19"/>
        <v/>
      </c>
      <c r="K210" s="107"/>
      <c r="L210" s="137" t="str">
        <f t="shared" si="20"/>
        <v/>
      </c>
      <c r="M210" s="94" t="str">
        <f>IFERROR(VLOOKUP(B210,'اسماء العملاء'!$A$2:$G$1589,7,FALSE),"")</f>
        <v/>
      </c>
      <c r="N210" s="92" t="str">
        <f t="shared" si="21"/>
        <v/>
      </c>
      <c r="O210" s="149" t="str">
        <f>IFERROR(VLOOKUP(B210,'اسماء العملاء'!$A$2:$I$1589,9,FALSE),"")</f>
        <v/>
      </c>
      <c r="P210" s="144" t="str">
        <f t="shared" si="22"/>
        <v/>
      </c>
      <c r="Q210" s="145" t="str">
        <f t="shared" si="23"/>
        <v/>
      </c>
      <c r="R210" s="50"/>
      <c r="S210" s="133" t="str">
        <f>IFERROR(VLOOKUP(B210,'اسماء العملاء'!$A$2:$J$1589,10,FALSE),"")</f>
        <v/>
      </c>
      <c r="T210" s="48" t="str">
        <f>IFERROR(IF(COUNT($S210:S210)&gt;=$P210,"",EDATE($S210,1)),"")</f>
        <v/>
      </c>
      <c r="U210" s="48" t="str">
        <f>IFERROR(IF(COUNT($S210:T210)&gt;=$P210,"",EDATE($S210,2)),"")</f>
        <v/>
      </c>
      <c r="V210" s="48" t="str">
        <f>IFERROR(IF(COUNT($S210:U210)&gt;=$P210,"",EDATE($S210,3)),"")</f>
        <v/>
      </c>
      <c r="W210" s="48" t="str">
        <f>IFERROR(IF(COUNT($S210:V210)&gt;=$P210,"",EDATE($S210,4)),"")</f>
        <v/>
      </c>
      <c r="X210" s="48" t="str">
        <f>IFERROR(IF(COUNT($S210:W210)&gt;=$P210,"",EDATE($S210,5)),"")</f>
        <v/>
      </c>
      <c r="Y210" s="48" t="str">
        <f>IFERROR(IF(COUNT($S210:X210)&gt;=$P210,"",EDATE($S210,6)),"")</f>
        <v/>
      </c>
      <c r="Z210" s="48" t="str">
        <f>IFERROR(IF(COUNT($S210:Y210)&gt;=$P210,"",EDATE($S210,7)),"")</f>
        <v/>
      </c>
      <c r="AA210" s="48" t="str">
        <f>IFERROR(IF(COUNT($S210:Z210)&gt;=$P210,"",EDATE($S210,8)),"")</f>
        <v/>
      </c>
      <c r="AB210" s="48" t="str">
        <f>IFERROR(IF(COUNT($S210:AA210)&gt;=$P210,"",EDATE($S210,9)),"")</f>
        <v/>
      </c>
      <c r="AC210" s="48" t="str">
        <f>IFERROR(IF(COUNT($S210:AB210)&gt;=$P210,"",EDATE($S210,10)),"")</f>
        <v/>
      </c>
      <c r="AD210" s="48" t="str">
        <f>IFERROR(IF(COUNT($S210:AC210)&gt;=$P210,"",EDATE($S210,11)),"")</f>
        <v/>
      </c>
      <c r="AE210" s="48" t="str">
        <f>IFERROR(IF(COUNT($S210:AD210)&gt;=$P210,"",EDATE($S210,12)),"")</f>
        <v/>
      </c>
      <c r="AF210" s="48" t="str">
        <f>IFERROR(IF(COUNT($S210:AE210)&gt;=$P210,"",EDATE($S210,13)),"")</f>
        <v/>
      </c>
      <c r="AG210" s="48" t="str">
        <f>IFERROR(IF(COUNT($S210:AF210)&gt;=$P210,"",EDATE($S210,14)),"")</f>
        <v/>
      </c>
      <c r="AH210" s="48" t="str">
        <f>IFERROR(IF(COUNT($S210:AG210)&gt;=$P210,"",EDATE($S210,15)),"")</f>
        <v/>
      </c>
      <c r="AI210" s="48" t="str">
        <f>IFERROR(IF(COUNT($S210:AH210)&gt;=$P210,"",EDATE($S210,16)),"")</f>
        <v/>
      </c>
      <c r="AJ210" s="48" t="str">
        <f>IFERROR(IF(COUNT($S210:AI210)&gt;=$P210,"",EDATE($S210,17)),"")</f>
        <v/>
      </c>
      <c r="AK210" s="48" t="str">
        <f>IFERROR(IF(COUNT($S210:AJ210)&gt;=$P210,"",EDATE($S210,18)),"")</f>
        <v/>
      </c>
      <c r="AL210" s="49" t="str">
        <f>IFERROR(IF(COUNT($S210:AK210)&gt;=$P210,"",EDATE($S210,19)),"")</f>
        <v/>
      </c>
      <c r="AM210" s="49" t="str">
        <f>IFERROR(IF(COUNT($S210:AL210)&gt;=$P210,"",EDATE($S210,20)),"")</f>
        <v/>
      </c>
      <c r="AN210" s="49" t="str">
        <f>IFERROR(IF(COUNT($S210:AM210)&gt;=$P210,"",EDATE($S210,21)),"")</f>
        <v/>
      </c>
      <c r="AO210" s="49" t="str">
        <f>IFERROR(IF(COUNT($S210:AN210)&gt;=$P210,"",EDATE($S210,22)),"")</f>
        <v/>
      </c>
      <c r="AP210" s="49" t="str">
        <f>IFERROR(IF(COUNT($S210:AO210)&gt;=$P210,"",EDATE($S210,23)),"")</f>
        <v/>
      </c>
      <c r="AQ210" s="49" t="str">
        <f>IFERROR(IF(COUNT($S210:AP210)&gt;=$P210,"",EDATE($S210,24)),"")</f>
        <v/>
      </c>
      <c r="AR210" s="49" t="str">
        <f>IFERROR(IF(COUNT($S210:AQ210)&gt;=$P210,"",EDATE($S210,25)),"")</f>
        <v/>
      </c>
      <c r="AS210" s="49" t="str">
        <f>IFERROR(IF(COUNT($S210:AR210)&gt;=$P210,"",EDATE($S210,26)),"")</f>
        <v/>
      </c>
      <c r="AT210" s="49" t="str">
        <f>IFERROR(IF(COUNT($S210:AS210)&gt;=$P210,"",EDATE($S210,27)),"")</f>
        <v/>
      </c>
      <c r="AU210" s="49" t="str">
        <f>IFERROR(IF(COUNT($S210:AT210)&gt;=$P210,"",EDATE($S210,28)),"")</f>
        <v/>
      </c>
      <c r="AV210" s="49" t="str">
        <f>IFERROR(IF(COUNT($S210:AU210)&gt;=$P210,"",EDATE($S210,29)),"")</f>
        <v/>
      </c>
      <c r="AW210" s="49" t="str">
        <f>IFERROR(IF(COUNT($S210:AV210)&gt;=$P210,"",EDATE($S210,30)),"")</f>
        <v/>
      </c>
      <c r="AX210" s="49" t="str">
        <f>IFERROR(IF(COUNT($S210:AW210)&gt;=$P210,"",EDATE($S210,31)),"")</f>
        <v/>
      </c>
      <c r="AY210" s="49" t="str">
        <f>IFERROR(IF(COUNT($S210:AX210)&gt;=$P210,"",EDATE($S210,32)),"")</f>
        <v/>
      </c>
      <c r="AZ210" s="49" t="str">
        <f>IFERROR(IF(COUNT($S210:AY210)&gt;=$P210,"",EDATE($S210,33)),"")</f>
        <v/>
      </c>
      <c r="BA210" s="49" t="str">
        <f>IFERROR(IF(COUNT($S210:AZ210)&gt;=$P210,"",EDATE($S210,34)),"")</f>
        <v/>
      </c>
      <c r="BB210" s="49" t="str">
        <f>IFERROR(IF(COUNT($S210:BA210)&gt;=$P210,"",EDATE($S210,35)),"")</f>
        <v/>
      </c>
      <c r="BC210" s="49" t="str">
        <f>IFERROR(IF(COUNT($S210:BB210)&gt;=$P210,"",EDATE($S210,36)),"")</f>
        <v/>
      </c>
      <c r="BD210" s="108"/>
    </row>
    <row r="211" spans="1:56" s="98" customFormat="1" ht="21" customHeight="1" thickBot="1">
      <c r="A211" s="106" t="str">
        <f t="shared" ca="1" si="18"/>
        <v/>
      </c>
      <c r="B211" s="152"/>
      <c r="C211" s="45" t="str">
        <f>IFERROR(VLOOKUP(B211,'اسماء العملاء'!$A$2:$E$1589,5,FALSE),"")</f>
        <v/>
      </c>
      <c r="D211" s="60" t="str">
        <f>IFERROR(VLOOKUP(B211,'اسماء العملاء'!$A$2:$C$1589,2,FALSE),"")</f>
        <v/>
      </c>
      <c r="E211" s="56"/>
      <c r="F211" s="62" t="str">
        <f>IFERROR(VLOOKUP(B211,'اسماء العملاء'!$A$2:$C$1589,3,FALSE),"")</f>
        <v/>
      </c>
      <c r="G211" s="75" t="str">
        <f>IFERROR(VLOOKUP(B211,'اسماء العملاء'!$A$2:$F$1589,6,FALSE),"")</f>
        <v/>
      </c>
      <c r="H211" s="142" t="str">
        <f>IFERROR(VLOOKUP(G211,'انواع الفلاتر'!$B$2:$C$52,2,FALSE),"")</f>
        <v/>
      </c>
      <c r="I211" s="128" t="str">
        <f>IFERROR(VLOOKUP(B211,'اسماء العملاء'!$A$2:$K$1589,11,FALSE),"")</f>
        <v/>
      </c>
      <c r="J211" s="46" t="str">
        <f t="shared" si="19"/>
        <v/>
      </c>
      <c r="K211" s="107"/>
      <c r="L211" s="137" t="str">
        <f t="shared" si="20"/>
        <v/>
      </c>
      <c r="M211" s="94" t="str">
        <f>IFERROR(VLOOKUP(B211,'اسماء العملاء'!$A$2:$G$1589,7,FALSE),"")</f>
        <v/>
      </c>
      <c r="N211" s="92" t="str">
        <f t="shared" si="21"/>
        <v/>
      </c>
      <c r="O211" s="149" t="str">
        <f>IFERROR(VLOOKUP(B211,'اسماء العملاء'!$A$2:$I$1589,9,FALSE),"")</f>
        <v/>
      </c>
      <c r="P211" s="144" t="str">
        <f t="shared" si="22"/>
        <v/>
      </c>
      <c r="Q211" s="145" t="str">
        <f t="shared" si="23"/>
        <v/>
      </c>
      <c r="R211" s="50"/>
      <c r="S211" s="133" t="str">
        <f>IFERROR(VLOOKUP(B211,'اسماء العملاء'!$A$2:$J$1589,10,FALSE),"")</f>
        <v/>
      </c>
      <c r="T211" s="48" t="str">
        <f>IFERROR(IF(COUNT($S211:S211)&gt;=$P211,"",EDATE($S211,1)),"")</f>
        <v/>
      </c>
      <c r="U211" s="48" t="str">
        <f>IFERROR(IF(COUNT($S211:T211)&gt;=$P211,"",EDATE($S211,2)),"")</f>
        <v/>
      </c>
      <c r="V211" s="48" t="str">
        <f>IFERROR(IF(COUNT($S211:U211)&gt;=$P211,"",EDATE($S211,3)),"")</f>
        <v/>
      </c>
      <c r="W211" s="48" t="str">
        <f>IFERROR(IF(COUNT($S211:V211)&gt;=$P211,"",EDATE($S211,4)),"")</f>
        <v/>
      </c>
      <c r="X211" s="48" t="str">
        <f>IFERROR(IF(COUNT($S211:W211)&gt;=$P211,"",EDATE($S211,5)),"")</f>
        <v/>
      </c>
      <c r="Y211" s="48" t="str">
        <f>IFERROR(IF(COUNT($S211:X211)&gt;=$P211,"",EDATE($S211,6)),"")</f>
        <v/>
      </c>
      <c r="Z211" s="48" t="str">
        <f>IFERROR(IF(COUNT($S211:Y211)&gt;=$P211,"",EDATE($S211,7)),"")</f>
        <v/>
      </c>
      <c r="AA211" s="48" t="str">
        <f>IFERROR(IF(COUNT($S211:Z211)&gt;=$P211,"",EDATE($S211,8)),"")</f>
        <v/>
      </c>
      <c r="AB211" s="48" t="str">
        <f>IFERROR(IF(COUNT($S211:AA211)&gt;=$P211,"",EDATE($S211,9)),"")</f>
        <v/>
      </c>
      <c r="AC211" s="48" t="str">
        <f>IFERROR(IF(COUNT($S211:AB211)&gt;=$P211,"",EDATE($S211,10)),"")</f>
        <v/>
      </c>
      <c r="AD211" s="48" t="str">
        <f>IFERROR(IF(COUNT($S211:AC211)&gt;=$P211,"",EDATE($S211,11)),"")</f>
        <v/>
      </c>
      <c r="AE211" s="48" t="str">
        <f>IFERROR(IF(COUNT($S211:AD211)&gt;=$P211,"",EDATE($S211,12)),"")</f>
        <v/>
      </c>
      <c r="AF211" s="48" t="str">
        <f>IFERROR(IF(COUNT($S211:AE211)&gt;=$P211,"",EDATE($S211,13)),"")</f>
        <v/>
      </c>
      <c r="AG211" s="48" t="str">
        <f>IFERROR(IF(COUNT($S211:AF211)&gt;=$P211,"",EDATE($S211,14)),"")</f>
        <v/>
      </c>
      <c r="AH211" s="48" t="str">
        <f>IFERROR(IF(COUNT($S211:AG211)&gt;=$P211,"",EDATE($S211,15)),"")</f>
        <v/>
      </c>
      <c r="AI211" s="48" t="str">
        <f>IFERROR(IF(COUNT($S211:AH211)&gt;=$P211,"",EDATE($S211,16)),"")</f>
        <v/>
      </c>
      <c r="AJ211" s="48" t="str">
        <f>IFERROR(IF(COUNT($S211:AI211)&gt;=$P211,"",EDATE($S211,17)),"")</f>
        <v/>
      </c>
      <c r="AK211" s="48" t="str">
        <f>IFERROR(IF(COUNT($S211:AJ211)&gt;=$P211,"",EDATE($S211,18)),"")</f>
        <v/>
      </c>
      <c r="AL211" s="49" t="str">
        <f>IFERROR(IF(COUNT($S211:AK211)&gt;=$P211,"",EDATE($S211,19)),"")</f>
        <v/>
      </c>
      <c r="AM211" s="49" t="str">
        <f>IFERROR(IF(COUNT($S211:AL211)&gt;=$P211,"",EDATE($S211,20)),"")</f>
        <v/>
      </c>
      <c r="AN211" s="49" t="str">
        <f>IFERROR(IF(COUNT($S211:AM211)&gt;=$P211,"",EDATE($S211,21)),"")</f>
        <v/>
      </c>
      <c r="AO211" s="49" t="str">
        <f>IFERROR(IF(COUNT($S211:AN211)&gt;=$P211,"",EDATE($S211,22)),"")</f>
        <v/>
      </c>
      <c r="AP211" s="49" t="str">
        <f>IFERROR(IF(COUNT($S211:AO211)&gt;=$P211,"",EDATE($S211,23)),"")</f>
        <v/>
      </c>
      <c r="AQ211" s="49" t="str">
        <f>IFERROR(IF(COUNT($S211:AP211)&gt;=$P211,"",EDATE($S211,24)),"")</f>
        <v/>
      </c>
      <c r="AR211" s="49" t="str">
        <f>IFERROR(IF(COUNT($S211:AQ211)&gt;=$P211,"",EDATE($S211,25)),"")</f>
        <v/>
      </c>
      <c r="AS211" s="49" t="str">
        <f>IFERROR(IF(COUNT($S211:AR211)&gt;=$P211,"",EDATE($S211,26)),"")</f>
        <v/>
      </c>
      <c r="AT211" s="49" t="str">
        <f>IFERROR(IF(COUNT($S211:AS211)&gt;=$P211,"",EDATE($S211,27)),"")</f>
        <v/>
      </c>
      <c r="AU211" s="49" t="str">
        <f>IFERROR(IF(COUNT($S211:AT211)&gt;=$P211,"",EDATE($S211,28)),"")</f>
        <v/>
      </c>
      <c r="AV211" s="49" t="str">
        <f>IFERROR(IF(COUNT($S211:AU211)&gt;=$P211,"",EDATE($S211,29)),"")</f>
        <v/>
      </c>
      <c r="AW211" s="49" t="str">
        <f>IFERROR(IF(COUNT($S211:AV211)&gt;=$P211,"",EDATE($S211,30)),"")</f>
        <v/>
      </c>
      <c r="AX211" s="49" t="str">
        <f>IFERROR(IF(COUNT($S211:AW211)&gt;=$P211,"",EDATE($S211,31)),"")</f>
        <v/>
      </c>
      <c r="AY211" s="49" t="str">
        <f>IFERROR(IF(COUNT($S211:AX211)&gt;=$P211,"",EDATE($S211,32)),"")</f>
        <v/>
      </c>
      <c r="AZ211" s="49" t="str">
        <f>IFERROR(IF(COUNT($S211:AY211)&gt;=$P211,"",EDATE($S211,33)),"")</f>
        <v/>
      </c>
      <c r="BA211" s="49" t="str">
        <f>IFERROR(IF(COUNT($S211:AZ211)&gt;=$P211,"",EDATE($S211,34)),"")</f>
        <v/>
      </c>
      <c r="BB211" s="49" t="str">
        <f>IFERROR(IF(COUNT($S211:BA211)&gt;=$P211,"",EDATE($S211,35)),"")</f>
        <v/>
      </c>
      <c r="BC211" s="49" t="str">
        <f>IFERROR(IF(COUNT($S211:BB211)&gt;=$P211,"",EDATE($S211,36)),"")</f>
        <v/>
      </c>
      <c r="BD211" s="108"/>
    </row>
    <row r="212" spans="1:56" s="98" customFormat="1" ht="21" customHeight="1" thickBot="1">
      <c r="A212" s="106" t="str">
        <f t="shared" ca="1" si="18"/>
        <v/>
      </c>
      <c r="B212" s="152"/>
      <c r="C212" s="45" t="str">
        <f>IFERROR(VLOOKUP(B212,'اسماء العملاء'!$A$2:$E$1589,5,FALSE),"")</f>
        <v/>
      </c>
      <c r="D212" s="60" t="str">
        <f>IFERROR(VLOOKUP(B212,'اسماء العملاء'!$A$2:$C$1589,2,FALSE),"")</f>
        <v/>
      </c>
      <c r="E212" s="56"/>
      <c r="F212" s="62" t="str">
        <f>IFERROR(VLOOKUP(B212,'اسماء العملاء'!$A$2:$C$1589,3,FALSE),"")</f>
        <v/>
      </c>
      <c r="G212" s="75" t="str">
        <f>IFERROR(VLOOKUP(B212,'اسماء العملاء'!$A$2:$F$1589,6,FALSE),"")</f>
        <v/>
      </c>
      <c r="H212" s="142" t="str">
        <f>IFERROR(VLOOKUP(G212,'انواع الفلاتر'!$B$2:$C$52,2,FALSE),"")</f>
        <v/>
      </c>
      <c r="I212" s="128" t="str">
        <f>IFERROR(VLOOKUP(B212,'اسماء العملاء'!$A$2:$K$1589,11,FALSE),"")</f>
        <v/>
      </c>
      <c r="J212" s="46" t="str">
        <f t="shared" si="19"/>
        <v/>
      </c>
      <c r="K212" s="107"/>
      <c r="L212" s="137" t="str">
        <f t="shared" si="20"/>
        <v/>
      </c>
      <c r="M212" s="94" t="str">
        <f>IFERROR(VLOOKUP(B212,'اسماء العملاء'!$A$2:$G$1589,7,FALSE),"")</f>
        <v/>
      </c>
      <c r="N212" s="92" t="str">
        <f t="shared" si="21"/>
        <v/>
      </c>
      <c r="O212" s="149" t="str">
        <f>IFERROR(VLOOKUP(B212,'اسماء العملاء'!$A$2:$I$1589,9,FALSE),"")</f>
        <v/>
      </c>
      <c r="P212" s="144" t="str">
        <f t="shared" si="22"/>
        <v/>
      </c>
      <c r="Q212" s="145" t="str">
        <f t="shared" si="23"/>
        <v/>
      </c>
      <c r="R212" s="50"/>
      <c r="S212" s="133" t="str">
        <f>IFERROR(VLOOKUP(B212,'اسماء العملاء'!$A$2:$J$1589,10,FALSE),"")</f>
        <v/>
      </c>
      <c r="T212" s="48" t="str">
        <f>IFERROR(IF(COUNT($S212:S212)&gt;=$P212,"",EDATE($S212,1)),"")</f>
        <v/>
      </c>
      <c r="U212" s="48" t="str">
        <f>IFERROR(IF(COUNT($S212:T212)&gt;=$P212,"",EDATE($S212,2)),"")</f>
        <v/>
      </c>
      <c r="V212" s="48" t="str">
        <f>IFERROR(IF(COUNT($S212:U212)&gt;=$P212,"",EDATE($S212,3)),"")</f>
        <v/>
      </c>
      <c r="W212" s="48" t="str">
        <f>IFERROR(IF(COUNT($S212:V212)&gt;=$P212,"",EDATE($S212,4)),"")</f>
        <v/>
      </c>
      <c r="X212" s="48" t="str">
        <f>IFERROR(IF(COUNT($S212:W212)&gt;=$P212,"",EDATE($S212,5)),"")</f>
        <v/>
      </c>
      <c r="Y212" s="48" t="str">
        <f>IFERROR(IF(COUNT($S212:X212)&gt;=$P212,"",EDATE($S212,6)),"")</f>
        <v/>
      </c>
      <c r="Z212" s="48" t="str">
        <f>IFERROR(IF(COUNT($S212:Y212)&gt;=$P212,"",EDATE($S212,7)),"")</f>
        <v/>
      </c>
      <c r="AA212" s="48" t="str">
        <f>IFERROR(IF(COUNT($S212:Z212)&gt;=$P212,"",EDATE($S212,8)),"")</f>
        <v/>
      </c>
      <c r="AB212" s="48" t="str">
        <f>IFERROR(IF(COUNT($S212:AA212)&gt;=$P212,"",EDATE($S212,9)),"")</f>
        <v/>
      </c>
      <c r="AC212" s="48" t="str">
        <f>IFERROR(IF(COUNT($S212:AB212)&gt;=$P212,"",EDATE($S212,10)),"")</f>
        <v/>
      </c>
      <c r="AD212" s="48" t="str">
        <f>IFERROR(IF(COUNT($S212:AC212)&gt;=$P212,"",EDATE($S212,11)),"")</f>
        <v/>
      </c>
      <c r="AE212" s="48" t="str">
        <f>IFERROR(IF(COUNT($S212:AD212)&gt;=$P212,"",EDATE($S212,12)),"")</f>
        <v/>
      </c>
      <c r="AF212" s="48" t="str">
        <f>IFERROR(IF(COUNT($S212:AE212)&gt;=$P212,"",EDATE($S212,13)),"")</f>
        <v/>
      </c>
      <c r="AG212" s="48" t="str">
        <f>IFERROR(IF(COUNT($S212:AF212)&gt;=$P212,"",EDATE($S212,14)),"")</f>
        <v/>
      </c>
      <c r="AH212" s="48" t="str">
        <f>IFERROR(IF(COUNT($S212:AG212)&gt;=$P212,"",EDATE($S212,15)),"")</f>
        <v/>
      </c>
      <c r="AI212" s="48" t="str">
        <f>IFERROR(IF(COUNT($S212:AH212)&gt;=$P212,"",EDATE($S212,16)),"")</f>
        <v/>
      </c>
      <c r="AJ212" s="48" t="str">
        <f>IFERROR(IF(COUNT($S212:AI212)&gt;=$P212,"",EDATE($S212,17)),"")</f>
        <v/>
      </c>
      <c r="AK212" s="48" t="str">
        <f>IFERROR(IF(COUNT($S212:AJ212)&gt;=$P212,"",EDATE($S212,18)),"")</f>
        <v/>
      </c>
      <c r="AL212" s="49" t="str">
        <f>IFERROR(IF(COUNT($S212:AK212)&gt;=$P212,"",EDATE($S212,19)),"")</f>
        <v/>
      </c>
      <c r="AM212" s="49" t="str">
        <f>IFERROR(IF(COUNT($S212:AL212)&gt;=$P212,"",EDATE($S212,20)),"")</f>
        <v/>
      </c>
      <c r="AN212" s="49" t="str">
        <f>IFERROR(IF(COUNT($S212:AM212)&gt;=$P212,"",EDATE($S212,21)),"")</f>
        <v/>
      </c>
      <c r="AO212" s="49" t="str">
        <f>IFERROR(IF(COUNT($S212:AN212)&gt;=$P212,"",EDATE($S212,22)),"")</f>
        <v/>
      </c>
      <c r="AP212" s="49" t="str">
        <f>IFERROR(IF(COUNT($S212:AO212)&gt;=$P212,"",EDATE($S212,23)),"")</f>
        <v/>
      </c>
      <c r="AQ212" s="49" t="str">
        <f>IFERROR(IF(COUNT($S212:AP212)&gt;=$P212,"",EDATE($S212,24)),"")</f>
        <v/>
      </c>
      <c r="AR212" s="49" t="str">
        <f>IFERROR(IF(COUNT($S212:AQ212)&gt;=$P212,"",EDATE($S212,25)),"")</f>
        <v/>
      </c>
      <c r="AS212" s="49" t="str">
        <f>IFERROR(IF(COUNT($S212:AR212)&gt;=$P212,"",EDATE($S212,26)),"")</f>
        <v/>
      </c>
      <c r="AT212" s="49" t="str">
        <f>IFERROR(IF(COUNT($S212:AS212)&gt;=$P212,"",EDATE($S212,27)),"")</f>
        <v/>
      </c>
      <c r="AU212" s="49" t="str">
        <f>IFERROR(IF(COUNT($S212:AT212)&gt;=$P212,"",EDATE($S212,28)),"")</f>
        <v/>
      </c>
      <c r="AV212" s="49" t="str">
        <f>IFERROR(IF(COUNT($S212:AU212)&gt;=$P212,"",EDATE($S212,29)),"")</f>
        <v/>
      </c>
      <c r="AW212" s="49" t="str">
        <f>IFERROR(IF(COUNT($S212:AV212)&gt;=$P212,"",EDATE($S212,30)),"")</f>
        <v/>
      </c>
      <c r="AX212" s="49" t="str">
        <f>IFERROR(IF(COUNT($S212:AW212)&gt;=$P212,"",EDATE($S212,31)),"")</f>
        <v/>
      </c>
      <c r="AY212" s="49" t="str">
        <f>IFERROR(IF(COUNT($S212:AX212)&gt;=$P212,"",EDATE($S212,32)),"")</f>
        <v/>
      </c>
      <c r="AZ212" s="49" t="str">
        <f>IFERROR(IF(COUNT($S212:AY212)&gt;=$P212,"",EDATE($S212,33)),"")</f>
        <v/>
      </c>
      <c r="BA212" s="49" t="str">
        <f>IFERROR(IF(COUNT($S212:AZ212)&gt;=$P212,"",EDATE($S212,34)),"")</f>
        <v/>
      </c>
      <c r="BB212" s="49" t="str">
        <f>IFERROR(IF(COUNT($S212:BA212)&gt;=$P212,"",EDATE($S212,35)),"")</f>
        <v/>
      </c>
      <c r="BC212" s="49" t="str">
        <f>IFERROR(IF(COUNT($S212:BB212)&gt;=$P212,"",EDATE($S212,36)),"")</f>
        <v/>
      </c>
      <c r="BD212" s="108"/>
    </row>
    <row r="213" spans="1:56" s="98" customFormat="1" ht="21" customHeight="1" thickBot="1">
      <c r="A213" s="106" t="str">
        <f t="shared" ca="1" si="18"/>
        <v/>
      </c>
      <c r="B213" s="152"/>
      <c r="C213" s="45" t="str">
        <f>IFERROR(VLOOKUP(B213,'اسماء العملاء'!$A$2:$E$1589,5,FALSE),"")</f>
        <v/>
      </c>
      <c r="D213" s="60" t="str">
        <f>IFERROR(VLOOKUP(B213,'اسماء العملاء'!$A$2:$C$1589,2,FALSE),"")</f>
        <v/>
      </c>
      <c r="E213" s="56"/>
      <c r="F213" s="62" t="str">
        <f>IFERROR(VLOOKUP(B213,'اسماء العملاء'!$A$2:$C$1589,3,FALSE),"")</f>
        <v/>
      </c>
      <c r="G213" s="75" t="str">
        <f>IFERROR(VLOOKUP(B213,'اسماء العملاء'!$A$2:$F$1589,6,FALSE),"")</f>
        <v/>
      </c>
      <c r="H213" s="142" t="str">
        <f>IFERROR(VLOOKUP(G213,'انواع الفلاتر'!$B$2:$C$52,2,FALSE),"")</f>
        <v/>
      </c>
      <c r="I213" s="128" t="str">
        <f>IFERROR(VLOOKUP(B213,'اسماء العملاء'!$A$2:$K$1589,11,FALSE),"")</f>
        <v/>
      </c>
      <c r="J213" s="46" t="str">
        <f t="shared" si="19"/>
        <v/>
      </c>
      <c r="K213" s="107"/>
      <c r="L213" s="137" t="str">
        <f t="shared" si="20"/>
        <v/>
      </c>
      <c r="M213" s="94" t="str">
        <f>IFERROR(VLOOKUP(B213,'اسماء العملاء'!$A$2:$G$1589,7,FALSE),"")</f>
        <v/>
      </c>
      <c r="N213" s="92" t="str">
        <f t="shared" si="21"/>
        <v/>
      </c>
      <c r="O213" s="149" t="str">
        <f>IFERROR(VLOOKUP(B213,'اسماء العملاء'!$A$2:$I$1589,9,FALSE),"")</f>
        <v/>
      </c>
      <c r="P213" s="144" t="str">
        <f t="shared" si="22"/>
        <v/>
      </c>
      <c r="Q213" s="145" t="str">
        <f t="shared" si="23"/>
        <v/>
      </c>
      <c r="R213" s="50"/>
      <c r="S213" s="133" t="str">
        <f>IFERROR(VLOOKUP(B213,'اسماء العملاء'!$A$2:$J$1589,10,FALSE),"")</f>
        <v/>
      </c>
      <c r="T213" s="48" t="str">
        <f>IFERROR(IF(COUNT($S213:S213)&gt;=$P213,"",EDATE($S213,1)),"")</f>
        <v/>
      </c>
      <c r="U213" s="48" t="str">
        <f>IFERROR(IF(COUNT($S213:T213)&gt;=$P213,"",EDATE($S213,2)),"")</f>
        <v/>
      </c>
      <c r="V213" s="48" t="str">
        <f>IFERROR(IF(COUNT($S213:U213)&gt;=$P213,"",EDATE($S213,3)),"")</f>
        <v/>
      </c>
      <c r="W213" s="48" t="str">
        <f>IFERROR(IF(COUNT($S213:V213)&gt;=$P213,"",EDATE($S213,4)),"")</f>
        <v/>
      </c>
      <c r="X213" s="48" t="str">
        <f>IFERROR(IF(COUNT($S213:W213)&gt;=$P213,"",EDATE($S213,5)),"")</f>
        <v/>
      </c>
      <c r="Y213" s="48" t="str">
        <f>IFERROR(IF(COUNT($S213:X213)&gt;=$P213,"",EDATE($S213,6)),"")</f>
        <v/>
      </c>
      <c r="Z213" s="48" t="str">
        <f>IFERROR(IF(COUNT($S213:Y213)&gt;=$P213,"",EDATE($S213,7)),"")</f>
        <v/>
      </c>
      <c r="AA213" s="48" t="str">
        <f>IFERROR(IF(COUNT($S213:Z213)&gt;=$P213,"",EDATE($S213,8)),"")</f>
        <v/>
      </c>
      <c r="AB213" s="48" t="str">
        <f>IFERROR(IF(COUNT($S213:AA213)&gt;=$P213,"",EDATE($S213,9)),"")</f>
        <v/>
      </c>
      <c r="AC213" s="48" t="str">
        <f>IFERROR(IF(COUNT($S213:AB213)&gt;=$P213,"",EDATE($S213,10)),"")</f>
        <v/>
      </c>
      <c r="AD213" s="48" t="str">
        <f>IFERROR(IF(COUNT($S213:AC213)&gt;=$P213,"",EDATE($S213,11)),"")</f>
        <v/>
      </c>
      <c r="AE213" s="48" t="str">
        <f>IFERROR(IF(COUNT($S213:AD213)&gt;=$P213,"",EDATE($S213,12)),"")</f>
        <v/>
      </c>
      <c r="AF213" s="48" t="str">
        <f>IFERROR(IF(COUNT($S213:AE213)&gt;=$P213,"",EDATE($S213,13)),"")</f>
        <v/>
      </c>
      <c r="AG213" s="48" t="str">
        <f>IFERROR(IF(COUNT($S213:AF213)&gt;=$P213,"",EDATE($S213,14)),"")</f>
        <v/>
      </c>
      <c r="AH213" s="48" t="str">
        <f>IFERROR(IF(COUNT($S213:AG213)&gt;=$P213,"",EDATE($S213,15)),"")</f>
        <v/>
      </c>
      <c r="AI213" s="48" t="str">
        <f>IFERROR(IF(COUNT($S213:AH213)&gt;=$P213,"",EDATE($S213,16)),"")</f>
        <v/>
      </c>
      <c r="AJ213" s="48" t="str">
        <f>IFERROR(IF(COUNT($S213:AI213)&gt;=$P213,"",EDATE($S213,17)),"")</f>
        <v/>
      </c>
      <c r="AK213" s="48" t="str">
        <f>IFERROR(IF(COUNT($S213:AJ213)&gt;=$P213,"",EDATE($S213,18)),"")</f>
        <v/>
      </c>
      <c r="AL213" s="49" t="str">
        <f>IFERROR(IF(COUNT($S213:AK213)&gt;=$P213,"",EDATE($S213,19)),"")</f>
        <v/>
      </c>
      <c r="AM213" s="49" t="str">
        <f>IFERROR(IF(COUNT($S213:AL213)&gt;=$P213,"",EDATE($S213,20)),"")</f>
        <v/>
      </c>
      <c r="AN213" s="49" t="str">
        <f>IFERROR(IF(COUNT($S213:AM213)&gt;=$P213,"",EDATE($S213,21)),"")</f>
        <v/>
      </c>
      <c r="AO213" s="49" t="str">
        <f>IFERROR(IF(COUNT($S213:AN213)&gt;=$P213,"",EDATE($S213,22)),"")</f>
        <v/>
      </c>
      <c r="AP213" s="49" t="str">
        <f>IFERROR(IF(COUNT($S213:AO213)&gt;=$P213,"",EDATE($S213,23)),"")</f>
        <v/>
      </c>
      <c r="AQ213" s="49" t="str">
        <f>IFERROR(IF(COUNT($S213:AP213)&gt;=$P213,"",EDATE($S213,24)),"")</f>
        <v/>
      </c>
      <c r="AR213" s="49" t="str">
        <f>IFERROR(IF(COUNT($S213:AQ213)&gt;=$P213,"",EDATE($S213,25)),"")</f>
        <v/>
      </c>
      <c r="AS213" s="49" t="str">
        <f>IFERROR(IF(COUNT($S213:AR213)&gt;=$P213,"",EDATE($S213,26)),"")</f>
        <v/>
      </c>
      <c r="AT213" s="49" t="str">
        <f>IFERROR(IF(COUNT($S213:AS213)&gt;=$P213,"",EDATE($S213,27)),"")</f>
        <v/>
      </c>
      <c r="AU213" s="49" t="str">
        <f>IFERROR(IF(COUNT($S213:AT213)&gt;=$P213,"",EDATE($S213,28)),"")</f>
        <v/>
      </c>
      <c r="AV213" s="49" t="str">
        <f>IFERROR(IF(COUNT($S213:AU213)&gt;=$P213,"",EDATE($S213,29)),"")</f>
        <v/>
      </c>
      <c r="AW213" s="49" t="str">
        <f>IFERROR(IF(COUNT($S213:AV213)&gt;=$P213,"",EDATE($S213,30)),"")</f>
        <v/>
      </c>
      <c r="AX213" s="49" t="str">
        <f>IFERROR(IF(COUNT($S213:AW213)&gt;=$P213,"",EDATE($S213,31)),"")</f>
        <v/>
      </c>
      <c r="AY213" s="49" t="str">
        <f>IFERROR(IF(COUNT($S213:AX213)&gt;=$P213,"",EDATE($S213,32)),"")</f>
        <v/>
      </c>
      <c r="AZ213" s="49" t="str">
        <f>IFERROR(IF(COUNT($S213:AY213)&gt;=$P213,"",EDATE($S213,33)),"")</f>
        <v/>
      </c>
      <c r="BA213" s="49" t="str">
        <f>IFERROR(IF(COUNT($S213:AZ213)&gt;=$P213,"",EDATE($S213,34)),"")</f>
        <v/>
      </c>
      <c r="BB213" s="49" t="str">
        <f>IFERROR(IF(COUNT($S213:BA213)&gt;=$P213,"",EDATE($S213,35)),"")</f>
        <v/>
      </c>
      <c r="BC213" s="49" t="str">
        <f>IFERROR(IF(COUNT($S213:BB213)&gt;=$P213,"",EDATE($S213,36)),"")</f>
        <v/>
      </c>
      <c r="BD213" s="108"/>
    </row>
    <row r="214" spans="1:56" s="98" customFormat="1" ht="21" customHeight="1" thickBot="1">
      <c r="A214" s="106" t="str">
        <f t="shared" ca="1" si="18"/>
        <v/>
      </c>
      <c r="B214" s="152"/>
      <c r="C214" s="45" t="str">
        <f>IFERROR(VLOOKUP(B214,'اسماء العملاء'!$A$2:$E$1589,5,FALSE),"")</f>
        <v/>
      </c>
      <c r="D214" s="60" t="str">
        <f>IFERROR(VLOOKUP(B214,'اسماء العملاء'!$A$2:$C$1589,2,FALSE),"")</f>
        <v/>
      </c>
      <c r="E214" s="56"/>
      <c r="F214" s="62" t="str">
        <f>IFERROR(VLOOKUP(B214,'اسماء العملاء'!$A$2:$C$1589,3,FALSE),"")</f>
        <v/>
      </c>
      <c r="G214" s="75" t="str">
        <f>IFERROR(VLOOKUP(B214,'اسماء العملاء'!$A$2:$F$1589,6,FALSE),"")</f>
        <v/>
      </c>
      <c r="H214" s="142" t="str">
        <f>IFERROR(VLOOKUP(G214,'انواع الفلاتر'!$B$2:$C$52,2,FALSE),"")</f>
        <v/>
      </c>
      <c r="I214" s="128" t="str">
        <f>IFERROR(VLOOKUP(B214,'اسماء العملاء'!$A$2:$K$1589,11,FALSE),"")</f>
        <v/>
      </c>
      <c r="J214" s="46" t="str">
        <f t="shared" si="19"/>
        <v/>
      </c>
      <c r="K214" s="107"/>
      <c r="L214" s="137" t="str">
        <f t="shared" si="20"/>
        <v/>
      </c>
      <c r="M214" s="94" t="str">
        <f>IFERROR(VLOOKUP(B214,'اسماء العملاء'!$A$2:$G$1589,7,FALSE),"")</f>
        <v/>
      </c>
      <c r="N214" s="92" t="str">
        <f t="shared" si="21"/>
        <v/>
      </c>
      <c r="O214" s="149" t="str">
        <f>IFERROR(VLOOKUP(B214,'اسماء العملاء'!$A$2:$I$1589,9,FALSE),"")</f>
        <v/>
      </c>
      <c r="P214" s="144" t="str">
        <f t="shared" si="22"/>
        <v/>
      </c>
      <c r="Q214" s="145" t="str">
        <f t="shared" si="23"/>
        <v/>
      </c>
      <c r="R214" s="50"/>
      <c r="S214" s="133" t="str">
        <f>IFERROR(VLOOKUP(B214,'اسماء العملاء'!$A$2:$J$1589,10,FALSE),"")</f>
        <v/>
      </c>
      <c r="T214" s="48" t="str">
        <f>IFERROR(IF(COUNT($S214:S214)&gt;=$P214,"",EDATE($S214,1)),"")</f>
        <v/>
      </c>
      <c r="U214" s="48" t="str">
        <f>IFERROR(IF(COUNT($S214:T214)&gt;=$P214,"",EDATE($S214,2)),"")</f>
        <v/>
      </c>
      <c r="V214" s="48" t="str">
        <f>IFERROR(IF(COUNT($S214:U214)&gt;=$P214,"",EDATE($S214,3)),"")</f>
        <v/>
      </c>
      <c r="W214" s="48" t="str">
        <f>IFERROR(IF(COUNT($S214:V214)&gt;=$P214,"",EDATE($S214,4)),"")</f>
        <v/>
      </c>
      <c r="X214" s="48" t="str">
        <f>IFERROR(IF(COUNT($S214:W214)&gt;=$P214,"",EDATE($S214,5)),"")</f>
        <v/>
      </c>
      <c r="Y214" s="48" t="str">
        <f>IFERROR(IF(COUNT($S214:X214)&gt;=$P214,"",EDATE($S214,6)),"")</f>
        <v/>
      </c>
      <c r="Z214" s="48" t="str">
        <f>IFERROR(IF(COUNT($S214:Y214)&gt;=$P214,"",EDATE($S214,7)),"")</f>
        <v/>
      </c>
      <c r="AA214" s="48" t="str">
        <f>IFERROR(IF(COUNT($S214:Z214)&gt;=$P214,"",EDATE($S214,8)),"")</f>
        <v/>
      </c>
      <c r="AB214" s="48" t="str">
        <f>IFERROR(IF(COUNT($S214:AA214)&gt;=$P214,"",EDATE($S214,9)),"")</f>
        <v/>
      </c>
      <c r="AC214" s="48" t="str">
        <f>IFERROR(IF(COUNT($S214:AB214)&gt;=$P214,"",EDATE($S214,10)),"")</f>
        <v/>
      </c>
      <c r="AD214" s="48" t="str">
        <f>IFERROR(IF(COUNT($S214:AC214)&gt;=$P214,"",EDATE($S214,11)),"")</f>
        <v/>
      </c>
      <c r="AE214" s="48" t="str">
        <f>IFERROR(IF(COUNT($S214:AD214)&gt;=$P214,"",EDATE($S214,12)),"")</f>
        <v/>
      </c>
      <c r="AF214" s="48" t="str">
        <f>IFERROR(IF(COUNT($S214:AE214)&gt;=$P214,"",EDATE($S214,13)),"")</f>
        <v/>
      </c>
      <c r="AG214" s="48" t="str">
        <f>IFERROR(IF(COUNT($S214:AF214)&gt;=$P214,"",EDATE($S214,14)),"")</f>
        <v/>
      </c>
      <c r="AH214" s="48" t="str">
        <f>IFERROR(IF(COUNT($S214:AG214)&gt;=$P214,"",EDATE($S214,15)),"")</f>
        <v/>
      </c>
      <c r="AI214" s="48" t="str">
        <f>IFERROR(IF(COUNT($S214:AH214)&gt;=$P214,"",EDATE($S214,16)),"")</f>
        <v/>
      </c>
      <c r="AJ214" s="48" t="str">
        <f>IFERROR(IF(COUNT($S214:AI214)&gt;=$P214,"",EDATE($S214,17)),"")</f>
        <v/>
      </c>
      <c r="AK214" s="48" t="str">
        <f>IFERROR(IF(COUNT($S214:AJ214)&gt;=$P214,"",EDATE($S214,18)),"")</f>
        <v/>
      </c>
      <c r="AL214" s="49" t="str">
        <f>IFERROR(IF(COUNT($S214:AK214)&gt;=$P214,"",EDATE($S214,19)),"")</f>
        <v/>
      </c>
      <c r="AM214" s="49" t="str">
        <f>IFERROR(IF(COUNT($S214:AL214)&gt;=$P214,"",EDATE($S214,20)),"")</f>
        <v/>
      </c>
      <c r="AN214" s="49" t="str">
        <f>IFERROR(IF(COUNT($S214:AM214)&gt;=$P214,"",EDATE($S214,21)),"")</f>
        <v/>
      </c>
      <c r="AO214" s="49" t="str">
        <f>IFERROR(IF(COUNT($S214:AN214)&gt;=$P214,"",EDATE($S214,22)),"")</f>
        <v/>
      </c>
      <c r="AP214" s="49" t="str">
        <f>IFERROR(IF(COUNT($S214:AO214)&gt;=$P214,"",EDATE($S214,23)),"")</f>
        <v/>
      </c>
      <c r="AQ214" s="49" t="str">
        <f>IFERROR(IF(COUNT($S214:AP214)&gt;=$P214,"",EDATE($S214,24)),"")</f>
        <v/>
      </c>
      <c r="AR214" s="49" t="str">
        <f>IFERROR(IF(COUNT($S214:AQ214)&gt;=$P214,"",EDATE($S214,25)),"")</f>
        <v/>
      </c>
      <c r="AS214" s="49" t="str">
        <f>IFERROR(IF(COUNT($S214:AR214)&gt;=$P214,"",EDATE($S214,26)),"")</f>
        <v/>
      </c>
      <c r="AT214" s="49" t="str">
        <f>IFERROR(IF(COUNT($S214:AS214)&gt;=$P214,"",EDATE($S214,27)),"")</f>
        <v/>
      </c>
      <c r="AU214" s="49" t="str">
        <f>IFERROR(IF(COUNT($S214:AT214)&gt;=$P214,"",EDATE($S214,28)),"")</f>
        <v/>
      </c>
      <c r="AV214" s="49" t="str">
        <f>IFERROR(IF(COUNT($S214:AU214)&gt;=$P214,"",EDATE($S214,29)),"")</f>
        <v/>
      </c>
      <c r="AW214" s="49" t="str">
        <f>IFERROR(IF(COUNT($S214:AV214)&gt;=$P214,"",EDATE($S214,30)),"")</f>
        <v/>
      </c>
      <c r="AX214" s="49" t="str">
        <f>IFERROR(IF(COUNT($S214:AW214)&gt;=$P214,"",EDATE($S214,31)),"")</f>
        <v/>
      </c>
      <c r="AY214" s="49" t="str">
        <f>IFERROR(IF(COUNT($S214:AX214)&gt;=$P214,"",EDATE($S214,32)),"")</f>
        <v/>
      </c>
      <c r="AZ214" s="49" t="str">
        <f>IFERROR(IF(COUNT($S214:AY214)&gt;=$P214,"",EDATE($S214,33)),"")</f>
        <v/>
      </c>
      <c r="BA214" s="49" t="str">
        <f>IFERROR(IF(COUNT($S214:AZ214)&gt;=$P214,"",EDATE($S214,34)),"")</f>
        <v/>
      </c>
      <c r="BB214" s="49" t="str">
        <f>IFERROR(IF(COUNT($S214:BA214)&gt;=$P214,"",EDATE($S214,35)),"")</f>
        <v/>
      </c>
      <c r="BC214" s="49" t="str">
        <f>IFERROR(IF(COUNT($S214:BB214)&gt;=$P214,"",EDATE($S214,36)),"")</f>
        <v/>
      </c>
      <c r="BD214" s="108"/>
    </row>
    <row r="215" spans="1:56" s="98" customFormat="1" ht="21" customHeight="1" thickBot="1">
      <c r="A215" s="106" t="str">
        <f t="shared" ca="1" si="18"/>
        <v/>
      </c>
      <c r="B215" s="152"/>
      <c r="C215" s="45" t="str">
        <f>IFERROR(VLOOKUP(B215,'اسماء العملاء'!$A$2:$E$1589,5,FALSE),"")</f>
        <v/>
      </c>
      <c r="D215" s="60" t="str">
        <f>IFERROR(VLOOKUP(B215,'اسماء العملاء'!$A$2:$C$1589,2,FALSE),"")</f>
        <v/>
      </c>
      <c r="E215" s="56"/>
      <c r="F215" s="62" t="str">
        <f>IFERROR(VLOOKUP(B215,'اسماء العملاء'!$A$2:$C$1589,3,FALSE),"")</f>
        <v/>
      </c>
      <c r="G215" s="75" t="str">
        <f>IFERROR(VLOOKUP(B215,'اسماء العملاء'!$A$2:$F$1589,6,FALSE),"")</f>
        <v/>
      </c>
      <c r="H215" s="142" t="str">
        <f>IFERROR(VLOOKUP(G215,'انواع الفلاتر'!$B$2:$C$52,2,FALSE),"")</f>
        <v/>
      </c>
      <c r="I215" s="128" t="str">
        <f>IFERROR(VLOOKUP(B215,'اسماء العملاء'!$A$2:$K$1589,11,FALSE),"")</f>
        <v/>
      </c>
      <c r="J215" s="46" t="str">
        <f t="shared" si="19"/>
        <v/>
      </c>
      <c r="K215" s="107"/>
      <c r="L215" s="137" t="str">
        <f t="shared" si="20"/>
        <v/>
      </c>
      <c r="M215" s="94" t="str">
        <f>IFERROR(VLOOKUP(B215,'اسماء العملاء'!$A$2:$G$1589,7,FALSE),"")</f>
        <v/>
      </c>
      <c r="N215" s="92" t="str">
        <f t="shared" si="21"/>
        <v/>
      </c>
      <c r="O215" s="149" t="str">
        <f>IFERROR(VLOOKUP(B215,'اسماء العملاء'!$A$2:$I$1589,9,FALSE),"")</f>
        <v/>
      </c>
      <c r="P215" s="144" t="str">
        <f t="shared" si="22"/>
        <v/>
      </c>
      <c r="Q215" s="145" t="str">
        <f t="shared" si="23"/>
        <v/>
      </c>
      <c r="R215" s="50"/>
      <c r="S215" s="133" t="str">
        <f>IFERROR(VLOOKUP(B215,'اسماء العملاء'!$A$2:$J$1589,10,FALSE),"")</f>
        <v/>
      </c>
      <c r="T215" s="48" t="str">
        <f>IFERROR(IF(COUNT($S215:S215)&gt;=$P215,"",EDATE($S215,1)),"")</f>
        <v/>
      </c>
      <c r="U215" s="48" t="str">
        <f>IFERROR(IF(COUNT($S215:T215)&gt;=$P215,"",EDATE($S215,2)),"")</f>
        <v/>
      </c>
      <c r="V215" s="48" t="str">
        <f>IFERROR(IF(COUNT($S215:U215)&gt;=$P215,"",EDATE($S215,3)),"")</f>
        <v/>
      </c>
      <c r="W215" s="48" t="str">
        <f>IFERROR(IF(COUNT($S215:V215)&gt;=$P215,"",EDATE($S215,4)),"")</f>
        <v/>
      </c>
      <c r="X215" s="48" t="str">
        <f>IFERROR(IF(COUNT($S215:W215)&gt;=$P215,"",EDATE($S215,5)),"")</f>
        <v/>
      </c>
      <c r="Y215" s="48" t="str">
        <f>IFERROR(IF(COUNT($S215:X215)&gt;=$P215,"",EDATE($S215,6)),"")</f>
        <v/>
      </c>
      <c r="Z215" s="48" t="str">
        <f>IFERROR(IF(COUNT($S215:Y215)&gt;=$P215,"",EDATE($S215,7)),"")</f>
        <v/>
      </c>
      <c r="AA215" s="48" t="str">
        <f>IFERROR(IF(COUNT($S215:Z215)&gt;=$P215,"",EDATE($S215,8)),"")</f>
        <v/>
      </c>
      <c r="AB215" s="48" t="str">
        <f>IFERROR(IF(COUNT($S215:AA215)&gt;=$P215,"",EDATE($S215,9)),"")</f>
        <v/>
      </c>
      <c r="AC215" s="48" t="str">
        <f>IFERROR(IF(COUNT($S215:AB215)&gt;=$P215,"",EDATE($S215,10)),"")</f>
        <v/>
      </c>
      <c r="AD215" s="48" t="str">
        <f>IFERROR(IF(COUNT($S215:AC215)&gt;=$P215,"",EDATE($S215,11)),"")</f>
        <v/>
      </c>
      <c r="AE215" s="48" t="str">
        <f>IFERROR(IF(COUNT($S215:AD215)&gt;=$P215,"",EDATE($S215,12)),"")</f>
        <v/>
      </c>
      <c r="AF215" s="48" t="str">
        <f>IFERROR(IF(COUNT($S215:AE215)&gt;=$P215,"",EDATE($S215,13)),"")</f>
        <v/>
      </c>
      <c r="AG215" s="48" t="str">
        <f>IFERROR(IF(COUNT($S215:AF215)&gt;=$P215,"",EDATE($S215,14)),"")</f>
        <v/>
      </c>
      <c r="AH215" s="48" t="str">
        <f>IFERROR(IF(COUNT($S215:AG215)&gt;=$P215,"",EDATE($S215,15)),"")</f>
        <v/>
      </c>
      <c r="AI215" s="48" t="str">
        <f>IFERROR(IF(COUNT($S215:AH215)&gt;=$P215,"",EDATE($S215,16)),"")</f>
        <v/>
      </c>
      <c r="AJ215" s="48" t="str">
        <f>IFERROR(IF(COUNT($S215:AI215)&gt;=$P215,"",EDATE($S215,17)),"")</f>
        <v/>
      </c>
      <c r="AK215" s="48" t="str">
        <f>IFERROR(IF(COUNT($S215:AJ215)&gt;=$P215,"",EDATE($S215,18)),"")</f>
        <v/>
      </c>
      <c r="AL215" s="49" t="str">
        <f>IFERROR(IF(COUNT($S215:AK215)&gt;=$P215,"",EDATE($S215,19)),"")</f>
        <v/>
      </c>
      <c r="AM215" s="49" t="str">
        <f>IFERROR(IF(COUNT($S215:AL215)&gt;=$P215,"",EDATE($S215,20)),"")</f>
        <v/>
      </c>
      <c r="AN215" s="49" t="str">
        <f>IFERROR(IF(COUNT($S215:AM215)&gt;=$P215,"",EDATE($S215,21)),"")</f>
        <v/>
      </c>
      <c r="AO215" s="49" t="str">
        <f>IFERROR(IF(COUNT($S215:AN215)&gt;=$P215,"",EDATE($S215,22)),"")</f>
        <v/>
      </c>
      <c r="AP215" s="49" t="str">
        <f>IFERROR(IF(COUNT($S215:AO215)&gt;=$P215,"",EDATE($S215,23)),"")</f>
        <v/>
      </c>
      <c r="AQ215" s="49" t="str">
        <f>IFERROR(IF(COUNT($S215:AP215)&gt;=$P215,"",EDATE($S215,24)),"")</f>
        <v/>
      </c>
      <c r="AR215" s="49" t="str">
        <f>IFERROR(IF(COUNT($S215:AQ215)&gt;=$P215,"",EDATE($S215,25)),"")</f>
        <v/>
      </c>
      <c r="AS215" s="49" t="str">
        <f>IFERROR(IF(COUNT($S215:AR215)&gt;=$P215,"",EDATE($S215,26)),"")</f>
        <v/>
      </c>
      <c r="AT215" s="49" t="str">
        <f>IFERROR(IF(COUNT($S215:AS215)&gt;=$P215,"",EDATE($S215,27)),"")</f>
        <v/>
      </c>
      <c r="AU215" s="49" t="str">
        <f>IFERROR(IF(COUNT($S215:AT215)&gt;=$P215,"",EDATE($S215,28)),"")</f>
        <v/>
      </c>
      <c r="AV215" s="49" t="str">
        <f>IFERROR(IF(COUNT($S215:AU215)&gt;=$P215,"",EDATE($S215,29)),"")</f>
        <v/>
      </c>
      <c r="AW215" s="49" t="str">
        <f>IFERROR(IF(COUNT($S215:AV215)&gt;=$P215,"",EDATE($S215,30)),"")</f>
        <v/>
      </c>
      <c r="AX215" s="49" t="str">
        <f>IFERROR(IF(COUNT($S215:AW215)&gt;=$P215,"",EDATE($S215,31)),"")</f>
        <v/>
      </c>
      <c r="AY215" s="49" t="str">
        <f>IFERROR(IF(COUNT($S215:AX215)&gt;=$P215,"",EDATE($S215,32)),"")</f>
        <v/>
      </c>
      <c r="AZ215" s="49" t="str">
        <f>IFERROR(IF(COUNT($S215:AY215)&gt;=$P215,"",EDATE($S215,33)),"")</f>
        <v/>
      </c>
      <c r="BA215" s="49" t="str">
        <f>IFERROR(IF(COUNT($S215:AZ215)&gt;=$P215,"",EDATE($S215,34)),"")</f>
        <v/>
      </c>
      <c r="BB215" s="49" t="str">
        <f>IFERROR(IF(COUNT($S215:BA215)&gt;=$P215,"",EDATE($S215,35)),"")</f>
        <v/>
      </c>
      <c r="BC215" s="49" t="str">
        <f>IFERROR(IF(COUNT($S215:BB215)&gt;=$P215,"",EDATE($S215,36)),"")</f>
        <v/>
      </c>
      <c r="BD215" s="108"/>
    </row>
    <row r="216" spans="1:56" s="98" customFormat="1" ht="21" customHeight="1" thickBot="1">
      <c r="A216" s="106" t="str">
        <f t="shared" ca="1" si="18"/>
        <v/>
      </c>
      <c r="B216" s="152"/>
      <c r="C216" s="45" t="str">
        <f>IFERROR(VLOOKUP(B216,'اسماء العملاء'!$A$2:$E$1589,5,FALSE),"")</f>
        <v/>
      </c>
      <c r="D216" s="60" t="str">
        <f>IFERROR(VLOOKUP(B216,'اسماء العملاء'!$A$2:$C$1589,2,FALSE),"")</f>
        <v/>
      </c>
      <c r="E216" s="56"/>
      <c r="F216" s="62" t="str">
        <f>IFERROR(VLOOKUP(B216,'اسماء العملاء'!$A$2:$C$1589,3,FALSE),"")</f>
        <v/>
      </c>
      <c r="G216" s="75" t="str">
        <f>IFERROR(VLOOKUP(B216,'اسماء العملاء'!$A$2:$F$1589,6,FALSE),"")</f>
        <v/>
      </c>
      <c r="H216" s="142" t="str">
        <f>IFERROR(VLOOKUP(G216,'انواع الفلاتر'!$B$2:$C$52,2,FALSE),"")</f>
        <v/>
      </c>
      <c r="I216" s="128" t="str">
        <f>IFERROR(VLOOKUP(B216,'اسماء العملاء'!$A$2:$K$1589,11,FALSE),"")</f>
        <v/>
      </c>
      <c r="J216" s="46" t="str">
        <f t="shared" si="19"/>
        <v/>
      </c>
      <c r="K216" s="107"/>
      <c r="L216" s="137" t="str">
        <f t="shared" si="20"/>
        <v/>
      </c>
      <c r="M216" s="94" t="str">
        <f>IFERROR(VLOOKUP(B216,'اسماء العملاء'!$A$2:$G$1589,7,FALSE),"")</f>
        <v/>
      </c>
      <c r="N216" s="92" t="str">
        <f t="shared" si="21"/>
        <v/>
      </c>
      <c r="O216" s="149" t="str">
        <f>IFERROR(VLOOKUP(B216,'اسماء العملاء'!$A$2:$I$1589,9,FALSE),"")</f>
        <v/>
      </c>
      <c r="P216" s="144" t="str">
        <f t="shared" si="22"/>
        <v/>
      </c>
      <c r="Q216" s="145" t="str">
        <f t="shared" si="23"/>
        <v/>
      </c>
      <c r="R216" s="50"/>
      <c r="S216" s="133" t="str">
        <f>IFERROR(VLOOKUP(B216,'اسماء العملاء'!$A$2:$J$1589,10,FALSE),"")</f>
        <v/>
      </c>
      <c r="T216" s="48" t="str">
        <f>IFERROR(IF(COUNT($S216:S216)&gt;=$P216,"",EDATE($S216,1)),"")</f>
        <v/>
      </c>
      <c r="U216" s="48" t="str">
        <f>IFERROR(IF(COUNT($S216:T216)&gt;=$P216,"",EDATE($S216,2)),"")</f>
        <v/>
      </c>
      <c r="V216" s="48" t="str">
        <f>IFERROR(IF(COUNT($S216:U216)&gt;=$P216,"",EDATE($S216,3)),"")</f>
        <v/>
      </c>
      <c r="W216" s="48" t="str">
        <f>IFERROR(IF(COUNT($S216:V216)&gt;=$P216,"",EDATE($S216,4)),"")</f>
        <v/>
      </c>
      <c r="X216" s="48" t="str">
        <f>IFERROR(IF(COUNT($S216:W216)&gt;=$P216,"",EDATE($S216,5)),"")</f>
        <v/>
      </c>
      <c r="Y216" s="48" t="str">
        <f>IFERROR(IF(COUNT($S216:X216)&gt;=$P216,"",EDATE($S216,6)),"")</f>
        <v/>
      </c>
      <c r="Z216" s="48" t="str">
        <f>IFERROR(IF(COUNT($S216:Y216)&gt;=$P216,"",EDATE($S216,7)),"")</f>
        <v/>
      </c>
      <c r="AA216" s="48" t="str">
        <f>IFERROR(IF(COUNT($S216:Z216)&gt;=$P216,"",EDATE($S216,8)),"")</f>
        <v/>
      </c>
      <c r="AB216" s="48" t="str">
        <f>IFERROR(IF(COUNT($S216:AA216)&gt;=$P216,"",EDATE($S216,9)),"")</f>
        <v/>
      </c>
      <c r="AC216" s="48" t="str">
        <f>IFERROR(IF(COUNT($S216:AB216)&gt;=$P216,"",EDATE($S216,10)),"")</f>
        <v/>
      </c>
      <c r="AD216" s="48" t="str">
        <f>IFERROR(IF(COUNT($S216:AC216)&gt;=$P216,"",EDATE($S216,11)),"")</f>
        <v/>
      </c>
      <c r="AE216" s="48" t="str">
        <f>IFERROR(IF(COUNT($S216:AD216)&gt;=$P216,"",EDATE($S216,12)),"")</f>
        <v/>
      </c>
      <c r="AF216" s="48" t="str">
        <f>IFERROR(IF(COUNT($S216:AE216)&gt;=$P216,"",EDATE($S216,13)),"")</f>
        <v/>
      </c>
      <c r="AG216" s="48" t="str">
        <f>IFERROR(IF(COUNT($S216:AF216)&gt;=$P216,"",EDATE($S216,14)),"")</f>
        <v/>
      </c>
      <c r="AH216" s="48" t="str">
        <f>IFERROR(IF(COUNT($S216:AG216)&gt;=$P216,"",EDATE($S216,15)),"")</f>
        <v/>
      </c>
      <c r="AI216" s="48" t="str">
        <f>IFERROR(IF(COUNT($S216:AH216)&gt;=$P216,"",EDATE($S216,16)),"")</f>
        <v/>
      </c>
      <c r="AJ216" s="48" t="str">
        <f>IFERROR(IF(COUNT($S216:AI216)&gt;=$P216,"",EDATE($S216,17)),"")</f>
        <v/>
      </c>
      <c r="AK216" s="48" t="str">
        <f>IFERROR(IF(COUNT($S216:AJ216)&gt;=$P216,"",EDATE($S216,18)),"")</f>
        <v/>
      </c>
      <c r="AL216" s="49" t="str">
        <f>IFERROR(IF(COUNT($S216:AK216)&gt;=$P216,"",EDATE($S216,19)),"")</f>
        <v/>
      </c>
      <c r="AM216" s="49" t="str">
        <f>IFERROR(IF(COUNT($S216:AL216)&gt;=$P216,"",EDATE($S216,20)),"")</f>
        <v/>
      </c>
      <c r="AN216" s="49" t="str">
        <f>IFERROR(IF(COUNT($S216:AM216)&gt;=$P216,"",EDATE($S216,21)),"")</f>
        <v/>
      </c>
      <c r="AO216" s="49" t="str">
        <f>IFERROR(IF(COUNT($S216:AN216)&gt;=$P216,"",EDATE($S216,22)),"")</f>
        <v/>
      </c>
      <c r="AP216" s="49" t="str">
        <f>IFERROR(IF(COUNT($S216:AO216)&gt;=$P216,"",EDATE($S216,23)),"")</f>
        <v/>
      </c>
      <c r="AQ216" s="49" t="str">
        <f>IFERROR(IF(COUNT($S216:AP216)&gt;=$P216,"",EDATE($S216,24)),"")</f>
        <v/>
      </c>
      <c r="AR216" s="49" t="str">
        <f>IFERROR(IF(COUNT($S216:AQ216)&gt;=$P216,"",EDATE($S216,25)),"")</f>
        <v/>
      </c>
      <c r="AS216" s="49" t="str">
        <f>IFERROR(IF(COUNT($S216:AR216)&gt;=$P216,"",EDATE($S216,26)),"")</f>
        <v/>
      </c>
      <c r="AT216" s="49" t="str">
        <f>IFERROR(IF(COUNT($S216:AS216)&gt;=$P216,"",EDATE($S216,27)),"")</f>
        <v/>
      </c>
      <c r="AU216" s="49" t="str">
        <f>IFERROR(IF(COUNT($S216:AT216)&gt;=$P216,"",EDATE($S216,28)),"")</f>
        <v/>
      </c>
      <c r="AV216" s="49" t="str">
        <f>IFERROR(IF(COUNT($S216:AU216)&gt;=$P216,"",EDATE($S216,29)),"")</f>
        <v/>
      </c>
      <c r="AW216" s="49" t="str">
        <f>IFERROR(IF(COUNT($S216:AV216)&gt;=$P216,"",EDATE($S216,30)),"")</f>
        <v/>
      </c>
      <c r="AX216" s="49" t="str">
        <f>IFERROR(IF(COUNT($S216:AW216)&gt;=$P216,"",EDATE($S216,31)),"")</f>
        <v/>
      </c>
      <c r="AY216" s="49" t="str">
        <f>IFERROR(IF(COUNT($S216:AX216)&gt;=$P216,"",EDATE($S216,32)),"")</f>
        <v/>
      </c>
      <c r="AZ216" s="49" t="str">
        <f>IFERROR(IF(COUNT($S216:AY216)&gt;=$P216,"",EDATE($S216,33)),"")</f>
        <v/>
      </c>
      <c r="BA216" s="49" t="str">
        <f>IFERROR(IF(COUNT($S216:AZ216)&gt;=$P216,"",EDATE($S216,34)),"")</f>
        <v/>
      </c>
      <c r="BB216" s="49" t="str">
        <f>IFERROR(IF(COUNT($S216:BA216)&gt;=$P216,"",EDATE($S216,35)),"")</f>
        <v/>
      </c>
      <c r="BC216" s="49" t="str">
        <f>IFERROR(IF(COUNT($S216:BB216)&gt;=$P216,"",EDATE($S216,36)),"")</f>
        <v/>
      </c>
      <c r="BD216" s="108"/>
    </row>
    <row r="217" spans="1:56" s="98" customFormat="1" ht="21" customHeight="1" thickBot="1">
      <c r="A217" s="106" t="str">
        <f t="shared" ca="1" si="18"/>
        <v/>
      </c>
      <c r="B217" s="152"/>
      <c r="C217" s="45" t="str">
        <f>IFERROR(VLOOKUP(B217,'اسماء العملاء'!$A$2:$E$1589,5,FALSE),"")</f>
        <v/>
      </c>
      <c r="D217" s="60" t="str">
        <f>IFERROR(VLOOKUP(B217,'اسماء العملاء'!$A$2:$C$1589,2,FALSE),"")</f>
        <v/>
      </c>
      <c r="E217" s="56"/>
      <c r="F217" s="62" t="str">
        <f>IFERROR(VLOOKUP(B217,'اسماء العملاء'!$A$2:$C$1589,3,FALSE),"")</f>
        <v/>
      </c>
      <c r="G217" s="75" t="str">
        <f>IFERROR(VLOOKUP(B217,'اسماء العملاء'!$A$2:$F$1589,6,FALSE),"")</f>
        <v/>
      </c>
      <c r="H217" s="142" t="str">
        <f>IFERROR(VLOOKUP(G217,'انواع الفلاتر'!$B$2:$C$52,2,FALSE),"")</f>
        <v/>
      </c>
      <c r="I217" s="128" t="str">
        <f>IFERROR(VLOOKUP(B217,'اسماء العملاء'!$A$2:$K$1589,11,FALSE),"")</f>
        <v/>
      </c>
      <c r="J217" s="46" t="str">
        <f t="shared" si="19"/>
        <v/>
      </c>
      <c r="K217" s="107"/>
      <c r="L217" s="137" t="str">
        <f t="shared" si="20"/>
        <v/>
      </c>
      <c r="M217" s="94" t="str">
        <f>IFERROR(VLOOKUP(B217,'اسماء العملاء'!$A$2:$G$1589,7,FALSE),"")</f>
        <v/>
      </c>
      <c r="N217" s="92" t="str">
        <f t="shared" si="21"/>
        <v/>
      </c>
      <c r="O217" s="149" t="str">
        <f>IFERROR(VLOOKUP(B217,'اسماء العملاء'!$A$2:$I$1589,9,FALSE),"")</f>
        <v/>
      </c>
      <c r="P217" s="144" t="str">
        <f t="shared" si="22"/>
        <v/>
      </c>
      <c r="Q217" s="145" t="str">
        <f t="shared" si="23"/>
        <v/>
      </c>
      <c r="R217" s="50"/>
      <c r="S217" s="133" t="str">
        <f>IFERROR(VLOOKUP(B217,'اسماء العملاء'!$A$2:$J$1589,10,FALSE),"")</f>
        <v/>
      </c>
      <c r="T217" s="48" t="str">
        <f>IFERROR(IF(COUNT($S217:S217)&gt;=$P217,"",EDATE($S217,1)),"")</f>
        <v/>
      </c>
      <c r="U217" s="48" t="str">
        <f>IFERROR(IF(COUNT($S217:T217)&gt;=$P217,"",EDATE($S217,2)),"")</f>
        <v/>
      </c>
      <c r="V217" s="48" t="str">
        <f>IFERROR(IF(COUNT($S217:U217)&gt;=$P217,"",EDATE($S217,3)),"")</f>
        <v/>
      </c>
      <c r="W217" s="48" t="str">
        <f>IFERROR(IF(COUNT($S217:V217)&gt;=$P217,"",EDATE($S217,4)),"")</f>
        <v/>
      </c>
      <c r="X217" s="48" t="str">
        <f>IFERROR(IF(COUNT($S217:W217)&gt;=$P217,"",EDATE($S217,5)),"")</f>
        <v/>
      </c>
      <c r="Y217" s="48" t="str">
        <f>IFERROR(IF(COUNT($S217:X217)&gt;=$P217,"",EDATE($S217,6)),"")</f>
        <v/>
      </c>
      <c r="Z217" s="48" t="str">
        <f>IFERROR(IF(COUNT($S217:Y217)&gt;=$P217,"",EDATE($S217,7)),"")</f>
        <v/>
      </c>
      <c r="AA217" s="48" t="str">
        <f>IFERROR(IF(COUNT($S217:Z217)&gt;=$P217,"",EDATE($S217,8)),"")</f>
        <v/>
      </c>
      <c r="AB217" s="48" t="str">
        <f>IFERROR(IF(COUNT($S217:AA217)&gt;=$P217,"",EDATE($S217,9)),"")</f>
        <v/>
      </c>
      <c r="AC217" s="48" t="str">
        <f>IFERROR(IF(COUNT($S217:AB217)&gt;=$P217,"",EDATE($S217,10)),"")</f>
        <v/>
      </c>
      <c r="AD217" s="48" t="str">
        <f>IFERROR(IF(COUNT($S217:AC217)&gt;=$P217,"",EDATE($S217,11)),"")</f>
        <v/>
      </c>
      <c r="AE217" s="48" t="str">
        <f>IFERROR(IF(COUNT($S217:AD217)&gt;=$P217,"",EDATE($S217,12)),"")</f>
        <v/>
      </c>
      <c r="AF217" s="48" t="str">
        <f>IFERROR(IF(COUNT($S217:AE217)&gt;=$P217,"",EDATE($S217,13)),"")</f>
        <v/>
      </c>
      <c r="AG217" s="48" t="str">
        <f>IFERROR(IF(COUNT($S217:AF217)&gt;=$P217,"",EDATE($S217,14)),"")</f>
        <v/>
      </c>
      <c r="AH217" s="48" t="str">
        <f>IFERROR(IF(COUNT($S217:AG217)&gt;=$P217,"",EDATE($S217,15)),"")</f>
        <v/>
      </c>
      <c r="AI217" s="48" t="str">
        <f>IFERROR(IF(COUNT($S217:AH217)&gt;=$P217,"",EDATE($S217,16)),"")</f>
        <v/>
      </c>
      <c r="AJ217" s="48" t="str">
        <f>IFERROR(IF(COUNT($S217:AI217)&gt;=$P217,"",EDATE($S217,17)),"")</f>
        <v/>
      </c>
      <c r="AK217" s="48" t="str">
        <f>IFERROR(IF(COUNT($S217:AJ217)&gt;=$P217,"",EDATE($S217,18)),"")</f>
        <v/>
      </c>
      <c r="AL217" s="49" t="str">
        <f>IFERROR(IF(COUNT($S217:AK217)&gt;=$P217,"",EDATE($S217,19)),"")</f>
        <v/>
      </c>
      <c r="AM217" s="49" t="str">
        <f>IFERROR(IF(COUNT($S217:AL217)&gt;=$P217,"",EDATE($S217,20)),"")</f>
        <v/>
      </c>
      <c r="AN217" s="49" t="str">
        <f>IFERROR(IF(COUNT($S217:AM217)&gt;=$P217,"",EDATE($S217,21)),"")</f>
        <v/>
      </c>
      <c r="AO217" s="49" t="str">
        <f>IFERROR(IF(COUNT($S217:AN217)&gt;=$P217,"",EDATE($S217,22)),"")</f>
        <v/>
      </c>
      <c r="AP217" s="49" t="str">
        <f>IFERROR(IF(COUNT($S217:AO217)&gt;=$P217,"",EDATE($S217,23)),"")</f>
        <v/>
      </c>
      <c r="AQ217" s="49" t="str">
        <f>IFERROR(IF(COUNT($S217:AP217)&gt;=$P217,"",EDATE($S217,24)),"")</f>
        <v/>
      </c>
      <c r="AR217" s="49" t="str">
        <f>IFERROR(IF(COUNT($S217:AQ217)&gt;=$P217,"",EDATE($S217,25)),"")</f>
        <v/>
      </c>
      <c r="AS217" s="49" t="str">
        <f>IFERROR(IF(COUNT($S217:AR217)&gt;=$P217,"",EDATE($S217,26)),"")</f>
        <v/>
      </c>
      <c r="AT217" s="49" t="str">
        <f>IFERROR(IF(COUNT($S217:AS217)&gt;=$P217,"",EDATE($S217,27)),"")</f>
        <v/>
      </c>
      <c r="AU217" s="49" t="str">
        <f>IFERROR(IF(COUNT($S217:AT217)&gt;=$P217,"",EDATE($S217,28)),"")</f>
        <v/>
      </c>
      <c r="AV217" s="49" t="str">
        <f>IFERROR(IF(COUNT($S217:AU217)&gt;=$P217,"",EDATE($S217,29)),"")</f>
        <v/>
      </c>
      <c r="AW217" s="49" t="str">
        <f>IFERROR(IF(COUNT($S217:AV217)&gt;=$P217,"",EDATE($S217,30)),"")</f>
        <v/>
      </c>
      <c r="AX217" s="49" t="str">
        <f>IFERROR(IF(COUNT($S217:AW217)&gt;=$P217,"",EDATE($S217,31)),"")</f>
        <v/>
      </c>
      <c r="AY217" s="49" t="str">
        <f>IFERROR(IF(COUNT($S217:AX217)&gt;=$P217,"",EDATE($S217,32)),"")</f>
        <v/>
      </c>
      <c r="AZ217" s="49" t="str">
        <f>IFERROR(IF(COUNT($S217:AY217)&gt;=$P217,"",EDATE($S217,33)),"")</f>
        <v/>
      </c>
      <c r="BA217" s="49" t="str">
        <f>IFERROR(IF(COUNT($S217:AZ217)&gt;=$P217,"",EDATE($S217,34)),"")</f>
        <v/>
      </c>
      <c r="BB217" s="49" t="str">
        <f>IFERROR(IF(COUNT($S217:BA217)&gt;=$P217,"",EDATE($S217,35)),"")</f>
        <v/>
      </c>
      <c r="BC217" s="49" t="str">
        <f>IFERROR(IF(COUNT($S217:BB217)&gt;=$P217,"",EDATE($S217,36)),"")</f>
        <v/>
      </c>
      <c r="BD217" s="108"/>
    </row>
    <row r="218" spans="1:56" s="98" customFormat="1" ht="21" customHeight="1" thickBot="1">
      <c r="A218" s="106" t="str">
        <f t="shared" ca="1" si="18"/>
        <v/>
      </c>
      <c r="B218" s="152"/>
      <c r="C218" s="45" t="str">
        <f>IFERROR(VLOOKUP(B218,'اسماء العملاء'!$A$2:$E$1589,5,FALSE),"")</f>
        <v/>
      </c>
      <c r="D218" s="60" t="str">
        <f>IFERROR(VLOOKUP(B218,'اسماء العملاء'!$A$2:$C$1589,2,FALSE),"")</f>
        <v/>
      </c>
      <c r="E218" s="56"/>
      <c r="F218" s="62" t="str">
        <f>IFERROR(VLOOKUP(B218,'اسماء العملاء'!$A$2:$C$1589,3,FALSE),"")</f>
        <v/>
      </c>
      <c r="G218" s="75" t="str">
        <f>IFERROR(VLOOKUP(B218,'اسماء العملاء'!$A$2:$F$1589,6,FALSE),"")</f>
        <v/>
      </c>
      <c r="H218" s="142" t="str">
        <f>IFERROR(VLOOKUP(G218,'انواع الفلاتر'!$B$2:$C$52,2,FALSE),"")</f>
        <v/>
      </c>
      <c r="I218" s="128" t="str">
        <f>IFERROR(VLOOKUP(B218,'اسماء العملاء'!$A$2:$K$1589,11,FALSE),"")</f>
        <v/>
      </c>
      <c r="J218" s="46" t="str">
        <f t="shared" si="19"/>
        <v/>
      </c>
      <c r="K218" s="107"/>
      <c r="L218" s="137" t="str">
        <f t="shared" si="20"/>
        <v/>
      </c>
      <c r="M218" s="94" t="str">
        <f>IFERROR(VLOOKUP(B218,'اسماء العملاء'!$A$2:$G$1589,7,FALSE),"")</f>
        <v/>
      </c>
      <c r="N218" s="92" t="str">
        <f t="shared" si="21"/>
        <v/>
      </c>
      <c r="O218" s="149" t="str">
        <f>IFERROR(VLOOKUP(B218,'اسماء العملاء'!$A$2:$I$1589,9,FALSE),"")</f>
        <v/>
      </c>
      <c r="P218" s="144" t="str">
        <f t="shared" si="22"/>
        <v/>
      </c>
      <c r="Q218" s="145" t="str">
        <f t="shared" si="23"/>
        <v/>
      </c>
      <c r="R218" s="50"/>
      <c r="S218" s="133" t="str">
        <f>IFERROR(VLOOKUP(B218,'اسماء العملاء'!$A$2:$J$1589,10,FALSE),"")</f>
        <v/>
      </c>
      <c r="T218" s="48" t="str">
        <f>IFERROR(IF(COUNT($S218:S218)&gt;=$P218,"",EDATE($S218,1)),"")</f>
        <v/>
      </c>
      <c r="U218" s="48" t="str">
        <f>IFERROR(IF(COUNT($S218:T218)&gt;=$P218,"",EDATE($S218,2)),"")</f>
        <v/>
      </c>
      <c r="V218" s="48" t="str">
        <f>IFERROR(IF(COUNT($S218:U218)&gt;=$P218,"",EDATE($S218,3)),"")</f>
        <v/>
      </c>
      <c r="W218" s="48" t="str">
        <f>IFERROR(IF(COUNT($S218:V218)&gt;=$P218,"",EDATE($S218,4)),"")</f>
        <v/>
      </c>
      <c r="X218" s="48" t="str">
        <f>IFERROR(IF(COUNT($S218:W218)&gt;=$P218,"",EDATE($S218,5)),"")</f>
        <v/>
      </c>
      <c r="Y218" s="48" t="str">
        <f>IFERROR(IF(COUNT($S218:X218)&gt;=$P218,"",EDATE($S218,6)),"")</f>
        <v/>
      </c>
      <c r="Z218" s="48" t="str">
        <f>IFERROR(IF(COUNT($S218:Y218)&gt;=$P218,"",EDATE($S218,7)),"")</f>
        <v/>
      </c>
      <c r="AA218" s="48" t="str">
        <f>IFERROR(IF(COUNT($S218:Z218)&gt;=$P218,"",EDATE($S218,8)),"")</f>
        <v/>
      </c>
      <c r="AB218" s="48" t="str">
        <f>IFERROR(IF(COUNT($S218:AA218)&gt;=$P218,"",EDATE($S218,9)),"")</f>
        <v/>
      </c>
      <c r="AC218" s="48" t="str">
        <f>IFERROR(IF(COUNT($S218:AB218)&gt;=$P218,"",EDATE($S218,10)),"")</f>
        <v/>
      </c>
      <c r="AD218" s="48" t="str">
        <f>IFERROR(IF(COUNT($S218:AC218)&gt;=$P218,"",EDATE($S218,11)),"")</f>
        <v/>
      </c>
      <c r="AE218" s="48" t="str">
        <f>IFERROR(IF(COUNT($S218:AD218)&gt;=$P218,"",EDATE($S218,12)),"")</f>
        <v/>
      </c>
      <c r="AF218" s="48" t="str">
        <f>IFERROR(IF(COUNT($S218:AE218)&gt;=$P218,"",EDATE($S218,13)),"")</f>
        <v/>
      </c>
      <c r="AG218" s="48" t="str">
        <f>IFERROR(IF(COUNT($S218:AF218)&gt;=$P218,"",EDATE($S218,14)),"")</f>
        <v/>
      </c>
      <c r="AH218" s="48" t="str">
        <f>IFERROR(IF(COUNT($S218:AG218)&gt;=$P218,"",EDATE($S218,15)),"")</f>
        <v/>
      </c>
      <c r="AI218" s="48" t="str">
        <f>IFERROR(IF(COUNT($S218:AH218)&gt;=$P218,"",EDATE($S218,16)),"")</f>
        <v/>
      </c>
      <c r="AJ218" s="48" t="str">
        <f>IFERROR(IF(COUNT($S218:AI218)&gt;=$P218,"",EDATE($S218,17)),"")</f>
        <v/>
      </c>
      <c r="AK218" s="48" t="str">
        <f>IFERROR(IF(COUNT($S218:AJ218)&gt;=$P218,"",EDATE($S218,18)),"")</f>
        <v/>
      </c>
      <c r="AL218" s="49" t="str">
        <f>IFERROR(IF(COUNT($S218:AK218)&gt;=$P218,"",EDATE($S218,19)),"")</f>
        <v/>
      </c>
      <c r="AM218" s="49" t="str">
        <f>IFERROR(IF(COUNT($S218:AL218)&gt;=$P218,"",EDATE($S218,20)),"")</f>
        <v/>
      </c>
      <c r="AN218" s="49" t="str">
        <f>IFERROR(IF(COUNT($S218:AM218)&gt;=$P218,"",EDATE($S218,21)),"")</f>
        <v/>
      </c>
      <c r="AO218" s="49" t="str">
        <f>IFERROR(IF(COUNT($S218:AN218)&gt;=$P218,"",EDATE($S218,22)),"")</f>
        <v/>
      </c>
      <c r="AP218" s="49" t="str">
        <f>IFERROR(IF(COUNT($S218:AO218)&gt;=$P218,"",EDATE($S218,23)),"")</f>
        <v/>
      </c>
      <c r="AQ218" s="49" t="str">
        <f>IFERROR(IF(COUNT($S218:AP218)&gt;=$P218,"",EDATE($S218,24)),"")</f>
        <v/>
      </c>
      <c r="AR218" s="49" t="str">
        <f>IFERROR(IF(COUNT($S218:AQ218)&gt;=$P218,"",EDATE($S218,25)),"")</f>
        <v/>
      </c>
      <c r="AS218" s="49" t="str">
        <f>IFERROR(IF(COUNT($S218:AR218)&gt;=$P218,"",EDATE($S218,26)),"")</f>
        <v/>
      </c>
      <c r="AT218" s="49" t="str">
        <f>IFERROR(IF(COUNT($S218:AS218)&gt;=$P218,"",EDATE($S218,27)),"")</f>
        <v/>
      </c>
      <c r="AU218" s="49" t="str">
        <f>IFERROR(IF(COUNT($S218:AT218)&gt;=$P218,"",EDATE($S218,28)),"")</f>
        <v/>
      </c>
      <c r="AV218" s="49" t="str">
        <f>IFERROR(IF(COUNT($S218:AU218)&gt;=$P218,"",EDATE($S218,29)),"")</f>
        <v/>
      </c>
      <c r="AW218" s="49" t="str">
        <f>IFERROR(IF(COUNT($S218:AV218)&gt;=$P218,"",EDATE($S218,30)),"")</f>
        <v/>
      </c>
      <c r="AX218" s="49" t="str">
        <f>IFERROR(IF(COUNT($S218:AW218)&gt;=$P218,"",EDATE($S218,31)),"")</f>
        <v/>
      </c>
      <c r="AY218" s="49" t="str">
        <f>IFERROR(IF(COUNT($S218:AX218)&gt;=$P218,"",EDATE($S218,32)),"")</f>
        <v/>
      </c>
      <c r="AZ218" s="49" t="str">
        <f>IFERROR(IF(COUNT($S218:AY218)&gt;=$P218,"",EDATE($S218,33)),"")</f>
        <v/>
      </c>
      <c r="BA218" s="49" t="str">
        <f>IFERROR(IF(COUNT($S218:AZ218)&gt;=$P218,"",EDATE($S218,34)),"")</f>
        <v/>
      </c>
      <c r="BB218" s="49" t="str">
        <f>IFERROR(IF(COUNT($S218:BA218)&gt;=$P218,"",EDATE($S218,35)),"")</f>
        <v/>
      </c>
      <c r="BC218" s="49" t="str">
        <f>IFERROR(IF(COUNT($S218:BB218)&gt;=$P218,"",EDATE($S218,36)),"")</f>
        <v/>
      </c>
      <c r="BD218" s="108"/>
    </row>
    <row r="219" spans="1:56" s="98" customFormat="1" ht="21" customHeight="1" thickBot="1">
      <c r="A219" s="106" t="str">
        <f t="shared" ca="1" si="18"/>
        <v/>
      </c>
      <c r="B219" s="152"/>
      <c r="C219" s="45" t="str">
        <f>IFERROR(VLOOKUP(B219,'اسماء العملاء'!$A$2:$E$1589,5,FALSE),"")</f>
        <v/>
      </c>
      <c r="D219" s="60" t="str">
        <f>IFERROR(VLOOKUP(B219,'اسماء العملاء'!$A$2:$C$1589,2,FALSE),"")</f>
        <v/>
      </c>
      <c r="E219" s="56"/>
      <c r="F219" s="62" t="str">
        <f>IFERROR(VLOOKUP(B219,'اسماء العملاء'!$A$2:$C$1589,3,FALSE),"")</f>
        <v/>
      </c>
      <c r="G219" s="75" t="str">
        <f>IFERROR(VLOOKUP(B219,'اسماء العملاء'!$A$2:$F$1589,6,FALSE),"")</f>
        <v/>
      </c>
      <c r="H219" s="142" t="str">
        <f>IFERROR(VLOOKUP(G219,'انواع الفلاتر'!$B$2:$C$52,2,FALSE),"")</f>
        <v/>
      </c>
      <c r="I219" s="128" t="str">
        <f>IFERROR(VLOOKUP(B219,'اسماء العملاء'!$A$2:$K$1589,11,FALSE),"")</f>
        <v/>
      </c>
      <c r="J219" s="46" t="str">
        <f t="shared" si="19"/>
        <v/>
      </c>
      <c r="K219" s="107"/>
      <c r="L219" s="137" t="str">
        <f t="shared" si="20"/>
        <v/>
      </c>
      <c r="M219" s="94" t="str">
        <f>IFERROR(VLOOKUP(B219,'اسماء العملاء'!$A$2:$G$1589,7,FALSE),"")</f>
        <v/>
      </c>
      <c r="N219" s="92" t="str">
        <f t="shared" si="21"/>
        <v/>
      </c>
      <c r="O219" s="149" t="str">
        <f>IFERROR(VLOOKUP(B219,'اسماء العملاء'!$A$2:$I$1589,9,FALSE),"")</f>
        <v/>
      </c>
      <c r="P219" s="144" t="str">
        <f t="shared" si="22"/>
        <v/>
      </c>
      <c r="Q219" s="145" t="str">
        <f t="shared" si="23"/>
        <v/>
      </c>
      <c r="R219" s="50"/>
      <c r="S219" s="133" t="str">
        <f>IFERROR(VLOOKUP(B219,'اسماء العملاء'!$A$2:$J$1589,10,FALSE),"")</f>
        <v/>
      </c>
      <c r="T219" s="48" t="str">
        <f>IFERROR(IF(COUNT($S219:S219)&gt;=$P219,"",EDATE($S219,1)),"")</f>
        <v/>
      </c>
      <c r="U219" s="48" t="str">
        <f>IFERROR(IF(COUNT($S219:T219)&gt;=$P219,"",EDATE($S219,2)),"")</f>
        <v/>
      </c>
      <c r="V219" s="48" t="str">
        <f>IFERROR(IF(COUNT($S219:U219)&gt;=$P219,"",EDATE($S219,3)),"")</f>
        <v/>
      </c>
      <c r="W219" s="48" t="str">
        <f>IFERROR(IF(COUNT($S219:V219)&gt;=$P219,"",EDATE($S219,4)),"")</f>
        <v/>
      </c>
      <c r="X219" s="48" t="str">
        <f>IFERROR(IF(COUNT($S219:W219)&gt;=$P219,"",EDATE($S219,5)),"")</f>
        <v/>
      </c>
      <c r="Y219" s="48" t="str">
        <f>IFERROR(IF(COUNT($S219:X219)&gt;=$P219,"",EDATE($S219,6)),"")</f>
        <v/>
      </c>
      <c r="Z219" s="48" t="str">
        <f>IFERROR(IF(COUNT($S219:Y219)&gt;=$P219,"",EDATE($S219,7)),"")</f>
        <v/>
      </c>
      <c r="AA219" s="48" t="str">
        <f>IFERROR(IF(COUNT($S219:Z219)&gt;=$P219,"",EDATE($S219,8)),"")</f>
        <v/>
      </c>
      <c r="AB219" s="48" t="str">
        <f>IFERROR(IF(COUNT($S219:AA219)&gt;=$P219,"",EDATE($S219,9)),"")</f>
        <v/>
      </c>
      <c r="AC219" s="48" t="str">
        <f>IFERROR(IF(COUNT($S219:AB219)&gt;=$P219,"",EDATE($S219,10)),"")</f>
        <v/>
      </c>
      <c r="AD219" s="48" t="str">
        <f>IFERROR(IF(COUNT($S219:AC219)&gt;=$P219,"",EDATE($S219,11)),"")</f>
        <v/>
      </c>
      <c r="AE219" s="48" t="str">
        <f>IFERROR(IF(COUNT($S219:AD219)&gt;=$P219,"",EDATE($S219,12)),"")</f>
        <v/>
      </c>
      <c r="AF219" s="48" t="str">
        <f>IFERROR(IF(COUNT($S219:AE219)&gt;=$P219,"",EDATE($S219,13)),"")</f>
        <v/>
      </c>
      <c r="AG219" s="48" t="str">
        <f>IFERROR(IF(COUNT($S219:AF219)&gt;=$P219,"",EDATE($S219,14)),"")</f>
        <v/>
      </c>
      <c r="AH219" s="48" t="str">
        <f>IFERROR(IF(COUNT($S219:AG219)&gt;=$P219,"",EDATE($S219,15)),"")</f>
        <v/>
      </c>
      <c r="AI219" s="48" t="str">
        <f>IFERROR(IF(COUNT($S219:AH219)&gt;=$P219,"",EDATE($S219,16)),"")</f>
        <v/>
      </c>
      <c r="AJ219" s="48" t="str">
        <f>IFERROR(IF(COUNT($S219:AI219)&gt;=$P219,"",EDATE($S219,17)),"")</f>
        <v/>
      </c>
      <c r="AK219" s="48" t="str">
        <f>IFERROR(IF(COUNT($S219:AJ219)&gt;=$P219,"",EDATE($S219,18)),"")</f>
        <v/>
      </c>
      <c r="AL219" s="49" t="str">
        <f>IFERROR(IF(COUNT($S219:AK219)&gt;=$P219,"",EDATE($S219,19)),"")</f>
        <v/>
      </c>
      <c r="AM219" s="49" t="str">
        <f>IFERROR(IF(COUNT($S219:AL219)&gt;=$P219,"",EDATE($S219,20)),"")</f>
        <v/>
      </c>
      <c r="AN219" s="49" t="str">
        <f>IFERROR(IF(COUNT($S219:AM219)&gt;=$P219,"",EDATE($S219,21)),"")</f>
        <v/>
      </c>
      <c r="AO219" s="49" t="str">
        <f>IFERROR(IF(COUNT($S219:AN219)&gt;=$P219,"",EDATE($S219,22)),"")</f>
        <v/>
      </c>
      <c r="AP219" s="49" t="str">
        <f>IFERROR(IF(COUNT($S219:AO219)&gt;=$P219,"",EDATE($S219,23)),"")</f>
        <v/>
      </c>
      <c r="AQ219" s="49" t="str">
        <f>IFERROR(IF(COUNT($S219:AP219)&gt;=$P219,"",EDATE($S219,24)),"")</f>
        <v/>
      </c>
      <c r="AR219" s="49" t="str">
        <f>IFERROR(IF(COUNT($S219:AQ219)&gt;=$P219,"",EDATE($S219,25)),"")</f>
        <v/>
      </c>
      <c r="AS219" s="49" t="str">
        <f>IFERROR(IF(COUNT($S219:AR219)&gt;=$P219,"",EDATE($S219,26)),"")</f>
        <v/>
      </c>
      <c r="AT219" s="49" t="str">
        <f>IFERROR(IF(COUNT($S219:AS219)&gt;=$P219,"",EDATE($S219,27)),"")</f>
        <v/>
      </c>
      <c r="AU219" s="49" t="str">
        <f>IFERROR(IF(COUNT($S219:AT219)&gt;=$P219,"",EDATE($S219,28)),"")</f>
        <v/>
      </c>
      <c r="AV219" s="49" t="str">
        <f>IFERROR(IF(COUNT($S219:AU219)&gt;=$P219,"",EDATE($S219,29)),"")</f>
        <v/>
      </c>
      <c r="AW219" s="49" t="str">
        <f>IFERROR(IF(COUNT($S219:AV219)&gt;=$P219,"",EDATE($S219,30)),"")</f>
        <v/>
      </c>
      <c r="AX219" s="49" t="str">
        <f>IFERROR(IF(COUNT($S219:AW219)&gt;=$P219,"",EDATE($S219,31)),"")</f>
        <v/>
      </c>
      <c r="AY219" s="49" t="str">
        <f>IFERROR(IF(COUNT($S219:AX219)&gt;=$P219,"",EDATE($S219,32)),"")</f>
        <v/>
      </c>
      <c r="AZ219" s="49" t="str">
        <f>IFERROR(IF(COUNT($S219:AY219)&gt;=$P219,"",EDATE($S219,33)),"")</f>
        <v/>
      </c>
      <c r="BA219" s="49" t="str">
        <f>IFERROR(IF(COUNT($S219:AZ219)&gt;=$P219,"",EDATE($S219,34)),"")</f>
        <v/>
      </c>
      <c r="BB219" s="49" t="str">
        <f>IFERROR(IF(COUNT($S219:BA219)&gt;=$P219,"",EDATE($S219,35)),"")</f>
        <v/>
      </c>
      <c r="BC219" s="49" t="str">
        <f>IFERROR(IF(COUNT($S219:BB219)&gt;=$P219,"",EDATE($S219,36)),"")</f>
        <v/>
      </c>
      <c r="BD219" s="108"/>
    </row>
    <row r="220" spans="1:56" s="98" customFormat="1" ht="21" customHeight="1" thickBot="1">
      <c r="A220" s="106" t="str">
        <f t="shared" ca="1" si="18"/>
        <v/>
      </c>
      <c r="B220" s="152"/>
      <c r="C220" s="45" t="str">
        <f>IFERROR(VLOOKUP(B220,'اسماء العملاء'!$A$2:$E$1589,5,FALSE),"")</f>
        <v/>
      </c>
      <c r="D220" s="60" t="str">
        <f>IFERROR(VLOOKUP(B220,'اسماء العملاء'!$A$2:$C$1589,2,FALSE),"")</f>
        <v/>
      </c>
      <c r="E220" s="56"/>
      <c r="F220" s="62" t="str">
        <f>IFERROR(VLOOKUP(B220,'اسماء العملاء'!$A$2:$C$1589,3,FALSE),"")</f>
        <v/>
      </c>
      <c r="G220" s="75" t="str">
        <f>IFERROR(VLOOKUP(B220,'اسماء العملاء'!$A$2:$F$1589,6,FALSE),"")</f>
        <v/>
      </c>
      <c r="H220" s="142" t="str">
        <f>IFERROR(VLOOKUP(G220,'انواع الفلاتر'!$B$2:$C$52,2,FALSE),"")</f>
        <v/>
      </c>
      <c r="I220" s="128" t="str">
        <f>IFERROR(VLOOKUP(B220,'اسماء العملاء'!$A$2:$K$1589,11,FALSE),"")</f>
        <v/>
      </c>
      <c r="J220" s="46" t="str">
        <f t="shared" si="19"/>
        <v/>
      </c>
      <c r="K220" s="107"/>
      <c r="L220" s="137" t="str">
        <f t="shared" si="20"/>
        <v/>
      </c>
      <c r="M220" s="94" t="str">
        <f>IFERROR(VLOOKUP(B220,'اسماء العملاء'!$A$2:$G$1589,7,FALSE),"")</f>
        <v/>
      </c>
      <c r="N220" s="92" t="str">
        <f t="shared" si="21"/>
        <v/>
      </c>
      <c r="O220" s="149" t="str">
        <f>IFERROR(VLOOKUP(B220,'اسماء العملاء'!$A$2:$I$1589,9,FALSE),"")</f>
        <v/>
      </c>
      <c r="P220" s="144" t="str">
        <f t="shared" si="22"/>
        <v/>
      </c>
      <c r="Q220" s="145" t="str">
        <f t="shared" si="23"/>
        <v/>
      </c>
      <c r="R220" s="50"/>
      <c r="S220" s="133" t="str">
        <f>IFERROR(VLOOKUP(B220,'اسماء العملاء'!$A$2:$J$1589,10,FALSE),"")</f>
        <v/>
      </c>
      <c r="T220" s="48" t="str">
        <f>IFERROR(IF(COUNT($S220:S220)&gt;=$P220,"",EDATE($S220,1)),"")</f>
        <v/>
      </c>
      <c r="U220" s="48" t="str">
        <f>IFERROR(IF(COUNT($S220:T220)&gt;=$P220,"",EDATE($S220,2)),"")</f>
        <v/>
      </c>
      <c r="V220" s="48" t="str">
        <f>IFERROR(IF(COUNT($S220:U220)&gt;=$P220,"",EDATE($S220,3)),"")</f>
        <v/>
      </c>
      <c r="W220" s="48" t="str">
        <f>IFERROR(IF(COUNT($S220:V220)&gt;=$P220,"",EDATE($S220,4)),"")</f>
        <v/>
      </c>
      <c r="X220" s="48" t="str">
        <f>IFERROR(IF(COUNT($S220:W220)&gt;=$P220,"",EDATE($S220,5)),"")</f>
        <v/>
      </c>
      <c r="Y220" s="48" t="str">
        <f>IFERROR(IF(COUNT($S220:X220)&gt;=$P220,"",EDATE($S220,6)),"")</f>
        <v/>
      </c>
      <c r="Z220" s="48" t="str">
        <f>IFERROR(IF(COUNT($S220:Y220)&gt;=$P220,"",EDATE($S220,7)),"")</f>
        <v/>
      </c>
      <c r="AA220" s="48" t="str">
        <f>IFERROR(IF(COUNT($S220:Z220)&gt;=$P220,"",EDATE($S220,8)),"")</f>
        <v/>
      </c>
      <c r="AB220" s="48" t="str">
        <f>IFERROR(IF(COUNT($S220:AA220)&gt;=$P220,"",EDATE($S220,9)),"")</f>
        <v/>
      </c>
      <c r="AC220" s="48" t="str">
        <f>IFERROR(IF(COUNT($S220:AB220)&gt;=$P220,"",EDATE($S220,10)),"")</f>
        <v/>
      </c>
      <c r="AD220" s="48" t="str">
        <f>IFERROR(IF(COUNT($S220:AC220)&gt;=$P220,"",EDATE($S220,11)),"")</f>
        <v/>
      </c>
      <c r="AE220" s="48" t="str">
        <f>IFERROR(IF(COUNT($S220:AD220)&gt;=$P220,"",EDATE($S220,12)),"")</f>
        <v/>
      </c>
      <c r="AF220" s="48" t="str">
        <f>IFERROR(IF(COUNT($S220:AE220)&gt;=$P220,"",EDATE($S220,13)),"")</f>
        <v/>
      </c>
      <c r="AG220" s="48" t="str">
        <f>IFERROR(IF(COUNT($S220:AF220)&gt;=$P220,"",EDATE($S220,14)),"")</f>
        <v/>
      </c>
      <c r="AH220" s="48" t="str">
        <f>IFERROR(IF(COUNT($S220:AG220)&gt;=$P220,"",EDATE($S220,15)),"")</f>
        <v/>
      </c>
      <c r="AI220" s="48" t="str">
        <f>IFERROR(IF(COUNT($S220:AH220)&gt;=$P220,"",EDATE($S220,16)),"")</f>
        <v/>
      </c>
      <c r="AJ220" s="48" t="str">
        <f>IFERROR(IF(COUNT($S220:AI220)&gt;=$P220,"",EDATE($S220,17)),"")</f>
        <v/>
      </c>
      <c r="AK220" s="48" t="str">
        <f>IFERROR(IF(COUNT($S220:AJ220)&gt;=$P220,"",EDATE($S220,18)),"")</f>
        <v/>
      </c>
      <c r="AL220" s="49" t="str">
        <f>IFERROR(IF(COUNT($S220:AK220)&gt;=$P220,"",EDATE($S220,19)),"")</f>
        <v/>
      </c>
      <c r="AM220" s="49" t="str">
        <f>IFERROR(IF(COUNT($S220:AL220)&gt;=$P220,"",EDATE($S220,20)),"")</f>
        <v/>
      </c>
      <c r="AN220" s="49" t="str">
        <f>IFERROR(IF(COUNT($S220:AM220)&gt;=$P220,"",EDATE($S220,21)),"")</f>
        <v/>
      </c>
      <c r="AO220" s="49" t="str">
        <f>IFERROR(IF(COUNT($S220:AN220)&gt;=$P220,"",EDATE($S220,22)),"")</f>
        <v/>
      </c>
      <c r="AP220" s="49" t="str">
        <f>IFERROR(IF(COUNT($S220:AO220)&gt;=$P220,"",EDATE($S220,23)),"")</f>
        <v/>
      </c>
      <c r="AQ220" s="49" t="str">
        <f>IFERROR(IF(COUNT($S220:AP220)&gt;=$P220,"",EDATE($S220,24)),"")</f>
        <v/>
      </c>
      <c r="AR220" s="49" t="str">
        <f>IFERROR(IF(COUNT($S220:AQ220)&gt;=$P220,"",EDATE($S220,25)),"")</f>
        <v/>
      </c>
      <c r="AS220" s="49" t="str">
        <f>IFERROR(IF(COUNT($S220:AR220)&gt;=$P220,"",EDATE($S220,26)),"")</f>
        <v/>
      </c>
      <c r="AT220" s="49" t="str">
        <f>IFERROR(IF(COUNT($S220:AS220)&gt;=$P220,"",EDATE($S220,27)),"")</f>
        <v/>
      </c>
      <c r="AU220" s="49" t="str">
        <f>IFERROR(IF(COUNT($S220:AT220)&gt;=$P220,"",EDATE($S220,28)),"")</f>
        <v/>
      </c>
      <c r="AV220" s="49" t="str">
        <f>IFERROR(IF(COUNT($S220:AU220)&gt;=$P220,"",EDATE($S220,29)),"")</f>
        <v/>
      </c>
      <c r="AW220" s="49" t="str">
        <f>IFERROR(IF(COUNT($S220:AV220)&gt;=$P220,"",EDATE($S220,30)),"")</f>
        <v/>
      </c>
      <c r="AX220" s="49" t="str">
        <f>IFERROR(IF(COUNT($S220:AW220)&gt;=$P220,"",EDATE($S220,31)),"")</f>
        <v/>
      </c>
      <c r="AY220" s="49" t="str">
        <f>IFERROR(IF(COUNT($S220:AX220)&gt;=$P220,"",EDATE($S220,32)),"")</f>
        <v/>
      </c>
      <c r="AZ220" s="49" t="str">
        <f>IFERROR(IF(COUNT($S220:AY220)&gt;=$P220,"",EDATE($S220,33)),"")</f>
        <v/>
      </c>
      <c r="BA220" s="49" t="str">
        <f>IFERROR(IF(COUNT($S220:AZ220)&gt;=$P220,"",EDATE($S220,34)),"")</f>
        <v/>
      </c>
      <c r="BB220" s="49" t="str">
        <f>IFERROR(IF(COUNT($S220:BA220)&gt;=$P220,"",EDATE($S220,35)),"")</f>
        <v/>
      </c>
      <c r="BC220" s="49" t="str">
        <f>IFERROR(IF(COUNT($S220:BB220)&gt;=$P220,"",EDATE($S220,36)),"")</f>
        <v/>
      </c>
      <c r="BD220" s="108"/>
    </row>
    <row r="221" spans="1:56" s="98" customFormat="1" ht="21" customHeight="1" thickBot="1">
      <c r="A221" s="106" t="str">
        <f t="shared" ca="1" si="18"/>
        <v/>
      </c>
      <c r="B221" s="152"/>
      <c r="C221" s="45" t="str">
        <f>IFERROR(VLOOKUP(B221,'اسماء العملاء'!$A$2:$E$1589,5,FALSE),"")</f>
        <v/>
      </c>
      <c r="D221" s="60" t="str">
        <f>IFERROR(VLOOKUP(B221,'اسماء العملاء'!$A$2:$C$1589,2,FALSE),"")</f>
        <v/>
      </c>
      <c r="E221" s="56"/>
      <c r="F221" s="62" t="str">
        <f>IFERROR(VLOOKUP(B221,'اسماء العملاء'!$A$2:$C$1589,3,FALSE),"")</f>
        <v/>
      </c>
      <c r="G221" s="75" t="str">
        <f>IFERROR(VLOOKUP(B221,'اسماء العملاء'!$A$2:$F$1589,6,FALSE),"")</f>
        <v/>
      </c>
      <c r="H221" s="142" t="str">
        <f>IFERROR(VLOOKUP(G221,'انواع الفلاتر'!$B$2:$C$52,2,FALSE),"")</f>
        <v/>
      </c>
      <c r="I221" s="128" t="str">
        <f>IFERROR(VLOOKUP(B221,'اسماء العملاء'!$A$2:$K$1589,11,FALSE),"")</f>
        <v/>
      </c>
      <c r="J221" s="46" t="str">
        <f t="shared" si="19"/>
        <v/>
      </c>
      <c r="K221" s="107"/>
      <c r="L221" s="137" t="str">
        <f t="shared" si="20"/>
        <v/>
      </c>
      <c r="M221" s="94" t="str">
        <f>IFERROR(VLOOKUP(B221,'اسماء العملاء'!$A$2:$G$1589,7,FALSE),"")</f>
        <v/>
      </c>
      <c r="N221" s="92" t="str">
        <f t="shared" si="21"/>
        <v/>
      </c>
      <c r="O221" s="149" t="str">
        <f>IFERROR(VLOOKUP(B221,'اسماء العملاء'!$A$2:$I$1589,9,FALSE),"")</f>
        <v/>
      </c>
      <c r="P221" s="144" t="str">
        <f t="shared" si="22"/>
        <v/>
      </c>
      <c r="Q221" s="145" t="str">
        <f t="shared" si="23"/>
        <v/>
      </c>
      <c r="R221" s="50"/>
      <c r="S221" s="133" t="str">
        <f>IFERROR(VLOOKUP(B221,'اسماء العملاء'!$A$2:$J$1589,10,FALSE),"")</f>
        <v/>
      </c>
      <c r="T221" s="48" t="str">
        <f>IFERROR(IF(COUNT($S221:S221)&gt;=$P221,"",EDATE($S221,1)),"")</f>
        <v/>
      </c>
      <c r="U221" s="48" t="str">
        <f>IFERROR(IF(COUNT($S221:T221)&gt;=$P221,"",EDATE($S221,2)),"")</f>
        <v/>
      </c>
      <c r="V221" s="48" t="str">
        <f>IFERROR(IF(COUNT($S221:U221)&gt;=$P221,"",EDATE($S221,3)),"")</f>
        <v/>
      </c>
      <c r="W221" s="48" t="str">
        <f>IFERROR(IF(COUNT($S221:V221)&gt;=$P221,"",EDATE($S221,4)),"")</f>
        <v/>
      </c>
      <c r="X221" s="48" t="str">
        <f>IFERROR(IF(COUNT($S221:W221)&gt;=$P221,"",EDATE($S221,5)),"")</f>
        <v/>
      </c>
      <c r="Y221" s="48" t="str">
        <f>IFERROR(IF(COUNT($S221:X221)&gt;=$P221,"",EDATE($S221,6)),"")</f>
        <v/>
      </c>
      <c r="Z221" s="48" t="str">
        <f>IFERROR(IF(COUNT($S221:Y221)&gt;=$P221,"",EDATE($S221,7)),"")</f>
        <v/>
      </c>
      <c r="AA221" s="48" t="str">
        <f>IFERROR(IF(COUNT($S221:Z221)&gt;=$P221,"",EDATE($S221,8)),"")</f>
        <v/>
      </c>
      <c r="AB221" s="48" t="str">
        <f>IFERROR(IF(COUNT($S221:AA221)&gt;=$P221,"",EDATE($S221,9)),"")</f>
        <v/>
      </c>
      <c r="AC221" s="48" t="str">
        <f>IFERROR(IF(COUNT($S221:AB221)&gt;=$P221,"",EDATE($S221,10)),"")</f>
        <v/>
      </c>
      <c r="AD221" s="48" t="str">
        <f>IFERROR(IF(COUNT($S221:AC221)&gt;=$P221,"",EDATE($S221,11)),"")</f>
        <v/>
      </c>
      <c r="AE221" s="48" t="str">
        <f>IFERROR(IF(COUNT($S221:AD221)&gt;=$P221,"",EDATE($S221,12)),"")</f>
        <v/>
      </c>
      <c r="AF221" s="48" t="str">
        <f>IFERROR(IF(COUNT($S221:AE221)&gt;=$P221,"",EDATE($S221,13)),"")</f>
        <v/>
      </c>
      <c r="AG221" s="48" t="str">
        <f>IFERROR(IF(COUNT($S221:AF221)&gt;=$P221,"",EDATE($S221,14)),"")</f>
        <v/>
      </c>
      <c r="AH221" s="48" t="str">
        <f>IFERROR(IF(COUNT($S221:AG221)&gt;=$P221,"",EDATE($S221,15)),"")</f>
        <v/>
      </c>
      <c r="AI221" s="48" t="str">
        <f>IFERROR(IF(COUNT($S221:AH221)&gt;=$P221,"",EDATE($S221,16)),"")</f>
        <v/>
      </c>
      <c r="AJ221" s="48" t="str">
        <f>IFERROR(IF(COUNT($S221:AI221)&gt;=$P221,"",EDATE($S221,17)),"")</f>
        <v/>
      </c>
      <c r="AK221" s="48" t="str">
        <f>IFERROR(IF(COUNT($S221:AJ221)&gt;=$P221,"",EDATE($S221,18)),"")</f>
        <v/>
      </c>
      <c r="AL221" s="49" t="str">
        <f>IFERROR(IF(COUNT($S221:AK221)&gt;=$P221,"",EDATE($S221,19)),"")</f>
        <v/>
      </c>
      <c r="AM221" s="49" t="str">
        <f>IFERROR(IF(COUNT($S221:AL221)&gt;=$P221,"",EDATE($S221,20)),"")</f>
        <v/>
      </c>
      <c r="AN221" s="49" t="str">
        <f>IFERROR(IF(COUNT($S221:AM221)&gt;=$P221,"",EDATE($S221,21)),"")</f>
        <v/>
      </c>
      <c r="AO221" s="49" t="str">
        <f>IFERROR(IF(COUNT($S221:AN221)&gt;=$P221,"",EDATE($S221,22)),"")</f>
        <v/>
      </c>
      <c r="AP221" s="49" t="str">
        <f>IFERROR(IF(COUNT($S221:AO221)&gt;=$P221,"",EDATE($S221,23)),"")</f>
        <v/>
      </c>
      <c r="AQ221" s="49" t="str">
        <f>IFERROR(IF(COUNT($S221:AP221)&gt;=$P221,"",EDATE($S221,24)),"")</f>
        <v/>
      </c>
      <c r="AR221" s="49" t="str">
        <f>IFERROR(IF(COUNT($S221:AQ221)&gt;=$P221,"",EDATE($S221,25)),"")</f>
        <v/>
      </c>
      <c r="AS221" s="49" t="str">
        <f>IFERROR(IF(COUNT($S221:AR221)&gt;=$P221,"",EDATE($S221,26)),"")</f>
        <v/>
      </c>
      <c r="AT221" s="49" t="str">
        <f>IFERROR(IF(COUNT($S221:AS221)&gt;=$P221,"",EDATE($S221,27)),"")</f>
        <v/>
      </c>
      <c r="AU221" s="49" t="str">
        <f>IFERROR(IF(COUNT($S221:AT221)&gt;=$P221,"",EDATE($S221,28)),"")</f>
        <v/>
      </c>
      <c r="AV221" s="49" t="str">
        <f>IFERROR(IF(COUNT($S221:AU221)&gt;=$P221,"",EDATE($S221,29)),"")</f>
        <v/>
      </c>
      <c r="AW221" s="49" t="str">
        <f>IFERROR(IF(COUNT($S221:AV221)&gt;=$P221,"",EDATE($S221,30)),"")</f>
        <v/>
      </c>
      <c r="AX221" s="49" t="str">
        <f>IFERROR(IF(COUNT($S221:AW221)&gt;=$P221,"",EDATE($S221,31)),"")</f>
        <v/>
      </c>
      <c r="AY221" s="49" t="str">
        <f>IFERROR(IF(COUNT($S221:AX221)&gt;=$P221,"",EDATE($S221,32)),"")</f>
        <v/>
      </c>
      <c r="AZ221" s="49" t="str">
        <f>IFERROR(IF(COUNT($S221:AY221)&gt;=$P221,"",EDATE($S221,33)),"")</f>
        <v/>
      </c>
      <c r="BA221" s="49" t="str">
        <f>IFERROR(IF(COUNT($S221:AZ221)&gt;=$P221,"",EDATE($S221,34)),"")</f>
        <v/>
      </c>
      <c r="BB221" s="49" t="str">
        <f>IFERROR(IF(COUNT($S221:BA221)&gt;=$P221,"",EDATE($S221,35)),"")</f>
        <v/>
      </c>
      <c r="BC221" s="49" t="str">
        <f>IFERROR(IF(COUNT($S221:BB221)&gt;=$P221,"",EDATE($S221,36)),"")</f>
        <v/>
      </c>
      <c r="BD221" s="108"/>
    </row>
    <row r="222" spans="1:56" s="98" customFormat="1" ht="21" customHeight="1" thickBot="1">
      <c r="A222" s="106" t="str">
        <f t="shared" ca="1" si="18"/>
        <v/>
      </c>
      <c r="B222" s="152"/>
      <c r="C222" s="45" t="str">
        <f>IFERROR(VLOOKUP(B222,'اسماء العملاء'!$A$2:$E$1589,5,FALSE),"")</f>
        <v/>
      </c>
      <c r="D222" s="60" t="str">
        <f>IFERROR(VLOOKUP(B222,'اسماء العملاء'!$A$2:$C$1589,2,FALSE),"")</f>
        <v/>
      </c>
      <c r="E222" s="56"/>
      <c r="F222" s="62" t="str">
        <f>IFERROR(VLOOKUP(B222,'اسماء العملاء'!$A$2:$C$1589,3,FALSE),"")</f>
        <v/>
      </c>
      <c r="G222" s="75" t="str">
        <f>IFERROR(VLOOKUP(B222,'اسماء العملاء'!$A$2:$F$1589,6,FALSE),"")</f>
        <v/>
      </c>
      <c r="H222" s="142" t="str">
        <f>IFERROR(VLOOKUP(G222,'انواع الفلاتر'!$B$2:$C$52,2,FALSE),"")</f>
        <v/>
      </c>
      <c r="I222" s="128" t="str">
        <f>IFERROR(VLOOKUP(B222,'اسماء العملاء'!$A$2:$K$1589,11,FALSE),"")</f>
        <v/>
      </c>
      <c r="J222" s="46" t="str">
        <f t="shared" si="19"/>
        <v/>
      </c>
      <c r="K222" s="107"/>
      <c r="L222" s="137" t="str">
        <f t="shared" si="20"/>
        <v/>
      </c>
      <c r="M222" s="94" t="str">
        <f>IFERROR(VLOOKUP(B222,'اسماء العملاء'!$A$2:$G$1589,7,FALSE),"")</f>
        <v/>
      </c>
      <c r="N222" s="92" t="str">
        <f t="shared" si="21"/>
        <v/>
      </c>
      <c r="O222" s="149" t="str">
        <f>IFERROR(VLOOKUP(B222,'اسماء العملاء'!$A$2:$I$1589,9,FALSE),"")</f>
        <v/>
      </c>
      <c r="P222" s="144" t="str">
        <f t="shared" si="22"/>
        <v/>
      </c>
      <c r="Q222" s="145" t="str">
        <f t="shared" si="23"/>
        <v/>
      </c>
      <c r="R222" s="50"/>
      <c r="S222" s="133" t="str">
        <f>IFERROR(VLOOKUP(B222,'اسماء العملاء'!$A$2:$J$1589,10,FALSE),"")</f>
        <v/>
      </c>
      <c r="T222" s="48" t="str">
        <f>IFERROR(IF(COUNT($S222:S222)&gt;=$P222,"",EDATE($S222,1)),"")</f>
        <v/>
      </c>
      <c r="U222" s="48" t="str">
        <f>IFERROR(IF(COUNT($S222:T222)&gt;=$P222,"",EDATE($S222,2)),"")</f>
        <v/>
      </c>
      <c r="V222" s="48" t="str">
        <f>IFERROR(IF(COUNT($S222:U222)&gt;=$P222,"",EDATE($S222,3)),"")</f>
        <v/>
      </c>
      <c r="W222" s="48" t="str">
        <f>IFERROR(IF(COUNT($S222:V222)&gt;=$P222,"",EDATE($S222,4)),"")</f>
        <v/>
      </c>
      <c r="X222" s="48" t="str">
        <f>IFERROR(IF(COUNT($S222:W222)&gt;=$P222,"",EDATE($S222,5)),"")</f>
        <v/>
      </c>
      <c r="Y222" s="48" t="str">
        <f>IFERROR(IF(COUNT($S222:X222)&gt;=$P222,"",EDATE($S222,6)),"")</f>
        <v/>
      </c>
      <c r="Z222" s="48" t="str">
        <f>IFERROR(IF(COUNT($S222:Y222)&gt;=$P222,"",EDATE($S222,7)),"")</f>
        <v/>
      </c>
      <c r="AA222" s="48" t="str">
        <f>IFERROR(IF(COUNT($S222:Z222)&gt;=$P222,"",EDATE($S222,8)),"")</f>
        <v/>
      </c>
      <c r="AB222" s="48" t="str">
        <f>IFERROR(IF(COUNT($S222:AA222)&gt;=$P222,"",EDATE($S222,9)),"")</f>
        <v/>
      </c>
      <c r="AC222" s="48" t="str">
        <f>IFERROR(IF(COUNT($S222:AB222)&gt;=$P222,"",EDATE($S222,10)),"")</f>
        <v/>
      </c>
      <c r="AD222" s="48" t="str">
        <f>IFERROR(IF(COUNT($S222:AC222)&gt;=$P222,"",EDATE($S222,11)),"")</f>
        <v/>
      </c>
      <c r="AE222" s="48" t="str">
        <f>IFERROR(IF(COUNT($S222:AD222)&gt;=$P222,"",EDATE($S222,12)),"")</f>
        <v/>
      </c>
      <c r="AF222" s="48" t="str">
        <f>IFERROR(IF(COUNT($S222:AE222)&gt;=$P222,"",EDATE($S222,13)),"")</f>
        <v/>
      </c>
      <c r="AG222" s="48" t="str">
        <f>IFERROR(IF(COUNT($S222:AF222)&gt;=$P222,"",EDATE($S222,14)),"")</f>
        <v/>
      </c>
      <c r="AH222" s="48" t="str">
        <f>IFERROR(IF(COUNT($S222:AG222)&gt;=$P222,"",EDATE($S222,15)),"")</f>
        <v/>
      </c>
      <c r="AI222" s="48" t="str">
        <f>IFERROR(IF(COUNT($S222:AH222)&gt;=$P222,"",EDATE($S222,16)),"")</f>
        <v/>
      </c>
      <c r="AJ222" s="48" t="str">
        <f>IFERROR(IF(COUNT($S222:AI222)&gt;=$P222,"",EDATE($S222,17)),"")</f>
        <v/>
      </c>
      <c r="AK222" s="48" t="str">
        <f>IFERROR(IF(COUNT($S222:AJ222)&gt;=$P222,"",EDATE($S222,18)),"")</f>
        <v/>
      </c>
      <c r="AL222" s="49" t="str">
        <f>IFERROR(IF(COUNT($S222:AK222)&gt;=$P222,"",EDATE($S222,19)),"")</f>
        <v/>
      </c>
      <c r="AM222" s="49" t="str">
        <f>IFERROR(IF(COUNT($S222:AL222)&gt;=$P222,"",EDATE($S222,20)),"")</f>
        <v/>
      </c>
      <c r="AN222" s="49" t="str">
        <f>IFERROR(IF(COUNT($S222:AM222)&gt;=$P222,"",EDATE($S222,21)),"")</f>
        <v/>
      </c>
      <c r="AO222" s="49" t="str">
        <f>IFERROR(IF(COUNT($S222:AN222)&gt;=$P222,"",EDATE($S222,22)),"")</f>
        <v/>
      </c>
      <c r="AP222" s="49" t="str">
        <f>IFERROR(IF(COUNT($S222:AO222)&gt;=$P222,"",EDATE($S222,23)),"")</f>
        <v/>
      </c>
      <c r="AQ222" s="49" t="str">
        <f>IFERROR(IF(COUNT($S222:AP222)&gt;=$P222,"",EDATE($S222,24)),"")</f>
        <v/>
      </c>
      <c r="AR222" s="49" t="str">
        <f>IFERROR(IF(COUNT($S222:AQ222)&gt;=$P222,"",EDATE($S222,25)),"")</f>
        <v/>
      </c>
      <c r="AS222" s="49" t="str">
        <f>IFERROR(IF(COUNT($S222:AR222)&gt;=$P222,"",EDATE($S222,26)),"")</f>
        <v/>
      </c>
      <c r="AT222" s="49" t="str">
        <f>IFERROR(IF(COUNT($S222:AS222)&gt;=$P222,"",EDATE($S222,27)),"")</f>
        <v/>
      </c>
      <c r="AU222" s="49" t="str">
        <f>IFERROR(IF(COUNT($S222:AT222)&gt;=$P222,"",EDATE($S222,28)),"")</f>
        <v/>
      </c>
      <c r="AV222" s="49" t="str">
        <f>IFERROR(IF(COUNT($S222:AU222)&gt;=$P222,"",EDATE($S222,29)),"")</f>
        <v/>
      </c>
      <c r="AW222" s="49" t="str">
        <f>IFERROR(IF(COUNT($S222:AV222)&gt;=$P222,"",EDATE($S222,30)),"")</f>
        <v/>
      </c>
      <c r="AX222" s="49" t="str">
        <f>IFERROR(IF(COUNT($S222:AW222)&gt;=$P222,"",EDATE($S222,31)),"")</f>
        <v/>
      </c>
      <c r="AY222" s="49" t="str">
        <f>IFERROR(IF(COUNT($S222:AX222)&gt;=$P222,"",EDATE($S222,32)),"")</f>
        <v/>
      </c>
      <c r="AZ222" s="49" t="str">
        <f>IFERROR(IF(COUNT($S222:AY222)&gt;=$P222,"",EDATE($S222,33)),"")</f>
        <v/>
      </c>
      <c r="BA222" s="49" t="str">
        <f>IFERROR(IF(COUNT($S222:AZ222)&gt;=$P222,"",EDATE($S222,34)),"")</f>
        <v/>
      </c>
      <c r="BB222" s="49" t="str">
        <f>IFERROR(IF(COUNT($S222:BA222)&gt;=$P222,"",EDATE($S222,35)),"")</f>
        <v/>
      </c>
      <c r="BC222" s="49" t="str">
        <f>IFERROR(IF(COUNT($S222:BB222)&gt;=$P222,"",EDATE($S222,36)),"")</f>
        <v/>
      </c>
      <c r="BD222" s="108"/>
    </row>
    <row r="223" spans="1:56" s="98" customFormat="1" ht="21" customHeight="1" thickBot="1">
      <c r="A223" s="106" t="str">
        <f t="shared" ca="1" si="18"/>
        <v/>
      </c>
      <c r="B223" s="152"/>
      <c r="C223" s="45" t="str">
        <f>IFERROR(VLOOKUP(B223,'اسماء العملاء'!$A$2:$E$1589,5,FALSE),"")</f>
        <v/>
      </c>
      <c r="D223" s="60" t="str">
        <f>IFERROR(VLOOKUP(B223,'اسماء العملاء'!$A$2:$C$1589,2,FALSE),"")</f>
        <v/>
      </c>
      <c r="E223" s="56"/>
      <c r="F223" s="62" t="str">
        <f>IFERROR(VLOOKUP(B223,'اسماء العملاء'!$A$2:$C$1589,3,FALSE),"")</f>
        <v/>
      </c>
      <c r="G223" s="75" t="str">
        <f>IFERROR(VLOOKUP(B223,'اسماء العملاء'!$A$2:$F$1589,6,FALSE),"")</f>
        <v/>
      </c>
      <c r="H223" s="142" t="str">
        <f>IFERROR(VLOOKUP(G223,'انواع الفلاتر'!$B$2:$C$52,2,FALSE),"")</f>
        <v/>
      </c>
      <c r="I223" s="128" t="str">
        <f>IFERROR(VLOOKUP(B223,'اسماء العملاء'!$A$2:$K$1589,11,FALSE),"")</f>
        <v/>
      </c>
      <c r="J223" s="46" t="str">
        <f t="shared" si="19"/>
        <v/>
      </c>
      <c r="K223" s="107"/>
      <c r="L223" s="137" t="str">
        <f t="shared" si="20"/>
        <v/>
      </c>
      <c r="M223" s="94" t="str">
        <f>IFERROR(VLOOKUP(B223,'اسماء العملاء'!$A$2:$G$1589,7,FALSE),"")</f>
        <v/>
      </c>
      <c r="N223" s="92" t="str">
        <f t="shared" si="21"/>
        <v/>
      </c>
      <c r="O223" s="149" t="str">
        <f>IFERROR(VLOOKUP(B223,'اسماء العملاء'!$A$2:$I$1589,9,FALSE),"")</f>
        <v/>
      </c>
      <c r="P223" s="144" t="str">
        <f t="shared" si="22"/>
        <v/>
      </c>
      <c r="Q223" s="145" t="str">
        <f t="shared" si="23"/>
        <v/>
      </c>
      <c r="R223" s="50"/>
      <c r="S223" s="133" t="str">
        <f>IFERROR(VLOOKUP(B223,'اسماء العملاء'!$A$2:$J$1589,10,FALSE),"")</f>
        <v/>
      </c>
      <c r="T223" s="48" t="str">
        <f>IFERROR(IF(COUNT($S223:S223)&gt;=$P223,"",EDATE($S223,1)),"")</f>
        <v/>
      </c>
      <c r="U223" s="48" t="str">
        <f>IFERROR(IF(COUNT($S223:T223)&gt;=$P223,"",EDATE($S223,2)),"")</f>
        <v/>
      </c>
      <c r="V223" s="48" t="str">
        <f>IFERROR(IF(COUNT($S223:U223)&gt;=$P223,"",EDATE($S223,3)),"")</f>
        <v/>
      </c>
      <c r="W223" s="48" t="str">
        <f>IFERROR(IF(COUNT($S223:V223)&gt;=$P223,"",EDATE($S223,4)),"")</f>
        <v/>
      </c>
      <c r="X223" s="48" t="str">
        <f>IFERROR(IF(COUNT($S223:W223)&gt;=$P223,"",EDATE($S223,5)),"")</f>
        <v/>
      </c>
      <c r="Y223" s="48" t="str">
        <f>IFERROR(IF(COUNT($S223:X223)&gt;=$P223,"",EDATE($S223,6)),"")</f>
        <v/>
      </c>
      <c r="Z223" s="48" t="str">
        <f>IFERROR(IF(COUNT($S223:Y223)&gt;=$P223,"",EDATE($S223,7)),"")</f>
        <v/>
      </c>
      <c r="AA223" s="48" t="str">
        <f>IFERROR(IF(COUNT($S223:Z223)&gt;=$P223,"",EDATE($S223,8)),"")</f>
        <v/>
      </c>
      <c r="AB223" s="48" t="str">
        <f>IFERROR(IF(COUNT($S223:AA223)&gt;=$P223,"",EDATE($S223,9)),"")</f>
        <v/>
      </c>
      <c r="AC223" s="48" t="str">
        <f>IFERROR(IF(COUNT($S223:AB223)&gt;=$P223,"",EDATE($S223,10)),"")</f>
        <v/>
      </c>
      <c r="AD223" s="48" t="str">
        <f>IFERROR(IF(COUNT($S223:AC223)&gt;=$P223,"",EDATE($S223,11)),"")</f>
        <v/>
      </c>
      <c r="AE223" s="48" t="str">
        <f>IFERROR(IF(COUNT($S223:AD223)&gt;=$P223,"",EDATE($S223,12)),"")</f>
        <v/>
      </c>
      <c r="AF223" s="48" t="str">
        <f>IFERROR(IF(COUNT($S223:AE223)&gt;=$P223,"",EDATE($S223,13)),"")</f>
        <v/>
      </c>
      <c r="AG223" s="48" t="str">
        <f>IFERROR(IF(COUNT($S223:AF223)&gt;=$P223,"",EDATE($S223,14)),"")</f>
        <v/>
      </c>
      <c r="AH223" s="48" t="str">
        <f>IFERROR(IF(COUNT($S223:AG223)&gt;=$P223,"",EDATE($S223,15)),"")</f>
        <v/>
      </c>
      <c r="AI223" s="48" t="str">
        <f>IFERROR(IF(COUNT($S223:AH223)&gt;=$P223,"",EDATE($S223,16)),"")</f>
        <v/>
      </c>
      <c r="AJ223" s="48" t="str">
        <f>IFERROR(IF(COUNT($S223:AI223)&gt;=$P223,"",EDATE($S223,17)),"")</f>
        <v/>
      </c>
      <c r="AK223" s="48" t="str">
        <f>IFERROR(IF(COUNT($S223:AJ223)&gt;=$P223,"",EDATE($S223,18)),"")</f>
        <v/>
      </c>
      <c r="AL223" s="49" t="str">
        <f>IFERROR(IF(COUNT($S223:AK223)&gt;=$P223,"",EDATE($S223,19)),"")</f>
        <v/>
      </c>
      <c r="AM223" s="49" t="str">
        <f>IFERROR(IF(COUNT($S223:AL223)&gt;=$P223,"",EDATE($S223,20)),"")</f>
        <v/>
      </c>
      <c r="AN223" s="49" t="str">
        <f>IFERROR(IF(COUNT($S223:AM223)&gt;=$P223,"",EDATE($S223,21)),"")</f>
        <v/>
      </c>
      <c r="AO223" s="49" t="str">
        <f>IFERROR(IF(COUNT($S223:AN223)&gt;=$P223,"",EDATE($S223,22)),"")</f>
        <v/>
      </c>
      <c r="AP223" s="49" t="str">
        <f>IFERROR(IF(COUNT($S223:AO223)&gt;=$P223,"",EDATE($S223,23)),"")</f>
        <v/>
      </c>
      <c r="AQ223" s="49" t="str">
        <f>IFERROR(IF(COUNT($S223:AP223)&gt;=$P223,"",EDATE($S223,24)),"")</f>
        <v/>
      </c>
      <c r="AR223" s="49" t="str">
        <f>IFERROR(IF(COUNT($S223:AQ223)&gt;=$P223,"",EDATE($S223,25)),"")</f>
        <v/>
      </c>
      <c r="AS223" s="49" t="str">
        <f>IFERROR(IF(COUNT($S223:AR223)&gt;=$P223,"",EDATE($S223,26)),"")</f>
        <v/>
      </c>
      <c r="AT223" s="49" t="str">
        <f>IFERROR(IF(COUNT($S223:AS223)&gt;=$P223,"",EDATE($S223,27)),"")</f>
        <v/>
      </c>
      <c r="AU223" s="49" t="str">
        <f>IFERROR(IF(COUNT($S223:AT223)&gt;=$P223,"",EDATE($S223,28)),"")</f>
        <v/>
      </c>
      <c r="AV223" s="49" t="str">
        <f>IFERROR(IF(COUNT($S223:AU223)&gt;=$P223,"",EDATE($S223,29)),"")</f>
        <v/>
      </c>
      <c r="AW223" s="49" t="str">
        <f>IFERROR(IF(COUNT($S223:AV223)&gt;=$P223,"",EDATE($S223,30)),"")</f>
        <v/>
      </c>
      <c r="AX223" s="49" t="str">
        <f>IFERROR(IF(COUNT($S223:AW223)&gt;=$P223,"",EDATE($S223,31)),"")</f>
        <v/>
      </c>
      <c r="AY223" s="49" t="str">
        <f>IFERROR(IF(COUNT($S223:AX223)&gt;=$P223,"",EDATE($S223,32)),"")</f>
        <v/>
      </c>
      <c r="AZ223" s="49" t="str">
        <f>IFERROR(IF(COUNT($S223:AY223)&gt;=$P223,"",EDATE($S223,33)),"")</f>
        <v/>
      </c>
      <c r="BA223" s="49" t="str">
        <f>IFERROR(IF(COUNT($S223:AZ223)&gt;=$P223,"",EDATE($S223,34)),"")</f>
        <v/>
      </c>
      <c r="BB223" s="49" t="str">
        <f>IFERROR(IF(COUNT($S223:BA223)&gt;=$P223,"",EDATE($S223,35)),"")</f>
        <v/>
      </c>
      <c r="BC223" s="49" t="str">
        <f>IFERROR(IF(COUNT($S223:BB223)&gt;=$P223,"",EDATE($S223,36)),"")</f>
        <v/>
      </c>
      <c r="BD223" s="108"/>
    </row>
    <row r="224" spans="1:56" s="98" customFormat="1" ht="21" customHeight="1" thickBot="1">
      <c r="A224" s="106" t="str">
        <f t="shared" ca="1" si="18"/>
        <v/>
      </c>
      <c r="B224" s="152"/>
      <c r="C224" s="45" t="str">
        <f>IFERROR(VLOOKUP(B224,'اسماء العملاء'!$A$2:$E$1589,5,FALSE),"")</f>
        <v/>
      </c>
      <c r="D224" s="60" t="str">
        <f>IFERROR(VLOOKUP(B224,'اسماء العملاء'!$A$2:$C$1589,2,FALSE),"")</f>
        <v/>
      </c>
      <c r="E224" s="56"/>
      <c r="F224" s="62" t="str">
        <f>IFERROR(VLOOKUP(B224,'اسماء العملاء'!$A$2:$C$1589,3,FALSE),"")</f>
        <v/>
      </c>
      <c r="G224" s="75" t="str">
        <f>IFERROR(VLOOKUP(B224,'اسماء العملاء'!$A$2:$F$1589,6,FALSE),"")</f>
        <v/>
      </c>
      <c r="H224" s="142" t="str">
        <f>IFERROR(VLOOKUP(G224,'انواع الفلاتر'!$B$2:$C$52,2,FALSE),"")</f>
        <v/>
      </c>
      <c r="I224" s="128" t="str">
        <f>IFERROR(VLOOKUP(B224,'اسماء العملاء'!$A$2:$K$1589,11,FALSE),"")</f>
        <v/>
      </c>
      <c r="J224" s="46" t="str">
        <f t="shared" si="19"/>
        <v/>
      </c>
      <c r="K224" s="107"/>
      <c r="L224" s="137" t="str">
        <f t="shared" si="20"/>
        <v/>
      </c>
      <c r="M224" s="94" t="str">
        <f>IFERROR(VLOOKUP(B224,'اسماء العملاء'!$A$2:$G$1589,7,FALSE),"")</f>
        <v/>
      </c>
      <c r="N224" s="92" t="str">
        <f t="shared" si="21"/>
        <v/>
      </c>
      <c r="O224" s="149" t="str">
        <f>IFERROR(VLOOKUP(B224,'اسماء العملاء'!$A$2:$I$1589,9,FALSE),"")</f>
        <v/>
      </c>
      <c r="P224" s="144" t="str">
        <f t="shared" si="22"/>
        <v/>
      </c>
      <c r="Q224" s="145" t="str">
        <f t="shared" si="23"/>
        <v/>
      </c>
      <c r="R224" s="50"/>
      <c r="S224" s="133" t="str">
        <f>IFERROR(VLOOKUP(B224,'اسماء العملاء'!$A$2:$J$1589,10,FALSE),"")</f>
        <v/>
      </c>
      <c r="T224" s="48" t="str">
        <f>IFERROR(IF(COUNT($S224:S224)&gt;=$P224,"",EDATE($S224,1)),"")</f>
        <v/>
      </c>
      <c r="U224" s="48" t="str">
        <f>IFERROR(IF(COUNT($S224:T224)&gt;=$P224,"",EDATE($S224,2)),"")</f>
        <v/>
      </c>
      <c r="V224" s="48" t="str">
        <f>IFERROR(IF(COUNT($S224:U224)&gt;=$P224,"",EDATE($S224,3)),"")</f>
        <v/>
      </c>
      <c r="W224" s="48" t="str">
        <f>IFERROR(IF(COUNT($S224:V224)&gt;=$P224,"",EDATE($S224,4)),"")</f>
        <v/>
      </c>
      <c r="X224" s="48" t="str">
        <f>IFERROR(IF(COUNT($S224:W224)&gt;=$P224,"",EDATE($S224,5)),"")</f>
        <v/>
      </c>
      <c r="Y224" s="48" t="str">
        <f>IFERROR(IF(COUNT($S224:X224)&gt;=$P224,"",EDATE($S224,6)),"")</f>
        <v/>
      </c>
      <c r="Z224" s="48" t="str">
        <f>IFERROR(IF(COUNT($S224:Y224)&gt;=$P224,"",EDATE($S224,7)),"")</f>
        <v/>
      </c>
      <c r="AA224" s="48" t="str">
        <f>IFERROR(IF(COUNT($S224:Z224)&gt;=$P224,"",EDATE($S224,8)),"")</f>
        <v/>
      </c>
      <c r="AB224" s="48" t="str">
        <f>IFERROR(IF(COUNT($S224:AA224)&gt;=$P224,"",EDATE($S224,9)),"")</f>
        <v/>
      </c>
      <c r="AC224" s="48" t="str">
        <f>IFERROR(IF(COUNT($S224:AB224)&gt;=$P224,"",EDATE($S224,10)),"")</f>
        <v/>
      </c>
      <c r="AD224" s="48" t="str">
        <f>IFERROR(IF(COUNT($S224:AC224)&gt;=$P224,"",EDATE($S224,11)),"")</f>
        <v/>
      </c>
      <c r="AE224" s="48" t="str">
        <f>IFERROR(IF(COUNT($S224:AD224)&gt;=$P224,"",EDATE($S224,12)),"")</f>
        <v/>
      </c>
      <c r="AF224" s="48" t="str">
        <f>IFERROR(IF(COUNT($S224:AE224)&gt;=$P224,"",EDATE($S224,13)),"")</f>
        <v/>
      </c>
      <c r="AG224" s="48" t="str">
        <f>IFERROR(IF(COUNT($S224:AF224)&gt;=$P224,"",EDATE($S224,14)),"")</f>
        <v/>
      </c>
      <c r="AH224" s="48" t="str">
        <f>IFERROR(IF(COUNT($S224:AG224)&gt;=$P224,"",EDATE($S224,15)),"")</f>
        <v/>
      </c>
      <c r="AI224" s="48" t="str">
        <f>IFERROR(IF(COUNT($S224:AH224)&gt;=$P224,"",EDATE($S224,16)),"")</f>
        <v/>
      </c>
      <c r="AJ224" s="48" t="str">
        <f>IFERROR(IF(COUNT($S224:AI224)&gt;=$P224,"",EDATE($S224,17)),"")</f>
        <v/>
      </c>
      <c r="AK224" s="48" t="str">
        <f>IFERROR(IF(COUNT($S224:AJ224)&gt;=$P224,"",EDATE($S224,18)),"")</f>
        <v/>
      </c>
      <c r="AL224" s="49" t="str">
        <f>IFERROR(IF(COUNT($S224:AK224)&gt;=$P224,"",EDATE($S224,19)),"")</f>
        <v/>
      </c>
      <c r="AM224" s="49" t="str">
        <f>IFERROR(IF(COUNT($S224:AL224)&gt;=$P224,"",EDATE($S224,20)),"")</f>
        <v/>
      </c>
      <c r="AN224" s="49" t="str">
        <f>IFERROR(IF(COUNT($S224:AM224)&gt;=$P224,"",EDATE($S224,21)),"")</f>
        <v/>
      </c>
      <c r="AO224" s="49" t="str">
        <f>IFERROR(IF(COUNT($S224:AN224)&gt;=$P224,"",EDATE($S224,22)),"")</f>
        <v/>
      </c>
      <c r="AP224" s="49" t="str">
        <f>IFERROR(IF(COUNT($S224:AO224)&gt;=$P224,"",EDATE($S224,23)),"")</f>
        <v/>
      </c>
      <c r="AQ224" s="49" t="str">
        <f>IFERROR(IF(COUNT($S224:AP224)&gt;=$P224,"",EDATE($S224,24)),"")</f>
        <v/>
      </c>
      <c r="AR224" s="49" t="str">
        <f>IFERROR(IF(COUNT($S224:AQ224)&gt;=$P224,"",EDATE($S224,25)),"")</f>
        <v/>
      </c>
      <c r="AS224" s="49" t="str">
        <f>IFERROR(IF(COUNT($S224:AR224)&gt;=$P224,"",EDATE($S224,26)),"")</f>
        <v/>
      </c>
      <c r="AT224" s="49" t="str">
        <f>IFERROR(IF(COUNT($S224:AS224)&gt;=$P224,"",EDATE($S224,27)),"")</f>
        <v/>
      </c>
      <c r="AU224" s="49" t="str">
        <f>IFERROR(IF(COUNT($S224:AT224)&gt;=$P224,"",EDATE($S224,28)),"")</f>
        <v/>
      </c>
      <c r="AV224" s="49" t="str">
        <f>IFERROR(IF(COUNT($S224:AU224)&gt;=$P224,"",EDATE($S224,29)),"")</f>
        <v/>
      </c>
      <c r="AW224" s="49" t="str">
        <f>IFERROR(IF(COUNT($S224:AV224)&gt;=$P224,"",EDATE($S224,30)),"")</f>
        <v/>
      </c>
      <c r="AX224" s="49" t="str">
        <f>IFERROR(IF(COUNT($S224:AW224)&gt;=$P224,"",EDATE($S224,31)),"")</f>
        <v/>
      </c>
      <c r="AY224" s="49" t="str">
        <f>IFERROR(IF(COUNT($S224:AX224)&gt;=$P224,"",EDATE($S224,32)),"")</f>
        <v/>
      </c>
      <c r="AZ224" s="49" t="str">
        <f>IFERROR(IF(COUNT($S224:AY224)&gt;=$P224,"",EDATE($S224,33)),"")</f>
        <v/>
      </c>
      <c r="BA224" s="49" t="str">
        <f>IFERROR(IF(COUNT($S224:AZ224)&gt;=$P224,"",EDATE($S224,34)),"")</f>
        <v/>
      </c>
      <c r="BB224" s="49" t="str">
        <f>IFERROR(IF(COUNT($S224:BA224)&gt;=$P224,"",EDATE($S224,35)),"")</f>
        <v/>
      </c>
      <c r="BC224" s="49" t="str">
        <f>IFERROR(IF(COUNT($S224:BB224)&gt;=$P224,"",EDATE($S224,36)),"")</f>
        <v/>
      </c>
      <c r="BD224" s="108"/>
    </row>
    <row r="225" spans="1:56" s="98" customFormat="1" ht="21" customHeight="1" thickBot="1">
      <c r="A225" s="106" t="str">
        <f t="shared" ca="1" si="18"/>
        <v/>
      </c>
      <c r="B225" s="152"/>
      <c r="C225" s="45" t="str">
        <f>IFERROR(VLOOKUP(B225,'اسماء العملاء'!$A$2:$E$1589,5,FALSE),"")</f>
        <v/>
      </c>
      <c r="D225" s="60" t="str">
        <f>IFERROR(VLOOKUP(B225,'اسماء العملاء'!$A$2:$C$1589,2,FALSE),"")</f>
        <v/>
      </c>
      <c r="E225" s="56"/>
      <c r="F225" s="62" t="str">
        <f>IFERROR(VLOOKUP(B225,'اسماء العملاء'!$A$2:$C$1589,3,FALSE),"")</f>
        <v/>
      </c>
      <c r="G225" s="75" t="str">
        <f>IFERROR(VLOOKUP(B225,'اسماء العملاء'!$A$2:$F$1589,6,FALSE),"")</f>
        <v/>
      </c>
      <c r="H225" s="142" t="str">
        <f>IFERROR(VLOOKUP(G225,'انواع الفلاتر'!$B$2:$C$52,2,FALSE),"")</f>
        <v/>
      </c>
      <c r="I225" s="128" t="str">
        <f>IFERROR(VLOOKUP(B225,'اسماء العملاء'!$A$2:$K$1589,11,FALSE),"")</f>
        <v/>
      </c>
      <c r="J225" s="46" t="str">
        <f t="shared" si="19"/>
        <v/>
      </c>
      <c r="K225" s="107"/>
      <c r="L225" s="137" t="str">
        <f t="shared" si="20"/>
        <v/>
      </c>
      <c r="M225" s="94" t="str">
        <f>IFERROR(VLOOKUP(B225,'اسماء العملاء'!$A$2:$G$1589,7,FALSE),"")</f>
        <v/>
      </c>
      <c r="N225" s="92" t="str">
        <f t="shared" si="21"/>
        <v/>
      </c>
      <c r="O225" s="149" t="str">
        <f>IFERROR(VLOOKUP(B225,'اسماء العملاء'!$A$2:$I$1589,9,FALSE),"")</f>
        <v/>
      </c>
      <c r="P225" s="144" t="str">
        <f t="shared" si="22"/>
        <v/>
      </c>
      <c r="Q225" s="145" t="str">
        <f t="shared" si="23"/>
        <v/>
      </c>
      <c r="R225" s="50"/>
      <c r="S225" s="133" t="str">
        <f>IFERROR(VLOOKUP(B225,'اسماء العملاء'!$A$2:$J$1589,10,FALSE),"")</f>
        <v/>
      </c>
      <c r="T225" s="48" t="str">
        <f>IFERROR(IF(COUNT($S225:S225)&gt;=$P225,"",EDATE($S225,1)),"")</f>
        <v/>
      </c>
      <c r="U225" s="48" t="str">
        <f>IFERROR(IF(COUNT($S225:T225)&gt;=$P225,"",EDATE($S225,2)),"")</f>
        <v/>
      </c>
      <c r="V225" s="48" t="str">
        <f>IFERROR(IF(COUNT($S225:U225)&gt;=$P225,"",EDATE($S225,3)),"")</f>
        <v/>
      </c>
      <c r="W225" s="48" t="str">
        <f>IFERROR(IF(COUNT($S225:V225)&gt;=$P225,"",EDATE($S225,4)),"")</f>
        <v/>
      </c>
      <c r="X225" s="48" t="str">
        <f>IFERROR(IF(COUNT($S225:W225)&gt;=$P225,"",EDATE($S225,5)),"")</f>
        <v/>
      </c>
      <c r="Y225" s="48" t="str">
        <f>IFERROR(IF(COUNT($S225:X225)&gt;=$P225,"",EDATE($S225,6)),"")</f>
        <v/>
      </c>
      <c r="Z225" s="48" t="str">
        <f>IFERROR(IF(COUNT($S225:Y225)&gt;=$P225,"",EDATE($S225,7)),"")</f>
        <v/>
      </c>
      <c r="AA225" s="48" t="str">
        <f>IFERROR(IF(COUNT($S225:Z225)&gt;=$P225,"",EDATE($S225,8)),"")</f>
        <v/>
      </c>
      <c r="AB225" s="48" t="str">
        <f>IFERROR(IF(COUNT($S225:AA225)&gt;=$P225,"",EDATE($S225,9)),"")</f>
        <v/>
      </c>
      <c r="AC225" s="48" t="str">
        <f>IFERROR(IF(COUNT($S225:AB225)&gt;=$P225,"",EDATE($S225,10)),"")</f>
        <v/>
      </c>
      <c r="AD225" s="48" t="str">
        <f>IFERROR(IF(COUNT($S225:AC225)&gt;=$P225,"",EDATE($S225,11)),"")</f>
        <v/>
      </c>
      <c r="AE225" s="48" t="str">
        <f>IFERROR(IF(COUNT($S225:AD225)&gt;=$P225,"",EDATE($S225,12)),"")</f>
        <v/>
      </c>
      <c r="AF225" s="48" t="str">
        <f>IFERROR(IF(COUNT($S225:AE225)&gt;=$P225,"",EDATE($S225,13)),"")</f>
        <v/>
      </c>
      <c r="AG225" s="48" t="str">
        <f>IFERROR(IF(COUNT($S225:AF225)&gt;=$P225,"",EDATE($S225,14)),"")</f>
        <v/>
      </c>
      <c r="AH225" s="48" t="str">
        <f>IFERROR(IF(COUNT($S225:AG225)&gt;=$P225,"",EDATE($S225,15)),"")</f>
        <v/>
      </c>
      <c r="AI225" s="48" t="str">
        <f>IFERROR(IF(COUNT($S225:AH225)&gt;=$P225,"",EDATE($S225,16)),"")</f>
        <v/>
      </c>
      <c r="AJ225" s="48" t="str">
        <f>IFERROR(IF(COUNT($S225:AI225)&gt;=$P225,"",EDATE($S225,17)),"")</f>
        <v/>
      </c>
      <c r="AK225" s="48" t="str">
        <f>IFERROR(IF(COUNT($S225:AJ225)&gt;=$P225,"",EDATE($S225,18)),"")</f>
        <v/>
      </c>
      <c r="AL225" s="49" t="str">
        <f>IFERROR(IF(COUNT($S225:AK225)&gt;=$P225,"",EDATE($S225,19)),"")</f>
        <v/>
      </c>
      <c r="AM225" s="49" t="str">
        <f>IFERROR(IF(COUNT($S225:AL225)&gt;=$P225,"",EDATE($S225,20)),"")</f>
        <v/>
      </c>
      <c r="AN225" s="49" t="str">
        <f>IFERROR(IF(COUNT($S225:AM225)&gt;=$P225,"",EDATE($S225,21)),"")</f>
        <v/>
      </c>
      <c r="AO225" s="49" t="str">
        <f>IFERROR(IF(COUNT($S225:AN225)&gt;=$P225,"",EDATE($S225,22)),"")</f>
        <v/>
      </c>
      <c r="AP225" s="49" t="str">
        <f>IFERROR(IF(COUNT($S225:AO225)&gt;=$P225,"",EDATE($S225,23)),"")</f>
        <v/>
      </c>
      <c r="AQ225" s="49" t="str">
        <f>IFERROR(IF(COUNT($S225:AP225)&gt;=$P225,"",EDATE($S225,24)),"")</f>
        <v/>
      </c>
      <c r="AR225" s="49" t="str">
        <f>IFERROR(IF(COUNT($S225:AQ225)&gt;=$P225,"",EDATE($S225,25)),"")</f>
        <v/>
      </c>
      <c r="AS225" s="49" t="str">
        <f>IFERROR(IF(COUNT($S225:AR225)&gt;=$P225,"",EDATE($S225,26)),"")</f>
        <v/>
      </c>
      <c r="AT225" s="49" t="str">
        <f>IFERROR(IF(COUNT($S225:AS225)&gt;=$P225,"",EDATE($S225,27)),"")</f>
        <v/>
      </c>
      <c r="AU225" s="49" t="str">
        <f>IFERROR(IF(COUNT($S225:AT225)&gt;=$P225,"",EDATE($S225,28)),"")</f>
        <v/>
      </c>
      <c r="AV225" s="49" t="str">
        <f>IFERROR(IF(COUNT($S225:AU225)&gt;=$P225,"",EDATE($S225,29)),"")</f>
        <v/>
      </c>
      <c r="AW225" s="49" t="str">
        <f>IFERROR(IF(COUNT($S225:AV225)&gt;=$P225,"",EDATE($S225,30)),"")</f>
        <v/>
      </c>
      <c r="AX225" s="49" t="str">
        <f>IFERROR(IF(COUNT($S225:AW225)&gt;=$P225,"",EDATE($S225,31)),"")</f>
        <v/>
      </c>
      <c r="AY225" s="49" t="str">
        <f>IFERROR(IF(COUNT($S225:AX225)&gt;=$P225,"",EDATE($S225,32)),"")</f>
        <v/>
      </c>
      <c r="AZ225" s="49" t="str">
        <f>IFERROR(IF(COUNT($S225:AY225)&gt;=$P225,"",EDATE($S225,33)),"")</f>
        <v/>
      </c>
      <c r="BA225" s="49" t="str">
        <f>IFERROR(IF(COUNT($S225:AZ225)&gt;=$P225,"",EDATE($S225,34)),"")</f>
        <v/>
      </c>
      <c r="BB225" s="49" t="str">
        <f>IFERROR(IF(COUNT($S225:BA225)&gt;=$P225,"",EDATE($S225,35)),"")</f>
        <v/>
      </c>
      <c r="BC225" s="49" t="str">
        <f>IFERROR(IF(COUNT($S225:BB225)&gt;=$P225,"",EDATE($S225,36)),"")</f>
        <v/>
      </c>
      <c r="BD225" s="108"/>
    </row>
    <row r="226" spans="1:56" s="98" customFormat="1" ht="21" customHeight="1" thickBot="1">
      <c r="A226" s="106" t="str">
        <f t="shared" ca="1" si="18"/>
        <v/>
      </c>
      <c r="B226" s="152"/>
      <c r="C226" s="45" t="str">
        <f>IFERROR(VLOOKUP(B226,'اسماء العملاء'!$A$2:$E$1589,5,FALSE),"")</f>
        <v/>
      </c>
      <c r="D226" s="60" t="str">
        <f>IFERROR(VLOOKUP(B226,'اسماء العملاء'!$A$2:$C$1589,2,FALSE),"")</f>
        <v/>
      </c>
      <c r="E226" s="56"/>
      <c r="F226" s="62" t="str">
        <f>IFERROR(VLOOKUP(B226,'اسماء العملاء'!$A$2:$C$1589,3,FALSE),"")</f>
        <v/>
      </c>
      <c r="G226" s="75" t="str">
        <f>IFERROR(VLOOKUP(B226,'اسماء العملاء'!$A$2:$F$1589,6,FALSE),"")</f>
        <v/>
      </c>
      <c r="H226" s="142" t="str">
        <f>IFERROR(VLOOKUP(G226,'انواع الفلاتر'!$B$2:$C$52,2,FALSE),"")</f>
        <v/>
      </c>
      <c r="I226" s="128" t="str">
        <f>IFERROR(VLOOKUP(B226,'اسماء العملاء'!$A$2:$K$1589,11,FALSE),"")</f>
        <v/>
      </c>
      <c r="J226" s="46" t="str">
        <f t="shared" si="19"/>
        <v/>
      </c>
      <c r="K226" s="107"/>
      <c r="L226" s="137" t="str">
        <f t="shared" si="20"/>
        <v/>
      </c>
      <c r="M226" s="94" t="str">
        <f>IFERROR(VLOOKUP(B226,'اسماء العملاء'!$A$2:$G$1589,7,FALSE),"")</f>
        <v/>
      </c>
      <c r="N226" s="92" t="str">
        <f t="shared" si="21"/>
        <v/>
      </c>
      <c r="O226" s="149" t="str">
        <f>IFERROR(VLOOKUP(B226,'اسماء العملاء'!$A$2:$I$1589,9,FALSE),"")</f>
        <v/>
      </c>
      <c r="P226" s="144" t="str">
        <f t="shared" si="22"/>
        <v/>
      </c>
      <c r="Q226" s="145" t="str">
        <f t="shared" si="23"/>
        <v/>
      </c>
      <c r="R226" s="50"/>
      <c r="S226" s="133" t="str">
        <f>IFERROR(VLOOKUP(B226,'اسماء العملاء'!$A$2:$J$1589,10,FALSE),"")</f>
        <v/>
      </c>
      <c r="T226" s="48" t="str">
        <f>IFERROR(IF(COUNT($S226:S226)&gt;=$P226,"",EDATE($S226,1)),"")</f>
        <v/>
      </c>
      <c r="U226" s="48" t="str">
        <f>IFERROR(IF(COUNT($S226:T226)&gt;=$P226,"",EDATE($S226,2)),"")</f>
        <v/>
      </c>
      <c r="V226" s="48" t="str">
        <f>IFERROR(IF(COUNT($S226:U226)&gt;=$P226,"",EDATE($S226,3)),"")</f>
        <v/>
      </c>
      <c r="W226" s="48" t="str">
        <f>IFERROR(IF(COUNT($S226:V226)&gt;=$P226,"",EDATE($S226,4)),"")</f>
        <v/>
      </c>
      <c r="X226" s="48" t="str">
        <f>IFERROR(IF(COUNT($S226:W226)&gt;=$P226,"",EDATE($S226,5)),"")</f>
        <v/>
      </c>
      <c r="Y226" s="48" t="str">
        <f>IFERROR(IF(COUNT($S226:X226)&gt;=$P226,"",EDATE($S226,6)),"")</f>
        <v/>
      </c>
      <c r="Z226" s="48" t="str">
        <f>IFERROR(IF(COUNT($S226:Y226)&gt;=$P226,"",EDATE($S226,7)),"")</f>
        <v/>
      </c>
      <c r="AA226" s="48" t="str">
        <f>IFERROR(IF(COUNT($S226:Z226)&gt;=$P226,"",EDATE($S226,8)),"")</f>
        <v/>
      </c>
      <c r="AB226" s="48" t="str">
        <f>IFERROR(IF(COUNT($S226:AA226)&gt;=$P226,"",EDATE($S226,9)),"")</f>
        <v/>
      </c>
      <c r="AC226" s="48" t="str">
        <f>IFERROR(IF(COUNT($S226:AB226)&gt;=$P226,"",EDATE($S226,10)),"")</f>
        <v/>
      </c>
      <c r="AD226" s="48" t="str">
        <f>IFERROR(IF(COUNT($S226:AC226)&gt;=$P226,"",EDATE($S226,11)),"")</f>
        <v/>
      </c>
      <c r="AE226" s="48" t="str">
        <f>IFERROR(IF(COUNT($S226:AD226)&gt;=$P226,"",EDATE($S226,12)),"")</f>
        <v/>
      </c>
      <c r="AF226" s="48" t="str">
        <f>IFERROR(IF(COUNT($S226:AE226)&gt;=$P226,"",EDATE($S226,13)),"")</f>
        <v/>
      </c>
      <c r="AG226" s="48" t="str">
        <f>IFERROR(IF(COUNT($S226:AF226)&gt;=$P226,"",EDATE($S226,14)),"")</f>
        <v/>
      </c>
      <c r="AH226" s="48" t="str">
        <f>IFERROR(IF(COUNT($S226:AG226)&gt;=$P226,"",EDATE($S226,15)),"")</f>
        <v/>
      </c>
      <c r="AI226" s="48" t="str">
        <f>IFERROR(IF(COUNT($S226:AH226)&gt;=$P226,"",EDATE($S226,16)),"")</f>
        <v/>
      </c>
      <c r="AJ226" s="48" t="str">
        <f>IFERROR(IF(COUNT($S226:AI226)&gt;=$P226,"",EDATE($S226,17)),"")</f>
        <v/>
      </c>
      <c r="AK226" s="48" t="str">
        <f>IFERROR(IF(COUNT($S226:AJ226)&gt;=$P226,"",EDATE($S226,18)),"")</f>
        <v/>
      </c>
      <c r="AL226" s="49" t="str">
        <f>IFERROR(IF(COUNT($S226:AK226)&gt;=$P226,"",EDATE($S226,19)),"")</f>
        <v/>
      </c>
      <c r="AM226" s="49" t="str">
        <f>IFERROR(IF(COUNT($S226:AL226)&gt;=$P226,"",EDATE($S226,20)),"")</f>
        <v/>
      </c>
      <c r="AN226" s="49" t="str">
        <f>IFERROR(IF(COUNT($S226:AM226)&gt;=$P226,"",EDATE($S226,21)),"")</f>
        <v/>
      </c>
      <c r="AO226" s="49" t="str">
        <f>IFERROR(IF(COUNT($S226:AN226)&gt;=$P226,"",EDATE($S226,22)),"")</f>
        <v/>
      </c>
      <c r="AP226" s="49" t="str">
        <f>IFERROR(IF(COUNT($S226:AO226)&gt;=$P226,"",EDATE($S226,23)),"")</f>
        <v/>
      </c>
      <c r="AQ226" s="49" t="str">
        <f>IFERROR(IF(COUNT($S226:AP226)&gt;=$P226,"",EDATE($S226,24)),"")</f>
        <v/>
      </c>
      <c r="AR226" s="49" t="str">
        <f>IFERROR(IF(COUNT($S226:AQ226)&gt;=$P226,"",EDATE($S226,25)),"")</f>
        <v/>
      </c>
      <c r="AS226" s="49" t="str">
        <f>IFERROR(IF(COUNT($S226:AR226)&gt;=$P226,"",EDATE($S226,26)),"")</f>
        <v/>
      </c>
      <c r="AT226" s="49" t="str">
        <f>IFERROR(IF(COUNT($S226:AS226)&gt;=$P226,"",EDATE($S226,27)),"")</f>
        <v/>
      </c>
      <c r="AU226" s="49" t="str">
        <f>IFERROR(IF(COUNT($S226:AT226)&gt;=$P226,"",EDATE($S226,28)),"")</f>
        <v/>
      </c>
      <c r="AV226" s="49" t="str">
        <f>IFERROR(IF(COUNT($S226:AU226)&gt;=$P226,"",EDATE($S226,29)),"")</f>
        <v/>
      </c>
      <c r="AW226" s="49" t="str">
        <f>IFERROR(IF(COUNT($S226:AV226)&gt;=$P226,"",EDATE($S226,30)),"")</f>
        <v/>
      </c>
      <c r="AX226" s="49" t="str">
        <f>IFERROR(IF(COUNT($S226:AW226)&gt;=$P226,"",EDATE($S226,31)),"")</f>
        <v/>
      </c>
      <c r="AY226" s="49" t="str">
        <f>IFERROR(IF(COUNT($S226:AX226)&gt;=$P226,"",EDATE($S226,32)),"")</f>
        <v/>
      </c>
      <c r="AZ226" s="49" t="str">
        <f>IFERROR(IF(COUNT($S226:AY226)&gt;=$P226,"",EDATE($S226,33)),"")</f>
        <v/>
      </c>
      <c r="BA226" s="49" t="str">
        <f>IFERROR(IF(COUNT($S226:AZ226)&gt;=$P226,"",EDATE($S226,34)),"")</f>
        <v/>
      </c>
      <c r="BB226" s="49" t="str">
        <f>IFERROR(IF(COUNT($S226:BA226)&gt;=$P226,"",EDATE($S226,35)),"")</f>
        <v/>
      </c>
      <c r="BC226" s="49" t="str">
        <f>IFERROR(IF(COUNT($S226:BB226)&gt;=$P226,"",EDATE($S226,36)),"")</f>
        <v/>
      </c>
      <c r="BD226" s="108"/>
    </row>
    <row r="227" spans="1:56" s="98" customFormat="1" ht="21" customHeight="1" thickBot="1">
      <c r="A227" s="106" t="str">
        <f t="shared" ca="1" si="18"/>
        <v/>
      </c>
      <c r="B227" s="152"/>
      <c r="C227" s="45" t="str">
        <f>IFERROR(VLOOKUP(B227,'اسماء العملاء'!$A$2:$E$1589,5,FALSE),"")</f>
        <v/>
      </c>
      <c r="D227" s="60" t="str">
        <f>IFERROR(VLOOKUP(B227,'اسماء العملاء'!$A$2:$C$1589,2,FALSE),"")</f>
        <v/>
      </c>
      <c r="E227" s="56"/>
      <c r="F227" s="62" t="str">
        <f>IFERROR(VLOOKUP(B227,'اسماء العملاء'!$A$2:$C$1589,3,FALSE),"")</f>
        <v/>
      </c>
      <c r="G227" s="75" t="str">
        <f>IFERROR(VLOOKUP(B227,'اسماء العملاء'!$A$2:$F$1589,6,FALSE),"")</f>
        <v/>
      </c>
      <c r="H227" s="142" t="str">
        <f>IFERROR(VLOOKUP(G227,'انواع الفلاتر'!$B$2:$C$52,2,FALSE),"")</f>
        <v/>
      </c>
      <c r="I227" s="128" t="str">
        <f>IFERROR(VLOOKUP(B227,'اسماء العملاء'!$A$2:$K$1589,11,FALSE),"")</f>
        <v/>
      </c>
      <c r="J227" s="46" t="str">
        <f t="shared" si="19"/>
        <v/>
      </c>
      <c r="K227" s="107"/>
      <c r="L227" s="137" t="str">
        <f t="shared" si="20"/>
        <v/>
      </c>
      <c r="M227" s="94" t="str">
        <f>IFERROR(VLOOKUP(B227,'اسماء العملاء'!$A$2:$G$1589,7,FALSE),"")</f>
        <v/>
      </c>
      <c r="N227" s="92" t="str">
        <f t="shared" si="21"/>
        <v/>
      </c>
      <c r="O227" s="149" t="str">
        <f>IFERROR(VLOOKUP(B227,'اسماء العملاء'!$A$2:$I$1589,9,FALSE),"")</f>
        <v/>
      </c>
      <c r="P227" s="144" t="str">
        <f t="shared" si="22"/>
        <v/>
      </c>
      <c r="Q227" s="145" t="str">
        <f t="shared" si="23"/>
        <v/>
      </c>
      <c r="R227" s="50"/>
      <c r="S227" s="133" t="str">
        <f>IFERROR(VLOOKUP(B227,'اسماء العملاء'!$A$2:$J$1589,10,FALSE),"")</f>
        <v/>
      </c>
      <c r="T227" s="48" t="str">
        <f>IFERROR(IF(COUNT($S227:S227)&gt;=$P227,"",EDATE($S227,1)),"")</f>
        <v/>
      </c>
      <c r="U227" s="48" t="str">
        <f>IFERROR(IF(COUNT($S227:T227)&gt;=$P227,"",EDATE($S227,2)),"")</f>
        <v/>
      </c>
      <c r="V227" s="48" t="str">
        <f>IFERROR(IF(COUNT($S227:U227)&gt;=$P227,"",EDATE($S227,3)),"")</f>
        <v/>
      </c>
      <c r="W227" s="48" t="str">
        <f>IFERROR(IF(COUNT($S227:V227)&gt;=$P227,"",EDATE($S227,4)),"")</f>
        <v/>
      </c>
      <c r="X227" s="48" t="str">
        <f>IFERROR(IF(COUNT($S227:W227)&gt;=$P227,"",EDATE($S227,5)),"")</f>
        <v/>
      </c>
      <c r="Y227" s="48" t="str">
        <f>IFERROR(IF(COUNT($S227:X227)&gt;=$P227,"",EDATE($S227,6)),"")</f>
        <v/>
      </c>
      <c r="Z227" s="48" t="str">
        <f>IFERROR(IF(COUNT($S227:Y227)&gt;=$P227,"",EDATE($S227,7)),"")</f>
        <v/>
      </c>
      <c r="AA227" s="48" t="str">
        <f>IFERROR(IF(COUNT($S227:Z227)&gt;=$P227,"",EDATE($S227,8)),"")</f>
        <v/>
      </c>
      <c r="AB227" s="48" t="str">
        <f>IFERROR(IF(COUNT($S227:AA227)&gt;=$P227,"",EDATE($S227,9)),"")</f>
        <v/>
      </c>
      <c r="AC227" s="48" t="str">
        <f>IFERROR(IF(COUNT($S227:AB227)&gt;=$P227,"",EDATE($S227,10)),"")</f>
        <v/>
      </c>
      <c r="AD227" s="48" t="str">
        <f>IFERROR(IF(COUNT($S227:AC227)&gt;=$P227,"",EDATE($S227,11)),"")</f>
        <v/>
      </c>
      <c r="AE227" s="48" t="str">
        <f>IFERROR(IF(COUNT($S227:AD227)&gt;=$P227,"",EDATE($S227,12)),"")</f>
        <v/>
      </c>
      <c r="AF227" s="48" t="str">
        <f>IFERROR(IF(COUNT($S227:AE227)&gt;=$P227,"",EDATE($S227,13)),"")</f>
        <v/>
      </c>
      <c r="AG227" s="48" t="str">
        <f>IFERROR(IF(COUNT($S227:AF227)&gt;=$P227,"",EDATE($S227,14)),"")</f>
        <v/>
      </c>
      <c r="AH227" s="48" t="str">
        <f>IFERROR(IF(COUNT($S227:AG227)&gt;=$P227,"",EDATE($S227,15)),"")</f>
        <v/>
      </c>
      <c r="AI227" s="48" t="str">
        <f>IFERROR(IF(COUNT($S227:AH227)&gt;=$P227,"",EDATE($S227,16)),"")</f>
        <v/>
      </c>
      <c r="AJ227" s="48" t="str">
        <f>IFERROR(IF(COUNT($S227:AI227)&gt;=$P227,"",EDATE($S227,17)),"")</f>
        <v/>
      </c>
      <c r="AK227" s="48" t="str">
        <f>IFERROR(IF(COUNT($S227:AJ227)&gt;=$P227,"",EDATE($S227,18)),"")</f>
        <v/>
      </c>
      <c r="AL227" s="49" t="str">
        <f>IFERROR(IF(COUNT($S227:AK227)&gt;=$P227,"",EDATE($S227,19)),"")</f>
        <v/>
      </c>
      <c r="AM227" s="49" t="str">
        <f>IFERROR(IF(COUNT($S227:AL227)&gt;=$P227,"",EDATE($S227,20)),"")</f>
        <v/>
      </c>
      <c r="AN227" s="49" t="str">
        <f>IFERROR(IF(COUNT($S227:AM227)&gt;=$P227,"",EDATE($S227,21)),"")</f>
        <v/>
      </c>
      <c r="AO227" s="49" t="str">
        <f>IFERROR(IF(COUNT($S227:AN227)&gt;=$P227,"",EDATE($S227,22)),"")</f>
        <v/>
      </c>
      <c r="AP227" s="49" t="str">
        <f>IFERROR(IF(COUNT($S227:AO227)&gt;=$P227,"",EDATE($S227,23)),"")</f>
        <v/>
      </c>
      <c r="AQ227" s="49" t="str">
        <f>IFERROR(IF(COUNT($S227:AP227)&gt;=$P227,"",EDATE($S227,24)),"")</f>
        <v/>
      </c>
      <c r="AR227" s="49" t="str">
        <f>IFERROR(IF(COUNT($S227:AQ227)&gt;=$P227,"",EDATE($S227,25)),"")</f>
        <v/>
      </c>
      <c r="AS227" s="49" t="str">
        <f>IFERROR(IF(COUNT($S227:AR227)&gt;=$P227,"",EDATE($S227,26)),"")</f>
        <v/>
      </c>
      <c r="AT227" s="49" t="str">
        <f>IFERROR(IF(COUNT($S227:AS227)&gt;=$P227,"",EDATE($S227,27)),"")</f>
        <v/>
      </c>
      <c r="AU227" s="49" t="str">
        <f>IFERROR(IF(COUNT($S227:AT227)&gt;=$P227,"",EDATE($S227,28)),"")</f>
        <v/>
      </c>
      <c r="AV227" s="49" t="str">
        <f>IFERROR(IF(COUNT($S227:AU227)&gt;=$P227,"",EDATE($S227,29)),"")</f>
        <v/>
      </c>
      <c r="AW227" s="49" t="str">
        <f>IFERROR(IF(COUNT($S227:AV227)&gt;=$P227,"",EDATE($S227,30)),"")</f>
        <v/>
      </c>
      <c r="AX227" s="49" t="str">
        <f>IFERROR(IF(COUNT($S227:AW227)&gt;=$P227,"",EDATE($S227,31)),"")</f>
        <v/>
      </c>
      <c r="AY227" s="49" t="str">
        <f>IFERROR(IF(COUNT($S227:AX227)&gt;=$P227,"",EDATE($S227,32)),"")</f>
        <v/>
      </c>
      <c r="AZ227" s="49" t="str">
        <f>IFERROR(IF(COUNT($S227:AY227)&gt;=$P227,"",EDATE($S227,33)),"")</f>
        <v/>
      </c>
      <c r="BA227" s="49" t="str">
        <f>IFERROR(IF(COUNT($S227:AZ227)&gt;=$P227,"",EDATE($S227,34)),"")</f>
        <v/>
      </c>
      <c r="BB227" s="49" t="str">
        <f>IFERROR(IF(COUNT($S227:BA227)&gt;=$P227,"",EDATE($S227,35)),"")</f>
        <v/>
      </c>
      <c r="BC227" s="49" t="str">
        <f>IFERROR(IF(COUNT($S227:BB227)&gt;=$P227,"",EDATE($S227,36)),"")</f>
        <v/>
      </c>
      <c r="BD227" s="108"/>
    </row>
    <row r="228" spans="1:56" s="98" customFormat="1" ht="21" customHeight="1" thickBot="1">
      <c r="A228" s="106" t="str">
        <f t="shared" ca="1" si="18"/>
        <v/>
      </c>
      <c r="B228" s="152"/>
      <c r="C228" s="45" t="str">
        <f>IFERROR(VLOOKUP(B228,'اسماء العملاء'!$A$2:$E$1589,5,FALSE),"")</f>
        <v/>
      </c>
      <c r="D228" s="60" t="str">
        <f>IFERROR(VLOOKUP(B228,'اسماء العملاء'!$A$2:$C$1589,2,FALSE),"")</f>
        <v/>
      </c>
      <c r="E228" s="56"/>
      <c r="F228" s="62" t="str">
        <f>IFERROR(VLOOKUP(B228,'اسماء العملاء'!$A$2:$C$1589,3,FALSE),"")</f>
        <v/>
      </c>
      <c r="G228" s="75" t="str">
        <f>IFERROR(VLOOKUP(B228,'اسماء العملاء'!$A$2:$F$1589,6,FALSE),"")</f>
        <v/>
      </c>
      <c r="H228" s="142" t="str">
        <f>IFERROR(VLOOKUP(G228,'انواع الفلاتر'!$B$2:$C$52,2,FALSE),"")</f>
        <v/>
      </c>
      <c r="I228" s="128" t="str">
        <f>IFERROR(VLOOKUP(B228,'اسماء العملاء'!$A$2:$K$1589,11,FALSE),"")</f>
        <v/>
      </c>
      <c r="J228" s="46" t="str">
        <f t="shared" si="19"/>
        <v/>
      </c>
      <c r="K228" s="107"/>
      <c r="L228" s="137" t="str">
        <f t="shared" si="20"/>
        <v/>
      </c>
      <c r="M228" s="94" t="str">
        <f>IFERROR(VLOOKUP(B228,'اسماء العملاء'!$A$2:$G$1589,7,FALSE),"")</f>
        <v/>
      </c>
      <c r="N228" s="92" t="str">
        <f t="shared" si="21"/>
        <v/>
      </c>
      <c r="O228" s="149" t="str">
        <f>IFERROR(VLOOKUP(B228,'اسماء العملاء'!$A$2:$I$1589,9,FALSE),"")</f>
        <v/>
      </c>
      <c r="P228" s="144" t="str">
        <f t="shared" si="22"/>
        <v/>
      </c>
      <c r="Q228" s="145" t="str">
        <f t="shared" si="23"/>
        <v/>
      </c>
      <c r="R228" s="50"/>
      <c r="S228" s="133" t="str">
        <f>IFERROR(VLOOKUP(B228,'اسماء العملاء'!$A$2:$J$1589,10,FALSE),"")</f>
        <v/>
      </c>
      <c r="T228" s="48" t="str">
        <f>IFERROR(IF(COUNT($S228:S228)&gt;=$P228,"",EDATE($S228,1)),"")</f>
        <v/>
      </c>
      <c r="U228" s="48" t="str">
        <f>IFERROR(IF(COUNT($S228:T228)&gt;=$P228,"",EDATE($S228,2)),"")</f>
        <v/>
      </c>
      <c r="V228" s="48" t="str">
        <f>IFERROR(IF(COUNT($S228:U228)&gt;=$P228,"",EDATE($S228,3)),"")</f>
        <v/>
      </c>
      <c r="W228" s="48" t="str">
        <f>IFERROR(IF(COUNT($S228:V228)&gt;=$P228,"",EDATE($S228,4)),"")</f>
        <v/>
      </c>
      <c r="X228" s="48" t="str">
        <f>IFERROR(IF(COUNT($S228:W228)&gt;=$P228,"",EDATE($S228,5)),"")</f>
        <v/>
      </c>
      <c r="Y228" s="48" t="str">
        <f>IFERROR(IF(COUNT($S228:X228)&gt;=$P228,"",EDATE($S228,6)),"")</f>
        <v/>
      </c>
      <c r="Z228" s="48" t="str">
        <f>IFERROR(IF(COUNT($S228:Y228)&gt;=$P228,"",EDATE($S228,7)),"")</f>
        <v/>
      </c>
      <c r="AA228" s="48" t="str">
        <f>IFERROR(IF(COUNT($S228:Z228)&gt;=$P228,"",EDATE($S228,8)),"")</f>
        <v/>
      </c>
      <c r="AB228" s="48" t="str">
        <f>IFERROR(IF(COUNT($S228:AA228)&gt;=$P228,"",EDATE($S228,9)),"")</f>
        <v/>
      </c>
      <c r="AC228" s="48" t="str">
        <f>IFERROR(IF(COUNT($S228:AB228)&gt;=$P228,"",EDATE($S228,10)),"")</f>
        <v/>
      </c>
      <c r="AD228" s="48" t="str">
        <f>IFERROR(IF(COUNT($S228:AC228)&gt;=$P228,"",EDATE($S228,11)),"")</f>
        <v/>
      </c>
      <c r="AE228" s="48" t="str">
        <f>IFERROR(IF(COUNT($S228:AD228)&gt;=$P228,"",EDATE($S228,12)),"")</f>
        <v/>
      </c>
      <c r="AF228" s="48" t="str">
        <f>IFERROR(IF(COUNT($S228:AE228)&gt;=$P228,"",EDATE($S228,13)),"")</f>
        <v/>
      </c>
      <c r="AG228" s="48" t="str">
        <f>IFERROR(IF(COUNT($S228:AF228)&gt;=$P228,"",EDATE($S228,14)),"")</f>
        <v/>
      </c>
      <c r="AH228" s="48" t="str">
        <f>IFERROR(IF(COUNT($S228:AG228)&gt;=$P228,"",EDATE($S228,15)),"")</f>
        <v/>
      </c>
      <c r="AI228" s="48" t="str">
        <f>IFERROR(IF(COUNT($S228:AH228)&gt;=$P228,"",EDATE($S228,16)),"")</f>
        <v/>
      </c>
      <c r="AJ228" s="48" t="str">
        <f>IFERROR(IF(COUNT($S228:AI228)&gt;=$P228,"",EDATE($S228,17)),"")</f>
        <v/>
      </c>
      <c r="AK228" s="48" t="str">
        <f>IFERROR(IF(COUNT($S228:AJ228)&gt;=$P228,"",EDATE($S228,18)),"")</f>
        <v/>
      </c>
      <c r="AL228" s="49" t="str">
        <f>IFERROR(IF(COUNT($S228:AK228)&gt;=$P228,"",EDATE($S228,19)),"")</f>
        <v/>
      </c>
      <c r="AM228" s="49" t="str">
        <f>IFERROR(IF(COUNT($S228:AL228)&gt;=$P228,"",EDATE($S228,20)),"")</f>
        <v/>
      </c>
      <c r="AN228" s="49" t="str">
        <f>IFERROR(IF(COUNT($S228:AM228)&gt;=$P228,"",EDATE($S228,21)),"")</f>
        <v/>
      </c>
      <c r="AO228" s="49" t="str">
        <f>IFERROR(IF(COUNT($S228:AN228)&gt;=$P228,"",EDATE($S228,22)),"")</f>
        <v/>
      </c>
      <c r="AP228" s="49" t="str">
        <f>IFERROR(IF(COUNT($S228:AO228)&gt;=$P228,"",EDATE($S228,23)),"")</f>
        <v/>
      </c>
      <c r="AQ228" s="49" t="str">
        <f>IFERROR(IF(COUNT($S228:AP228)&gt;=$P228,"",EDATE($S228,24)),"")</f>
        <v/>
      </c>
      <c r="AR228" s="49" t="str">
        <f>IFERROR(IF(COUNT($S228:AQ228)&gt;=$P228,"",EDATE($S228,25)),"")</f>
        <v/>
      </c>
      <c r="AS228" s="49" t="str">
        <f>IFERROR(IF(COUNT($S228:AR228)&gt;=$P228,"",EDATE($S228,26)),"")</f>
        <v/>
      </c>
      <c r="AT228" s="49" t="str">
        <f>IFERROR(IF(COUNT($S228:AS228)&gt;=$P228,"",EDATE($S228,27)),"")</f>
        <v/>
      </c>
      <c r="AU228" s="49" t="str">
        <f>IFERROR(IF(COUNT($S228:AT228)&gt;=$P228,"",EDATE($S228,28)),"")</f>
        <v/>
      </c>
      <c r="AV228" s="49" t="str">
        <f>IFERROR(IF(COUNT($S228:AU228)&gt;=$P228,"",EDATE($S228,29)),"")</f>
        <v/>
      </c>
      <c r="AW228" s="49" t="str">
        <f>IFERROR(IF(COUNT($S228:AV228)&gt;=$P228,"",EDATE($S228,30)),"")</f>
        <v/>
      </c>
      <c r="AX228" s="49" t="str">
        <f>IFERROR(IF(COUNT($S228:AW228)&gt;=$P228,"",EDATE($S228,31)),"")</f>
        <v/>
      </c>
      <c r="AY228" s="49" t="str">
        <f>IFERROR(IF(COUNT($S228:AX228)&gt;=$P228,"",EDATE($S228,32)),"")</f>
        <v/>
      </c>
      <c r="AZ228" s="49" t="str">
        <f>IFERROR(IF(COUNT($S228:AY228)&gt;=$P228,"",EDATE($S228,33)),"")</f>
        <v/>
      </c>
      <c r="BA228" s="49" t="str">
        <f>IFERROR(IF(COUNT($S228:AZ228)&gt;=$P228,"",EDATE($S228,34)),"")</f>
        <v/>
      </c>
      <c r="BB228" s="49" t="str">
        <f>IFERROR(IF(COUNT($S228:BA228)&gt;=$P228,"",EDATE($S228,35)),"")</f>
        <v/>
      </c>
      <c r="BC228" s="49" t="str">
        <f>IFERROR(IF(COUNT($S228:BB228)&gt;=$P228,"",EDATE($S228,36)),"")</f>
        <v/>
      </c>
      <c r="BD228" s="108"/>
    </row>
    <row r="229" spans="1:56" s="98" customFormat="1" ht="21" customHeight="1" thickBot="1">
      <c r="A229" s="106" t="str">
        <f t="shared" ca="1" si="18"/>
        <v/>
      </c>
      <c r="B229" s="152"/>
      <c r="C229" s="45" t="str">
        <f>IFERROR(VLOOKUP(B229,'اسماء العملاء'!$A$2:$E$1589,5,FALSE),"")</f>
        <v/>
      </c>
      <c r="D229" s="60" t="str">
        <f>IFERROR(VLOOKUP(B229,'اسماء العملاء'!$A$2:$C$1589,2,FALSE),"")</f>
        <v/>
      </c>
      <c r="E229" s="56"/>
      <c r="F229" s="62" t="str">
        <f>IFERROR(VLOOKUP(B229,'اسماء العملاء'!$A$2:$C$1589,3,FALSE),"")</f>
        <v/>
      </c>
      <c r="G229" s="75" t="str">
        <f>IFERROR(VLOOKUP(B229,'اسماء العملاء'!$A$2:$F$1589,6,FALSE),"")</f>
        <v/>
      </c>
      <c r="H229" s="142" t="str">
        <f>IFERROR(VLOOKUP(G229,'انواع الفلاتر'!$B$2:$C$52,2,FALSE),"")</f>
        <v/>
      </c>
      <c r="I229" s="128" t="str">
        <f>IFERROR(VLOOKUP(B229,'اسماء العملاء'!$A$2:$K$1589,11,FALSE),"")</f>
        <v/>
      </c>
      <c r="J229" s="46" t="str">
        <f t="shared" si="19"/>
        <v/>
      </c>
      <c r="K229" s="107"/>
      <c r="L229" s="137" t="str">
        <f t="shared" si="20"/>
        <v/>
      </c>
      <c r="M229" s="94" t="str">
        <f>IFERROR(VLOOKUP(B229,'اسماء العملاء'!$A$2:$G$1589,7,FALSE),"")</f>
        <v/>
      </c>
      <c r="N229" s="92" t="str">
        <f t="shared" si="21"/>
        <v/>
      </c>
      <c r="O229" s="149" t="str">
        <f>IFERROR(VLOOKUP(B229,'اسماء العملاء'!$A$2:$I$1589,9,FALSE),"")</f>
        <v/>
      </c>
      <c r="P229" s="144" t="str">
        <f t="shared" si="22"/>
        <v/>
      </c>
      <c r="Q229" s="145" t="str">
        <f t="shared" si="23"/>
        <v/>
      </c>
      <c r="R229" s="50"/>
      <c r="S229" s="133" t="str">
        <f>IFERROR(VLOOKUP(B229,'اسماء العملاء'!$A$2:$J$1589,10,FALSE),"")</f>
        <v/>
      </c>
      <c r="T229" s="48" t="str">
        <f>IFERROR(IF(COUNT($S229:S229)&gt;=$P229,"",EDATE($S229,1)),"")</f>
        <v/>
      </c>
      <c r="U229" s="48" t="str">
        <f>IFERROR(IF(COUNT($S229:T229)&gt;=$P229,"",EDATE($S229,2)),"")</f>
        <v/>
      </c>
      <c r="V229" s="48" t="str">
        <f>IFERROR(IF(COUNT($S229:U229)&gt;=$P229,"",EDATE($S229,3)),"")</f>
        <v/>
      </c>
      <c r="W229" s="48" t="str">
        <f>IFERROR(IF(COUNT($S229:V229)&gt;=$P229,"",EDATE($S229,4)),"")</f>
        <v/>
      </c>
      <c r="X229" s="48" t="str">
        <f>IFERROR(IF(COUNT($S229:W229)&gt;=$P229,"",EDATE($S229,5)),"")</f>
        <v/>
      </c>
      <c r="Y229" s="48" t="str">
        <f>IFERROR(IF(COUNT($S229:X229)&gt;=$P229,"",EDATE($S229,6)),"")</f>
        <v/>
      </c>
      <c r="Z229" s="48" t="str">
        <f>IFERROR(IF(COUNT($S229:Y229)&gt;=$P229,"",EDATE($S229,7)),"")</f>
        <v/>
      </c>
      <c r="AA229" s="48" t="str">
        <f>IFERROR(IF(COUNT($S229:Z229)&gt;=$P229,"",EDATE($S229,8)),"")</f>
        <v/>
      </c>
      <c r="AB229" s="48" t="str">
        <f>IFERROR(IF(COUNT($S229:AA229)&gt;=$P229,"",EDATE($S229,9)),"")</f>
        <v/>
      </c>
      <c r="AC229" s="48" t="str">
        <f>IFERROR(IF(COUNT($S229:AB229)&gt;=$P229,"",EDATE($S229,10)),"")</f>
        <v/>
      </c>
      <c r="AD229" s="48" t="str">
        <f>IFERROR(IF(COUNT($S229:AC229)&gt;=$P229,"",EDATE($S229,11)),"")</f>
        <v/>
      </c>
      <c r="AE229" s="48" t="str">
        <f>IFERROR(IF(COUNT($S229:AD229)&gt;=$P229,"",EDATE($S229,12)),"")</f>
        <v/>
      </c>
      <c r="AF229" s="48" t="str">
        <f>IFERROR(IF(COUNT($S229:AE229)&gt;=$P229,"",EDATE($S229,13)),"")</f>
        <v/>
      </c>
      <c r="AG229" s="48" t="str">
        <f>IFERROR(IF(COUNT($S229:AF229)&gt;=$P229,"",EDATE($S229,14)),"")</f>
        <v/>
      </c>
      <c r="AH229" s="48" t="str">
        <f>IFERROR(IF(COUNT($S229:AG229)&gt;=$P229,"",EDATE($S229,15)),"")</f>
        <v/>
      </c>
      <c r="AI229" s="48" t="str">
        <f>IFERROR(IF(COUNT($S229:AH229)&gt;=$P229,"",EDATE($S229,16)),"")</f>
        <v/>
      </c>
      <c r="AJ229" s="48" t="str">
        <f>IFERROR(IF(COUNT($S229:AI229)&gt;=$P229,"",EDATE($S229,17)),"")</f>
        <v/>
      </c>
      <c r="AK229" s="48" t="str">
        <f>IFERROR(IF(COUNT($S229:AJ229)&gt;=$P229,"",EDATE($S229,18)),"")</f>
        <v/>
      </c>
      <c r="AL229" s="49" t="str">
        <f>IFERROR(IF(COUNT($S229:AK229)&gt;=$P229,"",EDATE($S229,19)),"")</f>
        <v/>
      </c>
      <c r="AM229" s="49" t="str">
        <f>IFERROR(IF(COUNT($S229:AL229)&gt;=$P229,"",EDATE($S229,20)),"")</f>
        <v/>
      </c>
      <c r="AN229" s="49" t="str">
        <f>IFERROR(IF(COUNT($S229:AM229)&gt;=$P229,"",EDATE($S229,21)),"")</f>
        <v/>
      </c>
      <c r="AO229" s="49" t="str">
        <f>IFERROR(IF(COUNT($S229:AN229)&gt;=$P229,"",EDATE($S229,22)),"")</f>
        <v/>
      </c>
      <c r="AP229" s="49" t="str">
        <f>IFERROR(IF(COUNT($S229:AO229)&gt;=$P229,"",EDATE($S229,23)),"")</f>
        <v/>
      </c>
      <c r="AQ229" s="49" t="str">
        <f>IFERROR(IF(COUNT($S229:AP229)&gt;=$P229,"",EDATE($S229,24)),"")</f>
        <v/>
      </c>
      <c r="AR229" s="49" t="str">
        <f>IFERROR(IF(COUNT($S229:AQ229)&gt;=$P229,"",EDATE($S229,25)),"")</f>
        <v/>
      </c>
      <c r="AS229" s="49" t="str">
        <f>IFERROR(IF(COUNT($S229:AR229)&gt;=$P229,"",EDATE($S229,26)),"")</f>
        <v/>
      </c>
      <c r="AT229" s="49" t="str">
        <f>IFERROR(IF(COUNT($S229:AS229)&gt;=$P229,"",EDATE($S229,27)),"")</f>
        <v/>
      </c>
      <c r="AU229" s="49" t="str">
        <f>IFERROR(IF(COUNT($S229:AT229)&gt;=$P229,"",EDATE($S229,28)),"")</f>
        <v/>
      </c>
      <c r="AV229" s="49" t="str">
        <f>IFERROR(IF(COUNT($S229:AU229)&gt;=$P229,"",EDATE($S229,29)),"")</f>
        <v/>
      </c>
      <c r="AW229" s="49" t="str">
        <f>IFERROR(IF(COUNT($S229:AV229)&gt;=$P229,"",EDATE($S229,30)),"")</f>
        <v/>
      </c>
      <c r="AX229" s="49" t="str">
        <f>IFERROR(IF(COUNT($S229:AW229)&gt;=$P229,"",EDATE($S229,31)),"")</f>
        <v/>
      </c>
      <c r="AY229" s="49" t="str">
        <f>IFERROR(IF(COUNT($S229:AX229)&gt;=$P229,"",EDATE($S229,32)),"")</f>
        <v/>
      </c>
      <c r="AZ229" s="49" t="str">
        <f>IFERROR(IF(COUNT($S229:AY229)&gt;=$P229,"",EDATE($S229,33)),"")</f>
        <v/>
      </c>
      <c r="BA229" s="49" t="str">
        <f>IFERROR(IF(COUNT($S229:AZ229)&gt;=$P229,"",EDATE($S229,34)),"")</f>
        <v/>
      </c>
      <c r="BB229" s="49" t="str">
        <f>IFERROR(IF(COUNT($S229:BA229)&gt;=$P229,"",EDATE($S229,35)),"")</f>
        <v/>
      </c>
      <c r="BC229" s="49" t="str">
        <f>IFERROR(IF(COUNT($S229:BB229)&gt;=$P229,"",EDATE($S229,36)),"")</f>
        <v/>
      </c>
      <c r="BD229" s="108"/>
    </row>
    <row r="230" spans="1:56" s="98" customFormat="1" ht="21" customHeight="1" thickBot="1">
      <c r="A230" s="106" t="str">
        <f t="shared" ca="1" si="18"/>
        <v/>
      </c>
      <c r="B230" s="152"/>
      <c r="C230" s="45" t="str">
        <f>IFERROR(VLOOKUP(B230,'اسماء العملاء'!$A$2:$E$1589,5,FALSE),"")</f>
        <v/>
      </c>
      <c r="D230" s="60" t="str">
        <f>IFERROR(VLOOKUP(B230,'اسماء العملاء'!$A$2:$C$1589,2,FALSE),"")</f>
        <v/>
      </c>
      <c r="E230" s="56"/>
      <c r="F230" s="62" t="str">
        <f>IFERROR(VLOOKUP(B230,'اسماء العملاء'!$A$2:$C$1589,3,FALSE),"")</f>
        <v/>
      </c>
      <c r="G230" s="75" t="str">
        <f>IFERROR(VLOOKUP(B230,'اسماء العملاء'!$A$2:$F$1589,6,FALSE),"")</f>
        <v/>
      </c>
      <c r="H230" s="142" t="str">
        <f>IFERROR(VLOOKUP(G230,'انواع الفلاتر'!$B$2:$C$52,2,FALSE),"")</f>
        <v/>
      </c>
      <c r="I230" s="128" t="str">
        <f>IFERROR(VLOOKUP(B230,'اسماء العملاء'!$A$2:$K$1589,11,FALSE),"")</f>
        <v/>
      </c>
      <c r="J230" s="46" t="str">
        <f t="shared" si="19"/>
        <v/>
      </c>
      <c r="K230" s="107"/>
      <c r="L230" s="137" t="str">
        <f t="shared" si="20"/>
        <v/>
      </c>
      <c r="M230" s="94" t="str">
        <f>IFERROR(VLOOKUP(B230,'اسماء العملاء'!$A$2:$G$1589,7,FALSE),"")</f>
        <v/>
      </c>
      <c r="N230" s="92" t="str">
        <f t="shared" si="21"/>
        <v/>
      </c>
      <c r="O230" s="149" t="str">
        <f>IFERROR(VLOOKUP(B230,'اسماء العملاء'!$A$2:$I$1589,9,FALSE),"")</f>
        <v/>
      </c>
      <c r="P230" s="144" t="str">
        <f t="shared" si="22"/>
        <v/>
      </c>
      <c r="Q230" s="145" t="str">
        <f t="shared" si="23"/>
        <v/>
      </c>
      <c r="R230" s="50"/>
      <c r="S230" s="133" t="str">
        <f>IFERROR(VLOOKUP(B230,'اسماء العملاء'!$A$2:$J$1589,10,FALSE),"")</f>
        <v/>
      </c>
      <c r="T230" s="48" t="str">
        <f>IFERROR(IF(COUNT($S230:S230)&gt;=$P230,"",EDATE($S230,1)),"")</f>
        <v/>
      </c>
      <c r="U230" s="48" t="str">
        <f>IFERROR(IF(COUNT($S230:T230)&gt;=$P230,"",EDATE($S230,2)),"")</f>
        <v/>
      </c>
      <c r="V230" s="48" t="str">
        <f>IFERROR(IF(COUNT($S230:U230)&gt;=$P230,"",EDATE($S230,3)),"")</f>
        <v/>
      </c>
      <c r="W230" s="48" t="str">
        <f>IFERROR(IF(COUNT($S230:V230)&gt;=$P230,"",EDATE($S230,4)),"")</f>
        <v/>
      </c>
      <c r="X230" s="48" t="str">
        <f>IFERROR(IF(COUNT($S230:W230)&gt;=$P230,"",EDATE($S230,5)),"")</f>
        <v/>
      </c>
      <c r="Y230" s="48" t="str">
        <f>IFERROR(IF(COUNT($S230:X230)&gt;=$P230,"",EDATE($S230,6)),"")</f>
        <v/>
      </c>
      <c r="Z230" s="48" t="str">
        <f>IFERROR(IF(COUNT($S230:Y230)&gt;=$P230,"",EDATE($S230,7)),"")</f>
        <v/>
      </c>
      <c r="AA230" s="48" t="str">
        <f>IFERROR(IF(COUNT($S230:Z230)&gt;=$P230,"",EDATE($S230,8)),"")</f>
        <v/>
      </c>
      <c r="AB230" s="48" t="str">
        <f>IFERROR(IF(COUNT($S230:AA230)&gt;=$P230,"",EDATE($S230,9)),"")</f>
        <v/>
      </c>
      <c r="AC230" s="48" t="str">
        <f>IFERROR(IF(COUNT($S230:AB230)&gt;=$P230,"",EDATE($S230,10)),"")</f>
        <v/>
      </c>
      <c r="AD230" s="48" t="str">
        <f>IFERROR(IF(COUNT($S230:AC230)&gt;=$P230,"",EDATE($S230,11)),"")</f>
        <v/>
      </c>
      <c r="AE230" s="48" t="str">
        <f>IFERROR(IF(COUNT($S230:AD230)&gt;=$P230,"",EDATE($S230,12)),"")</f>
        <v/>
      </c>
      <c r="AF230" s="48" t="str">
        <f>IFERROR(IF(COUNT($S230:AE230)&gt;=$P230,"",EDATE($S230,13)),"")</f>
        <v/>
      </c>
      <c r="AG230" s="48" t="str">
        <f>IFERROR(IF(COUNT($S230:AF230)&gt;=$P230,"",EDATE($S230,14)),"")</f>
        <v/>
      </c>
      <c r="AH230" s="48" t="str">
        <f>IFERROR(IF(COUNT($S230:AG230)&gt;=$P230,"",EDATE($S230,15)),"")</f>
        <v/>
      </c>
      <c r="AI230" s="48" t="str">
        <f>IFERROR(IF(COUNT($S230:AH230)&gt;=$P230,"",EDATE($S230,16)),"")</f>
        <v/>
      </c>
      <c r="AJ230" s="48" t="str">
        <f>IFERROR(IF(COUNT($S230:AI230)&gt;=$P230,"",EDATE($S230,17)),"")</f>
        <v/>
      </c>
      <c r="AK230" s="48" t="str">
        <f>IFERROR(IF(COUNT($S230:AJ230)&gt;=$P230,"",EDATE($S230,18)),"")</f>
        <v/>
      </c>
      <c r="AL230" s="49" t="str">
        <f>IFERROR(IF(COUNT($S230:AK230)&gt;=$P230,"",EDATE($S230,19)),"")</f>
        <v/>
      </c>
      <c r="AM230" s="49" t="str">
        <f>IFERROR(IF(COUNT($S230:AL230)&gt;=$P230,"",EDATE($S230,20)),"")</f>
        <v/>
      </c>
      <c r="AN230" s="49" t="str">
        <f>IFERROR(IF(COUNT($S230:AM230)&gt;=$P230,"",EDATE($S230,21)),"")</f>
        <v/>
      </c>
      <c r="AO230" s="49" t="str">
        <f>IFERROR(IF(COUNT($S230:AN230)&gt;=$P230,"",EDATE($S230,22)),"")</f>
        <v/>
      </c>
      <c r="AP230" s="49" t="str">
        <f>IFERROR(IF(COUNT($S230:AO230)&gt;=$P230,"",EDATE($S230,23)),"")</f>
        <v/>
      </c>
      <c r="AQ230" s="49" t="str">
        <f>IFERROR(IF(COUNT($S230:AP230)&gt;=$P230,"",EDATE($S230,24)),"")</f>
        <v/>
      </c>
      <c r="AR230" s="49" t="str">
        <f>IFERROR(IF(COUNT($S230:AQ230)&gt;=$P230,"",EDATE($S230,25)),"")</f>
        <v/>
      </c>
      <c r="AS230" s="49" t="str">
        <f>IFERROR(IF(COUNT($S230:AR230)&gt;=$P230,"",EDATE($S230,26)),"")</f>
        <v/>
      </c>
      <c r="AT230" s="49" t="str">
        <f>IFERROR(IF(COUNT($S230:AS230)&gt;=$P230,"",EDATE($S230,27)),"")</f>
        <v/>
      </c>
      <c r="AU230" s="49" t="str">
        <f>IFERROR(IF(COUNT($S230:AT230)&gt;=$P230,"",EDATE($S230,28)),"")</f>
        <v/>
      </c>
      <c r="AV230" s="49" t="str">
        <f>IFERROR(IF(COUNT($S230:AU230)&gt;=$P230,"",EDATE($S230,29)),"")</f>
        <v/>
      </c>
      <c r="AW230" s="49" t="str">
        <f>IFERROR(IF(COUNT($S230:AV230)&gt;=$P230,"",EDATE($S230,30)),"")</f>
        <v/>
      </c>
      <c r="AX230" s="49" t="str">
        <f>IFERROR(IF(COUNT($S230:AW230)&gt;=$P230,"",EDATE($S230,31)),"")</f>
        <v/>
      </c>
      <c r="AY230" s="49" t="str">
        <f>IFERROR(IF(COUNT($S230:AX230)&gt;=$P230,"",EDATE($S230,32)),"")</f>
        <v/>
      </c>
      <c r="AZ230" s="49" t="str">
        <f>IFERROR(IF(COUNT($S230:AY230)&gt;=$P230,"",EDATE($S230,33)),"")</f>
        <v/>
      </c>
      <c r="BA230" s="49" t="str">
        <f>IFERROR(IF(COUNT($S230:AZ230)&gt;=$P230,"",EDATE($S230,34)),"")</f>
        <v/>
      </c>
      <c r="BB230" s="49" t="str">
        <f>IFERROR(IF(COUNT($S230:BA230)&gt;=$P230,"",EDATE($S230,35)),"")</f>
        <v/>
      </c>
      <c r="BC230" s="49" t="str">
        <f>IFERROR(IF(COUNT($S230:BB230)&gt;=$P230,"",EDATE($S230,36)),"")</f>
        <v/>
      </c>
      <c r="BD230" s="108"/>
    </row>
    <row r="231" spans="1:56" s="98" customFormat="1" ht="21" customHeight="1" thickBot="1">
      <c r="A231" s="106" t="str">
        <f t="shared" ca="1" si="18"/>
        <v/>
      </c>
      <c r="B231" s="152"/>
      <c r="C231" s="45" t="str">
        <f>IFERROR(VLOOKUP(B231,'اسماء العملاء'!$A$2:$E$1589,5,FALSE),"")</f>
        <v/>
      </c>
      <c r="D231" s="60" t="str">
        <f>IFERROR(VLOOKUP(B231,'اسماء العملاء'!$A$2:$C$1589,2,FALSE),"")</f>
        <v/>
      </c>
      <c r="E231" s="56"/>
      <c r="F231" s="62" t="str">
        <f>IFERROR(VLOOKUP(B231,'اسماء العملاء'!$A$2:$C$1589,3,FALSE),"")</f>
        <v/>
      </c>
      <c r="G231" s="75" t="str">
        <f>IFERROR(VLOOKUP(B231,'اسماء العملاء'!$A$2:$F$1589,6,FALSE),"")</f>
        <v/>
      </c>
      <c r="H231" s="142" t="str">
        <f>IFERROR(VLOOKUP(G231,'انواع الفلاتر'!$B$2:$C$52,2,FALSE),"")</f>
        <v/>
      </c>
      <c r="I231" s="128" t="str">
        <f>IFERROR(VLOOKUP(B231,'اسماء العملاء'!$A$2:$K$1589,11,FALSE),"")</f>
        <v/>
      </c>
      <c r="J231" s="46" t="str">
        <f t="shared" si="19"/>
        <v/>
      </c>
      <c r="K231" s="107"/>
      <c r="L231" s="137" t="str">
        <f t="shared" si="20"/>
        <v/>
      </c>
      <c r="M231" s="94" t="str">
        <f>IFERROR(VLOOKUP(B231,'اسماء العملاء'!$A$2:$G$1589,7,FALSE),"")</f>
        <v/>
      </c>
      <c r="N231" s="92" t="str">
        <f t="shared" si="21"/>
        <v/>
      </c>
      <c r="O231" s="149" t="str">
        <f>IFERROR(VLOOKUP(B231,'اسماء العملاء'!$A$2:$I$1589,9,FALSE),"")</f>
        <v/>
      </c>
      <c r="P231" s="144" t="str">
        <f t="shared" si="22"/>
        <v/>
      </c>
      <c r="Q231" s="145" t="str">
        <f t="shared" si="23"/>
        <v/>
      </c>
      <c r="R231" s="50"/>
      <c r="S231" s="133" t="str">
        <f>IFERROR(VLOOKUP(B231,'اسماء العملاء'!$A$2:$J$1589,10,FALSE),"")</f>
        <v/>
      </c>
      <c r="T231" s="48" t="str">
        <f>IFERROR(IF(COUNT($S231:S231)&gt;=$P231,"",EDATE($S231,1)),"")</f>
        <v/>
      </c>
      <c r="U231" s="48" t="str">
        <f>IFERROR(IF(COUNT($S231:T231)&gt;=$P231,"",EDATE($S231,2)),"")</f>
        <v/>
      </c>
      <c r="V231" s="48" t="str">
        <f>IFERROR(IF(COUNT($S231:U231)&gt;=$P231,"",EDATE($S231,3)),"")</f>
        <v/>
      </c>
      <c r="W231" s="48" t="str">
        <f>IFERROR(IF(COUNT($S231:V231)&gt;=$P231,"",EDATE($S231,4)),"")</f>
        <v/>
      </c>
      <c r="X231" s="48" t="str">
        <f>IFERROR(IF(COUNT($S231:W231)&gt;=$P231,"",EDATE($S231,5)),"")</f>
        <v/>
      </c>
      <c r="Y231" s="48" t="str">
        <f>IFERROR(IF(COUNT($S231:X231)&gt;=$P231,"",EDATE($S231,6)),"")</f>
        <v/>
      </c>
      <c r="Z231" s="48" t="str">
        <f>IFERROR(IF(COUNT($S231:Y231)&gt;=$P231,"",EDATE($S231,7)),"")</f>
        <v/>
      </c>
      <c r="AA231" s="48" t="str">
        <f>IFERROR(IF(COUNT($S231:Z231)&gt;=$P231,"",EDATE($S231,8)),"")</f>
        <v/>
      </c>
      <c r="AB231" s="48" t="str">
        <f>IFERROR(IF(COUNT($S231:AA231)&gt;=$P231,"",EDATE($S231,9)),"")</f>
        <v/>
      </c>
      <c r="AC231" s="48" t="str">
        <f>IFERROR(IF(COUNT($S231:AB231)&gt;=$P231,"",EDATE($S231,10)),"")</f>
        <v/>
      </c>
      <c r="AD231" s="48" t="str">
        <f>IFERROR(IF(COUNT($S231:AC231)&gt;=$P231,"",EDATE($S231,11)),"")</f>
        <v/>
      </c>
      <c r="AE231" s="48" t="str">
        <f>IFERROR(IF(COUNT($S231:AD231)&gt;=$P231,"",EDATE($S231,12)),"")</f>
        <v/>
      </c>
      <c r="AF231" s="48" t="str">
        <f>IFERROR(IF(COUNT($S231:AE231)&gt;=$P231,"",EDATE($S231,13)),"")</f>
        <v/>
      </c>
      <c r="AG231" s="48" t="str">
        <f>IFERROR(IF(COUNT($S231:AF231)&gt;=$P231,"",EDATE($S231,14)),"")</f>
        <v/>
      </c>
      <c r="AH231" s="48" t="str">
        <f>IFERROR(IF(COUNT($S231:AG231)&gt;=$P231,"",EDATE($S231,15)),"")</f>
        <v/>
      </c>
      <c r="AI231" s="48" t="str">
        <f>IFERROR(IF(COUNT($S231:AH231)&gt;=$P231,"",EDATE($S231,16)),"")</f>
        <v/>
      </c>
      <c r="AJ231" s="48" t="str">
        <f>IFERROR(IF(COUNT($S231:AI231)&gt;=$P231,"",EDATE($S231,17)),"")</f>
        <v/>
      </c>
      <c r="AK231" s="48" t="str">
        <f>IFERROR(IF(COUNT($S231:AJ231)&gt;=$P231,"",EDATE($S231,18)),"")</f>
        <v/>
      </c>
      <c r="AL231" s="49" t="str">
        <f>IFERROR(IF(COUNT($S231:AK231)&gt;=$P231,"",EDATE($S231,19)),"")</f>
        <v/>
      </c>
      <c r="AM231" s="49" t="str">
        <f>IFERROR(IF(COUNT($S231:AL231)&gt;=$P231,"",EDATE($S231,20)),"")</f>
        <v/>
      </c>
      <c r="AN231" s="49" t="str">
        <f>IFERROR(IF(COUNT($S231:AM231)&gt;=$P231,"",EDATE($S231,21)),"")</f>
        <v/>
      </c>
      <c r="AO231" s="49" t="str">
        <f>IFERROR(IF(COUNT($S231:AN231)&gt;=$P231,"",EDATE($S231,22)),"")</f>
        <v/>
      </c>
      <c r="AP231" s="49" t="str">
        <f>IFERROR(IF(COUNT($S231:AO231)&gt;=$P231,"",EDATE($S231,23)),"")</f>
        <v/>
      </c>
      <c r="AQ231" s="49" t="str">
        <f>IFERROR(IF(COUNT($S231:AP231)&gt;=$P231,"",EDATE($S231,24)),"")</f>
        <v/>
      </c>
      <c r="AR231" s="49" t="str">
        <f>IFERROR(IF(COUNT($S231:AQ231)&gt;=$P231,"",EDATE($S231,25)),"")</f>
        <v/>
      </c>
      <c r="AS231" s="49" t="str">
        <f>IFERROR(IF(COUNT($S231:AR231)&gt;=$P231,"",EDATE($S231,26)),"")</f>
        <v/>
      </c>
      <c r="AT231" s="49" t="str">
        <f>IFERROR(IF(COUNT($S231:AS231)&gt;=$P231,"",EDATE($S231,27)),"")</f>
        <v/>
      </c>
      <c r="AU231" s="49" t="str">
        <f>IFERROR(IF(COUNT($S231:AT231)&gt;=$P231,"",EDATE($S231,28)),"")</f>
        <v/>
      </c>
      <c r="AV231" s="49" t="str">
        <f>IFERROR(IF(COUNT($S231:AU231)&gt;=$P231,"",EDATE($S231,29)),"")</f>
        <v/>
      </c>
      <c r="AW231" s="49" t="str">
        <f>IFERROR(IF(COUNT($S231:AV231)&gt;=$P231,"",EDATE($S231,30)),"")</f>
        <v/>
      </c>
      <c r="AX231" s="49" t="str">
        <f>IFERROR(IF(COUNT($S231:AW231)&gt;=$P231,"",EDATE($S231,31)),"")</f>
        <v/>
      </c>
      <c r="AY231" s="49" t="str">
        <f>IFERROR(IF(COUNT($S231:AX231)&gt;=$P231,"",EDATE($S231,32)),"")</f>
        <v/>
      </c>
      <c r="AZ231" s="49" t="str">
        <f>IFERROR(IF(COUNT($S231:AY231)&gt;=$P231,"",EDATE($S231,33)),"")</f>
        <v/>
      </c>
      <c r="BA231" s="49" t="str">
        <f>IFERROR(IF(COUNT($S231:AZ231)&gt;=$P231,"",EDATE($S231,34)),"")</f>
        <v/>
      </c>
      <c r="BB231" s="49" t="str">
        <f>IFERROR(IF(COUNT($S231:BA231)&gt;=$P231,"",EDATE($S231,35)),"")</f>
        <v/>
      </c>
      <c r="BC231" s="49" t="str">
        <f>IFERROR(IF(COUNT($S231:BB231)&gt;=$P231,"",EDATE($S231,36)),"")</f>
        <v/>
      </c>
      <c r="BD231" s="108"/>
    </row>
    <row r="232" spans="1:56" s="98" customFormat="1" ht="21" customHeight="1" thickBot="1">
      <c r="A232" s="106" t="str">
        <f t="shared" ca="1" si="18"/>
        <v/>
      </c>
      <c r="B232" s="152"/>
      <c r="C232" s="45" t="str">
        <f>IFERROR(VLOOKUP(B232,'اسماء العملاء'!$A$2:$E$1589,5,FALSE),"")</f>
        <v/>
      </c>
      <c r="D232" s="60" t="str">
        <f>IFERROR(VLOOKUP(B232,'اسماء العملاء'!$A$2:$C$1589,2,FALSE),"")</f>
        <v/>
      </c>
      <c r="E232" s="56"/>
      <c r="F232" s="62" t="str">
        <f>IFERROR(VLOOKUP(B232,'اسماء العملاء'!$A$2:$C$1589,3,FALSE),"")</f>
        <v/>
      </c>
      <c r="G232" s="75" t="str">
        <f>IFERROR(VLOOKUP(B232,'اسماء العملاء'!$A$2:$F$1589,6,FALSE),"")</f>
        <v/>
      </c>
      <c r="H232" s="142" t="str">
        <f>IFERROR(VLOOKUP(G232,'انواع الفلاتر'!$B$2:$C$52,2,FALSE),"")</f>
        <v/>
      </c>
      <c r="I232" s="128" t="str">
        <f>IFERROR(VLOOKUP(B232,'اسماء العملاء'!$A$2:$K$1589,11,FALSE),"")</f>
        <v/>
      </c>
      <c r="J232" s="46" t="str">
        <f t="shared" si="19"/>
        <v/>
      </c>
      <c r="K232" s="107"/>
      <c r="L232" s="137" t="str">
        <f t="shared" si="20"/>
        <v/>
      </c>
      <c r="M232" s="94" t="str">
        <f>IFERROR(VLOOKUP(B232,'اسماء العملاء'!$A$2:$G$1589,7,FALSE),"")</f>
        <v/>
      </c>
      <c r="N232" s="92" t="str">
        <f t="shared" si="21"/>
        <v/>
      </c>
      <c r="O232" s="149" t="str">
        <f>IFERROR(VLOOKUP(B232,'اسماء العملاء'!$A$2:$I$1589,9,FALSE),"")</f>
        <v/>
      </c>
      <c r="P232" s="144" t="str">
        <f t="shared" si="22"/>
        <v/>
      </c>
      <c r="Q232" s="145" t="str">
        <f t="shared" si="23"/>
        <v/>
      </c>
      <c r="R232" s="50"/>
      <c r="S232" s="133" t="str">
        <f>IFERROR(VLOOKUP(B232,'اسماء العملاء'!$A$2:$J$1589,10,FALSE),"")</f>
        <v/>
      </c>
      <c r="T232" s="48" t="str">
        <f>IFERROR(IF(COUNT($S232:S232)&gt;=$P232,"",EDATE($S232,1)),"")</f>
        <v/>
      </c>
      <c r="U232" s="48" t="str">
        <f>IFERROR(IF(COUNT($S232:T232)&gt;=$P232,"",EDATE($S232,2)),"")</f>
        <v/>
      </c>
      <c r="V232" s="48" t="str">
        <f>IFERROR(IF(COUNT($S232:U232)&gt;=$P232,"",EDATE($S232,3)),"")</f>
        <v/>
      </c>
      <c r="W232" s="48" t="str">
        <f>IFERROR(IF(COUNT($S232:V232)&gt;=$P232,"",EDATE($S232,4)),"")</f>
        <v/>
      </c>
      <c r="X232" s="48" t="str">
        <f>IFERROR(IF(COUNT($S232:W232)&gt;=$P232,"",EDATE($S232,5)),"")</f>
        <v/>
      </c>
      <c r="Y232" s="48" t="str">
        <f>IFERROR(IF(COUNT($S232:X232)&gt;=$P232,"",EDATE($S232,6)),"")</f>
        <v/>
      </c>
      <c r="Z232" s="48" t="str">
        <f>IFERROR(IF(COUNT($S232:Y232)&gt;=$P232,"",EDATE($S232,7)),"")</f>
        <v/>
      </c>
      <c r="AA232" s="48" t="str">
        <f>IFERROR(IF(COUNT($S232:Z232)&gt;=$P232,"",EDATE($S232,8)),"")</f>
        <v/>
      </c>
      <c r="AB232" s="48" t="str">
        <f>IFERROR(IF(COUNT($S232:AA232)&gt;=$P232,"",EDATE($S232,9)),"")</f>
        <v/>
      </c>
      <c r="AC232" s="48" t="str">
        <f>IFERROR(IF(COUNT($S232:AB232)&gt;=$P232,"",EDATE($S232,10)),"")</f>
        <v/>
      </c>
      <c r="AD232" s="48" t="str">
        <f>IFERROR(IF(COUNT($S232:AC232)&gt;=$P232,"",EDATE($S232,11)),"")</f>
        <v/>
      </c>
      <c r="AE232" s="48" t="str">
        <f>IFERROR(IF(COUNT($S232:AD232)&gt;=$P232,"",EDATE($S232,12)),"")</f>
        <v/>
      </c>
      <c r="AF232" s="48" t="str">
        <f>IFERROR(IF(COUNT($S232:AE232)&gt;=$P232,"",EDATE($S232,13)),"")</f>
        <v/>
      </c>
      <c r="AG232" s="48" t="str">
        <f>IFERROR(IF(COUNT($S232:AF232)&gt;=$P232,"",EDATE($S232,14)),"")</f>
        <v/>
      </c>
      <c r="AH232" s="48" t="str">
        <f>IFERROR(IF(COUNT($S232:AG232)&gt;=$P232,"",EDATE($S232,15)),"")</f>
        <v/>
      </c>
      <c r="AI232" s="48" t="str">
        <f>IFERROR(IF(COUNT($S232:AH232)&gt;=$P232,"",EDATE($S232,16)),"")</f>
        <v/>
      </c>
      <c r="AJ232" s="48" t="str">
        <f>IFERROR(IF(COUNT($S232:AI232)&gt;=$P232,"",EDATE($S232,17)),"")</f>
        <v/>
      </c>
      <c r="AK232" s="48" t="str">
        <f>IFERROR(IF(COUNT($S232:AJ232)&gt;=$P232,"",EDATE($S232,18)),"")</f>
        <v/>
      </c>
      <c r="AL232" s="49" t="str">
        <f>IFERROR(IF(COUNT($S232:AK232)&gt;=$P232,"",EDATE($S232,19)),"")</f>
        <v/>
      </c>
      <c r="AM232" s="49" t="str">
        <f>IFERROR(IF(COUNT($S232:AL232)&gt;=$P232,"",EDATE($S232,20)),"")</f>
        <v/>
      </c>
      <c r="AN232" s="49" t="str">
        <f>IFERROR(IF(COUNT($S232:AM232)&gt;=$P232,"",EDATE($S232,21)),"")</f>
        <v/>
      </c>
      <c r="AO232" s="49" t="str">
        <f>IFERROR(IF(COUNT($S232:AN232)&gt;=$P232,"",EDATE($S232,22)),"")</f>
        <v/>
      </c>
      <c r="AP232" s="49" t="str">
        <f>IFERROR(IF(COUNT($S232:AO232)&gt;=$P232,"",EDATE($S232,23)),"")</f>
        <v/>
      </c>
      <c r="AQ232" s="49" t="str">
        <f>IFERROR(IF(COUNT($S232:AP232)&gt;=$P232,"",EDATE($S232,24)),"")</f>
        <v/>
      </c>
      <c r="AR232" s="49" t="str">
        <f>IFERROR(IF(COUNT($S232:AQ232)&gt;=$P232,"",EDATE($S232,25)),"")</f>
        <v/>
      </c>
      <c r="AS232" s="49" t="str">
        <f>IFERROR(IF(COUNT($S232:AR232)&gt;=$P232,"",EDATE($S232,26)),"")</f>
        <v/>
      </c>
      <c r="AT232" s="49" t="str">
        <f>IFERROR(IF(COUNT($S232:AS232)&gt;=$P232,"",EDATE($S232,27)),"")</f>
        <v/>
      </c>
      <c r="AU232" s="49" t="str">
        <f>IFERROR(IF(COUNT($S232:AT232)&gt;=$P232,"",EDATE($S232,28)),"")</f>
        <v/>
      </c>
      <c r="AV232" s="49" t="str">
        <f>IFERROR(IF(COUNT($S232:AU232)&gt;=$P232,"",EDATE($S232,29)),"")</f>
        <v/>
      </c>
      <c r="AW232" s="49" t="str">
        <f>IFERROR(IF(COUNT($S232:AV232)&gt;=$P232,"",EDATE($S232,30)),"")</f>
        <v/>
      </c>
      <c r="AX232" s="49" t="str">
        <f>IFERROR(IF(COUNT($S232:AW232)&gt;=$P232,"",EDATE($S232,31)),"")</f>
        <v/>
      </c>
      <c r="AY232" s="49" t="str">
        <f>IFERROR(IF(COUNT($S232:AX232)&gt;=$P232,"",EDATE($S232,32)),"")</f>
        <v/>
      </c>
      <c r="AZ232" s="49" t="str">
        <f>IFERROR(IF(COUNT($S232:AY232)&gt;=$P232,"",EDATE($S232,33)),"")</f>
        <v/>
      </c>
      <c r="BA232" s="49" t="str">
        <f>IFERROR(IF(COUNT($S232:AZ232)&gt;=$P232,"",EDATE($S232,34)),"")</f>
        <v/>
      </c>
      <c r="BB232" s="49" t="str">
        <f>IFERROR(IF(COUNT($S232:BA232)&gt;=$P232,"",EDATE($S232,35)),"")</f>
        <v/>
      </c>
      <c r="BC232" s="49" t="str">
        <f>IFERROR(IF(COUNT($S232:BB232)&gt;=$P232,"",EDATE($S232,36)),"")</f>
        <v/>
      </c>
      <c r="BD232" s="108"/>
    </row>
    <row r="233" spans="1:56" s="98" customFormat="1" ht="21" customHeight="1" thickBot="1">
      <c r="A233" s="106" t="str">
        <f t="shared" ca="1" si="18"/>
        <v/>
      </c>
      <c r="B233" s="152"/>
      <c r="C233" s="45" t="str">
        <f>IFERROR(VLOOKUP(B233,'اسماء العملاء'!$A$2:$E$1589,5,FALSE),"")</f>
        <v/>
      </c>
      <c r="D233" s="60" t="str">
        <f>IFERROR(VLOOKUP(B233,'اسماء العملاء'!$A$2:$C$1589,2,FALSE),"")</f>
        <v/>
      </c>
      <c r="E233" s="56"/>
      <c r="F233" s="62" t="str">
        <f>IFERROR(VLOOKUP(B233,'اسماء العملاء'!$A$2:$C$1589,3,FALSE),"")</f>
        <v/>
      </c>
      <c r="G233" s="75" t="str">
        <f>IFERROR(VLOOKUP(B233,'اسماء العملاء'!$A$2:$F$1589,6,FALSE),"")</f>
        <v/>
      </c>
      <c r="H233" s="142" t="str">
        <f>IFERROR(VLOOKUP(G233,'انواع الفلاتر'!$B$2:$C$52,2,FALSE),"")</f>
        <v/>
      </c>
      <c r="I233" s="128" t="str">
        <f>IFERROR(VLOOKUP(B233,'اسماء العملاء'!$A$2:$K$1589,11,FALSE),"")</f>
        <v/>
      </c>
      <c r="J233" s="46" t="str">
        <f t="shared" si="19"/>
        <v/>
      </c>
      <c r="K233" s="107"/>
      <c r="L233" s="137" t="str">
        <f t="shared" si="20"/>
        <v/>
      </c>
      <c r="M233" s="94" t="str">
        <f>IFERROR(VLOOKUP(B233,'اسماء العملاء'!$A$2:$G$1589,7,FALSE),"")</f>
        <v/>
      </c>
      <c r="N233" s="92" t="str">
        <f t="shared" si="21"/>
        <v/>
      </c>
      <c r="O233" s="149" t="str">
        <f>IFERROR(VLOOKUP(B233,'اسماء العملاء'!$A$2:$I$1589,9,FALSE),"")</f>
        <v/>
      </c>
      <c r="P233" s="144" t="str">
        <f t="shared" si="22"/>
        <v/>
      </c>
      <c r="Q233" s="145" t="str">
        <f t="shared" si="23"/>
        <v/>
      </c>
      <c r="R233" s="50"/>
      <c r="S233" s="133" t="str">
        <f>IFERROR(VLOOKUP(B233,'اسماء العملاء'!$A$2:$J$1589,10,FALSE),"")</f>
        <v/>
      </c>
      <c r="T233" s="48" t="str">
        <f>IFERROR(IF(COUNT($S233:S233)&gt;=$P233,"",EDATE($S233,1)),"")</f>
        <v/>
      </c>
      <c r="U233" s="48" t="str">
        <f>IFERROR(IF(COUNT($S233:T233)&gt;=$P233,"",EDATE($S233,2)),"")</f>
        <v/>
      </c>
      <c r="V233" s="48" t="str">
        <f>IFERROR(IF(COUNT($S233:U233)&gt;=$P233,"",EDATE($S233,3)),"")</f>
        <v/>
      </c>
      <c r="W233" s="48" t="str">
        <f>IFERROR(IF(COUNT($S233:V233)&gt;=$P233,"",EDATE($S233,4)),"")</f>
        <v/>
      </c>
      <c r="X233" s="48" t="str">
        <f>IFERROR(IF(COUNT($S233:W233)&gt;=$P233,"",EDATE($S233,5)),"")</f>
        <v/>
      </c>
      <c r="Y233" s="48" t="str">
        <f>IFERROR(IF(COUNT($S233:X233)&gt;=$P233,"",EDATE($S233,6)),"")</f>
        <v/>
      </c>
      <c r="Z233" s="48" t="str">
        <f>IFERROR(IF(COUNT($S233:Y233)&gt;=$P233,"",EDATE($S233,7)),"")</f>
        <v/>
      </c>
      <c r="AA233" s="48" t="str">
        <f>IFERROR(IF(COUNT($S233:Z233)&gt;=$P233,"",EDATE($S233,8)),"")</f>
        <v/>
      </c>
      <c r="AB233" s="48" t="str">
        <f>IFERROR(IF(COUNT($S233:AA233)&gt;=$P233,"",EDATE($S233,9)),"")</f>
        <v/>
      </c>
      <c r="AC233" s="48" t="str">
        <f>IFERROR(IF(COUNT($S233:AB233)&gt;=$P233,"",EDATE($S233,10)),"")</f>
        <v/>
      </c>
      <c r="AD233" s="48" t="str">
        <f>IFERROR(IF(COUNT($S233:AC233)&gt;=$P233,"",EDATE($S233,11)),"")</f>
        <v/>
      </c>
      <c r="AE233" s="48" t="str">
        <f>IFERROR(IF(COUNT($S233:AD233)&gt;=$P233,"",EDATE($S233,12)),"")</f>
        <v/>
      </c>
      <c r="AF233" s="48" t="str">
        <f>IFERROR(IF(COUNT($S233:AE233)&gt;=$P233,"",EDATE($S233,13)),"")</f>
        <v/>
      </c>
      <c r="AG233" s="48" t="str">
        <f>IFERROR(IF(COUNT($S233:AF233)&gt;=$P233,"",EDATE($S233,14)),"")</f>
        <v/>
      </c>
      <c r="AH233" s="48" t="str">
        <f>IFERROR(IF(COUNT($S233:AG233)&gt;=$P233,"",EDATE($S233,15)),"")</f>
        <v/>
      </c>
      <c r="AI233" s="48" t="str">
        <f>IFERROR(IF(COUNT($S233:AH233)&gt;=$P233,"",EDATE($S233,16)),"")</f>
        <v/>
      </c>
      <c r="AJ233" s="48" t="str">
        <f>IFERROR(IF(COUNT($S233:AI233)&gt;=$P233,"",EDATE($S233,17)),"")</f>
        <v/>
      </c>
      <c r="AK233" s="48" t="str">
        <f>IFERROR(IF(COUNT($S233:AJ233)&gt;=$P233,"",EDATE($S233,18)),"")</f>
        <v/>
      </c>
      <c r="AL233" s="49" t="str">
        <f>IFERROR(IF(COUNT($S233:AK233)&gt;=$P233,"",EDATE($S233,19)),"")</f>
        <v/>
      </c>
      <c r="AM233" s="49" t="str">
        <f>IFERROR(IF(COUNT($S233:AL233)&gt;=$P233,"",EDATE($S233,20)),"")</f>
        <v/>
      </c>
      <c r="AN233" s="49" t="str">
        <f>IFERROR(IF(COUNT($S233:AM233)&gt;=$P233,"",EDATE($S233,21)),"")</f>
        <v/>
      </c>
      <c r="AO233" s="49" t="str">
        <f>IFERROR(IF(COUNT($S233:AN233)&gt;=$P233,"",EDATE($S233,22)),"")</f>
        <v/>
      </c>
      <c r="AP233" s="49" t="str">
        <f>IFERROR(IF(COUNT($S233:AO233)&gt;=$P233,"",EDATE($S233,23)),"")</f>
        <v/>
      </c>
      <c r="AQ233" s="49" t="str">
        <f>IFERROR(IF(COUNT($S233:AP233)&gt;=$P233,"",EDATE($S233,24)),"")</f>
        <v/>
      </c>
      <c r="AR233" s="49" t="str">
        <f>IFERROR(IF(COUNT($S233:AQ233)&gt;=$P233,"",EDATE($S233,25)),"")</f>
        <v/>
      </c>
      <c r="AS233" s="49" t="str">
        <f>IFERROR(IF(COUNT($S233:AR233)&gt;=$P233,"",EDATE($S233,26)),"")</f>
        <v/>
      </c>
      <c r="AT233" s="49" t="str">
        <f>IFERROR(IF(COUNT($S233:AS233)&gt;=$P233,"",EDATE($S233,27)),"")</f>
        <v/>
      </c>
      <c r="AU233" s="49" t="str">
        <f>IFERROR(IF(COUNT($S233:AT233)&gt;=$P233,"",EDATE($S233,28)),"")</f>
        <v/>
      </c>
      <c r="AV233" s="49" t="str">
        <f>IFERROR(IF(COUNT($S233:AU233)&gt;=$P233,"",EDATE($S233,29)),"")</f>
        <v/>
      </c>
      <c r="AW233" s="49" t="str">
        <f>IFERROR(IF(COUNT($S233:AV233)&gt;=$P233,"",EDATE($S233,30)),"")</f>
        <v/>
      </c>
      <c r="AX233" s="49" t="str">
        <f>IFERROR(IF(COUNT($S233:AW233)&gt;=$P233,"",EDATE($S233,31)),"")</f>
        <v/>
      </c>
      <c r="AY233" s="49" t="str">
        <f>IFERROR(IF(COUNT($S233:AX233)&gt;=$P233,"",EDATE($S233,32)),"")</f>
        <v/>
      </c>
      <c r="AZ233" s="49" t="str">
        <f>IFERROR(IF(COUNT($S233:AY233)&gt;=$P233,"",EDATE($S233,33)),"")</f>
        <v/>
      </c>
      <c r="BA233" s="49" t="str">
        <f>IFERROR(IF(COUNT($S233:AZ233)&gt;=$P233,"",EDATE($S233,34)),"")</f>
        <v/>
      </c>
      <c r="BB233" s="49" t="str">
        <f>IFERROR(IF(COUNT($S233:BA233)&gt;=$P233,"",EDATE($S233,35)),"")</f>
        <v/>
      </c>
      <c r="BC233" s="49" t="str">
        <f>IFERROR(IF(COUNT($S233:BB233)&gt;=$P233,"",EDATE($S233,36)),"")</f>
        <v/>
      </c>
      <c r="BD233" s="108"/>
    </row>
    <row r="234" spans="1:56" s="98" customFormat="1" ht="21" customHeight="1" thickBot="1">
      <c r="A234" s="106" t="str">
        <f t="shared" ca="1" si="18"/>
        <v/>
      </c>
      <c r="B234" s="152"/>
      <c r="C234" s="45" t="str">
        <f>IFERROR(VLOOKUP(B234,'اسماء العملاء'!$A$2:$E$1589,5,FALSE),"")</f>
        <v/>
      </c>
      <c r="D234" s="60" t="str">
        <f>IFERROR(VLOOKUP(B234,'اسماء العملاء'!$A$2:$C$1589,2,FALSE),"")</f>
        <v/>
      </c>
      <c r="E234" s="56"/>
      <c r="F234" s="62" t="str">
        <f>IFERROR(VLOOKUP(B234,'اسماء العملاء'!$A$2:$C$1589,3,FALSE),"")</f>
        <v/>
      </c>
      <c r="G234" s="75" t="str">
        <f>IFERROR(VLOOKUP(B234,'اسماء العملاء'!$A$2:$F$1589,6,FALSE),"")</f>
        <v/>
      </c>
      <c r="H234" s="142" t="str">
        <f>IFERROR(VLOOKUP(G234,'انواع الفلاتر'!$B$2:$C$52,2,FALSE),"")</f>
        <v/>
      </c>
      <c r="I234" s="128" t="str">
        <f>IFERROR(VLOOKUP(B234,'اسماء العملاء'!$A$2:$K$1589,11,FALSE),"")</f>
        <v/>
      </c>
      <c r="J234" s="46" t="str">
        <f t="shared" si="19"/>
        <v/>
      </c>
      <c r="K234" s="107"/>
      <c r="L234" s="137" t="str">
        <f t="shared" si="20"/>
        <v/>
      </c>
      <c r="M234" s="94" t="str">
        <f>IFERROR(VLOOKUP(B234,'اسماء العملاء'!$A$2:$G$1589,7,FALSE),"")</f>
        <v/>
      </c>
      <c r="N234" s="92" t="str">
        <f t="shared" si="21"/>
        <v/>
      </c>
      <c r="O234" s="149" t="str">
        <f>IFERROR(VLOOKUP(B234,'اسماء العملاء'!$A$2:$I$1589,9,FALSE),"")</f>
        <v/>
      </c>
      <c r="P234" s="144" t="str">
        <f t="shared" si="22"/>
        <v/>
      </c>
      <c r="Q234" s="145" t="str">
        <f t="shared" si="23"/>
        <v/>
      </c>
      <c r="R234" s="50"/>
      <c r="S234" s="133" t="str">
        <f>IFERROR(VLOOKUP(B234,'اسماء العملاء'!$A$2:$J$1589,10,FALSE),"")</f>
        <v/>
      </c>
      <c r="T234" s="48" t="str">
        <f>IFERROR(IF(COUNT($S234:S234)&gt;=$P234,"",EDATE($S234,1)),"")</f>
        <v/>
      </c>
      <c r="U234" s="48" t="str">
        <f>IFERROR(IF(COUNT($S234:T234)&gt;=$P234,"",EDATE($S234,2)),"")</f>
        <v/>
      </c>
      <c r="V234" s="48" t="str">
        <f>IFERROR(IF(COUNT($S234:U234)&gt;=$P234,"",EDATE($S234,3)),"")</f>
        <v/>
      </c>
      <c r="W234" s="48" t="str">
        <f>IFERROR(IF(COUNT($S234:V234)&gt;=$P234,"",EDATE($S234,4)),"")</f>
        <v/>
      </c>
      <c r="X234" s="48" t="str">
        <f>IFERROR(IF(COUNT($S234:W234)&gt;=$P234,"",EDATE($S234,5)),"")</f>
        <v/>
      </c>
      <c r="Y234" s="48" t="str">
        <f>IFERROR(IF(COUNT($S234:X234)&gt;=$P234,"",EDATE($S234,6)),"")</f>
        <v/>
      </c>
      <c r="Z234" s="48" t="str">
        <f>IFERROR(IF(COUNT($S234:Y234)&gt;=$P234,"",EDATE($S234,7)),"")</f>
        <v/>
      </c>
      <c r="AA234" s="48" t="str">
        <f>IFERROR(IF(COUNT($S234:Z234)&gt;=$P234,"",EDATE($S234,8)),"")</f>
        <v/>
      </c>
      <c r="AB234" s="48" t="str">
        <f>IFERROR(IF(COUNT($S234:AA234)&gt;=$P234,"",EDATE($S234,9)),"")</f>
        <v/>
      </c>
      <c r="AC234" s="48" t="str">
        <f>IFERROR(IF(COUNT($S234:AB234)&gt;=$P234,"",EDATE($S234,10)),"")</f>
        <v/>
      </c>
      <c r="AD234" s="48" t="str">
        <f>IFERROR(IF(COUNT($S234:AC234)&gt;=$P234,"",EDATE($S234,11)),"")</f>
        <v/>
      </c>
      <c r="AE234" s="48" t="str">
        <f>IFERROR(IF(COUNT($S234:AD234)&gt;=$P234,"",EDATE($S234,12)),"")</f>
        <v/>
      </c>
      <c r="AF234" s="48" t="str">
        <f>IFERROR(IF(COUNT($S234:AE234)&gt;=$P234,"",EDATE($S234,13)),"")</f>
        <v/>
      </c>
      <c r="AG234" s="48" t="str">
        <f>IFERROR(IF(COUNT($S234:AF234)&gt;=$P234,"",EDATE($S234,14)),"")</f>
        <v/>
      </c>
      <c r="AH234" s="48" t="str">
        <f>IFERROR(IF(COUNT($S234:AG234)&gt;=$P234,"",EDATE($S234,15)),"")</f>
        <v/>
      </c>
      <c r="AI234" s="48" t="str">
        <f>IFERROR(IF(COUNT($S234:AH234)&gt;=$P234,"",EDATE($S234,16)),"")</f>
        <v/>
      </c>
      <c r="AJ234" s="48" t="str">
        <f>IFERROR(IF(COUNT($S234:AI234)&gt;=$P234,"",EDATE($S234,17)),"")</f>
        <v/>
      </c>
      <c r="AK234" s="48" t="str">
        <f>IFERROR(IF(COUNT($S234:AJ234)&gt;=$P234,"",EDATE($S234,18)),"")</f>
        <v/>
      </c>
      <c r="AL234" s="49" t="str">
        <f>IFERROR(IF(COUNT($S234:AK234)&gt;=$P234,"",EDATE($S234,19)),"")</f>
        <v/>
      </c>
      <c r="AM234" s="49" t="str">
        <f>IFERROR(IF(COUNT($S234:AL234)&gt;=$P234,"",EDATE($S234,20)),"")</f>
        <v/>
      </c>
      <c r="AN234" s="49" t="str">
        <f>IFERROR(IF(COUNT($S234:AM234)&gt;=$P234,"",EDATE($S234,21)),"")</f>
        <v/>
      </c>
      <c r="AO234" s="49" t="str">
        <f>IFERROR(IF(COUNT($S234:AN234)&gt;=$P234,"",EDATE($S234,22)),"")</f>
        <v/>
      </c>
      <c r="AP234" s="49" t="str">
        <f>IFERROR(IF(COUNT($S234:AO234)&gt;=$P234,"",EDATE($S234,23)),"")</f>
        <v/>
      </c>
      <c r="AQ234" s="49" t="str">
        <f>IFERROR(IF(COUNT($S234:AP234)&gt;=$P234,"",EDATE($S234,24)),"")</f>
        <v/>
      </c>
      <c r="AR234" s="49" t="str">
        <f>IFERROR(IF(COUNT($S234:AQ234)&gt;=$P234,"",EDATE($S234,25)),"")</f>
        <v/>
      </c>
      <c r="AS234" s="49" t="str">
        <f>IFERROR(IF(COUNT($S234:AR234)&gt;=$P234,"",EDATE($S234,26)),"")</f>
        <v/>
      </c>
      <c r="AT234" s="49" t="str">
        <f>IFERROR(IF(COUNT($S234:AS234)&gt;=$P234,"",EDATE($S234,27)),"")</f>
        <v/>
      </c>
      <c r="AU234" s="49" t="str">
        <f>IFERROR(IF(COUNT($S234:AT234)&gt;=$P234,"",EDATE($S234,28)),"")</f>
        <v/>
      </c>
      <c r="AV234" s="49" t="str">
        <f>IFERROR(IF(COUNT($S234:AU234)&gt;=$P234,"",EDATE($S234,29)),"")</f>
        <v/>
      </c>
      <c r="AW234" s="49" t="str">
        <f>IFERROR(IF(COUNT($S234:AV234)&gt;=$P234,"",EDATE($S234,30)),"")</f>
        <v/>
      </c>
      <c r="AX234" s="49" t="str">
        <f>IFERROR(IF(COUNT($S234:AW234)&gt;=$P234,"",EDATE($S234,31)),"")</f>
        <v/>
      </c>
      <c r="AY234" s="49" t="str">
        <f>IFERROR(IF(COUNT($S234:AX234)&gt;=$P234,"",EDATE($S234,32)),"")</f>
        <v/>
      </c>
      <c r="AZ234" s="49" t="str">
        <f>IFERROR(IF(COUNT($S234:AY234)&gt;=$P234,"",EDATE($S234,33)),"")</f>
        <v/>
      </c>
      <c r="BA234" s="49" t="str">
        <f>IFERROR(IF(COUNT($S234:AZ234)&gt;=$P234,"",EDATE($S234,34)),"")</f>
        <v/>
      </c>
      <c r="BB234" s="49" t="str">
        <f>IFERROR(IF(COUNT($S234:BA234)&gt;=$P234,"",EDATE($S234,35)),"")</f>
        <v/>
      </c>
      <c r="BC234" s="49" t="str">
        <f>IFERROR(IF(COUNT($S234:BB234)&gt;=$P234,"",EDATE($S234,36)),"")</f>
        <v/>
      </c>
      <c r="BD234" s="108"/>
    </row>
    <row r="235" spans="1:56" s="98" customFormat="1" ht="21" customHeight="1" thickBot="1">
      <c r="A235" s="106" t="str">
        <f t="shared" ca="1" si="18"/>
        <v/>
      </c>
      <c r="B235" s="152"/>
      <c r="C235" s="45" t="str">
        <f>IFERROR(VLOOKUP(B235,'اسماء العملاء'!$A$2:$E$1589,5,FALSE),"")</f>
        <v/>
      </c>
      <c r="D235" s="60" t="str">
        <f>IFERROR(VLOOKUP(B235,'اسماء العملاء'!$A$2:$C$1589,2,FALSE),"")</f>
        <v/>
      </c>
      <c r="E235" s="56"/>
      <c r="F235" s="62" t="str">
        <f>IFERROR(VLOOKUP(B235,'اسماء العملاء'!$A$2:$C$1589,3,FALSE),"")</f>
        <v/>
      </c>
      <c r="G235" s="75" t="str">
        <f>IFERROR(VLOOKUP(B235,'اسماء العملاء'!$A$2:$F$1589,6,FALSE),"")</f>
        <v/>
      </c>
      <c r="H235" s="142" t="str">
        <f>IFERROR(VLOOKUP(G235,'انواع الفلاتر'!$B$2:$C$52,2,FALSE),"")</f>
        <v/>
      </c>
      <c r="I235" s="128" t="str">
        <f>IFERROR(VLOOKUP(B235,'اسماء العملاء'!$A$2:$K$1589,11,FALSE),"")</f>
        <v/>
      </c>
      <c r="J235" s="46" t="str">
        <f t="shared" si="19"/>
        <v/>
      </c>
      <c r="K235" s="107"/>
      <c r="L235" s="137" t="str">
        <f t="shared" si="20"/>
        <v/>
      </c>
      <c r="M235" s="94" t="str">
        <f>IFERROR(VLOOKUP(B235,'اسماء العملاء'!$A$2:$G$1589,7,FALSE),"")</f>
        <v/>
      </c>
      <c r="N235" s="92" t="str">
        <f t="shared" si="21"/>
        <v/>
      </c>
      <c r="O235" s="149" t="str">
        <f>IFERROR(VLOOKUP(B235,'اسماء العملاء'!$A$2:$I$1589,9,FALSE),"")</f>
        <v/>
      </c>
      <c r="P235" s="144" t="str">
        <f t="shared" si="22"/>
        <v/>
      </c>
      <c r="Q235" s="145" t="str">
        <f t="shared" si="23"/>
        <v/>
      </c>
      <c r="R235" s="50"/>
      <c r="S235" s="133" t="str">
        <f>IFERROR(VLOOKUP(B235,'اسماء العملاء'!$A$2:$J$1589,10,FALSE),"")</f>
        <v/>
      </c>
      <c r="T235" s="48" t="str">
        <f>IFERROR(IF(COUNT($S235:S235)&gt;=$P235,"",EDATE($S235,1)),"")</f>
        <v/>
      </c>
      <c r="U235" s="48" t="str">
        <f>IFERROR(IF(COUNT($S235:T235)&gt;=$P235,"",EDATE($S235,2)),"")</f>
        <v/>
      </c>
      <c r="V235" s="48" t="str">
        <f>IFERROR(IF(COUNT($S235:U235)&gt;=$P235,"",EDATE($S235,3)),"")</f>
        <v/>
      </c>
      <c r="W235" s="48" t="str">
        <f>IFERROR(IF(COUNT($S235:V235)&gt;=$P235,"",EDATE($S235,4)),"")</f>
        <v/>
      </c>
      <c r="X235" s="48" t="str">
        <f>IFERROR(IF(COUNT($S235:W235)&gt;=$P235,"",EDATE($S235,5)),"")</f>
        <v/>
      </c>
      <c r="Y235" s="48" t="str">
        <f>IFERROR(IF(COUNT($S235:X235)&gt;=$P235,"",EDATE($S235,6)),"")</f>
        <v/>
      </c>
      <c r="Z235" s="48" t="str">
        <f>IFERROR(IF(COUNT($S235:Y235)&gt;=$P235,"",EDATE($S235,7)),"")</f>
        <v/>
      </c>
      <c r="AA235" s="48" t="str">
        <f>IFERROR(IF(COUNT($S235:Z235)&gt;=$P235,"",EDATE($S235,8)),"")</f>
        <v/>
      </c>
      <c r="AB235" s="48" t="str">
        <f>IFERROR(IF(COUNT($S235:AA235)&gt;=$P235,"",EDATE($S235,9)),"")</f>
        <v/>
      </c>
      <c r="AC235" s="48" t="str">
        <f>IFERROR(IF(COUNT($S235:AB235)&gt;=$P235,"",EDATE($S235,10)),"")</f>
        <v/>
      </c>
      <c r="AD235" s="48" t="str">
        <f>IFERROR(IF(COUNT($S235:AC235)&gt;=$P235,"",EDATE($S235,11)),"")</f>
        <v/>
      </c>
      <c r="AE235" s="48" t="str">
        <f>IFERROR(IF(COUNT($S235:AD235)&gt;=$P235,"",EDATE($S235,12)),"")</f>
        <v/>
      </c>
      <c r="AF235" s="48" t="str">
        <f>IFERROR(IF(COUNT($S235:AE235)&gt;=$P235,"",EDATE($S235,13)),"")</f>
        <v/>
      </c>
      <c r="AG235" s="48" t="str">
        <f>IFERROR(IF(COUNT($S235:AF235)&gt;=$P235,"",EDATE($S235,14)),"")</f>
        <v/>
      </c>
      <c r="AH235" s="48" t="str">
        <f>IFERROR(IF(COUNT($S235:AG235)&gt;=$P235,"",EDATE($S235,15)),"")</f>
        <v/>
      </c>
      <c r="AI235" s="48" t="str">
        <f>IFERROR(IF(COUNT($S235:AH235)&gt;=$P235,"",EDATE($S235,16)),"")</f>
        <v/>
      </c>
      <c r="AJ235" s="48" t="str">
        <f>IFERROR(IF(COUNT($S235:AI235)&gt;=$P235,"",EDATE($S235,17)),"")</f>
        <v/>
      </c>
      <c r="AK235" s="48" t="str">
        <f>IFERROR(IF(COUNT($S235:AJ235)&gt;=$P235,"",EDATE($S235,18)),"")</f>
        <v/>
      </c>
      <c r="AL235" s="49" t="str">
        <f>IFERROR(IF(COUNT($S235:AK235)&gt;=$P235,"",EDATE($S235,19)),"")</f>
        <v/>
      </c>
      <c r="AM235" s="49" t="str">
        <f>IFERROR(IF(COUNT($S235:AL235)&gt;=$P235,"",EDATE($S235,20)),"")</f>
        <v/>
      </c>
      <c r="AN235" s="49" t="str">
        <f>IFERROR(IF(COUNT($S235:AM235)&gt;=$P235,"",EDATE($S235,21)),"")</f>
        <v/>
      </c>
      <c r="AO235" s="49" t="str">
        <f>IFERROR(IF(COUNT($S235:AN235)&gt;=$P235,"",EDATE($S235,22)),"")</f>
        <v/>
      </c>
      <c r="AP235" s="49" t="str">
        <f>IFERROR(IF(COUNT($S235:AO235)&gt;=$P235,"",EDATE($S235,23)),"")</f>
        <v/>
      </c>
      <c r="AQ235" s="49" t="str">
        <f>IFERROR(IF(COUNT($S235:AP235)&gt;=$P235,"",EDATE($S235,24)),"")</f>
        <v/>
      </c>
      <c r="AR235" s="49" t="str">
        <f>IFERROR(IF(COUNT($S235:AQ235)&gt;=$P235,"",EDATE($S235,25)),"")</f>
        <v/>
      </c>
      <c r="AS235" s="49" t="str">
        <f>IFERROR(IF(COUNT($S235:AR235)&gt;=$P235,"",EDATE($S235,26)),"")</f>
        <v/>
      </c>
      <c r="AT235" s="49" t="str">
        <f>IFERROR(IF(COUNT($S235:AS235)&gt;=$P235,"",EDATE($S235,27)),"")</f>
        <v/>
      </c>
      <c r="AU235" s="49" t="str">
        <f>IFERROR(IF(COUNT($S235:AT235)&gt;=$P235,"",EDATE($S235,28)),"")</f>
        <v/>
      </c>
      <c r="AV235" s="49" t="str">
        <f>IFERROR(IF(COUNT($S235:AU235)&gt;=$P235,"",EDATE($S235,29)),"")</f>
        <v/>
      </c>
      <c r="AW235" s="49" t="str">
        <f>IFERROR(IF(COUNT($S235:AV235)&gt;=$P235,"",EDATE($S235,30)),"")</f>
        <v/>
      </c>
      <c r="AX235" s="49" t="str">
        <f>IFERROR(IF(COUNT($S235:AW235)&gt;=$P235,"",EDATE($S235,31)),"")</f>
        <v/>
      </c>
      <c r="AY235" s="49" t="str">
        <f>IFERROR(IF(COUNT($S235:AX235)&gt;=$P235,"",EDATE($S235,32)),"")</f>
        <v/>
      </c>
      <c r="AZ235" s="49" t="str">
        <f>IFERROR(IF(COUNT($S235:AY235)&gt;=$P235,"",EDATE($S235,33)),"")</f>
        <v/>
      </c>
      <c r="BA235" s="49" t="str">
        <f>IFERROR(IF(COUNT($S235:AZ235)&gt;=$P235,"",EDATE($S235,34)),"")</f>
        <v/>
      </c>
      <c r="BB235" s="49" t="str">
        <f>IFERROR(IF(COUNT($S235:BA235)&gt;=$P235,"",EDATE($S235,35)),"")</f>
        <v/>
      </c>
      <c r="BC235" s="49" t="str">
        <f>IFERROR(IF(COUNT($S235:BB235)&gt;=$P235,"",EDATE($S235,36)),"")</f>
        <v/>
      </c>
      <c r="BD235" s="108"/>
    </row>
    <row r="236" spans="1:56" s="98" customFormat="1" ht="21" customHeight="1" thickBot="1">
      <c r="A236" s="106" t="str">
        <f t="shared" ca="1" si="18"/>
        <v/>
      </c>
      <c r="B236" s="152"/>
      <c r="C236" s="45" t="str">
        <f>IFERROR(VLOOKUP(B236,'اسماء العملاء'!$A$2:$E$1589,5,FALSE),"")</f>
        <v/>
      </c>
      <c r="D236" s="60" t="str">
        <f>IFERROR(VLOOKUP(B236,'اسماء العملاء'!$A$2:$C$1589,2,FALSE),"")</f>
        <v/>
      </c>
      <c r="E236" s="56"/>
      <c r="F236" s="62" t="str">
        <f>IFERROR(VLOOKUP(B236,'اسماء العملاء'!$A$2:$C$1589,3,FALSE),"")</f>
        <v/>
      </c>
      <c r="G236" s="75" t="str">
        <f>IFERROR(VLOOKUP(B236,'اسماء العملاء'!$A$2:$F$1589,6,FALSE),"")</f>
        <v/>
      </c>
      <c r="H236" s="142" t="str">
        <f>IFERROR(VLOOKUP(G236,'انواع الفلاتر'!$B$2:$C$52,2,FALSE),"")</f>
        <v/>
      </c>
      <c r="I236" s="128" t="str">
        <f>IFERROR(VLOOKUP(B236,'اسماء العملاء'!$A$2:$K$1589,11,FALSE),"")</f>
        <v/>
      </c>
      <c r="J236" s="46" t="str">
        <f t="shared" si="19"/>
        <v/>
      </c>
      <c r="K236" s="107"/>
      <c r="L236" s="137" t="str">
        <f t="shared" si="20"/>
        <v/>
      </c>
      <c r="M236" s="94" t="str">
        <f>IFERROR(VLOOKUP(B236,'اسماء العملاء'!$A$2:$G$1589,7,FALSE),"")</f>
        <v/>
      </c>
      <c r="N236" s="92" t="str">
        <f t="shared" si="21"/>
        <v/>
      </c>
      <c r="O236" s="149" t="str">
        <f>IFERROR(VLOOKUP(B236,'اسماء العملاء'!$A$2:$I$1589,9,FALSE),"")</f>
        <v/>
      </c>
      <c r="P236" s="144" t="str">
        <f t="shared" si="22"/>
        <v/>
      </c>
      <c r="Q236" s="145" t="str">
        <f t="shared" si="23"/>
        <v/>
      </c>
      <c r="R236" s="50"/>
      <c r="S236" s="133" t="str">
        <f>IFERROR(VLOOKUP(B236,'اسماء العملاء'!$A$2:$J$1589,10,FALSE),"")</f>
        <v/>
      </c>
      <c r="T236" s="48" t="str">
        <f>IFERROR(IF(COUNT($S236:S236)&gt;=$P236,"",EDATE($S236,1)),"")</f>
        <v/>
      </c>
      <c r="U236" s="48" t="str">
        <f>IFERROR(IF(COUNT($S236:T236)&gt;=$P236,"",EDATE($S236,2)),"")</f>
        <v/>
      </c>
      <c r="V236" s="48" t="str">
        <f>IFERROR(IF(COUNT($S236:U236)&gt;=$P236,"",EDATE($S236,3)),"")</f>
        <v/>
      </c>
      <c r="W236" s="48" t="str">
        <f>IFERROR(IF(COUNT($S236:V236)&gt;=$P236,"",EDATE($S236,4)),"")</f>
        <v/>
      </c>
      <c r="X236" s="48" t="str">
        <f>IFERROR(IF(COUNT($S236:W236)&gt;=$P236,"",EDATE($S236,5)),"")</f>
        <v/>
      </c>
      <c r="Y236" s="48" t="str">
        <f>IFERROR(IF(COUNT($S236:X236)&gt;=$P236,"",EDATE($S236,6)),"")</f>
        <v/>
      </c>
      <c r="Z236" s="48" t="str">
        <f>IFERROR(IF(COUNT($S236:Y236)&gt;=$P236,"",EDATE($S236,7)),"")</f>
        <v/>
      </c>
      <c r="AA236" s="48" t="str">
        <f>IFERROR(IF(COUNT($S236:Z236)&gt;=$P236,"",EDATE($S236,8)),"")</f>
        <v/>
      </c>
      <c r="AB236" s="48" t="str">
        <f>IFERROR(IF(COUNT($S236:AA236)&gt;=$P236,"",EDATE($S236,9)),"")</f>
        <v/>
      </c>
      <c r="AC236" s="48" t="str">
        <f>IFERROR(IF(COUNT($S236:AB236)&gt;=$P236,"",EDATE($S236,10)),"")</f>
        <v/>
      </c>
      <c r="AD236" s="48" t="str">
        <f>IFERROR(IF(COUNT($S236:AC236)&gt;=$P236,"",EDATE($S236,11)),"")</f>
        <v/>
      </c>
      <c r="AE236" s="48" t="str">
        <f>IFERROR(IF(COUNT($S236:AD236)&gt;=$P236,"",EDATE($S236,12)),"")</f>
        <v/>
      </c>
      <c r="AF236" s="48" t="str">
        <f>IFERROR(IF(COUNT($S236:AE236)&gt;=$P236,"",EDATE($S236,13)),"")</f>
        <v/>
      </c>
      <c r="AG236" s="48" t="str">
        <f>IFERROR(IF(COUNT($S236:AF236)&gt;=$P236,"",EDATE($S236,14)),"")</f>
        <v/>
      </c>
      <c r="AH236" s="48" t="str">
        <f>IFERROR(IF(COUNT($S236:AG236)&gt;=$P236,"",EDATE($S236,15)),"")</f>
        <v/>
      </c>
      <c r="AI236" s="48" t="str">
        <f>IFERROR(IF(COUNT($S236:AH236)&gt;=$P236,"",EDATE($S236,16)),"")</f>
        <v/>
      </c>
      <c r="AJ236" s="48" t="str">
        <f>IFERROR(IF(COUNT($S236:AI236)&gt;=$P236,"",EDATE($S236,17)),"")</f>
        <v/>
      </c>
      <c r="AK236" s="48" t="str">
        <f>IFERROR(IF(COUNT($S236:AJ236)&gt;=$P236,"",EDATE($S236,18)),"")</f>
        <v/>
      </c>
      <c r="AL236" s="49" t="str">
        <f>IFERROR(IF(COUNT($S236:AK236)&gt;=$P236,"",EDATE($S236,19)),"")</f>
        <v/>
      </c>
      <c r="AM236" s="49" t="str">
        <f>IFERROR(IF(COUNT($S236:AL236)&gt;=$P236,"",EDATE($S236,20)),"")</f>
        <v/>
      </c>
      <c r="AN236" s="49" t="str">
        <f>IFERROR(IF(COUNT($S236:AM236)&gt;=$P236,"",EDATE($S236,21)),"")</f>
        <v/>
      </c>
      <c r="AO236" s="49" t="str">
        <f>IFERROR(IF(COUNT($S236:AN236)&gt;=$P236,"",EDATE($S236,22)),"")</f>
        <v/>
      </c>
      <c r="AP236" s="49" t="str">
        <f>IFERROR(IF(COUNT($S236:AO236)&gt;=$P236,"",EDATE($S236,23)),"")</f>
        <v/>
      </c>
      <c r="AQ236" s="49" t="str">
        <f>IFERROR(IF(COUNT($S236:AP236)&gt;=$P236,"",EDATE($S236,24)),"")</f>
        <v/>
      </c>
      <c r="AR236" s="49" t="str">
        <f>IFERROR(IF(COUNT($S236:AQ236)&gt;=$P236,"",EDATE($S236,25)),"")</f>
        <v/>
      </c>
      <c r="AS236" s="49" t="str">
        <f>IFERROR(IF(COUNT($S236:AR236)&gt;=$P236,"",EDATE($S236,26)),"")</f>
        <v/>
      </c>
      <c r="AT236" s="49" t="str">
        <f>IFERROR(IF(COUNT($S236:AS236)&gt;=$P236,"",EDATE($S236,27)),"")</f>
        <v/>
      </c>
      <c r="AU236" s="49" t="str">
        <f>IFERROR(IF(COUNT($S236:AT236)&gt;=$P236,"",EDATE($S236,28)),"")</f>
        <v/>
      </c>
      <c r="AV236" s="49" t="str">
        <f>IFERROR(IF(COUNT($S236:AU236)&gt;=$P236,"",EDATE($S236,29)),"")</f>
        <v/>
      </c>
      <c r="AW236" s="49" t="str">
        <f>IFERROR(IF(COUNT($S236:AV236)&gt;=$P236,"",EDATE($S236,30)),"")</f>
        <v/>
      </c>
      <c r="AX236" s="49" t="str">
        <f>IFERROR(IF(COUNT($S236:AW236)&gt;=$P236,"",EDATE($S236,31)),"")</f>
        <v/>
      </c>
      <c r="AY236" s="49" t="str">
        <f>IFERROR(IF(COUNT($S236:AX236)&gt;=$P236,"",EDATE($S236,32)),"")</f>
        <v/>
      </c>
      <c r="AZ236" s="49" t="str">
        <f>IFERROR(IF(COUNT($S236:AY236)&gt;=$P236,"",EDATE($S236,33)),"")</f>
        <v/>
      </c>
      <c r="BA236" s="49" t="str">
        <f>IFERROR(IF(COUNT($S236:AZ236)&gt;=$P236,"",EDATE($S236,34)),"")</f>
        <v/>
      </c>
      <c r="BB236" s="49" t="str">
        <f>IFERROR(IF(COUNT($S236:BA236)&gt;=$P236,"",EDATE($S236,35)),"")</f>
        <v/>
      </c>
      <c r="BC236" s="49" t="str">
        <f>IFERROR(IF(COUNT($S236:BB236)&gt;=$P236,"",EDATE($S236,36)),"")</f>
        <v/>
      </c>
      <c r="BD236" s="108"/>
    </row>
    <row r="237" spans="1:56" s="98" customFormat="1" ht="21" customHeight="1" thickBot="1">
      <c r="A237" s="106" t="str">
        <f t="shared" ca="1" si="18"/>
        <v/>
      </c>
      <c r="B237" s="152"/>
      <c r="C237" s="45" t="str">
        <f>IFERROR(VLOOKUP(B237,'اسماء العملاء'!$A$2:$E$1589,5,FALSE),"")</f>
        <v/>
      </c>
      <c r="D237" s="60" t="str">
        <f>IFERROR(VLOOKUP(B237,'اسماء العملاء'!$A$2:$C$1589,2,FALSE),"")</f>
        <v/>
      </c>
      <c r="E237" s="56"/>
      <c r="F237" s="62" t="str">
        <f>IFERROR(VLOOKUP(B237,'اسماء العملاء'!$A$2:$C$1589,3,FALSE),"")</f>
        <v/>
      </c>
      <c r="G237" s="75" t="str">
        <f>IFERROR(VLOOKUP(B237,'اسماء العملاء'!$A$2:$F$1589,6,FALSE),"")</f>
        <v/>
      </c>
      <c r="H237" s="142" t="str">
        <f>IFERROR(VLOOKUP(G237,'انواع الفلاتر'!$B$2:$C$52,2,FALSE),"")</f>
        <v/>
      </c>
      <c r="I237" s="128" t="str">
        <f>IFERROR(VLOOKUP(B237,'اسماء العملاء'!$A$2:$K$1589,11,FALSE),"")</f>
        <v/>
      </c>
      <c r="J237" s="46" t="str">
        <f t="shared" si="19"/>
        <v/>
      </c>
      <c r="K237" s="107"/>
      <c r="L237" s="137" t="str">
        <f t="shared" si="20"/>
        <v/>
      </c>
      <c r="M237" s="94" t="str">
        <f>IFERROR(VLOOKUP(B237,'اسماء العملاء'!$A$2:$G$1589,7,FALSE),"")</f>
        <v/>
      </c>
      <c r="N237" s="92" t="str">
        <f t="shared" si="21"/>
        <v/>
      </c>
      <c r="O237" s="149" t="str">
        <f>IFERROR(VLOOKUP(B237,'اسماء العملاء'!$A$2:$I$1589,9,FALSE),"")</f>
        <v/>
      </c>
      <c r="P237" s="144" t="str">
        <f t="shared" si="22"/>
        <v/>
      </c>
      <c r="Q237" s="145" t="str">
        <f t="shared" si="23"/>
        <v/>
      </c>
      <c r="R237" s="50"/>
      <c r="S237" s="133" t="str">
        <f>IFERROR(VLOOKUP(B237,'اسماء العملاء'!$A$2:$J$1589,10,FALSE),"")</f>
        <v/>
      </c>
      <c r="T237" s="48" t="str">
        <f>IFERROR(IF(COUNT($S237:S237)&gt;=$P237,"",EDATE($S237,1)),"")</f>
        <v/>
      </c>
      <c r="U237" s="48" t="str">
        <f>IFERROR(IF(COUNT($S237:T237)&gt;=$P237,"",EDATE($S237,2)),"")</f>
        <v/>
      </c>
      <c r="V237" s="48" t="str">
        <f>IFERROR(IF(COUNT($S237:U237)&gt;=$P237,"",EDATE($S237,3)),"")</f>
        <v/>
      </c>
      <c r="W237" s="48" t="str">
        <f>IFERROR(IF(COUNT($S237:V237)&gt;=$P237,"",EDATE($S237,4)),"")</f>
        <v/>
      </c>
      <c r="X237" s="48" t="str">
        <f>IFERROR(IF(COUNT($S237:W237)&gt;=$P237,"",EDATE($S237,5)),"")</f>
        <v/>
      </c>
      <c r="Y237" s="48" t="str">
        <f>IFERROR(IF(COUNT($S237:X237)&gt;=$P237,"",EDATE($S237,6)),"")</f>
        <v/>
      </c>
      <c r="Z237" s="48" t="str">
        <f>IFERROR(IF(COUNT($S237:Y237)&gt;=$P237,"",EDATE($S237,7)),"")</f>
        <v/>
      </c>
      <c r="AA237" s="48" t="str">
        <f>IFERROR(IF(COUNT($S237:Z237)&gt;=$P237,"",EDATE($S237,8)),"")</f>
        <v/>
      </c>
      <c r="AB237" s="48" t="str">
        <f>IFERROR(IF(COUNT($S237:AA237)&gt;=$P237,"",EDATE($S237,9)),"")</f>
        <v/>
      </c>
      <c r="AC237" s="48" t="str">
        <f>IFERROR(IF(COUNT($S237:AB237)&gt;=$P237,"",EDATE($S237,10)),"")</f>
        <v/>
      </c>
      <c r="AD237" s="48" t="str">
        <f>IFERROR(IF(COUNT($S237:AC237)&gt;=$P237,"",EDATE($S237,11)),"")</f>
        <v/>
      </c>
      <c r="AE237" s="48" t="str">
        <f>IFERROR(IF(COUNT($S237:AD237)&gt;=$P237,"",EDATE($S237,12)),"")</f>
        <v/>
      </c>
      <c r="AF237" s="48" t="str">
        <f>IFERROR(IF(COUNT($S237:AE237)&gt;=$P237,"",EDATE($S237,13)),"")</f>
        <v/>
      </c>
      <c r="AG237" s="48" t="str">
        <f>IFERROR(IF(COUNT($S237:AF237)&gt;=$P237,"",EDATE($S237,14)),"")</f>
        <v/>
      </c>
      <c r="AH237" s="48" t="str">
        <f>IFERROR(IF(COUNT($S237:AG237)&gt;=$P237,"",EDATE($S237,15)),"")</f>
        <v/>
      </c>
      <c r="AI237" s="48" t="str">
        <f>IFERROR(IF(COUNT($S237:AH237)&gt;=$P237,"",EDATE($S237,16)),"")</f>
        <v/>
      </c>
      <c r="AJ237" s="48" t="str">
        <f>IFERROR(IF(COUNT($S237:AI237)&gt;=$P237,"",EDATE($S237,17)),"")</f>
        <v/>
      </c>
      <c r="AK237" s="48" t="str">
        <f>IFERROR(IF(COUNT($S237:AJ237)&gt;=$P237,"",EDATE($S237,18)),"")</f>
        <v/>
      </c>
      <c r="AL237" s="49" t="str">
        <f>IFERROR(IF(COUNT($S237:AK237)&gt;=$P237,"",EDATE($S237,19)),"")</f>
        <v/>
      </c>
      <c r="AM237" s="49" t="str">
        <f>IFERROR(IF(COUNT($S237:AL237)&gt;=$P237,"",EDATE($S237,20)),"")</f>
        <v/>
      </c>
      <c r="AN237" s="49" t="str">
        <f>IFERROR(IF(COUNT($S237:AM237)&gt;=$P237,"",EDATE($S237,21)),"")</f>
        <v/>
      </c>
      <c r="AO237" s="49" t="str">
        <f>IFERROR(IF(COUNT($S237:AN237)&gt;=$P237,"",EDATE($S237,22)),"")</f>
        <v/>
      </c>
      <c r="AP237" s="49" t="str">
        <f>IFERROR(IF(COUNT($S237:AO237)&gt;=$P237,"",EDATE($S237,23)),"")</f>
        <v/>
      </c>
      <c r="AQ237" s="49" t="str">
        <f>IFERROR(IF(COUNT($S237:AP237)&gt;=$P237,"",EDATE($S237,24)),"")</f>
        <v/>
      </c>
      <c r="AR237" s="49" t="str">
        <f>IFERROR(IF(COUNT($S237:AQ237)&gt;=$P237,"",EDATE($S237,25)),"")</f>
        <v/>
      </c>
      <c r="AS237" s="49" t="str">
        <f>IFERROR(IF(COUNT($S237:AR237)&gt;=$P237,"",EDATE($S237,26)),"")</f>
        <v/>
      </c>
      <c r="AT237" s="49" t="str">
        <f>IFERROR(IF(COUNT($S237:AS237)&gt;=$P237,"",EDATE($S237,27)),"")</f>
        <v/>
      </c>
      <c r="AU237" s="49" t="str">
        <f>IFERROR(IF(COUNT($S237:AT237)&gt;=$P237,"",EDATE($S237,28)),"")</f>
        <v/>
      </c>
      <c r="AV237" s="49" t="str">
        <f>IFERROR(IF(COUNT($S237:AU237)&gt;=$P237,"",EDATE($S237,29)),"")</f>
        <v/>
      </c>
      <c r="AW237" s="49" t="str">
        <f>IFERROR(IF(COUNT($S237:AV237)&gt;=$P237,"",EDATE($S237,30)),"")</f>
        <v/>
      </c>
      <c r="AX237" s="49" t="str">
        <f>IFERROR(IF(COUNT($S237:AW237)&gt;=$P237,"",EDATE($S237,31)),"")</f>
        <v/>
      </c>
      <c r="AY237" s="49" t="str">
        <f>IFERROR(IF(COUNT($S237:AX237)&gt;=$P237,"",EDATE($S237,32)),"")</f>
        <v/>
      </c>
      <c r="AZ237" s="49" t="str">
        <f>IFERROR(IF(COUNT($S237:AY237)&gt;=$P237,"",EDATE($S237,33)),"")</f>
        <v/>
      </c>
      <c r="BA237" s="49" t="str">
        <f>IFERROR(IF(COUNT($S237:AZ237)&gt;=$P237,"",EDATE($S237,34)),"")</f>
        <v/>
      </c>
      <c r="BB237" s="49" t="str">
        <f>IFERROR(IF(COUNT($S237:BA237)&gt;=$P237,"",EDATE($S237,35)),"")</f>
        <v/>
      </c>
      <c r="BC237" s="49" t="str">
        <f>IFERROR(IF(COUNT($S237:BB237)&gt;=$P237,"",EDATE($S237,36)),"")</f>
        <v/>
      </c>
      <c r="BD237" s="108"/>
    </row>
    <row r="238" spans="1:56" s="98" customFormat="1" ht="21" customHeight="1" thickBot="1">
      <c r="A238" s="106" t="str">
        <f t="shared" ca="1" si="18"/>
        <v/>
      </c>
      <c r="B238" s="152"/>
      <c r="C238" s="45" t="str">
        <f>IFERROR(VLOOKUP(B238,'اسماء العملاء'!$A$2:$E$1589,5,FALSE),"")</f>
        <v/>
      </c>
      <c r="D238" s="60" t="str">
        <f>IFERROR(VLOOKUP(B238,'اسماء العملاء'!$A$2:$C$1589,2,FALSE),"")</f>
        <v/>
      </c>
      <c r="E238" s="56"/>
      <c r="F238" s="62" t="str">
        <f>IFERROR(VLOOKUP(B238,'اسماء العملاء'!$A$2:$C$1589,3,FALSE),"")</f>
        <v/>
      </c>
      <c r="G238" s="75" t="str">
        <f>IFERROR(VLOOKUP(B238,'اسماء العملاء'!$A$2:$F$1589,6,FALSE),"")</f>
        <v/>
      </c>
      <c r="H238" s="142" t="str">
        <f>IFERROR(VLOOKUP(G238,'انواع الفلاتر'!$B$2:$C$52,2,FALSE),"")</f>
        <v/>
      </c>
      <c r="I238" s="128" t="str">
        <f>IFERROR(VLOOKUP(B238,'اسماء العملاء'!$A$2:$K$1589,11,FALSE),"")</f>
        <v/>
      </c>
      <c r="J238" s="46" t="str">
        <f t="shared" si="19"/>
        <v/>
      </c>
      <c r="K238" s="107"/>
      <c r="L238" s="137" t="str">
        <f t="shared" si="20"/>
        <v/>
      </c>
      <c r="M238" s="94" t="str">
        <f>IFERROR(VLOOKUP(B238,'اسماء العملاء'!$A$2:$G$1589,7,FALSE),"")</f>
        <v/>
      </c>
      <c r="N238" s="92" t="str">
        <f t="shared" si="21"/>
        <v/>
      </c>
      <c r="O238" s="149" t="str">
        <f>IFERROR(VLOOKUP(B238,'اسماء العملاء'!$A$2:$I$1589,9,FALSE),"")</f>
        <v/>
      </c>
      <c r="P238" s="144" t="str">
        <f t="shared" si="22"/>
        <v/>
      </c>
      <c r="Q238" s="145" t="str">
        <f t="shared" si="23"/>
        <v/>
      </c>
      <c r="R238" s="50"/>
      <c r="S238" s="133" t="str">
        <f>IFERROR(VLOOKUP(B238,'اسماء العملاء'!$A$2:$J$1589,10,FALSE),"")</f>
        <v/>
      </c>
      <c r="T238" s="48" t="str">
        <f>IFERROR(IF(COUNT($S238:S238)&gt;=$P238,"",EDATE($S238,1)),"")</f>
        <v/>
      </c>
      <c r="U238" s="48" t="str">
        <f>IFERROR(IF(COUNT($S238:T238)&gt;=$P238,"",EDATE($S238,2)),"")</f>
        <v/>
      </c>
      <c r="V238" s="48" t="str">
        <f>IFERROR(IF(COUNT($S238:U238)&gt;=$P238,"",EDATE($S238,3)),"")</f>
        <v/>
      </c>
      <c r="W238" s="48" t="str">
        <f>IFERROR(IF(COUNT($S238:V238)&gt;=$P238,"",EDATE($S238,4)),"")</f>
        <v/>
      </c>
      <c r="X238" s="48" t="str">
        <f>IFERROR(IF(COUNT($S238:W238)&gt;=$P238,"",EDATE($S238,5)),"")</f>
        <v/>
      </c>
      <c r="Y238" s="48" t="str">
        <f>IFERROR(IF(COUNT($S238:X238)&gt;=$P238,"",EDATE($S238,6)),"")</f>
        <v/>
      </c>
      <c r="Z238" s="48" t="str">
        <f>IFERROR(IF(COUNT($S238:Y238)&gt;=$P238,"",EDATE($S238,7)),"")</f>
        <v/>
      </c>
      <c r="AA238" s="48" t="str">
        <f>IFERROR(IF(COUNT($S238:Z238)&gt;=$P238,"",EDATE($S238,8)),"")</f>
        <v/>
      </c>
      <c r="AB238" s="48" t="str">
        <f>IFERROR(IF(COUNT($S238:AA238)&gt;=$P238,"",EDATE($S238,9)),"")</f>
        <v/>
      </c>
      <c r="AC238" s="48" t="str">
        <f>IFERROR(IF(COUNT($S238:AB238)&gt;=$P238,"",EDATE($S238,10)),"")</f>
        <v/>
      </c>
      <c r="AD238" s="48" t="str">
        <f>IFERROR(IF(COUNT($S238:AC238)&gt;=$P238,"",EDATE($S238,11)),"")</f>
        <v/>
      </c>
      <c r="AE238" s="48" t="str">
        <f>IFERROR(IF(COUNT($S238:AD238)&gt;=$P238,"",EDATE($S238,12)),"")</f>
        <v/>
      </c>
      <c r="AF238" s="48" t="str">
        <f>IFERROR(IF(COUNT($S238:AE238)&gt;=$P238,"",EDATE($S238,13)),"")</f>
        <v/>
      </c>
      <c r="AG238" s="48" t="str">
        <f>IFERROR(IF(COUNT($S238:AF238)&gt;=$P238,"",EDATE($S238,14)),"")</f>
        <v/>
      </c>
      <c r="AH238" s="48" t="str">
        <f>IFERROR(IF(COUNT($S238:AG238)&gt;=$P238,"",EDATE($S238,15)),"")</f>
        <v/>
      </c>
      <c r="AI238" s="48" t="str">
        <f>IFERROR(IF(COUNT($S238:AH238)&gt;=$P238,"",EDATE($S238,16)),"")</f>
        <v/>
      </c>
      <c r="AJ238" s="48" t="str">
        <f>IFERROR(IF(COUNT($S238:AI238)&gt;=$P238,"",EDATE($S238,17)),"")</f>
        <v/>
      </c>
      <c r="AK238" s="48" t="str">
        <f>IFERROR(IF(COUNT($S238:AJ238)&gt;=$P238,"",EDATE($S238,18)),"")</f>
        <v/>
      </c>
      <c r="AL238" s="49" t="str">
        <f>IFERROR(IF(COUNT($S238:AK238)&gt;=$P238,"",EDATE($S238,19)),"")</f>
        <v/>
      </c>
      <c r="AM238" s="49" t="str">
        <f>IFERROR(IF(COUNT($S238:AL238)&gt;=$P238,"",EDATE($S238,20)),"")</f>
        <v/>
      </c>
      <c r="AN238" s="49" t="str">
        <f>IFERROR(IF(COUNT($S238:AM238)&gt;=$P238,"",EDATE($S238,21)),"")</f>
        <v/>
      </c>
      <c r="AO238" s="49" t="str">
        <f>IFERROR(IF(COUNT($S238:AN238)&gt;=$P238,"",EDATE($S238,22)),"")</f>
        <v/>
      </c>
      <c r="AP238" s="49" t="str">
        <f>IFERROR(IF(COUNT($S238:AO238)&gt;=$P238,"",EDATE($S238,23)),"")</f>
        <v/>
      </c>
      <c r="AQ238" s="49" t="str">
        <f>IFERROR(IF(COUNT($S238:AP238)&gt;=$P238,"",EDATE($S238,24)),"")</f>
        <v/>
      </c>
      <c r="AR238" s="49" t="str">
        <f>IFERROR(IF(COUNT($S238:AQ238)&gt;=$P238,"",EDATE($S238,25)),"")</f>
        <v/>
      </c>
      <c r="AS238" s="49" t="str">
        <f>IFERROR(IF(COUNT($S238:AR238)&gt;=$P238,"",EDATE($S238,26)),"")</f>
        <v/>
      </c>
      <c r="AT238" s="49" t="str">
        <f>IFERROR(IF(COUNT($S238:AS238)&gt;=$P238,"",EDATE($S238,27)),"")</f>
        <v/>
      </c>
      <c r="AU238" s="49" t="str">
        <f>IFERROR(IF(COUNT($S238:AT238)&gt;=$P238,"",EDATE($S238,28)),"")</f>
        <v/>
      </c>
      <c r="AV238" s="49" t="str">
        <f>IFERROR(IF(COUNT($S238:AU238)&gt;=$P238,"",EDATE($S238,29)),"")</f>
        <v/>
      </c>
      <c r="AW238" s="49" t="str">
        <f>IFERROR(IF(COUNT($S238:AV238)&gt;=$P238,"",EDATE($S238,30)),"")</f>
        <v/>
      </c>
      <c r="AX238" s="49" t="str">
        <f>IFERROR(IF(COUNT($S238:AW238)&gt;=$P238,"",EDATE($S238,31)),"")</f>
        <v/>
      </c>
      <c r="AY238" s="49" t="str">
        <f>IFERROR(IF(COUNT($S238:AX238)&gt;=$P238,"",EDATE($S238,32)),"")</f>
        <v/>
      </c>
      <c r="AZ238" s="49" t="str">
        <f>IFERROR(IF(COUNT($S238:AY238)&gt;=$P238,"",EDATE($S238,33)),"")</f>
        <v/>
      </c>
      <c r="BA238" s="49" t="str">
        <f>IFERROR(IF(COUNT($S238:AZ238)&gt;=$P238,"",EDATE($S238,34)),"")</f>
        <v/>
      </c>
      <c r="BB238" s="49" t="str">
        <f>IFERROR(IF(COUNT($S238:BA238)&gt;=$P238,"",EDATE($S238,35)),"")</f>
        <v/>
      </c>
      <c r="BC238" s="49" t="str">
        <f>IFERROR(IF(COUNT($S238:BB238)&gt;=$P238,"",EDATE($S238,36)),"")</f>
        <v/>
      </c>
      <c r="BD238" s="108"/>
    </row>
    <row r="239" spans="1:56" s="98" customFormat="1" ht="21" customHeight="1" thickBot="1">
      <c r="A239" s="106" t="str">
        <f t="shared" ca="1" si="18"/>
        <v/>
      </c>
      <c r="B239" s="152"/>
      <c r="C239" s="45" t="str">
        <f>IFERROR(VLOOKUP(B239,'اسماء العملاء'!$A$2:$E$1589,5,FALSE),"")</f>
        <v/>
      </c>
      <c r="D239" s="60" t="str">
        <f>IFERROR(VLOOKUP(B239,'اسماء العملاء'!$A$2:$C$1589,2,FALSE),"")</f>
        <v/>
      </c>
      <c r="E239" s="56"/>
      <c r="F239" s="62" t="str">
        <f>IFERROR(VLOOKUP(B239,'اسماء العملاء'!$A$2:$C$1589,3,FALSE),"")</f>
        <v/>
      </c>
      <c r="G239" s="75" t="str">
        <f>IFERROR(VLOOKUP(B239,'اسماء العملاء'!$A$2:$F$1589,6,FALSE),"")</f>
        <v/>
      </c>
      <c r="H239" s="142" t="str">
        <f>IFERROR(VLOOKUP(G239,'انواع الفلاتر'!$B$2:$C$52,2,FALSE),"")</f>
        <v/>
      </c>
      <c r="I239" s="128" t="str">
        <f>IFERROR(VLOOKUP(B239,'اسماء العملاء'!$A$2:$K$1589,11,FALSE),"")</f>
        <v/>
      </c>
      <c r="J239" s="46" t="str">
        <f t="shared" si="19"/>
        <v/>
      </c>
      <c r="K239" s="107"/>
      <c r="L239" s="137" t="str">
        <f t="shared" si="20"/>
        <v/>
      </c>
      <c r="M239" s="94" t="str">
        <f>IFERROR(VLOOKUP(B239,'اسماء العملاء'!$A$2:$G$1589,7,FALSE),"")</f>
        <v/>
      </c>
      <c r="N239" s="92" t="str">
        <f t="shared" si="21"/>
        <v/>
      </c>
      <c r="O239" s="149" t="str">
        <f>IFERROR(VLOOKUP(B239,'اسماء العملاء'!$A$2:$I$1589,9,FALSE),"")</f>
        <v/>
      </c>
      <c r="P239" s="144" t="str">
        <f t="shared" si="22"/>
        <v/>
      </c>
      <c r="Q239" s="145" t="str">
        <f t="shared" si="23"/>
        <v/>
      </c>
      <c r="R239" s="50"/>
      <c r="S239" s="133" t="str">
        <f>IFERROR(VLOOKUP(B239,'اسماء العملاء'!$A$2:$J$1589,10,FALSE),"")</f>
        <v/>
      </c>
      <c r="T239" s="48" t="str">
        <f>IFERROR(IF(COUNT($S239:S239)&gt;=$P239,"",EDATE($S239,1)),"")</f>
        <v/>
      </c>
      <c r="U239" s="48" t="str">
        <f>IFERROR(IF(COUNT($S239:T239)&gt;=$P239,"",EDATE($S239,2)),"")</f>
        <v/>
      </c>
      <c r="V239" s="48" t="str">
        <f>IFERROR(IF(COUNT($S239:U239)&gt;=$P239,"",EDATE($S239,3)),"")</f>
        <v/>
      </c>
      <c r="W239" s="48" t="str">
        <f>IFERROR(IF(COUNT($S239:V239)&gt;=$P239,"",EDATE($S239,4)),"")</f>
        <v/>
      </c>
      <c r="X239" s="48" t="str">
        <f>IFERROR(IF(COUNT($S239:W239)&gt;=$P239,"",EDATE($S239,5)),"")</f>
        <v/>
      </c>
      <c r="Y239" s="48" t="str">
        <f>IFERROR(IF(COUNT($S239:X239)&gt;=$P239,"",EDATE($S239,6)),"")</f>
        <v/>
      </c>
      <c r="Z239" s="48" t="str">
        <f>IFERROR(IF(COUNT($S239:Y239)&gt;=$P239,"",EDATE($S239,7)),"")</f>
        <v/>
      </c>
      <c r="AA239" s="48" t="str">
        <f>IFERROR(IF(COUNT($S239:Z239)&gt;=$P239,"",EDATE($S239,8)),"")</f>
        <v/>
      </c>
      <c r="AB239" s="48" t="str">
        <f>IFERROR(IF(COUNT($S239:AA239)&gt;=$P239,"",EDATE($S239,9)),"")</f>
        <v/>
      </c>
      <c r="AC239" s="48" t="str">
        <f>IFERROR(IF(COUNT($S239:AB239)&gt;=$P239,"",EDATE($S239,10)),"")</f>
        <v/>
      </c>
      <c r="AD239" s="48" t="str">
        <f>IFERROR(IF(COUNT($S239:AC239)&gt;=$P239,"",EDATE($S239,11)),"")</f>
        <v/>
      </c>
      <c r="AE239" s="48" t="str">
        <f>IFERROR(IF(COUNT($S239:AD239)&gt;=$P239,"",EDATE($S239,12)),"")</f>
        <v/>
      </c>
      <c r="AF239" s="48" t="str">
        <f>IFERROR(IF(COUNT($S239:AE239)&gt;=$P239,"",EDATE($S239,13)),"")</f>
        <v/>
      </c>
      <c r="AG239" s="48" t="str">
        <f>IFERROR(IF(COUNT($S239:AF239)&gt;=$P239,"",EDATE($S239,14)),"")</f>
        <v/>
      </c>
      <c r="AH239" s="48" t="str">
        <f>IFERROR(IF(COUNT($S239:AG239)&gt;=$P239,"",EDATE($S239,15)),"")</f>
        <v/>
      </c>
      <c r="AI239" s="48" t="str">
        <f>IFERROR(IF(COUNT($S239:AH239)&gt;=$P239,"",EDATE($S239,16)),"")</f>
        <v/>
      </c>
      <c r="AJ239" s="48" t="str">
        <f>IFERROR(IF(COUNT($S239:AI239)&gt;=$P239,"",EDATE($S239,17)),"")</f>
        <v/>
      </c>
      <c r="AK239" s="48" t="str">
        <f>IFERROR(IF(COUNT($S239:AJ239)&gt;=$P239,"",EDATE($S239,18)),"")</f>
        <v/>
      </c>
      <c r="AL239" s="49" t="str">
        <f>IFERROR(IF(COUNT($S239:AK239)&gt;=$P239,"",EDATE($S239,19)),"")</f>
        <v/>
      </c>
      <c r="AM239" s="49" t="str">
        <f>IFERROR(IF(COUNT($S239:AL239)&gt;=$P239,"",EDATE($S239,20)),"")</f>
        <v/>
      </c>
      <c r="AN239" s="49" t="str">
        <f>IFERROR(IF(COUNT($S239:AM239)&gt;=$P239,"",EDATE($S239,21)),"")</f>
        <v/>
      </c>
      <c r="AO239" s="49" t="str">
        <f>IFERROR(IF(COUNT($S239:AN239)&gt;=$P239,"",EDATE($S239,22)),"")</f>
        <v/>
      </c>
      <c r="AP239" s="49" t="str">
        <f>IFERROR(IF(COUNT($S239:AO239)&gt;=$P239,"",EDATE($S239,23)),"")</f>
        <v/>
      </c>
      <c r="AQ239" s="49" t="str">
        <f>IFERROR(IF(COUNT($S239:AP239)&gt;=$P239,"",EDATE($S239,24)),"")</f>
        <v/>
      </c>
      <c r="AR239" s="49" t="str">
        <f>IFERROR(IF(COUNT($S239:AQ239)&gt;=$P239,"",EDATE($S239,25)),"")</f>
        <v/>
      </c>
      <c r="AS239" s="49" t="str">
        <f>IFERROR(IF(COUNT($S239:AR239)&gt;=$P239,"",EDATE($S239,26)),"")</f>
        <v/>
      </c>
      <c r="AT239" s="49" t="str">
        <f>IFERROR(IF(COUNT($S239:AS239)&gt;=$P239,"",EDATE($S239,27)),"")</f>
        <v/>
      </c>
      <c r="AU239" s="49" t="str">
        <f>IFERROR(IF(COUNT($S239:AT239)&gt;=$P239,"",EDATE($S239,28)),"")</f>
        <v/>
      </c>
      <c r="AV239" s="49" t="str">
        <f>IFERROR(IF(COUNT($S239:AU239)&gt;=$P239,"",EDATE($S239,29)),"")</f>
        <v/>
      </c>
      <c r="AW239" s="49" t="str">
        <f>IFERROR(IF(COUNT($S239:AV239)&gt;=$P239,"",EDATE($S239,30)),"")</f>
        <v/>
      </c>
      <c r="AX239" s="49" t="str">
        <f>IFERROR(IF(COUNT($S239:AW239)&gt;=$P239,"",EDATE($S239,31)),"")</f>
        <v/>
      </c>
      <c r="AY239" s="49" t="str">
        <f>IFERROR(IF(COUNT($S239:AX239)&gt;=$P239,"",EDATE($S239,32)),"")</f>
        <v/>
      </c>
      <c r="AZ239" s="49" t="str">
        <f>IFERROR(IF(COUNT($S239:AY239)&gt;=$P239,"",EDATE($S239,33)),"")</f>
        <v/>
      </c>
      <c r="BA239" s="49" t="str">
        <f>IFERROR(IF(COUNT($S239:AZ239)&gt;=$P239,"",EDATE($S239,34)),"")</f>
        <v/>
      </c>
      <c r="BB239" s="49" t="str">
        <f>IFERROR(IF(COUNT($S239:BA239)&gt;=$P239,"",EDATE($S239,35)),"")</f>
        <v/>
      </c>
      <c r="BC239" s="49" t="str">
        <f>IFERROR(IF(COUNT($S239:BB239)&gt;=$P239,"",EDATE($S239,36)),"")</f>
        <v/>
      </c>
      <c r="BD239" s="108"/>
    </row>
    <row r="240" spans="1:56" s="98" customFormat="1" ht="21" customHeight="1" thickBot="1">
      <c r="A240" s="106" t="str">
        <f t="shared" ca="1" si="18"/>
        <v/>
      </c>
      <c r="B240" s="152"/>
      <c r="C240" s="45" t="str">
        <f>IFERROR(VLOOKUP(B240,'اسماء العملاء'!$A$2:$E$1589,5,FALSE),"")</f>
        <v/>
      </c>
      <c r="D240" s="60" t="str">
        <f>IFERROR(VLOOKUP(B240,'اسماء العملاء'!$A$2:$C$1589,2,FALSE),"")</f>
        <v/>
      </c>
      <c r="E240" s="56"/>
      <c r="F240" s="62" t="str">
        <f>IFERROR(VLOOKUP(B240,'اسماء العملاء'!$A$2:$C$1589,3,FALSE),"")</f>
        <v/>
      </c>
      <c r="G240" s="75" t="str">
        <f>IFERROR(VLOOKUP(B240,'اسماء العملاء'!$A$2:$F$1589,6,FALSE),"")</f>
        <v/>
      </c>
      <c r="H240" s="142" t="str">
        <f>IFERROR(VLOOKUP(G240,'انواع الفلاتر'!$B$2:$C$52,2,FALSE),"")</f>
        <v/>
      </c>
      <c r="I240" s="128" t="str">
        <f>IFERROR(VLOOKUP(B240,'اسماء العملاء'!$A$2:$K$1589,11,FALSE),"")</f>
        <v/>
      </c>
      <c r="J240" s="46" t="str">
        <f t="shared" si="19"/>
        <v/>
      </c>
      <c r="K240" s="107"/>
      <c r="L240" s="137" t="str">
        <f t="shared" si="20"/>
        <v/>
      </c>
      <c r="M240" s="94" t="str">
        <f>IFERROR(VLOOKUP(B240,'اسماء العملاء'!$A$2:$G$1589,7,FALSE),"")</f>
        <v/>
      </c>
      <c r="N240" s="92" t="str">
        <f t="shared" si="21"/>
        <v/>
      </c>
      <c r="O240" s="149" t="str">
        <f>IFERROR(VLOOKUP(B240,'اسماء العملاء'!$A$2:$I$1589,9,FALSE),"")</f>
        <v/>
      </c>
      <c r="P240" s="144" t="str">
        <f t="shared" si="22"/>
        <v/>
      </c>
      <c r="Q240" s="145" t="str">
        <f t="shared" si="23"/>
        <v/>
      </c>
      <c r="R240" s="50"/>
      <c r="S240" s="133" t="str">
        <f>IFERROR(VLOOKUP(B240,'اسماء العملاء'!$A$2:$J$1589,10,FALSE),"")</f>
        <v/>
      </c>
      <c r="T240" s="48" t="str">
        <f>IFERROR(IF(COUNT($S240:S240)&gt;=$P240,"",EDATE($S240,1)),"")</f>
        <v/>
      </c>
      <c r="U240" s="48" t="str">
        <f>IFERROR(IF(COUNT($S240:T240)&gt;=$P240,"",EDATE($S240,2)),"")</f>
        <v/>
      </c>
      <c r="V240" s="48" t="str">
        <f>IFERROR(IF(COUNT($S240:U240)&gt;=$P240,"",EDATE($S240,3)),"")</f>
        <v/>
      </c>
      <c r="W240" s="48" t="str">
        <f>IFERROR(IF(COUNT($S240:V240)&gt;=$P240,"",EDATE($S240,4)),"")</f>
        <v/>
      </c>
      <c r="X240" s="48" t="str">
        <f>IFERROR(IF(COUNT($S240:W240)&gt;=$P240,"",EDATE($S240,5)),"")</f>
        <v/>
      </c>
      <c r="Y240" s="48" t="str">
        <f>IFERROR(IF(COUNT($S240:X240)&gt;=$P240,"",EDATE($S240,6)),"")</f>
        <v/>
      </c>
      <c r="Z240" s="48" t="str">
        <f>IFERROR(IF(COUNT($S240:Y240)&gt;=$P240,"",EDATE($S240,7)),"")</f>
        <v/>
      </c>
      <c r="AA240" s="48" t="str">
        <f>IFERROR(IF(COUNT($S240:Z240)&gt;=$P240,"",EDATE($S240,8)),"")</f>
        <v/>
      </c>
      <c r="AB240" s="48" t="str">
        <f>IFERROR(IF(COUNT($S240:AA240)&gt;=$P240,"",EDATE($S240,9)),"")</f>
        <v/>
      </c>
      <c r="AC240" s="48" t="str">
        <f>IFERROR(IF(COUNT($S240:AB240)&gt;=$P240,"",EDATE($S240,10)),"")</f>
        <v/>
      </c>
      <c r="AD240" s="48" t="str">
        <f>IFERROR(IF(COUNT($S240:AC240)&gt;=$P240,"",EDATE($S240,11)),"")</f>
        <v/>
      </c>
      <c r="AE240" s="48" t="str">
        <f>IFERROR(IF(COUNT($S240:AD240)&gt;=$P240,"",EDATE($S240,12)),"")</f>
        <v/>
      </c>
      <c r="AF240" s="48" t="str">
        <f>IFERROR(IF(COUNT($S240:AE240)&gt;=$P240,"",EDATE($S240,13)),"")</f>
        <v/>
      </c>
      <c r="AG240" s="48" t="str">
        <f>IFERROR(IF(COUNT($S240:AF240)&gt;=$P240,"",EDATE($S240,14)),"")</f>
        <v/>
      </c>
      <c r="AH240" s="48" t="str">
        <f>IFERROR(IF(COUNT($S240:AG240)&gt;=$P240,"",EDATE($S240,15)),"")</f>
        <v/>
      </c>
      <c r="AI240" s="48" t="str">
        <f>IFERROR(IF(COUNT($S240:AH240)&gt;=$P240,"",EDATE($S240,16)),"")</f>
        <v/>
      </c>
      <c r="AJ240" s="48" t="str">
        <f>IFERROR(IF(COUNT($S240:AI240)&gt;=$P240,"",EDATE($S240,17)),"")</f>
        <v/>
      </c>
      <c r="AK240" s="48" t="str">
        <f>IFERROR(IF(COUNT($S240:AJ240)&gt;=$P240,"",EDATE($S240,18)),"")</f>
        <v/>
      </c>
      <c r="AL240" s="49" t="str">
        <f>IFERROR(IF(COUNT($S240:AK240)&gt;=$P240,"",EDATE($S240,19)),"")</f>
        <v/>
      </c>
      <c r="AM240" s="49" t="str">
        <f>IFERROR(IF(COUNT($S240:AL240)&gt;=$P240,"",EDATE($S240,20)),"")</f>
        <v/>
      </c>
      <c r="AN240" s="49" t="str">
        <f>IFERROR(IF(COUNT($S240:AM240)&gt;=$P240,"",EDATE($S240,21)),"")</f>
        <v/>
      </c>
      <c r="AO240" s="49" t="str">
        <f>IFERROR(IF(COUNT($S240:AN240)&gt;=$P240,"",EDATE($S240,22)),"")</f>
        <v/>
      </c>
      <c r="AP240" s="49" t="str">
        <f>IFERROR(IF(COUNT($S240:AO240)&gt;=$P240,"",EDATE($S240,23)),"")</f>
        <v/>
      </c>
      <c r="AQ240" s="49" t="str">
        <f>IFERROR(IF(COUNT($S240:AP240)&gt;=$P240,"",EDATE($S240,24)),"")</f>
        <v/>
      </c>
      <c r="AR240" s="49" t="str">
        <f>IFERROR(IF(COUNT($S240:AQ240)&gt;=$P240,"",EDATE($S240,25)),"")</f>
        <v/>
      </c>
      <c r="AS240" s="49" t="str">
        <f>IFERROR(IF(COUNT($S240:AR240)&gt;=$P240,"",EDATE($S240,26)),"")</f>
        <v/>
      </c>
      <c r="AT240" s="49" t="str">
        <f>IFERROR(IF(COUNT($S240:AS240)&gt;=$P240,"",EDATE($S240,27)),"")</f>
        <v/>
      </c>
      <c r="AU240" s="49" t="str">
        <f>IFERROR(IF(COUNT($S240:AT240)&gt;=$P240,"",EDATE($S240,28)),"")</f>
        <v/>
      </c>
      <c r="AV240" s="49" t="str">
        <f>IFERROR(IF(COUNT($S240:AU240)&gt;=$P240,"",EDATE($S240,29)),"")</f>
        <v/>
      </c>
      <c r="AW240" s="49" t="str">
        <f>IFERROR(IF(COUNT($S240:AV240)&gt;=$P240,"",EDATE($S240,30)),"")</f>
        <v/>
      </c>
      <c r="AX240" s="49" t="str">
        <f>IFERROR(IF(COUNT($S240:AW240)&gt;=$P240,"",EDATE($S240,31)),"")</f>
        <v/>
      </c>
      <c r="AY240" s="49" t="str">
        <f>IFERROR(IF(COUNT($S240:AX240)&gt;=$P240,"",EDATE($S240,32)),"")</f>
        <v/>
      </c>
      <c r="AZ240" s="49" t="str">
        <f>IFERROR(IF(COUNT($S240:AY240)&gt;=$P240,"",EDATE($S240,33)),"")</f>
        <v/>
      </c>
      <c r="BA240" s="49" t="str">
        <f>IFERROR(IF(COUNT($S240:AZ240)&gt;=$P240,"",EDATE($S240,34)),"")</f>
        <v/>
      </c>
      <c r="BB240" s="49" t="str">
        <f>IFERROR(IF(COUNT($S240:BA240)&gt;=$P240,"",EDATE($S240,35)),"")</f>
        <v/>
      </c>
      <c r="BC240" s="49" t="str">
        <f>IFERROR(IF(COUNT($S240:BB240)&gt;=$P240,"",EDATE($S240,36)),"")</f>
        <v/>
      </c>
      <c r="BD240" s="108"/>
    </row>
    <row r="241" spans="1:56" s="98" customFormat="1" ht="21" customHeight="1" thickBot="1">
      <c r="A241" s="106" t="str">
        <f t="shared" ca="1" si="18"/>
        <v/>
      </c>
      <c r="B241" s="152"/>
      <c r="C241" s="45" t="str">
        <f>IFERROR(VLOOKUP(B241,'اسماء العملاء'!$A$2:$E$1589,5,FALSE),"")</f>
        <v/>
      </c>
      <c r="D241" s="60" t="str">
        <f>IFERROR(VLOOKUP(B241,'اسماء العملاء'!$A$2:$C$1589,2,FALSE),"")</f>
        <v/>
      </c>
      <c r="E241" s="56"/>
      <c r="F241" s="62" t="str">
        <f>IFERROR(VLOOKUP(B241,'اسماء العملاء'!$A$2:$C$1589,3,FALSE),"")</f>
        <v/>
      </c>
      <c r="G241" s="75" t="str">
        <f>IFERROR(VLOOKUP(B241,'اسماء العملاء'!$A$2:$F$1589,6,FALSE),"")</f>
        <v/>
      </c>
      <c r="H241" s="142" t="str">
        <f>IFERROR(VLOOKUP(G241,'انواع الفلاتر'!$B$2:$C$52,2,FALSE),"")</f>
        <v/>
      </c>
      <c r="I241" s="128" t="str">
        <f>IFERROR(VLOOKUP(B241,'اسماء العملاء'!$A$2:$K$1589,11,FALSE),"")</f>
        <v/>
      </c>
      <c r="J241" s="46" t="str">
        <f t="shared" si="19"/>
        <v/>
      </c>
      <c r="K241" s="107"/>
      <c r="L241" s="137" t="str">
        <f t="shared" si="20"/>
        <v/>
      </c>
      <c r="M241" s="94" t="str">
        <f>IFERROR(VLOOKUP(B241,'اسماء العملاء'!$A$2:$G$1589,7,FALSE),"")</f>
        <v/>
      </c>
      <c r="N241" s="92" t="str">
        <f t="shared" si="21"/>
        <v/>
      </c>
      <c r="O241" s="149" t="str">
        <f>IFERROR(VLOOKUP(B241,'اسماء العملاء'!$A$2:$I$1589,9,FALSE),"")</f>
        <v/>
      </c>
      <c r="P241" s="144" t="str">
        <f t="shared" si="22"/>
        <v/>
      </c>
      <c r="Q241" s="145" t="str">
        <f t="shared" si="23"/>
        <v/>
      </c>
      <c r="R241" s="50"/>
      <c r="S241" s="133" t="str">
        <f>IFERROR(VLOOKUP(B241,'اسماء العملاء'!$A$2:$J$1589,10,FALSE),"")</f>
        <v/>
      </c>
      <c r="T241" s="48" t="str">
        <f>IFERROR(IF(COUNT($S241:S241)&gt;=$P241,"",EDATE($S241,1)),"")</f>
        <v/>
      </c>
      <c r="U241" s="48" t="str">
        <f>IFERROR(IF(COUNT($S241:T241)&gt;=$P241,"",EDATE($S241,2)),"")</f>
        <v/>
      </c>
      <c r="V241" s="48" t="str">
        <f>IFERROR(IF(COUNT($S241:U241)&gt;=$P241,"",EDATE($S241,3)),"")</f>
        <v/>
      </c>
      <c r="W241" s="48" t="str">
        <f>IFERROR(IF(COUNT($S241:V241)&gt;=$P241,"",EDATE($S241,4)),"")</f>
        <v/>
      </c>
      <c r="X241" s="48" t="str">
        <f>IFERROR(IF(COUNT($S241:W241)&gt;=$P241,"",EDATE($S241,5)),"")</f>
        <v/>
      </c>
      <c r="Y241" s="48" t="str">
        <f>IFERROR(IF(COUNT($S241:X241)&gt;=$P241,"",EDATE($S241,6)),"")</f>
        <v/>
      </c>
      <c r="Z241" s="48" t="str">
        <f>IFERROR(IF(COUNT($S241:Y241)&gt;=$P241,"",EDATE($S241,7)),"")</f>
        <v/>
      </c>
      <c r="AA241" s="48" t="str">
        <f>IFERROR(IF(COUNT($S241:Z241)&gt;=$P241,"",EDATE($S241,8)),"")</f>
        <v/>
      </c>
      <c r="AB241" s="48" t="str">
        <f>IFERROR(IF(COUNT($S241:AA241)&gt;=$P241,"",EDATE($S241,9)),"")</f>
        <v/>
      </c>
      <c r="AC241" s="48" t="str">
        <f>IFERROR(IF(COUNT($S241:AB241)&gt;=$P241,"",EDATE($S241,10)),"")</f>
        <v/>
      </c>
      <c r="AD241" s="48" t="str">
        <f>IFERROR(IF(COUNT($S241:AC241)&gt;=$P241,"",EDATE($S241,11)),"")</f>
        <v/>
      </c>
      <c r="AE241" s="48" t="str">
        <f>IFERROR(IF(COUNT($S241:AD241)&gt;=$P241,"",EDATE($S241,12)),"")</f>
        <v/>
      </c>
      <c r="AF241" s="48" t="str">
        <f>IFERROR(IF(COUNT($S241:AE241)&gt;=$P241,"",EDATE($S241,13)),"")</f>
        <v/>
      </c>
      <c r="AG241" s="48" t="str">
        <f>IFERROR(IF(COUNT($S241:AF241)&gt;=$P241,"",EDATE($S241,14)),"")</f>
        <v/>
      </c>
      <c r="AH241" s="48" t="str">
        <f>IFERROR(IF(COUNT($S241:AG241)&gt;=$P241,"",EDATE($S241,15)),"")</f>
        <v/>
      </c>
      <c r="AI241" s="48" t="str">
        <f>IFERROR(IF(COUNT($S241:AH241)&gt;=$P241,"",EDATE($S241,16)),"")</f>
        <v/>
      </c>
      <c r="AJ241" s="48" t="str">
        <f>IFERROR(IF(COUNT($S241:AI241)&gt;=$P241,"",EDATE($S241,17)),"")</f>
        <v/>
      </c>
      <c r="AK241" s="48" t="str">
        <f>IFERROR(IF(COUNT($S241:AJ241)&gt;=$P241,"",EDATE($S241,18)),"")</f>
        <v/>
      </c>
      <c r="AL241" s="49" t="str">
        <f>IFERROR(IF(COUNT($S241:AK241)&gt;=$P241,"",EDATE($S241,19)),"")</f>
        <v/>
      </c>
      <c r="AM241" s="49" t="str">
        <f>IFERROR(IF(COUNT($S241:AL241)&gt;=$P241,"",EDATE($S241,20)),"")</f>
        <v/>
      </c>
      <c r="AN241" s="49" t="str">
        <f>IFERROR(IF(COUNT($S241:AM241)&gt;=$P241,"",EDATE($S241,21)),"")</f>
        <v/>
      </c>
      <c r="AO241" s="49" t="str">
        <f>IFERROR(IF(COUNT($S241:AN241)&gt;=$P241,"",EDATE($S241,22)),"")</f>
        <v/>
      </c>
      <c r="AP241" s="49" t="str">
        <f>IFERROR(IF(COUNT($S241:AO241)&gt;=$P241,"",EDATE($S241,23)),"")</f>
        <v/>
      </c>
      <c r="AQ241" s="49" t="str">
        <f>IFERROR(IF(COUNT($S241:AP241)&gt;=$P241,"",EDATE($S241,24)),"")</f>
        <v/>
      </c>
      <c r="AR241" s="49" t="str">
        <f>IFERROR(IF(COUNT($S241:AQ241)&gt;=$P241,"",EDATE($S241,25)),"")</f>
        <v/>
      </c>
      <c r="AS241" s="49" t="str">
        <f>IFERROR(IF(COUNT($S241:AR241)&gt;=$P241,"",EDATE($S241,26)),"")</f>
        <v/>
      </c>
      <c r="AT241" s="49" t="str">
        <f>IFERROR(IF(COUNT($S241:AS241)&gt;=$P241,"",EDATE($S241,27)),"")</f>
        <v/>
      </c>
      <c r="AU241" s="49" t="str">
        <f>IFERROR(IF(COUNT($S241:AT241)&gt;=$P241,"",EDATE($S241,28)),"")</f>
        <v/>
      </c>
      <c r="AV241" s="49" t="str">
        <f>IFERROR(IF(COUNT($S241:AU241)&gt;=$P241,"",EDATE($S241,29)),"")</f>
        <v/>
      </c>
      <c r="AW241" s="49" t="str">
        <f>IFERROR(IF(COUNT($S241:AV241)&gt;=$P241,"",EDATE($S241,30)),"")</f>
        <v/>
      </c>
      <c r="AX241" s="49" t="str">
        <f>IFERROR(IF(COUNT($S241:AW241)&gt;=$P241,"",EDATE($S241,31)),"")</f>
        <v/>
      </c>
      <c r="AY241" s="49" t="str">
        <f>IFERROR(IF(COUNT($S241:AX241)&gt;=$P241,"",EDATE($S241,32)),"")</f>
        <v/>
      </c>
      <c r="AZ241" s="49" t="str">
        <f>IFERROR(IF(COUNT($S241:AY241)&gt;=$P241,"",EDATE($S241,33)),"")</f>
        <v/>
      </c>
      <c r="BA241" s="49" t="str">
        <f>IFERROR(IF(COUNT($S241:AZ241)&gt;=$P241,"",EDATE($S241,34)),"")</f>
        <v/>
      </c>
      <c r="BB241" s="49" t="str">
        <f>IFERROR(IF(COUNT($S241:BA241)&gt;=$P241,"",EDATE($S241,35)),"")</f>
        <v/>
      </c>
      <c r="BC241" s="49" t="str">
        <f>IFERROR(IF(COUNT($S241:BB241)&gt;=$P241,"",EDATE($S241,36)),"")</f>
        <v/>
      </c>
      <c r="BD241" s="108"/>
    </row>
    <row r="242" spans="1:56" s="98" customFormat="1" ht="21" customHeight="1" thickBot="1">
      <c r="A242" s="106" t="str">
        <f t="shared" ca="1" si="18"/>
        <v/>
      </c>
      <c r="B242" s="152"/>
      <c r="C242" s="45" t="str">
        <f>IFERROR(VLOOKUP(B242,'اسماء العملاء'!$A$2:$E$1589,5,FALSE),"")</f>
        <v/>
      </c>
      <c r="D242" s="60" t="str">
        <f>IFERROR(VLOOKUP(B242,'اسماء العملاء'!$A$2:$C$1589,2,FALSE),"")</f>
        <v/>
      </c>
      <c r="E242" s="56"/>
      <c r="F242" s="62" t="str">
        <f>IFERROR(VLOOKUP(B242,'اسماء العملاء'!$A$2:$C$1589,3,FALSE),"")</f>
        <v/>
      </c>
      <c r="G242" s="75" t="str">
        <f>IFERROR(VLOOKUP(B242,'اسماء العملاء'!$A$2:$F$1589,6,FALSE),"")</f>
        <v/>
      </c>
      <c r="H242" s="142" t="str">
        <f>IFERROR(VLOOKUP(G242,'انواع الفلاتر'!$B$2:$C$52,2,FALSE),"")</f>
        <v/>
      </c>
      <c r="I242" s="128" t="str">
        <f>IFERROR(VLOOKUP(B242,'اسماء العملاء'!$A$2:$K$1589,11,FALSE),"")</f>
        <v/>
      </c>
      <c r="J242" s="46" t="str">
        <f t="shared" si="19"/>
        <v/>
      </c>
      <c r="K242" s="107"/>
      <c r="L242" s="137" t="str">
        <f t="shared" si="20"/>
        <v/>
      </c>
      <c r="M242" s="94" t="str">
        <f>IFERROR(VLOOKUP(B242,'اسماء العملاء'!$A$2:$G$1589,7,FALSE),"")</f>
        <v/>
      </c>
      <c r="N242" s="92" t="str">
        <f t="shared" si="21"/>
        <v/>
      </c>
      <c r="O242" s="149" t="str">
        <f>IFERROR(VLOOKUP(B242,'اسماء العملاء'!$A$2:$I$1589,9,FALSE),"")</f>
        <v/>
      </c>
      <c r="P242" s="144" t="str">
        <f t="shared" si="22"/>
        <v/>
      </c>
      <c r="Q242" s="145" t="str">
        <f t="shared" si="23"/>
        <v/>
      </c>
      <c r="R242" s="50"/>
      <c r="S242" s="133" t="str">
        <f>IFERROR(VLOOKUP(B242,'اسماء العملاء'!$A$2:$J$1589,10,FALSE),"")</f>
        <v/>
      </c>
      <c r="T242" s="48" t="str">
        <f>IFERROR(IF(COUNT($S242:S242)&gt;=$P242,"",EDATE($S242,1)),"")</f>
        <v/>
      </c>
      <c r="U242" s="48" t="str">
        <f>IFERROR(IF(COUNT($S242:T242)&gt;=$P242,"",EDATE($S242,2)),"")</f>
        <v/>
      </c>
      <c r="V242" s="48" t="str">
        <f>IFERROR(IF(COUNT($S242:U242)&gt;=$P242,"",EDATE($S242,3)),"")</f>
        <v/>
      </c>
      <c r="W242" s="48" t="str">
        <f>IFERROR(IF(COUNT($S242:V242)&gt;=$P242,"",EDATE($S242,4)),"")</f>
        <v/>
      </c>
      <c r="X242" s="48" t="str">
        <f>IFERROR(IF(COUNT($S242:W242)&gt;=$P242,"",EDATE($S242,5)),"")</f>
        <v/>
      </c>
      <c r="Y242" s="48" t="str">
        <f>IFERROR(IF(COUNT($S242:X242)&gt;=$P242,"",EDATE($S242,6)),"")</f>
        <v/>
      </c>
      <c r="Z242" s="48" t="str">
        <f>IFERROR(IF(COUNT($S242:Y242)&gt;=$P242,"",EDATE($S242,7)),"")</f>
        <v/>
      </c>
      <c r="AA242" s="48" t="str">
        <f>IFERROR(IF(COUNT($S242:Z242)&gt;=$P242,"",EDATE($S242,8)),"")</f>
        <v/>
      </c>
      <c r="AB242" s="48" t="str">
        <f>IFERROR(IF(COUNT($S242:AA242)&gt;=$P242,"",EDATE($S242,9)),"")</f>
        <v/>
      </c>
      <c r="AC242" s="48" t="str">
        <f>IFERROR(IF(COUNT($S242:AB242)&gt;=$P242,"",EDATE($S242,10)),"")</f>
        <v/>
      </c>
      <c r="AD242" s="48" t="str">
        <f>IFERROR(IF(COUNT($S242:AC242)&gt;=$P242,"",EDATE($S242,11)),"")</f>
        <v/>
      </c>
      <c r="AE242" s="48" t="str">
        <f>IFERROR(IF(COUNT($S242:AD242)&gt;=$P242,"",EDATE($S242,12)),"")</f>
        <v/>
      </c>
      <c r="AF242" s="48" t="str">
        <f>IFERROR(IF(COUNT($S242:AE242)&gt;=$P242,"",EDATE($S242,13)),"")</f>
        <v/>
      </c>
      <c r="AG242" s="48" t="str">
        <f>IFERROR(IF(COUNT($S242:AF242)&gt;=$P242,"",EDATE($S242,14)),"")</f>
        <v/>
      </c>
      <c r="AH242" s="48" t="str">
        <f>IFERROR(IF(COUNT($S242:AG242)&gt;=$P242,"",EDATE($S242,15)),"")</f>
        <v/>
      </c>
      <c r="AI242" s="48" t="str">
        <f>IFERROR(IF(COUNT($S242:AH242)&gt;=$P242,"",EDATE($S242,16)),"")</f>
        <v/>
      </c>
      <c r="AJ242" s="48" t="str">
        <f>IFERROR(IF(COUNT($S242:AI242)&gt;=$P242,"",EDATE($S242,17)),"")</f>
        <v/>
      </c>
      <c r="AK242" s="48" t="str">
        <f>IFERROR(IF(COUNT($S242:AJ242)&gt;=$P242,"",EDATE($S242,18)),"")</f>
        <v/>
      </c>
      <c r="AL242" s="49" t="str">
        <f>IFERROR(IF(COUNT($S242:AK242)&gt;=$P242,"",EDATE($S242,19)),"")</f>
        <v/>
      </c>
      <c r="AM242" s="49" t="str">
        <f>IFERROR(IF(COUNT($S242:AL242)&gt;=$P242,"",EDATE($S242,20)),"")</f>
        <v/>
      </c>
      <c r="AN242" s="49" t="str">
        <f>IFERROR(IF(COUNT($S242:AM242)&gt;=$P242,"",EDATE($S242,21)),"")</f>
        <v/>
      </c>
      <c r="AO242" s="49" t="str">
        <f>IFERROR(IF(COUNT($S242:AN242)&gt;=$P242,"",EDATE($S242,22)),"")</f>
        <v/>
      </c>
      <c r="AP242" s="49" t="str">
        <f>IFERROR(IF(COUNT($S242:AO242)&gt;=$P242,"",EDATE($S242,23)),"")</f>
        <v/>
      </c>
      <c r="AQ242" s="49" t="str">
        <f>IFERROR(IF(COUNT($S242:AP242)&gt;=$P242,"",EDATE($S242,24)),"")</f>
        <v/>
      </c>
      <c r="AR242" s="49" t="str">
        <f>IFERROR(IF(COUNT($S242:AQ242)&gt;=$P242,"",EDATE($S242,25)),"")</f>
        <v/>
      </c>
      <c r="AS242" s="49" t="str">
        <f>IFERROR(IF(COUNT($S242:AR242)&gt;=$P242,"",EDATE($S242,26)),"")</f>
        <v/>
      </c>
      <c r="AT242" s="49" t="str">
        <f>IFERROR(IF(COUNT($S242:AS242)&gt;=$P242,"",EDATE($S242,27)),"")</f>
        <v/>
      </c>
      <c r="AU242" s="49" t="str">
        <f>IFERROR(IF(COUNT($S242:AT242)&gt;=$P242,"",EDATE($S242,28)),"")</f>
        <v/>
      </c>
      <c r="AV242" s="49" t="str">
        <f>IFERROR(IF(COUNT($S242:AU242)&gt;=$P242,"",EDATE($S242,29)),"")</f>
        <v/>
      </c>
      <c r="AW242" s="49" t="str">
        <f>IFERROR(IF(COUNT($S242:AV242)&gt;=$P242,"",EDATE($S242,30)),"")</f>
        <v/>
      </c>
      <c r="AX242" s="49" t="str">
        <f>IFERROR(IF(COUNT($S242:AW242)&gt;=$P242,"",EDATE($S242,31)),"")</f>
        <v/>
      </c>
      <c r="AY242" s="49" t="str">
        <f>IFERROR(IF(COUNT($S242:AX242)&gt;=$P242,"",EDATE($S242,32)),"")</f>
        <v/>
      </c>
      <c r="AZ242" s="49" t="str">
        <f>IFERROR(IF(COUNT($S242:AY242)&gt;=$P242,"",EDATE($S242,33)),"")</f>
        <v/>
      </c>
      <c r="BA242" s="49" t="str">
        <f>IFERROR(IF(COUNT($S242:AZ242)&gt;=$P242,"",EDATE($S242,34)),"")</f>
        <v/>
      </c>
      <c r="BB242" s="49" t="str">
        <f>IFERROR(IF(COUNT($S242:BA242)&gt;=$P242,"",EDATE($S242,35)),"")</f>
        <v/>
      </c>
      <c r="BC242" s="49" t="str">
        <f>IFERROR(IF(COUNT($S242:BB242)&gt;=$P242,"",EDATE($S242,36)),"")</f>
        <v/>
      </c>
      <c r="BD242" s="108"/>
    </row>
    <row r="243" spans="1:56" s="98" customFormat="1" ht="21" customHeight="1" thickBot="1">
      <c r="A243" s="106" t="str">
        <f t="shared" ca="1" si="18"/>
        <v/>
      </c>
      <c r="B243" s="152"/>
      <c r="C243" s="45" t="str">
        <f>IFERROR(VLOOKUP(B243,'اسماء العملاء'!$A$2:$E$1589,5,FALSE),"")</f>
        <v/>
      </c>
      <c r="D243" s="60" t="str">
        <f>IFERROR(VLOOKUP(B243,'اسماء العملاء'!$A$2:$C$1589,2,FALSE),"")</f>
        <v/>
      </c>
      <c r="E243" s="56"/>
      <c r="F243" s="62" t="str">
        <f>IFERROR(VLOOKUP(B243,'اسماء العملاء'!$A$2:$C$1589,3,FALSE),"")</f>
        <v/>
      </c>
      <c r="G243" s="75" t="str">
        <f>IFERROR(VLOOKUP(B243,'اسماء العملاء'!$A$2:$F$1589,6,FALSE),"")</f>
        <v/>
      </c>
      <c r="H243" s="142" t="str">
        <f>IFERROR(VLOOKUP(G243,'انواع الفلاتر'!$B$2:$C$52,2,FALSE),"")</f>
        <v/>
      </c>
      <c r="I243" s="128" t="str">
        <f>IFERROR(VLOOKUP(B243,'اسماء العملاء'!$A$2:$K$1589,11,FALSE),"")</f>
        <v/>
      </c>
      <c r="J243" s="46" t="str">
        <f t="shared" si="19"/>
        <v/>
      </c>
      <c r="K243" s="107"/>
      <c r="L243" s="137" t="str">
        <f t="shared" si="20"/>
        <v/>
      </c>
      <c r="M243" s="94" t="str">
        <f>IFERROR(VLOOKUP(B243,'اسماء العملاء'!$A$2:$G$1589,7,FALSE),"")</f>
        <v/>
      </c>
      <c r="N243" s="92" t="str">
        <f t="shared" si="21"/>
        <v/>
      </c>
      <c r="O243" s="149" t="str">
        <f>IFERROR(VLOOKUP(B243,'اسماء العملاء'!$A$2:$I$1589,9,FALSE),"")</f>
        <v/>
      </c>
      <c r="P243" s="144" t="str">
        <f t="shared" si="22"/>
        <v/>
      </c>
      <c r="Q243" s="145" t="str">
        <f t="shared" si="23"/>
        <v/>
      </c>
      <c r="R243" s="50"/>
      <c r="S243" s="133" t="str">
        <f>IFERROR(VLOOKUP(B243,'اسماء العملاء'!$A$2:$J$1589,10,FALSE),"")</f>
        <v/>
      </c>
      <c r="T243" s="48" t="str">
        <f>IFERROR(IF(COUNT($S243:S243)&gt;=$P243,"",EDATE($S243,1)),"")</f>
        <v/>
      </c>
      <c r="U243" s="48" t="str">
        <f>IFERROR(IF(COUNT($S243:T243)&gt;=$P243,"",EDATE($S243,2)),"")</f>
        <v/>
      </c>
      <c r="V243" s="48" t="str">
        <f>IFERROR(IF(COUNT($S243:U243)&gt;=$P243,"",EDATE($S243,3)),"")</f>
        <v/>
      </c>
      <c r="W243" s="48" t="str">
        <f>IFERROR(IF(COUNT($S243:V243)&gt;=$P243,"",EDATE($S243,4)),"")</f>
        <v/>
      </c>
      <c r="X243" s="48" t="str">
        <f>IFERROR(IF(COUNT($S243:W243)&gt;=$P243,"",EDATE($S243,5)),"")</f>
        <v/>
      </c>
      <c r="Y243" s="48" t="str">
        <f>IFERROR(IF(COUNT($S243:X243)&gt;=$P243,"",EDATE($S243,6)),"")</f>
        <v/>
      </c>
      <c r="Z243" s="48" t="str">
        <f>IFERROR(IF(COUNT($S243:Y243)&gt;=$P243,"",EDATE($S243,7)),"")</f>
        <v/>
      </c>
      <c r="AA243" s="48" t="str">
        <f>IFERROR(IF(COUNT($S243:Z243)&gt;=$P243,"",EDATE($S243,8)),"")</f>
        <v/>
      </c>
      <c r="AB243" s="48" t="str">
        <f>IFERROR(IF(COUNT($S243:AA243)&gt;=$P243,"",EDATE($S243,9)),"")</f>
        <v/>
      </c>
      <c r="AC243" s="48" t="str">
        <f>IFERROR(IF(COUNT($S243:AB243)&gt;=$P243,"",EDATE($S243,10)),"")</f>
        <v/>
      </c>
      <c r="AD243" s="48" t="str">
        <f>IFERROR(IF(COUNT($S243:AC243)&gt;=$P243,"",EDATE($S243,11)),"")</f>
        <v/>
      </c>
      <c r="AE243" s="48" t="str">
        <f>IFERROR(IF(COUNT($S243:AD243)&gt;=$P243,"",EDATE($S243,12)),"")</f>
        <v/>
      </c>
      <c r="AF243" s="48" t="str">
        <f>IFERROR(IF(COUNT($S243:AE243)&gt;=$P243,"",EDATE($S243,13)),"")</f>
        <v/>
      </c>
      <c r="AG243" s="48" t="str">
        <f>IFERROR(IF(COUNT($S243:AF243)&gt;=$P243,"",EDATE($S243,14)),"")</f>
        <v/>
      </c>
      <c r="AH243" s="48" t="str">
        <f>IFERROR(IF(COUNT($S243:AG243)&gt;=$P243,"",EDATE($S243,15)),"")</f>
        <v/>
      </c>
      <c r="AI243" s="48" t="str">
        <f>IFERROR(IF(COUNT($S243:AH243)&gt;=$P243,"",EDATE($S243,16)),"")</f>
        <v/>
      </c>
      <c r="AJ243" s="48" t="str">
        <f>IFERROR(IF(COUNT($S243:AI243)&gt;=$P243,"",EDATE($S243,17)),"")</f>
        <v/>
      </c>
      <c r="AK243" s="48" t="str">
        <f>IFERROR(IF(COUNT($S243:AJ243)&gt;=$P243,"",EDATE($S243,18)),"")</f>
        <v/>
      </c>
      <c r="AL243" s="49" t="str">
        <f>IFERROR(IF(COUNT($S243:AK243)&gt;=$P243,"",EDATE($S243,19)),"")</f>
        <v/>
      </c>
      <c r="AM243" s="49" t="str">
        <f>IFERROR(IF(COUNT($S243:AL243)&gt;=$P243,"",EDATE($S243,20)),"")</f>
        <v/>
      </c>
      <c r="AN243" s="49" t="str">
        <f>IFERROR(IF(COUNT($S243:AM243)&gt;=$P243,"",EDATE($S243,21)),"")</f>
        <v/>
      </c>
      <c r="AO243" s="49" t="str">
        <f>IFERROR(IF(COUNT($S243:AN243)&gt;=$P243,"",EDATE($S243,22)),"")</f>
        <v/>
      </c>
      <c r="AP243" s="49" t="str">
        <f>IFERROR(IF(COUNT($S243:AO243)&gt;=$P243,"",EDATE($S243,23)),"")</f>
        <v/>
      </c>
      <c r="AQ243" s="49" t="str">
        <f>IFERROR(IF(COUNT($S243:AP243)&gt;=$P243,"",EDATE($S243,24)),"")</f>
        <v/>
      </c>
      <c r="AR243" s="49" t="str">
        <f>IFERROR(IF(COUNT($S243:AQ243)&gt;=$P243,"",EDATE($S243,25)),"")</f>
        <v/>
      </c>
      <c r="AS243" s="49" t="str">
        <f>IFERROR(IF(COUNT($S243:AR243)&gt;=$P243,"",EDATE($S243,26)),"")</f>
        <v/>
      </c>
      <c r="AT243" s="49" t="str">
        <f>IFERROR(IF(COUNT($S243:AS243)&gt;=$P243,"",EDATE($S243,27)),"")</f>
        <v/>
      </c>
      <c r="AU243" s="49" t="str">
        <f>IFERROR(IF(COUNT($S243:AT243)&gt;=$P243,"",EDATE($S243,28)),"")</f>
        <v/>
      </c>
      <c r="AV243" s="49" t="str">
        <f>IFERROR(IF(COUNT($S243:AU243)&gt;=$P243,"",EDATE($S243,29)),"")</f>
        <v/>
      </c>
      <c r="AW243" s="49" t="str">
        <f>IFERROR(IF(COUNT($S243:AV243)&gt;=$P243,"",EDATE($S243,30)),"")</f>
        <v/>
      </c>
      <c r="AX243" s="49" t="str">
        <f>IFERROR(IF(COUNT($S243:AW243)&gt;=$P243,"",EDATE($S243,31)),"")</f>
        <v/>
      </c>
      <c r="AY243" s="49" t="str">
        <f>IFERROR(IF(COUNT($S243:AX243)&gt;=$P243,"",EDATE($S243,32)),"")</f>
        <v/>
      </c>
      <c r="AZ243" s="49" t="str">
        <f>IFERROR(IF(COUNT($S243:AY243)&gt;=$P243,"",EDATE($S243,33)),"")</f>
        <v/>
      </c>
      <c r="BA243" s="49" t="str">
        <f>IFERROR(IF(COUNT($S243:AZ243)&gt;=$P243,"",EDATE($S243,34)),"")</f>
        <v/>
      </c>
      <c r="BB243" s="49" t="str">
        <f>IFERROR(IF(COUNT($S243:BA243)&gt;=$P243,"",EDATE($S243,35)),"")</f>
        <v/>
      </c>
      <c r="BC243" s="49" t="str">
        <f>IFERROR(IF(COUNT($S243:BB243)&gt;=$P243,"",EDATE($S243,36)),"")</f>
        <v/>
      </c>
      <c r="BD243" s="108"/>
    </row>
    <row r="244" spans="1:56" s="98" customFormat="1" ht="21" customHeight="1" thickBot="1">
      <c r="A244" s="106" t="str">
        <f t="shared" ca="1" si="18"/>
        <v/>
      </c>
      <c r="B244" s="152"/>
      <c r="C244" s="45" t="str">
        <f>IFERROR(VLOOKUP(B244,'اسماء العملاء'!$A$2:$E$1589,5,FALSE),"")</f>
        <v/>
      </c>
      <c r="D244" s="60" t="str">
        <f>IFERROR(VLOOKUP(B244,'اسماء العملاء'!$A$2:$C$1589,2,FALSE),"")</f>
        <v/>
      </c>
      <c r="E244" s="56"/>
      <c r="F244" s="62" t="str">
        <f>IFERROR(VLOOKUP(B244,'اسماء العملاء'!$A$2:$C$1589,3,FALSE),"")</f>
        <v/>
      </c>
      <c r="G244" s="75" t="str">
        <f>IFERROR(VLOOKUP(B244,'اسماء العملاء'!$A$2:$F$1589,6,FALSE),"")</f>
        <v/>
      </c>
      <c r="H244" s="142" t="str">
        <f>IFERROR(VLOOKUP(G244,'انواع الفلاتر'!$B$2:$C$52,2,FALSE),"")</f>
        <v/>
      </c>
      <c r="I244" s="128" t="str">
        <f>IFERROR(VLOOKUP(B244,'اسماء العملاء'!$A$2:$K$1589,11,FALSE),"")</f>
        <v/>
      </c>
      <c r="J244" s="46" t="str">
        <f t="shared" si="19"/>
        <v/>
      </c>
      <c r="K244" s="107"/>
      <c r="L244" s="137" t="str">
        <f t="shared" si="20"/>
        <v/>
      </c>
      <c r="M244" s="94" t="str">
        <f>IFERROR(VLOOKUP(B244,'اسماء العملاء'!$A$2:$G$1589,7,FALSE),"")</f>
        <v/>
      </c>
      <c r="N244" s="92" t="str">
        <f t="shared" si="21"/>
        <v/>
      </c>
      <c r="O244" s="149" t="str">
        <f>IFERROR(VLOOKUP(B244,'اسماء العملاء'!$A$2:$I$1589,9,FALSE),"")</f>
        <v/>
      </c>
      <c r="P244" s="144" t="str">
        <f t="shared" si="22"/>
        <v/>
      </c>
      <c r="Q244" s="145" t="str">
        <f t="shared" si="23"/>
        <v/>
      </c>
      <c r="R244" s="50"/>
      <c r="S244" s="133" t="str">
        <f>IFERROR(VLOOKUP(B244,'اسماء العملاء'!$A$2:$J$1589,10,FALSE),"")</f>
        <v/>
      </c>
      <c r="T244" s="48" t="str">
        <f>IFERROR(IF(COUNT($S244:S244)&gt;=$P244,"",EDATE($S244,1)),"")</f>
        <v/>
      </c>
      <c r="U244" s="48" t="str">
        <f>IFERROR(IF(COUNT($S244:T244)&gt;=$P244,"",EDATE($S244,2)),"")</f>
        <v/>
      </c>
      <c r="V244" s="48" t="str">
        <f>IFERROR(IF(COUNT($S244:U244)&gt;=$P244,"",EDATE($S244,3)),"")</f>
        <v/>
      </c>
      <c r="W244" s="48" t="str">
        <f>IFERROR(IF(COUNT($S244:V244)&gt;=$P244,"",EDATE($S244,4)),"")</f>
        <v/>
      </c>
      <c r="X244" s="48" t="str">
        <f>IFERROR(IF(COUNT($S244:W244)&gt;=$P244,"",EDATE($S244,5)),"")</f>
        <v/>
      </c>
      <c r="Y244" s="48" t="str">
        <f>IFERROR(IF(COUNT($S244:X244)&gt;=$P244,"",EDATE($S244,6)),"")</f>
        <v/>
      </c>
      <c r="Z244" s="48" t="str">
        <f>IFERROR(IF(COUNT($S244:Y244)&gt;=$P244,"",EDATE($S244,7)),"")</f>
        <v/>
      </c>
      <c r="AA244" s="48" t="str">
        <f>IFERROR(IF(COUNT($S244:Z244)&gt;=$P244,"",EDATE($S244,8)),"")</f>
        <v/>
      </c>
      <c r="AB244" s="48" t="str">
        <f>IFERROR(IF(COUNT($S244:AA244)&gt;=$P244,"",EDATE($S244,9)),"")</f>
        <v/>
      </c>
      <c r="AC244" s="48" t="str">
        <f>IFERROR(IF(COUNT($S244:AB244)&gt;=$P244,"",EDATE($S244,10)),"")</f>
        <v/>
      </c>
      <c r="AD244" s="48" t="str">
        <f>IFERROR(IF(COUNT($S244:AC244)&gt;=$P244,"",EDATE($S244,11)),"")</f>
        <v/>
      </c>
      <c r="AE244" s="48" t="str">
        <f>IFERROR(IF(COUNT($S244:AD244)&gt;=$P244,"",EDATE($S244,12)),"")</f>
        <v/>
      </c>
      <c r="AF244" s="48" t="str">
        <f>IFERROR(IF(COUNT($S244:AE244)&gt;=$P244,"",EDATE($S244,13)),"")</f>
        <v/>
      </c>
      <c r="AG244" s="48" t="str">
        <f>IFERROR(IF(COUNT($S244:AF244)&gt;=$P244,"",EDATE($S244,14)),"")</f>
        <v/>
      </c>
      <c r="AH244" s="48" t="str">
        <f>IFERROR(IF(COUNT($S244:AG244)&gt;=$P244,"",EDATE($S244,15)),"")</f>
        <v/>
      </c>
      <c r="AI244" s="48" t="str">
        <f>IFERROR(IF(COUNT($S244:AH244)&gt;=$P244,"",EDATE($S244,16)),"")</f>
        <v/>
      </c>
      <c r="AJ244" s="48" t="str">
        <f>IFERROR(IF(COUNT($S244:AI244)&gt;=$P244,"",EDATE($S244,17)),"")</f>
        <v/>
      </c>
      <c r="AK244" s="48" t="str">
        <f>IFERROR(IF(COUNT($S244:AJ244)&gt;=$P244,"",EDATE($S244,18)),"")</f>
        <v/>
      </c>
      <c r="AL244" s="49" t="str">
        <f>IFERROR(IF(COUNT($S244:AK244)&gt;=$P244,"",EDATE($S244,19)),"")</f>
        <v/>
      </c>
      <c r="AM244" s="49" t="str">
        <f>IFERROR(IF(COUNT($S244:AL244)&gt;=$P244,"",EDATE($S244,20)),"")</f>
        <v/>
      </c>
      <c r="AN244" s="49" t="str">
        <f>IFERROR(IF(COUNT($S244:AM244)&gt;=$P244,"",EDATE($S244,21)),"")</f>
        <v/>
      </c>
      <c r="AO244" s="49" t="str">
        <f>IFERROR(IF(COUNT($S244:AN244)&gt;=$P244,"",EDATE($S244,22)),"")</f>
        <v/>
      </c>
      <c r="AP244" s="49" t="str">
        <f>IFERROR(IF(COUNT($S244:AO244)&gt;=$P244,"",EDATE($S244,23)),"")</f>
        <v/>
      </c>
      <c r="AQ244" s="49" t="str">
        <f>IFERROR(IF(COUNT($S244:AP244)&gt;=$P244,"",EDATE($S244,24)),"")</f>
        <v/>
      </c>
      <c r="AR244" s="49" t="str">
        <f>IFERROR(IF(COUNT($S244:AQ244)&gt;=$P244,"",EDATE($S244,25)),"")</f>
        <v/>
      </c>
      <c r="AS244" s="49" t="str">
        <f>IFERROR(IF(COUNT($S244:AR244)&gt;=$P244,"",EDATE($S244,26)),"")</f>
        <v/>
      </c>
      <c r="AT244" s="49" t="str">
        <f>IFERROR(IF(COUNT($S244:AS244)&gt;=$P244,"",EDATE($S244,27)),"")</f>
        <v/>
      </c>
      <c r="AU244" s="49" t="str">
        <f>IFERROR(IF(COUNT($S244:AT244)&gt;=$P244,"",EDATE($S244,28)),"")</f>
        <v/>
      </c>
      <c r="AV244" s="49" t="str">
        <f>IFERROR(IF(COUNT($S244:AU244)&gt;=$P244,"",EDATE($S244,29)),"")</f>
        <v/>
      </c>
      <c r="AW244" s="49" t="str">
        <f>IFERROR(IF(COUNT($S244:AV244)&gt;=$P244,"",EDATE($S244,30)),"")</f>
        <v/>
      </c>
      <c r="AX244" s="49" t="str">
        <f>IFERROR(IF(COUNT($S244:AW244)&gt;=$P244,"",EDATE($S244,31)),"")</f>
        <v/>
      </c>
      <c r="AY244" s="49" t="str">
        <f>IFERROR(IF(COUNT($S244:AX244)&gt;=$P244,"",EDATE($S244,32)),"")</f>
        <v/>
      </c>
      <c r="AZ244" s="49" t="str">
        <f>IFERROR(IF(COUNT($S244:AY244)&gt;=$P244,"",EDATE($S244,33)),"")</f>
        <v/>
      </c>
      <c r="BA244" s="49" t="str">
        <f>IFERROR(IF(COUNT($S244:AZ244)&gt;=$P244,"",EDATE($S244,34)),"")</f>
        <v/>
      </c>
      <c r="BB244" s="49" t="str">
        <f>IFERROR(IF(COUNT($S244:BA244)&gt;=$P244,"",EDATE($S244,35)),"")</f>
        <v/>
      </c>
      <c r="BC244" s="49" t="str">
        <f>IFERROR(IF(COUNT($S244:BB244)&gt;=$P244,"",EDATE($S244,36)),"")</f>
        <v/>
      </c>
      <c r="BD244" s="108"/>
    </row>
    <row r="245" spans="1:56" s="98" customFormat="1" ht="21" customHeight="1" thickBot="1">
      <c r="A245" s="106" t="str">
        <f t="shared" ca="1" si="18"/>
        <v/>
      </c>
      <c r="B245" s="152"/>
      <c r="C245" s="45" t="str">
        <f>IFERROR(VLOOKUP(B245,'اسماء العملاء'!$A$2:$E$1589,5,FALSE),"")</f>
        <v/>
      </c>
      <c r="D245" s="60" t="str">
        <f>IFERROR(VLOOKUP(B245,'اسماء العملاء'!$A$2:$C$1589,2,FALSE),"")</f>
        <v/>
      </c>
      <c r="E245" s="56"/>
      <c r="F245" s="62" t="str">
        <f>IFERROR(VLOOKUP(B245,'اسماء العملاء'!$A$2:$C$1589,3,FALSE),"")</f>
        <v/>
      </c>
      <c r="G245" s="75" t="str">
        <f>IFERROR(VLOOKUP(B245,'اسماء العملاء'!$A$2:$F$1589,6,FALSE),"")</f>
        <v/>
      </c>
      <c r="H245" s="142" t="str">
        <f>IFERROR(VLOOKUP(G245,'انواع الفلاتر'!$B$2:$C$52,2,FALSE),"")</f>
        <v/>
      </c>
      <c r="I245" s="128" t="str">
        <f>IFERROR(VLOOKUP(B245,'اسماء العملاء'!$A$2:$K$1589,11,FALSE),"")</f>
        <v/>
      </c>
      <c r="J245" s="46" t="str">
        <f t="shared" si="19"/>
        <v/>
      </c>
      <c r="K245" s="107"/>
      <c r="L245" s="137" t="str">
        <f t="shared" si="20"/>
        <v/>
      </c>
      <c r="M245" s="94" t="str">
        <f>IFERROR(VLOOKUP(B245,'اسماء العملاء'!$A$2:$G$1589,7,FALSE),"")</f>
        <v/>
      </c>
      <c r="N245" s="92" t="str">
        <f t="shared" si="21"/>
        <v/>
      </c>
      <c r="O245" s="149" t="str">
        <f>IFERROR(VLOOKUP(B245,'اسماء العملاء'!$A$2:$I$1589,9,FALSE),"")</f>
        <v/>
      </c>
      <c r="P245" s="144" t="str">
        <f t="shared" si="22"/>
        <v/>
      </c>
      <c r="Q245" s="145" t="str">
        <f t="shared" si="23"/>
        <v/>
      </c>
      <c r="R245" s="50"/>
      <c r="S245" s="133" t="str">
        <f>IFERROR(VLOOKUP(B245,'اسماء العملاء'!$A$2:$J$1589,10,FALSE),"")</f>
        <v/>
      </c>
      <c r="T245" s="48" t="str">
        <f>IFERROR(IF(COUNT($S245:S245)&gt;=$P245,"",EDATE($S245,1)),"")</f>
        <v/>
      </c>
      <c r="U245" s="48" t="str">
        <f>IFERROR(IF(COUNT($S245:T245)&gt;=$P245,"",EDATE($S245,2)),"")</f>
        <v/>
      </c>
      <c r="V245" s="48" t="str">
        <f>IFERROR(IF(COUNT($S245:U245)&gt;=$P245,"",EDATE($S245,3)),"")</f>
        <v/>
      </c>
      <c r="W245" s="48" t="str">
        <f>IFERROR(IF(COUNT($S245:V245)&gt;=$P245,"",EDATE($S245,4)),"")</f>
        <v/>
      </c>
      <c r="X245" s="48" t="str">
        <f>IFERROR(IF(COUNT($S245:W245)&gt;=$P245,"",EDATE($S245,5)),"")</f>
        <v/>
      </c>
      <c r="Y245" s="48" t="str">
        <f>IFERROR(IF(COUNT($S245:X245)&gt;=$P245,"",EDATE($S245,6)),"")</f>
        <v/>
      </c>
      <c r="Z245" s="48" t="str">
        <f>IFERROR(IF(COUNT($S245:Y245)&gt;=$P245,"",EDATE($S245,7)),"")</f>
        <v/>
      </c>
      <c r="AA245" s="48" t="str">
        <f>IFERROR(IF(COUNT($S245:Z245)&gt;=$P245,"",EDATE($S245,8)),"")</f>
        <v/>
      </c>
      <c r="AB245" s="48" t="str">
        <f>IFERROR(IF(COUNT($S245:AA245)&gt;=$P245,"",EDATE($S245,9)),"")</f>
        <v/>
      </c>
      <c r="AC245" s="48" t="str">
        <f>IFERROR(IF(COUNT($S245:AB245)&gt;=$P245,"",EDATE($S245,10)),"")</f>
        <v/>
      </c>
      <c r="AD245" s="48" t="str">
        <f>IFERROR(IF(COUNT($S245:AC245)&gt;=$P245,"",EDATE($S245,11)),"")</f>
        <v/>
      </c>
      <c r="AE245" s="48" t="str">
        <f>IFERROR(IF(COUNT($S245:AD245)&gt;=$P245,"",EDATE($S245,12)),"")</f>
        <v/>
      </c>
      <c r="AF245" s="48" t="str">
        <f>IFERROR(IF(COUNT($S245:AE245)&gt;=$P245,"",EDATE($S245,13)),"")</f>
        <v/>
      </c>
      <c r="AG245" s="48" t="str">
        <f>IFERROR(IF(COUNT($S245:AF245)&gt;=$P245,"",EDATE($S245,14)),"")</f>
        <v/>
      </c>
      <c r="AH245" s="48" t="str">
        <f>IFERROR(IF(COUNT($S245:AG245)&gt;=$P245,"",EDATE($S245,15)),"")</f>
        <v/>
      </c>
      <c r="AI245" s="48" t="str">
        <f>IFERROR(IF(COUNT($S245:AH245)&gt;=$P245,"",EDATE($S245,16)),"")</f>
        <v/>
      </c>
      <c r="AJ245" s="48" t="str">
        <f>IFERROR(IF(COUNT($S245:AI245)&gt;=$P245,"",EDATE($S245,17)),"")</f>
        <v/>
      </c>
      <c r="AK245" s="48" t="str">
        <f>IFERROR(IF(COUNT($S245:AJ245)&gt;=$P245,"",EDATE($S245,18)),"")</f>
        <v/>
      </c>
      <c r="AL245" s="49" t="str">
        <f>IFERROR(IF(COUNT($S245:AK245)&gt;=$P245,"",EDATE($S245,19)),"")</f>
        <v/>
      </c>
      <c r="AM245" s="49" t="str">
        <f>IFERROR(IF(COUNT($S245:AL245)&gt;=$P245,"",EDATE($S245,20)),"")</f>
        <v/>
      </c>
      <c r="AN245" s="49" t="str">
        <f>IFERROR(IF(COUNT($S245:AM245)&gt;=$P245,"",EDATE($S245,21)),"")</f>
        <v/>
      </c>
      <c r="AO245" s="49" t="str">
        <f>IFERROR(IF(COUNT($S245:AN245)&gt;=$P245,"",EDATE($S245,22)),"")</f>
        <v/>
      </c>
      <c r="AP245" s="49" t="str">
        <f>IFERROR(IF(COUNT($S245:AO245)&gt;=$P245,"",EDATE($S245,23)),"")</f>
        <v/>
      </c>
      <c r="AQ245" s="49" t="str">
        <f>IFERROR(IF(COUNT($S245:AP245)&gt;=$P245,"",EDATE($S245,24)),"")</f>
        <v/>
      </c>
      <c r="AR245" s="49" t="str">
        <f>IFERROR(IF(COUNT($S245:AQ245)&gt;=$P245,"",EDATE($S245,25)),"")</f>
        <v/>
      </c>
      <c r="AS245" s="49" t="str">
        <f>IFERROR(IF(COUNT($S245:AR245)&gt;=$P245,"",EDATE($S245,26)),"")</f>
        <v/>
      </c>
      <c r="AT245" s="49" t="str">
        <f>IFERROR(IF(COUNT($S245:AS245)&gt;=$P245,"",EDATE($S245,27)),"")</f>
        <v/>
      </c>
      <c r="AU245" s="49" t="str">
        <f>IFERROR(IF(COUNT($S245:AT245)&gt;=$P245,"",EDATE($S245,28)),"")</f>
        <v/>
      </c>
      <c r="AV245" s="49" t="str">
        <f>IFERROR(IF(COUNT($S245:AU245)&gt;=$P245,"",EDATE($S245,29)),"")</f>
        <v/>
      </c>
      <c r="AW245" s="49" t="str">
        <f>IFERROR(IF(COUNT($S245:AV245)&gt;=$P245,"",EDATE($S245,30)),"")</f>
        <v/>
      </c>
      <c r="AX245" s="49" t="str">
        <f>IFERROR(IF(COUNT($S245:AW245)&gt;=$P245,"",EDATE($S245,31)),"")</f>
        <v/>
      </c>
      <c r="AY245" s="49" t="str">
        <f>IFERROR(IF(COUNT($S245:AX245)&gt;=$P245,"",EDATE($S245,32)),"")</f>
        <v/>
      </c>
      <c r="AZ245" s="49" t="str">
        <f>IFERROR(IF(COUNT($S245:AY245)&gt;=$P245,"",EDATE($S245,33)),"")</f>
        <v/>
      </c>
      <c r="BA245" s="49" t="str">
        <f>IFERROR(IF(COUNT($S245:AZ245)&gt;=$P245,"",EDATE($S245,34)),"")</f>
        <v/>
      </c>
      <c r="BB245" s="49" t="str">
        <f>IFERROR(IF(COUNT($S245:BA245)&gt;=$P245,"",EDATE($S245,35)),"")</f>
        <v/>
      </c>
      <c r="BC245" s="49" t="str">
        <f>IFERROR(IF(COUNT($S245:BB245)&gt;=$P245,"",EDATE($S245,36)),"")</f>
        <v/>
      </c>
      <c r="BD245" s="108"/>
    </row>
    <row r="246" spans="1:56" s="98" customFormat="1" ht="21" customHeight="1" thickBot="1">
      <c r="A246" s="106" t="str">
        <f t="shared" ca="1" si="18"/>
        <v/>
      </c>
      <c r="B246" s="152"/>
      <c r="C246" s="45" t="str">
        <f>IFERROR(VLOOKUP(B246,'اسماء العملاء'!$A$2:$E$1589,5,FALSE),"")</f>
        <v/>
      </c>
      <c r="D246" s="60" t="str">
        <f>IFERROR(VLOOKUP(B246,'اسماء العملاء'!$A$2:$C$1589,2,FALSE),"")</f>
        <v/>
      </c>
      <c r="E246" s="56"/>
      <c r="F246" s="62" t="str">
        <f>IFERROR(VLOOKUP(B246,'اسماء العملاء'!$A$2:$C$1589,3,FALSE),"")</f>
        <v/>
      </c>
      <c r="G246" s="75" t="str">
        <f>IFERROR(VLOOKUP(B246,'اسماء العملاء'!$A$2:$F$1589,6,FALSE),"")</f>
        <v/>
      </c>
      <c r="H246" s="142" t="str">
        <f>IFERROR(VLOOKUP(G246,'انواع الفلاتر'!$B$2:$C$52,2,FALSE),"")</f>
        <v/>
      </c>
      <c r="I246" s="128" t="str">
        <f>IFERROR(VLOOKUP(B246,'اسماء العملاء'!$A$2:$K$1589,11,FALSE),"")</f>
        <v/>
      </c>
      <c r="J246" s="46" t="str">
        <f t="shared" si="19"/>
        <v/>
      </c>
      <c r="K246" s="107"/>
      <c r="L246" s="137" t="str">
        <f t="shared" si="20"/>
        <v/>
      </c>
      <c r="M246" s="94" t="str">
        <f>IFERROR(VLOOKUP(B246,'اسماء العملاء'!$A$2:$G$1589,7,FALSE),"")</f>
        <v/>
      </c>
      <c r="N246" s="92" t="str">
        <f t="shared" si="21"/>
        <v/>
      </c>
      <c r="O246" s="149" t="str">
        <f>IFERROR(VLOOKUP(B246,'اسماء العملاء'!$A$2:$I$1589,9,FALSE),"")</f>
        <v/>
      </c>
      <c r="P246" s="144" t="str">
        <f t="shared" si="22"/>
        <v/>
      </c>
      <c r="Q246" s="145" t="str">
        <f t="shared" si="23"/>
        <v/>
      </c>
      <c r="R246" s="50"/>
      <c r="S246" s="133" t="str">
        <f>IFERROR(VLOOKUP(B246,'اسماء العملاء'!$A$2:$J$1589,10,FALSE),"")</f>
        <v/>
      </c>
      <c r="T246" s="48" t="str">
        <f>IFERROR(IF(COUNT($S246:S246)&gt;=$P246,"",EDATE($S246,1)),"")</f>
        <v/>
      </c>
      <c r="U246" s="48" t="str">
        <f>IFERROR(IF(COUNT($S246:T246)&gt;=$P246,"",EDATE($S246,2)),"")</f>
        <v/>
      </c>
      <c r="V246" s="48" t="str">
        <f>IFERROR(IF(COUNT($S246:U246)&gt;=$P246,"",EDATE($S246,3)),"")</f>
        <v/>
      </c>
      <c r="W246" s="48" t="str">
        <f>IFERROR(IF(COUNT($S246:V246)&gt;=$P246,"",EDATE($S246,4)),"")</f>
        <v/>
      </c>
      <c r="X246" s="48" t="str">
        <f>IFERROR(IF(COUNT($S246:W246)&gt;=$P246,"",EDATE($S246,5)),"")</f>
        <v/>
      </c>
      <c r="Y246" s="48" t="str">
        <f>IFERROR(IF(COUNT($S246:X246)&gt;=$P246,"",EDATE($S246,6)),"")</f>
        <v/>
      </c>
      <c r="Z246" s="48" t="str">
        <f>IFERROR(IF(COUNT($S246:Y246)&gt;=$P246,"",EDATE($S246,7)),"")</f>
        <v/>
      </c>
      <c r="AA246" s="48" t="str">
        <f>IFERROR(IF(COUNT($S246:Z246)&gt;=$P246,"",EDATE($S246,8)),"")</f>
        <v/>
      </c>
      <c r="AB246" s="48" t="str">
        <f>IFERROR(IF(COUNT($S246:AA246)&gt;=$P246,"",EDATE($S246,9)),"")</f>
        <v/>
      </c>
      <c r="AC246" s="48" t="str">
        <f>IFERROR(IF(COUNT($S246:AB246)&gt;=$P246,"",EDATE($S246,10)),"")</f>
        <v/>
      </c>
      <c r="AD246" s="48" t="str">
        <f>IFERROR(IF(COUNT($S246:AC246)&gt;=$P246,"",EDATE($S246,11)),"")</f>
        <v/>
      </c>
      <c r="AE246" s="48" t="str">
        <f>IFERROR(IF(COUNT($S246:AD246)&gt;=$P246,"",EDATE($S246,12)),"")</f>
        <v/>
      </c>
      <c r="AF246" s="48" t="str">
        <f>IFERROR(IF(COUNT($S246:AE246)&gt;=$P246,"",EDATE($S246,13)),"")</f>
        <v/>
      </c>
      <c r="AG246" s="48" t="str">
        <f>IFERROR(IF(COUNT($S246:AF246)&gt;=$P246,"",EDATE($S246,14)),"")</f>
        <v/>
      </c>
      <c r="AH246" s="48" t="str">
        <f>IFERROR(IF(COUNT($S246:AG246)&gt;=$P246,"",EDATE($S246,15)),"")</f>
        <v/>
      </c>
      <c r="AI246" s="48" t="str">
        <f>IFERROR(IF(COUNT($S246:AH246)&gt;=$P246,"",EDATE($S246,16)),"")</f>
        <v/>
      </c>
      <c r="AJ246" s="48" t="str">
        <f>IFERROR(IF(COUNT($S246:AI246)&gt;=$P246,"",EDATE($S246,17)),"")</f>
        <v/>
      </c>
      <c r="AK246" s="48" t="str">
        <f>IFERROR(IF(COUNT($S246:AJ246)&gt;=$P246,"",EDATE($S246,18)),"")</f>
        <v/>
      </c>
      <c r="AL246" s="49" t="str">
        <f>IFERROR(IF(COUNT($S246:AK246)&gt;=$P246,"",EDATE($S246,19)),"")</f>
        <v/>
      </c>
      <c r="AM246" s="49" t="str">
        <f>IFERROR(IF(COUNT($S246:AL246)&gt;=$P246,"",EDATE($S246,20)),"")</f>
        <v/>
      </c>
      <c r="AN246" s="49" t="str">
        <f>IFERROR(IF(COUNT($S246:AM246)&gt;=$P246,"",EDATE($S246,21)),"")</f>
        <v/>
      </c>
      <c r="AO246" s="49" t="str">
        <f>IFERROR(IF(COUNT($S246:AN246)&gt;=$P246,"",EDATE($S246,22)),"")</f>
        <v/>
      </c>
      <c r="AP246" s="49" t="str">
        <f>IFERROR(IF(COUNT($S246:AO246)&gt;=$P246,"",EDATE($S246,23)),"")</f>
        <v/>
      </c>
      <c r="AQ246" s="49" t="str">
        <f>IFERROR(IF(COUNT($S246:AP246)&gt;=$P246,"",EDATE($S246,24)),"")</f>
        <v/>
      </c>
      <c r="AR246" s="49" t="str">
        <f>IFERROR(IF(COUNT($S246:AQ246)&gt;=$P246,"",EDATE($S246,25)),"")</f>
        <v/>
      </c>
      <c r="AS246" s="49" t="str">
        <f>IFERROR(IF(COUNT($S246:AR246)&gt;=$P246,"",EDATE($S246,26)),"")</f>
        <v/>
      </c>
      <c r="AT246" s="49" t="str">
        <f>IFERROR(IF(COUNT($S246:AS246)&gt;=$P246,"",EDATE($S246,27)),"")</f>
        <v/>
      </c>
      <c r="AU246" s="49" t="str">
        <f>IFERROR(IF(COUNT($S246:AT246)&gt;=$P246,"",EDATE($S246,28)),"")</f>
        <v/>
      </c>
      <c r="AV246" s="49" t="str">
        <f>IFERROR(IF(COUNT($S246:AU246)&gt;=$P246,"",EDATE($S246,29)),"")</f>
        <v/>
      </c>
      <c r="AW246" s="49" t="str">
        <f>IFERROR(IF(COUNT($S246:AV246)&gt;=$P246,"",EDATE($S246,30)),"")</f>
        <v/>
      </c>
      <c r="AX246" s="49" t="str">
        <f>IFERROR(IF(COUNT($S246:AW246)&gt;=$P246,"",EDATE($S246,31)),"")</f>
        <v/>
      </c>
      <c r="AY246" s="49" t="str">
        <f>IFERROR(IF(COUNT($S246:AX246)&gt;=$P246,"",EDATE($S246,32)),"")</f>
        <v/>
      </c>
      <c r="AZ246" s="49" t="str">
        <f>IFERROR(IF(COUNT($S246:AY246)&gt;=$P246,"",EDATE($S246,33)),"")</f>
        <v/>
      </c>
      <c r="BA246" s="49" t="str">
        <f>IFERROR(IF(COUNT($S246:AZ246)&gt;=$P246,"",EDATE($S246,34)),"")</f>
        <v/>
      </c>
      <c r="BB246" s="49" t="str">
        <f>IFERROR(IF(COUNT($S246:BA246)&gt;=$P246,"",EDATE($S246,35)),"")</f>
        <v/>
      </c>
      <c r="BC246" s="49" t="str">
        <f>IFERROR(IF(COUNT($S246:BB246)&gt;=$P246,"",EDATE($S246,36)),"")</f>
        <v/>
      </c>
      <c r="BD246" s="108"/>
    </row>
    <row r="247" spans="1:56" s="98" customFormat="1" ht="21" customHeight="1" thickBot="1">
      <c r="A247" s="106" t="str">
        <f t="shared" ca="1" si="18"/>
        <v/>
      </c>
      <c r="B247" s="152"/>
      <c r="C247" s="45" t="str">
        <f>IFERROR(VLOOKUP(B247,'اسماء العملاء'!$A$2:$E$1589,5,FALSE),"")</f>
        <v/>
      </c>
      <c r="D247" s="60" t="str">
        <f>IFERROR(VLOOKUP(B247,'اسماء العملاء'!$A$2:$C$1589,2,FALSE),"")</f>
        <v/>
      </c>
      <c r="E247" s="56"/>
      <c r="F247" s="62" t="str">
        <f>IFERROR(VLOOKUP(B247,'اسماء العملاء'!$A$2:$C$1589,3,FALSE),"")</f>
        <v/>
      </c>
      <c r="G247" s="75" t="str">
        <f>IFERROR(VLOOKUP(B247,'اسماء العملاء'!$A$2:$F$1589,6,FALSE),"")</f>
        <v/>
      </c>
      <c r="H247" s="142" t="str">
        <f>IFERROR(VLOOKUP(G247,'انواع الفلاتر'!$B$2:$C$52,2,FALSE),"")</f>
        <v/>
      </c>
      <c r="I247" s="128" t="str">
        <f>IFERROR(VLOOKUP(B247,'اسماء العملاء'!$A$2:$K$1589,11,FALSE),"")</f>
        <v/>
      </c>
      <c r="J247" s="46" t="str">
        <f t="shared" si="19"/>
        <v/>
      </c>
      <c r="K247" s="107"/>
      <c r="L247" s="137" t="str">
        <f t="shared" si="20"/>
        <v/>
      </c>
      <c r="M247" s="94" t="str">
        <f>IFERROR(VLOOKUP(B247,'اسماء العملاء'!$A$2:$G$1589,7,FALSE),"")</f>
        <v/>
      </c>
      <c r="N247" s="92" t="str">
        <f t="shared" si="21"/>
        <v/>
      </c>
      <c r="O247" s="149" t="str">
        <f>IFERROR(VLOOKUP(B247,'اسماء العملاء'!$A$2:$I$1589,9,FALSE),"")</f>
        <v/>
      </c>
      <c r="P247" s="144" t="str">
        <f t="shared" si="22"/>
        <v/>
      </c>
      <c r="Q247" s="145" t="str">
        <f t="shared" si="23"/>
        <v/>
      </c>
      <c r="R247" s="50"/>
      <c r="S247" s="133" t="str">
        <f>IFERROR(VLOOKUP(B247,'اسماء العملاء'!$A$2:$J$1589,10,FALSE),"")</f>
        <v/>
      </c>
      <c r="T247" s="48" t="str">
        <f>IFERROR(IF(COUNT($S247:S247)&gt;=$P247,"",EDATE($S247,1)),"")</f>
        <v/>
      </c>
      <c r="U247" s="48" t="str">
        <f>IFERROR(IF(COUNT($S247:T247)&gt;=$P247,"",EDATE($S247,2)),"")</f>
        <v/>
      </c>
      <c r="V247" s="48" t="str">
        <f>IFERROR(IF(COUNT($S247:U247)&gt;=$P247,"",EDATE($S247,3)),"")</f>
        <v/>
      </c>
      <c r="W247" s="48" t="str">
        <f>IFERROR(IF(COUNT($S247:V247)&gt;=$P247,"",EDATE($S247,4)),"")</f>
        <v/>
      </c>
      <c r="X247" s="48" t="str">
        <f>IFERROR(IF(COUNT($S247:W247)&gt;=$P247,"",EDATE($S247,5)),"")</f>
        <v/>
      </c>
      <c r="Y247" s="48" t="str">
        <f>IFERROR(IF(COUNT($S247:X247)&gt;=$P247,"",EDATE($S247,6)),"")</f>
        <v/>
      </c>
      <c r="Z247" s="48" t="str">
        <f>IFERROR(IF(COUNT($S247:Y247)&gt;=$P247,"",EDATE($S247,7)),"")</f>
        <v/>
      </c>
      <c r="AA247" s="48" t="str">
        <f>IFERROR(IF(COUNT($S247:Z247)&gt;=$P247,"",EDATE($S247,8)),"")</f>
        <v/>
      </c>
      <c r="AB247" s="48" t="str">
        <f>IFERROR(IF(COUNT($S247:AA247)&gt;=$P247,"",EDATE($S247,9)),"")</f>
        <v/>
      </c>
      <c r="AC247" s="48" t="str">
        <f>IFERROR(IF(COUNT($S247:AB247)&gt;=$P247,"",EDATE($S247,10)),"")</f>
        <v/>
      </c>
      <c r="AD247" s="48" t="str">
        <f>IFERROR(IF(COUNT($S247:AC247)&gt;=$P247,"",EDATE($S247,11)),"")</f>
        <v/>
      </c>
      <c r="AE247" s="48" t="str">
        <f>IFERROR(IF(COUNT($S247:AD247)&gt;=$P247,"",EDATE($S247,12)),"")</f>
        <v/>
      </c>
      <c r="AF247" s="48" t="str">
        <f>IFERROR(IF(COUNT($S247:AE247)&gt;=$P247,"",EDATE($S247,13)),"")</f>
        <v/>
      </c>
      <c r="AG247" s="48" t="str">
        <f>IFERROR(IF(COUNT($S247:AF247)&gt;=$P247,"",EDATE($S247,14)),"")</f>
        <v/>
      </c>
      <c r="AH247" s="48" t="str">
        <f>IFERROR(IF(COUNT($S247:AG247)&gt;=$P247,"",EDATE($S247,15)),"")</f>
        <v/>
      </c>
      <c r="AI247" s="48" t="str">
        <f>IFERROR(IF(COUNT($S247:AH247)&gt;=$P247,"",EDATE($S247,16)),"")</f>
        <v/>
      </c>
      <c r="AJ247" s="48" t="str">
        <f>IFERROR(IF(COUNT($S247:AI247)&gt;=$P247,"",EDATE($S247,17)),"")</f>
        <v/>
      </c>
      <c r="AK247" s="48" t="str">
        <f>IFERROR(IF(COUNT($S247:AJ247)&gt;=$P247,"",EDATE($S247,18)),"")</f>
        <v/>
      </c>
      <c r="AL247" s="49" t="str">
        <f>IFERROR(IF(COUNT($S247:AK247)&gt;=$P247,"",EDATE($S247,19)),"")</f>
        <v/>
      </c>
      <c r="AM247" s="49" t="str">
        <f>IFERROR(IF(COUNT($S247:AL247)&gt;=$P247,"",EDATE($S247,20)),"")</f>
        <v/>
      </c>
      <c r="AN247" s="49" t="str">
        <f>IFERROR(IF(COUNT($S247:AM247)&gt;=$P247,"",EDATE($S247,21)),"")</f>
        <v/>
      </c>
      <c r="AO247" s="49" t="str">
        <f>IFERROR(IF(COUNT($S247:AN247)&gt;=$P247,"",EDATE($S247,22)),"")</f>
        <v/>
      </c>
      <c r="AP247" s="49" t="str">
        <f>IFERROR(IF(COUNT($S247:AO247)&gt;=$P247,"",EDATE($S247,23)),"")</f>
        <v/>
      </c>
      <c r="AQ247" s="49" t="str">
        <f>IFERROR(IF(COUNT($S247:AP247)&gt;=$P247,"",EDATE($S247,24)),"")</f>
        <v/>
      </c>
      <c r="AR247" s="49" t="str">
        <f>IFERROR(IF(COUNT($S247:AQ247)&gt;=$P247,"",EDATE($S247,25)),"")</f>
        <v/>
      </c>
      <c r="AS247" s="49" t="str">
        <f>IFERROR(IF(COUNT($S247:AR247)&gt;=$P247,"",EDATE($S247,26)),"")</f>
        <v/>
      </c>
      <c r="AT247" s="49" t="str">
        <f>IFERROR(IF(COUNT($S247:AS247)&gt;=$P247,"",EDATE($S247,27)),"")</f>
        <v/>
      </c>
      <c r="AU247" s="49" t="str">
        <f>IFERROR(IF(COUNT($S247:AT247)&gt;=$P247,"",EDATE($S247,28)),"")</f>
        <v/>
      </c>
      <c r="AV247" s="49" t="str">
        <f>IFERROR(IF(COUNT($S247:AU247)&gt;=$P247,"",EDATE($S247,29)),"")</f>
        <v/>
      </c>
      <c r="AW247" s="49" t="str">
        <f>IFERROR(IF(COUNT($S247:AV247)&gt;=$P247,"",EDATE($S247,30)),"")</f>
        <v/>
      </c>
      <c r="AX247" s="49" t="str">
        <f>IFERROR(IF(COUNT($S247:AW247)&gt;=$P247,"",EDATE($S247,31)),"")</f>
        <v/>
      </c>
      <c r="AY247" s="49" t="str">
        <f>IFERROR(IF(COUNT($S247:AX247)&gt;=$P247,"",EDATE($S247,32)),"")</f>
        <v/>
      </c>
      <c r="AZ247" s="49" t="str">
        <f>IFERROR(IF(COUNT($S247:AY247)&gt;=$P247,"",EDATE($S247,33)),"")</f>
        <v/>
      </c>
      <c r="BA247" s="49" t="str">
        <f>IFERROR(IF(COUNT($S247:AZ247)&gt;=$P247,"",EDATE($S247,34)),"")</f>
        <v/>
      </c>
      <c r="BB247" s="49" t="str">
        <f>IFERROR(IF(COUNT($S247:BA247)&gt;=$P247,"",EDATE($S247,35)),"")</f>
        <v/>
      </c>
      <c r="BC247" s="49" t="str">
        <f>IFERROR(IF(COUNT($S247:BB247)&gt;=$P247,"",EDATE($S247,36)),"")</f>
        <v/>
      </c>
      <c r="BD247" s="108"/>
    </row>
    <row r="248" spans="1:56" s="98" customFormat="1" ht="21" customHeight="1" thickBot="1">
      <c r="A248" s="106" t="str">
        <f t="shared" ca="1" si="18"/>
        <v/>
      </c>
      <c r="B248" s="152"/>
      <c r="C248" s="45" t="str">
        <f>IFERROR(VLOOKUP(B248,'اسماء العملاء'!$A$2:$E$1589,5,FALSE),"")</f>
        <v/>
      </c>
      <c r="D248" s="60" t="str">
        <f>IFERROR(VLOOKUP(B248,'اسماء العملاء'!$A$2:$C$1589,2,FALSE),"")</f>
        <v/>
      </c>
      <c r="E248" s="56"/>
      <c r="F248" s="62" t="str">
        <f>IFERROR(VLOOKUP(B248,'اسماء العملاء'!$A$2:$C$1589,3,FALSE),"")</f>
        <v/>
      </c>
      <c r="G248" s="75" t="str">
        <f>IFERROR(VLOOKUP(B248,'اسماء العملاء'!$A$2:$F$1589,6,FALSE),"")</f>
        <v/>
      </c>
      <c r="H248" s="142" t="str">
        <f>IFERROR(VLOOKUP(G248,'انواع الفلاتر'!$B$2:$C$52,2,FALSE),"")</f>
        <v/>
      </c>
      <c r="I248" s="128" t="str">
        <f>IFERROR(VLOOKUP(B248,'اسماء العملاء'!$A$2:$K$1589,11,FALSE),"")</f>
        <v/>
      </c>
      <c r="J248" s="46" t="str">
        <f t="shared" si="19"/>
        <v/>
      </c>
      <c r="K248" s="107"/>
      <c r="L248" s="137" t="str">
        <f t="shared" si="20"/>
        <v/>
      </c>
      <c r="M248" s="94" t="str">
        <f>IFERROR(VLOOKUP(B248,'اسماء العملاء'!$A$2:$G$1589,7,FALSE),"")</f>
        <v/>
      </c>
      <c r="N248" s="92" t="str">
        <f t="shared" si="21"/>
        <v/>
      </c>
      <c r="O248" s="149" t="str">
        <f>IFERROR(VLOOKUP(B248,'اسماء العملاء'!$A$2:$I$1589,9,FALSE),"")</f>
        <v/>
      </c>
      <c r="P248" s="144" t="str">
        <f t="shared" si="22"/>
        <v/>
      </c>
      <c r="Q248" s="145" t="str">
        <f t="shared" si="23"/>
        <v/>
      </c>
      <c r="R248" s="50"/>
      <c r="S248" s="133" t="str">
        <f>IFERROR(VLOOKUP(B248,'اسماء العملاء'!$A$2:$J$1589,10,FALSE),"")</f>
        <v/>
      </c>
      <c r="T248" s="48" t="str">
        <f>IFERROR(IF(COUNT($S248:S248)&gt;=$P248,"",EDATE($S248,1)),"")</f>
        <v/>
      </c>
      <c r="U248" s="48" t="str">
        <f>IFERROR(IF(COUNT($S248:T248)&gt;=$P248,"",EDATE($S248,2)),"")</f>
        <v/>
      </c>
      <c r="V248" s="48" t="str">
        <f>IFERROR(IF(COUNT($S248:U248)&gt;=$P248,"",EDATE($S248,3)),"")</f>
        <v/>
      </c>
      <c r="W248" s="48" t="str">
        <f>IFERROR(IF(COUNT($S248:V248)&gt;=$P248,"",EDATE($S248,4)),"")</f>
        <v/>
      </c>
      <c r="X248" s="48" t="str">
        <f>IFERROR(IF(COUNT($S248:W248)&gt;=$P248,"",EDATE($S248,5)),"")</f>
        <v/>
      </c>
      <c r="Y248" s="48" t="str">
        <f>IFERROR(IF(COUNT($S248:X248)&gt;=$P248,"",EDATE($S248,6)),"")</f>
        <v/>
      </c>
      <c r="Z248" s="48" t="str">
        <f>IFERROR(IF(COUNT($S248:Y248)&gt;=$P248,"",EDATE($S248,7)),"")</f>
        <v/>
      </c>
      <c r="AA248" s="48" t="str">
        <f>IFERROR(IF(COUNT($S248:Z248)&gt;=$P248,"",EDATE($S248,8)),"")</f>
        <v/>
      </c>
      <c r="AB248" s="48" t="str">
        <f>IFERROR(IF(COUNT($S248:AA248)&gt;=$P248,"",EDATE($S248,9)),"")</f>
        <v/>
      </c>
      <c r="AC248" s="48" t="str">
        <f>IFERROR(IF(COUNT($S248:AB248)&gt;=$P248,"",EDATE($S248,10)),"")</f>
        <v/>
      </c>
      <c r="AD248" s="48" t="str">
        <f>IFERROR(IF(COUNT($S248:AC248)&gt;=$P248,"",EDATE($S248,11)),"")</f>
        <v/>
      </c>
      <c r="AE248" s="48" t="str">
        <f>IFERROR(IF(COUNT($S248:AD248)&gt;=$P248,"",EDATE($S248,12)),"")</f>
        <v/>
      </c>
      <c r="AF248" s="48" t="str">
        <f>IFERROR(IF(COUNT($S248:AE248)&gt;=$P248,"",EDATE($S248,13)),"")</f>
        <v/>
      </c>
      <c r="AG248" s="48" t="str">
        <f>IFERROR(IF(COUNT($S248:AF248)&gt;=$P248,"",EDATE($S248,14)),"")</f>
        <v/>
      </c>
      <c r="AH248" s="48" t="str">
        <f>IFERROR(IF(COUNT($S248:AG248)&gt;=$P248,"",EDATE($S248,15)),"")</f>
        <v/>
      </c>
      <c r="AI248" s="48" t="str">
        <f>IFERROR(IF(COUNT($S248:AH248)&gt;=$P248,"",EDATE($S248,16)),"")</f>
        <v/>
      </c>
      <c r="AJ248" s="48" t="str">
        <f>IFERROR(IF(COUNT($S248:AI248)&gt;=$P248,"",EDATE($S248,17)),"")</f>
        <v/>
      </c>
      <c r="AK248" s="48" t="str">
        <f>IFERROR(IF(COUNT($S248:AJ248)&gt;=$P248,"",EDATE($S248,18)),"")</f>
        <v/>
      </c>
      <c r="AL248" s="49" t="str">
        <f>IFERROR(IF(COUNT($S248:AK248)&gt;=$P248,"",EDATE($S248,19)),"")</f>
        <v/>
      </c>
      <c r="AM248" s="49" t="str">
        <f>IFERROR(IF(COUNT($S248:AL248)&gt;=$P248,"",EDATE($S248,20)),"")</f>
        <v/>
      </c>
      <c r="AN248" s="49" t="str">
        <f>IFERROR(IF(COUNT($S248:AM248)&gt;=$P248,"",EDATE($S248,21)),"")</f>
        <v/>
      </c>
      <c r="AO248" s="49" t="str">
        <f>IFERROR(IF(COUNT($S248:AN248)&gt;=$P248,"",EDATE($S248,22)),"")</f>
        <v/>
      </c>
      <c r="AP248" s="49" t="str">
        <f>IFERROR(IF(COUNT($S248:AO248)&gt;=$P248,"",EDATE($S248,23)),"")</f>
        <v/>
      </c>
      <c r="AQ248" s="49" t="str">
        <f>IFERROR(IF(COUNT($S248:AP248)&gt;=$P248,"",EDATE($S248,24)),"")</f>
        <v/>
      </c>
      <c r="AR248" s="49" t="str">
        <f>IFERROR(IF(COUNT($S248:AQ248)&gt;=$P248,"",EDATE($S248,25)),"")</f>
        <v/>
      </c>
      <c r="AS248" s="49" t="str">
        <f>IFERROR(IF(COUNT($S248:AR248)&gt;=$P248,"",EDATE($S248,26)),"")</f>
        <v/>
      </c>
      <c r="AT248" s="49" t="str">
        <f>IFERROR(IF(COUNT($S248:AS248)&gt;=$P248,"",EDATE($S248,27)),"")</f>
        <v/>
      </c>
      <c r="AU248" s="49" t="str">
        <f>IFERROR(IF(COUNT($S248:AT248)&gt;=$P248,"",EDATE($S248,28)),"")</f>
        <v/>
      </c>
      <c r="AV248" s="49" t="str">
        <f>IFERROR(IF(COUNT($S248:AU248)&gt;=$P248,"",EDATE($S248,29)),"")</f>
        <v/>
      </c>
      <c r="AW248" s="49" t="str">
        <f>IFERROR(IF(COUNT($S248:AV248)&gt;=$P248,"",EDATE($S248,30)),"")</f>
        <v/>
      </c>
      <c r="AX248" s="49" t="str">
        <f>IFERROR(IF(COUNT($S248:AW248)&gt;=$P248,"",EDATE($S248,31)),"")</f>
        <v/>
      </c>
      <c r="AY248" s="49" t="str">
        <f>IFERROR(IF(COUNT($S248:AX248)&gt;=$P248,"",EDATE($S248,32)),"")</f>
        <v/>
      </c>
      <c r="AZ248" s="49" t="str">
        <f>IFERROR(IF(COUNT($S248:AY248)&gt;=$P248,"",EDATE($S248,33)),"")</f>
        <v/>
      </c>
      <c r="BA248" s="49" t="str">
        <f>IFERROR(IF(COUNT($S248:AZ248)&gt;=$P248,"",EDATE($S248,34)),"")</f>
        <v/>
      </c>
      <c r="BB248" s="49" t="str">
        <f>IFERROR(IF(COUNT($S248:BA248)&gt;=$P248,"",EDATE($S248,35)),"")</f>
        <v/>
      </c>
      <c r="BC248" s="49" t="str">
        <f>IFERROR(IF(COUNT($S248:BB248)&gt;=$P248,"",EDATE($S248,36)),"")</f>
        <v/>
      </c>
      <c r="BD248" s="108"/>
    </row>
    <row r="249" spans="1:56" s="98" customFormat="1" ht="21" customHeight="1" thickBot="1">
      <c r="A249" s="106" t="str">
        <f t="shared" ca="1" si="18"/>
        <v/>
      </c>
      <c r="B249" s="152"/>
      <c r="C249" s="45" t="str">
        <f>IFERROR(VLOOKUP(B249,'اسماء العملاء'!$A$2:$E$1589,5,FALSE),"")</f>
        <v/>
      </c>
      <c r="D249" s="60" t="str">
        <f>IFERROR(VLOOKUP(B249,'اسماء العملاء'!$A$2:$C$1589,2,FALSE),"")</f>
        <v/>
      </c>
      <c r="E249" s="56"/>
      <c r="F249" s="62" t="str">
        <f>IFERROR(VLOOKUP(B249,'اسماء العملاء'!$A$2:$C$1589,3,FALSE),"")</f>
        <v/>
      </c>
      <c r="G249" s="75" t="str">
        <f>IFERROR(VLOOKUP(B249,'اسماء العملاء'!$A$2:$F$1589,6,FALSE),"")</f>
        <v/>
      </c>
      <c r="H249" s="142" t="str">
        <f>IFERROR(VLOOKUP(G249,'انواع الفلاتر'!$B$2:$C$52,2,FALSE),"")</f>
        <v/>
      </c>
      <c r="I249" s="128" t="str">
        <f>IFERROR(VLOOKUP(B249,'اسماء العملاء'!$A$2:$K$1589,11,FALSE),"")</f>
        <v/>
      </c>
      <c r="J249" s="46" t="str">
        <f t="shared" si="19"/>
        <v/>
      </c>
      <c r="K249" s="107"/>
      <c r="L249" s="137" t="str">
        <f t="shared" si="20"/>
        <v/>
      </c>
      <c r="M249" s="94" t="str">
        <f>IFERROR(VLOOKUP(B249,'اسماء العملاء'!$A$2:$G$1589,7,FALSE),"")</f>
        <v/>
      </c>
      <c r="N249" s="92" t="str">
        <f t="shared" si="21"/>
        <v/>
      </c>
      <c r="O249" s="149" t="str">
        <f>IFERROR(VLOOKUP(B249,'اسماء العملاء'!$A$2:$I$1589,9,FALSE),"")</f>
        <v/>
      </c>
      <c r="P249" s="144" t="str">
        <f t="shared" si="22"/>
        <v/>
      </c>
      <c r="Q249" s="145" t="str">
        <f t="shared" si="23"/>
        <v/>
      </c>
      <c r="R249" s="50"/>
      <c r="S249" s="133" t="str">
        <f>IFERROR(VLOOKUP(B249,'اسماء العملاء'!$A$2:$J$1589,10,FALSE),"")</f>
        <v/>
      </c>
      <c r="T249" s="48" t="str">
        <f>IFERROR(IF(COUNT($S249:S249)&gt;=$P249,"",EDATE($S249,1)),"")</f>
        <v/>
      </c>
      <c r="U249" s="48" t="str">
        <f>IFERROR(IF(COUNT($S249:T249)&gt;=$P249,"",EDATE($S249,2)),"")</f>
        <v/>
      </c>
      <c r="V249" s="48" t="str">
        <f>IFERROR(IF(COUNT($S249:U249)&gt;=$P249,"",EDATE($S249,3)),"")</f>
        <v/>
      </c>
      <c r="W249" s="48" t="str">
        <f>IFERROR(IF(COUNT($S249:V249)&gt;=$P249,"",EDATE($S249,4)),"")</f>
        <v/>
      </c>
      <c r="X249" s="48" t="str">
        <f>IFERROR(IF(COUNT($S249:W249)&gt;=$P249,"",EDATE($S249,5)),"")</f>
        <v/>
      </c>
      <c r="Y249" s="48" t="str">
        <f>IFERROR(IF(COUNT($S249:X249)&gt;=$P249,"",EDATE($S249,6)),"")</f>
        <v/>
      </c>
      <c r="Z249" s="48" t="str">
        <f>IFERROR(IF(COUNT($S249:Y249)&gt;=$P249,"",EDATE($S249,7)),"")</f>
        <v/>
      </c>
      <c r="AA249" s="48" t="str">
        <f>IFERROR(IF(COUNT($S249:Z249)&gt;=$P249,"",EDATE($S249,8)),"")</f>
        <v/>
      </c>
      <c r="AB249" s="48" t="str">
        <f>IFERROR(IF(COUNT($S249:AA249)&gt;=$P249,"",EDATE($S249,9)),"")</f>
        <v/>
      </c>
      <c r="AC249" s="48" t="str">
        <f>IFERROR(IF(COUNT($S249:AB249)&gt;=$P249,"",EDATE($S249,10)),"")</f>
        <v/>
      </c>
      <c r="AD249" s="48" t="str">
        <f>IFERROR(IF(COUNT($S249:AC249)&gt;=$P249,"",EDATE($S249,11)),"")</f>
        <v/>
      </c>
      <c r="AE249" s="48" t="str">
        <f>IFERROR(IF(COUNT($S249:AD249)&gt;=$P249,"",EDATE($S249,12)),"")</f>
        <v/>
      </c>
      <c r="AF249" s="48" t="str">
        <f>IFERROR(IF(COUNT($S249:AE249)&gt;=$P249,"",EDATE($S249,13)),"")</f>
        <v/>
      </c>
      <c r="AG249" s="48" t="str">
        <f>IFERROR(IF(COUNT($S249:AF249)&gt;=$P249,"",EDATE($S249,14)),"")</f>
        <v/>
      </c>
      <c r="AH249" s="48" t="str">
        <f>IFERROR(IF(COUNT($S249:AG249)&gt;=$P249,"",EDATE($S249,15)),"")</f>
        <v/>
      </c>
      <c r="AI249" s="48" t="str">
        <f>IFERROR(IF(COUNT($S249:AH249)&gt;=$P249,"",EDATE($S249,16)),"")</f>
        <v/>
      </c>
      <c r="AJ249" s="48" t="str">
        <f>IFERROR(IF(COUNT($S249:AI249)&gt;=$P249,"",EDATE($S249,17)),"")</f>
        <v/>
      </c>
      <c r="AK249" s="48" t="str">
        <f>IFERROR(IF(COUNT($S249:AJ249)&gt;=$P249,"",EDATE($S249,18)),"")</f>
        <v/>
      </c>
      <c r="AL249" s="49" t="str">
        <f>IFERROR(IF(COUNT($S249:AK249)&gt;=$P249,"",EDATE($S249,19)),"")</f>
        <v/>
      </c>
      <c r="AM249" s="49" t="str">
        <f>IFERROR(IF(COUNT($S249:AL249)&gt;=$P249,"",EDATE($S249,20)),"")</f>
        <v/>
      </c>
      <c r="AN249" s="49" t="str">
        <f>IFERROR(IF(COUNT($S249:AM249)&gt;=$P249,"",EDATE($S249,21)),"")</f>
        <v/>
      </c>
      <c r="AO249" s="49" t="str">
        <f>IFERROR(IF(COUNT($S249:AN249)&gt;=$P249,"",EDATE($S249,22)),"")</f>
        <v/>
      </c>
      <c r="AP249" s="49" t="str">
        <f>IFERROR(IF(COUNT($S249:AO249)&gt;=$P249,"",EDATE($S249,23)),"")</f>
        <v/>
      </c>
      <c r="AQ249" s="49" t="str">
        <f>IFERROR(IF(COUNT($S249:AP249)&gt;=$P249,"",EDATE($S249,24)),"")</f>
        <v/>
      </c>
      <c r="AR249" s="49" t="str">
        <f>IFERROR(IF(COUNT($S249:AQ249)&gt;=$P249,"",EDATE($S249,25)),"")</f>
        <v/>
      </c>
      <c r="AS249" s="49" t="str">
        <f>IFERROR(IF(COUNT($S249:AR249)&gt;=$P249,"",EDATE($S249,26)),"")</f>
        <v/>
      </c>
      <c r="AT249" s="49" t="str">
        <f>IFERROR(IF(COUNT($S249:AS249)&gt;=$P249,"",EDATE($S249,27)),"")</f>
        <v/>
      </c>
      <c r="AU249" s="49" t="str">
        <f>IFERROR(IF(COUNT($S249:AT249)&gt;=$P249,"",EDATE($S249,28)),"")</f>
        <v/>
      </c>
      <c r="AV249" s="49" t="str">
        <f>IFERROR(IF(COUNT($S249:AU249)&gt;=$P249,"",EDATE($S249,29)),"")</f>
        <v/>
      </c>
      <c r="AW249" s="49" t="str">
        <f>IFERROR(IF(COUNT($S249:AV249)&gt;=$P249,"",EDATE($S249,30)),"")</f>
        <v/>
      </c>
      <c r="AX249" s="49" t="str">
        <f>IFERROR(IF(COUNT($S249:AW249)&gt;=$P249,"",EDATE($S249,31)),"")</f>
        <v/>
      </c>
      <c r="AY249" s="49" t="str">
        <f>IFERROR(IF(COUNT($S249:AX249)&gt;=$P249,"",EDATE($S249,32)),"")</f>
        <v/>
      </c>
      <c r="AZ249" s="49" t="str">
        <f>IFERROR(IF(COUNT($S249:AY249)&gt;=$P249,"",EDATE($S249,33)),"")</f>
        <v/>
      </c>
      <c r="BA249" s="49" t="str">
        <f>IFERROR(IF(COUNT($S249:AZ249)&gt;=$P249,"",EDATE($S249,34)),"")</f>
        <v/>
      </c>
      <c r="BB249" s="49" t="str">
        <f>IFERROR(IF(COUNT($S249:BA249)&gt;=$P249,"",EDATE($S249,35)),"")</f>
        <v/>
      </c>
      <c r="BC249" s="49" t="str">
        <f>IFERROR(IF(COUNT($S249:BB249)&gt;=$P249,"",EDATE($S249,36)),"")</f>
        <v/>
      </c>
      <c r="BD249" s="108"/>
    </row>
    <row r="250" spans="1:56" s="98" customFormat="1" ht="21" customHeight="1" thickBot="1">
      <c r="A250" s="106" t="str">
        <f t="shared" ca="1" si="18"/>
        <v/>
      </c>
      <c r="B250" s="152"/>
      <c r="C250" s="45" t="str">
        <f>IFERROR(VLOOKUP(B250,'اسماء العملاء'!$A$2:$E$1589,5,FALSE),"")</f>
        <v/>
      </c>
      <c r="D250" s="60" t="str">
        <f>IFERROR(VLOOKUP(B250,'اسماء العملاء'!$A$2:$C$1589,2,FALSE),"")</f>
        <v/>
      </c>
      <c r="E250" s="56"/>
      <c r="F250" s="62" t="str">
        <f>IFERROR(VLOOKUP(B250,'اسماء العملاء'!$A$2:$C$1589,3,FALSE),"")</f>
        <v/>
      </c>
      <c r="G250" s="75" t="str">
        <f>IFERROR(VLOOKUP(B250,'اسماء العملاء'!$A$2:$F$1589,6,FALSE),"")</f>
        <v/>
      </c>
      <c r="H250" s="142" t="str">
        <f>IFERROR(VLOOKUP(G250,'انواع الفلاتر'!$B$2:$C$52,2,FALSE),"")</f>
        <v/>
      </c>
      <c r="I250" s="128" t="str">
        <f>IFERROR(VLOOKUP(B250,'اسماء العملاء'!$A$2:$K$1589,11,FALSE),"")</f>
        <v/>
      </c>
      <c r="J250" s="46" t="str">
        <f t="shared" si="19"/>
        <v/>
      </c>
      <c r="K250" s="107"/>
      <c r="L250" s="137" t="str">
        <f t="shared" si="20"/>
        <v/>
      </c>
      <c r="M250" s="94" t="str">
        <f>IFERROR(VLOOKUP(B250,'اسماء العملاء'!$A$2:$G$1589,7,FALSE),"")</f>
        <v/>
      </c>
      <c r="N250" s="92" t="str">
        <f t="shared" si="21"/>
        <v/>
      </c>
      <c r="O250" s="149" t="str">
        <f>IFERROR(VLOOKUP(B250,'اسماء العملاء'!$A$2:$I$1589,9,FALSE),"")</f>
        <v/>
      </c>
      <c r="P250" s="144" t="str">
        <f t="shared" si="22"/>
        <v/>
      </c>
      <c r="Q250" s="145" t="str">
        <f t="shared" si="23"/>
        <v/>
      </c>
      <c r="R250" s="50"/>
      <c r="S250" s="133" t="str">
        <f>IFERROR(VLOOKUP(B250,'اسماء العملاء'!$A$2:$J$1589,10,FALSE),"")</f>
        <v/>
      </c>
      <c r="T250" s="48" t="str">
        <f>IFERROR(IF(COUNT($S250:S250)&gt;=$P250,"",EDATE($S250,1)),"")</f>
        <v/>
      </c>
      <c r="U250" s="48" t="str">
        <f>IFERROR(IF(COUNT($S250:T250)&gt;=$P250,"",EDATE($S250,2)),"")</f>
        <v/>
      </c>
      <c r="V250" s="48" t="str">
        <f>IFERROR(IF(COUNT($S250:U250)&gt;=$P250,"",EDATE($S250,3)),"")</f>
        <v/>
      </c>
      <c r="W250" s="48" t="str">
        <f>IFERROR(IF(COUNT($S250:V250)&gt;=$P250,"",EDATE($S250,4)),"")</f>
        <v/>
      </c>
      <c r="X250" s="48" t="str">
        <f>IFERROR(IF(COUNT($S250:W250)&gt;=$P250,"",EDATE($S250,5)),"")</f>
        <v/>
      </c>
      <c r="Y250" s="48" t="str">
        <f>IFERROR(IF(COUNT($S250:X250)&gt;=$P250,"",EDATE($S250,6)),"")</f>
        <v/>
      </c>
      <c r="Z250" s="48" t="str">
        <f>IFERROR(IF(COUNT($S250:Y250)&gt;=$P250,"",EDATE($S250,7)),"")</f>
        <v/>
      </c>
      <c r="AA250" s="48" t="str">
        <f>IFERROR(IF(COUNT($S250:Z250)&gt;=$P250,"",EDATE($S250,8)),"")</f>
        <v/>
      </c>
      <c r="AB250" s="48" t="str">
        <f>IFERROR(IF(COUNT($S250:AA250)&gt;=$P250,"",EDATE($S250,9)),"")</f>
        <v/>
      </c>
      <c r="AC250" s="48" t="str">
        <f>IFERROR(IF(COUNT($S250:AB250)&gt;=$P250,"",EDATE($S250,10)),"")</f>
        <v/>
      </c>
      <c r="AD250" s="48" t="str">
        <f>IFERROR(IF(COUNT($S250:AC250)&gt;=$P250,"",EDATE($S250,11)),"")</f>
        <v/>
      </c>
      <c r="AE250" s="48" t="str">
        <f>IFERROR(IF(COUNT($S250:AD250)&gt;=$P250,"",EDATE($S250,12)),"")</f>
        <v/>
      </c>
      <c r="AF250" s="48" t="str">
        <f>IFERROR(IF(COUNT($S250:AE250)&gt;=$P250,"",EDATE($S250,13)),"")</f>
        <v/>
      </c>
      <c r="AG250" s="48" t="str">
        <f>IFERROR(IF(COUNT($S250:AF250)&gt;=$P250,"",EDATE($S250,14)),"")</f>
        <v/>
      </c>
      <c r="AH250" s="48" t="str">
        <f>IFERROR(IF(COUNT($S250:AG250)&gt;=$P250,"",EDATE($S250,15)),"")</f>
        <v/>
      </c>
      <c r="AI250" s="48" t="str">
        <f>IFERROR(IF(COUNT($S250:AH250)&gt;=$P250,"",EDATE($S250,16)),"")</f>
        <v/>
      </c>
      <c r="AJ250" s="48" t="str">
        <f>IFERROR(IF(COUNT($S250:AI250)&gt;=$P250,"",EDATE($S250,17)),"")</f>
        <v/>
      </c>
      <c r="AK250" s="48" t="str">
        <f>IFERROR(IF(COUNT($S250:AJ250)&gt;=$P250,"",EDATE($S250,18)),"")</f>
        <v/>
      </c>
      <c r="AL250" s="49" t="str">
        <f>IFERROR(IF(COUNT($S250:AK250)&gt;=$P250,"",EDATE($S250,19)),"")</f>
        <v/>
      </c>
      <c r="AM250" s="49" t="str">
        <f>IFERROR(IF(COUNT($S250:AL250)&gt;=$P250,"",EDATE($S250,20)),"")</f>
        <v/>
      </c>
      <c r="AN250" s="49" t="str">
        <f>IFERROR(IF(COUNT($S250:AM250)&gt;=$P250,"",EDATE($S250,21)),"")</f>
        <v/>
      </c>
      <c r="AO250" s="49" t="str">
        <f>IFERROR(IF(COUNT($S250:AN250)&gt;=$P250,"",EDATE($S250,22)),"")</f>
        <v/>
      </c>
      <c r="AP250" s="49" t="str">
        <f>IFERROR(IF(COUNT($S250:AO250)&gt;=$P250,"",EDATE($S250,23)),"")</f>
        <v/>
      </c>
      <c r="AQ250" s="49" t="str">
        <f>IFERROR(IF(COUNT($S250:AP250)&gt;=$P250,"",EDATE($S250,24)),"")</f>
        <v/>
      </c>
      <c r="AR250" s="49" t="str">
        <f>IFERROR(IF(COUNT($S250:AQ250)&gt;=$P250,"",EDATE($S250,25)),"")</f>
        <v/>
      </c>
      <c r="AS250" s="49" t="str">
        <f>IFERROR(IF(COUNT($S250:AR250)&gt;=$P250,"",EDATE($S250,26)),"")</f>
        <v/>
      </c>
      <c r="AT250" s="49" t="str">
        <f>IFERROR(IF(COUNT($S250:AS250)&gt;=$P250,"",EDATE($S250,27)),"")</f>
        <v/>
      </c>
      <c r="AU250" s="49" t="str">
        <f>IFERROR(IF(COUNT($S250:AT250)&gt;=$P250,"",EDATE($S250,28)),"")</f>
        <v/>
      </c>
      <c r="AV250" s="49" t="str">
        <f>IFERROR(IF(COUNT($S250:AU250)&gt;=$P250,"",EDATE($S250,29)),"")</f>
        <v/>
      </c>
      <c r="AW250" s="49" t="str">
        <f>IFERROR(IF(COUNT($S250:AV250)&gt;=$P250,"",EDATE($S250,30)),"")</f>
        <v/>
      </c>
      <c r="AX250" s="49" t="str">
        <f>IFERROR(IF(COUNT($S250:AW250)&gt;=$P250,"",EDATE($S250,31)),"")</f>
        <v/>
      </c>
      <c r="AY250" s="49" t="str">
        <f>IFERROR(IF(COUNT($S250:AX250)&gt;=$P250,"",EDATE($S250,32)),"")</f>
        <v/>
      </c>
      <c r="AZ250" s="49" t="str">
        <f>IFERROR(IF(COUNT($S250:AY250)&gt;=$P250,"",EDATE($S250,33)),"")</f>
        <v/>
      </c>
      <c r="BA250" s="49" t="str">
        <f>IFERROR(IF(COUNT($S250:AZ250)&gt;=$P250,"",EDATE($S250,34)),"")</f>
        <v/>
      </c>
      <c r="BB250" s="49" t="str">
        <f>IFERROR(IF(COUNT($S250:BA250)&gt;=$P250,"",EDATE($S250,35)),"")</f>
        <v/>
      </c>
      <c r="BC250" s="49" t="str">
        <f>IFERROR(IF(COUNT($S250:BB250)&gt;=$P250,"",EDATE($S250,36)),"")</f>
        <v/>
      </c>
      <c r="BD250" s="108"/>
    </row>
    <row r="251" spans="1:56" s="98" customFormat="1" ht="21" customHeight="1" thickBot="1">
      <c r="A251" s="106" t="str">
        <f t="shared" ca="1" si="18"/>
        <v/>
      </c>
      <c r="B251" s="152"/>
      <c r="C251" s="45" t="str">
        <f>IFERROR(VLOOKUP(B251,'اسماء العملاء'!$A$2:$E$1589,5,FALSE),"")</f>
        <v/>
      </c>
      <c r="D251" s="60" t="str">
        <f>IFERROR(VLOOKUP(B251,'اسماء العملاء'!$A$2:$C$1589,2,FALSE),"")</f>
        <v/>
      </c>
      <c r="E251" s="56"/>
      <c r="F251" s="62" t="str">
        <f>IFERROR(VLOOKUP(B251,'اسماء العملاء'!$A$2:$C$1589,3,FALSE),"")</f>
        <v/>
      </c>
      <c r="G251" s="75" t="str">
        <f>IFERROR(VLOOKUP(B251,'اسماء العملاء'!$A$2:$F$1589,6,FALSE),"")</f>
        <v/>
      </c>
      <c r="H251" s="142" t="str">
        <f>IFERROR(VLOOKUP(G251,'انواع الفلاتر'!$B$2:$C$52,2,FALSE),"")</f>
        <v/>
      </c>
      <c r="I251" s="128" t="str">
        <f>IFERROR(VLOOKUP(B251,'اسماء العملاء'!$A$2:$K$1589,11,FALSE),"")</f>
        <v/>
      </c>
      <c r="J251" s="46" t="str">
        <f t="shared" si="19"/>
        <v/>
      </c>
      <c r="K251" s="107"/>
      <c r="L251" s="137" t="str">
        <f t="shared" si="20"/>
        <v/>
      </c>
      <c r="M251" s="94" t="str">
        <f>IFERROR(VLOOKUP(B251,'اسماء العملاء'!$A$2:$G$1589,7,FALSE),"")</f>
        <v/>
      </c>
      <c r="N251" s="92" t="str">
        <f t="shared" si="21"/>
        <v/>
      </c>
      <c r="O251" s="149" t="str">
        <f>IFERROR(VLOOKUP(B251,'اسماء العملاء'!$A$2:$I$1589,9,FALSE),"")</f>
        <v/>
      </c>
      <c r="P251" s="144" t="str">
        <f t="shared" si="22"/>
        <v/>
      </c>
      <c r="Q251" s="145" t="str">
        <f t="shared" si="23"/>
        <v/>
      </c>
      <c r="R251" s="50"/>
      <c r="S251" s="133" t="str">
        <f>IFERROR(VLOOKUP(B251,'اسماء العملاء'!$A$2:$J$1589,10,FALSE),"")</f>
        <v/>
      </c>
      <c r="T251" s="48" t="str">
        <f>IFERROR(IF(COUNT($S251:S251)&gt;=$P251,"",EDATE($S251,1)),"")</f>
        <v/>
      </c>
      <c r="U251" s="48" t="str">
        <f>IFERROR(IF(COUNT($S251:T251)&gt;=$P251,"",EDATE($S251,2)),"")</f>
        <v/>
      </c>
      <c r="V251" s="48" t="str">
        <f>IFERROR(IF(COUNT($S251:U251)&gt;=$P251,"",EDATE($S251,3)),"")</f>
        <v/>
      </c>
      <c r="W251" s="48" t="str">
        <f>IFERROR(IF(COUNT($S251:V251)&gt;=$P251,"",EDATE($S251,4)),"")</f>
        <v/>
      </c>
      <c r="X251" s="48" t="str">
        <f>IFERROR(IF(COUNT($S251:W251)&gt;=$P251,"",EDATE($S251,5)),"")</f>
        <v/>
      </c>
      <c r="Y251" s="48" t="str">
        <f>IFERROR(IF(COUNT($S251:X251)&gt;=$P251,"",EDATE($S251,6)),"")</f>
        <v/>
      </c>
      <c r="Z251" s="48" t="str">
        <f>IFERROR(IF(COUNT($S251:Y251)&gt;=$P251,"",EDATE($S251,7)),"")</f>
        <v/>
      </c>
      <c r="AA251" s="48" t="str">
        <f>IFERROR(IF(COUNT($S251:Z251)&gt;=$P251,"",EDATE($S251,8)),"")</f>
        <v/>
      </c>
      <c r="AB251" s="48" t="str">
        <f>IFERROR(IF(COUNT($S251:AA251)&gt;=$P251,"",EDATE($S251,9)),"")</f>
        <v/>
      </c>
      <c r="AC251" s="48" t="str">
        <f>IFERROR(IF(COUNT($S251:AB251)&gt;=$P251,"",EDATE($S251,10)),"")</f>
        <v/>
      </c>
      <c r="AD251" s="48" t="str">
        <f>IFERROR(IF(COUNT($S251:AC251)&gt;=$P251,"",EDATE($S251,11)),"")</f>
        <v/>
      </c>
      <c r="AE251" s="48" t="str">
        <f>IFERROR(IF(COUNT($S251:AD251)&gt;=$P251,"",EDATE($S251,12)),"")</f>
        <v/>
      </c>
      <c r="AF251" s="48" t="str">
        <f>IFERROR(IF(COUNT($S251:AE251)&gt;=$P251,"",EDATE($S251,13)),"")</f>
        <v/>
      </c>
      <c r="AG251" s="48" t="str">
        <f>IFERROR(IF(COUNT($S251:AF251)&gt;=$P251,"",EDATE($S251,14)),"")</f>
        <v/>
      </c>
      <c r="AH251" s="48" t="str">
        <f>IFERROR(IF(COUNT($S251:AG251)&gt;=$P251,"",EDATE($S251,15)),"")</f>
        <v/>
      </c>
      <c r="AI251" s="48" t="str">
        <f>IFERROR(IF(COUNT($S251:AH251)&gt;=$P251,"",EDATE($S251,16)),"")</f>
        <v/>
      </c>
      <c r="AJ251" s="48" t="str">
        <f>IFERROR(IF(COUNT($S251:AI251)&gt;=$P251,"",EDATE($S251,17)),"")</f>
        <v/>
      </c>
      <c r="AK251" s="48" t="str">
        <f>IFERROR(IF(COUNT($S251:AJ251)&gt;=$P251,"",EDATE($S251,18)),"")</f>
        <v/>
      </c>
      <c r="AL251" s="49" t="str">
        <f>IFERROR(IF(COUNT($S251:AK251)&gt;=$P251,"",EDATE($S251,19)),"")</f>
        <v/>
      </c>
      <c r="AM251" s="49" t="str">
        <f>IFERROR(IF(COUNT($S251:AL251)&gt;=$P251,"",EDATE($S251,20)),"")</f>
        <v/>
      </c>
      <c r="AN251" s="49" t="str">
        <f>IFERROR(IF(COUNT($S251:AM251)&gt;=$P251,"",EDATE($S251,21)),"")</f>
        <v/>
      </c>
      <c r="AO251" s="49" t="str">
        <f>IFERROR(IF(COUNT($S251:AN251)&gt;=$P251,"",EDATE($S251,22)),"")</f>
        <v/>
      </c>
      <c r="AP251" s="49" t="str">
        <f>IFERROR(IF(COUNT($S251:AO251)&gt;=$P251,"",EDATE($S251,23)),"")</f>
        <v/>
      </c>
      <c r="AQ251" s="49" t="str">
        <f>IFERROR(IF(COUNT($S251:AP251)&gt;=$P251,"",EDATE($S251,24)),"")</f>
        <v/>
      </c>
      <c r="AR251" s="49" t="str">
        <f>IFERROR(IF(COUNT($S251:AQ251)&gt;=$P251,"",EDATE($S251,25)),"")</f>
        <v/>
      </c>
      <c r="AS251" s="49" t="str">
        <f>IFERROR(IF(COUNT($S251:AR251)&gt;=$P251,"",EDATE($S251,26)),"")</f>
        <v/>
      </c>
      <c r="AT251" s="49" t="str">
        <f>IFERROR(IF(COUNT($S251:AS251)&gt;=$P251,"",EDATE($S251,27)),"")</f>
        <v/>
      </c>
      <c r="AU251" s="49" t="str">
        <f>IFERROR(IF(COUNT($S251:AT251)&gt;=$P251,"",EDATE($S251,28)),"")</f>
        <v/>
      </c>
      <c r="AV251" s="49" t="str">
        <f>IFERROR(IF(COUNT($S251:AU251)&gt;=$P251,"",EDATE($S251,29)),"")</f>
        <v/>
      </c>
      <c r="AW251" s="49" t="str">
        <f>IFERROR(IF(COUNT($S251:AV251)&gt;=$P251,"",EDATE($S251,30)),"")</f>
        <v/>
      </c>
      <c r="AX251" s="49" t="str">
        <f>IFERROR(IF(COUNT($S251:AW251)&gt;=$P251,"",EDATE($S251,31)),"")</f>
        <v/>
      </c>
      <c r="AY251" s="49" t="str">
        <f>IFERROR(IF(COUNT($S251:AX251)&gt;=$P251,"",EDATE($S251,32)),"")</f>
        <v/>
      </c>
      <c r="AZ251" s="49" t="str">
        <f>IFERROR(IF(COUNT($S251:AY251)&gt;=$P251,"",EDATE($S251,33)),"")</f>
        <v/>
      </c>
      <c r="BA251" s="49" t="str">
        <f>IFERROR(IF(COUNT($S251:AZ251)&gt;=$P251,"",EDATE($S251,34)),"")</f>
        <v/>
      </c>
      <c r="BB251" s="49" t="str">
        <f>IFERROR(IF(COUNT($S251:BA251)&gt;=$P251,"",EDATE($S251,35)),"")</f>
        <v/>
      </c>
      <c r="BC251" s="49" t="str">
        <f>IFERROR(IF(COUNT($S251:BB251)&gt;=$P251,"",EDATE($S251,36)),"")</f>
        <v/>
      </c>
      <c r="BD251" s="108"/>
    </row>
    <row r="252" spans="1:56" s="98" customFormat="1" ht="21" customHeight="1" thickBot="1">
      <c r="A252" s="106" t="str">
        <f t="shared" ca="1" si="18"/>
        <v/>
      </c>
      <c r="B252" s="152"/>
      <c r="C252" s="45" t="str">
        <f>IFERROR(VLOOKUP(B252,'اسماء العملاء'!$A$2:$E$1589,5,FALSE),"")</f>
        <v/>
      </c>
      <c r="D252" s="60" t="str">
        <f>IFERROR(VLOOKUP(B252,'اسماء العملاء'!$A$2:$C$1589,2,FALSE),"")</f>
        <v/>
      </c>
      <c r="E252" s="56"/>
      <c r="F252" s="62" t="str">
        <f>IFERROR(VLOOKUP(B252,'اسماء العملاء'!$A$2:$C$1589,3,FALSE),"")</f>
        <v/>
      </c>
      <c r="G252" s="75" t="str">
        <f>IFERROR(VLOOKUP(B252,'اسماء العملاء'!$A$2:$F$1589,6,FALSE),"")</f>
        <v/>
      </c>
      <c r="H252" s="142" t="str">
        <f>IFERROR(VLOOKUP(G252,'انواع الفلاتر'!$B$2:$C$52,2,FALSE),"")</f>
        <v/>
      </c>
      <c r="I252" s="128" t="str">
        <f>IFERROR(VLOOKUP(B252,'اسماء العملاء'!$A$2:$K$1589,11,FALSE),"")</f>
        <v/>
      </c>
      <c r="J252" s="46" t="str">
        <f t="shared" si="19"/>
        <v/>
      </c>
      <c r="K252" s="107"/>
      <c r="L252" s="137" t="str">
        <f t="shared" si="20"/>
        <v/>
      </c>
      <c r="M252" s="94" t="str">
        <f>IFERROR(VLOOKUP(B252,'اسماء العملاء'!$A$2:$G$1589,7,FALSE),"")</f>
        <v/>
      </c>
      <c r="N252" s="92" t="str">
        <f t="shared" si="21"/>
        <v/>
      </c>
      <c r="O252" s="149" t="str">
        <f>IFERROR(VLOOKUP(B252,'اسماء العملاء'!$A$2:$I$1589,9,FALSE),"")</f>
        <v/>
      </c>
      <c r="P252" s="144" t="str">
        <f t="shared" si="22"/>
        <v/>
      </c>
      <c r="Q252" s="145" t="str">
        <f t="shared" si="23"/>
        <v/>
      </c>
      <c r="R252" s="50"/>
      <c r="S252" s="133" t="str">
        <f>IFERROR(VLOOKUP(B252,'اسماء العملاء'!$A$2:$J$1589,10,FALSE),"")</f>
        <v/>
      </c>
      <c r="T252" s="48" t="str">
        <f>IFERROR(IF(COUNT($S252:S252)&gt;=$P252,"",EDATE($S252,1)),"")</f>
        <v/>
      </c>
      <c r="U252" s="48" t="str">
        <f>IFERROR(IF(COUNT($S252:T252)&gt;=$P252,"",EDATE($S252,2)),"")</f>
        <v/>
      </c>
      <c r="V252" s="48" t="str">
        <f>IFERROR(IF(COUNT($S252:U252)&gt;=$P252,"",EDATE($S252,3)),"")</f>
        <v/>
      </c>
      <c r="W252" s="48" t="str">
        <f>IFERROR(IF(COUNT($S252:V252)&gt;=$P252,"",EDATE($S252,4)),"")</f>
        <v/>
      </c>
      <c r="X252" s="48" t="str">
        <f>IFERROR(IF(COUNT($S252:W252)&gt;=$P252,"",EDATE($S252,5)),"")</f>
        <v/>
      </c>
      <c r="Y252" s="48" t="str">
        <f>IFERROR(IF(COUNT($S252:X252)&gt;=$P252,"",EDATE($S252,6)),"")</f>
        <v/>
      </c>
      <c r="Z252" s="48" t="str">
        <f>IFERROR(IF(COUNT($S252:Y252)&gt;=$P252,"",EDATE($S252,7)),"")</f>
        <v/>
      </c>
      <c r="AA252" s="48" t="str">
        <f>IFERROR(IF(COUNT($S252:Z252)&gt;=$P252,"",EDATE($S252,8)),"")</f>
        <v/>
      </c>
      <c r="AB252" s="48" t="str">
        <f>IFERROR(IF(COUNT($S252:AA252)&gt;=$P252,"",EDATE($S252,9)),"")</f>
        <v/>
      </c>
      <c r="AC252" s="48" t="str">
        <f>IFERROR(IF(COUNT($S252:AB252)&gt;=$P252,"",EDATE($S252,10)),"")</f>
        <v/>
      </c>
      <c r="AD252" s="48" t="str">
        <f>IFERROR(IF(COUNT($S252:AC252)&gt;=$P252,"",EDATE($S252,11)),"")</f>
        <v/>
      </c>
      <c r="AE252" s="48" t="str">
        <f>IFERROR(IF(COUNT($S252:AD252)&gt;=$P252,"",EDATE($S252,12)),"")</f>
        <v/>
      </c>
      <c r="AF252" s="48" t="str">
        <f>IFERROR(IF(COUNT($S252:AE252)&gt;=$P252,"",EDATE($S252,13)),"")</f>
        <v/>
      </c>
      <c r="AG252" s="48" t="str">
        <f>IFERROR(IF(COUNT($S252:AF252)&gt;=$P252,"",EDATE($S252,14)),"")</f>
        <v/>
      </c>
      <c r="AH252" s="48" t="str">
        <f>IFERROR(IF(COUNT($S252:AG252)&gt;=$P252,"",EDATE($S252,15)),"")</f>
        <v/>
      </c>
      <c r="AI252" s="48" t="str">
        <f>IFERROR(IF(COUNT($S252:AH252)&gt;=$P252,"",EDATE($S252,16)),"")</f>
        <v/>
      </c>
      <c r="AJ252" s="48" t="str">
        <f>IFERROR(IF(COUNT($S252:AI252)&gt;=$P252,"",EDATE($S252,17)),"")</f>
        <v/>
      </c>
      <c r="AK252" s="48" t="str">
        <f>IFERROR(IF(COUNT($S252:AJ252)&gt;=$P252,"",EDATE($S252,18)),"")</f>
        <v/>
      </c>
      <c r="AL252" s="49" t="str">
        <f>IFERROR(IF(COUNT($S252:AK252)&gt;=$P252,"",EDATE($S252,19)),"")</f>
        <v/>
      </c>
      <c r="AM252" s="49" t="str">
        <f>IFERROR(IF(COUNT($S252:AL252)&gt;=$P252,"",EDATE($S252,20)),"")</f>
        <v/>
      </c>
      <c r="AN252" s="49" t="str">
        <f>IFERROR(IF(COUNT($S252:AM252)&gt;=$P252,"",EDATE($S252,21)),"")</f>
        <v/>
      </c>
      <c r="AO252" s="49" t="str">
        <f>IFERROR(IF(COUNT($S252:AN252)&gt;=$P252,"",EDATE($S252,22)),"")</f>
        <v/>
      </c>
      <c r="AP252" s="49" t="str">
        <f>IFERROR(IF(COUNT($S252:AO252)&gt;=$P252,"",EDATE($S252,23)),"")</f>
        <v/>
      </c>
      <c r="AQ252" s="49" t="str">
        <f>IFERROR(IF(COUNT($S252:AP252)&gt;=$P252,"",EDATE($S252,24)),"")</f>
        <v/>
      </c>
      <c r="AR252" s="49" t="str">
        <f>IFERROR(IF(COUNT($S252:AQ252)&gt;=$P252,"",EDATE($S252,25)),"")</f>
        <v/>
      </c>
      <c r="AS252" s="49" t="str">
        <f>IFERROR(IF(COUNT($S252:AR252)&gt;=$P252,"",EDATE($S252,26)),"")</f>
        <v/>
      </c>
      <c r="AT252" s="49" t="str">
        <f>IFERROR(IF(COUNT($S252:AS252)&gt;=$P252,"",EDATE($S252,27)),"")</f>
        <v/>
      </c>
      <c r="AU252" s="49" t="str">
        <f>IFERROR(IF(COUNT($S252:AT252)&gt;=$P252,"",EDATE($S252,28)),"")</f>
        <v/>
      </c>
      <c r="AV252" s="49" t="str">
        <f>IFERROR(IF(COUNT($S252:AU252)&gt;=$P252,"",EDATE($S252,29)),"")</f>
        <v/>
      </c>
      <c r="AW252" s="49" t="str">
        <f>IFERROR(IF(COUNT($S252:AV252)&gt;=$P252,"",EDATE($S252,30)),"")</f>
        <v/>
      </c>
      <c r="AX252" s="49" t="str">
        <f>IFERROR(IF(COUNT($S252:AW252)&gt;=$P252,"",EDATE($S252,31)),"")</f>
        <v/>
      </c>
      <c r="AY252" s="49" t="str">
        <f>IFERROR(IF(COUNT($S252:AX252)&gt;=$P252,"",EDATE($S252,32)),"")</f>
        <v/>
      </c>
      <c r="AZ252" s="49" t="str">
        <f>IFERROR(IF(COUNT($S252:AY252)&gt;=$P252,"",EDATE($S252,33)),"")</f>
        <v/>
      </c>
      <c r="BA252" s="49" t="str">
        <f>IFERROR(IF(COUNT($S252:AZ252)&gt;=$P252,"",EDATE($S252,34)),"")</f>
        <v/>
      </c>
      <c r="BB252" s="49" t="str">
        <f>IFERROR(IF(COUNT($S252:BA252)&gt;=$P252,"",EDATE($S252,35)),"")</f>
        <v/>
      </c>
      <c r="BC252" s="49" t="str">
        <f>IFERROR(IF(COUNT($S252:BB252)&gt;=$P252,"",EDATE($S252,36)),"")</f>
        <v/>
      </c>
      <c r="BD252" s="108"/>
    </row>
    <row r="253" spans="1:56" s="98" customFormat="1" ht="21" customHeight="1" thickBot="1">
      <c r="A253" s="106" t="str">
        <f t="shared" ca="1" si="18"/>
        <v/>
      </c>
      <c r="B253" s="152"/>
      <c r="C253" s="45" t="str">
        <f>IFERROR(VLOOKUP(B253,'اسماء العملاء'!$A$2:$E$1589,5,FALSE),"")</f>
        <v/>
      </c>
      <c r="D253" s="60" t="str">
        <f>IFERROR(VLOOKUP(B253,'اسماء العملاء'!$A$2:$C$1589,2,FALSE),"")</f>
        <v/>
      </c>
      <c r="E253" s="56"/>
      <c r="F253" s="62" t="str">
        <f>IFERROR(VLOOKUP(B253,'اسماء العملاء'!$A$2:$C$1589,3,FALSE),"")</f>
        <v/>
      </c>
      <c r="G253" s="75" t="str">
        <f>IFERROR(VLOOKUP(B253,'اسماء العملاء'!$A$2:$F$1589,6,FALSE),"")</f>
        <v/>
      </c>
      <c r="H253" s="142" t="str">
        <f>IFERROR(VLOOKUP(G253,'انواع الفلاتر'!$B$2:$C$52,2,FALSE),"")</f>
        <v/>
      </c>
      <c r="I253" s="128" t="str">
        <f>IFERROR(VLOOKUP(B253,'اسماء العملاء'!$A$2:$K$1589,11,FALSE),"")</f>
        <v/>
      </c>
      <c r="J253" s="46" t="str">
        <f t="shared" si="19"/>
        <v/>
      </c>
      <c r="K253" s="107"/>
      <c r="L253" s="137" t="str">
        <f t="shared" si="20"/>
        <v/>
      </c>
      <c r="M253" s="94" t="str">
        <f>IFERROR(VLOOKUP(B253,'اسماء العملاء'!$A$2:$G$1589,7,FALSE),"")</f>
        <v/>
      </c>
      <c r="N253" s="92" t="str">
        <f t="shared" si="21"/>
        <v/>
      </c>
      <c r="O253" s="149" t="str">
        <f>IFERROR(VLOOKUP(B253,'اسماء العملاء'!$A$2:$I$1589,9,FALSE),"")</f>
        <v/>
      </c>
      <c r="P253" s="144" t="str">
        <f t="shared" si="22"/>
        <v/>
      </c>
      <c r="Q253" s="145" t="str">
        <f t="shared" si="23"/>
        <v/>
      </c>
      <c r="R253" s="50"/>
      <c r="S253" s="133" t="str">
        <f>IFERROR(VLOOKUP(B253,'اسماء العملاء'!$A$2:$J$1589,10,FALSE),"")</f>
        <v/>
      </c>
      <c r="T253" s="48" t="str">
        <f>IFERROR(IF(COUNT($S253:S253)&gt;=$P253,"",EDATE($S253,1)),"")</f>
        <v/>
      </c>
      <c r="U253" s="48" t="str">
        <f>IFERROR(IF(COUNT($S253:T253)&gt;=$P253,"",EDATE($S253,2)),"")</f>
        <v/>
      </c>
      <c r="V253" s="48" t="str">
        <f>IFERROR(IF(COUNT($S253:U253)&gt;=$P253,"",EDATE($S253,3)),"")</f>
        <v/>
      </c>
      <c r="W253" s="48" t="str">
        <f>IFERROR(IF(COUNT($S253:V253)&gt;=$P253,"",EDATE($S253,4)),"")</f>
        <v/>
      </c>
      <c r="X253" s="48" t="str">
        <f>IFERROR(IF(COUNT($S253:W253)&gt;=$P253,"",EDATE($S253,5)),"")</f>
        <v/>
      </c>
      <c r="Y253" s="48" t="str">
        <f>IFERROR(IF(COUNT($S253:X253)&gt;=$P253,"",EDATE($S253,6)),"")</f>
        <v/>
      </c>
      <c r="Z253" s="48" t="str">
        <f>IFERROR(IF(COUNT($S253:Y253)&gt;=$P253,"",EDATE($S253,7)),"")</f>
        <v/>
      </c>
      <c r="AA253" s="48" t="str">
        <f>IFERROR(IF(COUNT($S253:Z253)&gt;=$P253,"",EDATE($S253,8)),"")</f>
        <v/>
      </c>
      <c r="AB253" s="48" t="str">
        <f>IFERROR(IF(COUNT($S253:AA253)&gt;=$P253,"",EDATE($S253,9)),"")</f>
        <v/>
      </c>
      <c r="AC253" s="48" t="str">
        <f>IFERROR(IF(COUNT($S253:AB253)&gt;=$P253,"",EDATE($S253,10)),"")</f>
        <v/>
      </c>
      <c r="AD253" s="48" t="str">
        <f>IFERROR(IF(COUNT($S253:AC253)&gt;=$P253,"",EDATE($S253,11)),"")</f>
        <v/>
      </c>
      <c r="AE253" s="48" t="str">
        <f>IFERROR(IF(COUNT($S253:AD253)&gt;=$P253,"",EDATE($S253,12)),"")</f>
        <v/>
      </c>
      <c r="AF253" s="48" t="str">
        <f>IFERROR(IF(COUNT($S253:AE253)&gt;=$P253,"",EDATE($S253,13)),"")</f>
        <v/>
      </c>
      <c r="AG253" s="48" t="str">
        <f>IFERROR(IF(COUNT($S253:AF253)&gt;=$P253,"",EDATE($S253,14)),"")</f>
        <v/>
      </c>
      <c r="AH253" s="48" t="str">
        <f>IFERROR(IF(COUNT($S253:AG253)&gt;=$P253,"",EDATE($S253,15)),"")</f>
        <v/>
      </c>
      <c r="AI253" s="48" t="str">
        <f>IFERROR(IF(COUNT($S253:AH253)&gt;=$P253,"",EDATE($S253,16)),"")</f>
        <v/>
      </c>
      <c r="AJ253" s="48" t="str">
        <f>IFERROR(IF(COUNT($S253:AI253)&gt;=$P253,"",EDATE($S253,17)),"")</f>
        <v/>
      </c>
      <c r="AK253" s="48" t="str">
        <f>IFERROR(IF(COUNT($S253:AJ253)&gt;=$P253,"",EDATE($S253,18)),"")</f>
        <v/>
      </c>
      <c r="AL253" s="49" t="str">
        <f>IFERROR(IF(COUNT($S253:AK253)&gt;=$P253,"",EDATE($S253,19)),"")</f>
        <v/>
      </c>
      <c r="AM253" s="49" t="str">
        <f>IFERROR(IF(COUNT($S253:AL253)&gt;=$P253,"",EDATE($S253,20)),"")</f>
        <v/>
      </c>
      <c r="AN253" s="49" t="str">
        <f>IFERROR(IF(COUNT($S253:AM253)&gt;=$P253,"",EDATE($S253,21)),"")</f>
        <v/>
      </c>
      <c r="AO253" s="49" t="str">
        <f>IFERROR(IF(COUNT($S253:AN253)&gt;=$P253,"",EDATE($S253,22)),"")</f>
        <v/>
      </c>
      <c r="AP253" s="49" t="str">
        <f>IFERROR(IF(COUNT($S253:AO253)&gt;=$P253,"",EDATE($S253,23)),"")</f>
        <v/>
      </c>
      <c r="AQ253" s="49" t="str">
        <f>IFERROR(IF(COUNT($S253:AP253)&gt;=$P253,"",EDATE($S253,24)),"")</f>
        <v/>
      </c>
      <c r="AR253" s="49" t="str">
        <f>IFERROR(IF(COUNT($S253:AQ253)&gt;=$P253,"",EDATE($S253,25)),"")</f>
        <v/>
      </c>
      <c r="AS253" s="49" t="str">
        <f>IFERROR(IF(COUNT($S253:AR253)&gt;=$P253,"",EDATE($S253,26)),"")</f>
        <v/>
      </c>
      <c r="AT253" s="49" t="str">
        <f>IFERROR(IF(COUNT($S253:AS253)&gt;=$P253,"",EDATE($S253,27)),"")</f>
        <v/>
      </c>
      <c r="AU253" s="49" t="str">
        <f>IFERROR(IF(COUNT($S253:AT253)&gt;=$P253,"",EDATE($S253,28)),"")</f>
        <v/>
      </c>
      <c r="AV253" s="49" t="str">
        <f>IFERROR(IF(COUNT($S253:AU253)&gt;=$P253,"",EDATE($S253,29)),"")</f>
        <v/>
      </c>
      <c r="AW253" s="49" t="str">
        <f>IFERROR(IF(COUNT($S253:AV253)&gt;=$P253,"",EDATE($S253,30)),"")</f>
        <v/>
      </c>
      <c r="AX253" s="49" t="str">
        <f>IFERROR(IF(COUNT($S253:AW253)&gt;=$P253,"",EDATE($S253,31)),"")</f>
        <v/>
      </c>
      <c r="AY253" s="49" t="str">
        <f>IFERROR(IF(COUNT($S253:AX253)&gt;=$P253,"",EDATE($S253,32)),"")</f>
        <v/>
      </c>
      <c r="AZ253" s="49" t="str">
        <f>IFERROR(IF(COUNT($S253:AY253)&gt;=$P253,"",EDATE($S253,33)),"")</f>
        <v/>
      </c>
      <c r="BA253" s="49" t="str">
        <f>IFERROR(IF(COUNT($S253:AZ253)&gt;=$P253,"",EDATE($S253,34)),"")</f>
        <v/>
      </c>
      <c r="BB253" s="49" t="str">
        <f>IFERROR(IF(COUNT($S253:BA253)&gt;=$P253,"",EDATE($S253,35)),"")</f>
        <v/>
      </c>
      <c r="BC253" s="49" t="str">
        <f>IFERROR(IF(COUNT($S253:BB253)&gt;=$P253,"",EDATE($S253,36)),"")</f>
        <v/>
      </c>
      <c r="BD253" s="108"/>
    </row>
    <row r="254" spans="1:56" s="98" customFormat="1" ht="21" customHeight="1" thickBot="1">
      <c r="A254" s="106" t="str">
        <f t="shared" ca="1" si="18"/>
        <v/>
      </c>
      <c r="B254" s="152"/>
      <c r="C254" s="45" t="str">
        <f>IFERROR(VLOOKUP(B254,'اسماء العملاء'!$A$2:$E$1589,5,FALSE),"")</f>
        <v/>
      </c>
      <c r="D254" s="60" t="str">
        <f>IFERROR(VLOOKUP(B254,'اسماء العملاء'!$A$2:$C$1589,2,FALSE),"")</f>
        <v/>
      </c>
      <c r="E254" s="56"/>
      <c r="F254" s="62" t="str">
        <f>IFERROR(VLOOKUP(B254,'اسماء العملاء'!$A$2:$C$1589,3,FALSE),"")</f>
        <v/>
      </c>
      <c r="G254" s="75" t="str">
        <f>IFERROR(VLOOKUP(B254,'اسماء العملاء'!$A$2:$F$1589,6,FALSE),"")</f>
        <v/>
      </c>
      <c r="H254" s="142" t="str">
        <f>IFERROR(VLOOKUP(G254,'انواع الفلاتر'!$B$2:$C$52,2,FALSE),"")</f>
        <v/>
      </c>
      <c r="I254" s="128" t="str">
        <f>IFERROR(VLOOKUP(B254,'اسماء العملاء'!$A$2:$K$1589,11,FALSE),"")</f>
        <v/>
      </c>
      <c r="J254" s="46" t="str">
        <f t="shared" si="19"/>
        <v/>
      </c>
      <c r="K254" s="107"/>
      <c r="L254" s="137" t="str">
        <f t="shared" si="20"/>
        <v/>
      </c>
      <c r="M254" s="94" t="str">
        <f>IFERROR(VLOOKUP(B254,'اسماء العملاء'!$A$2:$G$1589,7,FALSE),"")</f>
        <v/>
      </c>
      <c r="N254" s="92" t="str">
        <f t="shared" si="21"/>
        <v/>
      </c>
      <c r="O254" s="149" t="str">
        <f>IFERROR(VLOOKUP(B254,'اسماء العملاء'!$A$2:$I$1589,9,FALSE),"")</f>
        <v/>
      </c>
      <c r="P254" s="144" t="str">
        <f t="shared" si="22"/>
        <v/>
      </c>
      <c r="Q254" s="145" t="str">
        <f t="shared" si="23"/>
        <v/>
      </c>
      <c r="R254" s="50"/>
      <c r="S254" s="133" t="str">
        <f>IFERROR(VLOOKUP(B254,'اسماء العملاء'!$A$2:$J$1589,10,FALSE),"")</f>
        <v/>
      </c>
      <c r="T254" s="48" t="str">
        <f>IFERROR(IF(COUNT($S254:S254)&gt;=$P254,"",EDATE($S254,1)),"")</f>
        <v/>
      </c>
      <c r="U254" s="48" t="str">
        <f>IFERROR(IF(COUNT($S254:T254)&gt;=$P254,"",EDATE($S254,2)),"")</f>
        <v/>
      </c>
      <c r="V254" s="48" t="str">
        <f>IFERROR(IF(COUNT($S254:U254)&gt;=$P254,"",EDATE($S254,3)),"")</f>
        <v/>
      </c>
      <c r="W254" s="48" t="str">
        <f>IFERROR(IF(COUNT($S254:V254)&gt;=$P254,"",EDATE($S254,4)),"")</f>
        <v/>
      </c>
      <c r="X254" s="48" t="str">
        <f>IFERROR(IF(COUNT($S254:W254)&gt;=$P254,"",EDATE($S254,5)),"")</f>
        <v/>
      </c>
      <c r="Y254" s="48" t="str">
        <f>IFERROR(IF(COUNT($S254:X254)&gt;=$P254,"",EDATE($S254,6)),"")</f>
        <v/>
      </c>
      <c r="Z254" s="48" t="str">
        <f>IFERROR(IF(COUNT($S254:Y254)&gt;=$P254,"",EDATE($S254,7)),"")</f>
        <v/>
      </c>
      <c r="AA254" s="48" t="str">
        <f>IFERROR(IF(COUNT($S254:Z254)&gt;=$P254,"",EDATE($S254,8)),"")</f>
        <v/>
      </c>
      <c r="AB254" s="48" t="str">
        <f>IFERROR(IF(COUNT($S254:AA254)&gt;=$P254,"",EDATE($S254,9)),"")</f>
        <v/>
      </c>
      <c r="AC254" s="48" t="str">
        <f>IFERROR(IF(COUNT($S254:AB254)&gt;=$P254,"",EDATE($S254,10)),"")</f>
        <v/>
      </c>
      <c r="AD254" s="48" t="str">
        <f>IFERROR(IF(COUNT($S254:AC254)&gt;=$P254,"",EDATE($S254,11)),"")</f>
        <v/>
      </c>
      <c r="AE254" s="48" t="str">
        <f>IFERROR(IF(COUNT($S254:AD254)&gt;=$P254,"",EDATE($S254,12)),"")</f>
        <v/>
      </c>
      <c r="AF254" s="48" t="str">
        <f>IFERROR(IF(COUNT($S254:AE254)&gt;=$P254,"",EDATE($S254,13)),"")</f>
        <v/>
      </c>
      <c r="AG254" s="48" t="str">
        <f>IFERROR(IF(COUNT($S254:AF254)&gt;=$P254,"",EDATE($S254,14)),"")</f>
        <v/>
      </c>
      <c r="AH254" s="48" t="str">
        <f>IFERROR(IF(COUNT($S254:AG254)&gt;=$P254,"",EDATE($S254,15)),"")</f>
        <v/>
      </c>
      <c r="AI254" s="48" t="str">
        <f>IFERROR(IF(COUNT($S254:AH254)&gt;=$P254,"",EDATE($S254,16)),"")</f>
        <v/>
      </c>
      <c r="AJ254" s="48" t="str">
        <f>IFERROR(IF(COUNT($S254:AI254)&gt;=$P254,"",EDATE($S254,17)),"")</f>
        <v/>
      </c>
      <c r="AK254" s="48" t="str">
        <f>IFERROR(IF(COUNT($S254:AJ254)&gt;=$P254,"",EDATE($S254,18)),"")</f>
        <v/>
      </c>
      <c r="AL254" s="49" t="str">
        <f>IFERROR(IF(COUNT($S254:AK254)&gt;=$P254,"",EDATE($S254,19)),"")</f>
        <v/>
      </c>
      <c r="AM254" s="49" t="str">
        <f>IFERROR(IF(COUNT($S254:AL254)&gt;=$P254,"",EDATE($S254,20)),"")</f>
        <v/>
      </c>
      <c r="AN254" s="49" t="str">
        <f>IFERROR(IF(COUNT($S254:AM254)&gt;=$P254,"",EDATE($S254,21)),"")</f>
        <v/>
      </c>
      <c r="AO254" s="49" t="str">
        <f>IFERROR(IF(COUNT($S254:AN254)&gt;=$P254,"",EDATE($S254,22)),"")</f>
        <v/>
      </c>
      <c r="AP254" s="49" t="str">
        <f>IFERROR(IF(COUNT($S254:AO254)&gt;=$P254,"",EDATE($S254,23)),"")</f>
        <v/>
      </c>
      <c r="AQ254" s="49" t="str">
        <f>IFERROR(IF(COUNT($S254:AP254)&gt;=$P254,"",EDATE($S254,24)),"")</f>
        <v/>
      </c>
      <c r="AR254" s="49" t="str">
        <f>IFERROR(IF(COUNT($S254:AQ254)&gt;=$P254,"",EDATE($S254,25)),"")</f>
        <v/>
      </c>
      <c r="AS254" s="49" t="str">
        <f>IFERROR(IF(COUNT($S254:AR254)&gt;=$P254,"",EDATE($S254,26)),"")</f>
        <v/>
      </c>
      <c r="AT254" s="49" t="str">
        <f>IFERROR(IF(COUNT($S254:AS254)&gt;=$P254,"",EDATE($S254,27)),"")</f>
        <v/>
      </c>
      <c r="AU254" s="49" t="str">
        <f>IFERROR(IF(COUNT($S254:AT254)&gt;=$P254,"",EDATE($S254,28)),"")</f>
        <v/>
      </c>
      <c r="AV254" s="49" t="str">
        <f>IFERROR(IF(COUNT($S254:AU254)&gt;=$P254,"",EDATE($S254,29)),"")</f>
        <v/>
      </c>
      <c r="AW254" s="49" t="str">
        <f>IFERROR(IF(COUNT($S254:AV254)&gt;=$P254,"",EDATE($S254,30)),"")</f>
        <v/>
      </c>
      <c r="AX254" s="49" t="str">
        <f>IFERROR(IF(COUNT($S254:AW254)&gt;=$P254,"",EDATE($S254,31)),"")</f>
        <v/>
      </c>
      <c r="AY254" s="49" t="str">
        <f>IFERROR(IF(COUNT($S254:AX254)&gt;=$P254,"",EDATE($S254,32)),"")</f>
        <v/>
      </c>
      <c r="AZ254" s="49" t="str">
        <f>IFERROR(IF(COUNT($S254:AY254)&gt;=$P254,"",EDATE($S254,33)),"")</f>
        <v/>
      </c>
      <c r="BA254" s="49" t="str">
        <f>IFERROR(IF(COUNT($S254:AZ254)&gt;=$P254,"",EDATE($S254,34)),"")</f>
        <v/>
      </c>
      <c r="BB254" s="49" t="str">
        <f>IFERROR(IF(COUNT($S254:BA254)&gt;=$P254,"",EDATE($S254,35)),"")</f>
        <v/>
      </c>
      <c r="BC254" s="49" t="str">
        <f>IFERROR(IF(COUNT($S254:BB254)&gt;=$P254,"",EDATE($S254,36)),"")</f>
        <v/>
      </c>
      <c r="BD254" s="108"/>
    </row>
    <row r="255" spans="1:56" s="98" customFormat="1" ht="21" customHeight="1" thickBot="1">
      <c r="A255" s="106" t="str">
        <f t="shared" ca="1" si="18"/>
        <v/>
      </c>
      <c r="B255" s="152"/>
      <c r="C255" s="45" t="str">
        <f>IFERROR(VLOOKUP(B255,'اسماء العملاء'!$A$2:$E$1589,5,FALSE),"")</f>
        <v/>
      </c>
      <c r="D255" s="60" t="str">
        <f>IFERROR(VLOOKUP(B255,'اسماء العملاء'!$A$2:$C$1589,2,FALSE),"")</f>
        <v/>
      </c>
      <c r="E255" s="56"/>
      <c r="F255" s="62" t="str">
        <f>IFERROR(VLOOKUP(B255,'اسماء العملاء'!$A$2:$C$1589,3,FALSE),"")</f>
        <v/>
      </c>
      <c r="G255" s="75" t="str">
        <f>IFERROR(VLOOKUP(B255,'اسماء العملاء'!$A$2:$F$1589,6,FALSE),"")</f>
        <v/>
      </c>
      <c r="H255" s="142" t="str">
        <f>IFERROR(VLOOKUP(G255,'انواع الفلاتر'!$B$2:$C$52,2,FALSE),"")</f>
        <v/>
      </c>
      <c r="I255" s="128" t="str">
        <f>IFERROR(VLOOKUP(B255,'اسماء العملاء'!$A$2:$K$1589,11,FALSE),"")</f>
        <v/>
      </c>
      <c r="J255" s="46" t="str">
        <f t="shared" si="19"/>
        <v/>
      </c>
      <c r="K255" s="107"/>
      <c r="L255" s="137" t="str">
        <f t="shared" si="20"/>
        <v/>
      </c>
      <c r="M255" s="94" t="str">
        <f>IFERROR(VLOOKUP(B255,'اسماء العملاء'!$A$2:$G$1589,7,FALSE),"")</f>
        <v/>
      </c>
      <c r="N255" s="92" t="str">
        <f t="shared" si="21"/>
        <v/>
      </c>
      <c r="O255" s="149" t="str">
        <f>IFERROR(VLOOKUP(B255,'اسماء العملاء'!$A$2:$I$1589,9,FALSE),"")</f>
        <v/>
      </c>
      <c r="P255" s="144" t="str">
        <f t="shared" si="22"/>
        <v/>
      </c>
      <c r="Q255" s="145" t="str">
        <f t="shared" si="23"/>
        <v/>
      </c>
      <c r="R255" s="50"/>
      <c r="S255" s="133" t="str">
        <f>IFERROR(VLOOKUP(B255,'اسماء العملاء'!$A$2:$J$1589,10,FALSE),"")</f>
        <v/>
      </c>
      <c r="T255" s="48" t="str">
        <f>IFERROR(IF(COUNT($S255:S255)&gt;=$P255,"",EDATE($S255,1)),"")</f>
        <v/>
      </c>
      <c r="U255" s="48" t="str">
        <f>IFERROR(IF(COUNT($S255:T255)&gt;=$P255,"",EDATE($S255,2)),"")</f>
        <v/>
      </c>
      <c r="V255" s="48" t="str">
        <f>IFERROR(IF(COUNT($S255:U255)&gt;=$P255,"",EDATE($S255,3)),"")</f>
        <v/>
      </c>
      <c r="W255" s="48" t="str">
        <f>IFERROR(IF(COUNT($S255:V255)&gt;=$P255,"",EDATE($S255,4)),"")</f>
        <v/>
      </c>
      <c r="X255" s="48" t="str">
        <f>IFERROR(IF(COUNT($S255:W255)&gt;=$P255,"",EDATE($S255,5)),"")</f>
        <v/>
      </c>
      <c r="Y255" s="48" t="str">
        <f>IFERROR(IF(COUNT($S255:X255)&gt;=$P255,"",EDATE($S255,6)),"")</f>
        <v/>
      </c>
      <c r="Z255" s="48" t="str">
        <f>IFERROR(IF(COUNT($S255:Y255)&gt;=$P255,"",EDATE($S255,7)),"")</f>
        <v/>
      </c>
      <c r="AA255" s="48" t="str">
        <f>IFERROR(IF(COUNT($S255:Z255)&gt;=$P255,"",EDATE($S255,8)),"")</f>
        <v/>
      </c>
      <c r="AB255" s="48" t="str">
        <f>IFERROR(IF(COUNT($S255:AA255)&gt;=$P255,"",EDATE($S255,9)),"")</f>
        <v/>
      </c>
      <c r="AC255" s="48" t="str">
        <f>IFERROR(IF(COUNT($S255:AB255)&gt;=$P255,"",EDATE($S255,10)),"")</f>
        <v/>
      </c>
      <c r="AD255" s="48" t="str">
        <f>IFERROR(IF(COUNT($S255:AC255)&gt;=$P255,"",EDATE($S255,11)),"")</f>
        <v/>
      </c>
      <c r="AE255" s="48" t="str">
        <f>IFERROR(IF(COUNT($S255:AD255)&gt;=$P255,"",EDATE($S255,12)),"")</f>
        <v/>
      </c>
      <c r="AF255" s="48" t="str">
        <f>IFERROR(IF(COUNT($S255:AE255)&gt;=$P255,"",EDATE($S255,13)),"")</f>
        <v/>
      </c>
      <c r="AG255" s="48" t="str">
        <f>IFERROR(IF(COUNT($S255:AF255)&gt;=$P255,"",EDATE($S255,14)),"")</f>
        <v/>
      </c>
      <c r="AH255" s="48" t="str">
        <f>IFERROR(IF(COUNT($S255:AG255)&gt;=$P255,"",EDATE($S255,15)),"")</f>
        <v/>
      </c>
      <c r="AI255" s="48" t="str">
        <f>IFERROR(IF(COUNT($S255:AH255)&gt;=$P255,"",EDATE($S255,16)),"")</f>
        <v/>
      </c>
      <c r="AJ255" s="48" t="str">
        <f>IFERROR(IF(COUNT($S255:AI255)&gt;=$P255,"",EDATE($S255,17)),"")</f>
        <v/>
      </c>
      <c r="AK255" s="48" t="str">
        <f>IFERROR(IF(COUNT($S255:AJ255)&gt;=$P255,"",EDATE($S255,18)),"")</f>
        <v/>
      </c>
      <c r="AL255" s="49" t="str">
        <f>IFERROR(IF(COUNT($S255:AK255)&gt;=$P255,"",EDATE($S255,19)),"")</f>
        <v/>
      </c>
      <c r="AM255" s="49" t="str">
        <f>IFERROR(IF(COUNT($S255:AL255)&gt;=$P255,"",EDATE($S255,20)),"")</f>
        <v/>
      </c>
      <c r="AN255" s="49" t="str">
        <f>IFERROR(IF(COUNT($S255:AM255)&gt;=$P255,"",EDATE($S255,21)),"")</f>
        <v/>
      </c>
      <c r="AO255" s="49" t="str">
        <f>IFERROR(IF(COUNT($S255:AN255)&gt;=$P255,"",EDATE($S255,22)),"")</f>
        <v/>
      </c>
      <c r="AP255" s="49" t="str">
        <f>IFERROR(IF(COUNT($S255:AO255)&gt;=$P255,"",EDATE($S255,23)),"")</f>
        <v/>
      </c>
      <c r="AQ255" s="49" t="str">
        <f>IFERROR(IF(COUNT($S255:AP255)&gt;=$P255,"",EDATE($S255,24)),"")</f>
        <v/>
      </c>
      <c r="AR255" s="49" t="str">
        <f>IFERROR(IF(COUNT($S255:AQ255)&gt;=$P255,"",EDATE($S255,25)),"")</f>
        <v/>
      </c>
      <c r="AS255" s="49" t="str">
        <f>IFERROR(IF(COUNT($S255:AR255)&gt;=$P255,"",EDATE($S255,26)),"")</f>
        <v/>
      </c>
      <c r="AT255" s="49" t="str">
        <f>IFERROR(IF(COUNT($S255:AS255)&gt;=$P255,"",EDATE($S255,27)),"")</f>
        <v/>
      </c>
      <c r="AU255" s="49" t="str">
        <f>IFERROR(IF(COUNT($S255:AT255)&gt;=$P255,"",EDATE($S255,28)),"")</f>
        <v/>
      </c>
      <c r="AV255" s="49" t="str">
        <f>IFERROR(IF(COUNT($S255:AU255)&gt;=$P255,"",EDATE($S255,29)),"")</f>
        <v/>
      </c>
      <c r="AW255" s="49" t="str">
        <f>IFERROR(IF(COUNT($S255:AV255)&gt;=$P255,"",EDATE($S255,30)),"")</f>
        <v/>
      </c>
      <c r="AX255" s="49" t="str">
        <f>IFERROR(IF(COUNT($S255:AW255)&gt;=$P255,"",EDATE($S255,31)),"")</f>
        <v/>
      </c>
      <c r="AY255" s="49" t="str">
        <f>IFERROR(IF(COUNT($S255:AX255)&gt;=$P255,"",EDATE($S255,32)),"")</f>
        <v/>
      </c>
      <c r="AZ255" s="49" t="str">
        <f>IFERROR(IF(COUNT($S255:AY255)&gt;=$P255,"",EDATE($S255,33)),"")</f>
        <v/>
      </c>
      <c r="BA255" s="49" t="str">
        <f>IFERROR(IF(COUNT($S255:AZ255)&gt;=$P255,"",EDATE($S255,34)),"")</f>
        <v/>
      </c>
      <c r="BB255" s="49" t="str">
        <f>IFERROR(IF(COUNT($S255:BA255)&gt;=$P255,"",EDATE($S255,35)),"")</f>
        <v/>
      </c>
      <c r="BC255" s="49" t="str">
        <f>IFERROR(IF(COUNT($S255:BB255)&gt;=$P255,"",EDATE($S255,36)),"")</f>
        <v/>
      </c>
      <c r="BD255" s="108"/>
    </row>
    <row r="256" spans="1:56" s="98" customFormat="1" ht="21" customHeight="1" thickBot="1">
      <c r="A256" s="106" t="str">
        <f t="shared" ca="1" si="18"/>
        <v/>
      </c>
      <c r="B256" s="152"/>
      <c r="C256" s="45" t="str">
        <f>IFERROR(VLOOKUP(B256,'اسماء العملاء'!$A$2:$E$1589,5,FALSE),"")</f>
        <v/>
      </c>
      <c r="D256" s="60" t="str">
        <f>IFERROR(VLOOKUP(B256,'اسماء العملاء'!$A$2:$C$1589,2,FALSE),"")</f>
        <v/>
      </c>
      <c r="E256" s="56"/>
      <c r="F256" s="62" t="str">
        <f>IFERROR(VLOOKUP(B256,'اسماء العملاء'!$A$2:$C$1589,3,FALSE),"")</f>
        <v/>
      </c>
      <c r="G256" s="75" t="str">
        <f>IFERROR(VLOOKUP(B256,'اسماء العملاء'!$A$2:$F$1589,6,FALSE),"")</f>
        <v/>
      </c>
      <c r="H256" s="142" t="str">
        <f>IFERROR(VLOOKUP(G256,'انواع الفلاتر'!$B$2:$C$52,2,FALSE),"")</f>
        <v/>
      </c>
      <c r="I256" s="128" t="str">
        <f>IFERROR(VLOOKUP(B256,'اسماء العملاء'!$A$2:$K$1589,11,FALSE),"")</f>
        <v/>
      </c>
      <c r="J256" s="46" t="str">
        <f t="shared" si="19"/>
        <v/>
      </c>
      <c r="K256" s="107"/>
      <c r="L256" s="137" t="str">
        <f t="shared" si="20"/>
        <v/>
      </c>
      <c r="M256" s="94" t="str">
        <f>IFERROR(VLOOKUP(B256,'اسماء العملاء'!$A$2:$G$1589,7,FALSE),"")</f>
        <v/>
      </c>
      <c r="N256" s="92" t="str">
        <f t="shared" si="21"/>
        <v/>
      </c>
      <c r="O256" s="149" t="str">
        <f>IFERROR(VLOOKUP(B256,'اسماء العملاء'!$A$2:$I$1589,9,FALSE),"")</f>
        <v/>
      </c>
      <c r="P256" s="144" t="str">
        <f t="shared" si="22"/>
        <v/>
      </c>
      <c r="Q256" s="145" t="str">
        <f t="shared" si="23"/>
        <v/>
      </c>
      <c r="R256" s="50"/>
      <c r="S256" s="133" t="str">
        <f>IFERROR(VLOOKUP(B256,'اسماء العملاء'!$A$2:$J$1589,10,FALSE),"")</f>
        <v/>
      </c>
      <c r="T256" s="48" t="str">
        <f>IFERROR(IF(COUNT($S256:S256)&gt;=$P256,"",EDATE($S256,1)),"")</f>
        <v/>
      </c>
      <c r="U256" s="48" t="str">
        <f>IFERROR(IF(COUNT($S256:T256)&gt;=$P256,"",EDATE($S256,2)),"")</f>
        <v/>
      </c>
      <c r="V256" s="48" t="str">
        <f>IFERROR(IF(COUNT($S256:U256)&gt;=$P256,"",EDATE($S256,3)),"")</f>
        <v/>
      </c>
      <c r="W256" s="48" t="str">
        <f>IFERROR(IF(COUNT($S256:V256)&gt;=$P256,"",EDATE($S256,4)),"")</f>
        <v/>
      </c>
      <c r="X256" s="48" t="str">
        <f>IFERROR(IF(COUNT($S256:W256)&gt;=$P256,"",EDATE($S256,5)),"")</f>
        <v/>
      </c>
      <c r="Y256" s="48" t="str">
        <f>IFERROR(IF(COUNT($S256:X256)&gt;=$P256,"",EDATE($S256,6)),"")</f>
        <v/>
      </c>
      <c r="Z256" s="48" t="str">
        <f>IFERROR(IF(COUNT($S256:Y256)&gt;=$P256,"",EDATE($S256,7)),"")</f>
        <v/>
      </c>
      <c r="AA256" s="48" t="str">
        <f>IFERROR(IF(COUNT($S256:Z256)&gt;=$P256,"",EDATE($S256,8)),"")</f>
        <v/>
      </c>
      <c r="AB256" s="48" t="str">
        <f>IFERROR(IF(COUNT($S256:AA256)&gt;=$P256,"",EDATE($S256,9)),"")</f>
        <v/>
      </c>
      <c r="AC256" s="48" t="str">
        <f>IFERROR(IF(COUNT($S256:AB256)&gt;=$P256,"",EDATE($S256,10)),"")</f>
        <v/>
      </c>
      <c r="AD256" s="48" t="str">
        <f>IFERROR(IF(COUNT($S256:AC256)&gt;=$P256,"",EDATE($S256,11)),"")</f>
        <v/>
      </c>
      <c r="AE256" s="48" t="str">
        <f>IFERROR(IF(COUNT($S256:AD256)&gt;=$P256,"",EDATE($S256,12)),"")</f>
        <v/>
      </c>
      <c r="AF256" s="48" t="str">
        <f>IFERROR(IF(COUNT($S256:AE256)&gt;=$P256,"",EDATE($S256,13)),"")</f>
        <v/>
      </c>
      <c r="AG256" s="48" t="str">
        <f>IFERROR(IF(COUNT($S256:AF256)&gt;=$P256,"",EDATE($S256,14)),"")</f>
        <v/>
      </c>
      <c r="AH256" s="48" t="str">
        <f>IFERROR(IF(COUNT($S256:AG256)&gt;=$P256,"",EDATE($S256,15)),"")</f>
        <v/>
      </c>
      <c r="AI256" s="48" t="str">
        <f>IFERROR(IF(COUNT($S256:AH256)&gt;=$P256,"",EDATE($S256,16)),"")</f>
        <v/>
      </c>
      <c r="AJ256" s="48" t="str">
        <f>IFERROR(IF(COUNT($S256:AI256)&gt;=$P256,"",EDATE($S256,17)),"")</f>
        <v/>
      </c>
      <c r="AK256" s="48" t="str">
        <f>IFERROR(IF(COUNT($S256:AJ256)&gt;=$P256,"",EDATE($S256,18)),"")</f>
        <v/>
      </c>
      <c r="AL256" s="49" t="str">
        <f>IFERROR(IF(COUNT($S256:AK256)&gt;=$P256,"",EDATE($S256,19)),"")</f>
        <v/>
      </c>
      <c r="AM256" s="49" t="str">
        <f>IFERROR(IF(COUNT($S256:AL256)&gt;=$P256,"",EDATE($S256,20)),"")</f>
        <v/>
      </c>
      <c r="AN256" s="49" t="str">
        <f>IFERROR(IF(COUNT($S256:AM256)&gt;=$P256,"",EDATE($S256,21)),"")</f>
        <v/>
      </c>
      <c r="AO256" s="49" t="str">
        <f>IFERROR(IF(COUNT($S256:AN256)&gt;=$P256,"",EDATE($S256,22)),"")</f>
        <v/>
      </c>
      <c r="AP256" s="49" t="str">
        <f>IFERROR(IF(COUNT($S256:AO256)&gt;=$P256,"",EDATE($S256,23)),"")</f>
        <v/>
      </c>
      <c r="AQ256" s="49" t="str">
        <f>IFERROR(IF(COUNT($S256:AP256)&gt;=$P256,"",EDATE($S256,24)),"")</f>
        <v/>
      </c>
      <c r="AR256" s="49" t="str">
        <f>IFERROR(IF(COUNT($S256:AQ256)&gt;=$P256,"",EDATE($S256,25)),"")</f>
        <v/>
      </c>
      <c r="AS256" s="49" t="str">
        <f>IFERROR(IF(COUNT($S256:AR256)&gt;=$P256,"",EDATE($S256,26)),"")</f>
        <v/>
      </c>
      <c r="AT256" s="49" t="str">
        <f>IFERROR(IF(COUNT($S256:AS256)&gt;=$P256,"",EDATE($S256,27)),"")</f>
        <v/>
      </c>
      <c r="AU256" s="49" t="str">
        <f>IFERROR(IF(COUNT($S256:AT256)&gt;=$P256,"",EDATE($S256,28)),"")</f>
        <v/>
      </c>
      <c r="AV256" s="49" t="str">
        <f>IFERROR(IF(COUNT($S256:AU256)&gt;=$P256,"",EDATE($S256,29)),"")</f>
        <v/>
      </c>
      <c r="AW256" s="49" t="str">
        <f>IFERROR(IF(COUNT($S256:AV256)&gt;=$P256,"",EDATE($S256,30)),"")</f>
        <v/>
      </c>
      <c r="AX256" s="49" t="str">
        <f>IFERROR(IF(COUNT($S256:AW256)&gt;=$P256,"",EDATE($S256,31)),"")</f>
        <v/>
      </c>
      <c r="AY256" s="49" t="str">
        <f>IFERROR(IF(COUNT($S256:AX256)&gt;=$P256,"",EDATE($S256,32)),"")</f>
        <v/>
      </c>
      <c r="AZ256" s="49" t="str">
        <f>IFERROR(IF(COUNT($S256:AY256)&gt;=$P256,"",EDATE($S256,33)),"")</f>
        <v/>
      </c>
      <c r="BA256" s="49" t="str">
        <f>IFERROR(IF(COUNT($S256:AZ256)&gt;=$P256,"",EDATE($S256,34)),"")</f>
        <v/>
      </c>
      <c r="BB256" s="49" t="str">
        <f>IFERROR(IF(COUNT($S256:BA256)&gt;=$P256,"",EDATE($S256,35)),"")</f>
        <v/>
      </c>
      <c r="BC256" s="49" t="str">
        <f>IFERROR(IF(COUNT($S256:BB256)&gt;=$P256,"",EDATE($S256,36)),"")</f>
        <v/>
      </c>
      <c r="BD256" s="108"/>
    </row>
    <row r="257" spans="1:56" s="98" customFormat="1" ht="21" customHeight="1" thickBot="1">
      <c r="A257" s="106" t="str">
        <f t="shared" ca="1" si="18"/>
        <v/>
      </c>
      <c r="B257" s="152"/>
      <c r="C257" s="45" t="str">
        <f>IFERROR(VLOOKUP(B257,'اسماء العملاء'!$A$2:$E$1589,5,FALSE),"")</f>
        <v/>
      </c>
      <c r="D257" s="60" t="str">
        <f>IFERROR(VLOOKUP(B257,'اسماء العملاء'!$A$2:$C$1589,2,FALSE),"")</f>
        <v/>
      </c>
      <c r="E257" s="56"/>
      <c r="F257" s="62" t="str">
        <f>IFERROR(VLOOKUP(B257,'اسماء العملاء'!$A$2:$C$1589,3,FALSE),"")</f>
        <v/>
      </c>
      <c r="G257" s="75" t="str">
        <f>IFERROR(VLOOKUP(B257,'اسماء العملاء'!$A$2:$F$1589,6,FALSE),"")</f>
        <v/>
      </c>
      <c r="H257" s="142" t="str">
        <f>IFERROR(VLOOKUP(G257,'انواع الفلاتر'!$B$2:$C$52,2,FALSE),"")</f>
        <v/>
      </c>
      <c r="I257" s="128" t="str">
        <f>IFERROR(VLOOKUP(B257,'اسماء العملاء'!$A$2:$K$1589,11,FALSE),"")</f>
        <v/>
      </c>
      <c r="J257" s="46" t="str">
        <f t="shared" si="19"/>
        <v/>
      </c>
      <c r="K257" s="107"/>
      <c r="L257" s="137" t="str">
        <f t="shared" si="20"/>
        <v/>
      </c>
      <c r="M257" s="94" t="str">
        <f>IFERROR(VLOOKUP(B257,'اسماء العملاء'!$A$2:$G$1589,7,FALSE),"")</f>
        <v/>
      </c>
      <c r="N257" s="92" t="str">
        <f t="shared" si="21"/>
        <v/>
      </c>
      <c r="O257" s="149" t="str">
        <f>IFERROR(VLOOKUP(B257,'اسماء العملاء'!$A$2:$I$1589,9,FALSE),"")</f>
        <v/>
      </c>
      <c r="P257" s="144" t="str">
        <f t="shared" si="22"/>
        <v/>
      </c>
      <c r="Q257" s="145" t="str">
        <f t="shared" si="23"/>
        <v/>
      </c>
      <c r="R257" s="50"/>
      <c r="S257" s="133" t="str">
        <f>IFERROR(VLOOKUP(B257,'اسماء العملاء'!$A$2:$J$1589,10,FALSE),"")</f>
        <v/>
      </c>
      <c r="T257" s="48" t="str">
        <f>IFERROR(IF(COUNT($S257:S257)&gt;=$P257,"",EDATE($S257,1)),"")</f>
        <v/>
      </c>
      <c r="U257" s="48" t="str">
        <f>IFERROR(IF(COUNT($S257:T257)&gt;=$P257,"",EDATE($S257,2)),"")</f>
        <v/>
      </c>
      <c r="V257" s="48" t="str">
        <f>IFERROR(IF(COUNT($S257:U257)&gt;=$P257,"",EDATE($S257,3)),"")</f>
        <v/>
      </c>
      <c r="W257" s="48" t="str">
        <f>IFERROR(IF(COUNT($S257:V257)&gt;=$P257,"",EDATE($S257,4)),"")</f>
        <v/>
      </c>
      <c r="X257" s="48" t="str">
        <f>IFERROR(IF(COUNT($S257:W257)&gt;=$P257,"",EDATE($S257,5)),"")</f>
        <v/>
      </c>
      <c r="Y257" s="48" t="str">
        <f>IFERROR(IF(COUNT($S257:X257)&gt;=$P257,"",EDATE($S257,6)),"")</f>
        <v/>
      </c>
      <c r="Z257" s="48" t="str">
        <f>IFERROR(IF(COUNT($S257:Y257)&gt;=$P257,"",EDATE($S257,7)),"")</f>
        <v/>
      </c>
      <c r="AA257" s="48" t="str">
        <f>IFERROR(IF(COUNT($S257:Z257)&gt;=$P257,"",EDATE($S257,8)),"")</f>
        <v/>
      </c>
      <c r="AB257" s="48" t="str">
        <f>IFERROR(IF(COUNT($S257:AA257)&gt;=$P257,"",EDATE($S257,9)),"")</f>
        <v/>
      </c>
      <c r="AC257" s="48" t="str">
        <f>IFERROR(IF(COUNT($S257:AB257)&gt;=$P257,"",EDATE($S257,10)),"")</f>
        <v/>
      </c>
      <c r="AD257" s="48" t="str">
        <f>IFERROR(IF(COUNT($S257:AC257)&gt;=$P257,"",EDATE($S257,11)),"")</f>
        <v/>
      </c>
      <c r="AE257" s="48" t="str">
        <f>IFERROR(IF(COUNT($S257:AD257)&gt;=$P257,"",EDATE($S257,12)),"")</f>
        <v/>
      </c>
      <c r="AF257" s="48" t="str">
        <f>IFERROR(IF(COUNT($S257:AE257)&gt;=$P257,"",EDATE($S257,13)),"")</f>
        <v/>
      </c>
      <c r="AG257" s="48" t="str">
        <f>IFERROR(IF(COUNT($S257:AF257)&gt;=$P257,"",EDATE($S257,14)),"")</f>
        <v/>
      </c>
      <c r="AH257" s="48" t="str">
        <f>IFERROR(IF(COUNT($S257:AG257)&gt;=$P257,"",EDATE($S257,15)),"")</f>
        <v/>
      </c>
      <c r="AI257" s="48" t="str">
        <f>IFERROR(IF(COUNT($S257:AH257)&gt;=$P257,"",EDATE($S257,16)),"")</f>
        <v/>
      </c>
      <c r="AJ257" s="48" t="str">
        <f>IFERROR(IF(COUNT($S257:AI257)&gt;=$P257,"",EDATE($S257,17)),"")</f>
        <v/>
      </c>
      <c r="AK257" s="48" t="str">
        <f>IFERROR(IF(COUNT($S257:AJ257)&gt;=$P257,"",EDATE($S257,18)),"")</f>
        <v/>
      </c>
      <c r="AL257" s="49" t="str">
        <f>IFERROR(IF(COUNT($S257:AK257)&gt;=$P257,"",EDATE($S257,19)),"")</f>
        <v/>
      </c>
      <c r="AM257" s="49" t="str">
        <f>IFERROR(IF(COUNT($S257:AL257)&gt;=$P257,"",EDATE($S257,20)),"")</f>
        <v/>
      </c>
      <c r="AN257" s="49" t="str">
        <f>IFERROR(IF(COUNT($S257:AM257)&gt;=$P257,"",EDATE($S257,21)),"")</f>
        <v/>
      </c>
      <c r="AO257" s="49" t="str">
        <f>IFERROR(IF(COUNT($S257:AN257)&gt;=$P257,"",EDATE($S257,22)),"")</f>
        <v/>
      </c>
      <c r="AP257" s="49" t="str">
        <f>IFERROR(IF(COUNT($S257:AO257)&gt;=$P257,"",EDATE($S257,23)),"")</f>
        <v/>
      </c>
      <c r="AQ257" s="49" t="str">
        <f>IFERROR(IF(COUNT($S257:AP257)&gt;=$P257,"",EDATE($S257,24)),"")</f>
        <v/>
      </c>
      <c r="AR257" s="49" t="str">
        <f>IFERROR(IF(COUNT($S257:AQ257)&gt;=$P257,"",EDATE($S257,25)),"")</f>
        <v/>
      </c>
      <c r="AS257" s="49" t="str">
        <f>IFERROR(IF(COUNT($S257:AR257)&gt;=$P257,"",EDATE($S257,26)),"")</f>
        <v/>
      </c>
      <c r="AT257" s="49" t="str">
        <f>IFERROR(IF(COUNT($S257:AS257)&gt;=$P257,"",EDATE($S257,27)),"")</f>
        <v/>
      </c>
      <c r="AU257" s="49" t="str">
        <f>IFERROR(IF(COUNT($S257:AT257)&gt;=$P257,"",EDATE($S257,28)),"")</f>
        <v/>
      </c>
      <c r="AV257" s="49" t="str">
        <f>IFERROR(IF(COUNT($S257:AU257)&gt;=$P257,"",EDATE($S257,29)),"")</f>
        <v/>
      </c>
      <c r="AW257" s="49" t="str">
        <f>IFERROR(IF(COUNT($S257:AV257)&gt;=$P257,"",EDATE($S257,30)),"")</f>
        <v/>
      </c>
      <c r="AX257" s="49" t="str">
        <f>IFERROR(IF(COUNT($S257:AW257)&gt;=$P257,"",EDATE($S257,31)),"")</f>
        <v/>
      </c>
      <c r="AY257" s="49" t="str">
        <f>IFERROR(IF(COUNT($S257:AX257)&gt;=$P257,"",EDATE($S257,32)),"")</f>
        <v/>
      </c>
      <c r="AZ257" s="49" t="str">
        <f>IFERROR(IF(COUNT($S257:AY257)&gt;=$P257,"",EDATE($S257,33)),"")</f>
        <v/>
      </c>
      <c r="BA257" s="49" t="str">
        <f>IFERROR(IF(COUNT($S257:AZ257)&gt;=$P257,"",EDATE($S257,34)),"")</f>
        <v/>
      </c>
      <c r="BB257" s="49" t="str">
        <f>IFERROR(IF(COUNT($S257:BA257)&gt;=$P257,"",EDATE($S257,35)),"")</f>
        <v/>
      </c>
      <c r="BC257" s="49" t="str">
        <f>IFERROR(IF(COUNT($S257:BB257)&gt;=$P257,"",EDATE($S257,36)),"")</f>
        <v/>
      </c>
      <c r="BD257" s="108"/>
    </row>
    <row r="258" spans="1:56" s="98" customFormat="1" ht="21" customHeight="1" thickBot="1">
      <c r="A258" s="106" t="str">
        <f t="shared" ca="1" si="18"/>
        <v/>
      </c>
      <c r="B258" s="152"/>
      <c r="C258" s="45" t="str">
        <f>IFERROR(VLOOKUP(B258,'اسماء العملاء'!$A$2:$E$1589,5,FALSE),"")</f>
        <v/>
      </c>
      <c r="D258" s="60" t="str">
        <f>IFERROR(VLOOKUP(B258,'اسماء العملاء'!$A$2:$C$1589,2,FALSE),"")</f>
        <v/>
      </c>
      <c r="E258" s="56"/>
      <c r="F258" s="62" t="str">
        <f>IFERROR(VLOOKUP(B258,'اسماء العملاء'!$A$2:$C$1589,3,FALSE),"")</f>
        <v/>
      </c>
      <c r="G258" s="75" t="str">
        <f>IFERROR(VLOOKUP(B258,'اسماء العملاء'!$A$2:$F$1589,6,FALSE),"")</f>
        <v/>
      </c>
      <c r="H258" s="142" t="str">
        <f>IFERROR(VLOOKUP(G258,'انواع الفلاتر'!$B$2:$C$52,2,FALSE),"")</f>
        <v/>
      </c>
      <c r="I258" s="128" t="str">
        <f>IFERROR(VLOOKUP(B258,'اسماء العملاء'!$A$2:$K$1589,11,FALSE),"")</f>
        <v/>
      </c>
      <c r="J258" s="46" t="str">
        <f t="shared" si="19"/>
        <v/>
      </c>
      <c r="K258" s="107"/>
      <c r="L258" s="137" t="str">
        <f t="shared" si="20"/>
        <v/>
      </c>
      <c r="M258" s="94" t="str">
        <f>IFERROR(VLOOKUP(B258,'اسماء العملاء'!$A$2:$G$1589,7,FALSE),"")</f>
        <v/>
      </c>
      <c r="N258" s="92" t="str">
        <f t="shared" si="21"/>
        <v/>
      </c>
      <c r="O258" s="149" t="str">
        <f>IFERROR(VLOOKUP(B258,'اسماء العملاء'!$A$2:$I$1589,9,FALSE),"")</f>
        <v/>
      </c>
      <c r="P258" s="144" t="str">
        <f t="shared" si="22"/>
        <v/>
      </c>
      <c r="Q258" s="145" t="str">
        <f t="shared" si="23"/>
        <v/>
      </c>
      <c r="R258" s="50"/>
      <c r="S258" s="133" t="str">
        <f>IFERROR(VLOOKUP(B258,'اسماء العملاء'!$A$2:$J$1589,10,FALSE),"")</f>
        <v/>
      </c>
      <c r="T258" s="48" t="str">
        <f>IFERROR(IF(COUNT($S258:S258)&gt;=$P258,"",EDATE($S258,1)),"")</f>
        <v/>
      </c>
      <c r="U258" s="48" t="str">
        <f>IFERROR(IF(COUNT($S258:T258)&gt;=$P258,"",EDATE($S258,2)),"")</f>
        <v/>
      </c>
      <c r="V258" s="48" t="str">
        <f>IFERROR(IF(COUNT($S258:U258)&gt;=$P258,"",EDATE($S258,3)),"")</f>
        <v/>
      </c>
      <c r="W258" s="48" t="str">
        <f>IFERROR(IF(COUNT($S258:V258)&gt;=$P258,"",EDATE($S258,4)),"")</f>
        <v/>
      </c>
      <c r="X258" s="48" t="str">
        <f>IFERROR(IF(COUNT($S258:W258)&gt;=$P258,"",EDATE($S258,5)),"")</f>
        <v/>
      </c>
      <c r="Y258" s="48" t="str">
        <f>IFERROR(IF(COUNT($S258:X258)&gt;=$P258,"",EDATE($S258,6)),"")</f>
        <v/>
      </c>
      <c r="Z258" s="48" t="str">
        <f>IFERROR(IF(COUNT($S258:Y258)&gt;=$P258,"",EDATE($S258,7)),"")</f>
        <v/>
      </c>
      <c r="AA258" s="48" t="str">
        <f>IFERROR(IF(COUNT($S258:Z258)&gt;=$P258,"",EDATE($S258,8)),"")</f>
        <v/>
      </c>
      <c r="AB258" s="48" t="str">
        <f>IFERROR(IF(COUNT($S258:AA258)&gt;=$P258,"",EDATE($S258,9)),"")</f>
        <v/>
      </c>
      <c r="AC258" s="48" t="str">
        <f>IFERROR(IF(COUNT($S258:AB258)&gt;=$P258,"",EDATE($S258,10)),"")</f>
        <v/>
      </c>
      <c r="AD258" s="48" t="str">
        <f>IFERROR(IF(COUNT($S258:AC258)&gt;=$P258,"",EDATE($S258,11)),"")</f>
        <v/>
      </c>
      <c r="AE258" s="48" t="str">
        <f>IFERROR(IF(COUNT($S258:AD258)&gt;=$P258,"",EDATE($S258,12)),"")</f>
        <v/>
      </c>
      <c r="AF258" s="48" t="str">
        <f>IFERROR(IF(COUNT($S258:AE258)&gt;=$P258,"",EDATE($S258,13)),"")</f>
        <v/>
      </c>
      <c r="AG258" s="48" t="str">
        <f>IFERROR(IF(COUNT($S258:AF258)&gt;=$P258,"",EDATE($S258,14)),"")</f>
        <v/>
      </c>
      <c r="AH258" s="48" t="str">
        <f>IFERROR(IF(COUNT($S258:AG258)&gt;=$P258,"",EDATE($S258,15)),"")</f>
        <v/>
      </c>
      <c r="AI258" s="48" t="str">
        <f>IFERROR(IF(COUNT($S258:AH258)&gt;=$P258,"",EDATE($S258,16)),"")</f>
        <v/>
      </c>
      <c r="AJ258" s="48" t="str">
        <f>IFERROR(IF(COUNT($S258:AI258)&gt;=$P258,"",EDATE($S258,17)),"")</f>
        <v/>
      </c>
      <c r="AK258" s="48" t="str">
        <f>IFERROR(IF(COUNT($S258:AJ258)&gt;=$P258,"",EDATE($S258,18)),"")</f>
        <v/>
      </c>
      <c r="AL258" s="49" t="str">
        <f>IFERROR(IF(COUNT($S258:AK258)&gt;=$P258,"",EDATE($S258,19)),"")</f>
        <v/>
      </c>
      <c r="AM258" s="49" t="str">
        <f>IFERROR(IF(COUNT($S258:AL258)&gt;=$P258,"",EDATE($S258,20)),"")</f>
        <v/>
      </c>
      <c r="AN258" s="49" t="str">
        <f>IFERROR(IF(COUNT($S258:AM258)&gt;=$P258,"",EDATE($S258,21)),"")</f>
        <v/>
      </c>
      <c r="AO258" s="49" t="str">
        <f>IFERROR(IF(COUNT($S258:AN258)&gt;=$P258,"",EDATE($S258,22)),"")</f>
        <v/>
      </c>
      <c r="AP258" s="49" t="str">
        <f>IFERROR(IF(COUNT($S258:AO258)&gt;=$P258,"",EDATE($S258,23)),"")</f>
        <v/>
      </c>
      <c r="AQ258" s="49" t="str">
        <f>IFERROR(IF(COUNT($S258:AP258)&gt;=$P258,"",EDATE($S258,24)),"")</f>
        <v/>
      </c>
      <c r="AR258" s="49" t="str">
        <f>IFERROR(IF(COUNT($S258:AQ258)&gt;=$P258,"",EDATE($S258,25)),"")</f>
        <v/>
      </c>
      <c r="AS258" s="49" t="str">
        <f>IFERROR(IF(COUNT($S258:AR258)&gt;=$P258,"",EDATE($S258,26)),"")</f>
        <v/>
      </c>
      <c r="AT258" s="49" t="str">
        <f>IFERROR(IF(COUNT($S258:AS258)&gt;=$P258,"",EDATE($S258,27)),"")</f>
        <v/>
      </c>
      <c r="AU258" s="49" t="str">
        <f>IFERROR(IF(COUNT($S258:AT258)&gt;=$P258,"",EDATE($S258,28)),"")</f>
        <v/>
      </c>
      <c r="AV258" s="49" t="str">
        <f>IFERROR(IF(COUNT($S258:AU258)&gt;=$P258,"",EDATE($S258,29)),"")</f>
        <v/>
      </c>
      <c r="AW258" s="49" t="str">
        <f>IFERROR(IF(COUNT($S258:AV258)&gt;=$P258,"",EDATE($S258,30)),"")</f>
        <v/>
      </c>
      <c r="AX258" s="49" t="str">
        <f>IFERROR(IF(COUNT($S258:AW258)&gt;=$P258,"",EDATE($S258,31)),"")</f>
        <v/>
      </c>
      <c r="AY258" s="49" t="str">
        <f>IFERROR(IF(COUNT($S258:AX258)&gt;=$P258,"",EDATE($S258,32)),"")</f>
        <v/>
      </c>
      <c r="AZ258" s="49" t="str">
        <f>IFERROR(IF(COUNT($S258:AY258)&gt;=$P258,"",EDATE($S258,33)),"")</f>
        <v/>
      </c>
      <c r="BA258" s="49" t="str">
        <f>IFERROR(IF(COUNT($S258:AZ258)&gt;=$P258,"",EDATE($S258,34)),"")</f>
        <v/>
      </c>
      <c r="BB258" s="49" t="str">
        <f>IFERROR(IF(COUNT($S258:BA258)&gt;=$P258,"",EDATE($S258,35)),"")</f>
        <v/>
      </c>
      <c r="BC258" s="49" t="str">
        <f>IFERROR(IF(COUNT($S258:BB258)&gt;=$P258,"",EDATE($S258,36)),"")</f>
        <v/>
      </c>
      <c r="BD258" s="108"/>
    </row>
    <row r="259" spans="1:56" s="98" customFormat="1" ht="21" customHeight="1" thickBot="1">
      <c r="A259" s="106" t="str">
        <f t="shared" ca="1" si="18"/>
        <v/>
      </c>
      <c r="B259" s="152"/>
      <c r="C259" s="45" t="str">
        <f>IFERROR(VLOOKUP(B259,'اسماء العملاء'!$A$2:$E$1589,5,FALSE),"")</f>
        <v/>
      </c>
      <c r="D259" s="60" t="str">
        <f>IFERROR(VLOOKUP(B259,'اسماء العملاء'!$A$2:$C$1589,2,FALSE),"")</f>
        <v/>
      </c>
      <c r="E259" s="56"/>
      <c r="F259" s="62" t="str">
        <f>IFERROR(VLOOKUP(B259,'اسماء العملاء'!$A$2:$C$1589,3,FALSE),"")</f>
        <v/>
      </c>
      <c r="G259" s="75" t="str">
        <f>IFERROR(VLOOKUP(B259,'اسماء العملاء'!$A$2:$F$1589,6,FALSE),"")</f>
        <v/>
      </c>
      <c r="H259" s="142" t="str">
        <f>IFERROR(VLOOKUP(G259,'انواع الفلاتر'!$B$2:$C$52,2,FALSE),"")</f>
        <v/>
      </c>
      <c r="I259" s="128" t="str">
        <f>IFERROR(VLOOKUP(B259,'اسماء العملاء'!$A$2:$K$1589,11,FALSE),"")</f>
        <v/>
      </c>
      <c r="J259" s="46" t="str">
        <f t="shared" si="19"/>
        <v/>
      </c>
      <c r="K259" s="107"/>
      <c r="L259" s="137" t="str">
        <f t="shared" si="20"/>
        <v/>
      </c>
      <c r="M259" s="94" t="str">
        <f>IFERROR(VLOOKUP(B259,'اسماء العملاء'!$A$2:$G$1589,7,FALSE),"")</f>
        <v/>
      </c>
      <c r="N259" s="92" t="str">
        <f t="shared" si="21"/>
        <v/>
      </c>
      <c r="O259" s="149" t="str">
        <f>IFERROR(VLOOKUP(B259,'اسماء العملاء'!$A$2:$I$1589,9,FALSE),"")</f>
        <v/>
      </c>
      <c r="P259" s="144" t="str">
        <f t="shared" si="22"/>
        <v/>
      </c>
      <c r="Q259" s="145" t="str">
        <f t="shared" si="23"/>
        <v/>
      </c>
      <c r="R259" s="50"/>
      <c r="S259" s="133" t="str">
        <f>IFERROR(VLOOKUP(B259,'اسماء العملاء'!$A$2:$J$1589,10,FALSE),"")</f>
        <v/>
      </c>
      <c r="T259" s="48" t="str">
        <f>IFERROR(IF(COUNT($S259:S259)&gt;=$P259,"",EDATE($S259,1)),"")</f>
        <v/>
      </c>
      <c r="U259" s="48" t="str">
        <f>IFERROR(IF(COUNT($S259:T259)&gt;=$P259,"",EDATE($S259,2)),"")</f>
        <v/>
      </c>
      <c r="V259" s="48" t="str">
        <f>IFERROR(IF(COUNT($S259:U259)&gt;=$P259,"",EDATE($S259,3)),"")</f>
        <v/>
      </c>
      <c r="W259" s="48" t="str">
        <f>IFERROR(IF(COUNT($S259:V259)&gt;=$P259,"",EDATE($S259,4)),"")</f>
        <v/>
      </c>
      <c r="X259" s="48" t="str">
        <f>IFERROR(IF(COUNT($S259:W259)&gt;=$P259,"",EDATE($S259,5)),"")</f>
        <v/>
      </c>
      <c r="Y259" s="48" t="str">
        <f>IFERROR(IF(COUNT($S259:X259)&gt;=$P259,"",EDATE($S259,6)),"")</f>
        <v/>
      </c>
      <c r="Z259" s="48" t="str">
        <f>IFERROR(IF(COUNT($S259:Y259)&gt;=$P259,"",EDATE($S259,7)),"")</f>
        <v/>
      </c>
      <c r="AA259" s="48" t="str">
        <f>IFERROR(IF(COUNT($S259:Z259)&gt;=$P259,"",EDATE($S259,8)),"")</f>
        <v/>
      </c>
      <c r="AB259" s="48" t="str">
        <f>IFERROR(IF(COUNT($S259:AA259)&gt;=$P259,"",EDATE($S259,9)),"")</f>
        <v/>
      </c>
      <c r="AC259" s="48" t="str">
        <f>IFERROR(IF(COUNT($S259:AB259)&gt;=$P259,"",EDATE($S259,10)),"")</f>
        <v/>
      </c>
      <c r="AD259" s="48" t="str">
        <f>IFERROR(IF(COUNT($S259:AC259)&gt;=$P259,"",EDATE($S259,11)),"")</f>
        <v/>
      </c>
      <c r="AE259" s="48" t="str">
        <f>IFERROR(IF(COUNT($S259:AD259)&gt;=$P259,"",EDATE($S259,12)),"")</f>
        <v/>
      </c>
      <c r="AF259" s="48" t="str">
        <f>IFERROR(IF(COUNT($S259:AE259)&gt;=$P259,"",EDATE($S259,13)),"")</f>
        <v/>
      </c>
      <c r="AG259" s="48" t="str">
        <f>IFERROR(IF(COUNT($S259:AF259)&gt;=$P259,"",EDATE($S259,14)),"")</f>
        <v/>
      </c>
      <c r="AH259" s="48" t="str">
        <f>IFERROR(IF(COUNT($S259:AG259)&gt;=$P259,"",EDATE($S259,15)),"")</f>
        <v/>
      </c>
      <c r="AI259" s="48" t="str">
        <f>IFERROR(IF(COUNT($S259:AH259)&gt;=$P259,"",EDATE($S259,16)),"")</f>
        <v/>
      </c>
      <c r="AJ259" s="48" t="str">
        <f>IFERROR(IF(COUNT($S259:AI259)&gt;=$P259,"",EDATE($S259,17)),"")</f>
        <v/>
      </c>
      <c r="AK259" s="48" t="str">
        <f>IFERROR(IF(COUNT($S259:AJ259)&gt;=$P259,"",EDATE($S259,18)),"")</f>
        <v/>
      </c>
      <c r="AL259" s="49" t="str">
        <f>IFERROR(IF(COUNT($S259:AK259)&gt;=$P259,"",EDATE($S259,19)),"")</f>
        <v/>
      </c>
      <c r="AM259" s="49" t="str">
        <f>IFERROR(IF(COUNT($S259:AL259)&gt;=$P259,"",EDATE($S259,20)),"")</f>
        <v/>
      </c>
      <c r="AN259" s="49" t="str">
        <f>IFERROR(IF(COUNT($S259:AM259)&gt;=$P259,"",EDATE($S259,21)),"")</f>
        <v/>
      </c>
      <c r="AO259" s="49" t="str">
        <f>IFERROR(IF(COUNT($S259:AN259)&gt;=$P259,"",EDATE($S259,22)),"")</f>
        <v/>
      </c>
      <c r="AP259" s="49" t="str">
        <f>IFERROR(IF(COUNT($S259:AO259)&gt;=$P259,"",EDATE($S259,23)),"")</f>
        <v/>
      </c>
      <c r="AQ259" s="49" t="str">
        <f>IFERROR(IF(COUNT($S259:AP259)&gt;=$P259,"",EDATE($S259,24)),"")</f>
        <v/>
      </c>
      <c r="AR259" s="49" t="str">
        <f>IFERROR(IF(COUNT($S259:AQ259)&gt;=$P259,"",EDATE($S259,25)),"")</f>
        <v/>
      </c>
      <c r="AS259" s="49" t="str">
        <f>IFERROR(IF(COUNT($S259:AR259)&gt;=$P259,"",EDATE($S259,26)),"")</f>
        <v/>
      </c>
      <c r="AT259" s="49" t="str">
        <f>IFERROR(IF(COUNT($S259:AS259)&gt;=$P259,"",EDATE($S259,27)),"")</f>
        <v/>
      </c>
      <c r="AU259" s="49" t="str">
        <f>IFERROR(IF(COUNT($S259:AT259)&gt;=$P259,"",EDATE($S259,28)),"")</f>
        <v/>
      </c>
      <c r="AV259" s="49" t="str">
        <f>IFERROR(IF(COUNT($S259:AU259)&gt;=$P259,"",EDATE($S259,29)),"")</f>
        <v/>
      </c>
      <c r="AW259" s="49" t="str">
        <f>IFERROR(IF(COUNT($S259:AV259)&gt;=$P259,"",EDATE($S259,30)),"")</f>
        <v/>
      </c>
      <c r="AX259" s="49" t="str">
        <f>IFERROR(IF(COUNT($S259:AW259)&gt;=$P259,"",EDATE($S259,31)),"")</f>
        <v/>
      </c>
      <c r="AY259" s="49" t="str">
        <f>IFERROR(IF(COUNT($S259:AX259)&gt;=$P259,"",EDATE($S259,32)),"")</f>
        <v/>
      </c>
      <c r="AZ259" s="49" t="str">
        <f>IFERROR(IF(COUNT($S259:AY259)&gt;=$P259,"",EDATE($S259,33)),"")</f>
        <v/>
      </c>
      <c r="BA259" s="49" t="str">
        <f>IFERROR(IF(COUNT($S259:AZ259)&gt;=$P259,"",EDATE($S259,34)),"")</f>
        <v/>
      </c>
      <c r="BB259" s="49" t="str">
        <f>IFERROR(IF(COUNT($S259:BA259)&gt;=$P259,"",EDATE($S259,35)),"")</f>
        <v/>
      </c>
      <c r="BC259" s="49" t="str">
        <f>IFERROR(IF(COUNT($S259:BB259)&gt;=$P259,"",EDATE($S259,36)),"")</f>
        <v/>
      </c>
      <c r="BD259" s="108"/>
    </row>
    <row r="260" spans="1:56" s="98" customFormat="1" ht="21" customHeight="1" thickBot="1">
      <c r="A260" s="106" t="str">
        <f t="shared" ref="A260:A323" ca="1" si="24">IF(B260="","",TODAY())</f>
        <v/>
      </c>
      <c r="B260" s="152"/>
      <c r="C260" s="45" t="str">
        <f>IFERROR(VLOOKUP(B260,'اسماء العملاء'!$A$2:$E$1589,5,FALSE),"")</f>
        <v/>
      </c>
      <c r="D260" s="60" t="str">
        <f>IFERROR(VLOOKUP(B260,'اسماء العملاء'!$A$2:$C$1589,2,FALSE),"")</f>
        <v/>
      </c>
      <c r="E260" s="56"/>
      <c r="F260" s="62" t="str">
        <f>IFERROR(VLOOKUP(B260,'اسماء العملاء'!$A$2:$C$1589,3,FALSE),"")</f>
        <v/>
      </c>
      <c r="G260" s="75" t="str">
        <f>IFERROR(VLOOKUP(B260,'اسماء العملاء'!$A$2:$F$1589,6,FALSE),"")</f>
        <v/>
      </c>
      <c r="H260" s="142" t="str">
        <f>IFERROR(VLOOKUP(G260,'انواع الفلاتر'!$B$2:$C$52,2,FALSE),"")</f>
        <v/>
      </c>
      <c r="I260" s="128" t="str">
        <f>IFERROR(VLOOKUP(B260,'اسماء العملاء'!$A$2:$K$1589,11,FALSE),"")</f>
        <v/>
      </c>
      <c r="J260" s="46" t="str">
        <f t="shared" ref="J260:J323" si="25">IFERROR(SUM(I260*H260),"")</f>
        <v/>
      </c>
      <c r="K260" s="107"/>
      <c r="L260" s="137" t="str">
        <f t="shared" ref="L260:L323" si="26">IFERROR(J260,"")</f>
        <v/>
      </c>
      <c r="M260" s="94" t="str">
        <f>IFERROR(VLOOKUP(B260,'اسماء العملاء'!$A$2:$G$1589,7,FALSE),"")</f>
        <v/>
      </c>
      <c r="N260" s="92" t="str">
        <f t="shared" ref="N260:N323" si="27">IFERROR(SUM(L260-M260),"")</f>
        <v/>
      </c>
      <c r="O260" s="149" t="str">
        <f>IFERROR(VLOOKUP(B260,'اسماء العملاء'!$A$2:$I$1589,9,FALSE),"")</f>
        <v/>
      </c>
      <c r="P260" s="144" t="str">
        <f t="shared" ref="P260:P323" si="28">IFERROR(INT(N260/O260),"")</f>
        <v/>
      </c>
      <c r="Q260" s="145" t="str">
        <f t="shared" ref="Q260:Q323" si="29">IFERROR(N260-O260*P260,"")</f>
        <v/>
      </c>
      <c r="R260" s="50"/>
      <c r="S260" s="133" t="str">
        <f>IFERROR(VLOOKUP(B260,'اسماء العملاء'!$A$2:$J$1589,10,FALSE),"")</f>
        <v/>
      </c>
      <c r="T260" s="48" t="str">
        <f>IFERROR(IF(COUNT($S260:S260)&gt;=$P260,"",EDATE($S260,1)),"")</f>
        <v/>
      </c>
      <c r="U260" s="48" t="str">
        <f>IFERROR(IF(COUNT($S260:T260)&gt;=$P260,"",EDATE($S260,2)),"")</f>
        <v/>
      </c>
      <c r="V260" s="48" t="str">
        <f>IFERROR(IF(COUNT($S260:U260)&gt;=$P260,"",EDATE($S260,3)),"")</f>
        <v/>
      </c>
      <c r="W260" s="48" t="str">
        <f>IFERROR(IF(COUNT($S260:V260)&gt;=$P260,"",EDATE($S260,4)),"")</f>
        <v/>
      </c>
      <c r="X260" s="48" t="str">
        <f>IFERROR(IF(COUNT($S260:W260)&gt;=$P260,"",EDATE($S260,5)),"")</f>
        <v/>
      </c>
      <c r="Y260" s="48" t="str">
        <f>IFERROR(IF(COUNT($S260:X260)&gt;=$P260,"",EDATE($S260,6)),"")</f>
        <v/>
      </c>
      <c r="Z260" s="48" t="str">
        <f>IFERROR(IF(COUNT($S260:Y260)&gt;=$P260,"",EDATE($S260,7)),"")</f>
        <v/>
      </c>
      <c r="AA260" s="48" t="str">
        <f>IFERROR(IF(COUNT($S260:Z260)&gt;=$P260,"",EDATE($S260,8)),"")</f>
        <v/>
      </c>
      <c r="AB260" s="48" t="str">
        <f>IFERROR(IF(COUNT($S260:AA260)&gt;=$P260,"",EDATE($S260,9)),"")</f>
        <v/>
      </c>
      <c r="AC260" s="48" t="str">
        <f>IFERROR(IF(COUNT($S260:AB260)&gt;=$P260,"",EDATE($S260,10)),"")</f>
        <v/>
      </c>
      <c r="AD260" s="48" t="str">
        <f>IFERROR(IF(COUNT($S260:AC260)&gt;=$P260,"",EDATE($S260,11)),"")</f>
        <v/>
      </c>
      <c r="AE260" s="48" t="str">
        <f>IFERROR(IF(COUNT($S260:AD260)&gt;=$P260,"",EDATE($S260,12)),"")</f>
        <v/>
      </c>
      <c r="AF260" s="48" t="str">
        <f>IFERROR(IF(COUNT($S260:AE260)&gt;=$P260,"",EDATE($S260,13)),"")</f>
        <v/>
      </c>
      <c r="AG260" s="48" t="str">
        <f>IFERROR(IF(COUNT($S260:AF260)&gt;=$P260,"",EDATE($S260,14)),"")</f>
        <v/>
      </c>
      <c r="AH260" s="48" t="str">
        <f>IFERROR(IF(COUNT($S260:AG260)&gt;=$P260,"",EDATE($S260,15)),"")</f>
        <v/>
      </c>
      <c r="AI260" s="48" t="str">
        <f>IFERROR(IF(COUNT($S260:AH260)&gt;=$P260,"",EDATE($S260,16)),"")</f>
        <v/>
      </c>
      <c r="AJ260" s="48" t="str">
        <f>IFERROR(IF(COUNT($S260:AI260)&gt;=$P260,"",EDATE($S260,17)),"")</f>
        <v/>
      </c>
      <c r="AK260" s="48" t="str">
        <f>IFERROR(IF(COUNT($S260:AJ260)&gt;=$P260,"",EDATE($S260,18)),"")</f>
        <v/>
      </c>
      <c r="AL260" s="49" t="str">
        <f>IFERROR(IF(COUNT($S260:AK260)&gt;=$P260,"",EDATE($S260,19)),"")</f>
        <v/>
      </c>
      <c r="AM260" s="49" t="str">
        <f>IFERROR(IF(COUNT($S260:AL260)&gt;=$P260,"",EDATE($S260,20)),"")</f>
        <v/>
      </c>
      <c r="AN260" s="49" t="str">
        <f>IFERROR(IF(COUNT($S260:AM260)&gt;=$P260,"",EDATE($S260,21)),"")</f>
        <v/>
      </c>
      <c r="AO260" s="49" t="str">
        <f>IFERROR(IF(COUNT($S260:AN260)&gt;=$P260,"",EDATE($S260,22)),"")</f>
        <v/>
      </c>
      <c r="AP260" s="49" t="str">
        <f>IFERROR(IF(COUNT($S260:AO260)&gt;=$P260,"",EDATE($S260,23)),"")</f>
        <v/>
      </c>
      <c r="AQ260" s="49" t="str">
        <f>IFERROR(IF(COUNT($S260:AP260)&gt;=$P260,"",EDATE($S260,24)),"")</f>
        <v/>
      </c>
      <c r="AR260" s="49" t="str">
        <f>IFERROR(IF(COUNT($S260:AQ260)&gt;=$P260,"",EDATE($S260,25)),"")</f>
        <v/>
      </c>
      <c r="AS260" s="49" t="str">
        <f>IFERROR(IF(COUNT($S260:AR260)&gt;=$P260,"",EDATE($S260,26)),"")</f>
        <v/>
      </c>
      <c r="AT260" s="49" t="str">
        <f>IFERROR(IF(COUNT($S260:AS260)&gt;=$P260,"",EDATE($S260,27)),"")</f>
        <v/>
      </c>
      <c r="AU260" s="49" t="str">
        <f>IFERROR(IF(COUNT($S260:AT260)&gt;=$P260,"",EDATE($S260,28)),"")</f>
        <v/>
      </c>
      <c r="AV260" s="49" t="str">
        <f>IFERROR(IF(COUNT($S260:AU260)&gt;=$P260,"",EDATE($S260,29)),"")</f>
        <v/>
      </c>
      <c r="AW260" s="49" t="str">
        <f>IFERROR(IF(COUNT($S260:AV260)&gt;=$P260,"",EDATE($S260,30)),"")</f>
        <v/>
      </c>
      <c r="AX260" s="49" t="str">
        <f>IFERROR(IF(COUNT($S260:AW260)&gt;=$P260,"",EDATE($S260,31)),"")</f>
        <v/>
      </c>
      <c r="AY260" s="49" t="str">
        <f>IFERROR(IF(COUNT($S260:AX260)&gt;=$P260,"",EDATE($S260,32)),"")</f>
        <v/>
      </c>
      <c r="AZ260" s="49" t="str">
        <f>IFERROR(IF(COUNT($S260:AY260)&gt;=$P260,"",EDATE($S260,33)),"")</f>
        <v/>
      </c>
      <c r="BA260" s="49" t="str">
        <f>IFERROR(IF(COUNT($S260:AZ260)&gt;=$P260,"",EDATE($S260,34)),"")</f>
        <v/>
      </c>
      <c r="BB260" s="49" t="str">
        <f>IFERROR(IF(COUNT($S260:BA260)&gt;=$P260,"",EDATE($S260,35)),"")</f>
        <v/>
      </c>
      <c r="BC260" s="49" t="str">
        <f>IFERROR(IF(COUNT($S260:BB260)&gt;=$P260,"",EDATE($S260,36)),"")</f>
        <v/>
      </c>
      <c r="BD260" s="108"/>
    </row>
    <row r="261" spans="1:56" s="98" customFormat="1" ht="21" customHeight="1" thickBot="1">
      <c r="A261" s="106" t="str">
        <f t="shared" ca="1" si="24"/>
        <v/>
      </c>
      <c r="B261" s="152"/>
      <c r="C261" s="45" t="str">
        <f>IFERROR(VLOOKUP(B261,'اسماء العملاء'!$A$2:$E$1589,5,FALSE),"")</f>
        <v/>
      </c>
      <c r="D261" s="60" t="str">
        <f>IFERROR(VLOOKUP(B261,'اسماء العملاء'!$A$2:$C$1589,2,FALSE),"")</f>
        <v/>
      </c>
      <c r="E261" s="56"/>
      <c r="F261" s="62" t="str">
        <f>IFERROR(VLOOKUP(B261,'اسماء العملاء'!$A$2:$C$1589,3,FALSE),"")</f>
        <v/>
      </c>
      <c r="G261" s="75" t="str">
        <f>IFERROR(VLOOKUP(B261,'اسماء العملاء'!$A$2:$F$1589,6,FALSE),"")</f>
        <v/>
      </c>
      <c r="H261" s="142" t="str">
        <f>IFERROR(VLOOKUP(G261,'انواع الفلاتر'!$B$2:$C$52,2,FALSE),"")</f>
        <v/>
      </c>
      <c r="I261" s="128" t="str">
        <f>IFERROR(VLOOKUP(B261,'اسماء العملاء'!$A$2:$K$1589,11,FALSE),"")</f>
        <v/>
      </c>
      <c r="J261" s="46" t="str">
        <f t="shared" si="25"/>
        <v/>
      </c>
      <c r="K261" s="107"/>
      <c r="L261" s="137" t="str">
        <f t="shared" si="26"/>
        <v/>
      </c>
      <c r="M261" s="94" t="str">
        <f>IFERROR(VLOOKUP(B261,'اسماء العملاء'!$A$2:$G$1589,7,FALSE),"")</f>
        <v/>
      </c>
      <c r="N261" s="92" t="str">
        <f t="shared" si="27"/>
        <v/>
      </c>
      <c r="O261" s="149" t="str">
        <f>IFERROR(VLOOKUP(B261,'اسماء العملاء'!$A$2:$I$1589,9,FALSE),"")</f>
        <v/>
      </c>
      <c r="P261" s="144" t="str">
        <f t="shared" si="28"/>
        <v/>
      </c>
      <c r="Q261" s="145" t="str">
        <f t="shared" si="29"/>
        <v/>
      </c>
      <c r="R261" s="50"/>
      <c r="S261" s="133" t="str">
        <f>IFERROR(VLOOKUP(B261,'اسماء العملاء'!$A$2:$J$1589,10,FALSE),"")</f>
        <v/>
      </c>
      <c r="T261" s="48" t="str">
        <f>IFERROR(IF(COUNT($S261:S261)&gt;=$P261,"",EDATE($S261,1)),"")</f>
        <v/>
      </c>
      <c r="U261" s="48" t="str">
        <f>IFERROR(IF(COUNT($S261:T261)&gt;=$P261,"",EDATE($S261,2)),"")</f>
        <v/>
      </c>
      <c r="V261" s="48" t="str">
        <f>IFERROR(IF(COUNT($S261:U261)&gt;=$P261,"",EDATE($S261,3)),"")</f>
        <v/>
      </c>
      <c r="W261" s="48" t="str">
        <f>IFERROR(IF(COUNT($S261:V261)&gt;=$P261,"",EDATE($S261,4)),"")</f>
        <v/>
      </c>
      <c r="X261" s="48" t="str">
        <f>IFERROR(IF(COUNT($S261:W261)&gt;=$P261,"",EDATE($S261,5)),"")</f>
        <v/>
      </c>
      <c r="Y261" s="48" t="str">
        <f>IFERROR(IF(COUNT($S261:X261)&gt;=$P261,"",EDATE($S261,6)),"")</f>
        <v/>
      </c>
      <c r="Z261" s="48" t="str">
        <f>IFERROR(IF(COUNT($S261:Y261)&gt;=$P261,"",EDATE($S261,7)),"")</f>
        <v/>
      </c>
      <c r="AA261" s="48" t="str">
        <f>IFERROR(IF(COUNT($S261:Z261)&gt;=$P261,"",EDATE($S261,8)),"")</f>
        <v/>
      </c>
      <c r="AB261" s="48" t="str">
        <f>IFERROR(IF(COUNT($S261:AA261)&gt;=$P261,"",EDATE($S261,9)),"")</f>
        <v/>
      </c>
      <c r="AC261" s="48" t="str">
        <f>IFERROR(IF(COUNT($S261:AB261)&gt;=$P261,"",EDATE($S261,10)),"")</f>
        <v/>
      </c>
      <c r="AD261" s="48" t="str">
        <f>IFERROR(IF(COUNT($S261:AC261)&gt;=$P261,"",EDATE($S261,11)),"")</f>
        <v/>
      </c>
      <c r="AE261" s="48" t="str">
        <f>IFERROR(IF(COUNT($S261:AD261)&gt;=$P261,"",EDATE($S261,12)),"")</f>
        <v/>
      </c>
      <c r="AF261" s="48" t="str">
        <f>IFERROR(IF(COUNT($S261:AE261)&gt;=$P261,"",EDATE($S261,13)),"")</f>
        <v/>
      </c>
      <c r="AG261" s="48" t="str">
        <f>IFERROR(IF(COUNT($S261:AF261)&gt;=$P261,"",EDATE($S261,14)),"")</f>
        <v/>
      </c>
      <c r="AH261" s="48" t="str">
        <f>IFERROR(IF(COUNT($S261:AG261)&gt;=$P261,"",EDATE($S261,15)),"")</f>
        <v/>
      </c>
      <c r="AI261" s="48" t="str">
        <f>IFERROR(IF(COUNT($S261:AH261)&gt;=$P261,"",EDATE($S261,16)),"")</f>
        <v/>
      </c>
      <c r="AJ261" s="48" t="str">
        <f>IFERROR(IF(COUNT($S261:AI261)&gt;=$P261,"",EDATE($S261,17)),"")</f>
        <v/>
      </c>
      <c r="AK261" s="48" t="str">
        <f>IFERROR(IF(COUNT($S261:AJ261)&gt;=$P261,"",EDATE($S261,18)),"")</f>
        <v/>
      </c>
      <c r="AL261" s="49" t="str">
        <f>IFERROR(IF(COUNT($S261:AK261)&gt;=$P261,"",EDATE($S261,19)),"")</f>
        <v/>
      </c>
      <c r="AM261" s="49" t="str">
        <f>IFERROR(IF(COUNT($S261:AL261)&gt;=$P261,"",EDATE($S261,20)),"")</f>
        <v/>
      </c>
      <c r="AN261" s="49" t="str">
        <f>IFERROR(IF(COUNT($S261:AM261)&gt;=$P261,"",EDATE($S261,21)),"")</f>
        <v/>
      </c>
      <c r="AO261" s="49" t="str">
        <f>IFERROR(IF(COUNT($S261:AN261)&gt;=$P261,"",EDATE($S261,22)),"")</f>
        <v/>
      </c>
      <c r="AP261" s="49" t="str">
        <f>IFERROR(IF(COUNT($S261:AO261)&gt;=$P261,"",EDATE($S261,23)),"")</f>
        <v/>
      </c>
      <c r="AQ261" s="49" t="str">
        <f>IFERROR(IF(COUNT($S261:AP261)&gt;=$P261,"",EDATE($S261,24)),"")</f>
        <v/>
      </c>
      <c r="AR261" s="49" t="str">
        <f>IFERROR(IF(COUNT($S261:AQ261)&gt;=$P261,"",EDATE($S261,25)),"")</f>
        <v/>
      </c>
      <c r="AS261" s="49" t="str">
        <f>IFERROR(IF(COUNT($S261:AR261)&gt;=$P261,"",EDATE($S261,26)),"")</f>
        <v/>
      </c>
      <c r="AT261" s="49" t="str">
        <f>IFERROR(IF(COUNT($S261:AS261)&gt;=$P261,"",EDATE($S261,27)),"")</f>
        <v/>
      </c>
      <c r="AU261" s="49" t="str">
        <f>IFERROR(IF(COUNT($S261:AT261)&gt;=$P261,"",EDATE($S261,28)),"")</f>
        <v/>
      </c>
      <c r="AV261" s="49" t="str">
        <f>IFERROR(IF(COUNT($S261:AU261)&gt;=$P261,"",EDATE($S261,29)),"")</f>
        <v/>
      </c>
      <c r="AW261" s="49" t="str">
        <f>IFERROR(IF(COUNT($S261:AV261)&gt;=$P261,"",EDATE($S261,30)),"")</f>
        <v/>
      </c>
      <c r="AX261" s="49" t="str">
        <f>IFERROR(IF(COUNT($S261:AW261)&gt;=$P261,"",EDATE($S261,31)),"")</f>
        <v/>
      </c>
      <c r="AY261" s="49" t="str">
        <f>IFERROR(IF(COUNT($S261:AX261)&gt;=$P261,"",EDATE($S261,32)),"")</f>
        <v/>
      </c>
      <c r="AZ261" s="49" t="str">
        <f>IFERROR(IF(COUNT($S261:AY261)&gt;=$P261,"",EDATE($S261,33)),"")</f>
        <v/>
      </c>
      <c r="BA261" s="49" t="str">
        <f>IFERROR(IF(COUNT($S261:AZ261)&gt;=$P261,"",EDATE($S261,34)),"")</f>
        <v/>
      </c>
      <c r="BB261" s="49" t="str">
        <f>IFERROR(IF(COUNT($S261:BA261)&gt;=$P261,"",EDATE($S261,35)),"")</f>
        <v/>
      </c>
      <c r="BC261" s="49" t="str">
        <f>IFERROR(IF(COUNT($S261:BB261)&gt;=$P261,"",EDATE($S261,36)),"")</f>
        <v/>
      </c>
      <c r="BD261" s="108"/>
    </row>
    <row r="262" spans="1:56" s="98" customFormat="1" ht="21" customHeight="1" thickBot="1">
      <c r="A262" s="106" t="str">
        <f t="shared" ca="1" si="24"/>
        <v/>
      </c>
      <c r="B262" s="152"/>
      <c r="C262" s="45" t="str">
        <f>IFERROR(VLOOKUP(B262,'اسماء العملاء'!$A$2:$E$1589,5,FALSE),"")</f>
        <v/>
      </c>
      <c r="D262" s="60" t="str">
        <f>IFERROR(VLOOKUP(B262,'اسماء العملاء'!$A$2:$C$1589,2,FALSE),"")</f>
        <v/>
      </c>
      <c r="E262" s="56"/>
      <c r="F262" s="62" t="str">
        <f>IFERROR(VLOOKUP(B262,'اسماء العملاء'!$A$2:$C$1589,3,FALSE),"")</f>
        <v/>
      </c>
      <c r="G262" s="75" t="str">
        <f>IFERROR(VLOOKUP(B262,'اسماء العملاء'!$A$2:$F$1589,6,FALSE),"")</f>
        <v/>
      </c>
      <c r="H262" s="142" t="str">
        <f>IFERROR(VLOOKUP(G262,'انواع الفلاتر'!$B$2:$C$52,2,FALSE),"")</f>
        <v/>
      </c>
      <c r="I262" s="128" t="str">
        <f>IFERROR(VLOOKUP(B262,'اسماء العملاء'!$A$2:$K$1589,11,FALSE),"")</f>
        <v/>
      </c>
      <c r="J262" s="46" t="str">
        <f t="shared" si="25"/>
        <v/>
      </c>
      <c r="K262" s="107"/>
      <c r="L262" s="137" t="str">
        <f t="shared" si="26"/>
        <v/>
      </c>
      <c r="M262" s="94" t="str">
        <f>IFERROR(VLOOKUP(B262,'اسماء العملاء'!$A$2:$G$1589,7,FALSE),"")</f>
        <v/>
      </c>
      <c r="N262" s="92" t="str">
        <f t="shared" si="27"/>
        <v/>
      </c>
      <c r="O262" s="149" t="str">
        <f>IFERROR(VLOOKUP(B262,'اسماء العملاء'!$A$2:$I$1589,9,FALSE),"")</f>
        <v/>
      </c>
      <c r="P262" s="144" t="str">
        <f t="shared" si="28"/>
        <v/>
      </c>
      <c r="Q262" s="145" t="str">
        <f t="shared" si="29"/>
        <v/>
      </c>
      <c r="R262" s="50"/>
      <c r="S262" s="133" t="str">
        <f>IFERROR(VLOOKUP(B262,'اسماء العملاء'!$A$2:$J$1589,10,FALSE),"")</f>
        <v/>
      </c>
      <c r="T262" s="48" t="str">
        <f>IFERROR(IF(COUNT($S262:S262)&gt;=$P262,"",EDATE($S262,1)),"")</f>
        <v/>
      </c>
      <c r="U262" s="48" t="str">
        <f>IFERROR(IF(COUNT($S262:T262)&gt;=$P262,"",EDATE($S262,2)),"")</f>
        <v/>
      </c>
      <c r="V262" s="48" t="str">
        <f>IFERROR(IF(COUNT($S262:U262)&gt;=$P262,"",EDATE($S262,3)),"")</f>
        <v/>
      </c>
      <c r="W262" s="48" t="str">
        <f>IFERROR(IF(COUNT($S262:V262)&gt;=$P262,"",EDATE($S262,4)),"")</f>
        <v/>
      </c>
      <c r="X262" s="48" t="str">
        <f>IFERROR(IF(COUNT($S262:W262)&gt;=$P262,"",EDATE($S262,5)),"")</f>
        <v/>
      </c>
      <c r="Y262" s="48" t="str">
        <f>IFERROR(IF(COUNT($S262:X262)&gt;=$P262,"",EDATE($S262,6)),"")</f>
        <v/>
      </c>
      <c r="Z262" s="48" t="str">
        <f>IFERROR(IF(COUNT($S262:Y262)&gt;=$P262,"",EDATE($S262,7)),"")</f>
        <v/>
      </c>
      <c r="AA262" s="48" t="str">
        <f>IFERROR(IF(COUNT($S262:Z262)&gt;=$P262,"",EDATE($S262,8)),"")</f>
        <v/>
      </c>
      <c r="AB262" s="48" t="str">
        <f>IFERROR(IF(COUNT($S262:AA262)&gt;=$P262,"",EDATE($S262,9)),"")</f>
        <v/>
      </c>
      <c r="AC262" s="48" t="str">
        <f>IFERROR(IF(COUNT($S262:AB262)&gt;=$P262,"",EDATE($S262,10)),"")</f>
        <v/>
      </c>
      <c r="AD262" s="48" t="str">
        <f>IFERROR(IF(COUNT($S262:AC262)&gt;=$P262,"",EDATE($S262,11)),"")</f>
        <v/>
      </c>
      <c r="AE262" s="48" t="str">
        <f>IFERROR(IF(COUNT($S262:AD262)&gt;=$P262,"",EDATE($S262,12)),"")</f>
        <v/>
      </c>
      <c r="AF262" s="48" t="str">
        <f>IFERROR(IF(COUNT($S262:AE262)&gt;=$P262,"",EDATE($S262,13)),"")</f>
        <v/>
      </c>
      <c r="AG262" s="48" t="str">
        <f>IFERROR(IF(COUNT($S262:AF262)&gt;=$P262,"",EDATE($S262,14)),"")</f>
        <v/>
      </c>
      <c r="AH262" s="48" t="str">
        <f>IFERROR(IF(COUNT($S262:AG262)&gt;=$P262,"",EDATE($S262,15)),"")</f>
        <v/>
      </c>
      <c r="AI262" s="48" t="str">
        <f>IFERROR(IF(COUNT($S262:AH262)&gt;=$P262,"",EDATE($S262,16)),"")</f>
        <v/>
      </c>
      <c r="AJ262" s="48" t="str">
        <f>IFERROR(IF(COUNT($S262:AI262)&gt;=$P262,"",EDATE($S262,17)),"")</f>
        <v/>
      </c>
      <c r="AK262" s="48" t="str">
        <f>IFERROR(IF(COUNT($S262:AJ262)&gt;=$P262,"",EDATE($S262,18)),"")</f>
        <v/>
      </c>
      <c r="AL262" s="49" t="str">
        <f>IFERROR(IF(COUNT($S262:AK262)&gt;=$P262,"",EDATE($S262,19)),"")</f>
        <v/>
      </c>
      <c r="AM262" s="49" t="str">
        <f>IFERROR(IF(COUNT($S262:AL262)&gt;=$P262,"",EDATE($S262,20)),"")</f>
        <v/>
      </c>
      <c r="AN262" s="49" t="str">
        <f>IFERROR(IF(COUNT($S262:AM262)&gt;=$P262,"",EDATE($S262,21)),"")</f>
        <v/>
      </c>
      <c r="AO262" s="49" t="str">
        <f>IFERROR(IF(COUNT($S262:AN262)&gt;=$P262,"",EDATE($S262,22)),"")</f>
        <v/>
      </c>
      <c r="AP262" s="49" t="str">
        <f>IFERROR(IF(COUNT($S262:AO262)&gt;=$P262,"",EDATE($S262,23)),"")</f>
        <v/>
      </c>
      <c r="AQ262" s="49" t="str">
        <f>IFERROR(IF(COUNT($S262:AP262)&gt;=$P262,"",EDATE($S262,24)),"")</f>
        <v/>
      </c>
      <c r="AR262" s="49" t="str">
        <f>IFERROR(IF(COUNT($S262:AQ262)&gt;=$P262,"",EDATE($S262,25)),"")</f>
        <v/>
      </c>
      <c r="AS262" s="49" t="str">
        <f>IFERROR(IF(COUNT($S262:AR262)&gt;=$P262,"",EDATE($S262,26)),"")</f>
        <v/>
      </c>
      <c r="AT262" s="49" t="str">
        <f>IFERROR(IF(COUNT($S262:AS262)&gt;=$P262,"",EDATE($S262,27)),"")</f>
        <v/>
      </c>
      <c r="AU262" s="49" t="str">
        <f>IFERROR(IF(COUNT($S262:AT262)&gt;=$P262,"",EDATE($S262,28)),"")</f>
        <v/>
      </c>
      <c r="AV262" s="49" t="str">
        <f>IFERROR(IF(COUNT($S262:AU262)&gt;=$P262,"",EDATE($S262,29)),"")</f>
        <v/>
      </c>
      <c r="AW262" s="49" t="str">
        <f>IFERROR(IF(COUNT($S262:AV262)&gt;=$P262,"",EDATE($S262,30)),"")</f>
        <v/>
      </c>
      <c r="AX262" s="49" t="str">
        <f>IFERROR(IF(COUNT($S262:AW262)&gt;=$P262,"",EDATE($S262,31)),"")</f>
        <v/>
      </c>
      <c r="AY262" s="49" t="str">
        <f>IFERROR(IF(COUNT($S262:AX262)&gt;=$P262,"",EDATE($S262,32)),"")</f>
        <v/>
      </c>
      <c r="AZ262" s="49" t="str">
        <f>IFERROR(IF(COUNT($S262:AY262)&gt;=$P262,"",EDATE($S262,33)),"")</f>
        <v/>
      </c>
      <c r="BA262" s="49" t="str">
        <f>IFERROR(IF(COUNT($S262:AZ262)&gt;=$P262,"",EDATE($S262,34)),"")</f>
        <v/>
      </c>
      <c r="BB262" s="49" t="str">
        <f>IFERROR(IF(COUNT($S262:BA262)&gt;=$P262,"",EDATE($S262,35)),"")</f>
        <v/>
      </c>
      <c r="BC262" s="49" t="str">
        <f>IFERROR(IF(COUNT($S262:BB262)&gt;=$P262,"",EDATE($S262,36)),"")</f>
        <v/>
      </c>
      <c r="BD262" s="108"/>
    </row>
    <row r="263" spans="1:56" s="98" customFormat="1" ht="21" customHeight="1" thickBot="1">
      <c r="A263" s="106" t="str">
        <f t="shared" ca="1" si="24"/>
        <v/>
      </c>
      <c r="B263" s="152"/>
      <c r="C263" s="45" t="str">
        <f>IFERROR(VLOOKUP(B263,'اسماء العملاء'!$A$2:$E$1589,5,FALSE),"")</f>
        <v/>
      </c>
      <c r="D263" s="60" t="str">
        <f>IFERROR(VLOOKUP(B263,'اسماء العملاء'!$A$2:$C$1589,2,FALSE),"")</f>
        <v/>
      </c>
      <c r="E263" s="56"/>
      <c r="F263" s="62" t="str">
        <f>IFERROR(VLOOKUP(B263,'اسماء العملاء'!$A$2:$C$1589,3,FALSE),"")</f>
        <v/>
      </c>
      <c r="G263" s="75" t="str">
        <f>IFERROR(VLOOKUP(B263,'اسماء العملاء'!$A$2:$F$1589,6,FALSE),"")</f>
        <v/>
      </c>
      <c r="H263" s="142" t="str">
        <f>IFERROR(VLOOKUP(G263,'انواع الفلاتر'!$B$2:$C$52,2,FALSE),"")</f>
        <v/>
      </c>
      <c r="I263" s="128" t="str">
        <f>IFERROR(VLOOKUP(B263,'اسماء العملاء'!$A$2:$K$1589,11,FALSE),"")</f>
        <v/>
      </c>
      <c r="J263" s="46" t="str">
        <f t="shared" si="25"/>
        <v/>
      </c>
      <c r="K263" s="107"/>
      <c r="L263" s="137" t="str">
        <f t="shared" si="26"/>
        <v/>
      </c>
      <c r="M263" s="94" t="str">
        <f>IFERROR(VLOOKUP(B263,'اسماء العملاء'!$A$2:$G$1589,7,FALSE),"")</f>
        <v/>
      </c>
      <c r="N263" s="92" t="str">
        <f t="shared" si="27"/>
        <v/>
      </c>
      <c r="O263" s="149" t="str">
        <f>IFERROR(VLOOKUP(B263,'اسماء العملاء'!$A$2:$I$1589,9,FALSE),"")</f>
        <v/>
      </c>
      <c r="P263" s="144" t="str">
        <f t="shared" si="28"/>
        <v/>
      </c>
      <c r="Q263" s="145" t="str">
        <f t="shared" si="29"/>
        <v/>
      </c>
      <c r="R263" s="50"/>
      <c r="S263" s="133" t="str">
        <f>IFERROR(VLOOKUP(B263,'اسماء العملاء'!$A$2:$J$1589,10,FALSE),"")</f>
        <v/>
      </c>
      <c r="T263" s="48" t="str">
        <f>IFERROR(IF(COUNT($S263:S263)&gt;=$P263,"",EDATE($S263,1)),"")</f>
        <v/>
      </c>
      <c r="U263" s="48" t="str">
        <f>IFERROR(IF(COUNT($S263:T263)&gt;=$P263,"",EDATE($S263,2)),"")</f>
        <v/>
      </c>
      <c r="V263" s="48" t="str">
        <f>IFERROR(IF(COUNT($S263:U263)&gt;=$P263,"",EDATE($S263,3)),"")</f>
        <v/>
      </c>
      <c r="W263" s="48" t="str">
        <f>IFERROR(IF(COUNT($S263:V263)&gt;=$P263,"",EDATE($S263,4)),"")</f>
        <v/>
      </c>
      <c r="X263" s="48" t="str">
        <f>IFERROR(IF(COUNT($S263:W263)&gt;=$P263,"",EDATE($S263,5)),"")</f>
        <v/>
      </c>
      <c r="Y263" s="48" t="str">
        <f>IFERROR(IF(COUNT($S263:X263)&gt;=$P263,"",EDATE($S263,6)),"")</f>
        <v/>
      </c>
      <c r="Z263" s="48" t="str">
        <f>IFERROR(IF(COUNT($S263:Y263)&gt;=$P263,"",EDATE($S263,7)),"")</f>
        <v/>
      </c>
      <c r="AA263" s="48" t="str">
        <f>IFERROR(IF(COUNT($S263:Z263)&gt;=$P263,"",EDATE($S263,8)),"")</f>
        <v/>
      </c>
      <c r="AB263" s="48" t="str">
        <f>IFERROR(IF(COUNT($S263:AA263)&gt;=$P263,"",EDATE($S263,9)),"")</f>
        <v/>
      </c>
      <c r="AC263" s="48" t="str">
        <f>IFERROR(IF(COUNT($S263:AB263)&gt;=$P263,"",EDATE($S263,10)),"")</f>
        <v/>
      </c>
      <c r="AD263" s="48" t="str">
        <f>IFERROR(IF(COUNT($S263:AC263)&gt;=$P263,"",EDATE($S263,11)),"")</f>
        <v/>
      </c>
      <c r="AE263" s="48" t="str">
        <f>IFERROR(IF(COUNT($S263:AD263)&gt;=$P263,"",EDATE($S263,12)),"")</f>
        <v/>
      </c>
      <c r="AF263" s="48" t="str">
        <f>IFERROR(IF(COUNT($S263:AE263)&gt;=$P263,"",EDATE($S263,13)),"")</f>
        <v/>
      </c>
      <c r="AG263" s="48" t="str">
        <f>IFERROR(IF(COUNT($S263:AF263)&gt;=$P263,"",EDATE($S263,14)),"")</f>
        <v/>
      </c>
      <c r="AH263" s="48" t="str">
        <f>IFERROR(IF(COUNT($S263:AG263)&gt;=$P263,"",EDATE($S263,15)),"")</f>
        <v/>
      </c>
      <c r="AI263" s="48" t="str">
        <f>IFERROR(IF(COUNT($S263:AH263)&gt;=$P263,"",EDATE($S263,16)),"")</f>
        <v/>
      </c>
      <c r="AJ263" s="48" t="str">
        <f>IFERROR(IF(COUNT($S263:AI263)&gt;=$P263,"",EDATE($S263,17)),"")</f>
        <v/>
      </c>
      <c r="AK263" s="48" t="str">
        <f>IFERROR(IF(COUNT($S263:AJ263)&gt;=$P263,"",EDATE($S263,18)),"")</f>
        <v/>
      </c>
      <c r="AL263" s="49" t="str">
        <f>IFERROR(IF(COUNT($S263:AK263)&gt;=$P263,"",EDATE($S263,19)),"")</f>
        <v/>
      </c>
      <c r="AM263" s="49" t="str">
        <f>IFERROR(IF(COUNT($S263:AL263)&gt;=$P263,"",EDATE($S263,20)),"")</f>
        <v/>
      </c>
      <c r="AN263" s="49" t="str">
        <f>IFERROR(IF(COUNT($S263:AM263)&gt;=$P263,"",EDATE($S263,21)),"")</f>
        <v/>
      </c>
      <c r="AO263" s="49" t="str">
        <f>IFERROR(IF(COUNT($S263:AN263)&gt;=$P263,"",EDATE($S263,22)),"")</f>
        <v/>
      </c>
      <c r="AP263" s="49" t="str">
        <f>IFERROR(IF(COUNT($S263:AO263)&gt;=$P263,"",EDATE($S263,23)),"")</f>
        <v/>
      </c>
      <c r="AQ263" s="49" t="str">
        <f>IFERROR(IF(COUNT($S263:AP263)&gt;=$P263,"",EDATE($S263,24)),"")</f>
        <v/>
      </c>
      <c r="AR263" s="49" t="str">
        <f>IFERROR(IF(COUNT($S263:AQ263)&gt;=$P263,"",EDATE($S263,25)),"")</f>
        <v/>
      </c>
      <c r="AS263" s="49" t="str">
        <f>IFERROR(IF(COUNT($S263:AR263)&gt;=$P263,"",EDATE($S263,26)),"")</f>
        <v/>
      </c>
      <c r="AT263" s="49" t="str">
        <f>IFERROR(IF(COUNT($S263:AS263)&gt;=$P263,"",EDATE($S263,27)),"")</f>
        <v/>
      </c>
      <c r="AU263" s="49" t="str">
        <f>IFERROR(IF(COUNT($S263:AT263)&gt;=$P263,"",EDATE($S263,28)),"")</f>
        <v/>
      </c>
      <c r="AV263" s="49" t="str">
        <f>IFERROR(IF(COUNT($S263:AU263)&gt;=$P263,"",EDATE($S263,29)),"")</f>
        <v/>
      </c>
      <c r="AW263" s="49" t="str">
        <f>IFERROR(IF(COUNT($S263:AV263)&gt;=$P263,"",EDATE($S263,30)),"")</f>
        <v/>
      </c>
      <c r="AX263" s="49" t="str">
        <f>IFERROR(IF(COUNT($S263:AW263)&gt;=$P263,"",EDATE($S263,31)),"")</f>
        <v/>
      </c>
      <c r="AY263" s="49" t="str">
        <f>IFERROR(IF(COUNT($S263:AX263)&gt;=$P263,"",EDATE($S263,32)),"")</f>
        <v/>
      </c>
      <c r="AZ263" s="49" t="str">
        <f>IFERROR(IF(COUNT($S263:AY263)&gt;=$P263,"",EDATE($S263,33)),"")</f>
        <v/>
      </c>
      <c r="BA263" s="49" t="str">
        <f>IFERROR(IF(COUNT($S263:AZ263)&gt;=$P263,"",EDATE($S263,34)),"")</f>
        <v/>
      </c>
      <c r="BB263" s="49" t="str">
        <f>IFERROR(IF(COUNT($S263:BA263)&gt;=$P263,"",EDATE($S263,35)),"")</f>
        <v/>
      </c>
      <c r="BC263" s="49" t="str">
        <f>IFERROR(IF(COUNT($S263:BB263)&gt;=$P263,"",EDATE($S263,36)),"")</f>
        <v/>
      </c>
      <c r="BD263" s="108"/>
    </row>
    <row r="264" spans="1:56" s="98" customFormat="1" ht="21" customHeight="1" thickBot="1">
      <c r="A264" s="106" t="str">
        <f t="shared" ca="1" si="24"/>
        <v/>
      </c>
      <c r="B264" s="152"/>
      <c r="C264" s="45" t="str">
        <f>IFERROR(VLOOKUP(B264,'اسماء العملاء'!$A$2:$E$1589,5,FALSE),"")</f>
        <v/>
      </c>
      <c r="D264" s="60" t="str">
        <f>IFERROR(VLOOKUP(B264,'اسماء العملاء'!$A$2:$C$1589,2,FALSE),"")</f>
        <v/>
      </c>
      <c r="E264" s="56"/>
      <c r="F264" s="62" t="str">
        <f>IFERROR(VLOOKUP(B264,'اسماء العملاء'!$A$2:$C$1589,3,FALSE),"")</f>
        <v/>
      </c>
      <c r="G264" s="75" t="str">
        <f>IFERROR(VLOOKUP(B264,'اسماء العملاء'!$A$2:$F$1589,6,FALSE),"")</f>
        <v/>
      </c>
      <c r="H264" s="142" t="str">
        <f>IFERROR(VLOOKUP(G264,'انواع الفلاتر'!$B$2:$C$52,2,FALSE),"")</f>
        <v/>
      </c>
      <c r="I264" s="128" t="str">
        <f>IFERROR(VLOOKUP(B264,'اسماء العملاء'!$A$2:$K$1589,11,FALSE),"")</f>
        <v/>
      </c>
      <c r="J264" s="46" t="str">
        <f t="shared" si="25"/>
        <v/>
      </c>
      <c r="K264" s="107"/>
      <c r="L264" s="137" t="str">
        <f t="shared" si="26"/>
        <v/>
      </c>
      <c r="M264" s="94" t="str">
        <f>IFERROR(VLOOKUP(B264,'اسماء العملاء'!$A$2:$G$1589,7,FALSE),"")</f>
        <v/>
      </c>
      <c r="N264" s="92" t="str">
        <f t="shared" si="27"/>
        <v/>
      </c>
      <c r="O264" s="149" t="str">
        <f>IFERROR(VLOOKUP(B264,'اسماء العملاء'!$A$2:$I$1589,9,FALSE),"")</f>
        <v/>
      </c>
      <c r="P264" s="144" t="str">
        <f t="shared" si="28"/>
        <v/>
      </c>
      <c r="Q264" s="145" t="str">
        <f t="shared" si="29"/>
        <v/>
      </c>
      <c r="R264" s="50"/>
      <c r="S264" s="133" t="str">
        <f>IFERROR(VLOOKUP(B264,'اسماء العملاء'!$A$2:$J$1589,10,FALSE),"")</f>
        <v/>
      </c>
      <c r="T264" s="48" t="str">
        <f>IFERROR(IF(COUNT($S264:S264)&gt;=$P264,"",EDATE($S264,1)),"")</f>
        <v/>
      </c>
      <c r="U264" s="48" t="str">
        <f>IFERROR(IF(COUNT($S264:T264)&gt;=$P264,"",EDATE($S264,2)),"")</f>
        <v/>
      </c>
      <c r="V264" s="48" t="str">
        <f>IFERROR(IF(COUNT($S264:U264)&gt;=$P264,"",EDATE($S264,3)),"")</f>
        <v/>
      </c>
      <c r="W264" s="48" t="str">
        <f>IFERROR(IF(COUNT($S264:V264)&gt;=$P264,"",EDATE($S264,4)),"")</f>
        <v/>
      </c>
      <c r="X264" s="48" t="str">
        <f>IFERROR(IF(COUNT($S264:W264)&gt;=$P264,"",EDATE($S264,5)),"")</f>
        <v/>
      </c>
      <c r="Y264" s="48" t="str">
        <f>IFERROR(IF(COUNT($S264:X264)&gt;=$P264,"",EDATE($S264,6)),"")</f>
        <v/>
      </c>
      <c r="Z264" s="48" t="str">
        <f>IFERROR(IF(COUNT($S264:Y264)&gt;=$P264,"",EDATE($S264,7)),"")</f>
        <v/>
      </c>
      <c r="AA264" s="48" t="str">
        <f>IFERROR(IF(COUNT($S264:Z264)&gt;=$P264,"",EDATE($S264,8)),"")</f>
        <v/>
      </c>
      <c r="AB264" s="48" t="str">
        <f>IFERROR(IF(COUNT($S264:AA264)&gt;=$P264,"",EDATE($S264,9)),"")</f>
        <v/>
      </c>
      <c r="AC264" s="48" t="str">
        <f>IFERROR(IF(COUNT($S264:AB264)&gt;=$P264,"",EDATE($S264,10)),"")</f>
        <v/>
      </c>
      <c r="AD264" s="48" t="str">
        <f>IFERROR(IF(COUNT($S264:AC264)&gt;=$P264,"",EDATE($S264,11)),"")</f>
        <v/>
      </c>
      <c r="AE264" s="48" t="str">
        <f>IFERROR(IF(COUNT($S264:AD264)&gt;=$P264,"",EDATE($S264,12)),"")</f>
        <v/>
      </c>
      <c r="AF264" s="48" t="str">
        <f>IFERROR(IF(COUNT($S264:AE264)&gt;=$P264,"",EDATE($S264,13)),"")</f>
        <v/>
      </c>
      <c r="AG264" s="48" t="str">
        <f>IFERROR(IF(COUNT($S264:AF264)&gt;=$P264,"",EDATE($S264,14)),"")</f>
        <v/>
      </c>
      <c r="AH264" s="48" t="str">
        <f>IFERROR(IF(COUNT($S264:AG264)&gt;=$P264,"",EDATE($S264,15)),"")</f>
        <v/>
      </c>
      <c r="AI264" s="48" t="str">
        <f>IFERROR(IF(COUNT($S264:AH264)&gt;=$P264,"",EDATE($S264,16)),"")</f>
        <v/>
      </c>
      <c r="AJ264" s="48" t="str">
        <f>IFERROR(IF(COUNT($S264:AI264)&gt;=$P264,"",EDATE($S264,17)),"")</f>
        <v/>
      </c>
      <c r="AK264" s="48" t="str">
        <f>IFERROR(IF(COUNT($S264:AJ264)&gt;=$P264,"",EDATE($S264,18)),"")</f>
        <v/>
      </c>
      <c r="AL264" s="49" t="str">
        <f>IFERROR(IF(COUNT($S264:AK264)&gt;=$P264,"",EDATE($S264,19)),"")</f>
        <v/>
      </c>
      <c r="AM264" s="49" t="str">
        <f>IFERROR(IF(COUNT($S264:AL264)&gt;=$P264,"",EDATE($S264,20)),"")</f>
        <v/>
      </c>
      <c r="AN264" s="49" t="str">
        <f>IFERROR(IF(COUNT($S264:AM264)&gt;=$P264,"",EDATE($S264,21)),"")</f>
        <v/>
      </c>
      <c r="AO264" s="49" t="str">
        <f>IFERROR(IF(COUNT($S264:AN264)&gt;=$P264,"",EDATE($S264,22)),"")</f>
        <v/>
      </c>
      <c r="AP264" s="49" t="str">
        <f>IFERROR(IF(COUNT($S264:AO264)&gt;=$P264,"",EDATE($S264,23)),"")</f>
        <v/>
      </c>
      <c r="AQ264" s="49" t="str">
        <f>IFERROR(IF(COUNT($S264:AP264)&gt;=$P264,"",EDATE($S264,24)),"")</f>
        <v/>
      </c>
      <c r="AR264" s="49" t="str">
        <f>IFERROR(IF(COUNT($S264:AQ264)&gt;=$P264,"",EDATE($S264,25)),"")</f>
        <v/>
      </c>
      <c r="AS264" s="49" t="str">
        <f>IFERROR(IF(COUNT($S264:AR264)&gt;=$P264,"",EDATE($S264,26)),"")</f>
        <v/>
      </c>
      <c r="AT264" s="49" t="str">
        <f>IFERROR(IF(COUNT($S264:AS264)&gt;=$P264,"",EDATE($S264,27)),"")</f>
        <v/>
      </c>
      <c r="AU264" s="49" t="str">
        <f>IFERROR(IF(COUNT($S264:AT264)&gt;=$P264,"",EDATE($S264,28)),"")</f>
        <v/>
      </c>
      <c r="AV264" s="49" t="str">
        <f>IFERROR(IF(COUNT($S264:AU264)&gt;=$P264,"",EDATE($S264,29)),"")</f>
        <v/>
      </c>
      <c r="AW264" s="49" t="str">
        <f>IFERROR(IF(COUNT($S264:AV264)&gt;=$P264,"",EDATE($S264,30)),"")</f>
        <v/>
      </c>
      <c r="AX264" s="49" t="str">
        <f>IFERROR(IF(COUNT($S264:AW264)&gt;=$P264,"",EDATE($S264,31)),"")</f>
        <v/>
      </c>
      <c r="AY264" s="49" t="str">
        <f>IFERROR(IF(COUNT($S264:AX264)&gt;=$P264,"",EDATE($S264,32)),"")</f>
        <v/>
      </c>
      <c r="AZ264" s="49" t="str">
        <f>IFERROR(IF(COUNT($S264:AY264)&gt;=$P264,"",EDATE($S264,33)),"")</f>
        <v/>
      </c>
      <c r="BA264" s="49" t="str">
        <f>IFERROR(IF(COUNT($S264:AZ264)&gt;=$P264,"",EDATE($S264,34)),"")</f>
        <v/>
      </c>
      <c r="BB264" s="49" t="str">
        <f>IFERROR(IF(COUNT($S264:BA264)&gt;=$P264,"",EDATE($S264,35)),"")</f>
        <v/>
      </c>
      <c r="BC264" s="49" t="str">
        <f>IFERROR(IF(COUNT($S264:BB264)&gt;=$P264,"",EDATE($S264,36)),"")</f>
        <v/>
      </c>
      <c r="BD264" s="108"/>
    </row>
    <row r="265" spans="1:56" s="98" customFormat="1" ht="21" customHeight="1" thickBot="1">
      <c r="A265" s="106" t="str">
        <f t="shared" ca="1" si="24"/>
        <v/>
      </c>
      <c r="B265" s="152"/>
      <c r="C265" s="45" t="str">
        <f>IFERROR(VLOOKUP(B265,'اسماء العملاء'!$A$2:$E$1589,5,FALSE),"")</f>
        <v/>
      </c>
      <c r="D265" s="60" t="str">
        <f>IFERROR(VLOOKUP(B265,'اسماء العملاء'!$A$2:$C$1589,2,FALSE),"")</f>
        <v/>
      </c>
      <c r="E265" s="56"/>
      <c r="F265" s="62" t="str">
        <f>IFERROR(VLOOKUP(B265,'اسماء العملاء'!$A$2:$C$1589,3,FALSE),"")</f>
        <v/>
      </c>
      <c r="G265" s="75" t="str">
        <f>IFERROR(VLOOKUP(B265,'اسماء العملاء'!$A$2:$F$1589,6,FALSE),"")</f>
        <v/>
      </c>
      <c r="H265" s="142" t="str">
        <f>IFERROR(VLOOKUP(G265,'انواع الفلاتر'!$B$2:$C$52,2,FALSE),"")</f>
        <v/>
      </c>
      <c r="I265" s="128" t="str">
        <f>IFERROR(VLOOKUP(B265,'اسماء العملاء'!$A$2:$K$1589,11,FALSE),"")</f>
        <v/>
      </c>
      <c r="J265" s="46" t="str">
        <f t="shared" si="25"/>
        <v/>
      </c>
      <c r="K265" s="107"/>
      <c r="L265" s="137" t="str">
        <f t="shared" si="26"/>
        <v/>
      </c>
      <c r="M265" s="94" t="str">
        <f>IFERROR(VLOOKUP(B265,'اسماء العملاء'!$A$2:$G$1589,7,FALSE),"")</f>
        <v/>
      </c>
      <c r="N265" s="92" t="str">
        <f t="shared" si="27"/>
        <v/>
      </c>
      <c r="O265" s="149" t="str">
        <f>IFERROR(VLOOKUP(B265,'اسماء العملاء'!$A$2:$I$1589,9,FALSE),"")</f>
        <v/>
      </c>
      <c r="P265" s="144" t="str">
        <f t="shared" si="28"/>
        <v/>
      </c>
      <c r="Q265" s="145" t="str">
        <f t="shared" si="29"/>
        <v/>
      </c>
      <c r="R265" s="50"/>
      <c r="S265" s="133" t="str">
        <f>IFERROR(VLOOKUP(B265,'اسماء العملاء'!$A$2:$J$1589,10,FALSE),"")</f>
        <v/>
      </c>
      <c r="T265" s="48" t="str">
        <f>IFERROR(IF(COUNT($S265:S265)&gt;=$P265,"",EDATE($S265,1)),"")</f>
        <v/>
      </c>
      <c r="U265" s="48" t="str">
        <f>IFERROR(IF(COUNT($S265:T265)&gt;=$P265,"",EDATE($S265,2)),"")</f>
        <v/>
      </c>
      <c r="V265" s="48" t="str">
        <f>IFERROR(IF(COUNT($S265:U265)&gt;=$P265,"",EDATE($S265,3)),"")</f>
        <v/>
      </c>
      <c r="W265" s="48" t="str">
        <f>IFERROR(IF(COUNT($S265:V265)&gt;=$P265,"",EDATE($S265,4)),"")</f>
        <v/>
      </c>
      <c r="X265" s="48" t="str">
        <f>IFERROR(IF(COUNT($S265:W265)&gt;=$P265,"",EDATE($S265,5)),"")</f>
        <v/>
      </c>
      <c r="Y265" s="48" t="str">
        <f>IFERROR(IF(COUNT($S265:X265)&gt;=$P265,"",EDATE($S265,6)),"")</f>
        <v/>
      </c>
      <c r="Z265" s="48" t="str">
        <f>IFERROR(IF(COUNT($S265:Y265)&gt;=$P265,"",EDATE($S265,7)),"")</f>
        <v/>
      </c>
      <c r="AA265" s="48" t="str">
        <f>IFERROR(IF(COUNT($S265:Z265)&gt;=$P265,"",EDATE($S265,8)),"")</f>
        <v/>
      </c>
      <c r="AB265" s="48" t="str">
        <f>IFERROR(IF(COUNT($S265:AA265)&gt;=$P265,"",EDATE($S265,9)),"")</f>
        <v/>
      </c>
      <c r="AC265" s="48" t="str">
        <f>IFERROR(IF(COUNT($S265:AB265)&gt;=$P265,"",EDATE($S265,10)),"")</f>
        <v/>
      </c>
      <c r="AD265" s="48" t="str">
        <f>IFERROR(IF(COUNT($S265:AC265)&gt;=$P265,"",EDATE($S265,11)),"")</f>
        <v/>
      </c>
      <c r="AE265" s="48" t="str">
        <f>IFERROR(IF(COUNT($S265:AD265)&gt;=$P265,"",EDATE($S265,12)),"")</f>
        <v/>
      </c>
      <c r="AF265" s="48" t="str">
        <f>IFERROR(IF(COUNT($S265:AE265)&gt;=$P265,"",EDATE($S265,13)),"")</f>
        <v/>
      </c>
      <c r="AG265" s="48" t="str">
        <f>IFERROR(IF(COUNT($S265:AF265)&gt;=$P265,"",EDATE($S265,14)),"")</f>
        <v/>
      </c>
      <c r="AH265" s="48" t="str">
        <f>IFERROR(IF(COUNT($S265:AG265)&gt;=$P265,"",EDATE($S265,15)),"")</f>
        <v/>
      </c>
      <c r="AI265" s="48" t="str">
        <f>IFERROR(IF(COUNT($S265:AH265)&gt;=$P265,"",EDATE($S265,16)),"")</f>
        <v/>
      </c>
      <c r="AJ265" s="48" t="str">
        <f>IFERROR(IF(COUNT($S265:AI265)&gt;=$P265,"",EDATE($S265,17)),"")</f>
        <v/>
      </c>
      <c r="AK265" s="48" t="str">
        <f>IFERROR(IF(COUNT($S265:AJ265)&gt;=$P265,"",EDATE($S265,18)),"")</f>
        <v/>
      </c>
      <c r="AL265" s="49" t="str">
        <f>IFERROR(IF(COUNT($S265:AK265)&gt;=$P265,"",EDATE($S265,19)),"")</f>
        <v/>
      </c>
      <c r="AM265" s="49" t="str">
        <f>IFERROR(IF(COUNT($S265:AL265)&gt;=$P265,"",EDATE($S265,20)),"")</f>
        <v/>
      </c>
      <c r="AN265" s="49" t="str">
        <f>IFERROR(IF(COUNT($S265:AM265)&gt;=$P265,"",EDATE($S265,21)),"")</f>
        <v/>
      </c>
      <c r="AO265" s="49" t="str">
        <f>IFERROR(IF(COUNT($S265:AN265)&gt;=$P265,"",EDATE($S265,22)),"")</f>
        <v/>
      </c>
      <c r="AP265" s="49" t="str">
        <f>IFERROR(IF(COUNT($S265:AO265)&gt;=$P265,"",EDATE($S265,23)),"")</f>
        <v/>
      </c>
      <c r="AQ265" s="49" t="str">
        <f>IFERROR(IF(COUNT($S265:AP265)&gt;=$P265,"",EDATE($S265,24)),"")</f>
        <v/>
      </c>
      <c r="AR265" s="49" t="str">
        <f>IFERROR(IF(COUNT($S265:AQ265)&gt;=$P265,"",EDATE($S265,25)),"")</f>
        <v/>
      </c>
      <c r="AS265" s="49" t="str">
        <f>IFERROR(IF(COUNT($S265:AR265)&gt;=$P265,"",EDATE($S265,26)),"")</f>
        <v/>
      </c>
      <c r="AT265" s="49" t="str">
        <f>IFERROR(IF(COUNT($S265:AS265)&gt;=$P265,"",EDATE($S265,27)),"")</f>
        <v/>
      </c>
      <c r="AU265" s="49" t="str">
        <f>IFERROR(IF(COUNT($S265:AT265)&gt;=$P265,"",EDATE($S265,28)),"")</f>
        <v/>
      </c>
      <c r="AV265" s="49" t="str">
        <f>IFERROR(IF(COUNT($S265:AU265)&gt;=$P265,"",EDATE($S265,29)),"")</f>
        <v/>
      </c>
      <c r="AW265" s="49" t="str">
        <f>IFERROR(IF(COUNT($S265:AV265)&gt;=$P265,"",EDATE($S265,30)),"")</f>
        <v/>
      </c>
      <c r="AX265" s="49" t="str">
        <f>IFERROR(IF(COUNT($S265:AW265)&gt;=$P265,"",EDATE($S265,31)),"")</f>
        <v/>
      </c>
      <c r="AY265" s="49" t="str">
        <f>IFERROR(IF(COUNT($S265:AX265)&gt;=$P265,"",EDATE($S265,32)),"")</f>
        <v/>
      </c>
      <c r="AZ265" s="49" t="str">
        <f>IFERROR(IF(COUNT($S265:AY265)&gt;=$P265,"",EDATE($S265,33)),"")</f>
        <v/>
      </c>
      <c r="BA265" s="49" t="str">
        <f>IFERROR(IF(COUNT($S265:AZ265)&gt;=$P265,"",EDATE($S265,34)),"")</f>
        <v/>
      </c>
      <c r="BB265" s="49" t="str">
        <f>IFERROR(IF(COUNT($S265:BA265)&gt;=$P265,"",EDATE($S265,35)),"")</f>
        <v/>
      </c>
      <c r="BC265" s="49" t="str">
        <f>IFERROR(IF(COUNT($S265:BB265)&gt;=$P265,"",EDATE($S265,36)),"")</f>
        <v/>
      </c>
      <c r="BD265" s="108"/>
    </row>
    <row r="266" spans="1:56" s="98" customFormat="1" ht="21" customHeight="1" thickBot="1">
      <c r="A266" s="106" t="str">
        <f t="shared" ca="1" si="24"/>
        <v/>
      </c>
      <c r="B266" s="152"/>
      <c r="C266" s="45" t="str">
        <f>IFERROR(VLOOKUP(B266,'اسماء العملاء'!$A$2:$E$1589,5,FALSE),"")</f>
        <v/>
      </c>
      <c r="D266" s="60" t="str">
        <f>IFERROR(VLOOKUP(B266,'اسماء العملاء'!$A$2:$C$1589,2,FALSE),"")</f>
        <v/>
      </c>
      <c r="E266" s="56"/>
      <c r="F266" s="62" t="str">
        <f>IFERROR(VLOOKUP(B266,'اسماء العملاء'!$A$2:$C$1589,3,FALSE),"")</f>
        <v/>
      </c>
      <c r="G266" s="75" t="str">
        <f>IFERROR(VLOOKUP(B266,'اسماء العملاء'!$A$2:$F$1589,6,FALSE),"")</f>
        <v/>
      </c>
      <c r="H266" s="142" t="str">
        <f>IFERROR(VLOOKUP(G266,'انواع الفلاتر'!$B$2:$C$52,2,FALSE),"")</f>
        <v/>
      </c>
      <c r="I266" s="128" t="str">
        <f>IFERROR(VLOOKUP(B266,'اسماء العملاء'!$A$2:$K$1589,11,FALSE),"")</f>
        <v/>
      </c>
      <c r="J266" s="46" t="str">
        <f t="shared" si="25"/>
        <v/>
      </c>
      <c r="K266" s="107"/>
      <c r="L266" s="137" t="str">
        <f t="shared" si="26"/>
        <v/>
      </c>
      <c r="M266" s="94" t="str">
        <f>IFERROR(VLOOKUP(B266,'اسماء العملاء'!$A$2:$G$1589,7,FALSE),"")</f>
        <v/>
      </c>
      <c r="N266" s="92" t="str">
        <f t="shared" si="27"/>
        <v/>
      </c>
      <c r="O266" s="149" t="str">
        <f>IFERROR(VLOOKUP(B266,'اسماء العملاء'!$A$2:$I$1589,9,FALSE),"")</f>
        <v/>
      </c>
      <c r="P266" s="144" t="str">
        <f t="shared" si="28"/>
        <v/>
      </c>
      <c r="Q266" s="145" t="str">
        <f t="shared" si="29"/>
        <v/>
      </c>
      <c r="R266" s="50"/>
      <c r="S266" s="133" t="str">
        <f>IFERROR(VLOOKUP(B266,'اسماء العملاء'!$A$2:$J$1589,10,FALSE),"")</f>
        <v/>
      </c>
      <c r="T266" s="48" t="str">
        <f>IFERROR(IF(COUNT($S266:S266)&gt;=$P266,"",EDATE($S266,1)),"")</f>
        <v/>
      </c>
      <c r="U266" s="48" t="str">
        <f>IFERROR(IF(COUNT($S266:T266)&gt;=$P266,"",EDATE($S266,2)),"")</f>
        <v/>
      </c>
      <c r="V266" s="48" t="str">
        <f>IFERROR(IF(COUNT($S266:U266)&gt;=$P266,"",EDATE($S266,3)),"")</f>
        <v/>
      </c>
      <c r="W266" s="48" t="str">
        <f>IFERROR(IF(COUNT($S266:V266)&gt;=$P266,"",EDATE($S266,4)),"")</f>
        <v/>
      </c>
      <c r="X266" s="48" t="str">
        <f>IFERROR(IF(COUNT($S266:W266)&gt;=$P266,"",EDATE($S266,5)),"")</f>
        <v/>
      </c>
      <c r="Y266" s="48" t="str">
        <f>IFERROR(IF(COUNT($S266:X266)&gt;=$P266,"",EDATE($S266,6)),"")</f>
        <v/>
      </c>
      <c r="Z266" s="48" t="str">
        <f>IFERROR(IF(COUNT($S266:Y266)&gt;=$P266,"",EDATE($S266,7)),"")</f>
        <v/>
      </c>
      <c r="AA266" s="48" t="str">
        <f>IFERROR(IF(COUNT($S266:Z266)&gt;=$P266,"",EDATE($S266,8)),"")</f>
        <v/>
      </c>
      <c r="AB266" s="48" t="str">
        <f>IFERROR(IF(COUNT($S266:AA266)&gt;=$P266,"",EDATE($S266,9)),"")</f>
        <v/>
      </c>
      <c r="AC266" s="48" t="str">
        <f>IFERROR(IF(COUNT($S266:AB266)&gt;=$P266,"",EDATE($S266,10)),"")</f>
        <v/>
      </c>
      <c r="AD266" s="48" t="str">
        <f>IFERROR(IF(COUNT($S266:AC266)&gt;=$P266,"",EDATE($S266,11)),"")</f>
        <v/>
      </c>
      <c r="AE266" s="48" t="str">
        <f>IFERROR(IF(COUNT($S266:AD266)&gt;=$P266,"",EDATE($S266,12)),"")</f>
        <v/>
      </c>
      <c r="AF266" s="48" t="str">
        <f>IFERROR(IF(COUNT($S266:AE266)&gt;=$P266,"",EDATE($S266,13)),"")</f>
        <v/>
      </c>
      <c r="AG266" s="48" t="str">
        <f>IFERROR(IF(COUNT($S266:AF266)&gt;=$P266,"",EDATE($S266,14)),"")</f>
        <v/>
      </c>
      <c r="AH266" s="48" t="str">
        <f>IFERROR(IF(COUNT($S266:AG266)&gt;=$P266,"",EDATE($S266,15)),"")</f>
        <v/>
      </c>
      <c r="AI266" s="48" t="str">
        <f>IFERROR(IF(COUNT($S266:AH266)&gt;=$P266,"",EDATE($S266,16)),"")</f>
        <v/>
      </c>
      <c r="AJ266" s="48" t="str">
        <f>IFERROR(IF(COUNT($S266:AI266)&gt;=$P266,"",EDATE($S266,17)),"")</f>
        <v/>
      </c>
      <c r="AK266" s="48" t="str">
        <f>IFERROR(IF(COUNT($S266:AJ266)&gt;=$P266,"",EDATE($S266,18)),"")</f>
        <v/>
      </c>
      <c r="AL266" s="49" t="str">
        <f>IFERROR(IF(COUNT($S266:AK266)&gt;=$P266,"",EDATE($S266,19)),"")</f>
        <v/>
      </c>
      <c r="AM266" s="49" t="str">
        <f>IFERROR(IF(COUNT($S266:AL266)&gt;=$P266,"",EDATE($S266,20)),"")</f>
        <v/>
      </c>
      <c r="AN266" s="49" t="str">
        <f>IFERROR(IF(COUNT($S266:AM266)&gt;=$P266,"",EDATE($S266,21)),"")</f>
        <v/>
      </c>
      <c r="AO266" s="49" t="str">
        <f>IFERROR(IF(COUNT($S266:AN266)&gt;=$P266,"",EDATE($S266,22)),"")</f>
        <v/>
      </c>
      <c r="AP266" s="49" t="str">
        <f>IFERROR(IF(COUNT($S266:AO266)&gt;=$P266,"",EDATE($S266,23)),"")</f>
        <v/>
      </c>
      <c r="AQ266" s="49" t="str">
        <f>IFERROR(IF(COUNT($S266:AP266)&gt;=$P266,"",EDATE($S266,24)),"")</f>
        <v/>
      </c>
      <c r="AR266" s="49" t="str">
        <f>IFERROR(IF(COUNT($S266:AQ266)&gt;=$P266,"",EDATE($S266,25)),"")</f>
        <v/>
      </c>
      <c r="AS266" s="49" t="str">
        <f>IFERROR(IF(COUNT($S266:AR266)&gt;=$P266,"",EDATE($S266,26)),"")</f>
        <v/>
      </c>
      <c r="AT266" s="49" t="str">
        <f>IFERROR(IF(COUNT($S266:AS266)&gt;=$P266,"",EDATE($S266,27)),"")</f>
        <v/>
      </c>
      <c r="AU266" s="49" t="str">
        <f>IFERROR(IF(COUNT($S266:AT266)&gt;=$P266,"",EDATE($S266,28)),"")</f>
        <v/>
      </c>
      <c r="AV266" s="49" t="str">
        <f>IFERROR(IF(COUNT($S266:AU266)&gt;=$P266,"",EDATE($S266,29)),"")</f>
        <v/>
      </c>
      <c r="AW266" s="49" t="str">
        <f>IFERROR(IF(COUNT($S266:AV266)&gt;=$P266,"",EDATE($S266,30)),"")</f>
        <v/>
      </c>
      <c r="AX266" s="49" t="str">
        <f>IFERROR(IF(COUNT($S266:AW266)&gt;=$P266,"",EDATE($S266,31)),"")</f>
        <v/>
      </c>
      <c r="AY266" s="49" t="str">
        <f>IFERROR(IF(COUNT($S266:AX266)&gt;=$P266,"",EDATE($S266,32)),"")</f>
        <v/>
      </c>
      <c r="AZ266" s="49" t="str">
        <f>IFERROR(IF(COUNT($S266:AY266)&gt;=$P266,"",EDATE($S266,33)),"")</f>
        <v/>
      </c>
      <c r="BA266" s="49" t="str">
        <f>IFERROR(IF(COUNT($S266:AZ266)&gt;=$P266,"",EDATE($S266,34)),"")</f>
        <v/>
      </c>
      <c r="BB266" s="49" t="str">
        <f>IFERROR(IF(COUNT($S266:BA266)&gt;=$P266,"",EDATE($S266,35)),"")</f>
        <v/>
      </c>
      <c r="BC266" s="49" t="str">
        <f>IFERROR(IF(COUNT($S266:BB266)&gt;=$P266,"",EDATE($S266,36)),"")</f>
        <v/>
      </c>
      <c r="BD266" s="108"/>
    </row>
    <row r="267" spans="1:56" s="98" customFormat="1" ht="21" customHeight="1" thickBot="1">
      <c r="A267" s="106" t="str">
        <f t="shared" ca="1" si="24"/>
        <v/>
      </c>
      <c r="B267" s="152"/>
      <c r="C267" s="45" t="str">
        <f>IFERROR(VLOOKUP(B267,'اسماء العملاء'!$A$2:$E$1589,5,FALSE),"")</f>
        <v/>
      </c>
      <c r="D267" s="60" t="str">
        <f>IFERROR(VLOOKUP(B267,'اسماء العملاء'!$A$2:$C$1589,2,FALSE),"")</f>
        <v/>
      </c>
      <c r="E267" s="56"/>
      <c r="F267" s="62" t="str">
        <f>IFERROR(VLOOKUP(B267,'اسماء العملاء'!$A$2:$C$1589,3,FALSE),"")</f>
        <v/>
      </c>
      <c r="G267" s="75" t="str">
        <f>IFERROR(VLOOKUP(B267,'اسماء العملاء'!$A$2:$F$1589,6,FALSE),"")</f>
        <v/>
      </c>
      <c r="H267" s="142" t="str">
        <f>IFERROR(VLOOKUP(G267,'انواع الفلاتر'!$B$2:$C$52,2,FALSE),"")</f>
        <v/>
      </c>
      <c r="I267" s="128" t="str">
        <f>IFERROR(VLOOKUP(B267,'اسماء العملاء'!$A$2:$K$1589,11,FALSE),"")</f>
        <v/>
      </c>
      <c r="J267" s="46" t="str">
        <f t="shared" si="25"/>
        <v/>
      </c>
      <c r="K267" s="107"/>
      <c r="L267" s="137" t="str">
        <f t="shared" si="26"/>
        <v/>
      </c>
      <c r="M267" s="94" t="str">
        <f>IFERROR(VLOOKUP(B267,'اسماء العملاء'!$A$2:$G$1589,7,FALSE),"")</f>
        <v/>
      </c>
      <c r="N267" s="92" t="str">
        <f t="shared" si="27"/>
        <v/>
      </c>
      <c r="O267" s="149" t="str">
        <f>IFERROR(VLOOKUP(B267,'اسماء العملاء'!$A$2:$I$1589,9,FALSE),"")</f>
        <v/>
      </c>
      <c r="P267" s="144" t="str">
        <f t="shared" si="28"/>
        <v/>
      </c>
      <c r="Q267" s="145" t="str">
        <f t="shared" si="29"/>
        <v/>
      </c>
      <c r="R267" s="50"/>
      <c r="S267" s="133" t="str">
        <f>IFERROR(VLOOKUP(B267,'اسماء العملاء'!$A$2:$J$1589,10,FALSE),"")</f>
        <v/>
      </c>
      <c r="T267" s="48" t="str">
        <f>IFERROR(IF(COUNT($S267:S267)&gt;=$P267,"",EDATE($S267,1)),"")</f>
        <v/>
      </c>
      <c r="U267" s="48" t="str">
        <f>IFERROR(IF(COUNT($S267:T267)&gt;=$P267,"",EDATE($S267,2)),"")</f>
        <v/>
      </c>
      <c r="V267" s="48" t="str">
        <f>IFERROR(IF(COUNT($S267:U267)&gt;=$P267,"",EDATE($S267,3)),"")</f>
        <v/>
      </c>
      <c r="W267" s="48" t="str">
        <f>IFERROR(IF(COUNT($S267:V267)&gt;=$P267,"",EDATE($S267,4)),"")</f>
        <v/>
      </c>
      <c r="X267" s="48" t="str">
        <f>IFERROR(IF(COUNT($S267:W267)&gt;=$P267,"",EDATE($S267,5)),"")</f>
        <v/>
      </c>
      <c r="Y267" s="48" t="str">
        <f>IFERROR(IF(COUNT($S267:X267)&gt;=$P267,"",EDATE($S267,6)),"")</f>
        <v/>
      </c>
      <c r="Z267" s="48" t="str">
        <f>IFERROR(IF(COUNT($S267:Y267)&gt;=$P267,"",EDATE($S267,7)),"")</f>
        <v/>
      </c>
      <c r="AA267" s="48" t="str">
        <f>IFERROR(IF(COUNT($S267:Z267)&gt;=$P267,"",EDATE($S267,8)),"")</f>
        <v/>
      </c>
      <c r="AB267" s="48" t="str">
        <f>IFERROR(IF(COUNT($S267:AA267)&gt;=$P267,"",EDATE($S267,9)),"")</f>
        <v/>
      </c>
      <c r="AC267" s="48" t="str">
        <f>IFERROR(IF(COUNT($S267:AB267)&gt;=$P267,"",EDATE($S267,10)),"")</f>
        <v/>
      </c>
      <c r="AD267" s="48" t="str">
        <f>IFERROR(IF(COUNT($S267:AC267)&gt;=$P267,"",EDATE($S267,11)),"")</f>
        <v/>
      </c>
      <c r="AE267" s="48" t="str">
        <f>IFERROR(IF(COUNT($S267:AD267)&gt;=$P267,"",EDATE($S267,12)),"")</f>
        <v/>
      </c>
      <c r="AF267" s="48" t="str">
        <f>IFERROR(IF(COUNT($S267:AE267)&gt;=$P267,"",EDATE($S267,13)),"")</f>
        <v/>
      </c>
      <c r="AG267" s="48" t="str">
        <f>IFERROR(IF(COUNT($S267:AF267)&gt;=$P267,"",EDATE($S267,14)),"")</f>
        <v/>
      </c>
      <c r="AH267" s="48" t="str">
        <f>IFERROR(IF(COUNT($S267:AG267)&gt;=$P267,"",EDATE($S267,15)),"")</f>
        <v/>
      </c>
      <c r="AI267" s="48" t="str">
        <f>IFERROR(IF(COUNT($S267:AH267)&gt;=$P267,"",EDATE($S267,16)),"")</f>
        <v/>
      </c>
      <c r="AJ267" s="48" t="str">
        <f>IFERROR(IF(COUNT($S267:AI267)&gt;=$P267,"",EDATE($S267,17)),"")</f>
        <v/>
      </c>
      <c r="AK267" s="48" t="str">
        <f>IFERROR(IF(COUNT($S267:AJ267)&gt;=$P267,"",EDATE($S267,18)),"")</f>
        <v/>
      </c>
      <c r="AL267" s="49" t="str">
        <f>IFERROR(IF(COUNT($S267:AK267)&gt;=$P267,"",EDATE($S267,19)),"")</f>
        <v/>
      </c>
      <c r="AM267" s="49" t="str">
        <f>IFERROR(IF(COUNT($S267:AL267)&gt;=$P267,"",EDATE($S267,20)),"")</f>
        <v/>
      </c>
      <c r="AN267" s="49" t="str">
        <f>IFERROR(IF(COUNT($S267:AM267)&gt;=$P267,"",EDATE($S267,21)),"")</f>
        <v/>
      </c>
      <c r="AO267" s="49" t="str">
        <f>IFERROR(IF(COUNT($S267:AN267)&gt;=$P267,"",EDATE($S267,22)),"")</f>
        <v/>
      </c>
      <c r="AP267" s="49" t="str">
        <f>IFERROR(IF(COUNT($S267:AO267)&gt;=$P267,"",EDATE($S267,23)),"")</f>
        <v/>
      </c>
      <c r="AQ267" s="49" t="str">
        <f>IFERROR(IF(COUNT($S267:AP267)&gt;=$P267,"",EDATE($S267,24)),"")</f>
        <v/>
      </c>
      <c r="AR267" s="49" t="str">
        <f>IFERROR(IF(COUNT($S267:AQ267)&gt;=$P267,"",EDATE($S267,25)),"")</f>
        <v/>
      </c>
      <c r="AS267" s="49" t="str">
        <f>IFERROR(IF(COUNT($S267:AR267)&gt;=$P267,"",EDATE($S267,26)),"")</f>
        <v/>
      </c>
      <c r="AT267" s="49" t="str">
        <f>IFERROR(IF(COUNT($S267:AS267)&gt;=$P267,"",EDATE($S267,27)),"")</f>
        <v/>
      </c>
      <c r="AU267" s="49" t="str">
        <f>IFERROR(IF(COUNT($S267:AT267)&gt;=$P267,"",EDATE($S267,28)),"")</f>
        <v/>
      </c>
      <c r="AV267" s="49" t="str">
        <f>IFERROR(IF(COUNT($S267:AU267)&gt;=$P267,"",EDATE($S267,29)),"")</f>
        <v/>
      </c>
      <c r="AW267" s="49" t="str">
        <f>IFERROR(IF(COUNT($S267:AV267)&gt;=$P267,"",EDATE($S267,30)),"")</f>
        <v/>
      </c>
      <c r="AX267" s="49" t="str">
        <f>IFERROR(IF(COUNT($S267:AW267)&gt;=$P267,"",EDATE($S267,31)),"")</f>
        <v/>
      </c>
      <c r="AY267" s="49" t="str">
        <f>IFERROR(IF(COUNT($S267:AX267)&gt;=$P267,"",EDATE($S267,32)),"")</f>
        <v/>
      </c>
      <c r="AZ267" s="49" t="str">
        <f>IFERROR(IF(COUNT($S267:AY267)&gt;=$P267,"",EDATE($S267,33)),"")</f>
        <v/>
      </c>
      <c r="BA267" s="49" t="str">
        <f>IFERROR(IF(COUNT($S267:AZ267)&gt;=$P267,"",EDATE($S267,34)),"")</f>
        <v/>
      </c>
      <c r="BB267" s="49" t="str">
        <f>IFERROR(IF(COUNT($S267:BA267)&gt;=$P267,"",EDATE($S267,35)),"")</f>
        <v/>
      </c>
      <c r="BC267" s="49" t="str">
        <f>IFERROR(IF(COUNT($S267:BB267)&gt;=$P267,"",EDATE($S267,36)),"")</f>
        <v/>
      </c>
      <c r="BD267" s="108"/>
    </row>
    <row r="268" spans="1:56" s="98" customFormat="1" ht="21" customHeight="1" thickBot="1">
      <c r="A268" s="106" t="str">
        <f t="shared" ca="1" si="24"/>
        <v/>
      </c>
      <c r="B268" s="152"/>
      <c r="C268" s="45" t="str">
        <f>IFERROR(VLOOKUP(B268,'اسماء العملاء'!$A$2:$E$1589,5,FALSE),"")</f>
        <v/>
      </c>
      <c r="D268" s="60" t="str">
        <f>IFERROR(VLOOKUP(B268,'اسماء العملاء'!$A$2:$C$1589,2,FALSE),"")</f>
        <v/>
      </c>
      <c r="E268" s="56"/>
      <c r="F268" s="62" t="str">
        <f>IFERROR(VLOOKUP(B268,'اسماء العملاء'!$A$2:$C$1589,3,FALSE),"")</f>
        <v/>
      </c>
      <c r="G268" s="75" t="str">
        <f>IFERROR(VLOOKUP(B268,'اسماء العملاء'!$A$2:$F$1589,6,FALSE),"")</f>
        <v/>
      </c>
      <c r="H268" s="142" t="str">
        <f>IFERROR(VLOOKUP(G268,'انواع الفلاتر'!$B$2:$C$52,2,FALSE),"")</f>
        <v/>
      </c>
      <c r="I268" s="128" t="str">
        <f>IFERROR(VLOOKUP(B268,'اسماء العملاء'!$A$2:$K$1589,11,FALSE),"")</f>
        <v/>
      </c>
      <c r="J268" s="46" t="str">
        <f t="shared" si="25"/>
        <v/>
      </c>
      <c r="K268" s="107"/>
      <c r="L268" s="137" t="str">
        <f t="shared" si="26"/>
        <v/>
      </c>
      <c r="M268" s="94" t="str">
        <f>IFERROR(VLOOKUP(B268,'اسماء العملاء'!$A$2:$G$1589,7,FALSE),"")</f>
        <v/>
      </c>
      <c r="N268" s="92" t="str">
        <f t="shared" si="27"/>
        <v/>
      </c>
      <c r="O268" s="149" t="str">
        <f>IFERROR(VLOOKUP(B268,'اسماء العملاء'!$A$2:$I$1589,9,FALSE),"")</f>
        <v/>
      </c>
      <c r="P268" s="144" t="str">
        <f t="shared" si="28"/>
        <v/>
      </c>
      <c r="Q268" s="145" t="str">
        <f t="shared" si="29"/>
        <v/>
      </c>
      <c r="R268" s="50"/>
      <c r="S268" s="133" t="str">
        <f>IFERROR(VLOOKUP(B268,'اسماء العملاء'!$A$2:$J$1589,10,FALSE),"")</f>
        <v/>
      </c>
      <c r="T268" s="48" t="str">
        <f>IFERROR(IF(COUNT($S268:S268)&gt;=$P268,"",EDATE($S268,1)),"")</f>
        <v/>
      </c>
      <c r="U268" s="48" t="str">
        <f>IFERROR(IF(COUNT($S268:T268)&gt;=$P268,"",EDATE($S268,2)),"")</f>
        <v/>
      </c>
      <c r="V268" s="48" t="str">
        <f>IFERROR(IF(COUNT($S268:U268)&gt;=$P268,"",EDATE($S268,3)),"")</f>
        <v/>
      </c>
      <c r="W268" s="48" t="str">
        <f>IFERROR(IF(COUNT($S268:V268)&gt;=$P268,"",EDATE($S268,4)),"")</f>
        <v/>
      </c>
      <c r="X268" s="48" t="str">
        <f>IFERROR(IF(COUNT($S268:W268)&gt;=$P268,"",EDATE($S268,5)),"")</f>
        <v/>
      </c>
      <c r="Y268" s="48" t="str">
        <f>IFERROR(IF(COUNT($S268:X268)&gt;=$P268,"",EDATE($S268,6)),"")</f>
        <v/>
      </c>
      <c r="Z268" s="48" t="str">
        <f>IFERROR(IF(COUNT($S268:Y268)&gt;=$P268,"",EDATE($S268,7)),"")</f>
        <v/>
      </c>
      <c r="AA268" s="48" t="str">
        <f>IFERROR(IF(COUNT($S268:Z268)&gt;=$P268,"",EDATE($S268,8)),"")</f>
        <v/>
      </c>
      <c r="AB268" s="48" t="str">
        <f>IFERROR(IF(COUNT($S268:AA268)&gt;=$P268,"",EDATE($S268,9)),"")</f>
        <v/>
      </c>
      <c r="AC268" s="48" t="str">
        <f>IFERROR(IF(COUNT($S268:AB268)&gt;=$P268,"",EDATE($S268,10)),"")</f>
        <v/>
      </c>
      <c r="AD268" s="48" t="str">
        <f>IFERROR(IF(COUNT($S268:AC268)&gt;=$P268,"",EDATE($S268,11)),"")</f>
        <v/>
      </c>
      <c r="AE268" s="48" t="str">
        <f>IFERROR(IF(COUNT($S268:AD268)&gt;=$P268,"",EDATE($S268,12)),"")</f>
        <v/>
      </c>
      <c r="AF268" s="48" t="str">
        <f>IFERROR(IF(COUNT($S268:AE268)&gt;=$P268,"",EDATE($S268,13)),"")</f>
        <v/>
      </c>
      <c r="AG268" s="48" t="str">
        <f>IFERROR(IF(COUNT($S268:AF268)&gt;=$P268,"",EDATE($S268,14)),"")</f>
        <v/>
      </c>
      <c r="AH268" s="48" t="str">
        <f>IFERROR(IF(COUNT($S268:AG268)&gt;=$P268,"",EDATE($S268,15)),"")</f>
        <v/>
      </c>
      <c r="AI268" s="48" t="str">
        <f>IFERROR(IF(COUNT($S268:AH268)&gt;=$P268,"",EDATE($S268,16)),"")</f>
        <v/>
      </c>
      <c r="AJ268" s="48" t="str">
        <f>IFERROR(IF(COUNT($S268:AI268)&gt;=$P268,"",EDATE($S268,17)),"")</f>
        <v/>
      </c>
      <c r="AK268" s="48" t="str">
        <f>IFERROR(IF(COUNT($S268:AJ268)&gt;=$P268,"",EDATE($S268,18)),"")</f>
        <v/>
      </c>
      <c r="AL268" s="49" t="str">
        <f>IFERROR(IF(COUNT($S268:AK268)&gt;=$P268,"",EDATE($S268,19)),"")</f>
        <v/>
      </c>
      <c r="AM268" s="49" t="str">
        <f>IFERROR(IF(COUNT($S268:AL268)&gt;=$P268,"",EDATE($S268,20)),"")</f>
        <v/>
      </c>
      <c r="AN268" s="49" t="str">
        <f>IFERROR(IF(COUNT($S268:AM268)&gt;=$P268,"",EDATE($S268,21)),"")</f>
        <v/>
      </c>
      <c r="AO268" s="49" t="str">
        <f>IFERROR(IF(COUNT($S268:AN268)&gt;=$P268,"",EDATE($S268,22)),"")</f>
        <v/>
      </c>
      <c r="AP268" s="49" t="str">
        <f>IFERROR(IF(COUNT($S268:AO268)&gt;=$P268,"",EDATE($S268,23)),"")</f>
        <v/>
      </c>
      <c r="AQ268" s="49" t="str">
        <f>IFERROR(IF(COUNT($S268:AP268)&gt;=$P268,"",EDATE($S268,24)),"")</f>
        <v/>
      </c>
      <c r="AR268" s="49" t="str">
        <f>IFERROR(IF(COUNT($S268:AQ268)&gt;=$P268,"",EDATE($S268,25)),"")</f>
        <v/>
      </c>
      <c r="AS268" s="49" t="str">
        <f>IFERROR(IF(COUNT($S268:AR268)&gt;=$P268,"",EDATE($S268,26)),"")</f>
        <v/>
      </c>
      <c r="AT268" s="49" t="str">
        <f>IFERROR(IF(COUNT($S268:AS268)&gt;=$P268,"",EDATE($S268,27)),"")</f>
        <v/>
      </c>
      <c r="AU268" s="49" t="str">
        <f>IFERROR(IF(COUNT($S268:AT268)&gt;=$P268,"",EDATE($S268,28)),"")</f>
        <v/>
      </c>
      <c r="AV268" s="49" t="str">
        <f>IFERROR(IF(COUNT($S268:AU268)&gt;=$P268,"",EDATE($S268,29)),"")</f>
        <v/>
      </c>
      <c r="AW268" s="49" t="str">
        <f>IFERROR(IF(COUNT($S268:AV268)&gt;=$P268,"",EDATE($S268,30)),"")</f>
        <v/>
      </c>
      <c r="AX268" s="49" t="str">
        <f>IFERROR(IF(COUNT($S268:AW268)&gt;=$P268,"",EDATE($S268,31)),"")</f>
        <v/>
      </c>
      <c r="AY268" s="49" t="str">
        <f>IFERROR(IF(COUNT($S268:AX268)&gt;=$P268,"",EDATE($S268,32)),"")</f>
        <v/>
      </c>
      <c r="AZ268" s="49" t="str">
        <f>IFERROR(IF(COUNT($S268:AY268)&gt;=$P268,"",EDATE($S268,33)),"")</f>
        <v/>
      </c>
      <c r="BA268" s="49" t="str">
        <f>IFERROR(IF(COUNT($S268:AZ268)&gt;=$P268,"",EDATE($S268,34)),"")</f>
        <v/>
      </c>
      <c r="BB268" s="49" t="str">
        <f>IFERROR(IF(COUNT($S268:BA268)&gt;=$P268,"",EDATE($S268,35)),"")</f>
        <v/>
      </c>
      <c r="BC268" s="49" t="str">
        <f>IFERROR(IF(COUNT($S268:BB268)&gt;=$P268,"",EDATE($S268,36)),"")</f>
        <v/>
      </c>
      <c r="BD268" s="108"/>
    </row>
    <row r="269" spans="1:56" s="98" customFormat="1" ht="21" customHeight="1" thickBot="1">
      <c r="A269" s="106" t="str">
        <f t="shared" ca="1" si="24"/>
        <v/>
      </c>
      <c r="B269" s="152"/>
      <c r="C269" s="45" t="str">
        <f>IFERROR(VLOOKUP(B269,'اسماء العملاء'!$A$2:$E$1589,5,FALSE),"")</f>
        <v/>
      </c>
      <c r="D269" s="60" t="str">
        <f>IFERROR(VLOOKUP(B269,'اسماء العملاء'!$A$2:$C$1589,2,FALSE),"")</f>
        <v/>
      </c>
      <c r="E269" s="56"/>
      <c r="F269" s="62" t="str">
        <f>IFERROR(VLOOKUP(B269,'اسماء العملاء'!$A$2:$C$1589,3,FALSE),"")</f>
        <v/>
      </c>
      <c r="G269" s="75" t="str">
        <f>IFERROR(VLOOKUP(B269,'اسماء العملاء'!$A$2:$F$1589,6,FALSE),"")</f>
        <v/>
      </c>
      <c r="H269" s="142" t="str">
        <f>IFERROR(VLOOKUP(G269,'انواع الفلاتر'!$B$2:$C$52,2,FALSE),"")</f>
        <v/>
      </c>
      <c r="I269" s="128" t="str">
        <f>IFERROR(VLOOKUP(B269,'اسماء العملاء'!$A$2:$K$1589,11,FALSE),"")</f>
        <v/>
      </c>
      <c r="J269" s="46" t="str">
        <f t="shared" si="25"/>
        <v/>
      </c>
      <c r="K269" s="107"/>
      <c r="L269" s="137" t="str">
        <f t="shared" si="26"/>
        <v/>
      </c>
      <c r="M269" s="94" t="str">
        <f>IFERROR(VLOOKUP(B269,'اسماء العملاء'!$A$2:$G$1589,7,FALSE),"")</f>
        <v/>
      </c>
      <c r="N269" s="92" t="str">
        <f t="shared" si="27"/>
        <v/>
      </c>
      <c r="O269" s="149" t="str">
        <f>IFERROR(VLOOKUP(B269,'اسماء العملاء'!$A$2:$I$1589,9,FALSE),"")</f>
        <v/>
      </c>
      <c r="P269" s="144" t="str">
        <f t="shared" si="28"/>
        <v/>
      </c>
      <c r="Q269" s="145" t="str">
        <f t="shared" si="29"/>
        <v/>
      </c>
      <c r="R269" s="50"/>
      <c r="S269" s="133" t="str">
        <f>IFERROR(VLOOKUP(B269,'اسماء العملاء'!$A$2:$J$1589,10,FALSE),"")</f>
        <v/>
      </c>
      <c r="T269" s="48" t="str">
        <f>IFERROR(IF(COUNT($S269:S269)&gt;=$P269,"",EDATE($S269,1)),"")</f>
        <v/>
      </c>
      <c r="U269" s="48" t="str">
        <f>IFERROR(IF(COUNT($S269:T269)&gt;=$P269,"",EDATE($S269,2)),"")</f>
        <v/>
      </c>
      <c r="V269" s="48" t="str">
        <f>IFERROR(IF(COUNT($S269:U269)&gt;=$P269,"",EDATE($S269,3)),"")</f>
        <v/>
      </c>
      <c r="W269" s="48" t="str">
        <f>IFERROR(IF(COUNT($S269:V269)&gt;=$P269,"",EDATE($S269,4)),"")</f>
        <v/>
      </c>
      <c r="X269" s="48" t="str">
        <f>IFERROR(IF(COUNT($S269:W269)&gt;=$P269,"",EDATE($S269,5)),"")</f>
        <v/>
      </c>
      <c r="Y269" s="48" t="str">
        <f>IFERROR(IF(COUNT($S269:X269)&gt;=$P269,"",EDATE($S269,6)),"")</f>
        <v/>
      </c>
      <c r="Z269" s="48" t="str">
        <f>IFERROR(IF(COUNT($S269:Y269)&gt;=$P269,"",EDATE($S269,7)),"")</f>
        <v/>
      </c>
      <c r="AA269" s="48" t="str">
        <f>IFERROR(IF(COUNT($S269:Z269)&gt;=$P269,"",EDATE($S269,8)),"")</f>
        <v/>
      </c>
      <c r="AB269" s="48" t="str">
        <f>IFERROR(IF(COUNT($S269:AA269)&gt;=$P269,"",EDATE($S269,9)),"")</f>
        <v/>
      </c>
      <c r="AC269" s="48" t="str">
        <f>IFERROR(IF(COUNT($S269:AB269)&gt;=$P269,"",EDATE($S269,10)),"")</f>
        <v/>
      </c>
      <c r="AD269" s="48" t="str">
        <f>IFERROR(IF(COUNT($S269:AC269)&gt;=$P269,"",EDATE($S269,11)),"")</f>
        <v/>
      </c>
      <c r="AE269" s="48" t="str">
        <f>IFERROR(IF(COUNT($S269:AD269)&gt;=$P269,"",EDATE($S269,12)),"")</f>
        <v/>
      </c>
      <c r="AF269" s="48" t="str">
        <f>IFERROR(IF(COUNT($S269:AE269)&gt;=$P269,"",EDATE($S269,13)),"")</f>
        <v/>
      </c>
      <c r="AG269" s="48" t="str">
        <f>IFERROR(IF(COUNT($S269:AF269)&gt;=$P269,"",EDATE($S269,14)),"")</f>
        <v/>
      </c>
      <c r="AH269" s="48" t="str">
        <f>IFERROR(IF(COUNT($S269:AG269)&gt;=$P269,"",EDATE($S269,15)),"")</f>
        <v/>
      </c>
      <c r="AI269" s="48" t="str">
        <f>IFERROR(IF(COUNT($S269:AH269)&gt;=$P269,"",EDATE($S269,16)),"")</f>
        <v/>
      </c>
      <c r="AJ269" s="48" t="str">
        <f>IFERROR(IF(COUNT($S269:AI269)&gt;=$P269,"",EDATE($S269,17)),"")</f>
        <v/>
      </c>
      <c r="AK269" s="48" t="str">
        <f>IFERROR(IF(COUNT($S269:AJ269)&gt;=$P269,"",EDATE($S269,18)),"")</f>
        <v/>
      </c>
      <c r="AL269" s="49" t="str">
        <f>IFERROR(IF(COUNT($S269:AK269)&gt;=$P269,"",EDATE($S269,19)),"")</f>
        <v/>
      </c>
      <c r="AM269" s="49" t="str">
        <f>IFERROR(IF(COUNT($S269:AL269)&gt;=$P269,"",EDATE($S269,20)),"")</f>
        <v/>
      </c>
      <c r="AN269" s="49" t="str">
        <f>IFERROR(IF(COUNT($S269:AM269)&gt;=$P269,"",EDATE($S269,21)),"")</f>
        <v/>
      </c>
      <c r="AO269" s="49" t="str">
        <f>IFERROR(IF(COUNT($S269:AN269)&gt;=$P269,"",EDATE($S269,22)),"")</f>
        <v/>
      </c>
      <c r="AP269" s="49" t="str">
        <f>IFERROR(IF(COUNT($S269:AO269)&gt;=$P269,"",EDATE($S269,23)),"")</f>
        <v/>
      </c>
      <c r="AQ269" s="49" t="str">
        <f>IFERROR(IF(COUNT($S269:AP269)&gt;=$P269,"",EDATE($S269,24)),"")</f>
        <v/>
      </c>
      <c r="AR269" s="49" t="str">
        <f>IFERROR(IF(COUNT($S269:AQ269)&gt;=$P269,"",EDATE($S269,25)),"")</f>
        <v/>
      </c>
      <c r="AS269" s="49" t="str">
        <f>IFERROR(IF(COUNT($S269:AR269)&gt;=$P269,"",EDATE($S269,26)),"")</f>
        <v/>
      </c>
      <c r="AT269" s="49" t="str">
        <f>IFERROR(IF(COUNT($S269:AS269)&gt;=$P269,"",EDATE($S269,27)),"")</f>
        <v/>
      </c>
      <c r="AU269" s="49" t="str">
        <f>IFERROR(IF(COUNT($S269:AT269)&gt;=$P269,"",EDATE($S269,28)),"")</f>
        <v/>
      </c>
      <c r="AV269" s="49" t="str">
        <f>IFERROR(IF(COUNT($S269:AU269)&gt;=$P269,"",EDATE($S269,29)),"")</f>
        <v/>
      </c>
      <c r="AW269" s="49" t="str">
        <f>IFERROR(IF(COUNT($S269:AV269)&gt;=$P269,"",EDATE($S269,30)),"")</f>
        <v/>
      </c>
      <c r="AX269" s="49" t="str">
        <f>IFERROR(IF(COUNT($S269:AW269)&gt;=$P269,"",EDATE($S269,31)),"")</f>
        <v/>
      </c>
      <c r="AY269" s="49" t="str">
        <f>IFERROR(IF(COUNT($S269:AX269)&gt;=$P269,"",EDATE($S269,32)),"")</f>
        <v/>
      </c>
      <c r="AZ269" s="49" t="str">
        <f>IFERROR(IF(COUNT($S269:AY269)&gt;=$P269,"",EDATE($S269,33)),"")</f>
        <v/>
      </c>
      <c r="BA269" s="49" t="str">
        <f>IFERROR(IF(COUNT($S269:AZ269)&gt;=$P269,"",EDATE($S269,34)),"")</f>
        <v/>
      </c>
      <c r="BB269" s="49" t="str">
        <f>IFERROR(IF(COUNT($S269:BA269)&gt;=$P269,"",EDATE($S269,35)),"")</f>
        <v/>
      </c>
      <c r="BC269" s="49" t="str">
        <f>IFERROR(IF(COUNT($S269:BB269)&gt;=$P269,"",EDATE($S269,36)),"")</f>
        <v/>
      </c>
      <c r="BD269" s="108"/>
    </row>
    <row r="270" spans="1:56" s="98" customFormat="1" ht="21" customHeight="1" thickBot="1">
      <c r="A270" s="106" t="str">
        <f t="shared" ca="1" si="24"/>
        <v/>
      </c>
      <c r="B270" s="152"/>
      <c r="C270" s="45" t="str">
        <f>IFERROR(VLOOKUP(B270,'اسماء العملاء'!$A$2:$E$1589,5,FALSE),"")</f>
        <v/>
      </c>
      <c r="D270" s="60" t="str">
        <f>IFERROR(VLOOKUP(B270,'اسماء العملاء'!$A$2:$C$1589,2,FALSE),"")</f>
        <v/>
      </c>
      <c r="E270" s="56"/>
      <c r="F270" s="62" t="str">
        <f>IFERROR(VLOOKUP(B270,'اسماء العملاء'!$A$2:$C$1589,3,FALSE),"")</f>
        <v/>
      </c>
      <c r="G270" s="75" t="str">
        <f>IFERROR(VLOOKUP(B270,'اسماء العملاء'!$A$2:$F$1589,6,FALSE),"")</f>
        <v/>
      </c>
      <c r="H270" s="142" t="str">
        <f>IFERROR(VLOOKUP(G270,'انواع الفلاتر'!$B$2:$C$52,2,FALSE),"")</f>
        <v/>
      </c>
      <c r="I270" s="128" t="str">
        <f>IFERROR(VLOOKUP(B270,'اسماء العملاء'!$A$2:$K$1589,11,FALSE),"")</f>
        <v/>
      </c>
      <c r="J270" s="46" t="str">
        <f t="shared" si="25"/>
        <v/>
      </c>
      <c r="K270" s="107"/>
      <c r="L270" s="137" t="str">
        <f t="shared" si="26"/>
        <v/>
      </c>
      <c r="M270" s="94" t="str">
        <f>IFERROR(VLOOKUP(B270,'اسماء العملاء'!$A$2:$G$1589,7,FALSE),"")</f>
        <v/>
      </c>
      <c r="N270" s="92" t="str">
        <f t="shared" si="27"/>
        <v/>
      </c>
      <c r="O270" s="149" t="str">
        <f>IFERROR(VLOOKUP(B270,'اسماء العملاء'!$A$2:$I$1589,9,FALSE),"")</f>
        <v/>
      </c>
      <c r="P270" s="144" t="str">
        <f t="shared" si="28"/>
        <v/>
      </c>
      <c r="Q270" s="145" t="str">
        <f t="shared" si="29"/>
        <v/>
      </c>
      <c r="R270" s="50"/>
      <c r="S270" s="133" t="str">
        <f>IFERROR(VLOOKUP(B270,'اسماء العملاء'!$A$2:$J$1589,10,FALSE),"")</f>
        <v/>
      </c>
      <c r="T270" s="48" t="str">
        <f>IFERROR(IF(COUNT($S270:S270)&gt;=$P270,"",EDATE($S270,1)),"")</f>
        <v/>
      </c>
      <c r="U270" s="48" t="str">
        <f>IFERROR(IF(COUNT($S270:T270)&gt;=$P270,"",EDATE($S270,2)),"")</f>
        <v/>
      </c>
      <c r="V270" s="48" t="str">
        <f>IFERROR(IF(COUNT($S270:U270)&gt;=$P270,"",EDATE($S270,3)),"")</f>
        <v/>
      </c>
      <c r="W270" s="48" t="str">
        <f>IFERROR(IF(COUNT($S270:V270)&gt;=$P270,"",EDATE($S270,4)),"")</f>
        <v/>
      </c>
      <c r="X270" s="48" t="str">
        <f>IFERROR(IF(COUNT($S270:W270)&gt;=$P270,"",EDATE($S270,5)),"")</f>
        <v/>
      </c>
      <c r="Y270" s="48" t="str">
        <f>IFERROR(IF(COUNT($S270:X270)&gt;=$P270,"",EDATE($S270,6)),"")</f>
        <v/>
      </c>
      <c r="Z270" s="48" t="str">
        <f>IFERROR(IF(COUNT($S270:Y270)&gt;=$P270,"",EDATE($S270,7)),"")</f>
        <v/>
      </c>
      <c r="AA270" s="48" t="str">
        <f>IFERROR(IF(COUNT($S270:Z270)&gt;=$P270,"",EDATE($S270,8)),"")</f>
        <v/>
      </c>
      <c r="AB270" s="48" t="str">
        <f>IFERROR(IF(COUNT($S270:AA270)&gt;=$P270,"",EDATE($S270,9)),"")</f>
        <v/>
      </c>
      <c r="AC270" s="48" t="str">
        <f>IFERROR(IF(COUNT($S270:AB270)&gt;=$P270,"",EDATE($S270,10)),"")</f>
        <v/>
      </c>
      <c r="AD270" s="48" t="str">
        <f>IFERROR(IF(COUNT($S270:AC270)&gt;=$P270,"",EDATE($S270,11)),"")</f>
        <v/>
      </c>
      <c r="AE270" s="48" t="str">
        <f>IFERROR(IF(COUNT($S270:AD270)&gt;=$P270,"",EDATE($S270,12)),"")</f>
        <v/>
      </c>
      <c r="AF270" s="48" t="str">
        <f>IFERROR(IF(COUNT($S270:AE270)&gt;=$P270,"",EDATE($S270,13)),"")</f>
        <v/>
      </c>
      <c r="AG270" s="48" t="str">
        <f>IFERROR(IF(COUNT($S270:AF270)&gt;=$P270,"",EDATE($S270,14)),"")</f>
        <v/>
      </c>
      <c r="AH270" s="48" t="str">
        <f>IFERROR(IF(COUNT($S270:AG270)&gt;=$P270,"",EDATE($S270,15)),"")</f>
        <v/>
      </c>
      <c r="AI270" s="48" t="str">
        <f>IFERROR(IF(COUNT($S270:AH270)&gt;=$P270,"",EDATE($S270,16)),"")</f>
        <v/>
      </c>
      <c r="AJ270" s="48" t="str">
        <f>IFERROR(IF(COUNT($S270:AI270)&gt;=$P270,"",EDATE($S270,17)),"")</f>
        <v/>
      </c>
      <c r="AK270" s="48" t="str">
        <f>IFERROR(IF(COUNT($S270:AJ270)&gt;=$P270,"",EDATE($S270,18)),"")</f>
        <v/>
      </c>
      <c r="AL270" s="49" t="str">
        <f>IFERROR(IF(COUNT($S270:AK270)&gt;=$P270,"",EDATE($S270,19)),"")</f>
        <v/>
      </c>
      <c r="AM270" s="49" t="str">
        <f>IFERROR(IF(COUNT($S270:AL270)&gt;=$P270,"",EDATE($S270,20)),"")</f>
        <v/>
      </c>
      <c r="AN270" s="49" t="str">
        <f>IFERROR(IF(COUNT($S270:AM270)&gt;=$P270,"",EDATE($S270,21)),"")</f>
        <v/>
      </c>
      <c r="AO270" s="49" t="str">
        <f>IFERROR(IF(COUNT($S270:AN270)&gt;=$P270,"",EDATE($S270,22)),"")</f>
        <v/>
      </c>
      <c r="AP270" s="49" t="str">
        <f>IFERROR(IF(COUNT($S270:AO270)&gt;=$P270,"",EDATE($S270,23)),"")</f>
        <v/>
      </c>
      <c r="AQ270" s="49" t="str">
        <f>IFERROR(IF(COUNT($S270:AP270)&gt;=$P270,"",EDATE($S270,24)),"")</f>
        <v/>
      </c>
      <c r="AR270" s="49" t="str">
        <f>IFERROR(IF(COUNT($S270:AQ270)&gt;=$P270,"",EDATE($S270,25)),"")</f>
        <v/>
      </c>
      <c r="AS270" s="49" t="str">
        <f>IFERROR(IF(COUNT($S270:AR270)&gt;=$P270,"",EDATE($S270,26)),"")</f>
        <v/>
      </c>
      <c r="AT270" s="49" t="str">
        <f>IFERROR(IF(COUNT($S270:AS270)&gt;=$P270,"",EDATE($S270,27)),"")</f>
        <v/>
      </c>
      <c r="AU270" s="49" t="str">
        <f>IFERROR(IF(COUNT($S270:AT270)&gt;=$P270,"",EDATE($S270,28)),"")</f>
        <v/>
      </c>
      <c r="AV270" s="49" t="str">
        <f>IFERROR(IF(COUNT($S270:AU270)&gt;=$P270,"",EDATE($S270,29)),"")</f>
        <v/>
      </c>
      <c r="AW270" s="49" t="str">
        <f>IFERROR(IF(COUNT($S270:AV270)&gt;=$P270,"",EDATE($S270,30)),"")</f>
        <v/>
      </c>
      <c r="AX270" s="49" t="str">
        <f>IFERROR(IF(COUNT($S270:AW270)&gt;=$P270,"",EDATE($S270,31)),"")</f>
        <v/>
      </c>
      <c r="AY270" s="49" t="str">
        <f>IFERROR(IF(COUNT($S270:AX270)&gt;=$P270,"",EDATE($S270,32)),"")</f>
        <v/>
      </c>
      <c r="AZ270" s="49" t="str">
        <f>IFERROR(IF(COUNT($S270:AY270)&gt;=$P270,"",EDATE($S270,33)),"")</f>
        <v/>
      </c>
      <c r="BA270" s="49" t="str">
        <f>IFERROR(IF(COUNT($S270:AZ270)&gt;=$P270,"",EDATE($S270,34)),"")</f>
        <v/>
      </c>
      <c r="BB270" s="49" t="str">
        <f>IFERROR(IF(COUNT($S270:BA270)&gt;=$P270,"",EDATE($S270,35)),"")</f>
        <v/>
      </c>
      <c r="BC270" s="49" t="str">
        <f>IFERROR(IF(COUNT($S270:BB270)&gt;=$P270,"",EDATE($S270,36)),"")</f>
        <v/>
      </c>
      <c r="BD270" s="108"/>
    </row>
    <row r="271" spans="1:56" s="98" customFormat="1" ht="21" customHeight="1" thickBot="1">
      <c r="A271" s="106" t="str">
        <f t="shared" ca="1" si="24"/>
        <v/>
      </c>
      <c r="B271" s="152"/>
      <c r="C271" s="45" t="str">
        <f>IFERROR(VLOOKUP(B271,'اسماء العملاء'!$A$2:$E$1589,5,FALSE),"")</f>
        <v/>
      </c>
      <c r="D271" s="60" t="str">
        <f>IFERROR(VLOOKUP(B271,'اسماء العملاء'!$A$2:$C$1589,2,FALSE),"")</f>
        <v/>
      </c>
      <c r="E271" s="56"/>
      <c r="F271" s="62" t="str">
        <f>IFERROR(VLOOKUP(B271,'اسماء العملاء'!$A$2:$C$1589,3,FALSE),"")</f>
        <v/>
      </c>
      <c r="G271" s="75" t="str">
        <f>IFERROR(VLOOKUP(B271,'اسماء العملاء'!$A$2:$F$1589,6,FALSE),"")</f>
        <v/>
      </c>
      <c r="H271" s="142" t="str">
        <f>IFERROR(VLOOKUP(G271,'انواع الفلاتر'!$B$2:$C$52,2,FALSE),"")</f>
        <v/>
      </c>
      <c r="I271" s="128" t="str">
        <f>IFERROR(VLOOKUP(B271,'اسماء العملاء'!$A$2:$K$1589,11,FALSE),"")</f>
        <v/>
      </c>
      <c r="J271" s="46" t="str">
        <f t="shared" si="25"/>
        <v/>
      </c>
      <c r="K271" s="107"/>
      <c r="L271" s="137" t="str">
        <f t="shared" si="26"/>
        <v/>
      </c>
      <c r="M271" s="94" t="str">
        <f>IFERROR(VLOOKUP(B271,'اسماء العملاء'!$A$2:$G$1589,7,FALSE),"")</f>
        <v/>
      </c>
      <c r="N271" s="92" t="str">
        <f t="shared" si="27"/>
        <v/>
      </c>
      <c r="O271" s="149" t="str">
        <f>IFERROR(VLOOKUP(B271,'اسماء العملاء'!$A$2:$I$1589,9,FALSE),"")</f>
        <v/>
      </c>
      <c r="P271" s="144" t="str">
        <f t="shared" si="28"/>
        <v/>
      </c>
      <c r="Q271" s="145" t="str">
        <f t="shared" si="29"/>
        <v/>
      </c>
      <c r="R271" s="50"/>
      <c r="S271" s="133" t="str">
        <f>IFERROR(VLOOKUP(B271,'اسماء العملاء'!$A$2:$J$1589,10,FALSE),"")</f>
        <v/>
      </c>
      <c r="T271" s="48" t="str">
        <f>IFERROR(IF(COUNT($S271:S271)&gt;=$P271,"",EDATE($S271,1)),"")</f>
        <v/>
      </c>
      <c r="U271" s="48" t="str">
        <f>IFERROR(IF(COUNT($S271:T271)&gt;=$P271,"",EDATE($S271,2)),"")</f>
        <v/>
      </c>
      <c r="V271" s="48" t="str">
        <f>IFERROR(IF(COUNT($S271:U271)&gt;=$P271,"",EDATE($S271,3)),"")</f>
        <v/>
      </c>
      <c r="W271" s="48" t="str">
        <f>IFERROR(IF(COUNT($S271:V271)&gt;=$P271,"",EDATE($S271,4)),"")</f>
        <v/>
      </c>
      <c r="X271" s="48" t="str">
        <f>IFERROR(IF(COUNT($S271:W271)&gt;=$P271,"",EDATE($S271,5)),"")</f>
        <v/>
      </c>
      <c r="Y271" s="48" t="str">
        <f>IFERROR(IF(COUNT($S271:X271)&gt;=$P271,"",EDATE($S271,6)),"")</f>
        <v/>
      </c>
      <c r="Z271" s="48" t="str">
        <f>IFERROR(IF(COUNT($S271:Y271)&gt;=$P271,"",EDATE($S271,7)),"")</f>
        <v/>
      </c>
      <c r="AA271" s="48" t="str">
        <f>IFERROR(IF(COUNT($S271:Z271)&gt;=$P271,"",EDATE($S271,8)),"")</f>
        <v/>
      </c>
      <c r="AB271" s="48" t="str">
        <f>IFERROR(IF(COUNT($S271:AA271)&gt;=$P271,"",EDATE($S271,9)),"")</f>
        <v/>
      </c>
      <c r="AC271" s="48" t="str">
        <f>IFERROR(IF(COUNT($S271:AB271)&gt;=$P271,"",EDATE($S271,10)),"")</f>
        <v/>
      </c>
      <c r="AD271" s="48" t="str">
        <f>IFERROR(IF(COUNT($S271:AC271)&gt;=$P271,"",EDATE($S271,11)),"")</f>
        <v/>
      </c>
      <c r="AE271" s="48" t="str">
        <f>IFERROR(IF(COUNT($S271:AD271)&gt;=$P271,"",EDATE($S271,12)),"")</f>
        <v/>
      </c>
      <c r="AF271" s="48" t="str">
        <f>IFERROR(IF(COUNT($S271:AE271)&gt;=$P271,"",EDATE($S271,13)),"")</f>
        <v/>
      </c>
      <c r="AG271" s="48" t="str">
        <f>IFERROR(IF(COUNT($S271:AF271)&gt;=$P271,"",EDATE($S271,14)),"")</f>
        <v/>
      </c>
      <c r="AH271" s="48" t="str">
        <f>IFERROR(IF(COUNT($S271:AG271)&gt;=$P271,"",EDATE($S271,15)),"")</f>
        <v/>
      </c>
      <c r="AI271" s="48" t="str">
        <f>IFERROR(IF(COUNT($S271:AH271)&gt;=$P271,"",EDATE($S271,16)),"")</f>
        <v/>
      </c>
      <c r="AJ271" s="48" t="str">
        <f>IFERROR(IF(COUNT($S271:AI271)&gt;=$P271,"",EDATE($S271,17)),"")</f>
        <v/>
      </c>
      <c r="AK271" s="48" t="str">
        <f>IFERROR(IF(COUNT($S271:AJ271)&gt;=$P271,"",EDATE($S271,18)),"")</f>
        <v/>
      </c>
      <c r="AL271" s="49" t="str">
        <f>IFERROR(IF(COUNT($S271:AK271)&gt;=$P271,"",EDATE($S271,19)),"")</f>
        <v/>
      </c>
      <c r="AM271" s="49" t="str">
        <f>IFERROR(IF(COUNT($S271:AL271)&gt;=$P271,"",EDATE($S271,20)),"")</f>
        <v/>
      </c>
      <c r="AN271" s="49" t="str">
        <f>IFERROR(IF(COUNT($S271:AM271)&gt;=$P271,"",EDATE($S271,21)),"")</f>
        <v/>
      </c>
      <c r="AO271" s="49" t="str">
        <f>IFERROR(IF(COUNT($S271:AN271)&gt;=$P271,"",EDATE($S271,22)),"")</f>
        <v/>
      </c>
      <c r="AP271" s="49" t="str">
        <f>IFERROR(IF(COUNT($S271:AO271)&gt;=$P271,"",EDATE($S271,23)),"")</f>
        <v/>
      </c>
      <c r="AQ271" s="49" t="str">
        <f>IFERROR(IF(COUNT($S271:AP271)&gt;=$P271,"",EDATE($S271,24)),"")</f>
        <v/>
      </c>
      <c r="AR271" s="49" t="str">
        <f>IFERROR(IF(COUNT($S271:AQ271)&gt;=$P271,"",EDATE($S271,25)),"")</f>
        <v/>
      </c>
      <c r="AS271" s="49" t="str">
        <f>IFERROR(IF(COUNT($S271:AR271)&gt;=$P271,"",EDATE($S271,26)),"")</f>
        <v/>
      </c>
      <c r="AT271" s="49" t="str">
        <f>IFERROR(IF(COUNT($S271:AS271)&gt;=$P271,"",EDATE($S271,27)),"")</f>
        <v/>
      </c>
      <c r="AU271" s="49" t="str">
        <f>IFERROR(IF(COUNT($S271:AT271)&gt;=$P271,"",EDATE($S271,28)),"")</f>
        <v/>
      </c>
      <c r="AV271" s="49" t="str">
        <f>IFERROR(IF(COUNT($S271:AU271)&gt;=$P271,"",EDATE($S271,29)),"")</f>
        <v/>
      </c>
      <c r="AW271" s="49" t="str">
        <f>IFERROR(IF(COUNT($S271:AV271)&gt;=$P271,"",EDATE($S271,30)),"")</f>
        <v/>
      </c>
      <c r="AX271" s="49" t="str">
        <f>IFERROR(IF(COUNT($S271:AW271)&gt;=$P271,"",EDATE($S271,31)),"")</f>
        <v/>
      </c>
      <c r="AY271" s="49" t="str">
        <f>IFERROR(IF(COUNT($S271:AX271)&gt;=$P271,"",EDATE($S271,32)),"")</f>
        <v/>
      </c>
      <c r="AZ271" s="49" t="str">
        <f>IFERROR(IF(COUNT($S271:AY271)&gt;=$P271,"",EDATE($S271,33)),"")</f>
        <v/>
      </c>
      <c r="BA271" s="49" t="str">
        <f>IFERROR(IF(COUNT($S271:AZ271)&gt;=$P271,"",EDATE($S271,34)),"")</f>
        <v/>
      </c>
      <c r="BB271" s="49" t="str">
        <f>IFERROR(IF(COUNT($S271:BA271)&gt;=$P271,"",EDATE($S271,35)),"")</f>
        <v/>
      </c>
      <c r="BC271" s="49" t="str">
        <f>IFERROR(IF(COUNT($S271:BB271)&gt;=$P271,"",EDATE($S271,36)),"")</f>
        <v/>
      </c>
      <c r="BD271" s="108"/>
    </row>
    <row r="272" spans="1:56" s="98" customFormat="1" ht="21" customHeight="1" thickBot="1">
      <c r="A272" s="106" t="str">
        <f t="shared" ca="1" si="24"/>
        <v/>
      </c>
      <c r="B272" s="152"/>
      <c r="C272" s="45" t="str">
        <f>IFERROR(VLOOKUP(B272,'اسماء العملاء'!$A$2:$E$1589,5,FALSE),"")</f>
        <v/>
      </c>
      <c r="D272" s="60" t="str">
        <f>IFERROR(VLOOKUP(B272,'اسماء العملاء'!$A$2:$C$1589,2,FALSE),"")</f>
        <v/>
      </c>
      <c r="E272" s="56"/>
      <c r="F272" s="62" t="str">
        <f>IFERROR(VLOOKUP(B272,'اسماء العملاء'!$A$2:$C$1589,3,FALSE),"")</f>
        <v/>
      </c>
      <c r="G272" s="75" t="str">
        <f>IFERROR(VLOOKUP(B272,'اسماء العملاء'!$A$2:$F$1589,6,FALSE),"")</f>
        <v/>
      </c>
      <c r="H272" s="142" t="str">
        <f>IFERROR(VLOOKUP(G272,'انواع الفلاتر'!$B$2:$C$52,2,FALSE),"")</f>
        <v/>
      </c>
      <c r="I272" s="128" t="str">
        <f>IFERROR(VLOOKUP(B272,'اسماء العملاء'!$A$2:$K$1589,11,FALSE),"")</f>
        <v/>
      </c>
      <c r="J272" s="46" t="str">
        <f t="shared" si="25"/>
        <v/>
      </c>
      <c r="K272" s="107"/>
      <c r="L272" s="137" t="str">
        <f t="shared" si="26"/>
        <v/>
      </c>
      <c r="M272" s="94" t="str">
        <f>IFERROR(VLOOKUP(B272,'اسماء العملاء'!$A$2:$G$1589,7,FALSE),"")</f>
        <v/>
      </c>
      <c r="N272" s="92" t="str">
        <f t="shared" si="27"/>
        <v/>
      </c>
      <c r="O272" s="149" t="str">
        <f>IFERROR(VLOOKUP(B272,'اسماء العملاء'!$A$2:$I$1589,9,FALSE),"")</f>
        <v/>
      </c>
      <c r="P272" s="144" t="str">
        <f t="shared" si="28"/>
        <v/>
      </c>
      <c r="Q272" s="145" t="str">
        <f t="shared" si="29"/>
        <v/>
      </c>
      <c r="R272" s="50"/>
      <c r="S272" s="133" t="str">
        <f>IFERROR(VLOOKUP(B272,'اسماء العملاء'!$A$2:$J$1589,10,FALSE),"")</f>
        <v/>
      </c>
      <c r="T272" s="48" t="str">
        <f>IFERROR(IF(COUNT($S272:S272)&gt;=$P272,"",EDATE($S272,1)),"")</f>
        <v/>
      </c>
      <c r="U272" s="48" t="str">
        <f>IFERROR(IF(COUNT($S272:T272)&gt;=$P272,"",EDATE($S272,2)),"")</f>
        <v/>
      </c>
      <c r="V272" s="48" t="str">
        <f>IFERROR(IF(COUNT($S272:U272)&gt;=$P272,"",EDATE($S272,3)),"")</f>
        <v/>
      </c>
      <c r="W272" s="48" t="str">
        <f>IFERROR(IF(COUNT($S272:V272)&gt;=$P272,"",EDATE($S272,4)),"")</f>
        <v/>
      </c>
      <c r="X272" s="48" t="str">
        <f>IFERROR(IF(COUNT($S272:W272)&gt;=$P272,"",EDATE($S272,5)),"")</f>
        <v/>
      </c>
      <c r="Y272" s="48" t="str">
        <f>IFERROR(IF(COUNT($S272:X272)&gt;=$P272,"",EDATE($S272,6)),"")</f>
        <v/>
      </c>
      <c r="Z272" s="48" t="str">
        <f>IFERROR(IF(COUNT($S272:Y272)&gt;=$P272,"",EDATE($S272,7)),"")</f>
        <v/>
      </c>
      <c r="AA272" s="48" t="str">
        <f>IFERROR(IF(COUNT($S272:Z272)&gt;=$P272,"",EDATE($S272,8)),"")</f>
        <v/>
      </c>
      <c r="AB272" s="48" t="str">
        <f>IFERROR(IF(COUNT($S272:AA272)&gt;=$P272,"",EDATE($S272,9)),"")</f>
        <v/>
      </c>
      <c r="AC272" s="48" t="str">
        <f>IFERROR(IF(COUNT($S272:AB272)&gt;=$P272,"",EDATE($S272,10)),"")</f>
        <v/>
      </c>
      <c r="AD272" s="48" t="str">
        <f>IFERROR(IF(COUNT($S272:AC272)&gt;=$P272,"",EDATE($S272,11)),"")</f>
        <v/>
      </c>
      <c r="AE272" s="48" t="str">
        <f>IFERROR(IF(COUNT($S272:AD272)&gt;=$P272,"",EDATE($S272,12)),"")</f>
        <v/>
      </c>
      <c r="AF272" s="48" t="str">
        <f>IFERROR(IF(COUNT($S272:AE272)&gt;=$P272,"",EDATE($S272,13)),"")</f>
        <v/>
      </c>
      <c r="AG272" s="48" t="str">
        <f>IFERROR(IF(COUNT($S272:AF272)&gt;=$P272,"",EDATE($S272,14)),"")</f>
        <v/>
      </c>
      <c r="AH272" s="48" t="str">
        <f>IFERROR(IF(COUNT($S272:AG272)&gt;=$P272,"",EDATE($S272,15)),"")</f>
        <v/>
      </c>
      <c r="AI272" s="48" t="str">
        <f>IFERROR(IF(COUNT($S272:AH272)&gt;=$P272,"",EDATE($S272,16)),"")</f>
        <v/>
      </c>
      <c r="AJ272" s="48" t="str">
        <f>IFERROR(IF(COUNT($S272:AI272)&gt;=$P272,"",EDATE($S272,17)),"")</f>
        <v/>
      </c>
      <c r="AK272" s="48" t="str">
        <f>IFERROR(IF(COUNT($S272:AJ272)&gt;=$P272,"",EDATE($S272,18)),"")</f>
        <v/>
      </c>
      <c r="AL272" s="49" t="str">
        <f>IFERROR(IF(COUNT($S272:AK272)&gt;=$P272,"",EDATE($S272,19)),"")</f>
        <v/>
      </c>
      <c r="AM272" s="49" t="str">
        <f>IFERROR(IF(COUNT($S272:AL272)&gt;=$P272,"",EDATE($S272,20)),"")</f>
        <v/>
      </c>
      <c r="AN272" s="49" t="str">
        <f>IFERROR(IF(COUNT($S272:AM272)&gt;=$P272,"",EDATE($S272,21)),"")</f>
        <v/>
      </c>
      <c r="AO272" s="49" t="str">
        <f>IFERROR(IF(COUNT($S272:AN272)&gt;=$P272,"",EDATE($S272,22)),"")</f>
        <v/>
      </c>
      <c r="AP272" s="49" t="str">
        <f>IFERROR(IF(COUNT($S272:AO272)&gt;=$P272,"",EDATE($S272,23)),"")</f>
        <v/>
      </c>
      <c r="AQ272" s="49" t="str">
        <f>IFERROR(IF(COUNT($S272:AP272)&gt;=$P272,"",EDATE($S272,24)),"")</f>
        <v/>
      </c>
      <c r="AR272" s="49" t="str">
        <f>IFERROR(IF(COUNT($S272:AQ272)&gt;=$P272,"",EDATE($S272,25)),"")</f>
        <v/>
      </c>
      <c r="AS272" s="49" t="str">
        <f>IFERROR(IF(COUNT($S272:AR272)&gt;=$P272,"",EDATE($S272,26)),"")</f>
        <v/>
      </c>
      <c r="AT272" s="49" t="str">
        <f>IFERROR(IF(COUNT($S272:AS272)&gt;=$P272,"",EDATE($S272,27)),"")</f>
        <v/>
      </c>
      <c r="AU272" s="49" t="str">
        <f>IFERROR(IF(COUNT($S272:AT272)&gt;=$P272,"",EDATE($S272,28)),"")</f>
        <v/>
      </c>
      <c r="AV272" s="49" t="str">
        <f>IFERROR(IF(COUNT($S272:AU272)&gt;=$P272,"",EDATE($S272,29)),"")</f>
        <v/>
      </c>
      <c r="AW272" s="49" t="str">
        <f>IFERROR(IF(COUNT($S272:AV272)&gt;=$P272,"",EDATE($S272,30)),"")</f>
        <v/>
      </c>
      <c r="AX272" s="49" t="str">
        <f>IFERROR(IF(COUNT($S272:AW272)&gt;=$P272,"",EDATE($S272,31)),"")</f>
        <v/>
      </c>
      <c r="AY272" s="49" t="str">
        <f>IFERROR(IF(COUNT($S272:AX272)&gt;=$P272,"",EDATE($S272,32)),"")</f>
        <v/>
      </c>
      <c r="AZ272" s="49" t="str">
        <f>IFERROR(IF(COUNT($S272:AY272)&gt;=$P272,"",EDATE($S272,33)),"")</f>
        <v/>
      </c>
      <c r="BA272" s="49" t="str">
        <f>IFERROR(IF(COUNT($S272:AZ272)&gt;=$P272,"",EDATE($S272,34)),"")</f>
        <v/>
      </c>
      <c r="BB272" s="49" t="str">
        <f>IFERROR(IF(COUNT($S272:BA272)&gt;=$P272,"",EDATE($S272,35)),"")</f>
        <v/>
      </c>
      <c r="BC272" s="49" t="str">
        <f>IFERROR(IF(COUNT($S272:BB272)&gt;=$P272,"",EDATE($S272,36)),"")</f>
        <v/>
      </c>
      <c r="BD272" s="108"/>
    </row>
    <row r="273" spans="1:56" s="98" customFormat="1" ht="21" customHeight="1" thickBot="1">
      <c r="A273" s="106" t="str">
        <f t="shared" ca="1" si="24"/>
        <v/>
      </c>
      <c r="B273" s="152"/>
      <c r="C273" s="45" t="str">
        <f>IFERROR(VLOOKUP(B273,'اسماء العملاء'!$A$2:$E$1589,5,FALSE),"")</f>
        <v/>
      </c>
      <c r="D273" s="60" t="str">
        <f>IFERROR(VLOOKUP(B273,'اسماء العملاء'!$A$2:$C$1589,2,FALSE),"")</f>
        <v/>
      </c>
      <c r="E273" s="56"/>
      <c r="F273" s="62" t="str">
        <f>IFERROR(VLOOKUP(B273,'اسماء العملاء'!$A$2:$C$1589,3,FALSE),"")</f>
        <v/>
      </c>
      <c r="G273" s="75" t="str">
        <f>IFERROR(VLOOKUP(B273,'اسماء العملاء'!$A$2:$F$1589,6,FALSE),"")</f>
        <v/>
      </c>
      <c r="H273" s="142" t="str">
        <f>IFERROR(VLOOKUP(G273,'انواع الفلاتر'!$B$2:$C$52,2,FALSE),"")</f>
        <v/>
      </c>
      <c r="I273" s="128" t="str">
        <f>IFERROR(VLOOKUP(B273,'اسماء العملاء'!$A$2:$K$1589,11,FALSE),"")</f>
        <v/>
      </c>
      <c r="J273" s="46" t="str">
        <f t="shared" si="25"/>
        <v/>
      </c>
      <c r="K273" s="107"/>
      <c r="L273" s="137" t="str">
        <f t="shared" si="26"/>
        <v/>
      </c>
      <c r="M273" s="94" t="str">
        <f>IFERROR(VLOOKUP(B273,'اسماء العملاء'!$A$2:$G$1589,7,FALSE),"")</f>
        <v/>
      </c>
      <c r="N273" s="92" t="str">
        <f t="shared" si="27"/>
        <v/>
      </c>
      <c r="O273" s="149" t="str">
        <f>IFERROR(VLOOKUP(B273,'اسماء العملاء'!$A$2:$I$1589,9,FALSE),"")</f>
        <v/>
      </c>
      <c r="P273" s="144" t="str">
        <f t="shared" si="28"/>
        <v/>
      </c>
      <c r="Q273" s="145" t="str">
        <f t="shared" si="29"/>
        <v/>
      </c>
      <c r="R273" s="50"/>
      <c r="S273" s="133" t="str">
        <f>IFERROR(VLOOKUP(B273,'اسماء العملاء'!$A$2:$J$1589,10,FALSE),"")</f>
        <v/>
      </c>
      <c r="T273" s="48" t="str">
        <f>IFERROR(IF(COUNT($S273:S273)&gt;=$P273,"",EDATE($S273,1)),"")</f>
        <v/>
      </c>
      <c r="U273" s="48" t="str">
        <f>IFERROR(IF(COUNT($S273:T273)&gt;=$P273,"",EDATE($S273,2)),"")</f>
        <v/>
      </c>
      <c r="V273" s="48" t="str">
        <f>IFERROR(IF(COUNT($S273:U273)&gt;=$P273,"",EDATE($S273,3)),"")</f>
        <v/>
      </c>
      <c r="W273" s="48" t="str">
        <f>IFERROR(IF(COUNT($S273:V273)&gt;=$P273,"",EDATE($S273,4)),"")</f>
        <v/>
      </c>
      <c r="X273" s="48" t="str">
        <f>IFERROR(IF(COUNT($S273:W273)&gt;=$P273,"",EDATE($S273,5)),"")</f>
        <v/>
      </c>
      <c r="Y273" s="48" t="str">
        <f>IFERROR(IF(COUNT($S273:X273)&gt;=$P273,"",EDATE($S273,6)),"")</f>
        <v/>
      </c>
      <c r="Z273" s="48" t="str">
        <f>IFERROR(IF(COUNT($S273:Y273)&gt;=$P273,"",EDATE($S273,7)),"")</f>
        <v/>
      </c>
      <c r="AA273" s="48" t="str">
        <f>IFERROR(IF(COUNT($S273:Z273)&gt;=$P273,"",EDATE($S273,8)),"")</f>
        <v/>
      </c>
      <c r="AB273" s="48" t="str">
        <f>IFERROR(IF(COUNT($S273:AA273)&gt;=$P273,"",EDATE($S273,9)),"")</f>
        <v/>
      </c>
      <c r="AC273" s="48" t="str">
        <f>IFERROR(IF(COUNT($S273:AB273)&gt;=$P273,"",EDATE($S273,10)),"")</f>
        <v/>
      </c>
      <c r="AD273" s="48" t="str">
        <f>IFERROR(IF(COUNT($S273:AC273)&gt;=$P273,"",EDATE($S273,11)),"")</f>
        <v/>
      </c>
      <c r="AE273" s="48" t="str">
        <f>IFERROR(IF(COUNT($S273:AD273)&gt;=$P273,"",EDATE($S273,12)),"")</f>
        <v/>
      </c>
      <c r="AF273" s="48" t="str">
        <f>IFERROR(IF(COUNT($S273:AE273)&gt;=$P273,"",EDATE($S273,13)),"")</f>
        <v/>
      </c>
      <c r="AG273" s="48" t="str">
        <f>IFERROR(IF(COUNT($S273:AF273)&gt;=$P273,"",EDATE($S273,14)),"")</f>
        <v/>
      </c>
      <c r="AH273" s="48" t="str">
        <f>IFERROR(IF(COUNT($S273:AG273)&gt;=$P273,"",EDATE($S273,15)),"")</f>
        <v/>
      </c>
      <c r="AI273" s="48" t="str">
        <f>IFERROR(IF(COUNT($S273:AH273)&gt;=$P273,"",EDATE($S273,16)),"")</f>
        <v/>
      </c>
      <c r="AJ273" s="48" t="str">
        <f>IFERROR(IF(COUNT($S273:AI273)&gt;=$P273,"",EDATE($S273,17)),"")</f>
        <v/>
      </c>
      <c r="AK273" s="48" t="str">
        <f>IFERROR(IF(COUNT($S273:AJ273)&gt;=$P273,"",EDATE($S273,18)),"")</f>
        <v/>
      </c>
      <c r="AL273" s="49" t="str">
        <f>IFERROR(IF(COUNT($S273:AK273)&gt;=$P273,"",EDATE($S273,19)),"")</f>
        <v/>
      </c>
      <c r="AM273" s="49" t="str">
        <f>IFERROR(IF(COUNT($S273:AL273)&gt;=$P273,"",EDATE($S273,20)),"")</f>
        <v/>
      </c>
      <c r="AN273" s="49" t="str">
        <f>IFERROR(IF(COUNT($S273:AM273)&gt;=$P273,"",EDATE($S273,21)),"")</f>
        <v/>
      </c>
      <c r="AO273" s="49" t="str">
        <f>IFERROR(IF(COUNT($S273:AN273)&gt;=$P273,"",EDATE($S273,22)),"")</f>
        <v/>
      </c>
      <c r="AP273" s="49" t="str">
        <f>IFERROR(IF(COUNT($S273:AO273)&gt;=$P273,"",EDATE($S273,23)),"")</f>
        <v/>
      </c>
      <c r="AQ273" s="49" t="str">
        <f>IFERROR(IF(COUNT($S273:AP273)&gt;=$P273,"",EDATE($S273,24)),"")</f>
        <v/>
      </c>
      <c r="AR273" s="49" t="str">
        <f>IFERROR(IF(COUNT($S273:AQ273)&gt;=$P273,"",EDATE($S273,25)),"")</f>
        <v/>
      </c>
      <c r="AS273" s="49" t="str">
        <f>IFERROR(IF(COUNT($S273:AR273)&gt;=$P273,"",EDATE($S273,26)),"")</f>
        <v/>
      </c>
      <c r="AT273" s="49" t="str">
        <f>IFERROR(IF(COUNT($S273:AS273)&gt;=$P273,"",EDATE($S273,27)),"")</f>
        <v/>
      </c>
      <c r="AU273" s="49" t="str">
        <f>IFERROR(IF(COUNT($S273:AT273)&gt;=$P273,"",EDATE($S273,28)),"")</f>
        <v/>
      </c>
      <c r="AV273" s="49" t="str">
        <f>IFERROR(IF(COUNT($S273:AU273)&gt;=$P273,"",EDATE($S273,29)),"")</f>
        <v/>
      </c>
      <c r="AW273" s="49" t="str">
        <f>IFERROR(IF(COUNT($S273:AV273)&gt;=$P273,"",EDATE($S273,30)),"")</f>
        <v/>
      </c>
      <c r="AX273" s="49" t="str">
        <f>IFERROR(IF(COUNT($S273:AW273)&gt;=$P273,"",EDATE($S273,31)),"")</f>
        <v/>
      </c>
      <c r="AY273" s="49" t="str">
        <f>IFERROR(IF(COUNT($S273:AX273)&gt;=$P273,"",EDATE($S273,32)),"")</f>
        <v/>
      </c>
      <c r="AZ273" s="49" t="str">
        <f>IFERROR(IF(COUNT($S273:AY273)&gt;=$P273,"",EDATE($S273,33)),"")</f>
        <v/>
      </c>
      <c r="BA273" s="49" t="str">
        <f>IFERROR(IF(COUNT($S273:AZ273)&gt;=$P273,"",EDATE($S273,34)),"")</f>
        <v/>
      </c>
      <c r="BB273" s="49" t="str">
        <f>IFERROR(IF(COUNT($S273:BA273)&gt;=$P273,"",EDATE($S273,35)),"")</f>
        <v/>
      </c>
      <c r="BC273" s="49" t="str">
        <f>IFERROR(IF(COUNT($S273:BB273)&gt;=$P273,"",EDATE($S273,36)),"")</f>
        <v/>
      </c>
      <c r="BD273" s="108"/>
    </row>
    <row r="274" spans="1:56" s="98" customFormat="1" ht="21" customHeight="1" thickBot="1">
      <c r="A274" s="106" t="str">
        <f t="shared" ca="1" si="24"/>
        <v/>
      </c>
      <c r="B274" s="152"/>
      <c r="C274" s="45" t="str">
        <f>IFERROR(VLOOKUP(B274,'اسماء العملاء'!$A$2:$E$1589,5,FALSE),"")</f>
        <v/>
      </c>
      <c r="D274" s="60" t="str">
        <f>IFERROR(VLOOKUP(B274,'اسماء العملاء'!$A$2:$C$1589,2,FALSE),"")</f>
        <v/>
      </c>
      <c r="E274" s="56"/>
      <c r="F274" s="62" t="str">
        <f>IFERROR(VLOOKUP(B274,'اسماء العملاء'!$A$2:$C$1589,3,FALSE),"")</f>
        <v/>
      </c>
      <c r="G274" s="75" t="str">
        <f>IFERROR(VLOOKUP(B274,'اسماء العملاء'!$A$2:$F$1589,6,FALSE),"")</f>
        <v/>
      </c>
      <c r="H274" s="142" t="str">
        <f>IFERROR(VLOOKUP(G274,'انواع الفلاتر'!$B$2:$C$52,2,FALSE),"")</f>
        <v/>
      </c>
      <c r="I274" s="128" t="str">
        <f>IFERROR(VLOOKUP(B274,'اسماء العملاء'!$A$2:$K$1589,11,FALSE),"")</f>
        <v/>
      </c>
      <c r="J274" s="46" t="str">
        <f t="shared" si="25"/>
        <v/>
      </c>
      <c r="K274" s="107"/>
      <c r="L274" s="137" t="str">
        <f t="shared" si="26"/>
        <v/>
      </c>
      <c r="M274" s="94" t="str">
        <f>IFERROR(VLOOKUP(B274,'اسماء العملاء'!$A$2:$G$1589,7,FALSE),"")</f>
        <v/>
      </c>
      <c r="N274" s="92" t="str">
        <f t="shared" si="27"/>
        <v/>
      </c>
      <c r="O274" s="149" t="str">
        <f>IFERROR(VLOOKUP(B274,'اسماء العملاء'!$A$2:$I$1589,9,FALSE),"")</f>
        <v/>
      </c>
      <c r="P274" s="144" t="str">
        <f t="shared" si="28"/>
        <v/>
      </c>
      <c r="Q274" s="145" t="str">
        <f t="shared" si="29"/>
        <v/>
      </c>
      <c r="R274" s="50"/>
      <c r="S274" s="133" t="str">
        <f>IFERROR(VLOOKUP(B274,'اسماء العملاء'!$A$2:$J$1589,10,FALSE),"")</f>
        <v/>
      </c>
      <c r="T274" s="48" t="str">
        <f>IFERROR(IF(COUNT($S274:S274)&gt;=$P274,"",EDATE($S274,1)),"")</f>
        <v/>
      </c>
      <c r="U274" s="48" t="str">
        <f>IFERROR(IF(COUNT($S274:T274)&gt;=$P274,"",EDATE($S274,2)),"")</f>
        <v/>
      </c>
      <c r="V274" s="48" t="str">
        <f>IFERROR(IF(COUNT($S274:U274)&gt;=$P274,"",EDATE($S274,3)),"")</f>
        <v/>
      </c>
      <c r="W274" s="48" t="str">
        <f>IFERROR(IF(COUNT($S274:V274)&gt;=$P274,"",EDATE($S274,4)),"")</f>
        <v/>
      </c>
      <c r="X274" s="48" t="str">
        <f>IFERROR(IF(COUNT($S274:W274)&gt;=$P274,"",EDATE($S274,5)),"")</f>
        <v/>
      </c>
      <c r="Y274" s="48" t="str">
        <f>IFERROR(IF(COUNT($S274:X274)&gt;=$P274,"",EDATE($S274,6)),"")</f>
        <v/>
      </c>
      <c r="Z274" s="48" t="str">
        <f>IFERROR(IF(COUNT($S274:Y274)&gt;=$P274,"",EDATE($S274,7)),"")</f>
        <v/>
      </c>
      <c r="AA274" s="48" t="str">
        <f>IFERROR(IF(COUNT($S274:Z274)&gt;=$P274,"",EDATE($S274,8)),"")</f>
        <v/>
      </c>
      <c r="AB274" s="48" t="str">
        <f>IFERROR(IF(COUNT($S274:AA274)&gt;=$P274,"",EDATE($S274,9)),"")</f>
        <v/>
      </c>
      <c r="AC274" s="48" t="str">
        <f>IFERROR(IF(COUNT($S274:AB274)&gt;=$P274,"",EDATE($S274,10)),"")</f>
        <v/>
      </c>
      <c r="AD274" s="48" t="str">
        <f>IFERROR(IF(COUNT($S274:AC274)&gt;=$P274,"",EDATE($S274,11)),"")</f>
        <v/>
      </c>
      <c r="AE274" s="48" t="str">
        <f>IFERROR(IF(COUNT($S274:AD274)&gt;=$P274,"",EDATE($S274,12)),"")</f>
        <v/>
      </c>
      <c r="AF274" s="48" t="str">
        <f>IFERROR(IF(COUNT($S274:AE274)&gt;=$P274,"",EDATE($S274,13)),"")</f>
        <v/>
      </c>
      <c r="AG274" s="48" t="str">
        <f>IFERROR(IF(COUNT($S274:AF274)&gt;=$P274,"",EDATE($S274,14)),"")</f>
        <v/>
      </c>
      <c r="AH274" s="48" t="str">
        <f>IFERROR(IF(COUNT($S274:AG274)&gt;=$P274,"",EDATE($S274,15)),"")</f>
        <v/>
      </c>
      <c r="AI274" s="48" t="str">
        <f>IFERROR(IF(COUNT($S274:AH274)&gt;=$P274,"",EDATE($S274,16)),"")</f>
        <v/>
      </c>
      <c r="AJ274" s="48" t="str">
        <f>IFERROR(IF(COUNT($S274:AI274)&gt;=$P274,"",EDATE($S274,17)),"")</f>
        <v/>
      </c>
      <c r="AK274" s="48" t="str">
        <f>IFERROR(IF(COUNT($S274:AJ274)&gt;=$P274,"",EDATE($S274,18)),"")</f>
        <v/>
      </c>
      <c r="AL274" s="49" t="str">
        <f>IFERROR(IF(COUNT($S274:AK274)&gt;=$P274,"",EDATE($S274,19)),"")</f>
        <v/>
      </c>
      <c r="AM274" s="49" t="str">
        <f>IFERROR(IF(COUNT($S274:AL274)&gt;=$P274,"",EDATE($S274,20)),"")</f>
        <v/>
      </c>
      <c r="AN274" s="49" t="str">
        <f>IFERROR(IF(COUNT($S274:AM274)&gt;=$P274,"",EDATE($S274,21)),"")</f>
        <v/>
      </c>
      <c r="AO274" s="49" t="str">
        <f>IFERROR(IF(COUNT($S274:AN274)&gt;=$P274,"",EDATE($S274,22)),"")</f>
        <v/>
      </c>
      <c r="AP274" s="49" t="str">
        <f>IFERROR(IF(COUNT($S274:AO274)&gt;=$P274,"",EDATE($S274,23)),"")</f>
        <v/>
      </c>
      <c r="AQ274" s="49" t="str">
        <f>IFERROR(IF(COUNT($S274:AP274)&gt;=$P274,"",EDATE($S274,24)),"")</f>
        <v/>
      </c>
      <c r="AR274" s="49" t="str">
        <f>IFERROR(IF(COUNT($S274:AQ274)&gt;=$P274,"",EDATE($S274,25)),"")</f>
        <v/>
      </c>
      <c r="AS274" s="49" t="str">
        <f>IFERROR(IF(COUNT($S274:AR274)&gt;=$P274,"",EDATE($S274,26)),"")</f>
        <v/>
      </c>
      <c r="AT274" s="49" t="str">
        <f>IFERROR(IF(COUNT($S274:AS274)&gt;=$P274,"",EDATE($S274,27)),"")</f>
        <v/>
      </c>
      <c r="AU274" s="49" t="str">
        <f>IFERROR(IF(COUNT($S274:AT274)&gt;=$P274,"",EDATE($S274,28)),"")</f>
        <v/>
      </c>
      <c r="AV274" s="49" t="str">
        <f>IFERROR(IF(COUNT($S274:AU274)&gt;=$P274,"",EDATE($S274,29)),"")</f>
        <v/>
      </c>
      <c r="AW274" s="49" t="str">
        <f>IFERROR(IF(COUNT($S274:AV274)&gt;=$P274,"",EDATE($S274,30)),"")</f>
        <v/>
      </c>
      <c r="AX274" s="49" t="str">
        <f>IFERROR(IF(COUNT($S274:AW274)&gt;=$P274,"",EDATE($S274,31)),"")</f>
        <v/>
      </c>
      <c r="AY274" s="49" t="str">
        <f>IFERROR(IF(COUNT($S274:AX274)&gt;=$P274,"",EDATE($S274,32)),"")</f>
        <v/>
      </c>
      <c r="AZ274" s="49" t="str">
        <f>IFERROR(IF(COUNT($S274:AY274)&gt;=$P274,"",EDATE($S274,33)),"")</f>
        <v/>
      </c>
      <c r="BA274" s="49" t="str">
        <f>IFERROR(IF(COUNT($S274:AZ274)&gt;=$P274,"",EDATE($S274,34)),"")</f>
        <v/>
      </c>
      <c r="BB274" s="49" t="str">
        <f>IFERROR(IF(COUNT($S274:BA274)&gt;=$P274,"",EDATE($S274,35)),"")</f>
        <v/>
      </c>
      <c r="BC274" s="49" t="str">
        <f>IFERROR(IF(COUNT($S274:BB274)&gt;=$P274,"",EDATE($S274,36)),"")</f>
        <v/>
      </c>
      <c r="BD274" s="108"/>
    </row>
    <row r="275" spans="1:56" s="98" customFormat="1" ht="21" customHeight="1" thickBot="1">
      <c r="A275" s="106" t="str">
        <f t="shared" ca="1" si="24"/>
        <v/>
      </c>
      <c r="B275" s="152"/>
      <c r="C275" s="45" t="str">
        <f>IFERROR(VLOOKUP(B275,'اسماء العملاء'!$A$2:$E$1589,5,FALSE),"")</f>
        <v/>
      </c>
      <c r="D275" s="60" t="str">
        <f>IFERROR(VLOOKUP(B275,'اسماء العملاء'!$A$2:$C$1589,2,FALSE),"")</f>
        <v/>
      </c>
      <c r="E275" s="56"/>
      <c r="F275" s="62" t="str">
        <f>IFERROR(VLOOKUP(B275,'اسماء العملاء'!$A$2:$C$1589,3,FALSE),"")</f>
        <v/>
      </c>
      <c r="G275" s="75" t="str">
        <f>IFERROR(VLOOKUP(B275,'اسماء العملاء'!$A$2:$F$1589,6,FALSE),"")</f>
        <v/>
      </c>
      <c r="H275" s="142" t="str">
        <f>IFERROR(VLOOKUP(G275,'انواع الفلاتر'!$B$2:$C$52,2,FALSE),"")</f>
        <v/>
      </c>
      <c r="I275" s="128" t="str">
        <f>IFERROR(VLOOKUP(B275,'اسماء العملاء'!$A$2:$K$1589,11,FALSE),"")</f>
        <v/>
      </c>
      <c r="J275" s="46" t="str">
        <f t="shared" si="25"/>
        <v/>
      </c>
      <c r="K275" s="107"/>
      <c r="L275" s="137" t="str">
        <f t="shared" si="26"/>
        <v/>
      </c>
      <c r="M275" s="94" t="str">
        <f>IFERROR(VLOOKUP(B275,'اسماء العملاء'!$A$2:$G$1589,7,FALSE),"")</f>
        <v/>
      </c>
      <c r="N275" s="92" t="str">
        <f t="shared" si="27"/>
        <v/>
      </c>
      <c r="O275" s="149" t="str">
        <f>IFERROR(VLOOKUP(B275,'اسماء العملاء'!$A$2:$I$1589,9,FALSE),"")</f>
        <v/>
      </c>
      <c r="P275" s="144" t="str">
        <f t="shared" si="28"/>
        <v/>
      </c>
      <c r="Q275" s="145" t="str">
        <f t="shared" si="29"/>
        <v/>
      </c>
      <c r="R275" s="50"/>
      <c r="S275" s="133" t="str">
        <f>IFERROR(VLOOKUP(B275,'اسماء العملاء'!$A$2:$J$1589,10,FALSE),"")</f>
        <v/>
      </c>
      <c r="T275" s="48" t="str">
        <f>IFERROR(IF(COUNT($S275:S275)&gt;=$P275,"",EDATE($S275,1)),"")</f>
        <v/>
      </c>
      <c r="U275" s="48" t="str">
        <f>IFERROR(IF(COUNT($S275:T275)&gt;=$P275,"",EDATE($S275,2)),"")</f>
        <v/>
      </c>
      <c r="V275" s="48" t="str">
        <f>IFERROR(IF(COUNT($S275:U275)&gt;=$P275,"",EDATE($S275,3)),"")</f>
        <v/>
      </c>
      <c r="W275" s="48" t="str">
        <f>IFERROR(IF(COUNT($S275:V275)&gt;=$P275,"",EDATE($S275,4)),"")</f>
        <v/>
      </c>
      <c r="X275" s="48" t="str">
        <f>IFERROR(IF(COUNT($S275:W275)&gt;=$P275,"",EDATE($S275,5)),"")</f>
        <v/>
      </c>
      <c r="Y275" s="48" t="str">
        <f>IFERROR(IF(COUNT($S275:X275)&gt;=$P275,"",EDATE($S275,6)),"")</f>
        <v/>
      </c>
      <c r="Z275" s="48" t="str">
        <f>IFERROR(IF(COUNT($S275:Y275)&gt;=$P275,"",EDATE($S275,7)),"")</f>
        <v/>
      </c>
      <c r="AA275" s="48" t="str">
        <f>IFERROR(IF(COUNT($S275:Z275)&gt;=$P275,"",EDATE($S275,8)),"")</f>
        <v/>
      </c>
      <c r="AB275" s="48" t="str">
        <f>IFERROR(IF(COUNT($S275:AA275)&gt;=$P275,"",EDATE($S275,9)),"")</f>
        <v/>
      </c>
      <c r="AC275" s="48" t="str">
        <f>IFERROR(IF(COUNT($S275:AB275)&gt;=$P275,"",EDATE($S275,10)),"")</f>
        <v/>
      </c>
      <c r="AD275" s="48" t="str">
        <f>IFERROR(IF(COUNT($S275:AC275)&gt;=$P275,"",EDATE($S275,11)),"")</f>
        <v/>
      </c>
      <c r="AE275" s="48" t="str">
        <f>IFERROR(IF(COUNT($S275:AD275)&gt;=$P275,"",EDATE($S275,12)),"")</f>
        <v/>
      </c>
      <c r="AF275" s="48" t="str">
        <f>IFERROR(IF(COUNT($S275:AE275)&gt;=$P275,"",EDATE($S275,13)),"")</f>
        <v/>
      </c>
      <c r="AG275" s="48" t="str">
        <f>IFERROR(IF(COUNT($S275:AF275)&gt;=$P275,"",EDATE($S275,14)),"")</f>
        <v/>
      </c>
      <c r="AH275" s="48" t="str">
        <f>IFERROR(IF(COUNT($S275:AG275)&gt;=$P275,"",EDATE($S275,15)),"")</f>
        <v/>
      </c>
      <c r="AI275" s="48" t="str">
        <f>IFERROR(IF(COUNT($S275:AH275)&gt;=$P275,"",EDATE($S275,16)),"")</f>
        <v/>
      </c>
      <c r="AJ275" s="48" t="str">
        <f>IFERROR(IF(COUNT($S275:AI275)&gt;=$P275,"",EDATE($S275,17)),"")</f>
        <v/>
      </c>
      <c r="AK275" s="48" t="str">
        <f>IFERROR(IF(COUNT($S275:AJ275)&gt;=$P275,"",EDATE($S275,18)),"")</f>
        <v/>
      </c>
      <c r="AL275" s="49" t="str">
        <f>IFERROR(IF(COUNT($S275:AK275)&gt;=$P275,"",EDATE($S275,19)),"")</f>
        <v/>
      </c>
      <c r="AM275" s="49" t="str">
        <f>IFERROR(IF(COUNT($S275:AL275)&gt;=$P275,"",EDATE($S275,20)),"")</f>
        <v/>
      </c>
      <c r="AN275" s="49" t="str">
        <f>IFERROR(IF(COUNT($S275:AM275)&gt;=$P275,"",EDATE($S275,21)),"")</f>
        <v/>
      </c>
      <c r="AO275" s="49" t="str">
        <f>IFERROR(IF(COUNT($S275:AN275)&gt;=$P275,"",EDATE($S275,22)),"")</f>
        <v/>
      </c>
      <c r="AP275" s="49" t="str">
        <f>IFERROR(IF(COUNT($S275:AO275)&gt;=$P275,"",EDATE($S275,23)),"")</f>
        <v/>
      </c>
      <c r="AQ275" s="49" t="str">
        <f>IFERROR(IF(COUNT($S275:AP275)&gt;=$P275,"",EDATE($S275,24)),"")</f>
        <v/>
      </c>
      <c r="AR275" s="49" t="str">
        <f>IFERROR(IF(COUNT($S275:AQ275)&gt;=$P275,"",EDATE($S275,25)),"")</f>
        <v/>
      </c>
      <c r="AS275" s="49" t="str">
        <f>IFERROR(IF(COUNT($S275:AR275)&gt;=$P275,"",EDATE($S275,26)),"")</f>
        <v/>
      </c>
      <c r="AT275" s="49" t="str">
        <f>IFERROR(IF(COUNT($S275:AS275)&gt;=$P275,"",EDATE($S275,27)),"")</f>
        <v/>
      </c>
      <c r="AU275" s="49" t="str">
        <f>IFERROR(IF(COUNT($S275:AT275)&gt;=$P275,"",EDATE($S275,28)),"")</f>
        <v/>
      </c>
      <c r="AV275" s="49" t="str">
        <f>IFERROR(IF(COUNT($S275:AU275)&gt;=$P275,"",EDATE($S275,29)),"")</f>
        <v/>
      </c>
      <c r="AW275" s="49" t="str">
        <f>IFERROR(IF(COUNT($S275:AV275)&gt;=$P275,"",EDATE($S275,30)),"")</f>
        <v/>
      </c>
      <c r="AX275" s="49" t="str">
        <f>IFERROR(IF(COUNT($S275:AW275)&gt;=$P275,"",EDATE($S275,31)),"")</f>
        <v/>
      </c>
      <c r="AY275" s="49" t="str">
        <f>IFERROR(IF(COUNT($S275:AX275)&gt;=$P275,"",EDATE($S275,32)),"")</f>
        <v/>
      </c>
      <c r="AZ275" s="49" t="str">
        <f>IFERROR(IF(COUNT($S275:AY275)&gt;=$P275,"",EDATE($S275,33)),"")</f>
        <v/>
      </c>
      <c r="BA275" s="49" t="str">
        <f>IFERROR(IF(COUNT($S275:AZ275)&gt;=$P275,"",EDATE($S275,34)),"")</f>
        <v/>
      </c>
      <c r="BB275" s="49" t="str">
        <f>IFERROR(IF(COUNT($S275:BA275)&gt;=$P275,"",EDATE($S275,35)),"")</f>
        <v/>
      </c>
      <c r="BC275" s="49" t="str">
        <f>IFERROR(IF(COUNT($S275:BB275)&gt;=$P275,"",EDATE($S275,36)),"")</f>
        <v/>
      </c>
      <c r="BD275" s="108"/>
    </row>
    <row r="276" spans="1:56" s="98" customFormat="1" ht="21" customHeight="1" thickBot="1">
      <c r="A276" s="106" t="str">
        <f t="shared" ca="1" si="24"/>
        <v/>
      </c>
      <c r="B276" s="152"/>
      <c r="C276" s="45" t="str">
        <f>IFERROR(VLOOKUP(B276,'اسماء العملاء'!$A$2:$E$1589,5,FALSE),"")</f>
        <v/>
      </c>
      <c r="D276" s="60" t="str">
        <f>IFERROR(VLOOKUP(B276,'اسماء العملاء'!$A$2:$C$1589,2,FALSE),"")</f>
        <v/>
      </c>
      <c r="E276" s="56"/>
      <c r="F276" s="62" t="str">
        <f>IFERROR(VLOOKUP(B276,'اسماء العملاء'!$A$2:$C$1589,3,FALSE),"")</f>
        <v/>
      </c>
      <c r="G276" s="75" t="str">
        <f>IFERROR(VLOOKUP(B276,'اسماء العملاء'!$A$2:$F$1589,6,FALSE),"")</f>
        <v/>
      </c>
      <c r="H276" s="142" t="str">
        <f>IFERROR(VLOOKUP(G276,'انواع الفلاتر'!$B$2:$C$52,2,FALSE),"")</f>
        <v/>
      </c>
      <c r="I276" s="128" t="str">
        <f>IFERROR(VLOOKUP(B276,'اسماء العملاء'!$A$2:$K$1589,11,FALSE),"")</f>
        <v/>
      </c>
      <c r="J276" s="46" t="str">
        <f t="shared" si="25"/>
        <v/>
      </c>
      <c r="K276" s="107"/>
      <c r="L276" s="137" t="str">
        <f t="shared" si="26"/>
        <v/>
      </c>
      <c r="M276" s="94" t="str">
        <f>IFERROR(VLOOKUP(B276,'اسماء العملاء'!$A$2:$G$1589,7,FALSE),"")</f>
        <v/>
      </c>
      <c r="N276" s="92" t="str">
        <f t="shared" si="27"/>
        <v/>
      </c>
      <c r="O276" s="149" t="str">
        <f>IFERROR(VLOOKUP(B276,'اسماء العملاء'!$A$2:$I$1589,9,FALSE),"")</f>
        <v/>
      </c>
      <c r="P276" s="144" t="str">
        <f t="shared" si="28"/>
        <v/>
      </c>
      <c r="Q276" s="145" t="str">
        <f t="shared" si="29"/>
        <v/>
      </c>
      <c r="R276" s="50"/>
      <c r="S276" s="133" t="str">
        <f>IFERROR(VLOOKUP(B276,'اسماء العملاء'!$A$2:$J$1589,10,FALSE),"")</f>
        <v/>
      </c>
      <c r="T276" s="48" t="str">
        <f>IFERROR(IF(COUNT($S276:S276)&gt;=$P276,"",EDATE($S276,1)),"")</f>
        <v/>
      </c>
      <c r="U276" s="48" t="str">
        <f>IFERROR(IF(COUNT($S276:T276)&gt;=$P276,"",EDATE($S276,2)),"")</f>
        <v/>
      </c>
      <c r="V276" s="48" t="str">
        <f>IFERROR(IF(COUNT($S276:U276)&gt;=$P276,"",EDATE($S276,3)),"")</f>
        <v/>
      </c>
      <c r="W276" s="48" t="str">
        <f>IFERROR(IF(COUNT($S276:V276)&gt;=$P276,"",EDATE($S276,4)),"")</f>
        <v/>
      </c>
      <c r="X276" s="48" t="str">
        <f>IFERROR(IF(COUNT($S276:W276)&gt;=$P276,"",EDATE($S276,5)),"")</f>
        <v/>
      </c>
      <c r="Y276" s="48" t="str">
        <f>IFERROR(IF(COUNT($S276:X276)&gt;=$P276,"",EDATE($S276,6)),"")</f>
        <v/>
      </c>
      <c r="Z276" s="48" t="str">
        <f>IFERROR(IF(COUNT($S276:Y276)&gt;=$P276,"",EDATE($S276,7)),"")</f>
        <v/>
      </c>
      <c r="AA276" s="48" t="str">
        <f>IFERROR(IF(COUNT($S276:Z276)&gt;=$P276,"",EDATE($S276,8)),"")</f>
        <v/>
      </c>
      <c r="AB276" s="48" t="str">
        <f>IFERROR(IF(COUNT($S276:AA276)&gt;=$P276,"",EDATE($S276,9)),"")</f>
        <v/>
      </c>
      <c r="AC276" s="48" t="str">
        <f>IFERROR(IF(COUNT($S276:AB276)&gt;=$P276,"",EDATE($S276,10)),"")</f>
        <v/>
      </c>
      <c r="AD276" s="48" t="str">
        <f>IFERROR(IF(COUNT($S276:AC276)&gt;=$P276,"",EDATE($S276,11)),"")</f>
        <v/>
      </c>
      <c r="AE276" s="48" t="str">
        <f>IFERROR(IF(COUNT($S276:AD276)&gt;=$P276,"",EDATE($S276,12)),"")</f>
        <v/>
      </c>
      <c r="AF276" s="48" t="str">
        <f>IFERROR(IF(COUNT($S276:AE276)&gt;=$P276,"",EDATE($S276,13)),"")</f>
        <v/>
      </c>
      <c r="AG276" s="48" t="str">
        <f>IFERROR(IF(COUNT($S276:AF276)&gt;=$P276,"",EDATE($S276,14)),"")</f>
        <v/>
      </c>
      <c r="AH276" s="48" t="str">
        <f>IFERROR(IF(COUNT($S276:AG276)&gt;=$P276,"",EDATE($S276,15)),"")</f>
        <v/>
      </c>
      <c r="AI276" s="48" t="str">
        <f>IFERROR(IF(COUNT($S276:AH276)&gt;=$P276,"",EDATE($S276,16)),"")</f>
        <v/>
      </c>
      <c r="AJ276" s="48" t="str">
        <f>IFERROR(IF(COUNT($S276:AI276)&gt;=$P276,"",EDATE($S276,17)),"")</f>
        <v/>
      </c>
      <c r="AK276" s="48" t="str">
        <f>IFERROR(IF(COUNT($S276:AJ276)&gt;=$P276,"",EDATE($S276,18)),"")</f>
        <v/>
      </c>
      <c r="AL276" s="49" t="str">
        <f>IFERROR(IF(COUNT($S276:AK276)&gt;=$P276,"",EDATE($S276,19)),"")</f>
        <v/>
      </c>
      <c r="AM276" s="49" t="str">
        <f>IFERROR(IF(COUNT($S276:AL276)&gt;=$P276,"",EDATE($S276,20)),"")</f>
        <v/>
      </c>
      <c r="AN276" s="49" t="str">
        <f>IFERROR(IF(COUNT($S276:AM276)&gt;=$P276,"",EDATE($S276,21)),"")</f>
        <v/>
      </c>
      <c r="AO276" s="49" t="str">
        <f>IFERROR(IF(COUNT($S276:AN276)&gt;=$P276,"",EDATE($S276,22)),"")</f>
        <v/>
      </c>
      <c r="AP276" s="49" t="str">
        <f>IFERROR(IF(COUNT($S276:AO276)&gt;=$P276,"",EDATE($S276,23)),"")</f>
        <v/>
      </c>
      <c r="AQ276" s="49" t="str">
        <f>IFERROR(IF(COUNT($S276:AP276)&gt;=$P276,"",EDATE($S276,24)),"")</f>
        <v/>
      </c>
      <c r="AR276" s="49" t="str">
        <f>IFERROR(IF(COUNT($S276:AQ276)&gt;=$P276,"",EDATE($S276,25)),"")</f>
        <v/>
      </c>
      <c r="AS276" s="49" t="str">
        <f>IFERROR(IF(COUNT($S276:AR276)&gt;=$P276,"",EDATE($S276,26)),"")</f>
        <v/>
      </c>
      <c r="AT276" s="49" t="str">
        <f>IFERROR(IF(COUNT($S276:AS276)&gt;=$P276,"",EDATE($S276,27)),"")</f>
        <v/>
      </c>
      <c r="AU276" s="49" t="str">
        <f>IFERROR(IF(COUNT($S276:AT276)&gt;=$P276,"",EDATE($S276,28)),"")</f>
        <v/>
      </c>
      <c r="AV276" s="49" t="str">
        <f>IFERROR(IF(COUNT($S276:AU276)&gt;=$P276,"",EDATE($S276,29)),"")</f>
        <v/>
      </c>
      <c r="AW276" s="49" t="str">
        <f>IFERROR(IF(COUNT($S276:AV276)&gt;=$P276,"",EDATE($S276,30)),"")</f>
        <v/>
      </c>
      <c r="AX276" s="49" t="str">
        <f>IFERROR(IF(COUNT($S276:AW276)&gt;=$P276,"",EDATE($S276,31)),"")</f>
        <v/>
      </c>
      <c r="AY276" s="49" t="str">
        <f>IFERROR(IF(COUNT($S276:AX276)&gt;=$P276,"",EDATE($S276,32)),"")</f>
        <v/>
      </c>
      <c r="AZ276" s="49" t="str">
        <f>IFERROR(IF(COUNT($S276:AY276)&gt;=$P276,"",EDATE($S276,33)),"")</f>
        <v/>
      </c>
      <c r="BA276" s="49" t="str">
        <f>IFERROR(IF(COUNT($S276:AZ276)&gt;=$P276,"",EDATE($S276,34)),"")</f>
        <v/>
      </c>
      <c r="BB276" s="49" t="str">
        <f>IFERROR(IF(COUNT($S276:BA276)&gt;=$P276,"",EDATE($S276,35)),"")</f>
        <v/>
      </c>
      <c r="BC276" s="49" t="str">
        <f>IFERROR(IF(COUNT($S276:BB276)&gt;=$P276,"",EDATE($S276,36)),"")</f>
        <v/>
      </c>
      <c r="BD276" s="108"/>
    </row>
    <row r="277" spans="1:56" s="98" customFormat="1" ht="21" customHeight="1" thickBot="1">
      <c r="A277" s="106" t="str">
        <f t="shared" ca="1" si="24"/>
        <v/>
      </c>
      <c r="B277" s="152"/>
      <c r="C277" s="45" t="str">
        <f>IFERROR(VLOOKUP(B277,'اسماء العملاء'!$A$2:$E$1589,5,FALSE),"")</f>
        <v/>
      </c>
      <c r="D277" s="60" t="str">
        <f>IFERROR(VLOOKUP(B277,'اسماء العملاء'!$A$2:$C$1589,2,FALSE),"")</f>
        <v/>
      </c>
      <c r="E277" s="56"/>
      <c r="F277" s="62" t="str">
        <f>IFERROR(VLOOKUP(B277,'اسماء العملاء'!$A$2:$C$1589,3,FALSE),"")</f>
        <v/>
      </c>
      <c r="G277" s="75" t="str">
        <f>IFERROR(VLOOKUP(B277,'اسماء العملاء'!$A$2:$F$1589,6,FALSE),"")</f>
        <v/>
      </c>
      <c r="H277" s="142" t="str">
        <f>IFERROR(VLOOKUP(G277,'انواع الفلاتر'!$B$2:$C$52,2,FALSE),"")</f>
        <v/>
      </c>
      <c r="I277" s="128" t="str">
        <f>IFERROR(VLOOKUP(B277,'اسماء العملاء'!$A$2:$K$1589,11,FALSE),"")</f>
        <v/>
      </c>
      <c r="J277" s="46" t="str">
        <f t="shared" si="25"/>
        <v/>
      </c>
      <c r="K277" s="107"/>
      <c r="L277" s="137" t="str">
        <f t="shared" si="26"/>
        <v/>
      </c>
      <c r="M277" s="94" t="str">
        <f>IFERROR(VLOOKUP(B277,'اسماء العملاء'!$A$2:$G$1589,7,FALSE),"")</f>
        <v/>
      </c>
      <c r="N277" s="92" t="str">
        <f t="shared" si="27"/>
        <v/>
      </c>
      <c r="O277" s="149" t="str">
        <f>IFERROR(VLOOKUP(B277,'اسماء العملاء'!$A$2:$I$1589,9,FALSE),"")</f>
        <v/>
      </c>
      <c r="P277" s="144" t="str">
        <f t="shared" si="28"/>
        <v/>
      </c>
      <c r="Q277" s="145" t="str">
        <f t="shared" si="29"/>
        <v/>
      </c>
      <c r="R277" s="50"/>
      <c r="S277" s="133" t="str">
        <f>IFERROR(VLOOKUP(B277,'اسماء العملاء'!$A$2:$J$1589,10,FALSE),"")</f>
        <v/>
      </c>
      <c r="T277" s="48" t="str">
        <f>IFERROR(IF(COUNT($S277:S277)&gt;=$P277,"",EDATE($S277,1)),"")</f>
        <v/>
      </c>
      <c r="U277" s="48" t="str">
        <f>IFERROR(IF(COUNT($S277:T277)&gt;=$P277,"",EDATE($S277,2)),"")</f>
        <v/>
      </c>
      <c r="V277" s="48" t="str">
        <f>IFERROR(IF(COUNT($S277:U277)&gt;=$P277,"",EDATE($S277,3)),"")</f>
        <v/>
      </c>
      <c r="W277" s="48" t="str">
        <f>IFERROR(IF(COUNT($S277:V277)&gt;=$P277,"",EDATE($S277,4)),"")</f>
        <v/>
      </c>
      <c r="X277" s="48" t="str">
        <f>IFERROR(IF(COUNT($S277:W277)&gt;=$P277,"",EDATE($S277,5)),"")</f>
        <v/>
      </c>
      <c r="Y277" s="48" t="str">
        <f>IFERROR(IF(COUNT($S277:X277)&gt;=$P277,"",EDATE($S277,6)),"")</f>
        <v/>
      </c>
      <c r="Z277" s="48" t="str">
        <f>IFERROR(IF(COUNT($S277:Y277)&gt;=$P277,"",EDATE($S277,7)),"")</f>
        <v/>
      </c>
      <c r="AA277" s="48" t="str">
        <f>IFERROR(IF(COUNT($S277:Z277)&gt;=$P277,"",EDATE($S277,8)),"")</f>
        <v/>
      </c>
      <c r="AB277" s="48" t="str">
        <f>IFERROR(IF(COUNT($S277:AA277)&gt;=$P277,"",EDATE($S277,9)),"")</f>
        <v/>
      </c>
      <c r="AC277" s="48" t="str">
        <f>IFERROR(IF(COUNT($S277:AB277)&gt;=$P277,"",EDATE($S277,10)),"")</f>
        <v/>
      </c>
      <c r="AD277" s="48" t="str">
        <f>IFERROR(IF(COUNT($S277:AC277)&gt;=$P277,"",EDATE($S277,11)),"")</f>
        <v/>
      </c>
      <c r="AE277" s="48" t="str">
        <f>IFERROR(IF(COUNT($S277:AD277)&gt;=$P277,"",EDATE($S277,12)),"")</f>
        <v/>
      </c>
      <c r="AF277" s="48" t="str">
        <f>IFERROR(IF(COUNT($S277:AE277)&gt;=$P277,"",EDATE($S277,13)),"")</f>
        <v/>
      </c>
      <c r="AG277" s="48" t="str">
        <f>IFERROR(IF(COUNT($S277:AF277)&gt;=$P277,"",EDATE($S277,14)),"")</f>
        <v/>
      </c>
      <c r="AH277" s="48" t="str">
        <f>IFERROR(IF(COUNT($S277:AG277)&gt;=$P277,"",EDATE($S277,15)),"")</f>
        <v/>
      </c>
      <c r="AI277" s="48" t="str">
        <f>IFERROR(IF(COUNT($S277:AH277)&gt;=$P277,"",EDATE($S277,16)),"")</f>
        <v/>
      </c>
      <c r="AJ277" s="48" t="str">
        <f>IFERROR(IF(COUNT($S277:AI277)&gt;=$P277,"",EDATE($S277,17)),"")</f>
        <v/>
      </c>
      <c r="AK277" s="48" t="str">
        <f>IFERROR(IF(COUNT($S277:AJ277)&gt;=$P277,"",EDATE($S277,18)),"")</f>
        <v/>
      </c>
      <c r="AL277" s="49" t="str">
        <f>IFERROR(IF(COUNT($S277:AK277)&gt;=$P277,"",EDATE($S277,19)),"")</f>
        <v/>
      </c>
      <c r="AM277" s="49" t="str">
        <f>IFERROR(IF(COUNT($S277:AL277)&gt;=$P277,"",EDATE($S277,20)),"")</f>
        <v/>
      </c>
      <c r="AN277" s="49" t="str">
        <f>IFERROR(IF(COUNT($S277:AM277)&gt;=$P277,"",EDATE($S277,21)),"")</f>
        <v/>
      </c>
      <c r="AO277" s="49" t="str">
        <f>IFERROR(IF(COUNT($S277:AN277)&gt;=$P277,"",EDATE($S277,22)),"")</f>
        <v/>
      </c>
      <c r="AP277" s="49" t="str">
        <f>IFERROR(IF(COUNT($S277:AO277)&gt;=$P277,"",EDATE($S277,23)),"")</f>
        <v/>
      </c>
      <c r="AQ277" s="49" t="str">
        <f>IFERROR(IF(COUNT($S277:AP277)&gt;=$P277,"",EDATE($S277,24)),"")</f>
        <v/>
      </c>
      <c r="AR277" s="49" t="str">
        <f>IFERROR(IF(COUNT($S277:AQ277)&gt;=$P277,"",EDATE($S277,25)),"")</f>
        <v/>
      </c>
      <c r="AS277" s="49" t="str">
        <f>IFERROR(IF(COUNT($S277:AR277)&gt;=$P277,"",EDATE($S277,26)),"")</f>
        <v/>
      </c>
      <c r="AT277" s="49" t="str">
        <f>IFERROR(IF(COUNT($S277:AS277)&gt;=$P277,"",EDATE($S277,27)),"")</f>
        <v/>
      </c>
      <c r="AU277" s="49" t="str">
        <f>IFERROR(IF(COUNT($S277:AT277)&gt;=$P277,"",EDATE($S277,28)),"")</f>
        <v/>
      </c>
      <c r="AV277" s="49" t="str">
        <f>IFERROR(IF(COUNT($S277:AU277)&gt;=$P277,"",EDATE($S277,29)),"")</f>
        <v/>
      </c>
      <c r="AW277" s="49" t="str">
        <f>IFERROR(IF(COUNT($S277:AV277)&gt;=$P277,"",EDATE($S277,30)),"")</f>
        <v/>
      </c>
      <c r="AX277" s="49" t="str">
        <f>IFERROR(IF(COUNT($S277:AW277)&gt;=$P277,"",EDATE($S277,31)),"")</f>
        <v/>
      </c>
      <c r="AY277" s="49" t="str">
        <f>IFERROR(IF(COUNT($S277:AX277)&gt;=$P277,"",EDATE($S277,32)),"")</f>
        <v/>
      </c>
      <c r="AZ277" s="49" t="str">
        <f>IFERROR(IF(COUNT($S277:AY277)&gt;=$P277,"",EDATE($S277,33)),"")</f>
        <v/>
      </c>
      <c r="BA277" s="49" t="str">
        <f>IFERROR(IF(COUNT($S277:AZ277)&gt;=$P277,"",EDATE($S277,34)),"")</f>
        <v/>
      </c>
      <c r="BB277" s="49" t="str">
        <f>IFERROR(IF(COUNT($S277:BA277)&gt;=$P277,"",EDATE($S277,35)),"")</f>
        <v/>
      </c>
      <c r="BC277" s="49" t="str">
        <f>IFERROR(IF(COUNT($S277:BB277)&gt;=$P277,"",EDATE($S277,36)),"")</f>
        <v/>
      </c>
      <c r="BD277" s="108"/>
    </row>
    <row r="278" spans="1:56" s="98" customFormat="1" ht="21" customHeight="1" thickBot="1">
      <c r="A278" s="106" t="str">
        <f t="shared" ca="1" si="24"/>
        <v/>
      </c>
      <c r="B278" s="152"/>
      <c r="C278" s="45" t="str">
        <f>IFERROR(VLOOKUP(B278,'اسماء العملاء'!$A$2:$E$1589,5,FALSE),"")</f>
        <v/>
      </c>
      <c r="D278" s="60" t="str">
        <f>IFERROR(VLOOKUP(B278,'اسماء العملاء'!$A$2:$C$1589,2,FALSE),"")</f>
        <v/>
      </c>
      <c r="E278" s="56"/>
      <c r="F278" s="62" t="str">
        <f>IFERROR(VLOOKUP(B278,'اسماء العملاء'!$A$2:$C$1589,3,FALSE),"")</f>
        <v/>
      </c>
      <c r="G278" s="75" t="str">
        <f>IFERROR(VLOOKUP(B278,'اسماء العملاء'!$A$2:$F$1589,6,FALSE),"")</f>
        <v/>
      </c>
      <c r="H278" s="142" t="str">
        <f>IFERROR(VLOOKUP(G278,'انواع الفلاتر'!$B$2:$C$52,2,FALSE),"")</f>
        <v/>
      </c>
      <c r="I278" s="128" t="str">
        <f>IFERROR(VLOOKUP(B278,'اسماء العملاء'!$A$2:$K$1589,11,FALSE),"")</f>
        <v/>
      </c>
      <c r="J278" s="46" t="str">
        <f t="shared" si="25"/>
        <v/>
      </c>
      <c r="K278" s="107"/>
      <c r="L278" s="137" t="str">
        <f t="shared" si="26"/>
        <v/>
      </c>
      <c r="M278" s="94" t="str">
        <f>IFERROR(VLOOKUP(B278,'اسماء العملاء'!$A$2:$G$1589,7,FALSE),"")</f>
        <v/>
      </c>
      <c r="N278" s="92" t="str">
        <f t="shared" si="27"/>
        <v/>
      </c>
      <c r="O278" s="149" t="str">
        <f>IFERROR(VLOOKUP(B278,'اسماء العملاء'!$A$2:$I$1589,9,FALSE),"")</f>
        <v/>
      </c>
      <c r="P278" s="144" t="str">
        <f t="shared" si="28"/>
        <v/>
      </c>
      <c r="Q278" s="145" t="str">
        <f t="shared" si="29"/>
        <v/>
      </c>
      <c r="R278" s="50"/>
      <c r="S278" s="133" t="str">
        <f>IFERROR(VLOOKUP(B278,'اسماء العملاء'!$A$2:$J$1589,10,FALSE),"")</f>
        <v/>
      </c>
      <c r="T278" s="48" t="str">
        <f>IFERROR(IF(COUNT($S278:S278)&gt;=$P278,"",EDATE($S278,1)),"")</f>
        <v/>
      </c>
      <c r="U278" s="48" t="str">
        <f>IFERROR(IF(COUNT($S278:T278)&gt;=$P278,"",EDATE($S278,2)),"")</f>
        <v/>
      </c>
      <c r="V278" s="48" t="str">
        <f>IFERROR(IF(COUNT($S278:U278)&gt;=$P278,"",EDATE($S278,3)),"")</f>
        <v/>
      </c>
      <c r="W278" s="48" t="str">
        <f>IFERROR(IF(COUNT($S278:V278)&gt;=$P278,"",EDATE($S278,4)),"")</f>
        <v/>
      </c>
      <c r="X278" s="48" t="str">
        <f>IFERROR(IF(COUNT($S278:W278)&gt;=$P278,"",EDATE($S278,5)),"")</f>
        <v/>
      </c>
      <c r="Y278" s="48" t="str">
        <f>IFERROR(IF(COUNT($S278:X278)&gt;=$P278,"",EDATE($S278,6)),"")</f>
        <v/>
      </c>
      <c r="Z278" s="48" t="str">
        <f>IFERROR(IF(COUNT($S278:Y278)&gt;=$P278,"",EDATE($S278,7)),"")</f>
        <v/>
      </c>
      <c r="AA278" s="48" t="str">
        <f>IFERROR(IF(COUNT($S278:Z278)&gt;=$P278,"",EDATE($S278,8)),"")</f>
        <v/>
      </c>
      <c r="AB278" s="48" t="str">
        <f>IFERROR(IF(COUNT($S278:AA278)&gt;=$P278,"",EDATE($S278,9)),"")</f>
        <v/>
      </c>
      <c r="AC278" s="48" t="str">
        <f>IFERROR(IF(COUNT($S278:AB278)&gt;=$P278,"",EDATE($S278,10)),"")</f>
        <v/>
      </c>
      <c r="AD278" s="48" t="str">
        <f>IFERROR(IF(COUNT($S278:AC278)&gt;=$P278,"",EDATE($S278,11)),"")</f>
        <v/>
      </c>
      <c r="AE278" s="48" t="str">
        <f>IFERROR(IF(COUNT($S278:AD278)&gt;=$P278,"",EDATE($S278,12)),"")</f>
        <v/>
      </c>
      <c r="AF278" s="48" t="str">
        <f>IFERROR(IF(COUNT($S278:AE278)&gt;=$P278,"",EDATE($S278,13)),"")</f>
        <v/>
      </c>
      <c r="AG278" s="48" t="str">
        <f>IFERROR(IF(COUNT($S278:AF278)&gt;=$P278,"",EDATE($S278,14)),"")</f>
        <v/>
      </c>
      <c r="AH278" s="48" t="str">
        <f>IFERROR(IF(COUNT($S278:AG278)&gt;=$P278,"",EDATE($S278,15)),"")</f>
        <v/>
      </c>
      <c r="AI278" s="48" t="str">
        <f>IFERROR(IF(COUNT($S278:AH278)&gt;=$P278,"",EDATE($S278,16)),"")</f>
        <v/>
      </c>
      <c r="AJ278" s="48" t="str">
        <f>IFERROR(IF(COUNT($S278:AI278)&gt;=$P278,"",EDATE($S278,17)),"")</f>
        <v/>
      </c>
      <c r="AK278" s="48" t="str">
        <f>IFERROR(IF(COUNT($S278:AJ278)&gt;=$P278,"",EDATE($S278,18)),"")</f>
        <v/>
      </c>
      <c r="AL278" s="49" t="str">
        <f>IFERROR(IF(COUNT($S278:AK278)&gt;=$P278,"",EDATE($S278,19)),"")</f>
        <v/>
      </c>
      <c r="AM278" s="49" t="str">
        <f>IFERROR(IF(COUNT($S278:AL278)&gt;=$P278,"",EDATE($S278,20)),"")</f>
        <v/>
      </c>
      <c r="AN278" s="49" t="str">
        <f>IFERROR(IF(COUNT($S278:AM278)&gt;=$P278,"",EDATE($S278,21)),"")</f>
        <v/>
      </c>
      <c r="AO278" s="49" t="str">
        <f>IFERROR(IF(COUNT($S278:AN278)&gt;=$P278,"",EDATE($S278,22)),"")</f>
        <v/>
      </c>
      <c r="AP278" s="49" t="str">
        <f>IFERROR(IF(COUNT($S278:AO278)&gt;=$P278,"",EDATE($S278,23)),"")</f>
        <v/>
      </c>
      <c r="AQ278" s="49" t="str">
        <f>IFERROR(IF(COUNT($S278:AP278)&gt;=$P278,"",EDATE($S278,24)),"")</f>
        <v/>
      </c>
      <c r="AR278" s="49" t="str">
        <f>IFERROR(IF(COUNT($S278:AQ278)&gt;=$P278,"",EDATE($S278,25)),"")</f>
        <v/>
      </c>
      <c r="AS278" s="49" t="str">
        <f>IFERROR(IF(COUNT($S278:AR278)&gt;=$P278,"",EDATE($S278,26)),"")</f>
        <v/>
      </c>
      <c r="AT278" s="49" t="str">
        <f>IFERROR(IF(COUNT($S278:AS278)&gt;=$P278,"",EDATE($S278,27)),"")</f>
        <v/>
      </c>
      <c r="AU278" s="49" t="str">
        <f>IFERROR(IF(COUNT($S278:AT278)&gt;=$P278,"",EDATE($S278,28)),"")</f>
        <v/>
      </c>
      <c r="AV278" s="49" t="str">
        <f>IFERROR(IF(COUNT($S278:AU278)&gt;=$P278,"",EDATE($S278,29)),"")</f>
        <v/>
      </c>
      <c r="AW278" s="49" t="str">
        <f>IFERROR(IF(COUNT($S278:AV278)&gt;=$P278,"",EDATE($S278,30)),"")</f>
        <v/>
      </c>
      <c r="AX278" s="49" t="str">
        <f>IFERROR(IF(COUNT($S278:AW278)&gt;=$P278,"",EDATE($S278,31)),"")</f>
        <v/>
      </c>
      <c r="AY278" s="49" t="str">
        <f>IFERROR(IF(COUNT($S278:AX278)&gt;=$P278,"",EDATE($S278,32)),"")</f>
        <v/>
      </c>
      <c r="AZ278" s="49" t="str">
        <f>IFERROR(IF(COUNT($S278:AY278)&gt;=$P278,"",EDATE($S278,33)),"")</f>
        <v/>
      </c>
      <c r="BA278" s="49" t="str">
        <f>IFERROR(IF(COUNT($S278:AZ278)&gt;=$P278,"",EDATE($S278,34)),"")</f>
        <v/>
      </c>
      <c r="BB278" s="49" t="str">
        <f>IFERROR(IF(COUNT($S278:BA278)&gt;=$P278,"",EDATE($S278,35)),"")</f>
        <v/>
      </c>
      <c r="BC278" s="49" t="str">
        <f>IFERROR(IF(COUNT($S278:BB278)&gt;=$P278,"",EDATE($S278,36)),"")</f>
        <v/>
      </c>
      <c r="BD278" s="108"/>
    </row>
    <row r="279" spans="1:56" s="98" customFormat="1" ht="21" customHeight="1" thickBot="1">
      <c r="A279" s="106" t="str">
        <f t="shared" ca="1" si="24"/>
        <v/>
      </c>
      <c r="B279" s="152"/>
      <c r="C279" s="45" t="str">
        <f>IFERROR(VLOOKUP(B279,'اسماء العملاء'!$A$2:$E$1589,5,FALSE),"")</f>
        <v/>
      </c>
      <c r="D279" s="60" t="str">
        <f>IFERROR(VLOOKUP(B279,'اسماء العملاء'!$A$2:$C$1589,2,FALSE),"")</f>
        <v/>
      </c>
      <c r="E279" s="56"/>
      <c r="F279" s="62" t="str">
        <f>IFERROR(VLOOKUP(B279,'اسماء العملاء'!$A$2:$C$1589,3,FALSE),"")</f>
        <v/>
      </c>
      <c r="G279" s="75" t="str">
        <f>IFERROR(VLOOKUP(B279,'اسماء العملاء'!$A$2:$F$1589,6,FALSE),"")</f>
        <v/>
      </c>
      <c r="H279" s="142" t="str">
        <f>IFERROR(VLOOKUP(G279,'انواع الفلاتر'!$B$2:$C$52,2,FALSE),"")</f>
        <v/>
      </c>
      <c r="I279" s="128" t="str">
        <f>IFERROR(VLOOKUP(B279,'اسماء العملاء'!$A$2:$K$1589,11,FALSE),"")</f>
        <v/>
      </c>
      <c r="J279" s="46" t="str">
        <f t="shared" si="25"/>
        <v/>
      </c>
      <c r="K279" s="107"/>
      <c r="L279" s="137" t="str">
        <f t="shared" si="26"/>
        <v/>
      </c>
      <c r="M279" s="94" t="str">
        <f>IFERROR(VLOOKUP(B279,'اسماء العملاء'!$A$2:$G$1589,7,FALSE),"")</f>
        <v/>
      </c>
      <c r="N279" s="92" t="str">
        <f t="shared" si="27"/>
        <v/>
      </c>
      <c r="O279" s="149" t="str">
        <f>IFERROR(VLOOKUP(B279,'اسماء العملاء'!$A$2:$I$1589,9,FALSE),"")</f>
        <v/>
      </c>
      <c r="P279" s="144" t="str">
        <f t="shared" si="28"/>
        <v/>
      </c>
      <c r="Q279" s="145" t="str">
        <f t="shared" si="29"/>
        <v/>
      </c>
      <c r="R279" s="50"/>
      <c r="S279" s="133" t="str">
        <f>IFERROR(VLOOKUP(B279,'اسماء العملاء'!$A$2:$J$1589,10,FALSE),"")</f>
        <v/>
      </c>
      <c r="T279" s="48" t="str">
        <f>IFERROR(IF(COUNT($S279:S279)&gt;=$P279,"",EDATE($S279,1)),"")</f>
        <v/>
      </c>
      <c r="U279" s="48" t="str">
        <f>IFERROR(IF(COUNT($S279:T279)&gt;=$P279,"",EDATE($S279,2)),"")</f>
        <v/>
      </c>
      <c r="V279" s="48" t="str">
        <f>IFERROR(IF(COUNT($S279:U279)&gt;=$P279,"",EDATE($S279,3)),"")</f>
        <v/>
      </c>
      <c r="W279" s="48" t="str">
        <f>IFERROR(IF(COUNT($S279:V279)&gt;=$P279,"",EDATE($S279,4)),"")</f>
        <v/>
      </c>
      <c r="X279" s="48" t="str">
        <f>IFERROR(IF(COUNT($S279:W279)&gt;=$P279,"",EDATE($S279,5)),"")</f>
        <v/>
      </c>
      <c r="Y279" s="48" t="str">
        <f>IFERROR(IF(COUNT($S279:X279)&gt;=$P279,"",EDATE($S279,6)),"")</f>
        <v/>
      </c>
      <c r="Z279" s="48" t="str">
        <f>IFERROR(IF(COUNT($S279:Y279)&gt;=$P279,"",EDATE($S279,7)),"")</f>
        <v/>
      </c>
      <c r="AA279" s="48" t="str">
        <f>IFERROR(IF(COUNT($S279:Z279)&gt;=$P279,"",EDATE($S279,8)),"")</f>
        <v/>
      </c>
      <c r="AB279" s="48" t="str">
        <f>IFERROR(IF(COUNT($S279:AA279)&gt;=$P279,"",EDATE($S279,9)),"")</f>
        <v/>
      </c>
      <c r="AC279" s="48" t="str">
        <f>IFERROR(IF(COUNT($S279:AB279)&gt;=$P279,"",EDATE($S279,10)),"")</f>
        <v/>
      </c>
      <c r="AD279" s="48" t="str">
        <f>IFERROR(IF(COUNT($S279:AC279)&gt;=$P279,"",EDATE($S279,11)),"")</f>
        <v/>
      </c>
      <c r="AE279" s="48" t="str">
        <f>IFERROR(IF(COUNT($S279:AD279)&gt;=$P279,"",EDATE($S279,12)),"")</f>
        <v/>
      </c>
      <c r="AF279" s="48" t="str">
        <f>IFERROR(IF(COUNT($S279:AE279)&gt;=$P279,"",EDATE($S279,13)),"")</f>
        <v/>
      </c>
      <c r="AG279" s="48" t="str">
        <f>IFERROR(IF(COUNT($S279:AF279)&gt;=$P279,"",EDATE($S279,14)),"")</f>
        <v/>
      </c>
      <c r="AH279" s="48" t="str">
        <f>IFERROR(IF(COUNT($S279:AG279)&gt;=$P279,"",EDATE($S279,15)),"")</f>
        <v/>
      </c>
      <c r="AI279" s="48" t="str">
        <f>IFERROR(IF(COUNT($S279:AH279)&gt;=$P279,"",EDATE($S279,16)),"")</f>
        <v/>
      </c>
      <c r="AJ279" s="48" t="str">
        <f>IFERROR(IF(COUNT($S279:AI279)&gt;=$P279,"",EDATE($S279,17)),"")</f>
        <v/>
      </c>
      <c r="AK279" s="48" t="str">
        <f>IFERROR(IF(COUNT($S279:AJ279)&gt;=$P279,"",EDATE($S279,18)),"")</f>
        <v/>
      </c>
      <c r="AL279" s="49" t="str">
        <f>IFERROR(IF(COUNT($S279:AK279)&gt;=$P279,"",EDATE($S279,19)),"")</f>
        <v/>
      </c>
      <c r="AM279" s="49" t="str">
        <f>IFERROR(IF(COUNT($S279:AL279)&gt;=$P279,"",EDATE($S279,20)),"")</f>
        <v/>
      </c>
      <c r="AN279" s="49" t="str">
        <f>IFERROR(IF(COUNT($S279:AM279)&gt;=$P279,"",EDATE($S279,21)),"")</f>
        <v/>
      </c>
      <c r="AO279" s="49" t="str">
        <f>IFERROR(IF(COUNT($S279:AN279)&gt;=$P279,"",EDATE($S279,22)),"")</f>
        <v/>
      </c>
      <c r="AP279" s="49" t="str">
        <f>IFERROR(IF(COUNT($S279:AO279)&gt;=$P279,"",EDATE($S279,23)),"")</f>
        <v/>
      </c>
      <c r="AQ279" s="49" t="str">
        <f>IFERROR(IF(COUNT($S279:AP279)&gt;=$P279,"",EDATE($S279,24)),"")</f>
        <v/>
      </c>
      <c r="AR279" s="49" t="str">
        <f>IFERROR(IF(COUNT($S279:AQ279)&gt;=$P279,"",EDATE($S279,25)),"")</f>
        <v/>
      </c>
      <c r="AS279" s="49" t="str">
        <f>IFERROR(IF(COUNT($S279:AR279)&gt;=$P279,"",EDATE($S279,26)),"")</f>
        <v/>
      </c>
      <c r="AT279" s="49" t="str">
        <f>IFERROR(IF(COUNT($S279:AS279)&gt;=$P279,"",EDATE($S279,27)),"")</f>
        <v/>
      </c>
      <c r="AU279" s="49" t="str">
        <f>IFERROR(IF(COUNT($S279:AT279)&gt;=$P279,"",EDATE($S279,28)),"")</f>
        <v/>
      </c>
      <c r="AV279" s="49" t="str">
        <f>IFERROR(IF(COUNT($S279:AU279)&gt;=$P279,"",EDATE($S279,29)),"")</f>
        <v/>
      </c>
      <c r="AW279" s="49" t="str">
        <f>IFERROR(IF(COUNT($S279:AV279)&gt;=$P279,"",EDATE($S279,30)),"")</f>
        <v/>
      </c>
      <c r="AX279" s="49" t="str">
        <f>IFERROR(IF(COUNT($S279:AW279)&gt;=$P279,"",EDATE($S279,31)),"")</f>
        <v/>
      </c>
      <c r="AY279" s="49" t="str">
        <f>IFERROR(IF(COUNT($S279:AX279)&gt;=$P279,"",EDATE($S279,32)),"")</f>
        <v/>
      </c>
      <c r="AZ279" s="49" t="str">
        <f>IFERROR(IF(COUNT($S279:AY279)&gt;=$P279,"",EDATE($S279,33)),"")</f>
        <v/>
      </c>
      <c r="BA279" s="49" t="str">
        <f>IFERROR(IF(COUNT($S279:AZ279)&gt;=$P279,"",EDATE($S279,34)),"")</f>
        <v/>
      </c>
      <c r="BB279" s="49" t="str">
        <f>IFERROR(IF(COUNT($S279:BA279)&gt;=$P279,"",EDATE($S279,35)),"")</f>
        <v/>
      </c>
      <c r="BC279" s="49" t="str">
        <f>IFERROR(IF(COUNT($S279:BB279)&gt;=$P279,"",EDATE($S279,36)),"")</f>
        <v/>
      </c>
      <c r="BD279" s="108"/>
    </row>
    <row r="280" spans="1:56" s="98" customFormat="1" ht="21" customHeight="1" thickBot="1">
      <c r="A280" s="106" t="str">
        <f t="shared" ca="1" si="24"/>
        <v/>
      </c>
      <c r="B280" s="152"/>
      <c r="C280" s="45" t="str">
        <f>IFERROR(VLOOKUP(B280,'اسماء العملاء'!$A$2:$E$1589,5,FALSE),"")</f>
        <v/>
      </c>
      <c r="D280" s="60" t="str">
        <f>IFERROR(VLOOKUP(B280,'اسماء العملاء'!$A$2:$C$1589,2,FALSE),"")</f>
        <v/>
      </c>
      <c r="E280" s="56"/>
      <c r="F280" s="62" t="str">
        <f>IFERROR(VLOOKUP(B280,'اسماء العملاء'!$A$2:$C$1589,3,FALSE),"")</f>
        <v/>
      </c>
      <c r="G280" s="75" t="str">
        <f>IFERROR(VLOOKUP(B280,'اسماء العملاء'!$A$2:$F$1589,6,FALSE),"")</f>
        <v/>
      </c>
      <c r="H280" s="142" t="str">
        <f>IFERROR(VLOOKUP(G280,'انواع الفلاتر'!$B$2:$C$52,2,FALSE),"")</f>
        <v/>
      </c>
      <c r="I280" s="128" t="str">
        <f>IFERROR(VLOOKUP(B280,'اسماء العملاء'!$A$2:$K$1589,11,FALSE),"")</f>
        <v/>
      </c>
      <c r="J280" s="46" t="str">
        <f t="shared" si="25"/>
        <v/>
      </c>
      <c r="K280" s="107"/>
      <c r="L280" s="137" t="str">
        <f t="shared" si="26"/>
        <v/>
      </c>
      <c r="M280" s="94" t="str">
        <f>IFERROR(VLOOKUP(B280,'اسماء العملاء'!$A$2:$G$1589,7,FALSE),"")</f>
        <v/>
      </c>
      <c r="N280" s="92" t="str">
        <f t="shared" si="27"/>
        <v/>
      </c>
      <c r="O280" s="149" t="str">
        <f>IFERROR(VLOOKUP(B280,'اسماء العملاء'!$A$2:$I$1589,9,FALSE),"")</f>
        <v/>
      </c>
      <c r="P280" s="144" t="str">
        <f t="shared" si="28"/>
        <v/>
      </c>
      <c r="Q280" s="145" t="str">
        <f t="shared" si="29"/>
        <v/>
      </c>
      <c r="R280" s="50"/>
      <c r="S280" s="133" t="str">
        <f>IFERROR(VLOOKUP(B280,'اسماء العملاء'!$A$2:$J$1589,10,FALSE),"")</f>
        <v/>
      </c>
      <c r="T280" s="48" t="str">
        <f>IFERROR(IF(COUNT($S280:S280)&gt;=$P280,"",EDATE($S280,1)),"")</f>
        <v/>
      </c>
      <c r="U280" s="48" t="str">
        <f>IFERROR(IF(COUNT($S280:T280)&gt;=$P280,"",EDATE($S280,2)),"")</f>
        <v/>
      </c>
      <c r="V280" s="48" t="str">
        <f>IFERROR(IF(COUNT($S280:U280)&gt;=$P280,"",EDATE($S280,3)),"")</f>
        <v/>
      </c>
      <c r="W280" s="48" t="str">
        <f>IFERROR(IF(COUNT($S280:V280)&gt;=$P280,"",EDATE($S280,4)),"")</f>
        <v/>
      </c>
      <c r="X280" s="48" t="str">
        <f>IFERROR(IF(COUNT($S280:W280)&gt;=$P280,"",EDATE($S280,5)),"")</f>
        <v/>
      </c>
      <c r="Y280" s="48" t="str">
        <f>IFERROR(IF(COUNT($S280:X280)&gt;=$P280,"",EDATE($S280,6)),"")</f>
        <v/>
      </c>
      <c r="Z280" s="48" t="str">
        <f>IFERROR(IF(COUNT($S280:Y280)&gt;=$P280,"",EDATE($S280,7)),"")</f>
        <v/>
      </c>
      <c r="AA280" s="48" t="str">
        <f>IFERROR(IF(COUNT($S280:Z280)&gt;=$P280,"",EDATE($S280,8)),"")</f>
        <v/>
      </c>
      <c r="AB280" s="48" t="str">
        <f>IFERROR(IF(COUNT($S280:AA280)&gt;=$P280,"",EDATE($S280,9)),"")</f>
        <v/>
      </c>
      <c r="AC280" s="48" t="str">
        <f>IFERROR(IF(COUNT($S280:AB280)&gt;=$P280,"",EDATE($S280,10)),"")</f>
        <v/>
      </c>
      <c r="AD280" s="48" t="str">
        <f>IFERROR(IF(COUNT($S280:AC280)&gt;=$P280,"",EDATE($S280,11)),"")</f>
        <v/>
      </c>
      <c r="AE280" s="48" t="str">
        <f>IFERROR(IF(COUNT($S280:AD280)&gt;=$P280,"",EDATE($S280,12)),"")</f>
        <v/>
      </c>
      <c r="AF280" s="48" t="str">
        <f>IFERROR(IF(COUNT($S280:AE280)&gt;=$P280,"",EDATE($S280,13)),"")</f>
        <v/>
      </c>
      <c r="AG280" s="48" t="str">
        <f>IFERROR(IF(COUNT($S280:AF280)&gt;=$P280,"",EDATE($S280,14)),"")</f>
        <v/>
      </c>
      <c r="AH280" s="48" t="str">
        <f>IFERROR(IF(COUNT($S280:AG280)&gt;=$P280,"",EDATE($S280,15)),"")</f>
        <v/>
      </c>
      <c r="AI280" s="48" t="str">
        <f>IFERROR(IF(COUNT($S280:AH280)&gt;=$P280,"",EDATE($S280,16)),"")</f>
        <v/>
      </c>
      <c r="AJ280" s="48" t="str">
        <f>IFERROR(IF(COUNT($S280:AI280)&gt;=$P280,"",EDATE($S280,17)),"")</f>
        <v/>
      </c>
      <c r="AK280" s="48" t="str">
        <f>IFERROR(IF(COUNT($S280:AJ280)&gt;=$P280,"",EDATE($S280,18)),"")</f>
        <v/>
      </c>
      <c r="AL280" s="49" t="str">
        <f>IFERROR(IF(COUNT($S280:AK280)&gt;=$P280,"",EDATE($S280,19)),"")</f>
        <v/>
      </c>
      <c r="AM280" s="49" t="str">
        <f>IFERROR(IF(COUNT($S280:AL280)&gt;=$P280,"",EDATE($S280,20)),"")</f>
        <v/>
      </c>
      <c r="AN280" s="49" t="str">
        <f>IFERROR(IF(COUNT($S280:AM280)&gt;=$P280,"",EDATE($S280,21)),"")</f>
        <v/>
      </c>
      <c r="AO280" s="49" t="str">
        <f>IFERROR(IF(COUNT($S280:AN280)&gt;=$P280,"",EDATE($S280,22)),"")</f>
        <v/>
      </c>
      <c r="AP280" s="49" t="str">
        <f>IFERROR(IF(COUNT($S280:AO280)&gt;=$P280,"",EDATE($S280,23)),"")</f>
        <v/>
      </c>
      <c r="AQ280" s="49" t="str">
        <f>IFERROR(IF(COUNT($S280:AP280)&gt;=$P280,"",EDATE($S280,24)),"")</f>
        <v/>
      </c>
      <c r="AR280" s="49" t="str">
        <f>IFERROR(IF(COUNT($S280:AQ280)&gt;=$P280,"",EDATE($S280,25)),"")</f>
        <v/>
      </c>
      <c r="AS280" s="49" t="str">
        <f>IFERROR(IF(COUNT($S280:AR280)&gt;=$P280,"",EDATE($S280,26)),"")</f>
        <v/>
      </c>
      <c r="AT280" s="49" t="str">
        <f>IFERROR(IF(COUNT($S280:AS280)&gt;=$P280,"",EDATE($S280,27)),"")</f>
        <v/>
      </c>
      <c r="AU280" s="49" t="str">
        <f>IFERROR(IF(COUNT($S280:AT280)&gt;=$P280,"",EDATE($S280,28)),"")</f>
        <v/>
      </c>
      <c r="AV280" s="49" t="str">
        <f>IFERROR(IF(COUNT($S280:AU280)&gt;=$P280,"",EDATE($S280,29)),"")</f>
        <v/>
      </c>
      <c r="AW280" s="49" t="str">
        <f>IFERROR(IF(COUNT($S280:AV280)&gt;=$P280,"",EDATE($S280,30)),"")</f>
        <v/>
      </c>
      <c r="AX280" s="49" t="str">
        <f>IFERROR(IF(COUNT($S280:AW280)&gt;=$P280,"",EDATE($S280,31)),"")</f>
        <v/>
      </c>
      <c r="AY280" s="49" t="str">
        <f>IFERROR(IF(COUNT($S280:AX280)&gt;=$P280,"",EDATE($S280,32)),"")</f>
        <v/>
      </c>
      <c r="AZ280" s="49" t="str">
        <f>IFERROR(IF(COUNT($S280:AY280)&gt;=$P280,"",EDATE($S280,33)),"")</f>
        <v/>
      </c>
      <c r="BA280" s="49" t="str">
        <f>IFERROR(IF(COUNT($S280:AZ280)&gt;=$P280,"",EDATE($S280,34)),"")</f>
        <v/>
      </c>
      <c r="BB280" s="49" t="str">
        <f>IFERROR(IF(COUNT($S280:BA280)&gt;=$P280,"",EDATE($S280,35)),"")</f>
        <v/>
      </c>
      <c r="BC280" s="49" t="str">
        <f>IFERROR(IF(COUNT($S280:BB280)&gt;=$P280,"",EDATE($S280,36)),"")</f>
        <v/>
      </c>
      <c r="BD280" s="108"/>
    </row>
    <row r="281" spans="1:56" s="98" customFormat="1" ht="21" customHeight="1" thickBot="1">
      <c r="A281" s="106" t="str">
        <f t="shared" ca="1" si="24"/>
        <v/>
      </c>
      <c r="B281" s="152"/>
      <c r="C281" s="45" t="str">
        <f>IFERROR(VLOOKUP(B281,'اسماء العملاء'!$A$2:$E$1589,5,FALSE),"")</f>
        <v/>
      </c>
      <c r="D281" s="60" t="str">
        <f>IFERROR(VLOOKUP(B281,'اسماء العملاء'!$A$2:$C$1589,2,FALSE),"")</f>
        <v/>
      </c>
      <c r="E281" s="56"/>
      <c r="F281" s="62" t="str">
        <f>IFERROR(VLOOKUP(B281,'اسماء العملاء'!$A$2:$C$1589,3,FALSE),"")</f>
        <v/>
      </c>
      <c r="G281" s="75" t="str">
        <f>IFERROR(VLOOKUP(B281,'اسماء العملاء'!$A$2:$F$1589,6,FALSE),"")</f>
        <v/>
      </c>
      <c r="H281" s="142" t="str">
        <f>IFERROR(VLOOKUP(G281,'انواع الفلاتر'!$B$2:$C$52,2,FALSE),"")</f>
        <v/>
      </c>
      <c r="I281" s="128" t="str">
        <f>IFERROR(VLOOKUP(B281,'اسماء العملاء'!$A$2:$K$1589,11,FALSE),"")</f>
        <v/>
      </c>
      <c r="J281" s="46" t="str">
        <f t="shared" si="25"/>
        <v/>
      </c>
      <c r="K281" s="107"/>
      <c r="L281" s="137" t="str">
        <f t="shared" si="26"/>
        <v/>
      </c>
      <c r="M281" s="94" t="str">
        <f>IFERROR(VLOOKUP(B281,'اسماء العملاء'!$A$2:$G$1589,7,FALSE),"")</f>
        <v/>
      </c>
      <c r="N281" s="92" t="str">
        <f t="shared" si="27"/>
        <v/>
      </c>
      <c r="O281" s="149" t="str">
        <f>IFERROR(VLOOKUP(B281,'اسماء العملاء'!$A$2:$I$1589,9,FALSE),"")</f>
        <v/>
      </c>
      <c r="P281" s="144" t="str">
        <f t="shared" si="28"/>
        <v/>
      </c>
      <c r="Q281" s="145" t="str">
        <f t="shared" si="29"/>
        <v/>
      </c>
      <c r="R281" s="50"/>
      <c r="S281" s="133" t="str">
        <f>IFERROR(VLOOKUP(B281,'اسماء العملاء'!$A$2:$J$1589,10,FALSE),"")</f>
        <v/>
      </c>
      <c r="T281" s="48" t="str">
        <f>IFERROR(IF(COUNT($S281:S281)&gt;=$P281,"",EDATE($S281,1)),"")</f>
        <v/>
      </c>
      <c r="U281" s="48" t="str">
        <f>IFERROR(IF(COUNT($S281:T281)&gt;=$P281,"",EDATE($S281,2)),"")</f>
        <v/>
      </c>
      <c r="V281" s="48" t="str">
        <f>IFERROR(IF(COUNT($S281:U281)&gt;=$P281,"",EDATE($S281,3)),"")</f>
        <v/>
      </c>
      <c r="W281" s="48" t="str">
        <f>IFERROR(IF(COUNT($S281:V281)&gt;=$P281,"",EDATE($S281,4)),"")</f>
        <v/>
      </c>
      <c r="X281" s="48" t="str">
        <f>IFERROR(IF(COUNT($S281:W281)&gt;=$P281,"",EDATE($S281,5)),"")</f>
        <v/>
      </c>
      <c r="Y281" s="48" t="str">
        <f>IFERROR(IF(COUNT($S281:X281)&gt;=$P281,"",EDATE($S281,6)),"")</f>
        <v/>
      </c>
      <c r="Z281" s="48" t="str">
        <f>IFERROR(IF(COUNT($S281:Y281)&gt;=$P281,"",EDATE($S281,7)),"")</f>
        <v/>
      </c>
      <c r="AA281" s="48" t="str">
        <f>IFERROR(IF(COUNT($S281:Z281)&gt;=$P281,"",EDATE($S281,8)),"")</f>
        <v/>
      </c>
      <c r="AB281" s="48" t="str">
        <f>IFERROR(IF(COUNT($S281:AA281)&gt;=$P281,"",EDATE($S281,9)),"")</f>
        <v/>
      </c>
      <c r="AC281" s="48" t="str">
        <f>IFERROR(IF(COUNT($S281:AB281)&gt;=$P281,"",EDATE($S281,10)),"")</f>
        <v/>
      </c>
      <c r="AD281" s="48" t="str">
        <f>IFERROR(IF(COUNT($S281:AC281)&gt;=$P281,"",EDATE($S281,11)),"")</f>
        <v/>
      </c>
      <c r="AE281" s="48" t="str">
        <f>IFERROR(IF(COUNT($S281:AD281)&gt;=$P281,"",EDATE($S281,12)),"")</f>
        <v/>
      </c>
      <c r="AF281" s="48" t="str">
        <f>IFERROR(IF(COUNT($S281:AE281)&gt;=$P281,"",EDATE($S281,13)),"")</f>
        <v/>
      </c>
      <c r="AG281" s="48" t="str">
        <f>IFERROR(IF(COUNT($S281:AF281)&gt;=$P281,"",EDATE($S281,14)),"")</f>
        <v/>
      </c>
      <c r="AH281" s="48" t="str">
        <f>IFERROR(IF(COUNT($S281:AG281)&gt;=$P281,"",EDATE($S281,15)),"")</f>
        <v/>
      </c>
      <c r="AI281" s="48" t="str">
        <f>IFERROR(IF(COUNT($S281:AH281)&gt;=$P281,"",EDATE($S281,16)),"")</f>
        <v/>
      </c>
      <c r="AJ281" s="48" t="str">
        <f>IFERROR(IF(COUNT($S281:AI281)&gt;=$P281,"",EDATE($S281,17)),"")</f>
        <v/>
      </c>
      <c r="AK281" s="48" t="str">
        <f>IFERROR(IF(COUNT($S281:AJ281)&gt;=$P281,"",EDATE($S281,18)),"")</f>
        <v/>
      </c>
      <c r="AL281" s="49" t="str">
        <f>IFERROR(IF(COUNT($S281:AK281)&gt;=$P281,"",EDATE($S281,19)),"")</f>
        <v/>
      </c>
      <c r="AM281" s="49" t="str">
        <f>IFERROR(IF(COUNT($S281:AL281)&gt;=$P281,"",EDATE($S281,20)),"")</f>
        <v/>
      </c>
      <c r="AN281" s="49" t="str">
        <f>IFERROR(IF(COUNT($S281:AM281)&gt;=$P281,"",EDATE($S281,21)),"")</f>
        <v/>
      </c>
      <c r="AO281" s="49" t="str">
        <f>IFERROR(IF(COUNT($S281:AN281)&gt;=$P281,"",EDATE($S281,22)),"")</f>
        <v/>
      </c>
      <c r="AP281" s="49" t="str">
        <f>IFERROR(IF(COUNT($S281:AO281)&gt;=$P281,"",EDATE($S281,23)),"")</f>
        <v/>
      </c>
      <c r="AQ281" s="49" t="str">
        <f>IFERROR(IF(COUNT($S281:AP281)&gt;=$P281,"",EDATE($S281,24)),"")</f>
        <v/>
      </c>
      <c r="AR281" s="49" t="str">
        <f>IFERROR(IF(COUNT($S281:AQ281)&gt;=$P281,"",EDATE($S281,25)),"")</f>
        <v/>
      </c>
      <c r="AS281" s="49" t="str">
        <f>IFERROR(IF(COUNT($S281:AR281)&gt;=$P281,"",EDATE($S281,26)),"")</f>
        <v/>
      </c>
      <c r="AT281" s="49" t="str">
        <f>IFERROR(IF(COUNT($S281:AS281)&gt;=$P281,"",EDATE($S281,27)),"")</f>
        <v/>
      </c>
      <c r="AU281" s="49" t="str">
        <f>IFERROR(IF(COUNT($S281:AT281)&gt;=$P281,"",EDATE($S281,28)),"")</f>
        <v/>
      </c>
      <c r="AV281" s="49" t="str">
        <f>IFERROR(IF(COUNT($S281:AU281)&gt;=$P281,"",EDATE($S281,29)),"")</f>
        <v/>
      </c>
      <c r="AW281" s="49" t="str">
        <f>IFERROR(IF(COUNT($S281:AV281)&gt;=$P281,"",EDATE($S281,30)),"")</f>
        <v/>
      </c>
      <c r="AX281" s="49" t="str">
        <f>IFERROR(IF(COUNT($S281:AW281)&gt;=$P281,"",EDATE($S281,31)),"")</f>
        <v/>
      </c>
      <c r="AY281" s="49" t="str">
        <f>IFERROR(IF(COUNT($S281:AX281)&gt;=$P281,"",EDATE($S281,32)),"")</f>
        <v/>
      </c>
      <c r="AZ281" s="49" t="str">
        <f>IFERROR(IF(COUNT($S281:AY281)&gt;=$P281,"",EDATE($S281,33)),"")</f>
        <v/>
      </c>
      <c r="BA281" s="49" t="str">
        <f>IFERROR(IF(COUNT($S281:AZ281)&gt;=$P281,"",EDATE($S281,34)),"")</f>
        <v/>
      </c>
      <c r="BB281" s="49" t="str">
        <f>IFERROR(IF(COUNT($S281:BA281)&gt;=$P281,"",EDATE($S281,35)),"")</f>
        <v/>
      </c>
      <c r="BC281" s="49" t="str">
        <f>IFERROR(IF(COUNT($S281:BB281)&gt;=$P281,"",EDATE($S281,36)),"")</f>
        <v/>
      </c>
      <c r="BD281" s="108"/>
    </row>
    <row r="282" spans="1:56" s="98" customFormat="1" ht="21" customHeight="1" thickBot="1">
      <c r="A282" s="106" t="str">
        <f t="shared" ca="1" si="24"/>
        <v/>
      </c>
      <c r="B282" s="152"/>
      <c r="C282" s="45" t="str">
        <f>IFERROR(VLOOKUP(B282,'اسماء العملاء'!$A$2:$E$1589,5,FALSE),"")</f>
        <v/>
      </c>
      <c r="D282" s="60" t="str">
        <f>IFERROR(VLOOKUP(B282,'اسماء العملاء'!$A$2:$C$1589,2,FALSE),"")</f>
        <v/>
      </c>
      <c r="E282" s="56"/>
      <c r="F282" s="62" t="str">
        <f>IFERROR(VLOOKUP(B282,'اسماء العملاء'!$A$2:$C$1589,3,FALSE),"")</f>
        <v/>
      </c>
      <c r="G282" s="75" t="str">
        <f>IFERROR(VLOOKUP(B282,'اسماء العملاء'!$A$2:$F$1589,6,FALSE),"")</f>
        <v/>
      </c>
      <c r="H282" s="142" t="str">
        <f>IFERROR(VLOOKUP(G282,'انواع الفلاتر'!$B$2:$C$52,2,FALSE),"")</f>
        <v/>
      </c>
      <c r="I282" s="128" t="str">
        <f>IFERROR(VLOOKUP(B282,'اسماء العملاء'!$A$2:$K$1589,11,FALSE),"")</f>
        <v/>
      </c>
      <c r="J282" s="46" t="str">
        <f t="shared" si="25"/>
        <v/>
      </c>
      <c r="K282" s="107"/>
      <c r="L282" s="137" t="str">
        <f t="shared" si="26"/>
        <v/>
      </c>
      <c r="M282" s="94" t="str">
        <f>IFERROR(VLOOKUP(B282,'اسماء العملاء'!$A$2:$G$1589,7,FALSE),"")</f>
        <v/>
      </c>
      <c r="N282" s="92" t="str">
        <f t="shared" si="27"/>
        <v/>
      </c>
      <c r="O282" s="149" t="str">
        <f>IFERROR(VLOOKUP(B282,'اسماء العملاء'!$A$2:$I$1589,9,FALSE),"")</f>
        <v/>
      </c>
      <c r="P282" s="144" t="str">
        <f t="shared" si="28"/>
        <v/>
      </c>
      <c r="Q282" s="145" t="str">
        <f t="shared" si="29"/>
        <v/>
      </c>
      <c r="R282" s="50"/>
      <c r="S282" s="133" t="str">
        <f>IFERROR(VLOOKUP(B282,'اسماء العملاء'!$A$2:$J$1589,10,FALSE),"")</f>
        <v/>
      </c>
      <c r="T282" s="48" t="str">
        <f>IFERROR(IF(COUNT($S282:S282)&gt;=$P282,"",EDATE($S282,1)),"")</f>
        <v/>
      </c>
      <c r="U282" s="48" t="str">
        <f>IFERROR(IF(COUNT($S282:T282)&gt;=$P282,"",EDATE($S282,2)),"")</f>
        <v/>
      </c>
      <c r="V282" s="48" t="str">
        <f>IFERROR(IF(COUNT($S282:U282)&gt;=$P282,"",EDATE($S282,3)),"")</f>
        <v/>
      </c>
      <c r="W282" s="48" t="str">
        <f>IFERROR(IF(COUNT($S282:V282)&gt;=$P282,"",EDATE($S282,4)),"")</f>
        <v/>
      </c>
      <c r="X282" s="48" t="str">
        <f>IFERROR(IF(COUNT($S282:W282)&gt;=$P282,"",EDATE($S282,5)),"")</f>
        <v/>
      </c>
      <c r="Y282" s="48" t="str">
        <f>IFERROR(IF(COUNT($S282:X282)&gt;=$P282,"",EDATE($S282,6)),"")</f>
        <v/>
      </c>
      <c r="Z282" s="48" t="str">
        <f>IFERROR(IF(COUNT($S282:Y282)&gt;=$P282,"",EDATE($S282,7)),"")</f>
        <v/>
      </c>
      <c r="AA282" s="48" t="str">
        <f>IFERROR(IF(COUNT($S282:Z282)&gt;=$P282,"",EDATE($S282,8)),"")</f>
        <v/>
      </c>
      <c r="AB282" s="48" t="str">
        <f>IFERROR(IF(COUNT($S282:AA282)&gt;=$P282,"",EDATE($S282,9)),"")</f>
        <v/>
      </c>
      <c r="AC282" s="48" t="str">
        <f>IFERROR(IF(COUNT($S282:AB282)&gt;=$P282,"",EDATE($S282,10)),"")</f>
        <v/>
      </c>
      <c r="AD282" s="48" t="str">
        <f>IFERROR(IF(COUNT($S282:AC282)&gt;=$P282,"",EDATE($S282,11)),"")</f>
        <v/>
      </c>
      <c r="AE282" s="48" t="str">
        <f>IFERROR(IF(COUNT($S282:AD282)&gt;=$P282,"",EDATE($S282,12)),"")</f>
        <v/>
      </c>
      <c r="AF282" s="48" t="str">
        <f>IFERROR(IF(COUNT($S282:AE282)&gt;=$P282,"",EDATE($S282,13)),"")</f>
        <v/>
      </c>
      <c r="AG282" s="48" t="str">
        <f>IFERROR(IF(COUNT($S282:AF282)&gt;=$P282,"",EDATE($S282,14)),"")</f>
        <v/>
      </c>
      <c r="AH282" s="48" t="str">
        <f>IFERROR(IF(COUNT($S282:AG282)&gt;=$P282,"",EDATE($S282,15)),"")</f>
        <v/>
      </c>
      <c r="AI282" s="48" t="str">
        <f>IFERROR(IF(COUNT($S282:AH282)&gt;=$P282,"",EDATE($S282,16)),"")</f>
        <v/>
      </c>
      <c r="AJ282" s="48" t="str">
        <f>IFERROR(IF(COUNT($S282:AI282)&gt;=$P282,"",EDATE($S282,17)),"")</f>
        <v/>
      </c>
      <c r="AK282" s="48" t="str">
        <f>IFERROR(IF(COUNT($S282:AJ282)&gt;=$P282,"",EDATE($S282,18)),"")</f>
        <v/>
      </c>
      <c r="AL282" s="49" t="str">
        <f>IFERROR(IF(COUNT($S282:AK282)&gt;=$P282,"",EDATE($S282,19)),"")</f>
        <v/>
      </c>
      <c r="AM282" s="49" t="str">
        <f>IFERROR(IF(COUNT($S282:AL282)&gt;=$P282,"",EDATE($S282,20)),"")</f>
        <v/>
      </c>
      <c r="AN282" s="49" t="str">
        <f>IFERROR(IF(COUNT($S282:AM282)&gt;=$P282,"",EDATE($S282,21)),"")</f>
        <v/>
      </c>
      <c r="AO282" s="49" t="str">
        <f>IFERROR(IF(COUNT($S282:AN282)&gt;=$P282,"",EDATE($S282,22)),"")</f>
        <v/>
      </c>
      <c r="AP282" s="49" t="str">
        <f>IFERROR(IF(COUNT($S282:AO282)&gt;=$P282,"",EDATE($S282,23)),"")</f>
        <v/>
      </c>
      <c r="AQ282" s="49" t="str">
        <f>IFERROR(IF(COUNT($S282:AP282)&gt;=$P282,"",EDATE($S282,24)),"")</f>
        <v/>
      </c>
      <c r="AR282" s="49" t="str">
        <f>IFERROR(IF(COUNT($S282:AQ282)&gt;=$P282,"",EDATE($S282,25)),"")</f>
        <v/>
      </c>
      <c r="AS282" s="49" t="str">
        <f>IFERROR(IF(COUNT($S282:AR282)&gt;=$P282,"",EDATE($S282,26)),"")</f>
        <v/>
      </c>
      <c r="AT282" s="49" t="str">
        <f>IFERROR(IF(COUNT($S282:AS282)&gt;=$P282,"",EDATE($S282,27)),"")</f>
        <v/>
      </c>
      <c r="AU282" s="49" t="str">
        <f>IFERROR(IF(COUNT($S282:AT282)&gt;=$P282,"",EDATE($S282,28)),"")</f>
        <v/>
      </c>
      <c r="AV282" s="49" t="str">
        <f>IFERROR(IF(COUNT($S282:AU282)&gt;=$P282,"",EDATE($S282,29)),"")</f>
        <v/>
      </c>
      <c r="AW282" s="49" t="str">
        <f>IFERROR(IF(COUNT($S282:AV282)&gt;=$P282,"",EDATE($S282,30)),"")</f>
        <v/>
      </c>
      <c r="AX282" s="49" t="str">
        <f>IFERROR(IF(COUNT($S282:AW282)&gt;=$P282,"",EDATE($S282,31)),"")</f>
        <v/>
      </c>
      <c r="AY282" s="49" t="str">
        <f>IFERROR(IF(COUNT($S282:AX282)&gt;=$P282,"",EDATE($S282,32)),"")</f>
        <v/>
      </c>
      <c r="AZ282" s="49" t="str">
        <f>IFERROR(IF(COUNT($S282:AY282)&gt;=$P282,"",EDATE($S282,33)),"")</f>
        <v/>
      </c>
      <c r="BA282" s="49" t="str">
        <f>IFERROR(IF(COUNT($S282:AZ282)&gt;=$P282,"",EDATE($S282,34)),"")</f>
        <v/>
      </c>
      <c r="BB282" s="49" t="str">
        <f>IFERROR(IF(COUNT($S282:BA282)&gt;=$P282,"",EDATE($S282,35)),"")</f>
        <v/>
      </c>
      <c r="BC282" s="49" t="str">
        <f>IFERROR(IF(COUNT($S282:BB282)&gt;=$P282,"",EDATE($S282,36)),"")</f>
        <v/>
      </c>
      <c r="BD282" s="108"/>
    </row>
    <row r="283" spans="1:56" s="98" customFormat="1" ht="21" customHeight="1" thickBot="1">
      <c r="A283" s="106" t="str">
        <f t="shared" ca="1" si="24"/>
        <v/>
      </c>
      <c r="B283" s="152"/>
      <c r="C283" s="45" t="str">
        <f>IFERROR(VLOOKUP(B283,'اسماء العملاء'!$A$2:$E$1589,5,FALSE),"")</f>
        <v/>
      </c>
      <c r="D283" s="60" t="str">
        <f>IFERROR(VLOOKUP(B283,'اسماء العملاء'!$A$2:$C$1589,2,FALSE),"")</f>
        <v/>
      </c>
      <c r="E283" s="56"/>
      <c r="F283" s="62" t="str">
        <f>IFERROR(VLOOKUP(B283,'اسماء العملاء'!$A$2:$C$1589,3,FALSE),"")</f>
        <v/>
      </c>
      <c r="G283" s="75" t="str">
        <f>IFERROR(VLOOKUP(B283,'اسماء العملاء'!$A$2:$F$1589,6,FALSE),"")</f>
        <v/>
      </c>
      <c r="H283" s="142" t="str">
        <f>IFERROR(VLOOKUP(G283,'انواع الفلاتر'!$B$2:$C$52,2,FALSE),"")</f>
        <v/>
      </c>
      <c r="I283" s="128" t="str">
        <f>IFERROR(VLOOKUP(B283,'اسماء العملاء'!$A$2:$K$1589,11,FALSE),"")</f>
        <v/>
      </c>
      <c r="J283" s="46" t="str">
        <f t="shared" si="25"/>
        <v/>
      </c>
      <c r="K283" s="107"/>
      <c r="L283" s="137" t="str">
        <f t="shared" si="26"/>
        <v/>
      </c>
      <c r="M283" s="94" t="str">
        <f>IFERROR(VLOOKUP(B283,'اسماء العملاء'!$A$2:$G$1589,7,FALSE),"")</f>
        <v/>
      </c>
      <c r="N283" s="92" t="str">
        <f t="shared" si="27"/>
        <v/>
      </c>
      <c r="O283" s="149" t="str">
        <f>IFERROR(VLOOKUP(B283,'اسماء العملاء'!$A$2:$I$1589,9,FALSE),"")</f>
        <v/>
      </c>
      <c r="P283" s="144" t="str">
        <f t="shared" si="28"/>
        <v/>
      </c>
      <c r="Q283" s="145" t="str">
        <f t="shared" si="29"/>
        <v/>
      </c>
      <c r="R283" s="50"/>
      <c r="S283" s="133" t="str">
        <f>IFERROR(VLOOKUP(B283,'اسماء العملاء'!$A$2:$J$1589,10,FALSE),"")</f>
        <v/>
      </c>
      <c r="T283" s="48" t="str">
        <f>IFERROR(IF(COUNT($S283:S283)&gt;=$P283,"",EDATE($S283,1)),"")</f>
        <v/>
      </c>
      <c r="U283" s="48" t="str">
        <f>IFERROR(IF(COUNT($S283:T283)&gt;=$P283,"",EDATE($S283,2)),"")</f>
        <v/>
      </c>
      <c r="V283" s="48" t="str">
        <f>IFERROR(IF(COUNT($S283:U283)&gt;=$P283,"",EDATE($S283,3)),"")</f>
        <v/>
      </c>
      <c r="W283" s="48" t="str">
        <f>IFERROR(IF(COUNT($S283:V283)&gt;=$P283,"",EDATE($S283,4)),"")</f>
        <v/>
      </c>
      <c r="X283" s="48" t="str">
        <f>IFERROR(IF(COUNT($S283:W283)&gt;=$P283,"",EDATE($S283,5)),"")</f>
        <v/>
      </c>
      <c r="Y283" s="48" t="str">
        <f>IFERROR(IF(COUNT($S283:X283)&gt;=$P283,"",EDATE($S283,6)),"")</f>
        <v/>
      </c>
      <c r="Z283" s="48" t="str">
        <f>IFERROR(IF(COUNT($S283:Y283)&gt;=$P283,"",EDATE($S283,7)),"")</f>
        <v/>
      </c>
      <c r="AA283" s="48" t="str">
        <f>IFERROR(IF(COUNT($S283:Z283)&gt;=$P283,"",EDATE($S283,8)),"")</f>
        <v/>
      </c>
      <c r="AB283" s="48" t="str">
        <f>IFERROR(IF(COUNT($S283:AA283)&gt;=$P283,"",EDATE($S283,9)),"")</f>
        <v/>
      </c>
      <c r="AC283" s="48" t="str">
        <f>IFERROR(IF(COUNT($S283:AB283)&gt;=$P283,"",EDATE($S283,10)),"")</f>
        <v/>
      </c>
      <c r="AD283" s="48" t="str">
        <f>IFERROR(IF(COUNT($S283:AC283)&gt;=$P283,"",EDATE($S283,11)),"")</f>
        <v/>
      </c>
      <c r="AE283" s="48" t="str">
        <f>IFERROR(IF(COUNT($S283:AD283)&gt;=$P283,"",EDATE($S283,12)),"")</f>
        <v/>
      </c>
      <c r="AF283" s="48" t="str">
        <f>IFERROR(IF(COUNT($S283:AE283)&gt;=$P283,"",EDATE($S283,13)),"")</f>
        <v/>
      </c>
      <c r="AG283" s="48" t="str">
        <f>IFERROR(IF(COUNT($S283:AF283)&gt;=$P283,"",EDATE($S283,14)),"")</f>
        <v/>
      </c>
      <c r="AH283" s="48" t="str">
        <f>IFERROR(IF(COUNT($S283:AG283)&gt;=$P283,"",EDATE($S283,15)),"")</f>
        <v/>
      </c>
      <c r="AI283" s="48" t="str">
        <f>IFERROR(IF(COUNT($S283:AH283)&gt;=$P283,"",EDATE($S283,16)),"")</f>
        <v/>
      </c>
      <c r="AJ283" s="48" t="str">
        <f>IFERROR(IF(COUNT($S283:AI283)&gt;=$P283,"",EDATE($S283,17)),"")</f>
        <v/>
      </c>
      <c r="AK283" s="48" t="str">
        <f>IFERROR(IF(COUNT($S283:AJ283)&gt;=$P283,"",EDATE($S283,18)),"")</f>
        <v/>
      </c>
      <c r="AL283" s="49" t="str">
        <f>IFERROR(IF(COUNT($S283:AK283)&gt;=$P283,"",EDATE($S283,19)),"")</f>
        <v/>
      </c>
      <c r="AM283" s="49" t="str">
        <f>IFERROR(IF(COUNT($S283:AL283)&gt;=$P283,"",EDATE($S283,20)),"")</f>
        <v/>
      </c>
      <c r="AN283" s="49" t="str">
        <f>IFERROR(IF(COUNT($S283:AM283)&gt;=$P283,"",EDATE($S283,21)),"")</f>
        <v/>
      </c>
      <c r="AO283" s="49" t="str">
        <f>IFERROR(IF(COUNT($S283:AN283)&gt;=$P283,"",EDATE($S283,22)),"")</f>
        <v/>
      </c>
      <c r="AP283" s="49" t="str">
        <f>IFERROR(IF(COUNT($S283:AO283)&gt;=$P283,"",EDATE($S283,23)),"")</f>
        <v/>
      </c>
      <c r="AQ283" s="49" t="str">
        <f>IFERROR(IF(COUNT($S283:AP283)&gt;=$P283,"",EDATE($S283,24)),"")</f>
        <v/>
      </c>
      <c r="AR283" s="49" t="str">
        <f>IFERROR(IF(COUNT($S283:AQ283)&gt;=$P283,"",EDATE($S283,25)),"")</f>
        <v/>
      </c>
      <c r="AS283" s="49" t="str">
        <f>IFERROR(IF(COUNT($S283:AR283)&gt;=$P283,"",EDATE($S283,26)),"")</f>
        <v/>
      </c>
      <c r="AT283" s="49" t="str">
        <f>IFERROR(IF(COUNT($S283:AS283)&gt;=$P283,"",EDATE($S283,27)),"")</f>
        <v/>
      </c>
      <c r="AU283" s="49" t="str">
        <f>IFERROR(IF(COUNT($S283:AT283)&gt;=$P283,"",EDATE($S283,28)),"")</f>
        <v/>
      </c>
      <c r="AV283" s="49" t="str">
        <f>IFERROR(IF(COUNT($S283:AU283)&gt;=$P283,"",EDATE($S283,29)),"")</f>
        <v/>
      </c>
      <c r="AW283" s="49" t="str">
        <f>IFERROR(IF(COUNT($S283:AV283)&gt;=$P283,"",EDATE($S283,30)),"")</f>
        <v/>
      </c>
      <c r="AX283" s="49" t="str">
        <f>IFERROR(IF(COUNT($S283:AW283)&gt;=$P283,"",EDATE($S283,31)),"")</f>
        <v/>
      </c>
      <c r="AY283" s="49" t="str">
        <f>IFERROR(IF(COUNT($S283:AX283)&gt;=$P283,"",EDATE($S283,32)),"")</f>
        <v/>
      </c>
      <c r="AZ283" s="49" t="str">
        <f>IFERROR(IF(COUNT($S283:AY283)&gt;=$P283,"",EDATE($S283,33)),"")</f>
        <v/>
      </c>
      <c r="BA283" s="49" t="str">
        <f>IFERROR(IF(COUNT($S283:AZ283)&gt;=$P283,"",EDATE($S283,34)),"")</f>
        <v/>
      </c>
      <c r="BB283" s="49" t="str">
        <f>IFERROR(IF(COUNT($S283:BA283)&gt;=$P283,"",EDATE($S283,35)),"")</f>
        <v/>
      </c>
      <c r="BC283" s="49" t="str">
        <f>IFERROR(IF(COUNT($S283:BB283)&gt;=$P283,"",EDATE($S283,36)),"")</f>
        <v/>
      </c>
      <c r="BD283" s="108"/>
    </row>
    <row r="284" spans="1:56" s="98" customFormat="1" ht="21" customHeight="1" thickBot="1">
      <c r="A284" s="106" t="str">
        <f t="shared" ca="1" si="24"/>
        <v/>
      </c>
      <c r="B284" s="152"/>
      <c r="C284" s="45" t="str">
        <f>IFERROR(VLOOKUP(B284,'اسماء العملاء'!$A$2:$E$1589,5,FALSE),"")</f>
        <v/>
      </c>
      <c r="D284" s="60" t="str">
        <f>IFERROR(VLOOKUP(B284,'اسماء العملاء'!$A$2:$C$1589,2,FALSE),"")</f>
        <v/>
      </c>
      <c r="E284" s="56"/>
      <c r="F284" s="62" t="str">
        <f>IFERROR(VLOOKUP(B284,'اسماء العملاء'!$A$2:$C$1589,3,FALSE),"")</f>
        <v/>
      </c>
      <c r="G284" s="75" t="str">
        <f>IFERROR(VLOOKUP(B284,'اسماء العملاء'!$A$2:$F$1589,6,FALSE),"")</f>
        <v/>
      </c>
      <c r="H284" s="142" t="str">
        <f>IFERROR(VLOOKUP(G284,'انواع الفلاتر'!$B$2:$C$52,2,FALSE),"")</f>
        <v/>
      </c>
      <c r="I284" s="128" t="str">
        <f>IFERROR(VLOOKUP(B284,'اسماء العملاء'!$A$2:$K$1589,11,FALSE),"")</f>
        <v/>
      </c>
      <c r="J284" s="46" t="str">
        <f t="shared" si="25"/>
        <v/>
      </c>
      <c r="K284" s="107"/>
      <c r="L284" s="137" t="str">
        <f t="shared" si="26"/>
        <v/>
      </c>
      <c r="M284" s="94" t="str">
        <f>IFERROR(VLOOKUP(B284,'اسماء العملاء'!$A$2:$G$1589,7,FALSE),"")</f>
        <v/>
      </c>
      <c r="N284" s="92" t="str">
        <f t="shared" si="27"/>
        <v/>
      </c>
      <c r="O284" s="149" t="str">
        <f>IFERROR(VLOOKUP(B284,'اسماء العملاء'!$A$2:$I$1589,9,FALSE),"")</f>
        <v/>
      </c>
      <c r="P284" s="144" t="str">
        <f t="shared" si="28"/>
        <v/>
      </c>
      <c r="Q284" s="145" t="str">
        <f t="shared" si="29"/>
        <v/>
      </c>
      <c r="R284" s="50"/>
      <c r="S284" s="133" t="str">
        <f>IFERROR(VLOOKUP(B284,'اسماء العملاء'!$A$2:$J$1589,10,FALSE),"")</f>
        <v/>
      </c>
      <c r="T284" s="48" t="str">
        <f>IFERROR(IF(COUNT($S284:S284)&gt;=$P284,"",EDATE($S284,1)),"")</f>
        <v/>
      </c>
      <c r="U284" s="48" t="str">
        <f>IFERROR(IF(COUNT($S284:T284)&gt;=$P284,"",EDATE($S284,2)),"")</f>
        <v/>
      </c>
      <c r="V284" s="48" t="str">
        <f>IFERROR(IF(COUNT($S284:U284)&gt;=$P284,"",EDATE($S284,3)),"")</f>
        <v/>
      </c>
      <c r="W284" s="48" t="str">
        <f>IFERROR(IF(COUNT($S284:V284)&gt;=$P284,"",EDATE($S284,4)),"")</f>
        <v/>
      </c>
      <c r="X284" s="48" t="str">
        <f>IFERROR(IF(COUNT($S284:W284)&gt;=$P284,"",EDATE($S284,5)),"")</f>
        <v/>
      </c>
      <c r="Y284" s="48" t="str">
        <f>IFERROR(IF(COUNT($S284:X284)&gt;=$P284,"",EDATE($S284,6)),"")</f>
        <v/>
      </c>
      <c r="Z284" s="48" t="str">
        <f>IFERROR(IF(COUNT($S284:Y284)&gt;=$P284,"",EDATE($S284,7)),"")</f>
        <v/>
      </c>
      <c r="AA284" s="48" t="str">
        <f>IFERROR(IF(COUNT($S284:Z284)&gt;=$P284,"",EDATE($S284,8)),"")</f>
        <v/>
      </c>
      <c r="AB284" s="48" t="str">
        <f>IFERROR(IF(COUNT($S284:AA284)&gt;=$P284,"",EDATE($S284,9)),"")</f>
        <v/>
      </c>
      <c r="AC284" s="48" t="str">
        <f>IFERROR(IF(COUNT($S284:AB284)&gt;=$P284,"",EDATE($S284,10)),"")</f>
        <v/>
      </c>
      <c r="AD284" s="48" t="str">
        <f>IFERROR(IF(COUNT($S284:AC284)&gt;=$P284,"",EDATE($S284,11)),"")</f>
        <v/>
      </c>
      <c r="AE284" s="48" t="str">
        <f>IFERROR(IF(COUNT($S284:AD284)&gt;=$P284,"",EDATE($S284,12)),"")</f>
        <v/>
      </c>
      <c r="AF284" s="48" t="str">
        <f>IFERROR(IF(COUNT($S284:AE284)&gt;=$P284,"",EDATE($S284,13)),"")</f>
        <v/>
      </c>
      <c r="AG284" s="48" t="str">
        <f>IFERROR(IF(COUNT($S284:AF284)&gt;=$P284,"",EDATE($S284,14)),"")</f>
        <v/>
      </c>
      <c r="AH284" s="48" t="str">
        <f>IFERROR(IF(COUNT($S284:AG284)&gt;=$P284,"",EDATE($S284,15)),"")</f>
        <v/>
      </c>
      <c r="AI284" s="48" t="str">
        <f>IFERROR(IF(COUNT($S284:AH284)&gt;=$P284,"",EDATE($S284,16)),"")</f>
        <v/>
      </c>
      <c r="AJ284" s="48" t="str">
        <f>IFERROR(IF(COUNT($S284:AI284)&gt;=$P284,"",EDATE($S284,17)),"")</f>
        <v/>
      </c>
      <c r="AK284" s="48" t="str">
        <f>IFERROR(IF(COUNT($S284:AJ284)&gt;=$P284,"",EDATE($S284,18)),"")</f>
        <v/>
      </c>
      <c r="AL284" s="49" t="str">
        <f>IFERROR(IF(COUNT($S284:AK284)&gt;=$P284,"",EDATE($S284,19)),"")</f>
        <v/>
      </c>
      <c r="AM284" s="49" t="str">
        <f>IFERROR(IF(COUNT($S284:AL284)&gt;=$P284,"",EDATE($S284,20)),"")</f>
        <v/>
      </c>
      <c r="AN284" s="49" t="str">
        <f>IFERROR(IF(COUNT($S284:AM284)&gt;=$P284,"",EDATE($S284,21)),"")</f>
        <v/>
      </c>
      <c r="AO284" s="49" t="str">
        <f>IFERROR(IF(COUNT($S284:AN284)&gt;=$P284,"",EDATE($S284,22)),"")</f>
        <v/>
      </c>
      <c r="AP284" s="49" t="str">
        <f>IFERROR(IF(COUNT($S284:AO284)&gt;=$P284,"",EDATE($S284,23)),"")</f>
        <v/>
      </c>
      <c r="AQ284" s="49" t="str">
        <f>IFERROR(IF(COUNT($S284:AP284)&gt;=$P284,"",EDATE($S284,24)),"")</f>
        <v/>
      </c>
      <c r="AR284" s="49" t="str">
        <f>IFERROR(IF(COUNT($S284:AQ284)&gt;=$P284,"",EDATE($S284,25)),"")</f>
        <v/>
      </c>
      <c r="AS284" s="49" t="str">
        <f>IFERROR(IF(COUNT($S284:AR284)&gt;=$P284,"",EDATE($S284,26)),"")</f>
        <v/>
      </c>
      <c r="AT284" s="49" t="str">
        <f>IFERROR(IF(COUNT($S284:AS284)&gt;=$P284,"",EDATE($S284,27)),"")</f>
        <v/>
      </c>
      <c r="AU284" s="49" t="str">
        <f>IFERROR(IF(COUNT($S284:AT284)&gt;=$P284,"",EDATE($S284,28)),"")</f>
        <v/>
      </c>
      <c r="AV284" s="49" t="str">
        <f>IFERROR(IF(COUNT($S284:AU284)&gt;=$P284,"",EDATE($S284,29)),"")</f>
        <v/>
      </c>
      <c r="AW284" s="49" t="str">
        <f>IFERROR(IF(COUNT($S284:AV284)&gt;=$P284,"",EDATE($S284,30)),"")</f>
        <v/>
      </c>
      <c r="AX284" s="49" t="str">
        <f>IFERROR(IF(COUNT($S284:AW284)&gt;=$P284,"",EDATE($S284,31)),"")</f>
        <v/>
      </c>
      <c r="AY284" s="49" t="str">
        <f>IFERROR(IF(COUNT($S284:AX284)&gt;=$P284,"",EDATE($S284,32)),"")</f>
        <v/>
      </c>
      <c r="AZ284" s="49" t="str">
        <f>IFERROR(IF(COUNT($S284:AY284)&gt;=$P284,"",EDATE($S284,33)),"")</f>
        <v/>
      </c>
      <c r="BA284" s="49" t="str">
        <f>IFERROR(IF(COUNT($S284:AZ284)&gt;=$P284,"",EDATE($S284,34)),"")</f>
        <v/>
      </c>
      <c r="BB284" s="49" t="str">
        <f>IFERROR(IF(COUNT($S284:BA284)&gt;=$P284,"",EDATE($S284,35)),"")</f>
        <v/>
      </c>
      <c r="BC284" s="49" t="str">
        <f>IFERROR(IF(COUNT($S284:BB284)&gt;=$P284,"",EDATE($S284,36)),"")</f>
        <v/>
      </c>
      <c r="BD284" s="108"/>
    </row>
    <row r="285" spans="1:56" s="98" customFormat="1" ht="21" customHeight="1" thickBot="1">
      <c r="A285" s="106" t="str">
        <f t="shared" ca="1" si="24"/>
        <v/>
      </c>
      <c r="B285" s="152"/>
      <c r="C285" s="45" t="str">
        <f>IFERROR(VLOOKUP(B285,'اسماء العملاء'!$A$2:$E$1589,5,FALSE),"")</f>
        <v/>
      </c>
      <c r="D285" s="60" t="str">
        <f>IFERROR(VLOOKUP(B285,'اسماء العملاء'!$A$2:$C$1589,2,FALSE),"")</f>
        <v/>
      </c>
      <c r="E285" s="56"/>
      <c r="F285" s="62" t="str">
        <f>IFERROR(VLOOKUP(B285,'اسماء العملاء'!$A$2:$C$1589,3,FALSE),"")</f>
        <v/>
      </c>
      <c r="G285" s="75" t="str">
        <f>IFERROR(VLOOKUP(B285,'اسماء العملاء'!$A$2:$F$1589,6,FALSE),"")</f>
        <v/>
      </c>
      <c r="H285" s="142" t="str">
        <f>IFERROR(VLOOKUP(G285,'انواع الفلاتر'!$B$2:$C$52,2,FALSE),"")</f>
        <v/>
      </c>
      <c r="I285" s="128" t="str">
        <f>IFERROR(VLOOKUP(B285,'اسماء العملاء'!$A$2:$K$1589,11,FALSE),"")</f>
        <v/>
      </c>
      <c r="J285" s="46" t="str">
        <f t="shared" si="25"/>
        <v/>
      </c>
      <c r="K285" s="107"/>
      <c r="L285" s="137" t="str">
        <f t="shared" si="26"/>
        <v/>
      </c>
      <c r="M285" s="94" t="str">
        <f>IFERROR(VLOOKUP(B285,'اسماء العملاء'!$A$2:$G$1589,7,FALSE),"")</f>
        <v/>
      </c>
      <c r="N285" s="92" t="str">
        <f t="shared" si="27"/>
        <v/>
      </c>
      <c r="O285" s="149" t="str">
        <f>IFERROR(VLOOKUP(B285,'اسماء العملاء'!$A$2:$I$1589,9,FALSE),"")</f>
        <v/>
      </c>
      <c r="P285" s="144" t="str">
        <f t="shared" si="28"/>
        <v/>
      </c>
      <c r="Q285" s="145" t="str">
        <f t="shared" si="29"/>
        <v/>
      </c>
      <c r="R285" s="50"/>
      <c r="S285" s="133" t="str">
        <f>IFERROR(VLOOKUP(B285,'اسماء العملاء'!$A$2:$J$1589,10,FALSE),"")</f>
        <v/>
      </c>
      <c r="T285" s="48" t="str">
        <f>IFERROR(IF(COUNT($S285:S285)&gt;=$P285,"",EDATE($S285,1)),"")</f>
        <v/>
      </c>
      <c r="U285" s="48" t="str">
        <f>IFERROR(IF(COUNT($S285:T285)&gt;=$P285,"",EDATE($S285,2)),"")</f>
        <v/>
      </c>
      <c r="V285" s="48" t="str">
        <f>IFERROR(IF(COUNT($S285:U285)&gt;=$P285,"",EDATE($S285,3)),"")</f>
        <v/>
      </c>
      <c r="W285" s="48" t="str">
        <f>IFERROR(IF(COUNT($S285:V285)&gt;=$P285,"",EDATE($S285,4)),"")</f>
        <v/>
      </c>
      <c r="X285" s="48" t="str">
        <f>IFERROR(IF(COUNT($S285:W285)&gt;=$P285,"",EDATE($S285,5)),"")</f>
        <v/>
      </c>
      <c r="Y285" s="48" t="str">
        <f>IFERROR(IF(COUNT($S285:X285)&gt;=$P285,"",EDATE($S285,6)),"")</f>
        <v/>
      </c>
      <c r="Z285" s="48" t="str">
        <f>IFERROR(IF(COUNT($S285:Y285)&gt;=$P285,"",EDATE($S285,7)),"")</f>
        <v/>
      </c>
      <c r="AA285" s="48" t="str">
        <f>IFERROR(IF(COUNT($S285:Z285)&gt;=$P285,"",EDATE($S285,8)),"")</f>
        <v/>
      </c>
      <c r="AB285" s="48" t="str">
        <f>IFERROR(IF(COUNT($S285:AA285)&gt;=$P285,"",EDATE($S285,9)),"")</f>
        <v/>
      </c>
      <c r="AC285" s="48" t="str">
        <f>IFERROR(IF(COUNT($S285:AB285)&gt;=$P285,"",EDATE($S285,10)),"")</f>
        <v/>
      </c>
      <c r="AD285" s="48" t="str">
        <f>IFERROR(IF(COUNT($S285:AC285)&gt;=$P285,"",EDATE($S285,11)),"")</f>
        <v/>
      </c>
      <c r="AE285" s="48" t="str">
        <f>IFERROR(IF(COUNT($S285:AD285)&gt;=$P285,"",EDATE($S285,12)),"")</f>
        <v/>
      </c>
      <c r="AF285" s="48" t="str">
        <f>IFERROR(IF(COUNT($S285:AE285)&gt;=$P285,"",EDATE($S285,13)),"")</f>
        <v/>
      </c>
      <c r="AG285" s="48" t="str">
        <f>IFERROR(IF(COUNT($S285:AF285)&gt;=$P285,"",EDATE($S285,14)),"")</f>
        <v/>
      </c>
      <c r="AH285" s="48" t="str">
        <f>IFERROR(IF(COUNT($S285:AG285)&gt;=$P285,"",EDATE($S285,15)),"")</f>
        <v/>
      </c>
      <c r="AI285" s="48" t="str">
        <f>IFERROR(IF(COUNT($S285:AH285)&gt;=$P285,"",EDATE($S285,16)),"")</f>
        <v/>
      </c>
      <c r="AJ285" s="48" t="str">
        <f>IFERROR(IF(COUNT($S285:AI285)&gt;=$P285,"",EDATE($S285,17)),"")</f>
        <v/>
      </c>
      <c r="AK285" s="48" t="str">
        <f>IFERROR(IF(COUNT($S285:AJ285)&gt;=$P285,"",EDATE($S285,18)),"")</f>
        <v/>
      </c>
      <c r="AL285" s="49" t="str">
        <f>IFERROR(IF(COUNT($S285:AK285)&gt;=$P285,"",EDATE($S285,19)),"")</f>
        <v/>
      </c>
      <c r="AM285" s="49" t="str">
        <f>IFERROR(IF(COUNT($S285:AL285)&gt;=$P285,"",EDATE($S285,20)),"")</f>
        <v/>
      </c>
      <c r="AN285" s="49" t="str">
        <f>IFERROR(IF(COUNT($S285:AM285)&gt;=$P285,"",EDATE($S285,21)),"")</f>
        <v/>
      </c>
      <c r="AO285" s="49" t="str">
        <f>IFERROR(IF(COUNT($S285:AN285)&gt;=$P285,"",EDATE($S285,22)),"")</f>
        <v/>
      </c>
      <c r="AP285" s="49" t="str">
        <f>IFERROR(IF(COUNT($S285:AO285)&gt;=$P285,"",EDATE($S285,23)),"")</f>
        <v/>
      </c>
      <c r="AQ285" s="49" t="str">
        <f>IFERROR(IF(COUNT($S285:AP285)&gt;=$P285,"",EDATE($S285,24)),"")</f>
        <v/>
      </c>
      <c r="AR285" s="49" t="str">
        <f>IFERROR(IF(COUNT($S285:AQ285)&gt;=$P285,"",EDATE($S285,25)),"")</f>
        <v/>
      </c>
      <c r="AS285" s="49" t="str">
        <f>IFERROR(IF(COUNT($S285:AR285)&gt;=$P285,"",EDATE($S285,26)),"")</f>
        <v/>
      </c>
      <c r="AT285" s="49" t="str">
        <f>IFERROR(IF(COUNT($S285:AS285)&gt;=$P285,"",EDATE($S285,27)),"")</f>
        <v/>
      </c>
      <c r="AU285" s="49" t="str">
        <f>IFERROR(IF(COUNT($S285:AT285)&gt;=$P285,"",EDATE($S285,28)),"")</f>
        <v/>
      </c>
      <c r="AV285" s="49" t="str">
        <f>IFERROR(IF(COUNT($S285:AU285)&gt;=$P285,"",EDATE($S285,29)),"")</f>
        <v/>
      </c>
      <c r="AW285" s="49" t="str">
        <f>IFERROR(IF(COUNT($S285:AV285)&gt;=$P285,"",EDATE($S285,30)),"")</f>
        <v/>
      </c>
      <c r="AX285" s="49" t="str">
        <f>IFERROR(IF(COUNT($S285:AW285)&gt;=$P285,"",EDATE($S285,31)),"")</f>
        <v/>
      </c>
      <c r="AY285" s="49" t="str">
        <f>IFERROR(IF(COUNT($S285:AX285)&gt;=$P285,"",EDATE($S285,32)),"")</f>
        <v/>
      </c>
      <c r="AZ285" s="49" t="str">
        <f>IFERROR(IF(COUNT($S285:AY285)&gt;=$P285,"",EDATE($S285,33)),"")</f>
        <v/>
      </c>
      <c r="BA285" s="49" t="str">
        <f>IFERROR(IF(COUNT($S285:AZ285)&gt;=$P285,"",EDATE($S285,34)),"")</f>
        <v/>
      </c>
      <c r="BB285" s="49" t="str">
        <f>IFERROR(IF(COUNT($S285:BA285)&gt;=$P285,"",EDATE($S285,35)),"")</f>
        <v/>
      </c>
      <c r="BC285" s="49" t="str">
        <f>IFERROR(IF(COUNT($S285:BB285)&gt;=$P285,"",EDATE($S285,36)),"")</f>
        <v/>
      </c>
      <c r="BD285" s="108"/>
    </row>
    <row r="286" spans="1:56" s="98" customFormat="1" ht="21" customHeight="1" thickBot="1">
      <c r="A286" s="106" t="str">
        <f t="shared" ca="1" si="24"/>
        <v/>
      </c>
      <c r="B286" s="152"/>
      <c r="C286" s="45" t="str">
        <f>IFERROR(VLOOKUP(B286,'اسماء العملاء'!$A$2:$E$1589,5,FALSE),"")</f>
        <v/>
      </c>
      <c r="D286" s="60" t="str">
        <f>IFERROR(VLOOKUP(B286,'اسماء العملاء'!$A$2:$C$1589,2,FALSE),"")</f>
        <v/>
      </c>
      <c r="E286" s="56"/>
      <c r="F286" s="62" t="str">
        <f>IFERROR(VLOOKUP(B286,'اسماء العملاء'!$A$2:$C$1589,3,FALSE),"")</f>
        <v/>
      </c>
      <c r="G286" s="75" t="str">
        <f>IFERROR(VLOOKUP(B286,'اسماء العملاء'!$A$2:$F$1589,6,FALSE),"")</f>
        <v/>
      </c>
      <c r="H286" s="142" t="str">
        <f>IFERROR(VLOOKUP(G286,'انواع الفلاتر'!$B$2:$C$52,2,FALSE),"")</f>
        <v/>
      </c>
      <c r="I286" s="128" t="str">
        <f>IFERROR(VLOOKUP(B286,'اسماء العملاء'!$A$2:$K$1589,11,FALSE),"")</f>
        <v/>
      </c>
      <c r="J286" s="46" t="str">
        <f t="shared" si="25"/>
        <v/>
      </c>
      <c r="K286" s="107"/>
      <c r="L286" s="137" t="str">
        <f t="shared" si="26"/>
        <v/>
      </c>
      <c r="M286" s="94" t="str">
        <f>IFERROR(VLOOKUP(B286,'اسماء العملاء'!$A$2:$G$1589,7,FALSE),"")</f>
        <v/>
      </c>
      <c r="N286" s="92" t="str">
        <f t="shared" si="27"/>
        <v/>
      </c>
      <c r="O286" s="149" t="str">
        <f>IFERROR(VLOOKUP(B286,'اسماء العملاء'!$A$2:$I$1589,9,FALSE),"")</f>
        <v/>
      </c>
      <c r="P286" s="144" t="str">
        <f t="shared" si="28"/>
        <v/>
      </c>
      <c r="Q286" s="145" t="str">
        <f t="shared" si="29"/>
        <v/>
      </c>
      <c r="R286" s="50"/>
      <c r="S286" s="133" t="str">
        <f>IFERROR(VLOOKUP(B286,'اسماء العملاء'!$A$2:$J$1589,10,FALSE),"")</f>
        <v/>
      </c>
      <c r="T286" s="48" t="str">
        <f>IFERROR(IF(COUNT($S286:S286)&gt;=$P286,"",EDATE($S286,1)),"")</f>
        <v/>
      </c>
      <c r="U286" s="48" t="str">
        <f>IFERROR(IF(COUNT($S286:T286)&gt;=$P286,"",EDATE($S286,2)),"")</f>
        <v/>
      </c>
      <c r="V286" s="48" t="str">
        <f>IFERROR(IF(COUNT($S286:U286)&gt;=$P286,"",EDATE($S286,3)),"")</f>
        <v/>
      </c>
      <c r="W286" s="48" t="str">
        <f>IFERROR(IF(COUNT($S286:V286)&gt;=$P286,"",EDATE($S286,4)),"")</f>
        <v/>
      </c>
      <c r="X286" s="48" t="str">
        <f>IFERROR(IF(COUNT($S286:W286)&gt;=$P286,"",EDATE($S286,5)),"")</f>
        <v/>
      </c>
      <c r="Y286" s="48" t="str">
        <f>IFERROR(IF(COUNT($S286:X286)&gt;=$P286,"",EDATE($S286,6)),"")</f>
        <v/>
      </c>
      <c r="Z286" s="48" t="str">
        <f>IFERROR(IF(COUNT($S286:Y286)&gt;=$P286,"",EDATE($S286,7)),"")</f>
        <v/>
      </c>
      <c r="AA286" s="48" t="str">
        <f>IFERROR(IF(COUNT($S286:Z286)&gt;=$P286,"",EDATE($S286,8)),"")</f>
        <v/>
      </c>
      <c r="AB286" s="48" t="str">
        <f>IFERROR(IF(COUNT($S286:AA286)&gt;=$P286,"",EDATE($S286,9)),"")</f>
        <v/>
      </c>
      <c r="AC286" s="48" t="str">
        <f>IFERROR(IF(COUNT($S286:AB286)&gt;=$P286,"",EDATE($S286,10)),"")</f>
        <v/>
      </c>
      <c r="AD286" s="48" t="str">
        <f>IFERROR(IF(COUNT($S286:AC286)&gt;=$P286,"",EDATE($S286,11)),"")</f>
        <v/>
      </c>
      <c r="AE286" s="48" t="str">
        <f>IFERROR(IF(COUNT($S286:AD286)&gt;=$P286,"",EDATE($S286,12)),"")</f>
        <v/>
      </c>
      <c r="AF286" s="48" t="str">
        <f>IFERROR(IF(COUNT($S286:AE286)&gt;=$P286,"",EDATE($S286,13)),"")</f>
        <v/>
      </c>
      <c r="AG286" s="48" t="str">
        <f>IFERROR(IF(COUNT($S286:AF286)&gt;=$P286,"",EDATE($S286,14)),"")</f>
        <v/>
      </c>
      <c r="AH286" s="48" t="str">
        <f>IFERROR(IF(COUNT($S286:AG286)&gt;=$P286,"",EDATE($S286,15)),"")</f>
        <v/>
      </c>
      <c r="AI286" s="48" t="str">
        <f>IFERROR(IF(COUNT($S286:AH286)&gt;=$P286,"",EDATE($S286,16)),"")</f>
        <v/>
      </c>
      <c r="AJ286" s="48" t="str">
        <f>IFERROR(IF(COUNT($S286:AI286)&gt;=$P286,"",EDATE($S286,17)),"")</f>
        <v/>
      </c>
      <c r="AK286" s="48" t="str">
        <f>IFERROR(IF(COUNT($S286:AJ286)&gt;=$P286,"",EDATE($S286,18)),"")</f>
        <v/>
      </c>
      <c r="AL286" s="49" t="str">
        <f>IFERROR(IF(COUNT($S286:AK286)&gt;=$P286,"",EDATE($S286,19)),"")</f>
        <v/>
      </c>
      <c r="AM286" s="49" t="str">
        <f>IFERROR(IF(COUNT($S286:AL286)&gt;=$P286,"",EDATE($S286,20)),"")</f>
        <v/>
      </c>
      <c r="AN286" s="49" t="str">
        <f>IFERROR(IF(COUNT($S286:AM286)&gt;=$P286,"",EDATE($S286,21)),"")</f>
        <v/>
      </c>
      <c r="AO286" s="49" t="str">
        <f>IFERROR(IF(COUNT($S286:AN286)&gt;=$P286,"",EDATE($S286,22)),"")</f>
        <v/>
      </c>
      <c r="AP286" s="49" t="str">
        <f>IFERROR(IF(COUNT($S286:AO286)&gt;=$P286,"",EDATE($S286,23)),"")</f>
        <v/>
      </c>
      <c r="AQ286" s="49" t="str">
        <f>IFERROR(IF(COUNT($S286:AP286)&gt;=$P286,"",EDATE($S286,24)),"")</f>
        <v/>
      </c>
      <c r="AR286" s="49" t="str">
        <f>IFERROR(IF(COUNT($S286:AQ286)&gt;=$P286,"",EDATE($S286,25)),"")</f>
        <v/>
      </c>
      <c r="AS286" s="49" t="str">
        <f>IFERROR(IF(COUNT($S286:AR286)&gt;=$P286,"",EDATE($S286,26)),"")</f>
        <v/>
      </c>
      <c r="AT286" s="49" t="str">
        <f>IFERROR(IF(COUNT($S286:AS286)&gt;=$P286,"",EDATE($S286,27)),"")</f>
        <v/>
      </c>
      <c r="AU286" s="49" t="str">
        <f>IFERROR(IF(COUNT($S286:AT286)&gt;=$P286,"",EDATE($S286,28)),"")</f>
        <v/>
      </c>
      <c r="AV286" s="49" t="str">
        <f>IFERROR(IF(COUNT($S286:AU286)&gt;=$P286,"",EDATE($S286,29)),"")</f>
        <v/>
      </c>
      <c r="AW286" s="49" t="str">
        <f>IFERROR(IF(COUNT($S286:AV286)&gt;=$P286,"",EDATE($S286,30)),"")</f>
        <v/>
      </c>
      <c r="AX286" s="49" t="str">
        <f>IFERROR(IF(COUNT($S286:AW286)&gt;=$P286,"",EDATE($S286,31)),"")</f>
        <v/>
      </c>
      <c r="AY286" s="49" t="str">
        <f>IFERROR(IF(COUNT($S286:AX286)&gt;=$P286,"",EDATE($S286,32)),"")</f>
        <v/>
      </c>
      <c r="AZ286" s="49" t="str">
        <f>IFERROR(IF(COUNT($S286:AY286)&gt;=$P286,"",EDATE($S286,33)),"")</f>
        <v/>
      </c>
      <c r="BA286" s="49" t="str">
        <f>IFERROR(IF(COUNT($S286:AZ286)&gt;=$P286,"",EDATE($S286,34)),"")</f>
        <v/>
      </c>
      <c r="BB286" s="49" t="str">
        <f>IFERROR(IF(COUNT($S286:BA286)&gt;=$P286,"",EDATE($S286,35)),"")</f>
        <v/>
      </c>
      <c r="BC286" s="49" t="str">
        <f>IFERROR(IF(COUNT($S286:BB286)&gt;=$P286,"",EDATE($S286,36)),"")</f>
        <v/>
      </c>
      <c r="BD286" s="108"/>
    </row>
    <row r="287" spans="1:56" s="98" customFormat="1" ht="21" customHeight="1" thickBot="1">
      <c r="A287" s="106" t="str">
        <f t="shared" ca="1" si="24"/>
        <v/>
      </c>
      <c r="B287" s="152"/>
      <c r="C287" s="45" t="str">
        <f>IFERROR(VLOOKUP(B287,'اسماء العملاء'!$A$2:$E$1589,5,FALSE),"")</f>
        <v/>
      </c>
      <c r="D287" s="60" t="str">
        <f>IFERROR(VLOOKUP(B287,'اسماء العملاء'!$A$2:$C$1589,2,FALSE),"")</f>
        <v/>
      </c>
      <c r="E287" s="56"/>
      <c r="F287" s="62" t="str">
        <f>IFERROR(VLOOKUP(B287,'اسماء العملاء'!$A$2:$C$1589,3,FALSE),"")</f>
        <v/>
      </c>
      <c r="G287" s="75" t="str">
        <f>IFERROR(VLOOKUP(B287,'اسماء العملاء'!$A$2:$F$1589,6,FALSE),"")</f>
        <v/>
      </c>
      <c r="H287" s="142" t="str">
        <f>IFERROR(VLOOKUP(G287,'انواع الفلاتر'!$B$2:$C$52,2,FALSE),"")</f>
        <v/>
      </c>
      <c r="I287" s="128" t="str">
        <f>IFERROR(VLOOKUP(B287,'اسماء العملاء'!$A$2:$K$1589,11,FALSE),"")</f>
        <v/>
      </c>
      <c r="J287" s="46" t="str">
        <f t="shared" si="25"/>
        <v/>
      </c>
      <c r="K287" s="107"/>
      <c r="L287" s="137" t="str">
        <f t="shared" si="26"/>
        <v/>
      </c>
      <c r="M287" s="94" t="str">
        <f>IFERROR(VLOOKUP(B287,'اسماء العملاء'!$A$2:$G$1589,7,FALSE),"")</f>
        <v/>
      </c>
      <c r="N287" s="92" t="str">
        <f t="shared" si="27"/>
        <v/>
      </c>
      <c r="O287" s="149" t="str">
        <f>IFERROR(VLOOKUP(B287,'اسماء العملاء'!$A$2:$I$1589,9,FALSE),"")</f>
        <v/>
      </c>
      <c r="P287" s="144" t="str">
        <f t="shared" si="28"/>
        <v/>
      </c>
      <c r="Q287" s="145" t="str">
        <f t="shared" si="29"/>
        <v/>
      </c>
      <c r="R287" s="50"/>
      <c r="S287" s="133" t="str">
        <f>IFERROR(VLOOKUP(B287,'اسماء العملاء'!$A$2:$J$1589,10,FALSE),"")</f>
        <v/>
      </c>
      <c r="T287" s="48" t="str">
        <f>IFERROR(IF(COUNT($S287:S287)&gt;=$P287,"",EDATE($S287,1)),"")</f>
        <v/>
      </c>
      <c r="U287" s="48" t="str">
        <f>IFERROR(IF(COUNT($S287:T287)&gt;=$P287,"",EDATE($S287,2)),"")</f>
        <v/>
      </c>
      <c r="V287" s="48" t="str">
        <f>IFERROR(IF(COUNT($S287:U287)&gt;=$P287,"",EDATE($S287,3)),"")</f>
        <v/>
      </c>
      <c r="W287" s="48" t="str">
        <f>IFERROR(IF(COUNT($S287:V287)&gt;=$P287,"",EDATE($S287,4)),"")</f>
        <v/>
      </c>
      <c r="X287" s="48" t="str">
        <f>IFERROR(IF(COUNT($S287:W287)&gt;=$P287,"",EDATE($S287,5)),"")</f>
        <v/>
      </c>
      <c r="Y287" s="48" t="str">
        <f>IFERROR(IF(COUNT($S287:X287)&gt;=$P287,"",EDATE($S287,6)),"")</f>
        <v/>
      </c>
      <c r="Z287" s="48" t="str">
        <f>IFERROR(IF(COUNT($S287:Y287)&gt;=$P287,"",EDATE($S287,7)),"")</f>
        <v/>
      </c>
      <c r="AA287" s="48" t="str">
        <f>IFERROR(IF(COUNT($S287:Z287)&gt;=$P287,"",EDATE($S287,8)),"")</f>
        <v/>
      </c>
      <c r="AB287" s="48" t="str">
        <f>IFERROR(IF(COUNT($S287:AA287)&gt;=$P287,"",EDATE($S287,9)),"")</f>
        <v/>
      </c>
      <c r="AC287" s="48" t="str">
        <f>IFERROR(IF(COUNT($S287:AB287)&gt;=$P287,"",EDATE($S287,10)),"")</f>
        <v/>
      </c>
      <c r="AD287" s="48" t="str">
        <f>IFERROR(IF(COUNT($S287:AC287)&gt;=$P287,"",EDATE($S287,11)),"")</f>
        <v/>
      </c>
      <c r="AE287" s="48" t="str">
        <f>IFERROR(IF(COUNT($S287:AD287)&gt;=$P287,"",EDATE($S287,12)),"")</f>
        <v/>
      </c>
      <c r="AF287" s="48" t="str">
        <f>IFERROR(IF(COUNT($S287:AE287)&gt;=$P287,"",EDATE($S287,13)),"")</f>
        <v/>
      </c>
      <c r="AG287" s="48" t="str">
        <f>IFERROR(IF(COUNT($S287:AF287)&gt;=$P287,"",EDATE($S287,14)),"")</f>
        <v/>
      </c>
      <c r="AH287" s="48" t="str">
        <f>IFERROR(IF(COUNT($S287:AG287)&gt;=$P287,"",EDATE($S287,15)),"")</f>
        <v/>
      </c>
      <c r="AI287" s="48" t="str">
        <f>IFERROR(IF(COUNT($S287:AH287)&gt;=$P287,"",EDATE($S287,16)),"")</f>
        <v/>
      </c>
      <c r="AJ287" s="48" t="str">
        <f>IFERROR(IF(COUNT($S287:AI287)&gt;=$P287,"",EDATE($S287,17)),"")</f>
        <v/>
      </c>
      <c r="AK287" s="48" t="str">
        <f>IFERROR(IF(COUNT($S287:AJ287)&gt;=$P287,"",EDATE($S287,18)),"")</f>
        <v/>
      </c>
      <c r="AL287" s="49" t="str">
        <f>IFERROR(IF(COUNT($S287:AK287)&gt;=$P287,"",EDATE($S287,19)),"")</f>
        <v/>
      </c>
      <c r="AM287" s="49" t="str">
        <f>IFERROR(IF(COUNT($S287:AL287)&gt;=$P287,"",EDATE($S287,20)),"")</f>
        <v/>
      </c>
      <c r="AN287" s="49" t="str">
        <f>IFERROR(IF(COUNT($S287:AM287)&gt;=$P287,"",EDATE($S287,21)),"")</f>
        <v/>
      </c>
      <c r="AO287" s="49" t="str">
        <f>IFERROR(IF(COUNT($S287:AN287)&gt;=$P287,"",EDATE($S287,22)),"")</f>
        <v/>
      </c>
      <c r="AP287" s="49" t="str">
        <f>IFERROR(IF(COUNT($S287:AO287)&gt;=$P287,"",EDATE($S287,23)),"")</f>
        <v/>
      </c>
      <c r="AQ287" s="49" t="str">
        <f>IFERROR(IF(COUNT($S287:AP287)&gt;=$P287,"",EDATE($S287,24)),"")</f>
        <v/>
      </c>
      <c r="AR287" s="49" t="str">
        <f>IFERROR(IF(COUNT($S287:AQ287)&gt;=$P287,"",EDATE($S287,25)),"")</f>
        <v/>
      </c>
      <c r="AS287" s="49" t="str">
        <f>IFERROR(IF(COUNT($S287:AR287)&gt;=$P287,"",EDATE($S287,26)),"")</f>
        <v/>
      </c>
      <c r="AT287" s="49" t="str">
        <f>IFERROR(IF(COUNT($S287:AS287)&gt;=$P287,"",EDATE($S287,27)),"")</f>
        <v/>
      </c>
      <c r="AU287" s="49" t="str">
        <f>IFERROR(IF(COUNT($S287:AT287)&gt;=$P287,"",EDATE($S287,28)),"")</f>
        <v/>
      </c>
      <c r="AV287" s="49" t="str">
        <f>IFERROR(IF(COUNT($S287:AU287)&gt;=$P287,"",EDATE($S287,29)),"")</f>
        <v/>
      </c>
      <c r="AW287" s="49" t="str">
        <f>IFERROR(IF(COUNT($S287:AV287)&gt;=$P287,"",EDATE($S287,30)),"")</f>
        <v/>
      </c>
      <c r="AX287" s="49" t="str">
        <f>IFERROR(IF(COUNT($S287:AW287)&gt;=$P287,"",EDATE($S287,31)),"")</f>
        <v/>
      </c>
      <c r="AY287" s="49" t="str">
        <f>IFERROR(IF(COUNT($S287:AX287)&gt;=$P287,"",EDATE($S287,32)),"")</f>
        <v/>
      </c>
      <c r="AZ287" s="49" t="str">
        <f>IFERROR(IF(COUNT($S287:AY287)&gt;=$P287,"",EDATE($S287,33)),"")</f>
        <v/>
      </c>
      <c r="BA287" s="49" t="str">
        <f>IFERROR(IF(COUNT($S287:AZ287)&gt;=$P287,"",EDATE($S287,34)),"")</f>
        <v/>
      </c>
      <c r="BB287" s="49" t="str">
        <f>IFERROR(IF(COUNT($S287:BA287)&gt;=$P287,"",EDATE($S287,35)),"")</f>
        <v/>
      </c>
      <c r="BC287" s="49" t="str">
        <f>IFERROR(IF(COUNT($S287:BB287)&gt;=$P287,"",EDATE($S287,36)),"")</f>
        <v/>
      </c>
      <c r="BD287" s="108"/>
    </row>
    <row r="288" spans="1:56" s="98" customFormat="1" ht="21" customHeight="1" thickBot="1">
      <c r="A288" s="106" t="str">
        <f t="shared" ca="1" si="24"/>
        <v/>
      </c>
      <c r="B288" s="152"/>
      <c r="C288" s="45" t="str">
        <f>IFERROR(VLOOKUP(B288,'اسماء العملاء'!$A$2:$E$1589,5,FALSE),"")</f>
        <v/>
      </c>
      <c r="D288" s="60" t="str">
        <f>IFERROR(VLOOKUP(B288,'اسماء العملاء'!$A$2:$C$1589,2,FALSE),"")</f>
        <v/>
      </c>
      <c r="E288" s="56"/>
      <c r="F288" s="62" t="str">
        <f>IFERROR(VLOOKUP(B288,'اسماء العملاء'!$A$2:$C$1589,3,FALSE),"")</f>
        <v/>
      </c>
      <c r="G288" s="75" t="str">
        <f>IFERROR(VLOOKUP(B288,'اسماء العملاء'!$A$2:$F$1589,6,FALSE),"")</f>
        <v/>
      </c>
      <c r="H288" s="142" t="str">
        <f>IFERROR(VLOOKUP(G288,'انواع الفلاتر'!$B$2:$C$52,2,FALSE),"")</f>
        <v/>
      </c>
      <c r="I288" s="128" t="str">
        <f>IFERROR(VLOOKUP(B288,'اسماء العملاء'!$A$2:$K$1589,11,FALSE),"")</f>
        <v/>
      </c>
      <c r="J288" s="46" t="str">
        <f t="shared" si="25"/>
        <v/>
      </c>
      <c r="K288" s="107"/>
      <c r="L288" s="137" t="str">
        <f t="shared" si="26"/>
        <v/>
      </c>
      <c r="M288" s="94" t="str">
        <f>IFERROR(VLOOKUP(B288,'اسماء العملاء'!$A$2:$G$1589,7,FALSE),"")</f>
        <v/>
      </c>
      <c r="N288" s="92" t="str">
        <f t="shared" si="27"/>
        <v/>
      </c>
      <c r="O288" s="149" t="str">
        <f>IFERROR(VLOOKUP(B288,'اسماء العملاء'!$A$2:$I$1589,9,FALSE),"")</f>
        <v/>
      </c>
      <c r="P288" s="144" t="str">
        <f t="shared" si="28"/>
        <v/>
      </c>
      <c r="Q288" s="145" t="str">
        <f t="shared" si="29"/>
        <v/>
      </c>
      <c r="R288" s="50"/>
      <c r="S288" s="133" t="str">
        <f>IFERROR(VLOOKUP(B288,'اسماء العملاء'!$A$2:$J$1589,10,FALSE),"")</f>
        <v/>
      </c>
      <c r="T288" s="48" t="str">
        <f>IFERROR(IF(COUNT($S288:S288)&gt;=$P288,"",EDATE($S288,1)),"")</f>
        <v/>
      </c>
      <c r="U288" s="48" t="str">
        <f>IFERROR(IF(COUNT($S288:T288)&gt;=$P288,"",EDATE($S288,2)),"")</f>
        <v/>
      </c>
      <c r="V288" s="48" t="str">
        <f>IFERROR(IF(COUNT($S288:U288)&gt;=$P288,"",EDATE($S288,3)),"")</f>
        <v/>
      </c>
      <c r="W288" s="48" t="str">
        <f>IFERROR(IF(COUNT($S288:V288)&gt;=$P288,"",EDATE($S288,4)),"")</f>
        <v/>
      </c>
      <c r="X288" s="48" t="str">
        <f>IFERROR(IF(COUNT($S288:W288)&gt;=$P288,"",EDATE($S288,5)),"")</f>
        <v/>
      </c>
      <c r="Y288" s="48" t="str">
        <f>IFERROR(IF(COUNT($S288:X288)&gt;=$P288,"",EDATE($S288,6)),"")</f>
        <v/>
      </c>
      <c r="Z288" s="48" t="str">
        <f>IFERROR(IF(COUNT($S288:Y288)&gt;=$P288,"",EDATE($S288,7)),"")</f>
        <v/>
      </c>
      <c r="AA288" s="48" t="str">
        <f>IFERROR(IF(COUNT($S288:Z288)&gt;=$P288,"",EDATE($S288,8)),"")</f>
        <v/>
      </c>
      <c r="AB288" s="48" t="str">
        <f>IFERROR(IF(COUNT($S288:AA288)&gt;=$P288,"",EDATE($S288,9)),"")</f>
        <v/>
      </c>
      <c r="AC288" s="48" t="str">
        <f>IFERROR(IF(COUNT($S288:AB288)&gt;=$P288,"",EDATE($S288,10)),"")</f>
        <v/>
      </c>
      <c r="AD288" s="48" t="str">
        <f>IFERROR(IF(COUNT($S288:AC288)&gt;=$P288,"",EDATE($S288,11)),"")</f>
        <v/>
      </c>
      <c r="AE288" s="48" t="str">
        <f>IFERROR(IF(COUNT($S288:AD288)&gt;=$P288,"",EDATE($S288,12)),"")</f>
        <v/>
      </c>
      <c r="AF288" s="48" t="str">
        <f>IFERROR(IF(COUNT($S288:AE288)&gt;=$P288,"",EDATE($S288,13)),"")</f>
        <v/>
      </c>
      <c r="AG288" s="48" t="str">
        <f>IFERROR(IF(COUNT($S288:AF288)&gt;=$P288,"",EDATE($S288,14)),"")</f>
        <v/>
      </c>
      <c r="AH288" s="48" t="str">
        <f>IFERROR(IF(COUNT($S288:AG288)&gt;=$P288,"",EDATE($S288,15)),"")</f>
        <v/>
      </c>
      <c r="AI288" s="48" t="str">
        <f>IFERROR(IF(COUNT($S288:AH288)&gt;=$P288,"",EDATE($S288,16)),"")</f>
        <v/>
      </c>
      <c r="AJ288" s="48" t="str">
        <f>IFERROR(IF(COUNT($S288:AI288)&gt;=$P288,"",EDATE($S288,17)),"")</f>
        <v/>
      </c>
      <c r="AK288" s="48" t="str">
        <f>IFERROR(IF(COUNT($S288:AJ288)&gt;=$P288,"",EDATE($S288,18)),"")</f>
        <v/>
      </c>
      <c r="AL288" s="49" t="str">
        <f>IFERROR(IF(COUNT($S288:AK288)&gt;=$P288,"",EDATE($S288,19)),"")</f>
        <v/>
      </c>
      <c r="AM288" s="49" t="str">
        <f>IFERROR(IF(COUNT($S288:AL288)&gt;=$P288,"",EDATE($S288,20)),"")</f>
        <v/>
      </c>
      <c r="AN288" s="49" t="str">
        <f>IFERROR(IF(COUNT($S288:AM288)&gt;=$P288,"",EDATE($S288,21)),"")</f>
        <v/>
      </c>
      <c r="AO288" s="49" t="str">
        <f>IFERROR(IF(COUNT($S288:AN288)&gt;=$P288,"",EDATE($S288,22)),"")</f>
        <v/>
      </c>
      <c r="AP288" s="49" t="str">
        <f>IFERROR(IF(COUNT($S288:AO288)&gt;=$P288,"",EDATE($S288,23)),"")</f>
        <v/>
      </c>
      <c r="AQ288" s="49" t="str">
        <f>IFERROR(IF(COUNT($S288:AP288)&gt;=$P288,"",EDATE($S288,24)),"")</f>
        <v/>
      </c>
      <c r="AR288" s="49" t="str">
        <f>IFERROR(IF(COUNT($S288:AQ288)&gt;=$P288,"",EDATE($S288,25)),"")</f>
        <v/>
      </c>
      <c r="AS288" s="49" t="str">
        <f>IFERROR(IF(COUNT($S288:AR288)&gt;=$P288,"",EDATE($S288,26)),"")</f>
        <v/>
      </c>
      <c r="AT288" s="49" t="str">
        <f>IFERROR(IF(COUNT($S288:AS288)&gt;=$P288,"",EDATE($S288,27)),"")</f>
        <v/>
      </c>
      <c r="AU288" s="49" t="str">
        <f>IFERROR(IF(COUNT($S288:AT288)&gt;=$P288,"",EDATE($S288,28)),"")</f>
        <v/>
      </c>
      <c r="AV288" s="49" t="str">
        <f>IFERROR(IF(COUNT($S288:AU288)&gt;=$P288,"",EDATE($S288,29)),"")</f>
        <v/>
      </c>
      <c r="AW288" s="49" t="str">
        <f>IFERROR(IF(COUNT($S288:AV288)&gt;=$P288,"",EDATE($S288,30)),"")</f>
        <v/>
      </c>
      <c r="AX288" s="49" t="str">
        <f>IFERROR(IF(COUNT($S288:AW288)&gt;=$P288,"",EDATE($S288,31)),"")</f>
        <v/>
      </c>
      <c r="AY288" s="49" t="str">
        <f>IFERROR(IF(COUNT($S288:AX288)&gt;=$P288,"",EDATE($S288,32)),"")</f>
        <v/>
      </c>
      <c r="AZ288" s="49" t="str">
        <f>IFERROR(IF(COUNT($S288:AY288)&gt;=$P288,"",EDATE($S288,33)),"")</f>
        <v/>
      </c>
      <c r="BA288" s="49" t="str">
        <f>IFERROR(IF(COUNT($S288:AZ288)&gt;=$P288,"",EDATE($S288,34)),"")</f>
        <v/>
      </c>
      <c r="BB288" s="49" t="str">
        <f>IFERROR(IF(COUNT($S288:BA288)&gt;=$P288,"",EDATE($S288,35)),"")</f>
        <v/>
      </c>
      <c r="BC288" s="49" t="str">
        <f>IFERROR(IF(COUNT($S288:BB288)&gt;=$P288,"",EDATE($S288,36)),"")</f>
        <v/>
      </c>
      <c r="BD288" s="108"/>
    </row>
    <row r="289" spans="1:56" s="98" customFormat="1" ht="21" customHeight="1" thickBot="1">
      <c r="A289" s="106" t="str">
        <f t="shared" ca="1" si="24"/>
        <v/>
      </c>
      <c r="B289" s="152"/>
      <c r="C289" s="45" t="str">
        <f>IFERROR(VLOOKUP(B289,'اسماء العملاء'!$A$2:$E$1589,5,FALSE),"")</f>
        <v/>
      </c>
      <c r="D289" s="60" t="str">
        <f>IFERROR(VLOOKUP(B289,'اسماء العملاء'!$A$2:$C$1589,2,FALSE),"")</f>
        <v/>
      </c>
      <c r="E289" s="56"/>
      <c r="F289" s="62" t="str">
        <f>IFERROR(VLOOKUP(B289,'اسماء العملاء'!$A$2:$C$1589,3,FALSE),"")</f>
        <v/>
      </c>
      <c r="G289" s="75" t="str">
        <f>IFERROR(VLOOKUP(B289,'اسماء العملاء'!$A$2:$F$1589,6,FALSE),"")</f>
        <v/>
      </c>
      <c r="H289" s="142" t="str">
        <f>IFERROR(VLOOKUP(G289,'انواع الفلاتر'!$B$2:$C$52,2,FALSE),"")</f>
        <v/>
      </c>
      <c r="I289" s="128" t="str">
        <f>IFERROR(VLOOKUP(B289,'اسماء العملاء'!$A$2:$K$1589,11,FALSE),"")</f>
        <v/>
      </c>
      <c r="J289" s="46" t="str">
        <f t="shared" si="25"/>
        <v/>
      </c>
      <c r="K289" s="107"/>
      <c r="L289" s="137" t="str">
        <f t="shared" si="26"/>
        <v/>
      </c>
      <c r="M289" s="94" t="str">
        <f>IFERROR(VLOOKUP(B289,'اسماء العملاء'!$A$2:$G$1589,7,FALSE),"")</f>
        <v/>
      </c>
      <c r="N289" s="92" t="str">
        <f t="shared" si="27"/>
        <v/>
      </c>
      <c r="O289" s="149" t="str">
        <f>IFERROR(VLOOKUP(B289,'اسماء العملاء'!$A$2:$I$1589,9,FALSE),"")</f>
        <v/>
      </c>
      <c r="P289" s="144" t="str">
        <f t="shared" si="28"/>
        <v/>
      </c>
      <c r="Q289" s="145" t="str">
        <f t="shared" si="29"/>
        <v/>
      </c>
      <c r="R289" s="50"/>
      <c r="S289" s="133" t="str">
        <f>IFERROR(VLOOKUP(B289,'اسماء العملاء'!$A$2:$J$1589,10,FALSE),"")</f>
        <v/>
      </c>
      <c r="T289" s="48" t="str">
        <f>IFERROR(IF(COUNT($S289:S289)&gt;=$P289,"",EDATE($S289,1)),"")</f>
        <v/>
      </c>
      <c r="U289" s="48" t="str">
        <f>IFERROR(IF(COUNT($S289:T289)&gt;=$P289,"",EDATE($S289,2)),"")</f>
        <v/>
      </c>
      <c r="V289" s="48" t="str">
        <f>IFERROR(IF(COUNT($S289:U289)&gt;=$P289,"",EDATE($S289,3)),"")</f>
        <v/>
      </c>
      <c r="W289" s="48" t="str">
        <f>IFERROR(IF(COUNT($S289:V289)&gt;=$P289,"",EDATE($S289,4)),"")</f>
        <v/>
      </c>
      <c r="X289" s="48" t="str">
        <f>IFERROR(IF(COUNT($S289:W289)&gt;=$P289,"",EDATE($S289,5)),"")</f>
        <v/>
      </c>
      <c r="Y289" s="48" t="str">
        <f>IFERROR(IF(COUNT($S289:X289)&gt;=$P289,"",EDATE($S289,6)),"")</f>
        <v/>
      </c>
      <c r="Z289" s="48" t="str">
        <f>IFERROR(IF(COUNT($S289:Y289)&gt;=$P289,"",EDATE($S289,7)),"")</f>
        <v/>
      </c>
      <c r="AA289" s="48" t="str">
        <f>IFERROR(IF(COUNT($S289:Z289)&gt;=$P289,"",EDATE($S289,8)),"")</f>
        <v/>
      </c>
      <c r="AB289" s="48" t="str">
        <f>IFERROR(IF(COUNT($S289:AA289)&gt;=$P289,"",EDATE($S289,9)),"")</f>
        <v/>
      </c>
      <c r="AC289" s="48" t="str">
        <f>IFERROR(IF(COUNT($S289:AB289)&gt;=$P289,"",EDATE($S289,10)),"")</f>
        <v/>
      </c>
      <c r="AD289" s="48" t="str">
        <f>IFERROR(IF(COUNT($S289:AC289)&gt;=$P289,"",EDATE($S289,11)),"")</f>
        <v/>
      </c>
      <c r="AE289" s="48" t="str">
        <f>IFERROR(IF(COUNT($S289:AD289)&gt;=$P289,"",EDATE($S289,12)),"")</f>
        <v/>
      </c>
      <c r="AF289" s="48" t="str">
        <f>IFERROR(IF(COUNT($S289:AE289)&gt;=$P289,"",EDATE($S289,13)),"")</f>
        <v/>
      </c>
      <c r="AG289" s="48" t="str">
        <f>IFERROR(IF(COUNT($S289:AF289)&gt;=$P289,"",EDATE($S289,14)),"")</f>
        <v/>
      </c>
      <c r="AH289" s="48" t="str">
        <f>IFERROR(IF(COUNT($S289:AG289)&gt;=$P289,"",EDATE($S289,15)),"")</f>
        <v/>
      </c>
      <c r="AI289" s="48" t="str">
        <f>IFERROR(IF(COUNT($S289:AH289)&gt;=$P289,"",EDATE($S289,16)),"")</f>
        <v/>
      </c>
      <c r="AJ289" s="48" t="str">
        <f>IFERROR(IF(COUNT($S289:AI289)&gt;=$P289,"",EDATE($S289,17)),"")</f>
        <v/>
      </c>
      <c r="AK289" s="48" t="str">
        <f>IFERROR(IF(COUNT($S289:AJ289)&gt;=$P289,"",EDATE($S289,18)),"")</f>
        <v/>
      </c>
      <c r="AL289" s="49" t="str">
        <f>IFERROR(IF(COUNT($S289:AK289)&gt;=$P289,"",EDATE($S289,19)),"")</f>
        <v/>
      </c>
      <c r="AM289" s="49" t="str">
        <f>IFERROR(IF(COUNT($S289:AL289)&gt;=$P289,"",EDATE($S289,20)),"")</f>
        <v/>
      </c>
      <c r="AN289" s="49" t="str">
        <f>IFERROR(IF(COUNT($S289:AM289)&gt;=$P289,"",EDATE($S289,21)),"")</f>
        <v/>
      </c>
      <c r="AO289" s="49" t="str">
        <f>IFERROR(IF(COUNT($S289:AN289)&gt;=$P289,"",EDATE($S289,22)),"")</f>
        <v/>
      </c>
      <c r="AP289" s="49" t="str">
        <f>IFERROR(IF(COUNT($S289:AO289)&gt;=$P289,"",EDATE($S289,23)),"")</f>
        <v/>
      </c>
      <c r="AQ289" s="49" t="str">
        <f>IFERROR(IF(COUNT($S289:AP289)&gt;=$P289,"",EDATE($S289,24)),"")</f>
        <v/>
      </c>
      <c r="AR289" s="49" t="str">
        <f>IFERROR(IF(COUNT($S289:AQ289)&gt;=$P289,"",EDATE($S289,25)),"")</f>
        <v/>
      </c>
      <c r="AS289" s="49" t="str">
        <f>IFERROR(IF(COUNT($S289:AR289)&gt;=$P289,"",EDATE($S289,26)),"")</f>
        <v/>
      </c>
      <c r="AT289" s="49" t="str">
        <f>IFERROR(IF(COUNT($S289:AS289)&gt;=$P289,"",EDATE($S289,27)),"")</f>
        <v/>
      </c>
      <c r="AU289" s="49" t="str">
        <f>IFERROR(IF(COUNT($S289:AT289)&gt;=$P289,"",EDATE($S289,28)),"")</f>
        <v/>
      </c>
      <c r="AV289" s="49" t="str">
        <f>IFERROR(IF(COUNT($S289:AU289)&gt;=$P289,"",EDATE($S289,29)),"")</f>
        <v/>
      </c>
      <c r="AW289" s="49" t="str">
        <f>IFERROR(IF(COUNT($S289:AV289)&gt;=$P289,"",EDATE($S289,30)),"")</f>
        <v/>
      </c>
      <c r="AX289" s="49" t="str">
        <f>IFERROR(IF(COUNT($S289:AW289)&gt;=$P289,"",EDATE($S289,31)),"")</f>
        <v/>
      </c>
      <c r="AY289" s="49" t="str">
        <f>IFERROR(IF(COUNT($S289:AX289)&gt;=$P289,"",EDATE($S289,32)),"")</f>
        <v/>
      </c>
      <c r="AZ289" s="49" t="str">
        <f>IFERROR(IF(COUNT($S289:AY289)&gt;=$P289,"",EDATE($S289,33)),"")</f>
        <v/>
      </c>
      <c r="BA289" s="49" t="str">
        <f>IFERROR(IF(COUNT($S289:AZ289)&gt;=$P289,"",EDATE($S289,34)),"")</f>
        <v/>
      </c>
      <c r="BB289" s="49" t="str">
        <f>IFERROR(IF(COUNT($S289:BA289)&gt;=$P289,"",EDATE($S289,35)),"")</f>
        <v/>
      </c>
      <c r="BC289" s="49" t="str">
        <f>IFERROR(IF(COUNT($S289:BB289)&gt;=$P289,"",EDATE($S289,36)),"")</f>
        <v/>
      </c>
      <c r="BD289" s="108"/>
    </row>
    <row r="290" spans="1:56" s="98" customFormat="1" ht="21" customHeight="1" thickBot="1">
      <c r="A290" s="106" t="str">
        <f t="shared" ca="1" si="24"/>
        <v/>
      </c>
      <c r="B290" s="152"/>
      <c r="C290" s="45" t="str">
        <f>IFERROR(VLOOKUP(B290,'اسماء العملاء'!$A$2:$E$1589,5,FALSE),"")</f>
        <v/>
      </c>
      <c r="D290" s="60" t="str">
        <f>IFERROR(VLOOKUP(B290,'اسماء العملاء'!$A$2:$C$1589,2,FALSE),"")</f>
        <v/>
      </c>
      <c r="E290" s="56"/>
      <c r="F290" s="62" t="str">
        <f>IFERROR(VLOOKUP(B290,'اسماء العملاء'!$A$2:$C$1589,3,FALSE),"")</f>
        <v/>
      </c>
      <c r="G290" s="75" t="str">
        <f>IFERROR(VLOOKUP(B290,'اسماء العملاء'!$A$2:$F$1589,6,FALSE),"")</f>
        <v/>
      </c>
      <c r="H290" s="142" t="str">
        <f>IFERROR(VLOOKUP(G290,'انواع الفلاتر'!$B$2:$C$52,2,FALSE),"")</f>
        <v/>
      </c>
      <c r="I290" s="128" t="str">
        <f>IFERROR(VLOOKUP(B290,'اسماء العملاء'!$A$2:$K$1589,11,FALSE),"")</f>
        <v/>
      </c>
      <c r="J290" s="46" t="str">
        <f t="shared" si="25"/>
        <v/>
      </c>
      <c r="K290" s="107"/>
      <c r="L290" s="137" t="str">
        <f t="shared" si="26"/>
        <v/>
      </c>
      <c r="M290" s="94" t="str">
        <f>IFERROR(VLOOKUP(B290,'اسماء العملاء'!$A$2:$G$1589,7,FALSE),"")</f>
        <v/>
      </c>
      <c r="N290" s="92" t="str">
        <f t="shared" si="27"/>
        <v/>
      </c>
      <c r="O290" s="149" t="str">
        <f>IFERROR(VLOOKUP(B290,'اسماء العملاء'!$A$2:$I$1589,9,FALSE),"")</f>
        <v/>
      </c>
      <c r="P290" s="144" t="str">
        <f t="shared" si="28"/>
        <v/>
      </c>
      <c r="Q290" s="145" t="str">
        <f t="shared" si="29"/>
        <v/>
      </c>
      <c r="R290" s="50"/>
      <c r="S290" s="133" t="str">
        <f>IFERROR(VLOOKUP(B290,'اسماء العملاء'!$A$2:$J$1589,10,FALSE),"")</f>
        <v/>
      </c>
      <c r="T290" s="48" t="str">
        <f>IFERROR(IF(COUNT($S290:S290)&gt;=$P290,"",EDATE($S290,1)),"")</f>
        <v/>
      </c>
      <c r="U290" s="48" t="str">
        <f>IFERROR(IF(COUNT($S290:T290)&gt;=$P290,"",EDATE($S290,2)),"")</f>
        <v/>
      </c>
      <c r="V290" s="48" t="str">
        <f>IFERROR(IF(COUNT($S290:U290)&gt;=$P290,"",EDATE($S290,3)),"")</f>
        <v/>
      </c>
      <c r="W290" s="48" t="str">
        <f>IFERROR(IF(COUNT($S290:V290)&gt;=$P290,"",EDATE($S290,4)),"")</f>
        <v/>
      </c>
      <c r="X290" s="48" t="str">
        <f>IFERROR(IF(COUNT($S290:W290)&gt;=$P290,"",EDATE($S290,5)),"")</f>
        <v/>
      </c>
      <c r="Y290" s="48" t="str">
        <f>IFERROR(IF(COUNT($S290:X290)&gt;=$P290,"",EDATE($S290,6)),"")</f>
        <v/>
      </c>
      <c r="Z290" s="48" t="str">
        <f>IFERROR(IF(COUNT($S290:Y290)&gt;=$P290,"",EDATE($S290,7)),"")</f>
        <v/>
      </c>
      <c r="AA290" s="48" t="str">
        <f>IFERROR(IF(COUNT($S290:Z290)&gt;=$P290,"",EDATE($S290,8)),"")</f>
        <v/>
      </c>
      <c r="AB290" s="48" t="str">
        <f>IFERROR(IF(COUNT($S290:AA290)&gt;=$P290,"",EDATE($S290,9)),"")</f>
        <v/>
      </c>
      <c r="AC290" s="48" t="str">
        <f>IFERROR(IF(COUNT($S290:AB290)&gt;=$P290,"",EDATE($S290,10)),"")</f>
        <v/>
      </c>
      <c r="AD290" s="48" t="str">
        <f>IFERROR(IF(COUNT($S290:AC290)&gt;=$P290,"",EDATE($S290,11)),"")</f>
        <v/>
      </c>
      <c r="AE290" s="48" t="str">
        <f>IFERROR(IF(COUNT($S290:AD290)&gt;=$P290,"",EDATE($S290,12)),"")</f>
        <v/>
      </c>
      <c r="AF290" s="48" t="str">
        <f>IFERROR(IF(COUNT($S290:AE290)&gt;=$P290,"",EDATE($S290,13)),"")</f>
        <v/>
      </c>
      <c r="AG290" s="48" t="str">
        <f>IFERROR(IF(COUNT($S290:AF290)&gt;=$P290,"",EDATE($S290,14)),"")</f>
        <v/>
      </c>
      <c r="AH290" s="48" t="str">
        <f>IFERROR(IF(COUNT($S290:AG290)&gt;=$P290,"",EDATE($S290,15)),"")</f>
        <v/>
      </c>
      <c r="AI290" s="48" t="str">
        <f>IFERROR(IF(COUNT($S290:AH290)&gt;=$P290,"",EDATE($S290,16)),"")</f>
        <v/>
      </c>
      <c r="AJ290" s="48" t="str">
        <f>IFERROR(IF(COUNT($S290:AI290)&gt;=$P290,"",EDATE($S290,17)),"")</f>
        <v/>
      </c>
      <c r="AK290" s="48" t="str">
        <f>IFERROR(IF(COUNT($S290:AJ290)&gt;=$P290,"",EDATE($S290,18)),"")</f>
        <v/>
      </c>
      <c r="AL290" s="49" t="str">
        <f>IFERROR(IF(COUNT($S290:AK290)&gt;=$P290,"",EDATE($S290,19)),"")</f>
        <v/>
      </c>
      <c r="AM290" s="49" t="str">
        <f>IFERROR(IF(COUNT($S290:AL290)&gt;=$P290,"",EDATE($S290,20)),"")</f>
        <v/>
      </c>
      <c r="AN290" s="49" t="str">
        <f>IFERROR(IF(COUNT($S290:AM290)&gt;=$P290,"",EDATE($S290,21)),"")</f>
        <v/>
      </c>
      <c r="AO290" s="49" t="str">
        <f>IFERROR(IF(COUNT($S290:AN290)&gt;=$P290,"",EDATE($S290,22)),"")</f>
        <v/>
      </c>
      <c r="AP290" s="49" t="str">
        <f>IFERROR(IF(COUNT($S290:AO290)&gt;=$P290,"",EDATE($S290,23)),"")</f>
        <v/>
      </c>
      <c r="AQ290" s="49" t="str">
        <f>IFERROR(IF(COUNT($S290:AP290)&gt;=$P290,"",EDATE($S290,24)),"")</f>
        <v/>
      </c>
      <c r="AR290" s="49" t="str">
        <f>IFERROR(IF(COUNT($S290:AQ290)&gt;=$P290,"",EDATE($S290,25)),"")</f>
        <v/>
      </c>
      <c r="AS290" s="49" t="str">
        <f>IFERROR(IF(COUNT($S290:AR290)&gt;=$P290,"",EDATE($S290,26)),"")</f>
        <v/>
      </c>
      <c r="AT290" s="49" t="str">
        <f>IFERROR(IF(COUNT($S290:AS290)&gt;=$P290,"",EDATE($S290,27)),"")</f>
        <v/>
      </c>
      <c r="AU290" s="49" t="str">
        <f>IFERROR(IF(COUNT($S290:AT290)&gt;=$P290,"",EDATE($S290,28)),"")</f>
        <v/>
      </c>
      <c r="AV290" s="49" t="str">
        <f>IFERROR(IF(COUNT($S290:AU290)&gt;=$P290,"",EDATE($S290,29)),"")</f>
        <v/>
      </c>
      <c r="AW290" s="49" t="str">
        <f>IFERROR(IF(COUNT($S290:AV290)&gt;=$P290,"",EDATE($S290,30)),"")</f>
        <v/>
      </c>
      <c r="AX290" s="49" t="str">
        <f>IFERROR(IF(COUNT($S290:AW290)&gt;=$P290,"",EDATE($S290,31)),"")</f>
        <v/>
      </c>
      <c r="AY290" s="49" t="str">
        <f>IFERROR(IF(COUNT($S290:AX290)&gt;=$P290,"",EDATE($S290,32)),"")</f>
        <v/>
      </c>
      <c r="AZ290" s="49" t="str">
        <f>IFERROR(IF(COUNT($S290:AY290)&gt;=$P290,"",EDATE($S290,33)),"")</f>
        <v/>
      </c>
      <c r="BA290" s="49" t="str">
        <f>IFERROR(IF(COUNT($S290:AZ290)&gt;=$P290,"",EDATE($S290,34)),"")</f>
        <v/>
      </c>
      <c r="BB290" s="49" t="str">
        <f>IFERROR(IF(COUNT($S290:BA290)&gt;=$P290,"",EDATE($S290,35)),"")</f>
        <v/>
      </c>
      <c r="BC290" s="49" t="str">
        <f>IFERROR(IF(COUNT($S290:BB290)&gt;=$P290,"",EDATE($S290,36)),"")</f>
        <v/>
      </c>
      <c r="BD290" s="108"/>
    </row>
    <row r="291" spans="1:56" s="98" customFormat="1" ht="21" customHeight="1" thickBot="1">
      <c r="A291" s="106" t="str">
        <f t="shared" ca="1" si="24"/>
        <v/>
      </c>
      <c r="B291" s="152"/>
      <c r="C291" s="45" t="str">
        <f>IFERROR(VLOOKUP(B291,'اسماء العملاء'!$A$2:$E$1589,5,FALSE),"")</f>
        <v/>
      </c>
      <c r="D291" s="60" t="str">
        <f>IFERROR(VLOOKUP(B291,'اسماء العملاء'!$A$2:$C$1589,2,FALSE),"")</f>
        <v/>
      </c>
      <c r="E291" s="56"/>
      <c r="F291" s="62" t="str">
        <f>IFERROR(VLOOKUP(B291,'اسماء العملاء'!$A$2:$C$1589,3,FALSE),"")</f>
        <v/>
      </c>
      <c r="G291" s="75" t="str">
        <f>IFERROR(VLOOKUP(B291,'اسماء العملاء'!$A$2:$F$1589,6,FALSE),"")</f>
        <v/>
      </c>
      <c r="H291" s="142" t="str">
        <f>IFERROR(VLOOKUP(G291,'انواع الفلاتر'!$B$2:$C$52,2,FALSE),"")</f>
        <v/>
      </c>
      <c r="I291" s="128" t="str">
        <f>IFERROR(VLOOKUP(B291,'اسماء العملاء'!$A$2:$K$1589,11,FALSE),"")</f>
        <v/>
      </c>
      <c r="J291" s="46" t="str">
        <f t="shared" si="25"/>
        <v/>
      </c>
      <c r="K291" s="107"/>
      <c r="L291" s="137" t="str">
        <f t="shared" si="26"/>
        <v/>
      </c>
      <c r="M291" s="94" t="str">
        <f>IFERROR(VLOOKUP(B291,'اسماء العملاء'!$A$2:$G$1589,7,FALSE),"")</f>
        <v/>
      </c>
      <c r="N291" s="92" t="str">
        <f t="shared" si="27"/>
        <v/>
      </c>
      <c r="O291" s="149" t="str">
        <f>IFERROR(VLOOKUP(B291,'اسماء العملاء'!$A$2:$I$1589,9,FALSE),"")</f>
        <v/>
      </c>
      <c r="P291" s="144" t="str">
        <f t="shared" si="28"/>
        <v/>
      </c>
      <c r="Q291" s="145" t="str">
        <f t="shared" si="29"/>
        <v/>
      </c>
      <c r="R291" s="50"/>
      <c r="S291" s="133" t="str">
        <f>IFERROR(VLOOKUP(B291,'اسماء العملاء'!$A$2:$J$1589,10,FALSE),"")</f>
        <v/>
      </c>
      <c r="T291" s="48" t="str">
        <f>IFERROR(IF(COUNT($S291:S291)&gt;=$P291,"",EDATE($S291,1)),"")</f>
        <v/>
      </c>
      <c r="U291" s="48" t="str">
        <f>IFERROR(IF(COUNT($S291:T291)&gt;=$P291,"",EDATE($S291,2)),"")</f>
        <v/>
      </c>
      <c r="V291" s="48" t="str">
        <f>IFERROR(IF(COUNT($S291:U291)&gt;=$P291,"",EDATE($S291,3)),"")</f>
        <v/>
      </c>
      <c r="W291" s="48" t="str">
        <f>IFERROR(IF(COUNT($S291:V291)&gt;=$P291,"",EDATE($S291,4)),"")</f>
        <v/>
      </c>
      <c r="X291" s="48" t="str">
        <f>IFERROR(IF(COUNT($S291:W291)&gt;=$P291,"",EDATE($S291,5)),"")</f>
        <v/>
      </c>
      <c r="Y291" s="48" t="str">
        <f>IFERROR(IF(COUNT($S291:X291)&gt;=$P291,"",EDATE($S291,6)),"")</f>
        <v/>
      </c>
      <c r="Z291" s="48" t="str">
        <f>IFERROR(IF(COUNT($S291:Y291)&gt;=$P291,"",EDATE($S291,7)),"")</f>
        <v/>
      </c>
      <c r="AA291" s="48" t="str">
        <f>IFERROR(IF(COUNT($S291:Z291)&gt;=$P291,"",EDATE($S291,8)),"")</f>
        <v/>
      </c>
      <c r="AB291" s="48" t="str">
        <f>IFERROR(IF(COUNT($S291:AA291)&gt;=$P291,"",EDATE($S291,9)),"")</f>
        <v/>
      </c>
      <c r="AC291" s="48" t="str">
        <f>IFERROR(IF(COUNT($S291:AB291)&gt;=$P291,"",EDATE($S291,10)),"")</f>
        <v/>
      </c>
      <c r="AD291" s="48" t="str">
        <f>IFERROR(IF(COUNT($S291:AC291)&gt;=$P291,"",EDATE($S291,11)),"")</f>
        <v/>
      </c>
      <c r="AE291" s="48" t="str">
        <f>IFERROR(IF(COUNT($S291:AD291)&gt;=$P291,"",EDATE($S291,12)),"")</f>
        <v/>
      </c>
      <c r="AF291" s="48" t="str">
        <f>IFERROR(IF(COUNT($S291:AE291)&gt;=$P291,"",EDATE($S291,13)),"")</f>
        <v/>
      </c>
      <c r="AG291" s="48" t="str">
        <f>IFERROR(IF(COUNT($S291:AF291)&gt;=$P291,"",EDATE($S291,14)),"")</f>
        <v/>
      </c>
      <c r="AH291" s="48" t="str">
        <f>IFERROR(IF(COUNT($S291:AG291)&gt;=$P291,"",EDATE($S291,15)),"")</f>
        <v/>
      </c>
      <c r="AI291" s="48" t="str">
        <f>IFERROR(IF(COUNT($S291:AH291)&gt;=$P291,"",EDATE($S291,16)),"")</f>
        <v/>
      </c>
      <c r="AJ291" s="48" t="str">
        <f>IFERROR(IF(COUNT($S291:AI291)&gt;=$P291,"",EDATE($S291,17)),"")</f>
        <v/>
      </c>
      <c r="AK291" s="48" t="str">
        <f>IFERROR(IF(COUNT($S291:AJ291)&gt;=$P291,"",EDATE($S291,18)),"")</f>
        <v/>
      </c>
      <c r="AL291" s="49" t="str">
        <f>IFERROR(IF(COUNT($S291:AK291)&gt;=$P291,"",EDATE($S291,19)),"")</f>
        <v/>
      </c>
      <c r="AM291" s="49" t="str">
        <f>IFERROR(IF(COUNT($S291:AL291)&gt;=$P291,"",EDATE($S291,20)),"")</f>
        <v/>
      </c>
      <c r="AN291" s="49" t="str">
        <f>IFERROR(IF(COUNT($S291:AM291)&gt;=$P291,"",EDATE($S291,21)),"")</f>
        <v/>
      </c>
      <c r="AO291" s="49" t="str">
        <f>IFERROR(IF(COUNT($S291:AN291)&gt;=$P291,"",EDATE($S291,22)),"")</f>
        <v/>
      </c>
      <c r="AP291" s="49" t="str">
        <f>IFERROR(IF(COUNT($S291:AO291)&gt;=$P291,"",EDATE($S291,23)),"")</f>
        <v/>
      </c>
      <c r="AQ291" s="49" t="str">
        <f>IFERROR(IF(COUNT($S291:AP291)&gt;=$P291,"",EDATE($S291,24)),"")</f>
        <v/>
      </c>
      <c r="AR291" s="49" t="str">
        <f>IFERROR(IF(COUNT($S291:AQ291)&gt;=$P291,"",EDATE($S291,25)),"")</f>
        <v/>
      </c>
      <c r="AS291" s="49" t="str">
        <f>IFERROR(IF(COUNT($S291:AR291)&gt;=$P291,"",EDATE($S291,26)),"")</f>
        <v/>
      </c>
      <c r="AT291" s="49" t="str">
        <f>IFERROR(IF(COUNT($S291:AS291)&gt;=$P291,"",EDATE($S291,27)),"")</f>
        <v/>
      </c>
      <c r="AU291" s="49" t="str">
        <f>IFERROR(IF(COUNT($S291:AT291)&gt;=$P291,"",EDATE($S291,28)),"")</f>
        <v/>
      </c>
      <c r="AV291" s="49" t="str">
        <f>IFERROR(IF(COUNT($S291:AU291)&gt;=$P291,"",EDATE($S291,29)),"")</f>
        <v/>
      </c>
      <c r="AW291" s="49" t="str">
        <f>IFERROR(IF(COUNT($S291:AV291)&gt;=$P291,"",EDATE($S291,30)),"")</f>
        <v/>
      </c>
      <c r="AX291" s="49" t="str">
        <f>IFERROR(IF(COUNT($S291:AW291)&gt;=$P291,"",EDATE($S291,31)),"")</f>
        <v/>
      </c>
      <c r="AY291" s="49" t="str">
        <f>IFERROR(IF(COUNT($S291:AX291)&gt;=$P291,"",EDATE($S291,32)),"")</f>
        <v/>
      </c>
      <c r="AZ291" s="49" t="str">
        <f>IFERROR(IF(COUNT($S291:AY291)&gt;=$P291,"",EDATE($S291,33)),"")</f>
        <v/>
      </c>
      <c r="BA291" s="49" t="str">
        <f>IFERROR(IF(COUNT($S291:AZ291)&gt;=$P291,"",EDATE($S291,34)),"")</f>
        <v/>
      </c>
      <c r="BB291" s="49" t="str">
        <f>IFERROR(IF(COUNT($S291:BA291)&gt;=$P291,"",EDATE($S291,35)),"")</f>
        <v/>
      </c>
      <c r="BC291" s="49" t="str">
        <f>IFERROR(IF(COUNT($S291:BB291)&gt;=$P291,"",EDATE($S291,36)),"")</f>
        <v/>
      </c>
      <c r="BD291" s="108"/>
    </row>
    <row r="292" spans="1:56" s="98" customFormat="1" ht="21" customHeight="1" thickBot="1">
      <c r="A292" s="106" t="str">
        <f t="shared" ca="1" si="24"/>
        <v/>
      </c>
      <c r="B292" s="152"/>
      <c r="C292" s="45" t="str">
        <f>IFERROR(VLOOKUP(B292,'اسماء العملاء'!$A$2:$E$1589,5,FALSE),"")</f>
        <v/>
      </c>
      <c r="D292" s="60" t="str">
        <f>IFERROR(VLOOKUP(B292,'اسماء العملاء'!$A$2:$C$1589,2,FALSE),"")</f>
        <v/>
      </c>
      <c r="E292" s="56"/>
      <c r="F292" s="62" t="str">
        <f>IFERROR(VLOOKUP(B292,'اسماء العملاء'!$A$2:$C$1589,3,FALSE),"")</f>
        <v/>
      </c>
      <c r="G292" s="75" t="str">
        <f>IFERROR(VLOOKUP(B292,'اسماء العملاء'!$A$2:$F$1589,6,FALSE),"")</f>
        <v/>
      </c>
      <c r="H292" s="142" t="str">
        <f>IFERROR(VLOOKUP(G292,'انواع الفلاتر'!$B$2:$C$52,2,FALSE),"")</f>
        <v/>
      </c>
      <c r="I292" s="128" t="str">
        <f>IFERROR(VLOOKUP(B292,'اسماء العملاء'!$A$2:$K$1589,11,FALSE),"")</f>
        <v/>
      </c>
      <c r="J292" s="46" t="str">
        <f t="shared" si="25"/>
        <v/>
      </c>
      <c r="K292" s="107"/>
      <c r="L292" s="137" t="str">
        <f t="shared" si="26"/>
        <v/>
      </c>
      <c r="M292" s="94" t="str">
        <f>IFERROR(VLOOKUP(B292,'اسماء العملاء'!$A$2:$G$1589,7,FALSE),"")</f>
        <v/>
      </c>
      <c r="N292" s="92" t="str">
        <f t="shared" si="27"/>
        <v/>
      </c>
      <c r="O292" s="149" t="str">
        <f>IFERROR(VLOOKUP(B292,'اسماء العملاء'!$A$2:$I$1589,9,FALSE),"")</f>
        <v/>
      </c>
      <c r="P292" s="144" t="str">
        <f t="shared" si="28"/>
        <v/>
      </c>
      <c r="Q292" s="145" t="str">
        <f t="shared" si="29"/>
        <v/>
      </c>
      <c r="R292" s="50"/>
      <c r="S292" s="133" t="str">
        <f>IFERROR(VLOOKUP(B292,'اسماء العملاء'!$A$2:$J$1589,10,FALSE),"")</f>
        <v/>
      </c>
      <c r="T292" s="48" t="str">
        <f>IFERROR(IF(COUNT($S292:S292)&gt;=$P292,"",EDATE($S292,1)),"")</f>
        <v/>
      </c>
      <c r="U292" s="48" t="str">
        <f>IFERROR(IF(COUNT($S292:T292)&gt;=$P292,"",EDATE($S292,2)),"")</f>
        <v/>
      </c>
      <c r="V292" s="48" t="str">
        <f>IFERROR(IF(COUNT($S292:U292)&gt;=$P292,"",EDATE($S292,3)),"")</f>
        <v/>
      </c>
      <c r="W292" s="48" t="str">
        <f>IFERROR(IF(COUNT($S292:V292)&gt;=$P292,"",EDATE($S292,4)),"")</f>
        <v/>
      </c>
      <c r="X292" s="48" t="str">
        <f>IFERROR(IF(COUNT($S292:W292)&gt;=$P292,"",EDATE($S292,5)),"")</f>
        <v/>
      </c>
      <c r="Y292" s="48" t="str">
        <f>IFERROR(IF(COUNT($S292:X292)&gt;=$P292,"",EDATE($S292,6)),"")</f>
        <v/>
      </c>
      <c r="Z292" s="48" t="str">
        <f>IFERROR(IF(COUNT($S292:Y292)&gt;=$P292,"",EDATE($S292,7)),"")</f>
        <v/>
      </c>
      <c r="AA292" s="48" t="str">
        <f>IFERROR(IF(COUNT($S292:Z292)&gt;=$P292,"",EDATE($S292,8)),"")</f>
        <v/>
      </c>
      <c r="AB292" s="48" t="str">
        <f>IFERROR(IF(COUNT($S292:AA292)&gt;=$P292,"",EDATE($S292,9)),"")</f>
        <v/>
      </c>
      <c r="AC292" s="48" t="str">
        <f>IFERROR(IF(COUNT($S292:AB292)&gt;=$P292,"",EDATE($S292,10)),"")</f>
        <v/>
      </c>
      <c r="AD292" s="48" t="str">
        <f>IFERROR(IF(COUNT($S292:AC292)&gt;=$P292,"",EDATE($S292,11)),"")</f>
        <v/>
      </c>
      <c r="AE292" s="48" t="str">
        <f>IFERROR(IF(COUNT($S292:AD292)&gt;=$P292,"",EDATE($S292,12)),"")</f>
        <v/>
      </c>
      <c r="AF292" s="48" t="str">
        <f>IFERROR(IF(COUNT($S292:AE292)&gt;=$P292,"",EDATE($S292,13)),"")</f>
        <v/>
      </c>
      <c r="AG292" s="48" t="str">
        <f>IFERROR(IF(COUNT($S292:AF292)&gt;=$P292,"",EDATE($S292,14)),"")</f>
        <v/>
      </c>
      <c r="AH292" s="48" t="str">
        <f>IFERROR(IF(COUNT($S292:AG292)&gt;=$P292,"",EDATE($S292,15)),"")</f>
        <v/>
      </c>
      <c r="AI292" s="48" t="str">
        <f>IFERROR(IF(COUNT($S292:AH292)&gt;=$P292,"",EDATE($S292,16)),"")</f>
        <v/>
      </c>
      <c r="AJ292" s="48" t="str">
        <f>IFERROR(IF(COUNT($S292:AI292)&gt;=$P292,"",EDATE($S292,17)),"")</f>
        <v/>
      </c>
      <c r="AK292" s="48" t="str">
        <f>IFERROR(IF(COUNT($S292:AJ292)&gt;=$P292,"",EDATE($S292,18)),"")</f>
        <v/>
      </c>
      <c r="AL292" s="49" t="str">
        <f>IFERROR(IF(COUNT($S292:AK292)&gt;=$P292,"",EDATE($S292,19)),"")</f>
        <v/>
      </c>
      <c r="AM292" s="49" t="str">
        <f>IFERROR(IF(COUNT($S292:AL292)&gt;=$P292,"",EDATE($S292,20)),"")</f>
        <v/>
      </c>
      <c r="AN292" s="49" t="str">
        <f>IFERROR(IF(COUNT($S292:AM292)&gt;=$P292,"",EDATE($S292,21)),"")</f>
        <v/>
      </c>
      <c r="AO292" s="49" t="str">
        <f>IFERROR(IF(COUNT($S292:AN292)&gt;=$P292,"",EDATE($S292,22)),"")</f>
        <v/>
      </c>
      <c r="AP292" s="49" t="str">
        <f>IFERROR(IF(COUNT($S292:AO292)&gt;=$P292,"",EDATE($S292,23)),"")</f>
        <v/>
      </c>
      <c r="AQ292" s="49" t="str">
        <f>IFERROR(IF(COUNT($S292:AP292)&gt;=$P292,"",EDATE($S292,24)),"")</f>
        <v/>
      </c>
      <c r="AR292" s="49" t="str">
        <f>IFERROR(IF(COUNT($S292:AQ292)&gt;=$P292,"",EDATE($S292,25)),"")</f>
        <v/>
      </c>
      <c r="AS292" s="49" t="str">
        <f>IFERROR(IF(COUNT($S292:AR292)&gt;=$P292,"",EDATE($S292,26)),"")</f>
        <v/>
      </c>
      <c r="AT292" s="49" t="str">
        <f>IFERROR(IF(COUNT($S292:AS292)&gt;=$P292,"",EDATE($S292,27)),"")</f>
        <v/>
      </c>
      <c r="AU292" s="49" t="str">
        <f>IFERROR(IF(COUNT($S292:AT292)&gt;=$P292,"",EDATE($S292,28)),"")</f>
        <v/>
      </c>
      <c r="AV292" s="49" t="str">
        <f>IFERROR(IF(COUNT($S292:AU292)&gt;=$P292,"",EDATE($S292,29)),"")</f>
        <v/>
      </c>
      <c r="AW292" s="49" t="str">
        <f>IFERROR(IF(COUNT($S292:AV292)&gt;=$P292,"",EDATE($S292,30)),"")</f>
        <v/>
      </c>
      <c r="AX292" s="49" t="str">
        <f>IFERROR(IF(COUNT($S292:AW292)&gt;=$P292,"",EDATE($S292,31)),"")</f>
        <v/>
      </c>
      <c r="AY292" s="49" t="str">
        <f>IFERROR(IF(COUNT($S292:AX292)&gt;=$P292,"",EDATE($S292,32)),"")</f>
        <v/>
      </c>
      <c r="AZ292" s="49" t="str">
        <f>IFERROR(IF(COUNT($S292:AY292)&gt;=$P292,"",EDATE($S292,33)),"")</f>
        <v/>
      </c>
      <c r="BA292" s="49" t="str">
        <f>IFERROR(IF(COUNT($S292:AZ292)&gt;=$P292,"",EDATE($S292,34)),"")</f>
        <v/>
      </c>
      <c r="BB292" s="49" t="str">
        <f>IFERROR(IF(COUNT($S292:BA292)&gt;=$P292,"",EDATE($S292,35)),"")</f>
        <v/>
      </c>
      <c r="BC292" s="49" t="str">
        <f>IFERROR(IF(COUNT($S292:BB292)&gt;=$P292,"",EDATE($S292,36)),"")</f>
        <v/>
      </c>
      <c r="BD292" s="108"/>
    </row>
    <row r="293" spans="1:56" s="98" customFormat="1" ht="21" customHeight="1" thickBot="1">
      <c r="A293" s="106" t="str">
        <f t="shared" ca="1" si="24"/>
        <v/>
      </c>
      <c r="B293" s="152"/>
      <c r="C293" s="45" t="str">
        <f>IFERROR(VLOOKUP(B293,'اسماء العملاء'!$A$2:$E$1589,5,FALSE),"")</f>
        <v/>
      </c>
      <c r="D293" s="60" t="str">
        <f>IFERROR(VLOOKUP(B293,'اسماء العملاء'!$A$2:$C$1589,2,FALSE),"")</f>
        <v/>
      </c>
      <c r="E293" s="56"/>
      <c r="F293" s="62" t="str">
        <f>IFERROR(VLOOKUP(B293,'اسماء العملاء'!$A$2:$C$1589,3,FALSE),"")</f>
        <v/>
      </c>
      <c r="G293" s="75" t="str">
        <f>IFERROR(VLOOKUP(B293,'اسماء العملاء'!$A$2:$F$1589,6,FALSE),"")</f>
        <v/>
      </c>
      <c r="H293" s="142" t="str">
        <f>IFERROR(VLOOKUP(G293,'انواع الفلاتر'!$B$2:$C$52,2,FALSE),"")</f>
        <v/>
      </c>
      <c r="I293" s="128" t="str">
        <f>IFERROR(VLOOKUP(B293,'اسماء العملاء'!$A$2:$K$1589,11,FALSE),"")</f>
        <v/>
      </c>
      <c r="J293" s="46" t="str">
        <f t="shared" si="25"/>
        <v/>
      </c>
      <c r="K293" s="107"/>
      <c r="L293" s="137" t="str">
        <f t="shared" si="26"/>
        <v/>
      </c>
      <c r="M293" s="94" t="str">
        <f>IFERROR(VLOOKUP(B293,'اسماء العملاء'!$A$2:$G$1589,7,FALSE),"")</f>
        <v/>
      </c>
      <c r="N293" s="92" t="str">
        <f t="shared" si="27"/>
        <v/>
      </c>
      <c r="O293" s="149" t="str">
        <f>IFERROR(VLOOKUP(B293,'اسماء العملاء'!$A$2:$I$1589,9,FALSE),"")</f>
        <v/>
      </c>
      <c r="P293" s="144" t="str">
        <f t="shared" si="28"/>
        <v/>
      </c>
      <c r="Q293" s="145" t="str">
        <f t="shared" si="29"/>
        <v/>
      </c>
      <c r="R293" s="50"/>
      <c r="S293" s="133" t="str">
        <f>IFERROR(VLOOKUP(B293,'اسماء العملاء'!$A$2:$J$1589,10,FALSE),"")</f>
        <v/>
      </c>
      <c r="T293" s="48" t="str">
        <f>IFERROR(IF(COUNT($S293:S293)&gt;=$P293,"",EDATE($S293,1)),"")</f>
        <v/>
      </c>
      <c r="U293" s="48" t="str">
        <f>IFERROR(IF(COUNT($S293:T293)&gt;=$P293,"",EDATE($S293,2)),"")</f>
        <v/>
      </c>
      <c r="V293" s="48" t="str">
        <f>IFERROR(IF(COUNT($S293:U293)&gt;=$P293,"",EDATE($S293,3)),"")</f>
        <v/>
      </c>
      <c r="W293" s="48" t="str">
        <f>IFERROR(IF(COUNT($S293:V293)&gt;=$P293,"",EDATE($S293,4)),"")</f>
        <v/>
      </c>
      <c r="X293" s="48" t="str">
        <f>IFERROR(IF(COUNT($S293:W293)&gt;=$P293,"",EDATE($S293,5)),"")</f>
        <v/>
      </c>
      <c r="Y293" s="48" t="str">
        <f>IFERROR(IF(COUNT($S293:X293)&gt;=$P293,"",EDATE($S293,6)),"")</f>
        <v/>
      </c>
      <c r="Z293" s="48" t="str">
        <f>IFERROR(IF(COUNT($S293:Y293)&gt;=$P293,"",EDATE($S293,7)),"")</f>
        <v/>
      </c>
      <c r="AA293" s="48" t="str">
        <f>IFERROR(IF(COUNT($S293:Z293)&gt;=$P293,"",EDATE($S293,8)),"")</f>
        <v/>
      </c>
      <c r="AB293" s="48" t="str">
        <f>IFERROR(IF(COUNT($S293:AA293)&gt;=$P293,"",EDATE($S293,9)),"")</f>
        <v/>
      </c>
      <c r="AC293" s="48" t="str">
        <f>IFERROR(IF(COUNT($S293:AB293)&gt;=$P293,"",EDATE($S293,10)),"")</f>
        <v/>
      </c>
      <c r="AD293" s="48" t="str">
        <f>IFERROR(IF(COUNT($S293:AC293)&gt;=$P293,"",EDATE($S293,11)),"")</f>
        <v/>
      </c>
      <c r="AE293" s="48" t="str">
        <f>IFERROR(IF(COUNT($S293:AD293)&gt;=$P293,"",EDATE($S293,12)),"")</f>
        <v/>
      </c>
      <c r="AF293" s="48" t="str">
        <f>IFERROR(IF(COUNT($S293:AE293)&gt;=$P293,"",EDATE($S293,13)),"")</f>
        <v/>
      </c>
      <c r="AG293" s="48" t="str">
        <f>IFERROR(IF(COUNT($S293:AF293)&gt;=$P293,"",EDATE($S293,14)),"")</f>
        <v/>
      </c>
      <c r="AH293" s="48" t="str">
        <f>IFERROR(IF(COUNT($S293:AG293)&gt;=$P293,"",EDATE($S293,15)),"")</f>
        <v/>
      </c>
      <c r="AI293" s="48" t="str">
        <f>IFERROR(IF(COUNT($S293:AH293)&gt;=$P293,"",EDATE($S293,16)),"")</f>
        <v/>
      </c>
      <c r="AJ293" s="48" t="str">
        <f>IFERROR(IF(COUNT($S293:AI293)&gt;=$P293,"",EDATE($S293,17)),"")</f>
        <v/>
      </c>
      <c r="AK293" s="48" t="str">
        <f>IFERROR(IF(COUNT($S293:AJ293)&gt;=$P293,"",EDATE($S293,18)),"")</f>
        <v/>
      </c>
      <c r="AL293" s="49" t="str">
        <f>IFERROR(IF(COUNT($S293:AK293)&gt;=$P293,"",EDATE($S293,19)),"")</f>
        <v/>
      </c>
      <c r="AM293" s="49" t="str">
        <f>IFERROR(IF(COUNT($S293:AL293)&gt;=$P293,"",EDATE($S293,20)),"")</f>
        <v/>
      </c>
      <c r="AN293" s="49" t="str">
        <f>IFERROR(IF(COUNT($S293:AM293)&gt;=$P293,"",EDATE($S293,21)),"")</f>
        <v/>
      </c>
      <c r="AO293" s="49" t="str">
        <f>IFERROR(IF(COUNT($S293:AN293)&gt;=$P293,"",EDATE($S293,22)),"")</f>
        <v/>
      </c>
      <c r="AP293" s="49" t="str">
        <f>IFERROR(IF(COUNT($S293:AO293)&gt;=$P293,"",EDATE($S293,23)),"")</f>
        <v/>
      </c>
      <c r="AQ293" s="49" t="str">
        <f>IFERROR(IF(COUNT($S293:AP293)&gt;=$P293,"",EDATE($S293,24)),"")</f>
        <v/>
      </c>
      <c r="AR293" s="49" t="str">
        <f>IFERROR(IF(COUNT($S293:AQ293)&gt;=$P293,"",EDATE($S293,25)),"")</f>
        <v/>
      </c>
      <c r="AS293" s="49" t="str">
        <f>IFERROR(IF(COUNT($S293:AR293)&gt;=$P293,"",EDATE($S293,26)),"")</f>
        <v/>
      </c>
      <c r="AT293" s="49" t="str">
        <f>IFERROR(IF(COUNT($S293:AS293)&gt;=$P293,"",EDATE($S293,27)),"")</f>
        <v/>
      </c>
      <c r="AU293" s="49" t="str">
        <f>IFERROR(IF(COUNT($S293:AT293)&gt;=$P293,"",EDATE($S293,28)),"")</f>
        <v/>
      </c>
      <c r="AV293" s="49" t="str">
        <f>IFERROR(IF(COUNT($S293:AU293)&gt;=$P293,"",EDATE($S293,29)),"")</f>
        <v/>
      </c>
      <c r="AW293" s="49" t="str">
        <f>IFERROR(IF(COUNT($S293:AV293)&gt;=$P293,"",EDATE($S293,30)),"")</f>
        <v/>
      </c>
      <c r="AX293" s="49" t="str">
        <f>IFERROR(IF(COUNT($S293:AW293)&gt;=$P293,"",EDATE($S293,31)),"")</f>
        <v/>
      </c>
      <c r="AY293" s="49" t="str">
        <f>IFERROR(IF(COUNT($S293:AX293)&gt;=$P293,"",EDATE($S293,32)),"")</f>
        <v/>
      </c>
      <c r="AZ293" s="49" t="str">
        <f>IFERROR(IF(COUNT($S293:AY293)&gt;=$P293,"",EDATE($S293,33)),"")</f>
        <v/>
      </c>
      <c r="BA293" s="49" t="str">
        <f>IFERROR(IF(COUNT($S293:AZ293)&gt;=$P293,"",EDATE($S293,34)),"")</f>
        <v/>
      </c>
      <c r="BB293" s="49" t="str">
        <f>IFERROR(IF(COUNT($S293:BA293)&gt;=$P293,"",EDATE($S293,35)),"")</f>
        <v/>
      </c>
      <c r="BC293" s="49" t="str">
        <f>IFERROR(IF(COUNT($S293:BB293)&gt;=$P293,"",EDATE($S293,36)),"")</f>
        <v/>
      </c>
      <c r="BD293" s="108"/>
    </row>
    <row r="294" spans="1:56" s="98" customFormat="1" ht="21" customHeight="1" thickBot="1">
      <c r="A294" s="106" t="str">
        <f t="shared" ca="1" si="24"/>
        <v/>
      </c>
      <c r="B294" s="152"/>
      <c r="C294" s="45" t="str">
        <f>IFERROR(VLOOKUP(B294,'اسماء العملاء'!$A$2:$E$1589,5,FALSE),"")</f>
        <v/>
      </c>
      <c r="D294" s="60" t="str">
        <f>IFERROR(VLOOKUP(B294,'اسماء العملاء'!$A$2:$C$1589,2,FALSE),"")</f>
        <v/>
      </c>
      <c r="E294" s="56"/>
      <c r="F294" s="62" t="str">
        <f>IFERROR(VLOOKUP(B294,'اسماء العملاء'!$A$2:$C$1589,3,FALSE),"")</f>
        <v/>
      </c>
      <c r="G294" s="75" t="str">
        <f>IFERROR(VLOOKUP(B294,'اسماء العملاء'!$A$2:$F$1589,6,FALSE),"")</f>
        <v/>
      </c>
      <c r="H294" s="142" t="str">
        <f>IFERROR(VLOOKUP(G294,'انواع الفلاتر'!$B$2:$C$52,2,FALSE),"")</f>
        <v/>
      </c>
      <c r="I294" s="128" t="str">
        <f>IFERROR(VLOOKUP(B294,'اسماء العملاء'!$A$2:$K$1589,11,FALSE),"")</f>
        <v/>
      </c>
      <c r="J294" s="46" t="str">
        <f t="shared" si="25"/>
        <v/>
      </c>
      <c r="K294" s="107"/>
      <c r="L294" s="137" t="str">
        <f t="shared" si="26"/>
        <v/>
      </c>
      <c r="M294" s="94" t="str">
        <f>IFERROR(VLOOKUP(B294,'اسماء العملاء'!$A$2:$G$1589,7,FALSE),"")</f>
        <v/>
      </c>
      <c r="N294" s="92" t="str">
        <f t="shared" si="27"/>
        <v/>
      </c>
      <c r="O294" s="149" t="str">
        <f>IFERROR(VLOOKUP(B294,'اسماء العملاء'!$A$2:$I$1589,9,FALSE),"")</f>
        <v/>
      </c>
      <c r="P294" s="144" t="str">
        <f t="shared" si="28"/>
        <v/>
      </c>
      <c r="Q294" s="145" t="str">
        <f t="shared" si="29"/>
        <v/>
      </c>
      <c r="R294" s="50"/>
      <c r="S294" s="133" t="str">
        <f>IFERROR(VLOOKUP(B294,'اسماء العملاء'!$A$2:$J$1589,10,FALSE),"")</f>
        <v/>
      </c>
      <c r="T294" s="48" t="str">
        <f>IFERROR(IF(COUNT($S294:S294)&gt;=$P294,"",EDATE($S294,1)),"")</f>
        <v/>
      </c>
      <c r="U294" s="48" t="str">
        <f>IFERROR(IF(COUNT($S294:T294)&gt;=$P294,"",EDATE($S294,2)),"")</f>
        <v/>
      </c>
      <c r="V294" s="48" t="str">
        <f>IFERROR(IF(COUNT($S294:U294)&gt;=$P294,"",EDATE($S294,3)),"")</f>
        <v/>
      </c>
      <c r="W294" s="48" t="str">
        <f>IFERROR(IF(COUNT($S294:V294)&gt;=$P294,"",EDATE($S294,4)),"")</f>
        <v/>
      </c>
      <c r="X294" s="48" t="str">
        <f>IFERROR(IF(COUNT($S294:W294)&gt;=$P294,"",EDATE($S294,5)),"")</f>
        <v/>
      </c>
      <c r="Y294" s="48" t="str">
        <f>IFERROR(IF(COUNT($S294:X294)&gt;=$P294,"",EDATE($S294,6)),"")</f>
        <v/>
      </c>
      <c r="Z294" s="48" t="str">
        <f>IFERROR(IF(COUNT($S294:Y294)&gt;=$P294,"",EDATE($S294,7)),"")</f>
        <v/>
      </c>
      <c r="AA294" s="48" t="str">
        <f>IFERROR(IF(COUNT($S294:Z294)&gt;=$P294,"",EDATE($S294,8)),"")</f>
        <v/>
      </c>
      <c r="AB294" s="48" t="str">
        <f>IFERROR(IF(COUNT($S294:AA294)&gt;=$P294,"",EDATE($S294,9)),"")</f>
        <v/>
      </c>
      <c r="AC294" s="48" t="str">
        <f>IFERROR(IF(COUNT($S294:AB294)&gt;=$P294,"",EDATE($S294,10)),"")</f>
        <v/>
      </c>
      <c r="AD294" s="48" t="str">
        <f>IFERROR(IF(COUNT($S294:AC294)&gt;=$P294,"",EDATE($S294,11)),"")</f>
        <v/>
      </c>
      <c r="AE294" s="48" t="str">
        <f>IFERROR(IF(COUNT($S294:AD294)&gt;=$P294,"",EDATE($S294,12)),"")</f>
        <v/>
      </c>
      <c r="AF294" s="48" t="str">
        <f>IFERROR(IF(COUNT($S294:AE294)&gt;=$P294,"",EDATE($S294,13)),"")</f>
        <v/>
      </c>
      <c r="AG294" s="48" t="str">
        <f>IFERROR(IF(COUNT($S294:AF294)&gt;=$P294,"",EDATE($S294,14)),"")</f>
        <v/>
      </c>
      <c r="AH294" s="48" t="str">
        <f>IFERROR(IF(COUNT($S294:AG294)&gt;=$P294,"",EDATE($S294,15)),"")</f>
        <v/>
      </c>
      <c r="AI294" s="48" t="str">
        <f>IFERROR(IF(COUNT($S294:AH294)&gt;=$P294,"",EDATE($S294,16)),"")</f>
        <v/>
      </c>
      <c r="AJ294" s="48" t="str">
        <f>IFERROR(IF(COUNT($S294:AI294)&gt;=$P294,"",EDATE($S294,17)),"")</f>
        <v/>
      </c>
      <c r="AK294" s="48" t="str">
        <f>IFERROR(IF(COUNT($S294:AJ294)&gt;=$P294,"",EDATE($S294,18)),"")</f>
        <v/>
      </c>
      <c r="AL294" s="49" t="str">
        <f>IFERROR(IF(COUNT($S294:AK294)&gt;=$P294,"",EDATE($S294,19)),"")</f>
        <v/>
      </c>
      <c r="AM294" s="49" t="str">
        <f>IFERROR(IF(COUNT($S294:AL294)&gt;=$P294,"",EDATE($S294,20)),"")</f>
        <v/>
      </c>
      <c r="AN294" s="49" t="str">
        <f>IFERROR(IF(COUNT($S294:AM294)&gt;=$P294,"",EDATE($S294,21)),"")</f>
        <v/>
      </c>
      <c r="AO294" s="49" t="str">
        <f>IFERROR(IF(COUNT($S294:AN294)&gt;=$P294,"",EDATE($S294,22)),"")</f>
        <v/>
      </c>
      <c r="AP294" s="49" t="str">
        <f>IFERROR(IF(COUNT($S294:AO294)&gt;=$P294,"",EDATE($S294,23)),"")</f>
        <v/>
      </c>
      <c r="AQ294" s="49" t="str">
        <f>IFERROR(IF(COUNT($S294:AP294)&gt;=$P294,"",EDATE($S294,24)),"")</f>
        <v/>
      </c>
      <c r="AR294" s="49" t="str">
        <f>IFERROR(IF(COUNT($S294:AQ294)&gt;=$P294,"",EDATE($S294,25)),"")</f>
        <v/>
      </c>
      <c r="AS294" s="49" t="str">
        <f>IFERROR(IF(COUNT($S294:AR294)&gt;=$P294,"",EDATE($S294,26)),"")</f>
        <v/>
      </c>
      <c r="AT294" s="49" t="str">
        <f>IFERROR(IF(COUNT($S294:AS294)&gt;=$P294,"",EDATE($S294,27)),"")</f>
        <v/>
      </c>
      <c r="AU294" s="49" t="str">
        <f>IFERROR(IF(COUNT($S294:AT294)&gt;=$P294,"",EDATE($S294,28)),"")</f>
        <v/>
      </c>
      <c r="AV294" s="49" t="str">
        <f>IFERROR(IF(COUNT($S294:AU294)&gt;=$P294,"",EDATE($S294,29)),"")</f>
        <v/>
      </c>
      <c r="AW294" s="49" t="str">
        <f>IFERROR(IF(COUNT($S294:AV294)&gt;=$P294,"",EDATE($S294,30)),"")</f>
        <v/>
      </c>
      <c r="AX294" s="49" t="str">
        <f>IFERROR(IF(COUNT($S294:AW294)&gt;=$P294,"",EDATE($S294,31)),"")</f>
        <v/>
      </c>
      <c r="AY294" s="49" t="str">
        <f>IFERROR(IF(COUNT($S294:AX294)&gt;=$P294,"",EDATE($S294,32)),"")</f>
        <v/>
      </c>
      <c r="AZ294" s="49" t="str">
        <f>IFERROR(IF(COUNT($S294:AY294)&gt;=$P294,"",EDATE($S294,33)),"")</f>
        <v/>
      </c>
      <c r="BA294" s="49" t="str">
        <f>IFERROR(IF(COUNT($S294:AZ294)&gt;=$P294,"",EDATE($S294,34)),"")</f>
        <v/>
      </c>
      <c r="BB294" s="49" t="str">
        <f>IFERROR(IF(COUNT($S294:BA294)&gt;=$P294,"",EDATE($S294,35)),"")</f>
        <v/>
      </c>
      <c r="BC294" s="49" t="str">
        <f>IFERROR(IF(COUNT($S294:BB294)&gt;=$P294,"",EDATE($S294,36)),"")</f>
        <v/>
      </c>
      <c r="BD294" s="108"/>
    </row>
    <row r="295" spans="1:56" s="98" customFormat="1" ht="21" customHeight="1" thickBot="1">
      <c r="A295" s="106" t="str">
        <f t="shared" ca="1" si="24"/>
        <v/>
      </c>
      <c r="B295" s="152"/>
      <c r="C295" s="45" t="str">
        <f>IFERROR(VLOOKUP(B295,'اسماء العملاء'!$A$2:$E$1589,5,FALSE),"")</f>
        <v/>
      </c>
      <c r="D295" s="60" t="str">
        <f>IFERROR(VLOOKUP(B295,'اسماء العملاء'!$A$2:$C$1589,2,FALSE),"")</f>
        <v/>
      </c>
      <c r="E295" s="56"/>
      <c r="F295" s="62" t="str">
        <f>IFERROR(VLOOKUP(B295,'اسماء العملاء'!$A$2:$C$1589,3,FALSE),"")</f>
        <v/>
      </c>
      <c r="G295" s="75" t="str">
        <f>IFERROR(VLOOKUP(B295,'اسماء العملاء'!$A$2:$F$1589,6,FALSE),"")</f>
        <v/>
      </c>
      <c r="H295" s="142" t="str">
        <f>IFERROR(VLOOKUP(G295,'انواع الفلاتر'!$B$2:$C$52,2,FALSE),"")</f>
        <v/>
      </c>
      <c r="I295" s="128" t="str">
        <f>IFERROR(VLOOKUP(B295,'اسماء العملاء'!$A$2:$K$1589,11,FALSE),"")</f>
        <v/>
      </c>
      <c r="J295" s="46" t="str">
        <f t="shared" si="25"/>
        <v/>
      </c>
      <c r="K295" s="107"/>
      <c r="L295" s="137" t="str">
        <f t="shared" si="26"/>
        <v/>
      </c>
      <c r="M295" s="94" t="str">
        <f>IFERROR(VLOOKUP(B295,'اسماء العملاء'!$A$2:$G$1589,7,FALSE),"")</f>
        <v/>
      </c>
      <c r="N295" s="92" t="str">
        <f t="shared" si="27"/>
        <v/>
      </c>
      <c r="O295" s="149" t="str">
        <f>IFERROR(VLOOKUP(B295,'اسماء العملاء'!$A$2:$I$1589,9,FALSE),"")</f>
        <v/>
      </c>
      <c r="P295" s="144" t="str">
        <f t="shared" si="28"/>
        <v/>
      </c>
      <c r="Q295" s="145" t="str">
        <f t="shared" si="29"/>
        <v/>
      </c>
      <c r="R295" s="50"/>
      <c r="S295" s="133" t="str">
        <f>IFERROR(VLOOKUP(B295,'اسماء العملاء'!$A$2:$J$1589,10,FALSE),"")</f>
        <v/>
      </c>
      <c r="T295" s="48" t="str">
        <f>IFERROR(IF(COUNT($S295:S295)&gt;=$P295,"",EDATE($S295,1)),"")</f>
        <v/>
      </c>
      <c r="U295" s="48" t="str">
        <f>IFERROR(IF(COUNT($S295:T295)&gt;=$P295,"",EDATE($S295,2)),"")</f>
        <v/>
      </c>
      <c r="V295" s="48" t="str">
        <f>IFERROR(IF(COUNT($S295:U295)&gt;=$P295,"",EDATE($S295,3)),"")</f>
        <v/>
      </c>
      <c r="W295" s="48" t="str">
        <f>IFERROR(IF(COUNT($S295:V295)&gt;=$P295,"",EDATE($S295,4)),"")</f>
        <v/>
      </c>
      <c r="X295" s="48" t="str">
        <f>IFERROR(IF(COUNT($S295:W295)&gt;=$P295,"",EDATE($S295,5)),"")</f>
        <v/>
      </c>
      <c r="Y295" s="48" t="str">
        <f>IFERROR(IF(COUNT($S295:X295)&gt;=$P295,"",EDATE($S295,6)),"")</f>
        <v/>
      </c>
      <c r="Z295" s="48" t="str">
        <f>IFERROR(IF(COUNT($S295:Y295)&gt;=$P295,"",EDATE($S295,7)),"")</f>
        <v/>
      </c>
      <c r="AA295" s="48" t="str">
        <f>IFERROR(IF(COUNT($S295:Z295)&gt;=$P295,"",EDATE($S295,8)),"")</f>
        <v/>
      </c>
      <c r="AB295" s="48" t="str">
        <f>IFERROR(IF(COUNT($S295:AA295)&gt;=$P295,"",EDATE($S295,9)),"")</f>
        <v/>
      </c>
      <c r="AC295" s="48" t="str">
        <f>IFERROR(IF(COUNT($S295:AB295)&gt;=$P295,"",EDATE($S295,10)),"")</f>
        <v/>
      </c>
      <c r="AD295" s="48" t="str">
        <f>IFERROR(IF(COUNT($S295:AC295)&gt;=$P295,"",EDATE($S295,11)),"")</f>
        <v/>
      </c>
      <c r="AE295" s="48" t="str">
        <f>IFERROR(IF(COUNT($S295:AD295)&gt;=$P295,"",EDATE($S295,12)),"")</f>
        <v/>
      </c>
      <c r="AF295" s="48" t="str">
        <f>IFERROR(IF(COUNT($S295:AE295)&gt;=$P295,"",EDATE($S295,13)),"")</f>
        <v/>
      </c>
      <c r="AG295" s="48" t="str">
        <f>IFERROR(IF(COUNT($S295:AF295)&gt;=$P295,"",EDATE($S295,14)),"")</f>
        <v/>
      </c>
      <c r="AH295" s="48" t="str">
        <f>IFERROR(IF(COUNT($S295:AG295)&gt;=$P295,"",EDATE($S295,15)),"")</f>
        <v/>
      </c>
      <c r="AI295" s="48" t="str">
        <f>IFERROR(IF(COUNT($S295:AH295)&gt;=$P295,"",EDATE($S295,16)),"")</f>
        <v/>
      </c>
      <c r="AJ295" s="48" t="str">
        <f>IFERROR(IF(COUNT($S295:AI295)&gt;=$P295,"",EDATE($S295,17)),"")</f>
        <v/>
      </c>
      <c r="AK295" s="48" t="str">
        <f>IFERROR(IF(COUNT($S295:AJ295)&gt;=$P295,"",EDATE($S295,18)),"")</f>
        <v/>
      </c>
      <c r="AL295" s="49" t="str">
        <f>IFERROR(IF(COUNT($S295:AK295)&gt;=$P295,"",EDATE($S295,19)),"")</f>
        <v/>
      </c>
      <c r="AM295" s="49" t="str">
        <f>IFERROR(IF(COUNT($S295:AL295)&gt;=$P295,"",EDATE($S295,20)),"")</f>
        <v/>
      </c>
      <c r="AN295" s="49" t="str">
        <f>IFERROR(IF(COUNT($S295:AM295)&gt;=$P295,"",EDATE($S295,21)),"")</f>
        <v/>
      </c>
      <c r="AO295" s="49" t="str">
        <f>IFERROR(IF(COUNT($S295:AN295)&gt;=$P295,"",EDATE($S295,22)),"")</f>
        <v/>
      </c>
      <c r="AP295" s="49" t="str">
        <f>IFERROR(IF(COUNT($S295:AO295)&gt;=$P295,"",EDATE($S295,23)),"")</f>
        <v/>
      </c>
      <c r="AQ295" s="49" t="str">
        <f>IFERROR(IF(COUNT($S295:AP295)&gt;=$P295,"",EDATE($S295,24)),"")</f>
        <v/>
      </c>
      <c r="AR295" s="49" t="str">
        <f>IFERROR(IF(COUNT($S295:AQ295)&gt;=$P295,"",EDATE($S295,25)),"")</f>
        <v/>
      </c>
      <c r="AS295" s="49" t="str">
        <f>IFERROR(IF(COUNT($S295:AR295)&gt;=$P295,"",EDATE($S295,26)),"")</f>
        <v/>
      </c>
      <c r="AT295" s="49" t="str">
        <f>IFERROR(IF(COUNT($S295:AS295)&gt;=$P295,"",EDATE($S295,27)),"")</f>
        <v/>
      </c>
      <c r="AU295" s="49" t="str">
        <f>IFERROR(IF(COUNT($S295:AT295)&gt;=$P295,"",EDATE($S295,28)),"")</f>
        <v/>
      </c>
      <c r="AV295" s="49" t="str">
        <f>IFERROR(IF(COUNT($S295:AU295)&gt;=$P295,"",EDATE($S295,29)),"")</f>
        <v/>
      </c>
      <c r="AW295" s="49" t="str">
        <f>IFERROR(IF(COUNT($S295:AV295)&gt;=$P295,"",EDATE($S295,30)),"")</f>
        <v/>
      </c>
      <c r="AX295" s="49" t="str">
        <f>IFERROR(IF(COUNT($S295:AW295)&gt;=$P295,"",EDATE($S295,31)),"")</f>
        <v/>
      </c>
      <c r="AY295" s="49" t="str">
        <f>IFERROR(IF(COUNT($S295:AX295)&gt;=$P295,"",EDATE($S295,32)),"")</f>
        <v/>
      </c>
      <c r="AZ295" s="49" t="str">
        <f>IFERROR(IF(COUNT($S295:AY295)&gt;=$P295,"",EDATE($S295,33)),"")</f>
        <v/>
      </c>
      <c r="BA295" s="49" t="str">
        <f>IFERROR(IF(COUNT($S295:AZ295)&gt;=$P295,"",EDATE($S295,34)),"")</f>
        <v/>
      </c>
      <c r="BB295" s="49" t="str">
        <f>IFERROR(IF(COUNT($S295:BA295)&gt;=$P295,"",EDATE($S295,35)),"")</f>
        <v/>
      </c>
      <c r="BC295" s="49" t="str">
        <f>IFERROR(IF(COUNT($S295:BB295)&gt;=$P295,"",EDATE($S295,36)),"")</f>
        <v/>
      </c>
      <c r="BD295" s="108"/>
    </row>
    <row r="296" spans="1:56" s="98" customFormat="1" ht="21" customHeight="1" thickBot="1">
      <c r="A296" s="106" t="str">
        <f t="shared" ca="1" si="24"/>
        <v/>
      </c>
      <c r="B296" s="152"/>
      <c r="C296" s="45" t="str">
        <f>IFERROR(VLOOKUP(B296,'اسماء العملاء'!$A$2:$E$1589,5,FALSE),"")</f>
        <v/>
      </c>
      <c r="D296" s="60" t="str">
        <f>IFERROR(VLOOKUP(B296,'اسماء العملاء'!$A$2:$C$1589,2,FALSE),"")</f>
        <v/>
      </c>
      <c r="E296" s="56"/>
      <c r="F296" s="62" t="str">
        <f>IFERROR(VLOOKUP(B296,'اسماء العملاء'!$A$2:$C$1589,3,FALSE),"")</f>
        <v/>
      </c>
      <c r="G296" s="75" t="str">
        <f>IFERROR(VLOOKUP(B296,'اسماء العملاء'!$A$2:$F$1589,6,FALSE),"")</f>
        <v/>
      </c>
      <c r="H296" s="142" t="str">
        <f>IFERROR(VLOOKUP(G296,'انواع الفلاتر'!$B$2:$C$52,2,FALSE),"")</f>
        <v/>
      </c>
      <c r="I296" s="128" t="str">
        <f>IFERROR(VLOOKUP(B296,'اسماء العملاء'!$A$2:$K$1589,11,FALSE),"")</f>
        <v/>
      </c>
      <c r="J296" s="46" t="str">
        <f t="shared" si="25"/>
        <v/>
      </c>
      <c r="K296" s="37"/>
      <c r="L296" s="137" t="str">
        <f t="shared" si="26"/>
        <v/>
      </c>
      <c r="M296" s="94" t="str">
        <f>IFERROR(VLOOKUP(B296,'اسماء العملاء'!$A$2:$G$1589,7,FALSE),"")</f>
        <v/>
      </c>
      <c r="N296" s="92" t="str">
        <f t="shared" si="27"/>
        <v/>
      </c>
      <c r="O296" s="149" t="str">
        <f>IFERROR(VLOOKUP(B296,'اسماء العملاء'!$A$2:$I$1589,9,FALSE),"")</f>
        <v/>
      </c>
      <c r="P296" s="144" t="str">
        <f t="shared" si="28"/>
        <v/>
      </c>
      <c r="Q296" s="145" t="str">
        <f t="shared" si="29"/>
        <v/>
      </c>
      <c r="R296" s="50"/>
      <c r="S296" s="133" t="str">
        <f>IFERROR(VLOOKUP(B296,'اسماء العملاء'!$A$2:$J$1589,10,FALSE),"")</f>
        <v/>
      </c>
      <c r="T296" s="48" t="str">
        <f>IFERROR(IF(COUNT($S296:S296)&gt;=$P296,"",EDATE($S296,1)),"")</f>
        <v/>
      </c>
      <c r="U296" s="48" t="str">
        <f>IFERROR(IF(COUNT($S296:T296)&gt;=$P296,"",EDATE($S296,2)),"")</f>
        <v/>
      </c>
      <c r="V296" s="48" t="str">
        <f>IFERROR(IF(COUNT($S296:U296)&gt;=$P296,"",EDATE($S296,3)),"")</f>
        <v/>
      </c>
      <c r="W296" s="48" t="str">
        <f>IFERROR(IF(COUNT($S296:V296)&gt;=$P296,"",EDATE($S296,4)),"")</f>
        <v/>
      </c>
      <c r="X296" s="48" t="str">
        <f>IFERROR(IF(COUNT($S296:W296)&gt;=$P296,"",EDATE($S296,5)),"")</f>
        <v/>
      </c>
      <c r="Y296" s="48" t="str">
        <f>IFERROR(IF(COUNT($S296:X296)&gt;=$P296,"",EDATE($S296,6)),"")</f>
        <v/>
      </c>
      <c r="Z296" s="48" t="str">
        <f>IFERROR(IF(COUNT($S296:Y296)&gt;=$P296,"",EDATE($S296,7)),"")</f>
        <v/>
      </c>
      <c r="AA296" s="48" t="str">
        <f>IFERROR(IF(COUNT($S296:Z296)&gt;=$P296,"",EDATE($S296,8)),"")</f>
        <v/>
      </c>
      <c r="AB296" s="48" t="str">
        <f>IFERROR(IF(COUNT($S296:AA296)&gt;=$P296,"",EDATE($S296,9)),"")</f>
        <v/>
      </c>
      <c r="AC296" s="48" t="str">
        <f>IFERROR(IF(COUNT($S296:AB296)&gt;=$P296,"",EDATE($S296,10)),"")</f>
        <v/>
      </c>
      <c r="AD296" s="48" t="str">
        <f>IFERROR(IF(COUNT($S296:AC296)&gt;=$P296,"",EDATE($S296,11)),"")</f>
        <v/>
      </c>
      <c r="AE296" s="48" t="str">
        <f>IFERROR(IF(COUNT($S296:AD296)&gt;=$P296,"",EDATE($S296,12)),"")</f>
        <v/>
      </c>
      <c r="AF296" s="48" t="str">
        <f>IFERROR(IF(COUNT($S296:AE296)&gt;=$P296,"",EDATE($S296,13)),"")</f>
        <v/>
      </c>
      <c r="AG296" s="48" t="str">
        <f>IFERROR(IF(COUNT($S296:AF296)&gt;=$P296,"",EDATE($S296,14)),"")</f>
        <v/>
      </c>
      <c r="AH296" s="48" t="str">
        <f>IFERROR(IF(COUNT($S296:AG296)&gt;=$P296,"",EDATE($S296,15)),"")</f>
        <v/>
      </c>
      <c r="AI296" s="48" t="str">
        <f>IFERROR(IF(COUNT($S296:AH296)&gt;=$P296,"",EDATE($S296,16)),"")</f>
        <v/>
      </c>
      <c r="AJ296" s="48" t="str">
        <f>IFERROR(IF(COUNT($S296:AI296)&gt;=$P296,"",EDATE($S296,17)),"")</f>
        <v/>
      </c>
      <c r="AK296" s="48" t="str">
        <f>IFERROR(IF(COUNT($S296:AJ296)&gt;=$P296,"",EDATE($S296,18)),"")</f>
        <v/>
      </c>
      <c r="AL296" s="49" t="str">
        <f>IFERROR(IF(COUNT($S296:AK296)&gt;=$P296,"",EDATE($S296,19)),"")</f>
        <v/>
      </c>
      <c r="AM296" s="49" t="str">
        <f>IFERROR(IF(COUNT($S296:AL296)&gt;=$P296,"",EDATE($S296,20)),"")</f>
        <v/>
      </c>
      <c r="AN296" s="49" t="str">
        <f>IFERROR(IF(COUNT($S296:AM296)&gt;=$P296,"",EDATE($S296,21)),"")</f>
        <v/>
      </c>
      <c r="AO296" s="49" t="str">
        <f>IFERROR(IF(COUNT($S296:AN296)&gt;=$P296,"",EDATE($S296,22)),"")</f>
        <v/>
      </c>
      <c r="AP296" s="49" t="str">
        <f>IFERROR(IF(COUNT($S296:AO296)&gt;=$P296,"",EDATE($S296,23)),"")</f>
        <v/>
      </c>
      <c r="AQ296" s="49" t="str">
        <f>IFERROR(IF(COUNT($S296:AP296)&gt;=$P296,"",EDATE($S296,24)),"")</f>
        <v/>
      </c>
      <c r="AR296" s="49" t="str">
        <f>IFERROR(IF(COUNT($S296:AQ296)&gt;=$P296,"",EDATE($S296,25)),"")</f>
        <v/>
      </c>
      <c r="AS296" s="49" t="str">
        <f>IFERROR(IF(COUNT($S296:AR296)&gt;=$P296,"",EDATE($S296,26)),"")</f>
        <v/>
      </c>
      <c r="AT296" s="49" t="str">
        <f>IFERROR(IF(COUNT($S296:AS296)&gt;=$P296,"",EDATE($S296,27)),"")</f>
        <v/>
      </c>
      <c r="AU296" s="49" t="str">
        <f>IFERROR(IF(COUNT($S296:AT296)&gt;=$P296,"",EDATE($S296,28)),"")</f>
        <v/>
      </c>
      <c r="AV296" s="49" t="str">
        <f>IFERROR(IF(COUNT($S296:AU296)&gt;=$P296,"",EDATE($S296,29)),"")</f>
        <v/>
      </c>
      <c r="AW296" s="49" t="str">
        <f>IFERROR(IF(COUNT($S296:AV296)&gt;=$P296,"",EDATE($S296,30)),"")</f>
        <v/>
      </c>
      <c r="AX296" s="49" t="str">
        <f>IFERROR(IF(COUNT($S296:AW296)&gt;=$P296,"",EDATE($S296,31)),"")</f>
        <v/>
      </c>
      <c r="AY296" s="49" t="str">
        <f>IFERROR(IF(COUNT($S296:AX296)&gt;=$P296,"",EDATE($S296,32)),"")</f>
        <v/>
      </c>
      <c r="AZ296" s="49" t="str">
        <f>IFERROR(IF(COUNT($S296:AY296)&gt;=$P296,"",EDATE($S296,33)),"")</f>
        <v/>
      </c>
      <c r="BA296" s="49" t="str">
        <f>IFERROR(IF(COUNT($S296:AZ296)&gt;=$P296,"",EDATE($S296,34)),"")</f>
        <v/>
      </c>
      <c r="BB296" s="49" t="str">
        <f>IFERROR(IF(COUNT($S296:BA296)&gt;=$P296,"",EDATE($S296,35)),"")</f>
        <v/>
      </c>
      <c r="BC296" s="49" t="str">
        <f>IFERROR(IF(COUNT($S296:BB296)&gt;=$P296,"",EDATE($S296,36)),"")</f>
        <v/>
      </c>
      <c r="BD296" s="108"/>
    </row>
    <row r="297" spans="1:56" s="98" customFormat="1" ht="21" customHeight="1" thickBot="1">
      <c r="A297" s="106" t="str">
        <f t="shared" ca="1" si="24"/>
        <v/>
      </c>
      <c r="B297" s="152"/>
      <c r="C297" s="45" t="str">
        <f>IFERROR(VLOOKUP(B297,'اسماء العملاء'!$A$2:$E$1589,5,FALSE),"")</f>
        <v/>
      </c>
      <c r="D297" s="60" t="str">
        <f>IFERROR(VLOOKUP(B297,'اسماء العملاء'!$A$2:$C$1589,2,FALSE),"")</f>
        <v/>
      </c>
      <c r="E297" s="56"/>
      <c r="F297" s="62" t="str">
        <f>IFERROR(VLOOKUP(B297,'اسماء العملاء'!$A$2:$C$1589,3,FALSE),"")</f>
        <v/>
      </c>
      <c r="G297" s="75" t="str">
        <f>IFERROR(VLOOKUP(B297,'اسماء العملاء'!$A$2:$F$1589,6,FALSE),"")</f>
        <v/>
      </c>
      <c r="H297" s="142" t="str">
        <f>IFERROR(VLOOKUP(G297,'انواع الفلاتر'!$B$2:$C$52,2,FALSE),"")</f>
        <v/>
      </c>
      <c r="I297" s="128" t="str">
        <f>IFERROR(VLOOKUP(B297,'اسماء العملاء'!$A$2:$K$1589,11,FALSE),"")</f>
        <v/>
      </c>
      <c r="J297" s="46" t="str">
        <f t="shared" si="25"/>
        <v/>
      </c>
      <c r="K297" s="37"/>
      <c r="L297" s="137" t="str">
        <f t="shared" si="26"/>
        <v/>
      </c>
      <c r="M297" s="94" t="str">
        <f>IFERROR(VLOOKUP(B297,'اسماء العملاء'!$A$2:$G$1589,7,FALSE),"")</f>
        <v/>
      </c>
      <c r="N297" s="92" t="str">
        <f t="shared" si="27"/>
        <v/>
      </c>
      <c r="O297" s="149" t="str">
        <f>IFERROR(VLOOKUP(B297,'اسماء العملاء'!$A$2:$I$1589,9,FALSE),"")</f>
        <v/>
      </c>
      <c r="P297" s="144" t="str">
        <f t="shared" si="28"/>
        <v/>
      </c>
      <c r="Q297" s="145" t="str">
        <f t="shared" si="29"/>
        <v/>
      </c>
      <c r="R297" s="50"/>
      <c r="S297" s="133" t="str">
        <f>IFERROR(VLOOKUP(B297,'اسماء العملاء'!$A$2:$J$1589,10,FALSE),"")</f>
        <v/>
      </c>
      <c r="T297" s="48" t="str">
        <f>IFERROR(IF(COUNT($S297:S297)&gt;=$P297,"",EDATE($S297,1)),"")</f>
        <v/>
      </c>
      <c r="U297" s="48" t="str">
        <f>IFERROR(IF(COUNT($S297:T297)&gt;=$P297,"",EDATE($S297,2)),"")</f>
        <v/>
      </c>
      <c r="V297" s="48" t="str">
        <f>IFERROR(IF(COUNT($S297:U297)&gt;=$P297,"",EDATE($S297,3)),"")</f>
        <v/>
      </c>
      <c r="W297" s="48" t="str">
        <f>IFERROR(IF(COUNT($S297:V297)&gt;=$P297,"",EDATE($S297,4)),"")</f>
        <v/>
      </c>
      <c r="X297" s="48" t="str">
        <f>IFERROR(IF(COUNT($S297:W297)&gt;=$P297,"",EDATE($S297,5)),"")</f>
        <v/>
      </c>
      <c r="Y297" s="48" t="str">
        <f>IFERROR(IF(COUNT($S297:X297)&gt;=$P297,"",EDATE($S297,6)),"")</f>
        <v/>
      </c>
      <c r="Z297" s="48" t="str">
        <f>IFERROR(IF(COUNT($S297:Y297)&gt;=$P297,"",EDATE($S297,7)),"")</f>
        <v/>
      </c>
      <c r="AA297" s="48" t="str">
        <f>IFERROR(IF(COUNT($S297:Z297)&gt;=$P297,"",EDATE($S297,8)),"")</f>
        <v/>
      </c>
      <c r="AB297" s="48" t="str">
        <f>IFERROR(IF(COUNT($S297:AA297)&gt;=$P297,"",EDATE($S297,9)),"")</f>
        <v/>
      </c>
      <c r="AC297" s="48" t="str">
        <f>IFERROR(IF(COUNT($S297:AB297)&gt;=$P297,"",EDATE($S297,10)),"")</f>
        <v/>
      </c>
      <c r="AD297" s="48" t="str">
        <f>IFERROR(IF(COUNT($S297:AC297)&gt;=$P297,"",EDATE($S297,11)),"")</f>
        <v/>
      </c>
      <c r="AE297" s="48" t="str">
        <f>IFERROR(IF(COUNT($S297:AD297)&gt;=$P297,"",EDATE($S297,12)),"")</f>
        <v/>
      </c>
      <c r="AF297" s="48" t="str">
        <f>IFERROR(IF(COUNT($S297:AE297)&gt;=$P297,"",EDATE($S297,13)),"")</f>
        <v/>
      </c>
      <c r="AG297" s="48" t="str">
        <f>IFERROR(IF(COUNT($S297:AF297)&gt;=$P297,"",EDATE($S297,14)),"")</f>
        <v/>
      </c>
      <c r="AH297" s="48" t="str">
        <f>IFERROR(IF(COUNT($S297:AG297)&gt;=$P297,"",EDATE($S297,15)),"")</f>
        <v/>
      </c>
      <c r="AI297" s="48" t="str">
        <f>IFERROR(IF(COUNT($S297:AH297)&gt;=$P297,"",EDATE($S297,16)),"")</f>
        <v/>
      </c>
      <c r="AJ297" s="48" t="str">
        <f>IFERROR(IF(COUNT($S297:AI297)&gt;=$P297,"",EDATE($S297,17)),"")</f>
        <v/>
      </c>
      <c r="AK297" s="48" t="str">
        <f>IFERROR(IF(COUNT($S297:AJ297)&gt;=$P297,"",EDATE($S297,18)),"")</f>
        <v/>
      </c>
      <c r="AL297" s="49" t="str">
        <f>IFERROR(IF(COUNT($S297:AK297)&gt;=$P297,"",EDATE($S297,19)),"")</f>
        <v/>
      </c>
      <c r="AM297" s="49" t="str">
        <f>IFERROR(IF(COUNT($S297:AL297)&gt;=$P297,"",EDATE($S297,20)),"")</f>
        <v/>
      </c>
      <c r="AN297" s="49" t="str">
        <f>IFERROR(IF(COUNT($S297:AM297)&gt;=$P297,"",EDATE($S297,21)),"")</f>
        <v/>
      </c>
      <c r="AO297" s="49" t="str">
        <f>IFERROR(IF(COUNT($S297:AN297)&gt;=$P297,"",EDATE($S297,22)),"")</f>
        <v/>
      </c>
      <c r="AP297" s="49" t="str">
        <f>IFERROR(IF(COUNT($S297:AO297)&gt;=$P297,"",EDATE($S297,23)),"")</f>
        <v/>
      </c>
      <c r="AQ297" s="49" t="str">
        <f>IFERROR(IF(COUNT($S297:AP297)&gt;=$P297,"",EDATE($S297,24)),"")</f>
        <v/>
      </c>
      <c r="AR297" s="49" t="str">
        <f>IFERROR(IF(COUNT($S297:AQ297)&gt;=$P297,"",EDATE($S297,25)),"")</f>
        <v/>
      </c>
      <c r="AS297" s="49" t="str">
        <f>IFERROR(IF(COUNT($S297:AR297)&gt;=$P297,"",EDATE($S297,26)),"")</f>
        <v/>
      </c>
      <c r="AT297" s="49" t="str">
        <f>IFERROR(IF(COUNT($S297:AS297)&gt;=$P297,"",EDATE($S297,27)),"")</f>
        <v/>
      </c>
      <c r="AU297" s="49" t="str">
        <f>IFERROR(IF(COUNT($S297:AT297)&gt;=$P297,"",EDATE($S297,28)),"")</f>
        <v/>
      </c>
      <c r="AV297" s="49" t="str">
        <f>IFERROR(IF(COUNT($S297:AU297)&gt;=$P297,"",EDATE($S297,29)),"")</f>
        <v/>
      </c>
      <c r="AW297" s="49" t="str">
        <f>IFERROR(IF(COUNT($S297:AV297)&gt;=$P297,"",EDATE($S297,30)),"")</f>
        <v/>
      </c>
      <c r="AX297" s="49" t="str">
        <f>IFERROR(IF(COUNT($S297:AW297)&gt;=$P297,"",EDATE($S297,31)),"")</f>
        <v/>
      </c>
      <c r="AY297" s="49" t="str">
        <f>IFERROR(IF(COUNT($S297:AX297)&gt;=$P297,"",EDATE($S297,32)),"")</f>
        <v/>
      </c>
      <c r="AZ297" s="49" t="str">
        <f>IFERROR(IF(COUNT($S297:AY297)&gt;=$P297,"",EDATE($S297,33)),"")</f>
        <v/>
      </c>
      <c r="BA297" s="49" t="str">
        <f>IFERROR(IF(COUNT($S297:AZ297)&gt;=$P297,"",EDATE($S297,34)),"")</f>
        <v/>
      </c>
      <c r="BB297" s="49" t="str">
        <f>IFERROR(IF(COUNT($S297:BA297)&gt;=$P297,"",EDATE($S297,35)),"")</f>
        <v/>
      </c>
      <c r="BC297" s="49" t="str">
        <f>IFERROR(IF(COUNT($S297:BB297)&gt;=$P297,"",EDATE($S297,36)),"")</f>
        <v/>
      </c>
      <c r="BD297" s="108"/>
    </row>
    <row r="298" spans="1:56" s="98" customFormat="1" ht="21" customHeight="1" thickBot="1">
      <c r="A298" s="106" t="str">
        <f t="shared" ca="1" si="24"/>
        <v/>
      </c>
      <c r="B298" s="152"/>
      <c r="C298" s="45" t="str">
        <f>IFERROR(VLOOKUP(B298,'اسماء العملاء'!$A$2:$E$1589,5,FALSE),"")</f>
        <v/>
      </c>
      <c r="D298" s="60" t="str">
        <f>IFERROR(VLOOKUP(B298,'اسماء العملاء'!$A$2:$C$1589,2,FALSE),"")</f>
        <v/>
      </c>
      <c r="E298" s="56"/>
      <c r="F298" s="62" t="str">
        <f>IFERROR(VLOOKUP(B298,'اسماء العملاء'!$A$2:$C$1589,3,FALSE),"")</f>
        <v/>
      </c>
      <c r="G298" s="75" t="str">
        <f>IFERROR(VLOOKUP(B298,'اسماء العملاء'!$A$2:$F$1589,6,FALSE),"")</f>
        <v/>
      </c>
      <c r="H298" s="142" t="str">
        <f>IFERROR(VLOOKUP(G298,'انواع الفلاتر'!$B$2:$C$52,2,FALSE),"")</f>
        <v/>
      </c>
      <c r="I298" s="128" t="str">
        <f>IFERROR(VLOOKUP(B298,'اسماء العملاء'!$A$2:$K$1589,11,FALSE),"")</f>
        <v/>
      </c>
      <c r="J298" s="46" t="str">
        <f t="shared" si="25"/>
        <v/>
      </c>
      <c r="K298" s="37"/>
      <c r="L298" s="137" t="str">
        <f t="shared" si="26"/>
        <v/>
      </c>
      <c r="M298" s="94" t="str">
        <f>IFERROR(VLOOKUP(B298,'اسماء العملاء'!$A$2:$G$1589,7,FALSE),"")</f>
        <v/>
      </c>
      <c r="N298" s="92" t="str">
        <f t="shared" si="27"/>
        <v/>
      </c>
      <c r="O298" s="149" t="str">
        <f>IFERROR(VLOOKUP(B298,'اسماء العملاء'!$A$2:$I$1589,9,FALSE),"")</f>
        <v/>
      </c>
      <c r="P298" s="144" t="str">
        <f t="shared" si="28"/>
        <v/>
      </c>
      <c r="Q298" s="145" t="str">
        <f t="shared" si="29"/>
        <v/>
      </c>
      <c r="R298" s="50"/>
      <c r="S298" s="133" t="str">
        <f>IFERROR(VLOOKUP(B298,'اسماء العملاء'!$A$2:$J$1589,10,FALSE),"")</f>
        <v/>
      </c>
      <c r="T298" s="48" t="str">
        <f>IFERROR(IF(COUNT($S298:S298)&gt;=$P298,"",EDATE($S298,1)),"")</f>
        <v/>
      </c>
      <c r="U298" s="48" t="str">
        <f>IFERROR(IF(COUNT($S298:T298)&gt;=$P298,"",EDATE($S298,2)),"")</f>
        <v/>
      </c>
      <c r="V298" s="48" t="str">
        <f>IFERROR(IF(COUNT($S298:U298)&gt;=$P298,"",EDATE($S298,3)),"")</f>
        <v/>
      </c>
      <c r="W298" s="48" t="str">
        <f>IFERROR(IF(COUNT($S298:V298)&gt;=$P298,"",EDATE($S298,4)),"")</f>
        <v/>
      </c>
      <c r="X298" s="48" t="str">
        <f>IFERROR(IF(COUNT($S298:W298)&gt;=$P298,"",EDATE($S298,5)),"")</f>
        <v/>
      </c>
      <c r="Y298" s="48" t="str">
        <f>IFERROR(IF(COUNT($S298:X298)&gt;=$P298,"",EDATE($S298,6)),"")</f>
        <v/>
      </c>
      <c r="Z298" s="48" t="str">
        <f>IFERROR(IF(COUNT($S298:Y298)&gt;=$P298,"",EDATE($S298,7)),"")</f>
        <v/>
      </c>
      <c r="AA298" s="48" t="str">
        <f>IFERROR(IF(COUNT($S298:Z298)&gt;=$P298,"",EDATE($S298,8)),"")</f>
        <v/>
      </c>
      <c r="AB298" s="48" t="str">
        <f>IFERROR(IF(COUNT($S298:AA298)&gt;=$P298,"",EDATE($S298,9)),"")</f>
        <v/>
      </c>
      <c r="AC298" s="48" t="str">
        <f>IFERROR(IF(COUNT($S298:AB298)&gt;=$P298,"",EDATE($S298,10)),"")</f>
        <v/>
      </c>
      <c r="AD298" s="48" t="str">
        <f>IFERROR(IF(COUNT($S298:AC298)&gt;=$P298,"",EDATE($S298,11)),"")</f>
        <v/>
      </c>
      <c r="AE298" s="48" t="str">
        <f>IFERROR(IF(COUNT($S298:AD298)&gt;=$P298,"",EDATE($S298,12)),"")</f>
        <v/>
      </c>
      <c r="AF298" s="48" t="str">
        <f>IFERROR(IF(COUNT($S298:AE298)&gt;=$P298,"",EDATE($S298,13)),"")</f>
        <v/>
      </c>
      <c r="AG298" s="48" t="str">
        <f>IFERROR(IF(COUNT($S298:AF298)&gt;=$P298,"",EDATE($S298,14)),"")</f>
        <v/>
      </c>
      <c r="AH298" s="48" t="str">
        <f>IFERROR(IF(COUNT($S298:AG298)&gt;=$P298,"",EDATE($S298,15)),"")</f>
        <v/>
      </c>
      <c r="AI298" s="48" t="str">
        <f>IFERROR(IF(COUNT($S298:AH298)&gt;=$P298,"",EDATE($S298,16)),"")</f>
        <v/>
      </c>
      <c r="AJ298" s="48" t="str">
        <f>IFERROR(IF(COUNT($S298:AI298)&gt;=$P298,"",EDATE($S298,17)),"")</f>
        <v/>
      </c>
      <c r="AK298" s="48" t="str">
        <f>IFERROR(IF(COUNT($S298:AJ298)&gt;=$P298,"",EDATE($S298,18)),"")</f>
        <v/>
      </c>
      <c r="AL298" s="49" t="str">
        <f>IFERROR(IF(COUNT($S298:AK298)&gt;=$P298,"",EDATE($S298,19)),"")</f>
        <v/>
      </c>
      <c r="AM298" s="49" t="str">
        <f>IFERROR(IF(COUNT($S298:AL298)&gt;=$P298,"",EDATE($S298,20)),"")</f>
        <v/>
      </c>
      <c r="AN298" s="49" t="str">
        <f>IFERROR(IF(COUNT($S298:AM298)&gt;=$P298,"",EDATE($S298,21)),"")</f>
        <v/>
      </c>
      <c r="AO298" s="49" t="str">
        <f>IFERROR(IF(COUNT($S298:AN298)&gt;=$P298,"",EDATE($S298,22)),"")</f>
        <v/>
      </c>
      <c r="AP298" s="49" t="str">
        <f>IFERROR(IF(COUNT($S298:AO298)&gt;=$P298,"",EDATE($S298,23)),"")</f>
        <v/>
      </c>
      <c r="AQ298" s="49" t="str">
        <f>IFERROR(IF(COUNT($S298:AP298)&gt;=$P298,"",EDATE($S298,24)),"")</f>
        <v/>
      </c>
      <c r="AR298" s="49" t="str">
        <f>IFERROR(IF(COUNT($S298:AQ298)&gt;=$P298,"",EDATE($S298,25)),"")</f>
        <v/>
      </c>
      <c r="AS298" s="49" t="str">
        <f>IFERROR(IF(COUNT($S298:AR298)&gt;=$P298,"",EDATE($S298,26)),"")</f>
        <v/>
      </c>
      <c r="AT298" s="49" t="str">
        <f>IFERROR(IF(COUNT($S298:AS298)&gt;=$P298,"",EDATE($S298,27)),"")</f>
        <v/>
      </c>
      <c r="AU298" s="49" t="str">
        <f>IFERROR(IF(COUNT($S298:AT298)&gt;=$P298,"",EDATE($S298,28)),"")</f>
        <v/>
      </c>
      <c r="AV298" s="49" t="str">
        <f>IFERROR(IF(COUNT($S298:AU298)&gt;=$P298,"",EDATE($S298,29)),"")</f>
        <v/>
      </c>
      <c r="AW298" s="49" t="str">
        <f>IFERROR(IF(COUNT($S298:AV298)&gt;=$P298,"",EDATE($S298,30)),"")</f>
        <v/>
      </c>
      <c r="AX298" s="49" t="str">
        <f>IFERROR(IF(COUNT($S298:AW298)&gt;=$P298,"",EDATE($S298,31)),"")</f>
        <v/>
      </c>
      <c r="AY298" s="49" t="str">
        <f>IFERROR(IF(COUNT($S298:AX298)&gt;=$P298,"",EDATE($S298,32)),"")</f>
        <v/>
      </c>
      <c r="AZ298" s="49" t="str">
        <f>IFERROR(IF(COUNT($S298:AY298)&gt;=$P298,"",EDATE($S298,33)),"")</f>
        <v/>
      </c>
      <c r="BA298" s="49" t="str">
        <f>IFERROR(IF(COUNT($S298:AZ298)&gt;=$P298,"",EDATE($S298,34)),"")</f>
        <v/>
      </c>
      <c r="BB298" s="49" t="str">
        <f>IFERROR(IF(COUNT($S298:BA298)&gt;=$P298,"",EDATE($S298,35)),"")</f>
        <v/>
      </c>
      <c r="BC298" s="49" t="str">
        <f>IFERROR(IF(COUNT($S298:BB298)&gt;=$P298,"",EDATE($S298,36)),"")</f>
        <v/>
      </c>
      <c r="BD298" s="108"/>
    </row>
    <row r="299" spans="1:56" s="98" customFormat="1" ht="21" customHeight="1" thickBot="1">
      <c r="A299" s="106" t="str">
        <f t="shared" ca="1" si="24"/>
        <v/>
      </c>
      <c r="B299" s="152"/>
      <c r="C299" s="45" t="str">
        <f>IFERROR(VLOOKUP(B299,'اسماء العملاء'!$A$2:$E$1589,5,FALSE),"")</f>
        <v/>
      </c>
      <c r="D299" s="60" t="str">
        <f>IFERROR(VLOOKUP(B299,'اسماء العملاء'!$A$2:$C$1589,2,FALSE),"")</f>
        <v/>
      </c>
      <c r="E299" s="56"/>
      <c r="F299" s="62" t="str">
        <f>IFERROR(VLOOKUP(B299,'اسماء العملاء'!$A$2:$C$1589,3,FALSE),"")</f>
        <v/>
      </c>
      <c r="G299" s="75" t="str">
        <f>IFERROR(VLOOKUP(B299,'اسماء العملاء'!$A$2:$F$1589,6,FALSE),"")</f>
        <v/>
      </c>
      <c r="H299" s="142" t="str">
        <f>IFERROR(VLOOKUP(G299,'انواع الفلاتر'!$B$2:$C$52,2,FALSE),"")</f>
        <v/>
      </c>
      <c r="I299" s="128" t="str">
        <f>IFERROR(VLOOKUP(B299,'اسماء العملاء'!$A$2:$K$1589,11,FALSE),"")</f>
        <v/>
      </c>
      <c r="J299" s="46" t="str">
        <f t="shared" si="25"/>
        <v/>
      </c>
      <c r="K299" s="37"/>
      <c r="L299" s="137" t="str">
        <f t="shared" si="26"/>
        <v/>
      </c>
      <c r="M299" s="94" t="str">
        <f>IFERROR(VLOOKUP(B299,'اسماء العملاء'!$A$2:$G$1589,7,FALSE),"")</f>
        <v/>
      </c>
      <c r="N299" s="92" t="str">
        <f t="shared" si="27"/>
        <v/>
      </c>
      <c r="O299" s="149" t="str">
        <f>IFERROR(VLOOKUP(B299,'اسماء العملاء'!$A$2:$I$1589,9,FALSE),"")</f>
        <v/>
      </c>
      <c r="P299" s="144" t="str">
        <f t="shared" si="28"/>
        <v/>
      </c>
      <c r="Q299" s="145" t="str">
        <f t="shared" si="29"/>
        <v/>
      </c>
      <c r="R299" s="50"/>
      <c r="S299" s="133" t="str">
        <f>IFERROR(VLOOKUP(B299,'اسماء العملاء'!$A$2:$J$1589,10,FALSE),"")</f>
        <v/>
      </c>
      <c r="T299" s="48" t="str">
        <f>IFERROR(IF(COUNT($S299:S299)&gt;=$P299,"",EDATE($S299,1)),"")</f>
        <v/>
      </c>
      <c r="U299" s="48" t="str">
        <f>IFERROR(IF(COUNT($S299:T299)&gt;=$P299,"",EDATE($S299,2)),"")</f>
        <v/>
      </c>
      <c r="V299" s="48" t="str">
        <f>IFERROR(IF(COUNT($S299:U299)&gt;=$P299,"",EDATE($S299,3)),"")</f>
        <v/>
      </c>
      <c r="W299" s="48" t="str">
        <f>IFERROR(IF(COUNT($S299:V299)&gt;=$P299,"",EDATE($S299,4)),"")</f>
        <v/>
      </c>
      <c r="X299" s="48" t="str">
        <f>IFERROR(IF(COUNT($S299:W299)&gt;=$P299,"",EDATE($S299,5)),"")</f>
        <v/>
      </c>
      <c r="Y299" s="48" t="str">
        <f>IFERROR(IF(COUNT($S299:X299)&gt;=$P299,"",EDATE($S299,6)),"")</f>
        <v/>
      </c>
      <c r="Z299" s="48" t="str">
        <f>IFERROR(IF(COUNT($S299:Y299)&gt;=$P299,"",EDATE($S299,7)),"")</f>
        <v/>
      </c>
      <c r="AA299" s="48" t="str">
        <f>IFERROR(IF(COUNT($S299:Z299)&gt;=$P299,"",EDATE($S299,8)),"")</f>
        <v/>
      </c>
      <c r="AB299" s="48" t="str">
        <f>IFERROR(IF(COUNT($S299:AA299)&gt;=$P299,"",EDATE($S299,9)),"")</f>
        <v/>
      </c>
      <c r="AC299" s="48" t="str">
        <f>IFERROR(IF(COUNT($S299:AB299)&gt;=$P299,"",EDATE($S299,10)),"")</f>
        <v/>
      </c>
      <c r="AD299" s="48" t="str">
        <f>IFERROR(IF(COUNT($S299:AC299)&gt;=$P299,"",EDATE($S299,11)),"")</f>
        <v/>
      </c>
      <c r="AE299" s="48" t="str">
        <f>IFERROR(IF(COUNT($S299:AD299)&gt;=$P299,"",EDATE($S299,12)),"")</f>
        <v/>
      </c>
      <c r="AF299" s="48" t="str">
        <f>IFERROR(IF(COUNT($S299:AE299)&gt;=$P299,"",EDATE($S299,13)),"")</f>
        <v/>
      </c>
      <c r="AG299" s="48" t="str">
        <f>IFERROR(IF(COUNT($S299:AF299)&gt;=$P299,"",EDATE($S299,14)),"")</f>
        <v/>
      </c>
      <c r="AH299" s="48" t="str">
        <f>IFERROR(IF(COUNT($S299:AG299)&gt;=$P299,"",EDATE($S299,15)),"")</f>
        <v/>
      </c>
      <c r="AI299" s="48" t="str">
        <f>IFERROR(IF(COUNT($S299:AH299)&gt;=$P299,"",EDATE($S299,16)),"")</f>
        <v/>
      </c>
      <c r="AJ299" s="48" t="str">
        <f>IFERROR(IF(COUNT($S299:AI299)&gt;=$P299,"",EDATE($S299,17)),"")</f>
        <v/>
      </c>
      <c r="AK299" s="48" t="str">
        <f>IFERROR(IF(COUNT($S299:AJ299)&gt;=$P299,"",EDATE($S299,18)),"")</f>
        <v/>
      </c>
      <c r="AL299" s="49" t="str">
        <f>IFERROR(IF(COUNT($S299:AK299)&gt;=$P299,"",EDATE($S299,19)),"")</f>
        <v/>
      </c>
      <c r="AM299" s="49" t="str">
        <f>IFERROR(IF(COUNT($S299:AL299)&gt;=$P299,"",EDATE($S299,20)),"")</f>
        <v/>
      </c>
      <c r="AN299" s="49" t="str">
        <f>IFERROR(IF(COUNT($S299:AM299)&gt;=$P299,"",EDATE($S299,21)),"")</f>
        <v/>
      </c>
      <c r="AO299" s="49" t="str">
        <f>IFERROR(IF(COUNT($S299:AN299)&gt;=$P299,"",EDATE($S299,22)),"")</f>
        <v/>
      </c>
      <c r="AP299" s="49" t="str">
        <f>IFERROR(IF(COUNT($S299:AO299)&gt;=$P299,"",EDATE($S299,23)),"")</f>
        <v/>
      </c>
      <c r="AQ299" s="49" t="str">
        <f>IFERROR(IF(COUNT($S299:AP299)&gt;=$P299,"",EDATE($S299,24)),"")</f>
        <v/>
      </c>
      <c r="AR299" s="49" t="str">
        <f>IFERROR(IF(COUNT($S299:AQ299)&gt;=$P299,"",EDATE($S299,25)),"")</f>
        <v/>
      </c>
      <c r="AS299" s="49" t="str">
        <f>IFERROR(IF(COUNT($S299:AR299)&gt;=$P299,"",EDATE($S299,26)),"")</f>
        <v/>
      </c>
      <c r="AT299" s="49" t="str">
        <f>IFERROR(IF(COUNT($S299:AS299)&gt;=$P299,"",EDATE($S299,27)),"")</f>
        <v/>
      </c>
      <c r="AU299" s="49" t="str">
        <f>IFERROR(IF(COUNT($S299:AT299)&gt;=$P299,"",EDATE($S299,28)),"")</f>
        <v/>
      </c>
      <c r="AV299" s="49" t="str">
        <f>IFERROR(IF(COUNT($S299:AU299)&gt;=$P299,"",EDATE($S299,29)),"")</f>
        <v/>
      </c>
      <c r="AW299" s="49" t="str">
        <f>IFERROR(IF(COUNT($S299:AV299)&gt;=$P299,"",EDATE($S299,30)),"")</f>
        <v/>
      </c>
      <c r="AX299" s="49" t="str">
        <f>IFERROR(IF(COUNT($S299:AW299)&gt;=$P299,"",EDATE($S299,31)),"")</f>
        <v/>
      </c>
      <c r="AY299" s="49" t="str">
        <f>IFERROR(IF(COUNT($S299:AX299)&gt;=$P299,"",EDATE($S299,32)),"")</f>
        <v/>
      </c>
      <c r="AZ299" s="49" t="str">
        <f>IFERROR(IF(COUNT($S299:AY299)&gt;=$P299,"",EDATE($S299,33)),"")</f>
        <v/>
      </c>
      <c r="BA299" s="49" t="str">
        <f>IFERROR(IF(COUNT($S299:AZ299)&gt;=$P299,"",EDATE($S299,34)),"")</f>
        <v/>
      </c>
      <c r="BB299" s="49" t="str">
        <f>IFERROR(IF(COUNT($S299:BA299)&gt;=$P299,"",EDATE($S299,35)),"")</f>
        <v/>
      </c>
      <c r="BC299" s="49" t="str">
        <f>IFERROR(IF(COUNT($S299:BB299)&gt;=$P299,"",EDATE($S299,36)),"")</f>
        <v/>
      </c>
      <c r="BD299" s="108"/>
    </row>
    <row r="300" spans="1:56" s="98" customFormat="1" ht="21" customHeight="1" thickBot="1">
      <c r="A300" s="106" t="str">
        <f t="shared" ca="1" si="24"/>
        <v/>
      </c>
      <c r="B300" s="152"/>
      <c r="C300" s="45" t="str">
        <f>IFERROR(VLOOKUP(B300,'اسماء العملاء'!$A$2:$E$1589,5,FALSE),"")</f>
        <v/>
      </c>
      <c r="D300" s="60" t="str">
        <f>IFERROR(VLOOKUP(B300,'اسماء العملاء'!$A$2:$C$1589,2,FALSE),"")</f>
        <v/>
      </c>
      <c r="E300" s="56"/>
      <c r="F300" s="62" t="str">
        <f>IFERROR(VLOOKUP(B300,'اسماء العملاء'!$A$2:$C$1589,3,FALSE),"")</f>
        <v/>
      </c>
      <c r="G300" s="75" t="str">
        <f>IFERROR(VLOOKUP(B300,'اسماء العملاء'!$A$2:$F$1589,6,FALSE),"")</f>
        <v/>
      </c>
      <c r="H300" s="142" t="str">
        <f>IFERROR(VLOOKUP(G300,'انواع الفلاتر'!$B$2:$C$52,2,FALSE),"")</f>
        <v/>
      </c>
      <c r="I300" s="128" t="str">
        <f>IFERROR(VLOOKUP(B300,'اسماء العملاء'!$A$2:$K$1589,11,FALSE),"")</f>
        <v/>
      </c>
      <c r="J300" s="46" t="str">
        <f t="shared" si="25"/>
        <v/>
      </c>
      <c r="K300" s="37"/>
      <c r="L300" s="137" t="str">
        <f t="shared" si="26"/>
        <v/>
      </c>
      <c r="M300" s="94" t="str">
        <f>IFERROR(VLOOKUP(B300,'اسماء العملاء'!$A$2:$G$1589,7,FALSE),"")</f>
        <v/>
      </c>
      <c r="N300" s="92" t="str">
        <f t="shared" si="27"/>
        <v/>
      </c>
      <c r="O300" s="149" t="str">
        <f>IFERROR(VLOOKUP(B300,'اسماء العملاء'!$A$2:$I$1589,9,FALSE),"")</f>
        <v/>
      </c>
      <c r="P300" s="144" t="str">
        <f t="shared" si="28"/>
        <v/>
      </c>
      <c r="Q300" s="145" t="str">
        <f t="shared" si="29"/>
        <v/>
      </c>
      <c r="R300" s="50"/>
      <c r="S300" s="133" t="str">
        <f>IFERROR(VLOOKUP(B300,'اسماء العملاء'!$A$2:$J$1589,10,FALSE),"")</f>
        <v/>
      </c>
      <c r="T300" s="48" t="str">
        <f>IFERROR(IF(COUNT($S300:S300)&gt;=$P300,"",EDATE($S300,1)),"")</f>
        <v/>
      </c>
      <c r="U300" s="48" t="str">
        <f>IFERROR(IF(COUNT($S300:T300)&gt;=$P300,"",EDATE($S300,2)),"")</f>
        <v/>
      </c>
      <c r="V300" s="48" t="str">
        <f>IFERROR(IF(COUNT($S300:U300)&gt;=$P300,"",EDATE($S300,3)),"")</f>
        <v/>
      </c>
      <c r="W300" s="48" t="str">
        <f>IFERROR(IF(COUNT($S300:V300)&gt;=$P300,"",EDATE($S300,4)),"")</f>
        <v/>
      </c>
      <c r="X300" s="48" t="str">
        <f>IFERROR(IF(COUNT($S300:W300)&gt;=$P300,"",EDATE($S300,5)),"")</f>
        <v/>
      </c>
      <c r="Y300" s="48" t="str">
        <f>IFERROR(IF(COUNT($S300:X300)&gt;=$P300,"",EDATE($S300,6)),"")</f>
        <v/>
      </c>
      <c r="Z300" s="48" t="str">
        <f>IFERROR(IF(COUNT($S300:Y300)&gt;=$P300,"",EDATE($S300,7)),"")</f>
        <v/>
      </c>
      <c r="AA300" s="48" t="str">
        <f>IFERROR(IF(COUNT($S300:Z300)&gt;=$P300,"",EDATE($S300,8)),"")</f>
        <v/>
      </c>
      <c r="AB300" s="48" t="str">
        <f>IFERROR(IF(COUNT($S300:AA300)&gt;=$P300,"",EDATE($S300,9)),"")</f>
        <v/>
      </c>
      <c r="AC300" s="48" t="str">
        <f>IFERROR(IF(COUNT($S300:AB300)&gt;=$P300,"",EDATE($S300,10)),"")</f>
        <v/>
      </c>
      <c r="AD300" s="48" t="str">
        <f>IFERROR(IF(COUNT($S300:AC300)&gt;=$P300,"",EDATE($S300,11)),"")</f>
        <v/>
      </c>
      <c r="AE300" s="48" t="str">
        <f>IFERROR(IF(COUNT($S300:AD300)&gt;=$P300,"",EDATE($S300,12)),"")</f>
        <v/>
      </c>
      <c r="AF300" s="48" t="str">
        <f>IFERROR(IF(COUNT($S300:AE300)&gt;=$P300,"",EDATE($S300,13)),"")</f>
        <v/>
      </c>
      <c r="AG300" s="48" t="str">
        <f>IFERROR(IF(COUNT($S300:AF300)&gt;=$P300,"",EDATE($S300,14)),"")</f>
        <v/>
      </c>
      <c r="AH300" s="48" t="str">
        <f>IFERROR(IF(COUNT($S300:AG300)&gt;=$P300,"",EDATE($S300,15)),"")</f>
        <v/>
      </c>
      <c r="AI300" s="48" t="str">
        <f>IFERROR(IF(COUNT($S300:AH300)&gt;=$P300,"",EDATE($S300,16)),"")</f>
        <v/>
      </c>
      <c r="AJ300" s="48" t="str">
        <f>IFERROR(IF(COUNT($S300:AI300)&gt;=$P300,"",EDATE($S300,17)),"")</f>
        <v/>
      </c>
      <c r="AK300" s="48" t="str">
        <f>IFERROR(IF(COUNT($S300:AJ300)&gt;=$P300,"",EDATE($S300,18)),"")</f>
        <v/>
      </c>
      <c r="AL300" s="49" t="str">
        <f>IFERROR(IF(COUNT($S300:AK300)&gt;=$P300,"",EDATE($S300,19)),"")</f>
        <v/>
      </c>
      <c r="AM300" s="49" t="str">
        <f>IFERROR(IF(COUNT($S300:AL300)&gt;=$P300,"",EDATE($S300,20)),"")</f>
        <v/>
      </c>
      <c r="AN300" s="49" t="str">
        <f>IFERROR(IF(COUNT($S300:AM300)&gt;=$P300,"",EDATE($S300,21)),"")</f>
        <v/>
      </c>
      <c r="AO300" s="49" t="str">
        <f>IFERROR(IF(COUNT($S300:AN300)&gt;=$P300,"",EDATE($S300,22)),"")</f>
        <v/>
      </c>
      <c r="AP300" s="49" t="str">
        <f>IFERROR(IF(COUNT($S300:AO300)&gt;=$P300,"",EDATE($S300,23)),"")</f>
        <v/>
      </c>
      <c r="AQ300" s="49" t="str">
        <f>IFERROR(IF(COUNT($S300:AP300)&gt;=$P300,"",EDATE($S300,24)),"")</f>
        <v/>
      </c>
      <c r="AR300" s="49" t="str">
        <f>IFERROR(IF(COUNT($S300:AQ300)&gt;=$P300,"",EDATE($S300,25)),"")</f>
        <v/>
      </c>
      <c r="AS300" s="49" t="str">
        <f>IFERROR(IF(COUNT($S300:AR300)&gt;=$P300,"",EDATE($S300,26)),"")</f>
        <v/>
      </c>
      <c r="AT300" s="49" t="str">
        <f>IFERROR(IF(COUNT($S300:AS300)&gt;=$P300,"",EDATE($S300,27)),"")</f>
        <v/>
      </c>
      <c r="AU300" s="49" t="str">
        <f>IFERROR(IF(COUNT($S300:AT300)&gt;=$P300,"",EDATE($S300,28)),"")</f>
        <v/>
      </c>
      <c r="AV300" s="49" t="str">
        <f>IFERROR(IF(COUNT($S300:AU300)&gt;=$P300,"",EDATE($S300,29)),"")</f>
        <v/>
      </c>
      <c r="AW300" s="49" t="str">
        <f>IFERROR(IF(COUNT($S300:AV300)&gt;=$P300,"",EDATE($S300,30)),"")</f>
        <v/>
      </c>
      <c r="AX300" s="49" t="str">
        <f>IFERROR(IF(COUNT($S300:AW300)&gt;=$P300,"",EDATE($S300,31)),"")</f>
        <v/>
      </c>
      <c r="AY300" s="49" t="str">
        <f>IFERROR(IF(COUNT($S300:AX300)&gt;=$P300,"",EDATE($S300,32)),"")</f>
        <v/>
      </c>
      <c r="AZ300" s="49" t="str">
        <f>IFERROR(IF(COUNT($S300:AY300)&gt;=$P300,"",EDATE($S300,33)),"")</f>
        <v/>
      </c>
      <c r="BA300" s="49" t="str">
        <f>IFERROR(IF(COUNT($S300:AZ300)&gt;=$P300,"",EDATE($S300,34)),"")</f>
        <v/>
      </c>
      <c r="BB300" s="49" t="str">
        <f>IFERROR(IF(COUNT($S300:BA300)&gt;=$P300,"",EDATE($S300,35)),"")</f>
        <v/>
      </c>
      <c r="BC300" s="49" t="str">
        <f>IFERROR(IF(COUNT($S300:BB300)&gt;=$P300,"",EDATE($S300,36)),"")</f>
        <v/>
      </c>
      <c r="BD300" s="108"/>
    </row>
    <row r="301" spans="1:56" s="98" customFormat="1" ht="21" customHeight="1" thickBot="1">
      <c r="A301" s="106" t="str">
        <f t="shared" ca="1" si="24"/>
        <v/>
      </c>
      <c r="B301" s="152"/>
      <c r="C301" s="45" t="str">
        <f>IFERROR(VLOOKUP(B301,'اسماء العملاء'!$A$2:$E$1589,5,FALSE),"")</f>
        <v/>
      </c>
      <c r="D301" s="60" t="str">
        <f>IFERROR(VLOOKUP(B301,'اسماء العملاء'!$A$2:$C$1589,2,FALSE),"")</f>
        <v/>
      </c>
      <c r="E301" s="56"/>
      <c r="F301" s="62" t="str">
        <f>IFERROR(VLOOKUP(B301,'اسماء العملاء'!$A$2:$C$1589,3,FALSE),"")</f>
        <v/>
      </c>
      <c r="G301" s="75" t="str">
        <f>IFERROR(VLOOKUP(B301,'اسماء العملاء'!$A$2:$F$1589,6,FALSE),"")</f>
        <v/>
      </c>
      <c r="H301" s="142" t="str">
        <f>IFERROR(VLOOKUP(G301,'انواع الفلاتر'!$B$2:$C$52,2,FALSE),"")</f>
        <v/>
      </c>
      <c r="I301" s="128" t="str">
        <f>IFERROR(VLOOKUP(B301,'اسماء العملاء'!$A$2:$K$1589,11,FALSE),"")</f>
        <v/>
      </c>
      <c r="J301" s="46" t="str">
        <f t="shared" si="25"/>
        <v/>
      </c>
      <c r="K301" s="37"/>
      <c r="L301" s="137" t="str">
        <f t="shared" si="26"/>
        <v/>
      </c>
      <c r="M301" s="94" t="str">
        <f>IFERROR(VLOOKUP(B301,'اسماء العملاء'!$A$2:$G$1589,7,FALSE),"")</f>
        <v/>
      </c>
      <c r="N301" s="92" t="str">
        <f t="shared" si="27"/>
        <v/>
      </c>
      <c r="O301" s="149" t="str">
        <f>IFERROR(VLOOKUP(B301,'اسماء العملاء'!$A$2:$I$1589,9,FALSE),"")</f>
        <v/>
      </c>
      <c r="P301" s="144" t="str">
        <f t="shared" si="28"/>
        <v/>
      </c>
      <c r="Q301" s="145" t="str">
        <f t="shared" si="29"/>
        <v/>
      </c>
      <c r="R301" s="50"/>
      <c r="S301" s="133" t="str">
        <f>IFERROR(VLOOKUP(B301,'اسماء العملاء'!$A$2:$J$1589,10,FALSE),"")</f>
        <v/>
      </c>
      <c r="T301" s="48" t="str">
        <f>IFERROR(IF(COUNT($S301:S301)&gt;=$P301,"",EDATE($S301,1)),"")</f>
        <v/>
      </c>
      <c r="U301" s="48" t="str">
        <f>IFERROR(IF(COUNT($S301:T301)&gt;=$P301,"",EDATE($S301,2)),"")</f>
        <v/>
      </c>
      <c r="V301" s="48" t="str">
        <f>IFERROR(IF(COUNT($S301:U301)&gt;=$P301,"",EDATE($S301,3)),"")</f>
        <v/>
      </c>
      <c r="W301" s="48" t="str">
        <f>IFERROR(IF(COUNT($S301:V301)&gt;=$P301,"",EDATE($S301,4)),"")</f>
        <v/>
      </c>
      <c r="X301" s="48" t="str">
        <f>IFERROR(IF(COUNT($S301:W301)&gt;=$P301,"",EDATE($S301,5)),"")</f>
        <v/>
      </c>
      <c r="Y301" s="48" t="str">
        <f>IFERROR(IF(COUNT($S301:X301)&gt;=$P301,"",EDATE($S301,6)),"")</f>
        <v/>
      </c>
      <c r="Z301" s="48" t="str">
        <f>IFERROR(IF(COUNT($S301:Y301)&gt;=$P301,"",EDATE($S301,7)),"")</f>
        <v/>
      </c>
      <c r="AA301" s="48" t="str">
        <f>IFERROR(IF(COUNT($S301:Z301)&gt;=$P301,"",EDATE($S301,8)),"")</f>
        <v/>
      </c>
      <c r="AB301" s="48" t="str">
        <f>IFERROR(IF(COUNT($S301:AA301)&gt;=$P301,"",EDATE($S301,9)),"")</f>
        <v/>
      </c>
      <c r="AC301" s="48" t="str">
        <f>IFERROR(IF(COUNT($S301:AB301)&gt;=$P301,"",EDATE($S301,10)),"")</f>
        <v/>
      </c>
      <c r="AD301" s="48" t="str">
        <f>IFERROR(IF(COUNT($S301:AC301)&gt;=$P301,"",EDATE($S301,11)),"")</f>
        <v/>
      </c>
      <c r="AE301" s="48" t="str">
        <f>IFERROR(IF(COUNT($S301:AD301)&gt;=$P301,"",EDATE($S301,12)),"")</f>
        <v/>
      </c>
      <c r="AF301" s="48" t="str">
        <f>IFERROR(IF(COUNT($S301:AE301)&gt;=$P301,"",EDATE($S301,13)),"")</f>
        <v/>
      </c>
      <c r="AG301" s="48" t="str">
        <f>IFERROR(IF(COUNT($S301:AF301)&gt;=$P301,"",EDATE($S301,14)),"")</f>
        <v/>
      </c>
      <c r="AH301" s="48" t="str">
        <f>IFERROR(IF(COUNT($S301:AG301)&gt;=$P301,"",EDATE($S301,15)),"")</f>
        <v/>
      </c>
      <c r="AI301" s="48" t="str">
        <f>IFERROR(IF(COUNT($S301:AH301)&gt;=$P301,"",EDATE($S301,16)),"")</f>
        <v/>
      </c>
      <c r="AJ301" s="48" t="str">
        <f>IFERROR(IF(COUNT($S301:AI301)&gt;=$P301,"",EDATE($S301,17)),"")</f>
        <v/>
      </c>
      <c r="AK301" s="48" t="str">
        <f>IFERROR(IF(COUNT($S301:AJ301)&gt;=$P301,"",EDATE($S301,18)),"")</f>
        <v/>
      </c>
      <c r="AL301" s="49" t="str">
        <f>IFERROR(IF(COUNT($S301:AK301)&gt;=$P301,"",EDATE($S301,19)),"")</f>
        <v/>
      </c>
      <c r="AM301" s="49" t="str">
        <f>IFERROR(IF(COUNT($S301:AL301)&gt;=$P301,"",EDATE($S301,20)),"")</f>
        <v/>
      </c>
      <c r="AN301" s="49" t="str">
        <f>IFERROR(IF(COUNT($S301:AM301)&gt;=$P301,"",EDATE($S301,21)),"")</f>
        <v/>
      </c>
      <c r="AO301" s="49" t="str">
        <f>IFERROR(IF(COUNT($S301:AN301)&gt;=$P301,"",EDATE($S301,22)),"")</f>
        <v/>
      </c>
      <c r="AP301" s="49" t="str">
        <f>IFERROR(IF(COUNT($S301:AO301)&gt;=$P301,"",EDATE($S301,23)),"")</f>
        <v/>
      </c>
      <c r="AQ301" s="49" t="str">
        <f>IFERROR(IF(COUNT($S301:AP301)&gt;=$P301,"",EDATE($S301,24)),"")</f>
        <v/>
      </c>
      <c r="AR301" s="49" t="str">
        <f>IFERROR(IF(COUNT($S301:AQ301)&gt;=$P301,"",EDATE($S301,25)),"")</f>
        <v/>
      </c>
      <c r="AS301" s="49" t="str">
        <f>IFERROR(IF(COUNT($S301:AR301)&gt;=$P301,"",EDATE($S301,26)),"")</f>
        <v/>
      </c>
      <c r="AT301" s="49" t="str">
        <f>IFERROR(IF(COUNT($S301:AS301)&gt;=$P301,"",EDATE($S301,27)),"")</f>
        <v/>
      </c>
      <c r="AU301" s="49" t="str">
        <f>IFERROR(IF(COUNT($S301:AT301)&gt;=$P301,"",EDATE($S301,28)),"")</f>
        <v/>
      </c>
      <c r="AV301" s="49" t="str">
        <f>IFERROR(IF(COUNT($S301:AU301)&gt;=$P301,"",EDATE($S301,29)),"")</f>
        <v/>
      </c>
      <c r="AW301" s="49" t="str">
        <f>IFERROR(IF(COUNT($S301:AV301)&gt;=$P301,"",EDATE($S301,30)),"")</f>
        <v/>
      </c>
      <c r="AX301" s="49" t="str">
        <f>IFERROR(IF(COUNT($S301:AW301)&gt;=$P301,"",EDATE($S301,31)),"")</f>
        <v/>
      </c>
      <c r="AY301" s="49" t="str">
        <f>IFERROR(IF(COUNT($S301:AX301)&gt;=$P301,"",EDATE($S301,32)),"")</f>
        <v/>
      </c>
      <c r="AZ301" s="49" t="str">
        <f>IFERROR(IF(COUNT($S301:AY301)&gt;=$P301,"",EDATE($S301,33)),"")</f>
        <v/>
      </c>
      <c r="BA301" s="49" t="str">
        <f>IFERROR(IF(COUNT($S301:AZ301)&gt;=$P301,"",EDATE($S301,34)),"")</f>
        <v/>
      </c>
      <c r="BB301" s="49" t="str">
        <f>IFERROR(IF(COUNT($S301:BA301)&gt;=$P301,"",EDATE($S301,35)),"")</f>
        <v/>
      </c>
      <c r="BC301" s="49" t="str">
        <f>IFERROR(IF(COUNT($S301:BB301)&gt;=$P301,"",EDATE($S301,36)),"")</f>
        <v/>
      </c>
      <c r="BD301" s="108"/>
    </row>
    <row r="302" spans="1:56" s="98" customFormat="1" ht="21" customHeight="1" thickBot="1">
      <c r="A302" s="106" t="str">
        <f t="shared" ca="1" si="24"/>
        <v/>
      </c>
      <c r="B302" s="152"/>
      <c r="C302" s="45" t="str">
        <f>IFERROR(VLOOKUP(B302,'اسماء العملاء'!$A$2:$E$1589,5,FALSE),"")</f>
        <v/>
      </c>
      <c r="D302" s="60" t="str">
        <f>IFERROR(VLOOKUP(B302,'اسماء العملاء'!$A$2:$C$1589,2,FALSE),"")</f>
        <v/>
      </c>
      <c r="E302" s="56"/>
      <c r="F302" s="62" t="str">
        <f>IFERROR(VLOOKUP(B302,'اسماء العملاء'!$A$2:$C$1589,3,FALSE),"")</f>
        <v/>
      </c>
      <c r="G302" s="75" t="str">
        <f>IFERROR(VLOOKUP(B302,'اسماء العملاء'!$A$2:$F$1589,6,FALSE),"")</f>
        <v/>
      </c>
      <c r="H302" s="142" t="str">
        <f>IFERROR(VLOOKUP(G302,'انواع الفلاتر'!$B$2:$C$52,2,FALSE),"")</f>
        <v/>
      </c>
      <c r="I302" s="128" t="str">
        <f>IFERROR(VLOOKUP(B302,'اسماء العملاء'!$A$2:$K$1589,11,FALSE),"")</f>
        <v/>
      </c>
      <c r="J302" s="46" t="str">
        <f t="shared" si="25"/>
        <v/>
      </c>
      <c r="K302" s="37"/>
      <c r="L302" s="137" t="str">
        <f t="shared" si="26"/>
        <v/>
      </c>
      <c r="M302" s="94" t="str">
        <f>IFERROR(VLOOKUP(B302,'اسماء العملاء'!$A$2:$G$1589,7,FALSE),"")</f>
        <v/>
      </c>
      <c r="N302" s="92" t="str">
        <f t="shared" si="27"/>
        <v/>
      </c>
      <c r="O302" s="149" t="str">
        <f>IFERROR(VLOOKUP(B302,'اسماء العملاء'!$A$2:$I$1589,9,FALSE),"")</f>
        <v/>
      </c>
      <c r="P302" s="144" t="str">
        <f t="shared" si="28"/>
        <v/>
      </c>
      <c r="Q302" s="145" t="str">
        <f t="shared" si="29"/>
        <v/>
      </c>
      <c r="R302" s="50"/>
      <c r="S302" s="133" t="str">
        <f>IFERROR(VLOOKUP(B302,'اسماء العملاء'!$A$2:$J$1589,10,FALSE),"")</f>
        <v/>
      </c>
      <c r="T302" s="48" t="str">
        <f>IFERROR(IF(COUNT($S302:S302)&gt;=$P302,"",EDATE($S302,1)),"")</f>
        <v/>
      </c>
      <c r="U302" s="48" t="str">
        <f>IFERROR(IF(COUNT($S302:T302)&gt;=$P302,"",EDATE($S302,2)),"")</f>
        <v/>
      </c>
      <c r="V302" s="48" t="str">
        <f>IFERROR(IF(COUNT($S302:U302)&gt;=$P302,"",EDATE($S302,3)),"")</f>
        <v/>
      </c>
      <c r="W302" s="48" t="str">
        <f>IFERROR(IF(COUNT($S302:V302)&gt;=$P302,"",EDATE($S302,4)),"")</f>
        <v/>
      </c>
      <c r="X302" s="48" t="str">
        <f>IFERROR(IF(COUNT($S302:W302)&gt;=$P302,"",EDATE($S302,5)),"")</f>
        <v/>
      </c>
      <c r="Y302" s="48" t="str">
        <f>IFERROR(IF(COUNT($S302:X302)&gt;=$P302,"",EDATE($S302,6)),"")</f>
        <v/>
      </c>
      <c r="Z302" s="48" t="str">
        <f>IFERROR(IF(COUNT($S302:Y302)&gt;=$P302,"",EDATE($S302,7)),"")</f>
        <v/>
      </c>
      <c r="AA302" s="48" t="str">
        <f>IFERROR(IF(COUNT($S302:Z302)&gt;=$P302,"",EDATE($S302,8)),"")</f>
        <v/>
      </c>
      <c r="AB302" s="48" t="str">
        <f>IFERROR(IF(COUNT($S302:AA302)&gt;=$P302,"",EDATE($S302,9)),"")</f>
        <v/>
      </c>
      <c r="AC302" s="48" t="str">
        <f>IFERROR(IF(COUNT($S302:AB302)&gt;=$P302,"",EDATE($S302,10)),"")</f>
        <v/>
      </c>
      <c r="AD302" s="48" t="str">
        <f>IFERROR(IF(COUNT($S302:AC302)&gt;=$P302,"",EDATE($S302,11)),"")</f>
        <v/>
      </c>
      <c r="AE302" s="48" t="str">
        <f>IFERROR(IF(COUNT($S302:AD302)&gt;=$P302,"",EDATE($S302,12)),"")</f>
        <v/>
      </c>
      <c r="AF302" s="48" t="str">
        <f>IFERROR(IF(COUNT($S302:AE302)&gt;=$P302,"",EDATE($S302,13)),"")</f>
        <v/>
      </c>
      <c r="AG302" s="48" t="str">
        <f>IFERROR(IF(COUNT($S302:AF302)&gt;=$P302,"",EDATE($S302,14)),"")</f>
        <v/>
      </c>
      <c r="AH302" s="48" t="str">
        <f>IFERROR(IF(COUNT($S302:AG302)&gt;=$P302,"",EDATE($S302,15)),"")</f>
        <v/>
      </c>
      <c r="AI302" s="48" t="str">
        <f>IFERROR(IF(COUNT($S302:AH302)&gt;=$P302,"",EDATE($S302,16)),"")</f>
        <v/>
      </c>
      <c r="AJ302" s="48" t="str">
        <f>IFERROR(IF(COUNT($S302:AI302)&gt;=$P302,"",EDATE($S302,17)),"")</f>
        <v/>
      </c>
      <c r="AK302" s="48" t="str">
        <f>IFERROR(IF(COUNT($S302:AJ302)&gt;=$P302,"",EDATE($S302,18)),"")</f>
        <v/>
      </c>
      <c r="AL302" s="49" t="str">
        <f>IFERROR(IF(COUNT($S302:AK302)&gt;=$P302,"",EDATE($S302,19)),"")</f>
        <v/>
      </c>
      <c r="AM302" s="49" t="str">
        <f>IFERROR(IF(COUNT($S302:AL302)&gt;=$P302,"",EDATE($S302,20)),"")</f>
        <v/>
      </c>
      <c r="AN302" s="49" t="str">
        <f>IFERROR(IF(COUNT($S302:AM302)&gt;=$P302,"",EDATE($S302,21)),"")</f>
        <v/>
      </c>
      <c r="AO302" s="49" t="str">
        <f>IFERROR(IF(COUNT($S302:AN302)&gt;=$P302,"",EDATE($S302,22)),"")</f>
        <v/>
      </c>
      <c r="AP302" s="49" t="str">
        <f>IFERROR(IF(COUNT($S302:AO302)&gt;=$P302,"",EDATE($S302,23)),"")</f>
        <v/>
      </c>
      <c r="AQ302" s="49" t="str">
        <f>IFERROR(IF(COUNT($S302:AP302)&gt;=$P302,"",EDATE($S302,24)),"")</f>
        <v/>
      </c>
      <c r="AR302" s="49" t="str">
        <f>IFERROR(IF(COUNT($S302:AQ302)&gt;=$P302,"",EDATE($S302,25)),"")</f>
        <v/>
      </c>
      <c r="AS302" s="49" t="str">
        <f>IFERROR(IF(COUNT($S302:AR302)&gt;=$P302,"",EDATE($S302,26)),"")</f>
        <v/>
      </c>
      <c r="AT302" s="49" t="str">
        <f>IFERROR(IF(COUNT($S302:AS302)&gt;=$P302,"",EDATE($S302,27)),"")</f>
        <v/>
      </c>
      <c r="AU302" s="49" t="str">
        <f>IFERROR(IF(COUNT($S302:AT302)&gt;=$P302,"",EDATE($S302,28)),"")</f>
        <v/>
      </c>
      <c r="AV302" s="49" t="str">
        <f>IFERROR(IF(COUNT($S302:AU302)&gt;=$P302,"",EDATE($S302,29)),"")</f>
        <v/>
      </c>
      <c r="AW302" s="49" t="str">
        <f>IFERROR(IF(COUNT($S302:AV302)&gt;=$P302,"",EDATE($S302,30)),"")</f>
        <v/>
      </c>
      <c r="AX302" s="49" t="str">
        <f>IFERROR(IF(COUNT($S302:AW302)&gt;=$P302,"",EDATE($S302,31)),"")</f>
        <v/>
      </c>
      <c r="AY302" s="49" t="str">
        <f>IFERROR(IF(COUNT($S302:AX302)&gt;=$P302,"",EDATE($S302,32)),"")</f>
        <v/>
      </c>
      <c r="AZ302" s="49" t="str">
        <f>IFERROR(IF(COUNT($S302:AY302)&gt;=$P302,"",EDATE($S302,33)),"")</f>
        <v/>
      </c>
      <c r="BA302" s="49" t="str">
        <f>IFERROR(IF(COUNT($S302:AZ302)&gt;=$P302,"",EDATE($S302,34)),"")</f>
        <v/>
      </c>
      <c r="BB302" s="49" t="str">
        <f>IFERROR(IF(COUNT($S302:BA302)&gt;=$P302,"",EDATE($S302,35)),"")</f>
        <v/>
      </c>
      <c r="BC302" s="49" t="str">
        <f>IFERROR(IF(COUNT($S302:BB302)&gt;=$P302,"",EDATE($S302,36)),"")</f>
        <v/>
      </c>
      <c r="BD302" s="108"/>
    </row>
    <row r="303" spans="1:56" s="98" customFormat="1" ht="21" customHeight="1" thickBot="1">
      <c r="A303" s="106" t="str">
        <f t="shared" ca="1" si="24"/>
        <v/>
      </c>
      <c r="B303" s="152"/>
      <c r="C303" s="45" t="str">
        <f>IFERROR(VLOOKUP(B303,'اسماء العملاء'!$A$2:$E$1589,5,FALSE),"")</f>
        <v/>
      </c>
      <c r="D303" s="60" t="str">
        <f>IFERROR(VLOOKUP(B303,'اسماء العملاء'!$A$2:$C$1589,2,FALSE),"")</f>
        <v/>
      </c>
      <c r="E303" s="56"/>
      <c r="F303" s="62" t="str">
        <f>IFERROR(VLOOKUP(B303,'اسماء العملاء'!$A$2:$C$1589,3,FALSE),"")</f>
        <v/>
      </c>
      <c r="G303" s="75" t="str">
        <f>IFERROR(VLOOKUP(B303,'اسماء العملاء'!$A$2:$F$1589,6,FALSE),"")</f>
        <v/>
      </c>
      <c r="H303" s="142" t="str">
        <f>IFERROR(VLOOKUP(G303,'انواع الفلاتر'!$B$2:$C$52,2,FALSE),"")</f>
        <v/>
      </c>
      <c r="I303" s="128" t="str">
        <f>IFERROR(VLOOKUP(B303,'اسماء العملاء'!$A$2:$K$1589,11,FALSE),"")</f>
        <v/>
      </c>
      <c r="J303" s="46" t="str">
        <f t="shared" si="25"/>
        <v/>
      </c>
      <c r="K303" s="37"/>
      <c r="L303" s="137" t="str">
        <f t="shared" si="26"/>
        <v/>
      </c>
      <c r="M303" s="94" t="str">
        <f>IFERROR(VLOOKUP(B303,'اسماء العملاء'!$A$2:$G$1589,7,FALSE),"")</f>
        <v/>
      </c>
      <c r="N303" s="92" t="str">
        <f t="shared" si="27"/>
        <v/>
      </c>
      <c r="O303" s="149" t="str">
        <f>IFERROR(VLOOKUP(B303,'اسماء العملاء'!$A$2:$I$1589,9,FALSE),"")</f>
        <v/>
      </c>
      <c r="P303" s="144" t="str">
        <f t="shared" si="28"/>
        <v/>
      </c>
      <c r="Q303" s="145" t="str">
        <f t="shared" si="29"/>
        <v/>
      </c>
      <c r="R303" s="50"/>
      <c r="S303" s="133" t="str">
        <f>IFERROR(VLOOKUP(B303,'اسماء العملاء'!$A$2:$J$1589,10,FALSE),"")</f>
        <v/>
      </c>
      <c r="T303" s="48" t="str">
        <f>IFERROR(IF(COUNT($S303:S303)&gt;=$P303,"",EDATE($S303,1)),"")</f>
        <v/>
      </c>
      <c r="U303" s="48" t="str">
        <f>IFERROR(IF(COUNT($S303:T303)&gt;=$P303,"",EDATE($S303,2)),"")</f>
        <v/>
      </c>
      <c r="V303" s="48" t="str">
        <f>IFERROR(IF(COUNT($S303:U303)&gt;=$P303,"",EDATE($S303,3)),"")</f>
        <v/>
      </c>
      <c r="W303" s="48" t="str">
        <f>IFERROR(IF(COUNT($S303:V303)&gt;=$P303,"",EDATE($S303,4)),"")</f>
        <v/>
      </c>
      <c r="X303" s="48" t="str">
        <f>IFERROR(IF(COUNT($S303:W303)&gt;=$P303,"",EDATE($S303,5)),"")</f>
        <v/>
      </c>
      <c r="Y303" s="48" t="str">
        <f>IFERROR(IF(COUNT($S303:X303)&gt;=$P303,"",EDATE($S303,6)),"")</f>
        <v/>
      </c>
      <c r="Z303" s="48" t="str">
        <f>IFERROR(IF(COUNT($S303:Y303)&gt;=$P303,"",EDATE($S303,7)),"")</f>
        <v/>
      </c>
      <c r="AA303" s="48" t="str">
        <f>IFERROR(IF(COUNT($S303:Z303)&gt;=$P303,"",EDATE($S303,8)),"")</f>
        <v/>
      </c>
      <c r="AB303" s="48" t="str">
        <f>IFERROR(IF(COUNT($S303:AA303)&gt;=$P303,"",EDATE($S303,9)),"")</f>
        <v/>
      </c>
      <c r="AC303" s="48" t="str">
        <f>IFERROR(IF(COUNT($S303:AB303)&gt;=$P303,"",EDATE($S303,10)),"")</f>
        <v/>
      </c>
      <c r="AD303" s="48" t="str">
        <f>IFERROR(IF(COUNT($S303:AC303)&gt;=$P303,"",EDATE($S303,11)),"")</f>
        <v/>
      </c>
      <c r="AE303" s="48" t="str">
        <f>IFERROR(IF(COUNT($S303:AD303)&gt;=$P303,"",EDATE($S303,12)),"")</f>
        <v/>
      </c>
      <c r="AF303" s="48" t="str">
        <f>IFERROR(IF(COUNT($S303:AE303)&gt;=$P303,"",EDATE($S303,13)),"")</f>
        <v/>
      </c>
      <c r="AG303" s="48" t="str">
        <f>IFERROR(IF(COUNT($S303:AF303)&gt;=$P303,"",EDATE($S303,14)),"")</f>
        <v/>
      </c>
      <c r="AH303" s="48" t="str">
        <f>IFERROR(IF(COUNT($S303:AG303)&gt;=$P303,"",EDATE($S303,15)),"")</f>
        <v/>
      </c>
      <c r="AI303" s="48" t="str">
        <f>IFERROR(IF(COUNT($S303:AH303)&gt;=$P303,"",EDATE($S303,16)),"")</f>
        <v/>
      </c>
      <c r="AJ303" s="48" t="str">
        <f>IFERROR(IF(COUNT($S303:AI303)&gt;=$P303,"",EDATE($S303,17)),"")</f>
        <v/>
      </c>
      <c r="AK303" s="48" t="str">
        <f>IFERROR(IF(COUNT($S303:AJ303)&gt;=$P303,"",EDATE($S303,18)),"")</f>
        <v/>
      </c>
      <c r="AL303" s="49" t="str">
        <f>IFERROR(IF(COUNT($S303:AK303)&gt;=$P303,"",EDATE($S303,19)),"")</f>
        <v/>
      </c>
      <c r="AM303" s="49" t="str">
        <f>IFERROR(IF(COUNT($S303:AL303)&gt;=$P303,"",EDATE($S303,20)),"")</f>
        <v/>
      </c>
      <c r="AN303" s="49" t="str">
        <f>IFERROR(IF(COUNT($S303:AM303)&gt;=$P303,"",EDATE($S303,21)),"")</f>
        <v/>
      </c>
      <c r="AO303" s="49" t="str">
        <f>IFERROR(IF(COUNT($S303:AN303)&gt;=$P303,"",EDATE($S303,22)),"")</f>
        <v/>
      </c>
      <c r="AP303" s="49" t="str">
        <f>IFERROR(IF(COUNT($S303:AO303)&gt;=$P303,"",EDATE($S303,23)),"")</f>
        <v/>
      </c>
      <c r="AQ303" s="49" t="str">
        <f>IFERROR(IF(COUNT($S303:AP303)&gt;=$P303,"",EDATE($S303,24)),"")</f>
        <v/>
      </c>
      <c r="AR303" s="49" t="str">
        <f>IFERROR(IF(COUNT($S303:AQ303)&gt;=$P303,"",EDATE($S303,25)),"")</f>
        <v/>
      </c>
      <c r="AS303" s="49" t="str">
        <f>IFERROR(IF(COUNT($S303:AR303)&gt;=$P303,"",EDATE($S303,26)),"")</f>
        <v/>
      </c>
      <c r="AT303" s="49" t="str">
        <f>IFERROR(IF(COUNT($S303:AS303)&gt;=$P303,"",EDATE($S303,27)),"")</f>
        <v/>
      </c>
      <c r="AU303" s="49" t="str">
        <f>IFERROR(IF(COUNT($S303:AT303)&gt;=$P303,"",EDATE($S303,28)),"")</f>
        <v/>
      </c>
      <c r="AV303" s="49" t="str">
        <f>IFERROR(IF(COUNT($S303:AU303)&gt;=$P303,"",EDATE($S303,29)),"")</f>
        <v/>
      </c>
      <c r="AW303" s="49" t="str">
        <f>IFERROR(IF(COUNT($S303:AV303)&gt;=$P303,"",EDATE($S303,30)),"")</f>
        <v/>
      </c>
      <c r="AX303" s="49" t="str">
        <f>IFERROR(IF(COUNT($S303:AW303)&gt;=$P303,"",EDATE($S303,31)),"")</f>
        <v/>
      </c>
      <c r="AY303" s="49" t="str">
        <f>IFERROR(IF(COUNT($S303:AX303)&gt;=$P303,"",EDATE($S303,32)),"")</f>
        <v/>
      </c>
      <c r="AZ303" s="49" t="str">
        <f>IFERROR(IF(COUNT($S303:AY303)&gt;=$P303,"",EDATE($S303,33)),"")</f>
        <v/>
      </c>
      <c r="BA303" s="49" t="str">
        <f>IFERROR(IF(COUNT($S303:AZ303)&gt;=$P303,"",EDATE($S303,34)),"")</f>
        <v/>
      </c>
      <c r="BB303" s="49" t="str">
        <f>IFERROR(IF(COUNT($S303:BA303)&gt;=$P303,"",EDATE($S303,35)),"")</f>
        <v/>
      </c>
      <c r="BC303" s="49" t="str">
        <f>IFERROR(IF(COUNT($S303:BB303)&gt;=$P303,"",EDATE($S303,36)),"")</f>
        <v/>
      </c>
      <c r="BD303" s="108"/>
    </row>
    <row r="304" spans="1:56" s="98" customFormat="1" ht="21" customHeight="1" thickBot="1">
      <c r="A304" s="106" t="str">
        <f t="shared" ca="1" si="24"/>
        <v/>
      </c>
      <c r="B304" s="152"/>
      <c r="C304" s="45" t="str">
        <f>IFERROR(VLOOKUP(B304,'اسماء العملاء'!$A$2:$E$1589,5,FALSE),"")</f>
        <v/>
      </c>
      <c r="D304" s="60" t="str">
        <f>IFERROR(VLOOKUP(B304,'اسماء العملاء'!$A$2:$C$1589,2,FALSE),"")</f>
        <v/>
      </c>
      <c r="E304" s="56"/>
      <c r="F304" s="62" t="str">
        <f>IFERROR(VLOOKUP(B304,'اسماء العملاء'!$A$2:$C$1589,3,FALSE),"")</f>
        <v/>
      </c>
      <c r="G304" s="75" t="str">
        <f>IFERROR(VLOOKUP(B304,'اسماء العملاء'!$A$2:$F$1589,6,FALSE),"")</f>
        <v/>
      </c>
      <c r="H304" s="142" t="str">
        <f>IFERROR(VLOOKUP(G304,'انواع الفلاتر'!$B$2:$C$52,2,FALSE),"")</f>
        <v/>
      </c>
      <c r="I304" s="128" t="str">
        <f>IFERROR(VLOOKUP(B304,'اسماء العملاء'!$A$2:$K$1589,11,FALSE),"")</f>
        <v/>
      </c>
      <c r="J304" s="46" t="str">
        <f t="shared" si="25"/>
        <v/>
      </c>
      <c r="K304" s="37"/>
      <c r="L304" s="137" t="str">
        <f t="shared" si="26"/>
        <v/>
      </c>
      <c r="M304" s="94" t="str">
        <f>IFERROR(VLOOKUP(B304,'اسماء العملاء'!$A$2:$G$1589,7,FALSE),"")</f>
        <v/>
      </c>
      <c r="N304" s="92" t="str">
        <f t="shared" si="27"/>
        <v/>
      </c>
      <c r="O304" s="149" t="str">
        <f>IFERROR(VLOOKUP(B304,'اسماء العملاء'!$A$2:$I$1589,9,FALSE),"")</f>
        <v/>
      </c>
      <c r="P304" s="144" t="str">
        <f t="shared" si="28"/>
        <v/>
      </c>
      <c r="Q304" s="145" t="str">
        <f t="shared" si="29"/>
        <v/>
      </c>
      <c r="R304" s="50"/>
      <c r="S304" s="133" t="str">
        <f>IFERROR(VLOOKUP(B304,'اسماء العملاء'!$A$2:$J$1589,10,FALSE),"")</f>
        <v/>
      </c>
      <c r="T304" s="48" t="str">
        <f>IFERROR(IF(COUNT($S304:S304)&gt;=$P304,"",EDATE($S304,1)),"")</f>
        <v/>
      </c>
      <c r="U304" s="48" t="str">
        <f>IFERROR(IF(COUNT($S304:T304)&gt;=$P304,"",EDATE($S304,2)),"")</f>
        <v/>
      </c>
      <c r="V304" s="48" t="str">
        <f>IFERROR(IF(COUNT($S304:U304)&gt;=$P304,"",EDATE($S304,3)),"")</f>
        <v/>
      </c>
      <c r="W304" s="48" t="str">
        <f>IFERROR(IF(COUNT($S304:V304)&gt;=$P304,"",EDATE($S304,4)),"")</f>
        <v/>
      </c>
      <c r="X304" s="48" t="str">
        <f>IFERROR(IF(COUNT($S304:W304)&gt;=$P304,"",EDATE($S304,5)),"")</f>
        <v/>
      </c>
      <c r="Y304" s="48" t="str">
        <f>IFERROR(IF(COUNT($S304:X304)&gt;=$P304,"",EDATE($S304,6)),"")</f>
        <v/>
      </c>
      <c r="Z304" s="48" t="str">
        <f>IFERROR(IF(COUNT($S304:Y304)&gt;=$P304,"",EDATE($S304,7)),"")</f>
        <v/>
      </c>
      <c r="AA304" s="48" t="str">
        <f>IFERROR(IF(COUNT($S304:Z304)&gt;=$P304,"",EDATE($S304,8)),"")</f>
        <v/>
      </c>
      <c r="AB304" s="48" t="str">
        <f>IFERROR(IF(COUNT($S304:AA304)&gt;=$P304,"",EDATE($S304,9)),"")</f>
        <v/>
      </c>
      <c r="AC304" s="48" t="str">
        <f>IFERROR(IF(COUNT($S304:AB304)&gt;=$P304,"",EDATE($S304,10)),"")</f>
        <v/>
      </c>
      <c r="AD304" s="48" t="str">
        <f>IFERROR(IF(COUNT($S304:AC304)&gt;=$P304,"",EDATE($S304,11)),"")</f>
        <v/>
      </c>
      <c r="AE304" s="48" t="str">
        <f>IFERROR(IF(COUNT($S304:AD304)&gt;=$P304,"",EDATE($S304,12)),"")</f>
        <v/>
      </c>
      <c r="AF304" s="48" t="str">
        <f>IFERROR(IF(COUNT($S304:AE304)&gt;=$P304,"",EDATE($S304,13)),"")</f>
        <v/>
      </c>
      <c r="AG304" s="48" t="str">
        <f>IFERROR(IF(COUNT($S304:AF304)&gt;=$P304,"",EDATE($S304,14)),"")</f>
        <v/>
      </c>
      <c r="AH304" s="48" t="str">
        <f>IFERROR(IF(COUNT($S304:AG304)&gt;=$P304,"",EDATE($S304,15)),"")</f>
        <v/>
      </c>
      <c r="AI304" s="48" t="str">
        <f>IFERROR(IF(COUNT($S304:AH304)&gt;=$P304,"",EDATE($S304,16)),"")</f>
        <v/>
      </c>
      <c r="AJ304" s="48" t="str">
        <f>IFERROR(IF(COUNT($S304:AI304)&gt;=$P304,"",EDATE($S304,17)),"")</f>
        <v/>
      </c>
      <c r="AK304" s="48" t="str">
        <f>IFERROR(IF(COUNT($S304:AJ304)&gt;=$P304,"",EDATE($S304,18)),"")</f>
        <v/>
      </c>
      <c r="AL304" s="49" t="str">
        <f>IFERROR(IF(COUNT($S304:AK304)&gt;=$P304,"",EDATE($S304,19)),"")</f>
        <v/>
      </c>
      <c r="AM304" s="49" t="str">
        <f>IFERROR(IF(COUNT($S304:AL304)&gt;=$P304,"",EDATE($S304,20)),"")</f>
        <v/>
      </c>
      <c r="AN304" s="49" t="str">
        <f>IFERROR(IF(COUNT($S304:AM304)&gt;=$P304,"",EDATE($S304,21)),"")</f>
        <v/>
      </c>
      <c r="AO304" s="49" t="str">
        <f>IFERROR(IF(COUNT($S304:AN304)&gt;=$P304,"",EDATE($S304,22)),"")</f>
        <v/>
      </c>
      <c r="AP304" s="49" t="str">
        <f>IFERROR(IF(COUNT($S304:AO304)&gt;=$P304,"",EDATE($S304,23)),"")</f>
        <v/>
      </c>
      <c r="AQ304" s="49" t="str">
        <f>IFERROR(IF(COUNT($S304:AP304)&gt;=$P304,"",EDATE($S304,24)),"")</f>
        <v/>
      </c>
      <c r="AR304" s="49" t="str">
        <f>IFERROR(IF(COUNT($S304:AQ304)&gt;=$P304,"",EDATE($S304,25)),"")</f>
        <v/>
      </c>
      <c r="AS304" s="49" t="str">
        <f>IFERROR(IF(COUNT($S304:AR304)&gt;=$P304,"",EDATE($S304,26)),"")</f>
        <v/>
      </c>
      <c r="AT304" s="49" t="str">
        <f>IFERROR(IF(COUNT($S304:AS304)&gt;=$P304,"",EDATE($S304,27)),"")</f>
        <v/>
      </c>
      <c r="AU304" s="49" t="str">
        <f>IFERROR(IF(COUNT($S304:AT304)&gt;=$P304,"",EDATE($S304,28)),"")</f>
        <v/>
      </c>
      <c r="AV304" s="49" t="str">
        <f>IFERROR(IF(COUNT($S304:AU304)&gt;=$P304,"",EDATE($S304,29)),"")</f>
        <v/>
      </c>
      <c r="AW304" s="49" t="str">
        <f>IFERROR(IF(COUNT($S304:AV304)&gt;=$P304,"",EDATE($S304,30)),"")</f>
        <v/>
      </c>
      <c r="AX304" s="49" t="str">
        <f>IFERROR(IF(COUNT($S304:AW304)&gt;=$P304,"",EDATE($S304,31)),"")</f>
        <v/>
      </c>
      <c r="AY304" s="49" t="str">
        <f>IFERROR(IF(COUNT($S304:AX304)&gt;=$P304,"",EDATE($S304,32)),"")</f>
        <v/>
      </c>
      <c r="AZ304" s="49" t="str">
        <f>IFERROR(IF(COUNT($S304:AY304)&gt;=$P304,"",EDATE($S304,33)),"")</f>
        <v/>
      </c>
      <c r="BA304" s="49" t="str">
        <f>IFERROR(IF(COUNT($S304:AZ304)&gt;=$P304,"",EDATE($S304,34)),"")</f>
        <v/>
      </c>
      <c r="BB304" s="49" t="str">
        <f>IFERROR(IF(COUNT($S304:BA304)&gt;=$P304,"",EDATE($S304,35)),"")</f>
        <v/>
      </c>
      <c r="BC304" s="49" t="str">
        <f>IFERROR(IF(COUNT($S304:BB304)&gt;=$P304,"",EDATE($S304,36)),"")</f>
        <v/>
      </c>
      <c r="BD304" s="108"/>
    </row>
    <row r="305" spans="1:56" s="98" customFormat="1" ht="21" customHeight="1" thickBot="1">
      <c r="A305" s="106" t="str">
        <f t="shared" ca="1" si="24"/>
        <v/>
      </c>
      <c r="B305" s="152"/>
      <c r="C305" s="45" t="str">
        <f>IFERROR(VLOOKUP(B305,'اسماء العملاء'!$A$2:$E$1589,5,FALSE),"")</f>
        <v/>
      </c>
      <c r="D305" s="60" t="str">
        <f>IFERROR(VLOOKUP(B305,'اسماء العملاء'!$A$2:$C$1589,2,FALSE),"")</f>
        <v/>
      </c>
      <c r="E305" s="56"/>
      <c r="F305" s="62" t="str">
        <f>IFERROR(VLOOKUP(B305,'اسماء العملاء'!$A$2:$C$1589,3,FALSE),"")</f>
        <v/>
      </c>
      <c r="G305" s="75" t="str">
        <f>IFERROR(VLOOKUP(B305,'اسماء العملاء'!$A$2:$F$1589,6,FALSE),"")</f>
        <v/>
      </c>
      <c r="H305" s="142" t="str">
        <f>IFERROR(VLOOKUP(G305,'انواع الفلاتر'!$B$2:$C$52,2,FALSE),"")</f>
        <v/>
      </c>
      <c r="I305" s="128" t="str">
        <f>IFERROR(VLOOKUP(B305,'اسماء العملاء'!$A$2:$K$1589,11,FALSE),"")</f>
        <v/>
      </c>
      <c r="J305" s="46" t="str">
        <f t="shared" si="25"/>
        <v/>
      </c>
      <c r="K305" s="37"/>
      <c r="L305" s="137" t="str">
        <f t="shared" si="26"/>
        <v/>
      </c>
      <c r="M305" s="94" t="str">
        <f>IFERROR(VLOOKUP(B305,'اسماء العملاء'!$A$2:$G$1589,7,FALSE),"")</f>
        <v/>
      </c>
      <c r="N305" s="92" t="str">
        <f t="shared" si="27"/>
        <v/>
      </c>
      <c r="O305" s="149" t="str">
        <f>IFERROR(VLOOKUP(B305,'اسماء العملاء'!$A$2:$I$1589,9,FALSE),"")</f>
        <v/>
      </c>
      <c r="P305" s="144" t="str">
        <f t="shared" si="28"/>
        <v/>
      </c>
      <c r="Q305" s="145" t="str">
        <f t="shared" si="29"/>
        <v/>
      </c>
      <c r="R305" s="50"/>
      <c r="S305" s="133" t="str">
        <f>IFERROR(VLOOKUP(B305,'اسماء العملاء'!$A$2:$J$1589,10,FALSE),"")</f>
        <v/>
      </c>
      <c r="T305" s="48" t="str">
        <f>IFERROR(IF(COUNT($S305:S305)&gt;=$P305,"",EDATE($S305,1)),"")</f>
        <v/>
      </c>
      <c r="U305" s="48" t="str">
        <f>IFERROR(IF(COUNT($S305:T305)&gt;=$P305,"",EDATE($S305,2)),"")</f>
        <v/>
      </c>
      <c r="V305" s="48" t="str">
        <f>IFERROR(IF(COUNT($S305:U305)&gt;=$P305,"",EDATE($S305,3)),"")</f>
        <v/>
      </c>
      <c r="W305" s="48" t="str">
        <f>IFERROR(IF(COUNT($S305:V305)&gt;=$P305,"",EDATE($S305,4)),"")</f>
        <v/>
      </c>
      <c r="X305" s="48" t="str">
        <f>IFERROR(IF(COUNT($S305:W305)&gt;=$P305,"",EDATE($S305,5)),"")</f>
        <v/>
      </c>
      <c r="Y305" s="48" t="str">
        <f>IFERROR(IF(COUNT($S305:X305)&gt;=$P305,"",EDATE($S305,6)),"")</f>
        <v/>
      </c>
      <c r="Z305" s="48" t="str">
        <f>IFERROR(IF(COUNT($S305:Y305)&gt;=$P305,"",EDATE($S305,7)),"")</f>
        <v/>
      </c>
      <c r="AA305" s="48" t="str">
        <f>IFERROR(IF(COUNT($S305:Z305)&gt;=$P305,"",EDATE($S305,8)),"")</f>
        <v/>
      </c>
      <c r="AB305" s="48" t="str">
        <f>IFERROR(IF(COUNT($S305:AA305)&gt;=$P305,"",EDATE($S305,9)),"")</f>
        <v/>
      </c>
      <c r="AC305" s="48" t="str">
        <f>IFERROR(IF(COUNT($S305:AB305)&gt;=$P305,"",EDATE($S305,10)),"")</f>
        <v/>
      </c>
      <c r="AD305" s="48" t="str">
        <f>IFERROR(IF(COUNT($S305:AC305)&gt;=$P305,"",EDATE($S305,11)),"")</f>
        <v/>
      </c>
      <c r="AE305" s="48" t="str">
        <f>IFERROR(IF(COUNT($S305:AD305)&gt;=$P305,"",EDATE($S305,12)),"")</f>
        <v/>
      </c>
      <c r="AF305" s="48" t="str">
        <f>IFERROR(IF(COUNT($S305:AE305)&gt;=$P305,"",EDATE($S305,13)),"")</f>
        <v/>
      </c>
      <c r="AG305" s="48" t="str">
        <f>IFERROR(IF(COUNT($S305:AF305)&gt;=$P305,"",EDATE($S305,14)),"")</f>
        <v/>
      </c>
      <c r="AH305" s="48" t="str">
        <f>IFERROR(IF(COUNT($S305:AG305)&gt;=$P305,"",EDATE($S305,15)),"")</f>
        <v/>
      </c>
      <c r="AI305" s="48" t="str">
        <f>IFERROR(IF(COUNT($S305:AH305)&gt;=$P305,"",EDATE($S305,16)),"")</f>
        <v/>
      </c>
      <c r="AJ305" s="48" t="str">
        <f>IFERROR(IF(COUNT($S305:AI305)&gt;=$P305,"",EDATE($S305,17)),"")</f>
        <v/>
      </c>
      <c r="AK305" s="48" t="str">
        <f>IFERROR(IF(COUNT($S305:AJ305)&gt;=$P305,"",EDATE($S305,18)),"")</f>
        <v/>
      </c>
      <c r="AL305" s="49" t="str">
        <f>IFERROR(IF(COUNT($S305:AK305)&gt;=$P305,"",EDATE($S305,19)),"")</f>
        <v/>
      </c>
      <c r="AM305" s="49" t="str">
        <f>IFERROR(IF(COUNT($S305:AL305)&gt;=$P305,"",EDATE($S305,20)),"")</f>
        <v/>
      </c>
      <c r="AN305" s="49" t="str">
        <f>IFERROR(IF(COUNT($S305:AM305)&gt;=$P305,"",EDATE($S305,21)),"")</f>
        <v/>
      </c>
      <c r="AO305" s="49" t="str">
        <f>IFERROR(IF(COUNT($S305:AN305)&gt;=$P305,"",EDATE($S305,22)),"")</f>
        <v/>
      </c>
      <c r="AP305" s="49" t="str">
        <f>IFERROR(IF(COUNT($S305:AO305)&gt;=$P305,"",EDATE($S305,23)),"")</f>
        <v/>
      </c>
      <c r="AQ305" s="49" t="str">
        <f>IFERROR(IF(COUNT($S305:AP305)&gt;=$P305,"",EDATE($S305,24)),"")</f>
        <v/>
      </c>
      <c r="AR305" s="49" t="str">
        <f>IFERROR(IF(COUNT($S305:AQ305)&gt;=$P305,"",EDATE($S305,25)),"")</f>
        <v/>
      </c>
      <c r="AS305" s="49" t="str">
        <f>IFERROR(IF(COUNT($S305:AR305)&gt;=$P305,"",EDATE($S305,26)),"")</f>
        <v/>
      </c>
      <c r="AT305" s="49" t="str">
        <f>IFERROR(IF(COUNT($S305:AS305)&gt;=$P305,"",EDATE($S305,27)),"")</f>
        <v/>
      </c>
      <c r="AU305" s="49" t="str">
        <f>IFERROR(IF(COUNT($S305:AT305)&gt;=$P305,"",EDATE($S305,28)),"")</f>
        <v/>
      </c>
      <c r="AV305" s="49" t="str">
        <f>IFERROR(IF(COUNT($S305:AU305)&gt;=$P305,"",EDATE($S305,29)),"")</f>
        <v/>
      </c>
      <c r="AW305" s="49" t="str">
        <f>IFERROR(IF(COUNT($S305:AV305)&gt;=$P305,"",EDATE($S305,30)),"")</f>
        <v/>
      </c>
      <c r="AX305" s="49" t="str">
        <f>IFERROR(IF(COUNT($S305:AW305)&gt;=$P305,"",EDATE($S305,31)),"")</f>
        <v/>
      </c>
      <c r="AY305" s="49" t="str">
        <f>IFERROR(IF(COUNT($S305:AX305)&gt;=$P305,"",EDATE($S305,32)),"")</f>
        <v/>
      </c>
      <c r="AZ305" s="49" t="str">
        <f>IFERROR(IF(COUNT($S305:AY305)&gt;=$P305,"",EDATE($S305,33)),"")</f>
        <v/>
      </c>
      <c r="BA305" s="49" t="str">
        <f>IFERROR(IF(COUNT($S305:AZ305)&gt;=$P305,"",EDATE($S305,34)),"")</f>
        <v/>
      </c>
      <c r="BB305" s="49" t="str">
        <f>IFERROR(IF(COUNT($S305:BA305)&gt;=$P305,"",EDATE($S305,35)),"")</f>
        <v/>
      </c>
      <c r="BC305" s="49" t="str">
        <f>IFERROR(IF(COUNT($S305:BB305)&gt;=$P305,"",EDATE($S305,36)),"")</f>
        <v/>
      </c>
      <c r="BD305" s="108"/>
    </row>
    <row r="306" spans="1:56" s="98" customFormat="1" ht="21" customHeight="1" thickBot="1">
      <c r="A306" s="106" t="str">
        <f t="shared" ca="1" si="24"/>
        <v/>
      </c>
      <c r="B306" s="152"/>
      <c r="C306" s="45" t="str">
        <f>IFERROR(VLOOKUP(B306,'اسماء العملاء'!$A$2:$E$1589,5,FALSE),"")</f>
        <v/>
      </c>
      <c r="D306" s="60" t="str">
        <f>IFERROR(VLOOKUP(B306,'اسماء العملاء'!$A$2:$C$1589,2,FALSE),"")</f>
        <v/>
      </c>
      <c r="E306" s="56"/>
      <c r="F306" s="62" t="str">
        <f>IFERROR(VLOOKUP(B306,'اسماء العملاء'!$A$2:$C$1589,3,FALSE),"")</f>
        <v/>
      </c>
      <c r="G306" s="75" t="str">
        <f>IFERROR(VLOOKUP(B306,'اسماء العملاء'!$A$2:$F$1589,6,FALSE),"")</f>
        <v/>
      </c>
      <c r="H306" s="142" t="str">
        <f>IFERROR(VLOOKUP(G306,'انواع الفلاتر'!$B$2:$C$52,2,FALSE),"")</f>
        <v/>
      </c>
      <c r="I306" s="128" t="str">
        <f>IFERROR(VLOOKUP(B306,'اسماء العملاء'!$A$2:$K$1589,11,FALSE),"")</f>
        <v/>
      </c>
      <c r="J306" s="46" t="str">
        <f t="shared" si="25"/>
        <v/>
      </c>
      <c r="K306" s="37"/>
      <c r="L306" s="137" t="str">
        <f t="shared" si="26"/>
        <v/>
      </c>
      <c r="M306" s="94" t="str">
        <f>IFERROR(VLOOKUP(B306,'اسماء العملاء'!$A$2:$G$1589,7,FALSE),"")</f>
        <v/>
      </c>
      <c r="N306" s="92" t="str">
        <f t="shared" si="27"/>
        <v/>
      </c>
      <c r="O306" s="149" t="str">
        <f>IFERROR(VLOOKUP(B306,'اسماء العملاء'!$A$2:$I$1589,9,FALSE),"")</f>
        <v/>
      </c>
      <c r="P306" s="144" t="str">
        <f t="shared" si="28"/>
        <v/>
      </c>
      <c r="Q306" s="145" t="str">
        <f t="shared" si="29"/>
        <v/>
      </c>
      <c r="R306" s="50"/>
      <c r="S306" s="133" t="str">
        <f>IFERROR(VLOOKUP(B306,'اسماء العملاء'!$A$2:$J$1589,10,FALSE),"")</f>
        <v/>
      </c>
      <c r="T306" s="48" t="str">
        <f>IFERROR(IF(COUNT($S306:S306)&gt;=$P306,"",EDATE($S306,1)),"")</f>
        <v/>
      </c>
      <c r="U306" s="48" t="str">
        <f>IFERROR(IF(COUNT($S306:T306)&gt;=$P306,"",EDATE($S306,2)),"")</f>
        <v/>
      </c>
      <c r="V306" s="48" t="str">
        <f>IFERROR(IF(COUNT($S306:U306)&gt;=$P306,"",EDATE($S306,3)),"")</f>
        <v/>
      </c>
      <c r="W306" s="48" t="str">
        <f>IFERROR(IF(COUNT($S306:V306)&gt;=$P306,"",EDATE($S306,4)),"")</f>
        <v/>
      </c>
      <c r="X306" s="48" t="str">
        <f>IFERROR(IF(COUNT($S306:W306)&gt;=$P306,"",EDATE($S306,5)),"")</f>
        <v/>
      </c>
      <c r="Y306" s="48" t="str">
        <f>IFERROR(IF(COUNT($S306:X306)&gt;=$P306,"",EDATE($S306,6)),"")</f>
        <v/>
      </c>
      <c r="Z306" s="48" t="str">
        <f>IFERROR(IF(COUNT($S306:Y306)&gt;=$P306,"",EDATE($S306,7)),"")</f>
        <v/>
      </c>
      <c r="AA306" s="48" t="str">
        <f>IFERROR(IF(COUNT($S306:Z306)&gt;=$P306,"",EDATE($S306,8)),"")</f>
        <v/>
      </c>
      <c r="AB306" s="48" t="str">
        <f>IFERROR(IF(COUNT($S306:AA306)&gt;=$P306,"",EDATE($S306,9)),"")</f>
        <v/>
      </c>
      <c r="AC306" s="48" t="str">
        <f>IFERROR(IF(COUNT($S306:AB306)&gt;=$P306,"",EDATE($S306,10)),"")</f>
        <v/>
      </c>
      <c r="AD306" s="48" t="str">
        <f>IFERROR(IF(COUNT($S306:AC306)&gt;=$P306,"",EDATE($S306,11)),"")</f>
        <v/>
      </c>
      <c r="AE306" s="48" t="str">
        <f>IFERROR(IF(COUNT($S306:AD306)&gt;=$P306,"",EDATE($S306,12)),"")</f>
        <v/>
      </c>
      <c r="AF306" s="48" t="str">
        <f>IFERROR(IF(COUNT($S306:AE306)&gt;=$P306,"",EDATE($S306,13)),"")</f>
        <v/>
      </c>
      <c r="AG306" s="48" t="str">
        <f>IFERROR(IF(COUNT($S306:AF306)&gt;=$P306,"",EDATE($S306,14)),"")</f>
        <v/>
      </c>
      <c r="AH306" s="48" t="str">
        <f>IFERROR(IF(COUNT($S306:AG306)&gt;=$P306,"",EDATE($S306,15)),"")</f>
        <v/>
      </c>
      <c r="AI306" s="48" t="str">
        <f>IFERROR(IF(COUNT($S306:AH306)&gt;=$P306,"",EDATE($S306,16)),"")</f>
        <v/>
      </c>
      <c r="AJ306" s="48" t="str">
        <f>IFERROR(IF(COUNT($S306:AI306)&gt;=$P306,"",EDATE($S306,17)),"")</f>
        <v/>
      </c>
      <c r="AK306" s="48" t="str">
        <f>IFERROR(IF(COUNT($S306:AJ306)&gt;=$P306,"",EDATE($S306,18)),"")</f>
        <v/>
      </c>
      <c r="AL306" s="49" t="str">
        <f>IFERROR(IF(COUNT($S306:AK306)&gt;=$P306,"",EDATE($S306,19)),"")</f>
        <v/>
      </c>
      <c r="AM306" s="49" t="str">
        <f>IFERROR(IF(COUNT($S306:AL306)&gt;=$P306,"",EDATE($S306,20)),"")</f>
        <v/>
      </c>
      <c r="AN306" s="49" t="str">
        <f>IFERROR(IF(COUNT($S306:AM306)&gt;=$P306,"",EDATE($S306,21)),"")</f>
        <v/>
      </c>
      <c r="AO306" s="49" t="str">
        <f>IFERROR(IF(COUNT($S306:AN306)&gt;=$P306,"",EDATE($S306,22)),"")</f>
        <v/>
      </c>
      <c r="AP306" s="49" t="str">
        <f>IFERROR(IF(COUNT($S306:AO306)&gt;=$P306,"",EDATE($S306,23)),"")</f>
        <v/>
      </c>
      <c r="AQ306" s="49" t="str">
        <f>IFERROR(IF(COUNT($S306:AP306)&gt;=$P306,"",EDATE($S306,24)),"")</f>
        <v/>
      </c>
      <c r="AR306" s="49" t="str">
        <f>IFERROR(IF(COUNT($S306:AQ306)&gt;=$P306,"",EDATE($S306,25)),"")</f>
        <v/>
      </c>
      <c r="AS306" s="49" t="str">
        <f>IFERROR(IF(COUNT($S306:AR306)&gt;=$P306,"",EDATE($S306,26)),"")</f>
        <v/>
      </c>
      <c r="AT306" s="49" t="str">
        <f>IFERROR(IF(COUNT($S306:AS306)&gt;=$P306,"",EDATE($S306,27)),"")</f>
        <v/>
      </c>
      <c r="AU306" s="49" t="str">
        <f>IFERROR(IF(COUNT($S306:AT306)&gt;=$P306,"",EDATE($S306,28)),"")</f>
        <v/>
      </c>
      <c r="AV306" s="49" t="str">
        <f>IFERROR(IF(COUNT($S306:AU306)&gt;=$P306,"",EDATE($S306,29)),"")</f>
        <v/>
      </c>
      <c r="AW306" s="49" t="str">
        <f>IFERROR(IF(COUNT($S306:AV306)&gt;=$P306,"",EDATE($S306,30)),"")</f>
        <v/>
      </c>
      <c r="AX306" s="49" t="str">
        <f>IFERROR(IF(COUNT($S306:AW306)&gt;=$P306,"",EDATE($S306,31)),"")</f>
        <v/>
      </c>
      <c r="AY306" s="49" t="str">
        <f>IFERROR(IF(COUNT($S306:AX306)&gt;=$P306,"",EDATE($S306,32)),"")</f>
        <v/>
      </c>
      <c r="AZ306" s="49" t="str">
        <f>IFERROR(IF(COUNT($S306:AY306)&gt;=$P306,"",EDATE($S306,33)),"")</f>
        <v/>
      </c>
      <c r="BA306" s="49" t="str">
        <f>IFERROR(IF(COUNT($S306:AZ306)&gt;=$P306,"",EDATE($S306,34)),"")</f>
        <v/>
      </c>
      <c r="BB306" s="49" t="str">
        <f>IFERROR(IF(COUNT($S306:BA306)&gt;=$P306,"",EDATE($S306,35)),"")</f>
        <v/>
      </c>
      <c r="BC306" s="49" t="str">
        <f>IFERROR(IF(COUNT($S306:BB306)&gt;=$P306,"",EDATE($S306,36)),"")</f>
        <v/>
      </c>
      <c r="BD306" s="108"/>
    </row>
    <row r="307" spans="1:56" s="98" customFormat="1" ht="21" customHeight="1" thickBot="1">
      <c r="A307" s="106" t="str">
        <f t="shared" ca="1" si="24"/>
        <v/>
      </c>
      <c r="B307" s="152"/>
      <c r="C307" s="45" t="str">
        <f>IFERROR(VLOOKUP(B307,'اسماء العملاء'!$A$2:$E$1589,5,FALSE),"")</f>
        <v/>
      </c>
      <c r="D307" s="60" t="str">
        <f>IFERROR(VLOOKUP(B307,'اسماء العملاء'!$A$2:$C$1589,2,FALSE),"")</f>
        <v/>
      </c>
      <c r="E307" s="56"/>
      <c r="F307" s="62" t="str">
        <f>IFERROR(VLOOKUP(B307,'اسماء العملاء'!$A$2:$C$1589,3,FALSE),"")</f>
        <v/>
      </c>
      <c r="G307" s="75" t="str">
        <f>IFERROR(VLOOKUP(B307,'اسماء العملاء'!$A$2:$F$1589,6,FALSE),"")</f>
        <v/>
      </c>
      <c r="H307" s="142" t="str">
        <f>IFERROR(VLOOKUP(G307,'انواع الفلاتر'!$B$2:$C$52,2,FALSE),"")</f>
        <v/>
      </c>
      <c r="I307" s="128" t="str">
        <f>IFERROR(VLOOKUP(B307,'اسماء العملاء'!$A$2:$K$1589,11,FALSE),"")</f>
        <v/>
      </c>
      <c r="J307" s="46" t="str">
        <f t="shared" si="25"/>
        <v/>
      </c>
      <c r="K307" s="37"/>
      <c r="L307" s="137" t="str">
        <f t="shared" si="26"/>
        <v/>
      </c>
      <c r="M307" s="94" t="str">
        <f>IFERROR(VLOOKUP(B307,'اسماء العملاء'!$A$2:$G$1589,7,FALSE),"")</f>
        <v/>
      </c>
      <c r="N307" s="92" t="str">
        <f t="shared" si="27"/>
        <v/>
      </c>
      <c r="O307" s="149" t="str">
        <f>IFERROR(VLOOKUP(B307,'اسماء العملاء'!$A$2:$I$1589,9,FALSE),"")</f>
        <v/>
      </c>
      <c r="P307" s="144" t="str">
        <f t="shared" si="28"/>
        <v/>
      </c>
      <c r="Q307" s="145" t="str">
        <f t="shared" si="29"/>
        <v/>
      </c>
      <c r="R307" s="50"/>
      <c r="S307" s="133" t="str">
        <f>IFERROR(VLOOKUP(B307,'اسماء العملاء'!$A$2:$J$1589,10,FALSE),"")</f>
        <v/>
      </c>
      <c r="T307" s="48" t="str">
        <f>IFERROR(IF(COUNT($S307:S307)&gt;=$P307,"",EDATE($S307,1)),"")</f>
        <v/>
      </c>
      <c r="U307" s="48" t="str">
        <f>IFERROR(IF(COUNT($S307:T307)&gt;=$P307,"",EDATE($S307,2)),"")</f>
        <v/>
      </c>
      <c r="V307" s="48" t="str">
        <f>IFERROR(IF(COUNT($S307:U307)&gt;=$P307,"",EDATE($S307,3)),"")</f>
        <v/>
      </c>
      <c r="W307" s="48" t="str">
        <f>IFERROR(IF(COUNT($S307:V307)&gt;=$P307,"",EDATE($S307,4)),"")</f>
        <v/>
      </c>
      <c r="X307" s="48" t="str">
        <f>IFERROR(IF(COUNT($S307:W307)&gt;=$P307,"",EDATE($S307,5)),"")</f>
        <v/>
      </c>
      <c r="Y307" s="48" t="str">
        <f>IFERROR(IF(COUNT($S307:X307)&gt;=$P307,"",EDATE($S307,6)),"")</f>
        <v/>
      </c>
      <c r="Z307" s="48" t="str">
        <f>IFERROR(IF(COUNT($S307:Y307)&gt;=$P307,"",EDATE($S307,7)),"")</f>
        <v/>
      </c>
      <c r="AA307" s="48" t="str">
        <f>IFERROR(IF(COUNT($S307:Z307)&gt;=$P307,"",EDATE($S307,8)),"")</f>
        <v/>
      </c>
      <c r="AB307" s="48" t="str">
        <f>IFERROR(IF(COUNT($S307:AA307)&gt;=$P307,"",EDATE($S307,9)),"")</f>
        <v/>
      </c>
      <c r="AC307" s="48" t="str">
        <f>IFERROR(IF(COUNT($S307:AB307)&gt;=$P307,"",EDATE($S307,10)),"")</f>
        <v/>
      </c>
      <c r="AD307" s="48" t="str">
        <f>IFERROR(IF(COUNT($S307:AC307)&gt;=$P307,"",EDATE($S307,11)),"")</f>
        <v/>
      </c>
      <c r="AE307" s="48" t="str">
        <f>IFERROR(IF(COUNT($S307:AD307)&gt;=$P307,"",EDATE($S307,12)),"")</f>
        <v/>
      </c>
      <c r="AF307" s="48" t="str">
        <f>IFERROR(IF(COUNT($S307:AE307)&gt;=$P307,"",EDATE($S307,13)),"")</f>
        <v/>
      </c>
      <c r="AG307" s="48" t="str">
        <f>IFERROR(IF(COUNT($S307:AF307)&gt;=$P307,"",EDATE($S307,14)),"")</f>
        <v/>
      </c>
      <c r="AH307" s="48" t="str">
        <f>IFERROR(IF(COUNT($S307:AG307)&gt;=$P307,"",EDATE($S307,15)),"")</f>
        <v/>
      </c>
      <c r="AI307" s="48" t="str">
        <f>IFERROR(IF(COUNT($S307:AH307)&gt;=$P307,"",EDATE($S307,16)),"")</f>
        <v/>
      </c>
      <c r="AJ307" s="48" t="str">
        <f>IFERROR(IF(COUNT($S307:AI307)&gt;=$P307,"",EDATE($S307,17)),"")</f>
        <v/>
      </c>
      <c r="AK307" s="48" t="str">
        <f>IFERROR(IF(COUNT($S307:AJ307)&gt;=$P307,"",EDATE($S307,18)),"")</f>
        <v/>
      </c>
      <c r="AL307" s="49" t="str">
        <f>IFERROR(IF(COUNT($S307:AK307)&gt;=$P307,"",EDATE($S307,19)),"")</f>
        <v/>
      </c>
      <c r="AM307" s="49" t="str">
        <f>IFERROR(IF(COUNT($S307:AL307)&gt;=$P307,"",EDATE($S307,20)),"")</f>
        <v/>
      </c>
      <c r="AN307" s="49" t="str">
        <f>IFERROR(IF(COUNT($S307:AM307)&gt;=$P307,"",EDATE($S307,21)),"")</f>
        <v/>
      </c>
      <c r="AO307" s="49" t="str">
        <f>IFERROR(IF(COUNT($S307:AN307)&gt;=$P307,"",EDATE($S307,22)),"")</f>
        <v/>
      </c>
      <c r="AP307" s="49" t="str">
        <f>IFERROR(IF(COUNT($S307:AO307)&gt;=$P307,"",EDATE($S307,23)),"")</f>
        <v/>
      </c>
      <c r="AQ307" s="49" t="str">
        <f>IFERROR(IF(COUNT($S307:AP307)&gt;=$P307,"",EDATE($S307,24)),"")</f>
        <v/>
      </c>
      <c r="AR307" s="49" t="str">
        <f>IFERROR(IF(COUNT($S307:AQ307)&gt;=$P307,"",EDATE($S307,25)),"")</f>
        <v/>
      </c>
      <c r="AS307" s="49" t="str">
        <f>IFERROR(IF(COUNT($S307:AR307)&gt;=$P307,"",EDATE($S307,26)),"")</f>
        <v/>
      </c>
      <c r="AT307" s="49" t="str">
        <f>IFERROR(IF(COUNT($S307:AS307)&gt;=$P307,"",EDATE($S307,27)),"")</f>
        <v/>
      </c>
      <c r="AU307" s="49" t="str">
        <f>IFERROR(IF(COUNT($S307:AT307)&gt;=$P307,"",EDATE($S307,28)),"")</f>
        <v/>
      </c>
      <c r="AV307" s="49" t="str">
        <f>IFERROR(IF(COUNT($S307:AU307)&gt;=$P307,"",EDATE($S307,29)),"")</f>
        <v/>
      </c>
      <c r="AW307" s="49" t="str">
        <f>IFERROR(IF(COUNT($S307:AV307)&gt;=$P307,"",EDATE($S307,30)),"")</f>
        <v/>
      </c>
      <c r="AX307" s="49" t="str">
        <f>IFERROR(IF(COUNT($S307:AW307)&gt;=$P307,"",EDATE($S307,31)),"")</f>
        <v/>
      </c>
      <c r="AY307" s="49" t="str">
        <f>IFERROR(IF(COUNT($S307:AX307)&gt;=$P307,"",EDATE($S307,32)),"")</f>
        <v/>
      </c>
      <c r="AZ307" s="49" t="str">
        <f>IFERROR(IF(COUNT($S307:AY307)&gt;=$P307,"",EDATE($S307,33)),"")</f>
        <v/>
      </c>
      <c r="BA307" s="49" t="str">
        <f>IFERROR(IF(COUNT($S307:AZ307)&gt;=$P307,"",EDATE($S307,34)),"")</f>
        <v/>
      </c>
      <c r="BB307" s="49" t="str">
        <f>IFERROR(IF(COUNT($S307:BA307)&gt;=$P307,"",EDATE($S307,35)),"")</f>
        <v/>
      </c>
      <c r="BC307" s="49" t="str">
        <f>IFERROR(IF(COUNT($S307:BB307)&gt;=$P307,"",EDATE($S307,36)),"")</f>
        <v/>
      </c>
      <c r="BD307" s="108"/>
    </row>
    <row r="308" spans="1:56" s="98" customFormat="1" ht="21" customHeight="1" thickBot="1">
      <c r="A308" s="106" t="str">
        <f t="shared" ca="1" si="24"/>
        <v/>
      </c>
      <c r="B308" s="152"/>
      <c r="C308" s="45" t="str">
        <f>IFERROR(VLOOKUP(B308,'اسماء العملاء'!$A$2:$E$1589,5,FALSE),"")</f>
        <v/>
      </c>
      <c r="D308" s="60" t="str">
        <f>IFERROR(VLOOKUP(B308,'اسماء العملاء'!$A$2:$C$1589,2,FALSE),"")</f>
        <v/>
      </c>
      <c r="E308" s="56"/>
      <c r="F308" s="62" t="str">
        <f>IFERROR(VLOOKUP(B308,'اسماء العملاء'!$A$2:$C$1589,3,FALSE),"")</f>
        <v/>
      </c>
      <c r="G308" s="75" t="str">
        <f>IFERROR(VLOOKUP(B308,'اسماء العملاء'!$A$2:$F$1589,6,FALSE),"")</f>
        <v/>
      </c>
      <c r="H308" s="142" t="str">
        <f>IFERROR(VLOOKUP(G308,'انواع الفلاتر'!$B$2:$C$52,2,FALSE),"")</f>
        <v/>
      </c>
      <c r="I308" s="128" t="str">
        <f>IFERROR(VLOOKUP(B308,'اسماء العملاء'!$A$2:$K$1589,11,FALSE),"")</f>
        <v/>
      </c>
      <c r="J308" s="46" t="str">
        <f t="shared" si="25"/>
        <v/>
      </c>
      <c r="K308" s="37"/>
      <c r="L308" s="137" t="str">
        <f t="shared" si="26"/>
        <v/>
      </c>
      <c r="M308" s="94" t="str">
        <f>IFERROR(VLOOKUP(B308,'اسماء العملاء'!$A$2:$G$1589,7,FALSE),"")</f>
        <v/>
      </c>
      <c r="N308" s="92" t="str">
        <f t="shared" si="27"/>
        <v/>
      </c>
      <c r="O308" s="149" t="str">
        <f>IFERROR(VLOOKUP(B308,'اسماء العملاء'!$A$2:$I$1589,9,FALSE),"")</f>
        <v/>
      </c>
      <c r="P308" s="144" t="str">
        <f t="shared" si="28"/>
        <v/>
      </c>
      <c r="Q308" s="145" t="str">
        <f t="shared" si="29"/>
        <v/>
      </c>
      <c r="R308" s="50"/>
      <c r="S308" s="133" t="str">
        <f>IFERROR(VLOOKUP(B308,'اسماء العملاء'!$A$2:$J$1589,10,FALSE),"")</f>
        <v/>
      </c>
      <c r="T308" s="48" t="str">
        <f>IFERROR(IF(COUNT($S308:S308)&gt;=$P308,"",EDATE($S308,1)),"")</f>
        <v/>
      </c>
      <c r="U308" s="48" t="str">
        <f>IFERROR(IF(COUNT($S308:T308)&gt;=$P308,"",EDATE($S308,2)),"")</f>
        <v/>
      </c>
      <c r="V308" s="48" t="str">
        <f>IFERROR(IF(COUNT($S308:U308)&gt;=$P308,"",EDATE($S308,3)),"")</f>
        <v/>
      </c>
      <c r="W308" s="48" t="str">
        <f>IFERROR(IF(COUNT($S308:V308)&gt;=$P308,"",EDATE($S308,4)),"")</f>
        <v/>
      </c>
      <c r="X308" s="48" t="str">
        <f>IFERROR(IF(COUNT($S308:W308)&gt;=$P308,"",EDATE($S308,5)),"")</f>
        <v/>
      </c>
      <c r="Y308" s="48" t="str">
        <f>IFERROR(IF(COUNT($S308:X308)&gt;=$P308,"",EDATE($S308,6)),"")</f>
        <v/>
      </c>
      <c r="Z308" s="48" t="str">
        <f>IFERROR(IF(COUNT($S308:Y308)&gt;=$P308,"",EDATE($S308,7)),"")</f>
        <v/>
      </c>
      <c r="AA308" s="48" t="str">
        <f>IFERROR(IF(COUNT($S308:Z308)&gt;=$P308,"",EDATE($S308,8)),"")</f>
        <v/>
      </c>
      <c r="AB308" s="48" t="str">
        <f>IFERROR(IF(COUNT($S308:AA308)&gt;=$P308,"",EDATE($S308,9)),"")</f>
        <v/>
      </c>
      <c r="AC308" s="48" t="str">
        <f>IFERROR(IF(COUNT($S308:AB308)&gt;=$P308,"",EDATE($S308,10)),"")</f>
        <v/>
      </c>
      <c r="AD308" s="48" t="str">
        <f>IFERROR(IF(COUNT($S308:AC308)&gt;=$P308,"",EDATE($S308,11)),"")</f>
        <v/>
      </c>
      <c r="AE308" s="48" t="str">
        <f>IFERROR(IF(COUNT($S308:AD308)&gt;=$P308,"",EDATE($S308,12)),"")</f>
        <v/>
      </c>
      <c r="AF308" s="48" t="str">
        <f>IFERROR(IF(COUNT($S308:AE308)&gt;=$P308,"",EDATE($S308,13)),"")</f>
        <v/>
      </c>
      <c r="AG308" s="48" t="str">
        <f>IFERROR(IF(COUNT($S308:AF308)&gt;=$P308,"",EDATE($S308,14)),"")</f>
        <v/>
      </c>
      <c r="AH308" s="48" t="str">
        <f>IFERROR(IF(COUNT($S308:AG308)&gt;=$P308,"",EDATE($S308,15)),"")</f>
        <v/>
      </c>
      <c r="AI308" s="48" t="str">
        <f>IFERROR(IF(COUNT($S308:AH308)&gt;=$P308,"",EDATE($S308,16)),"")</f>
        <v/>
      </c>
      <c r="AJ308" s="48" t="str">
        <f>IFERROR(IF(COUNT($S308:AI308)&gt;=$P308,"",EDATE($S308,17)),"")</f>
        <v/>
      </c>
      <c r="AK308" s="48" t="str">
        <f>IFERROR(IF(COUNT($S308:AJ308)&gt;=$P308,"",EDATE($S308,18)),"")</f>
        <v/>
      </c>
      <c r="AL308" s="49" t="str">
        <f>IFERROR(IF(COUNT($S308:AK308)&gt;=$P308,"",EDATE($S308,19)),"")</f>
        <v/>
      </c>
      <c r="AM308" s="49" t="str">
        <f>IFERROR(IF(COUNT($S308:AL308)&gt;=$P308,"",EDATE($S308,20)),"")</f>
        <v/>
      </c>
      <c r="AN308" s="49" t="str">
        <f>IFERROR(IF(COUNT($S308:AM308)&gt;=$P308,"",EDATE($S308,21)),"")</f>
        <v/>
      </c>
      <c r="AO308" s="49" t="str">
        <f>IFERROR(IF(COUNT($S308:AN308)&gt;=$P308,"",EDATE($S308,22)),"")</f>
        <v/>
      </c>
      <c r="AP308" s="49" t="str">
        <f>IFERROR(IF(COUNT($S308:AO308)&gt;=$P308,"",EDATE($S308,23)),"")</f>
        <v/>
      </c>
      <c r="AQ308" s="49" t="str">
        <f>IFERROR(IF(COUNT($S308:AP308)&gt;=$P308,"",EDATE($S308,24)),"")</f>
        <v/>
      </c>
      <c r="AR308" s="49" t="str">
        <f>IFERROR(IF(COUNT($S308:AQ308)&gt;=$P308,"",EDATE($S308,25)),"")</f>
        <v/>
      </c>
      <c r="AS308" s="49" t="str">
        <f>IFERROR(IF(COUNT($S308:AR308)&gt;=$P308,"",EDATE($S308,26)),"")</f>
        <v/>
      </c>
      <c r="AT308" s="49" t="str">
        <f>IFERROR(IF(COUNT($S308:AS308)&gt;=$P308,"",EDATE($S308,27)),"")</f>
        <v/>
      </c>
      <c r="AU308" s="49" t="str">
        <f>IFERROR(IF(COUNT($S308:AT308)&gt;=$P308,"",EDATE($S308,28)),"")</f>
        <v/>
      </c>
      <c r="AV308" s="49" t="str">
        <f>IFERROR(IF(COUNT($S308:AU308)&gt;=$P308,"",EDATE($S308,29)),"")</f>
        <v/>
      </c>
      <c r="AW308" s="49" t="str">
        <f>IFERROR(IF(COUNT($S308:AV308)&gt;=$P308,"",EDATE($S308,30)),"")</f>
        <v/>
      </c>
      <c r="AX308" s="49" t="str">
        <f>IFERROR(IF(COUNT($S308:AW308)&gt;=$P308,"",EDATE($S308,31)),"")</f>
        <v/>
      </c>
      <c r="AY308" s="49" t="str">
        <f>IFERROR(IF(COUNT($S308:AX308)&gt;=$P308,"",EDATE($S308,32)),"")</f>
        <v/>
      </c>
      <c r="AZ308" s="49" t="str">
        <f>IFERROR(IF(COUNT($S308:AY308)&gt;=$P308,"",EDATE($S308,33)),"")</f>
        <v/>
      </c>
      <c r="BA308" s="49" t="str">
        <f>IFERROR(IF(COUNT($S308:AZ308)&gt;=$P308,"",EDATE($S308,34)),"")</f>
        <v/>
      </c>
      <c r="BB308" s="49" t="str">
        <f>IFERROR(IF(COUNT($S308:BA308)&gt;=$P308,"",EDATE($S308,35)),"")</f>
        <v/>
      </c>
      <c r="BC308" s="49" t="str">
        <f>IFERROR(IF(COUNT($S308:BB308)&gt;=$P308,"",EDATE($S308,36)),"")</f>
        <v/>
      </c>
      <c r="BD308" s="108"/>
    </row>
    <row r="309" spans="1:56" s="98" customFormat="1" ht="21" customHeight="1" thickBot="1">
      <c r="A309" s="106" t="str">
        <f t="shared" ca="1" si="24"/>
        <v/>
      </c>
      <c r="B309" s="152"/>
      <c r="C309" s="45" t="str">
        <f>IFERROR(VLOOKUP(B309,'اسماء العملاء'!$A$2:$E$1589,5,FALSE),"")</f>
        <v/>
      </c>
      <c r="D309" s="60" t="str">
        <f>IFERROR(VLOOKUP(B309,'اسماء العملاء'!$A$2:$C$1589,2,FALSE),"")</f>
        <v/>
      </c>
      <c r="E309" s="56"/>
      <c r="F309" s="62" t="str">
        <f>IFERROR(VLOOKUP(B309,'اسماء العملاء'!$A$2:$C$1589,3,FALSE),"")</f>
        <v/>
      </c>
      <c r="G309" s="75" t="str">
        <f>IFERROR(VLOOKUP(B309,'اسماء العملاء'!$A$2:$F$1589,6,FALSE),"")</f>
        <v/>
      </c>
      <c r="H309" s="142" t="str">
        <f>IFERROR(VLOOKUP(G309,'انواع الفلاتر'!$B$2:$C$52,2,FALSE),"")</f>
        <v/>
      </c>
      <c r="I309" s="128" t="str">
        <f>IFERROR(VLOOKUP(B309,'اسماء العملاء'!$A$2:$K$1589,11,FALSE),"")</f>
        <v/>
      </c>
      <c r="J309" s="46" t="str">
        <f t="shared" si="25"/>
        <v/>
      </c>
      <c r="K309" s="37"/>
      <c r="L309" s="137" t="str">
        <f t="shared" si="26"/>
        <v/>
      </c>
      <c r="M309" s="94" t="str">
        <f>IFERROR(VLOOKUP(B309,'اسماء العملاء'!$A$2:$G$1589,7,FALSE),"")</f>
        <v/>
      </c>
      <c r="N309" s="92" t="str">
        <f t="shared" si="27"/>
        <v/>
      </c>
      <c r="O309" s="149" t="str">
        <f>IFERROR(VLOOKUP(B309,'اسماء العملاء'!$A$2:$I$1589,9,FALSE),"")</f>
        <v/>
      </c>
      <c r="P309" s="144" t="str">
        <f t="shared" si="28"/>
        <v/>
      </c>
      <c r="Q309" s="145" t="str">
        <f t="shared" si="29"/>
        <v/>
      </c>
      <c r="R309" s="50"/>
      <c r="S309" s="133" t="str">
        <f>IFERROR(VLOOKUP(B309,'اسماء العملاء'!$A$2:$J$1589,10,FALSE),"")</f>
        <v/>
      </c>
      <c r="T309" s="48" t="str">
        <f>IFERROR(IF(COUNT($S309:S309)&gt;=$P309,"",EDATE($S309,1)),"")</f>
        <v/>
      </c>
      <c r="U309" s="48" t="str">
        <f>IFERROR(IF(COUNT($S309:T309)&gt;=$P309,"",EDATE($S309,2)),"")</f>
        <v/>
      </c>
      <c r="V309" s="48" t="str">
        <f>IFERROR(IF(COUNT($S309:U309)&gt;=$P309,"",EDATE($S309,3)),"")</f>
        <v/>
      </c>
      <c r="W309" s="48" t="str">
        <f>IFERROR(IF(COUNT($S309:V309)&gt;=$P309,"",EDATE($S309,4)),"")</f>
        <v/>
      </c>
      <c r="X309" s="48" t="str">
        <f>IFERROR(IF(COUNT($S309:W309)&gt;=$P309,"",EDATE($S309,5)),"")</f>
        <v/>
      </c>
      <c r="Y309" s="48" t="str">
        <f>IFERROR(IF(COUNT($S309:X309)&gt;=$P309,"",EDATE($S309,6)),"")</f>
        <v/>
      </c>
      <c r="Z309" s="48" t="str">
        <f>IFERROR(IF(COUNT($S309:Y309)&gt;=$P309,"",EDATE($S309,7)),"")</f>
        <v/>
      </c>
      <c r="AA309" s="48" t="str">
        <f>IFERROR(IF(COUNT($S309:Z309)&gt;=$P309,"",EDATE($S309,8)),"")</f>
        <v/>
      </c>
      <c r="AB309" s="48" t="str">
        <f>IFERROR(IF(COUNT($S309:AA309)&gt;=$P309,"",EDATE($S309,9)),"")</f>
        <v/>
      </c>
      <c r="AC309" s="48" t="str">
        <f>IFERROR(IF(COUNT($S309:AB309)&gt;=$P309,"",EDATE($S309,10)),"")</f>
        <v/>
      </c>
      <c r="AD309" s="48" t="str">
        <f>IFERROR(IF(COUNT($S309:AC309)&gt;=$P309,"",EDATE($S309,11)),"")</f>
        <v/>
      </c>
      <c r="AE309" s="48" t="str">
        <f>IFERROR(IF(COUNT($S309:AD309)&gt;=$P309,"",EDATE($S309,12)),"")</f>
        <v/>
      </c>
      <c r="AF309" s="48" t="str">
        <f>IFERROR(IF(COUNT($S309:AE309)&gt;=$P309,"",EDATE($S309,13)),"")</f>
        <v/>
      </c>
      <c r="AG309" s="48" t="str">
        <f>IFERROR(IF(COUNT($S309:AF309)&gt;=$P309,"",EDATE($S309,14)),"")</f>
        <v/>
      </c>
      <c r="AH309" s="48" t="str">
        <f>IFERROR(IF(COUNT($S309:AG309)&gt;=$P309,"",EDATE($S309,15)),"")</f>
        <v/>
      </c>
      <c r="AI309" s="48" t="str">
        <f>IFERROR(IF(COUNT($S309:AH309)&gt;=$P309,"",EDATE($S309,16)),"")</f>
        <v/>
      </c>
      <c r="AJ309" s="48" t="str">
        <f>IFERROR(IF(COUNT($S309:AI309)&gt;=$P309,"",EDATE($S309,17)),"")</f>
        <v/>
      </c>
      <c r="AK309" s="48" t="str">
        <f>IFERROR(IF(COUNT($S309:AJ309)&gt;=$P309,"",EDATE($S309,18)),"")</f>
        <v/>
      </c>
      <c r="AL309" s="49" t="str">
        <f>IFERROR(IF(COUNT($S309:AK309)&gt;=$P309,"",EDATE($S309,19)),"")</f>
        <v/>
      </c>
      <c r="AM309" s="49" t="str">
        <f>IFERROR(IF(COUNT($S309:AL309)&gt;=$P309,"",EDATE($S309,20)),"")</f>
        <v/>
      </c>
      <c r="AN309" s="49" t="str">
        <f>IFERROR(IF(COUNT($S309:AM309)&gt;=$P309,"",EDATE($S309,21)),"")</f>
        <v/>
      </c>
      <c r="AO309" s="49" t="str">
        <f>IFERROR(IF(COUNT($S309:AN309)&gt;=$P309,"",EDATE($S309,22)),"")</f>
        <v/>
      </c>
      <c r="AP309" s="49" t="str">
        <f>IFERROR(IF(COUNT($S309:AO309)&gt;=$P309,"",EDATE($S309,23)),"")</f>
        <v/>
      </c>
      <c r="AQ309" s="49" t="str">
        <f>IFERROR(IF(COUNT($S309:AP309)&gt;=$P309,"",EDATE($S309,24)),"")</f>
        <v/>
      </c>
      <c r="AR309" s="49" t="str">
        <f>IFERROR(IF(COUNT($S309:AQ309)&gt;=$P309,"",EDATE($S309,25)),"")</f>
        <v/>
      </c>
      <c r="AS309" s="49" t="str">
        <f>IFERROR(IF(COUNT($S309:AR309)&gt;=$P309,"",EDATE($S309,26)),"")</f>
        <v/>
      </c>
      <c r="AT309" s="49" t="str">
        <f>IFERROR(IF(COUNT($S309:AS309)&gt;=$P309,"",EDATE($S309,27)),"")</f>
        <v/>
      </c>
      <c r="AU309" s="49" t="str">
        <f>IFERROR(IF(COUNT($S309:AT309)&gt;=$P309,"",EDATE($S309,28)),"")</f>
        <v/>
      </c>
      <c r="AV309" s="49" t="str">
        <f>IFERROR(IF(COUNT($S309:AU309)&gt;=$P309,"",EDATE($S309,29)),"")</f>
        <v/>
      </c>
      <c r="AW309" s="49" t="str">
        <f>IFERROR(IF(COUNT($S309:AV309)&gt;=$P309,"",EDATE($S309,30)),"")</f>
        <v/>
      </c>
      <c r="AX309" s="49" t="str">
        <f>IFERROR(IF(COUNT($S309:AW309)&gt;=$P309,"",EDATE($S309,31)),"")</f>
        <v/>
      </c>
      <c r="AY309" s="49" t="str">
        <f>IFERROR(IF(COUNT($S309:AX309)&gt;=$P309,"",EDATE($S309,32)),"")</f>
        <v/>
      </c>
      <c r="AZ309" s="49" t="str">
        <f>IFERROR(IF(COUNT($S309:AY309)&gt;=$P309,"",EDATE($S309,33)),"")</f>
        <v/>
      </c>
      <c r="BA309" s="49" t="str">
        <f>IFERROR(IF(COUNT($S309:AZ309)&gt;=$P309,"",EDATE($S309,34)),"")</f>
        <v/>
      </c>
      <c r="BB309" s="49" t="str">
        <f>IFERROR(IF(COUNT($S309:BA309)&gt;=$P309,"",EDATE($S309,35)),"")</f>
        <v/>
      </c>
      <c r="BC309" s="49" t="str">
        <f>IFERROR(IF(COUNT($S309:BB309)&gt;=$P309,"",EDATE($S309,36)),"")</f>
        <v/>
      </c>
      <c r="BD309" s="108"/>
    </row>
    <row r="310" spans="1:56" s="98" customFormat="1" ht="21" customHeight="1" thickBot="1">
      <c r="A310" s="106" t="str">
        <f t="shared" ca="1" si="24"/>
        <v/>
      </c>
      <c r="B310" s="152"/>
      <c r="C310" s="45" t="str">
        <f>IFERROR(VLOOKUP(B310,'اسماء العملاء'!$A$2:$E$1589,5,FALSE),"")</f>
        <v/>
      </c>
      <c r="D310" s="60" t="str">
        <f>IFERROR(VLOOKUP(B310,'اسماء العملاء'!$A$2:$C$1589,2,FALSE),"")</f>
        <v/>
      </c>
      <c r="E310" s="56"/>
      <c r="F310" s="62" t="str">
        <f>IFERROR(VLOOKUP(B310,'اسماء العملاء'!$A$2:$C$1589,3,FALSE),"")</f>
        <v/>
      </c>
      <c r="G310" s="75" t="str">
        <f>IFERROR(VLOOKUP(B310,'اسماء العملاء'!$A$2:$F$1589,6,FALSE),"")</f>
        <v/>
      </c>
      <c r="H310" s="142" t="str">
        <f>IFERROR(VLOOKUP(G310,'انواع الفلاتر'!$B$2:$C$52,2,FALSE),"")</f>
        <v/>
      </c>
      <c r="I310" s="128" t="str">
        <f>IFERROR(VLOOKUP(B310,'اسماء العملاء'!$A$2:$K$1589,11,FALSE),"")</f>
        <v/>
      </c>
      <c r="J310" s="46" t="str">
        <f t="shared" si="25"/>
        <v/>
      </c>
      <c r="K310" s="37"/>
      <c r="L310" s="137" t="str">
        <f t="shared" si="26"/>
        <v/>
      </c>
      <c r="M310" s="94" t="str">
        <f>IFERROR(VLOOKUP(B310,'اسماء العملاء'!$A$2:$G$1589,7,FALSE),"")</f>
        <v/>
      </c>
      <c r="N310" s="92" t="str">
        <f t="shared" si="27"/>
        <v/>
      </c>
      <c r="O310" s="149" t="str">
        <f>IFERROR(VLOOKUP(B310,'اسماء العملاء'!$A$2:$I$1589,9,FALSE),"")</f>
        <v/>
      </c>
      <c r="P310" s="144" t="str">
        <f t="shared" si="28"/>
        <v/>
      </c>
      <c r="Q310" s="145" t="str">
        <f t="shared" si="29"/>
        <v/>
      </c>
      <c r="R310" s="50"/>
      <c r="S310" s="133" t="str">
        <f>IFERROR(VLOOKUP(B310,'اسماء العملاء'!$A$2:$J$1589,10,FALSE),"")</f>
        <v/>
      </c>
      <c r="T310" s="48" t="str">
        <f>IFERROR(IF(COUNT($S310:S310)&gt;=$P310,"",EDATE($S310,1)),"")</f>
        <v/>
      </c>
      <c r="U310" s="48" t="str">
        <f>IFERROR(IF(COUNT($S310:T310)&gt;=$P310,"",EDATE($S310,2)),"")</f>
        <v/>
      </c>
      <c r="V310" s="48" t="str">
        <f>IFERROR(IF(COUNT($S310:U310)&gt;=$P310,"",EDATE($S310,3)),"")</f>
        <v/>
      </c>
      <c r="W310" s="48" t="str">
        <f>IFERROR(IF(COUNT($S310:V310)&gt;=$P310,"",EDATE($S310,4)),"")</f>
        <v/>
      </c>
      <c r="X310" s="48" t="str">
        <f>IFERROR(IF(COUNT($S310:W310)&gt;=$P310,"",EDATE($S310,5)),"")</f>
        <v/>
      </c>
      <c r="Y310" s="48" t="str">
        <f>IFERROR(IF(COUNT($S310:X310)&gt;=$P310,"",EDATE($S310,6)),"")</f>
        <v/>
      </c>
      <c r="Z310" s="48" t="str">
        <f>IFERROR(IF(COUNT($S310:Y310)&gt;=$P310,"",EDATE($S310,7)),"")</f>
        <v/>
      </c>
      <c r="AA310" s="48" t="str">
        <f>IFERROR(IF(COUNT($S310:Z310)&gt;=$P310,"",EDATE($S310,8)),"")</f>
        <v/>
      </c>
      <c r="AB310" s="48" t="str">
        <f>IFERROR(IF(COUNT($S310:AA310)&gt;=$P310,"",EDATE($S310,9)),"")</f>
        <v/>
      </c>
      <c r="AC310" s="48" t="str">
        <f>IFERROR(IF(COUNT($S310:AB310)&gt;=$P310,"",EDATE($S310,10)),"")</f>
        <v/>
      </c>
      <c r="AD310" s="48" t="str">
        <f>IFERROR(IF(COUNT($S310:AC310)&gt;=$P310,"",EDATE($S310,11)),"")</f>
        <v/>
      </c>
      <c r="AE310" s="48" t="str">
        <f>IFERROR(IF(COUNT($S310:AD310)&gt;=$P310,"",EDATE($S310,12)),"")</f>
        <v/>
      </c>
      <c r="AF310" s="48" t="str">
        <f>IFERROR(IF(COUNT($S310:AE310)&gt;=$P310,"",EDATE($S310,13)),"")</f>
        <v/>
      </c>
      <c r="AG310" s="48" t="str">
        <f>IFERROR(IF(COUNT($S310:AF310)&gt;=$P310,"",EDATE($S310,14)),"")</f>
        <v/>
      </c>
      <c r="AH310" s="48" t="str">
        <f>IFERROR(IF(COUNT($S310:AG310)&gt;=$P310,"",EDATE($S310,15)),"")</f>
        <v/>
      </c>
      <c r="AI310" s="48" t="str">
        <f>IFERROR(IF(COUNT($S310:AH310)&gt;=$P310,"",EDATE($S310,16)),"")</f>
        <v/>
      </c>
      <c r="AJ310" s="48" t="str">
        <f>IFERROR(IF(COUNT($S310:AI310)&gt;=$P310,"",EDATE($S310,17)),"")</f>
        <v/>
      </c>
      <c r="AK310" s="48" t="str">
        <f>IFERROR(IF(COUNT($S310:AJ310)&gt;=$P310,"",EDATE($S310,18)),"")</f>
        <v/>
      </c>
      <c r="AL310" s="49" t="str">
        <f>IFERROR(IF(COUNT($S310:AK310)&gt;=$P310,"",EDATE($S310,19)),"")</f>
        <v/>
      </c>
      <c r="AM310" s="49" t="str">
        <f>IFERROR(IF(COUNT($S310:AL310)&gt;=$P310,"",EDATE($S310,20)),"")</f>
        <v/>
      </c>
      <c r="AN310" s="49" t="str">
        <f>IFERROR(IF(COUNT($S310:AM310)&gt;=$P310,"",EDATE($S310,21)),"")</f>
        <v/>
      </c>
      <c r="AO310" s="49" t="str">
        <f>IFERROR(IF(COUNT($S310:AN310)&gt;=$P310,"",EDATE($S310,22)),"")</f>
        <v/>
      </c>
      <c r="AP310" s="49" t="str">
        <f>IFERROR(IF(COUNT($S310:AO310)&gt;=$P310,"",EDATE($S310,23)),"")</f>
        <v/>
      </c>
      <c r="AQ310" s="49" t="str">
        <f>IFERROR(IF(COUNT($S310:AP310)&gt;=$P310,"",EDATE($S310,24)),"")</f>
        <v/>
      </c>
      <c r="AR310" s="49" t="str">
        <f>IFERROR(IF(COUNT($S310:AQ310)&gt;=$P310,"",EDATE($S310,25)),"")</f>
        <v/>
      </c>
      <c r="AS310" s="49" t="str">
        <f>IFERROR(IF(COUNT($S310:AR310)&gt;=$P310,"",EDATE($S310,26)),"")</f>
        <v/>
      </c>
      <c r="AT310" s="49" t="str">
        <f>IFERROR(IF(COUNT($S310:AS310)&gt;=$P310,"",EDATE($S310,27)),"")</f>
        <v/>
      </c>
      <c r="AU310" s="49" t="str">
        <f>IFERROR(IF(COUNT($S310:AT310)&gt;=$P310,"",EDATE($S310,28)),"")</f>
        <v/>
      </c>
      <c r="AV310" s="49" t="str">
        <f>IFERROR(IF(COUNT($S310:AU310)&gt;=$P310,"",EDATE($S310,29)),"")</f>
        <v/>
      </c>
      <c r="AW310" s="49" t="str">
        <f>IFERROR(IF(COUNT($S310:AV310)&gt;=$P310,"",EDATE($S310,30)),"")</f>
        <v/>
      </c>
      <c r="AX310" s="49" t="str">
        <f>IFERROR(IF(COUNT($S310:AW310)&gt;=$P310,"",EDATE($S310,31)),"")</f>
        <v/>
      </c>
      <c r="AY310" s="49" t="str">
        <f>IFERROR(IF(COUNT($S310:AX310)&gt;=$P310,"",EDATE($S310,32)),"")</f>
        <v/>
      </c>
      <c r="AZ310" s="49" t="str">
        <f>IFERROR(IF(COUNT($S310:AY310)&gt;=$P310,"",EDATE($S310,33)),"")</f>
        <v/>
      </c>
      <c r="BA310" s="49" t="str">
        <f>IFERROR(IF(COUNT($S310:AZ310)&gt;=$P310,"",EDATE($S310,34)),"")</f>
        <v/>
      </c>
      <c r="BB310" s="49" t="str">
        <f>IFERROR(IF(COUNT($S310:BA310)&gt;=$P310,"",EDATE($S310,35)),"")</f>
        <v/>
      </c>
      <c r="BC310" s="49" t="str">
        <f>IFERROR(IF(COUNT($S310:BB310)&gt;=$P310,"",EDATE($S310,36)),"")</f>
        <v/>
      </c>
      <c r="BD310" s="108"/>
    </row>
    <row r="311" spans="1:56" s="98" customFormat="1" ht="21" customHeight="1" thickBot="1">
      <c r="A311" s="106" t="str">
        <f t="shared" ca="1" si="24"/>
        <v/>
      </c>
      <c r="B311" s="152"/>
      <c r="C311" s="45" t="str">
        <f>IFERROR(VLOOKUP(B311,'اسماء العملاء'!$A$2:$E$1589,5,FALSE),"")</f>
        <v/>
      </c>
      <c r="D311" s="60" t="str">
        <f>IFERROR(VLOOKUP(B311,'اسماء العملاء'!$A$2:$C$1589,2,FALSE),"")</f>
        <v/>
      </c>
      <c r="E311" s="56"/>
      <c r="F311" s="62" t="str">
        <f>IFERROR(VLOOKUP(B311,'اسماء العملاء'!$A$2:$C$1589,3,FALSE),"")</f>
        <v/>
      </c>
      <c r="G311" s="75" t="str">
        <f>IFERROR(VLOOKUP(B311,'اسماء العملاء'!$A$2:$F$1589,6,FALSE),"")</f>
        <v/>
      </c>
      <c r="H311" s="142" t="str">
        <f>IFERROR(VLOOKUP(G311,'انواع الفلاتر'!$B$2:$C$52,2,FALSE),"")</f>
        <v/>
      </c>
      <c r="I311" s="128" t="str">
        <f>IFERROR(VLOOKUP(B311,'اسماء العملاء'!$A$2:$K$1589,11,FALSE),"")</f>
        <v/>
      </c>
      <c r="J311" s="46" t="str">
        <f t="shared" si="25"/>
        <v/>
      </c>
      <c r="K311" s="37"/>
      <c r="L311" s="137" t="str">
        <f t="shared" si="26"/>
        <v/>
      </c>
      <c r="M311" s="94" t="str">
        <f>IFERROR(VLOOKUP(B311,'اسماء العملاء'!$A$2:$G$1589,7,FALSE),"")</f>
        <v/>
      </c>
      <c r="N311" s="92" t="str">
        <f t="shared" si="27"/>
        <v/>
      </c>
      <c r="O311" s="149" t="str">
        <f>IFERROR(VLOOKUP(B311,'اسماء العملاء'!$A$2:$I$1589,9,FALSE),"")</f>
        <v/>
      </c>
      <c r="P311" s="144" t="str">
        <f t="shared" si="28"/>
        <v/>
      </c>
      <c r="Q311" s="145" t="str">
        <f t="shared" si="29"/>
        <v/>
      </c>
      <c r="R311" s="50"/>
      <c r="S311" s="133" t="str">
        <f>IFERROR(VLOOKUP(B311,'اسماء العملاء'!$A$2:$J$1589,10,FALSE),"")</f>
        <v/>
      </c>
      <c r="T311" s="48" t="str">
        <f>IFERROR(IF(COUNT($S311:S311)&gt;=$P311,"",EDATE($S311,1)),"")</f>
        <v/>
      </c>
      <c r="U311" s="48" t="str">
        <f>IFERROR(IF(COUNT($S311:T311)&gt;=$P311,"",EDATE($S311,2)),"")</f>
        <v/>
      </c>
      <c r="V311" s="48" t="str">
        <f>IFERROR(IF(COUNT($S311:U311)&gt;=$P311,"",EDATE($S311,3)),"")</f>
        <v/>
      </c>
      <c r="W311" s="48" t="str">
        <f>IFERROR(IF(COUNT($S311:V311)&gt;=$P311,"",EDATE($S311,4)),"")</f>
        <v/>
      </c>
      <c r="X311" s="48" t="str">
        <f>IFERROR(IF(COUNT($S311:W311)&gt;=$P311,"",EDATE($S311,5)),"")</f>
        <v/>
      </c>
      <c r="Y311" s="48" t="str">
        <f>IFERROR(IF(COUNT($S311:X311)&gt;=$P311,"",EDATE($S311,6)),"")</f>
        <v/>
      </c>
      <c r="Z311" s="48" t="str">
        <f>IFERROR(IF(COUNT($S311:Y311)&gt;=$P311,"",EDATE($S311,7)),"")</f>
        <v/>
      </c>
      <c r="AA311" s="48" t="str">
        <f>IFERROR(IF(COUNT($S311:Z311)&gt;=$P311,"",EDATE($S311,8)),"")</f>
        <v/>
      </c>
      <c r="AB311" s="48" t="str">
        <f>IFERROR(IF(COUNT($S311:AA311)&gt;=$P311,"",EDATE($S311,9)),"")</f>
        <v/>
      </c>
      <c r="AC311" s="48" t="str">
        <f>IFERROR(IF(COUNT($S311:AB311)&gt;=$P311,"",EDATE($S311,10)),"")</f>
        <v/>
      </c>
      <c r="AD311" s="48" t="str">
        <f>IFERROR(IF(COUNT($S311:AC311)&gt;=$P311,"",EDATE($S311,11)),"")</f>
        <v/>
      </c>
      <c r="AE311" s="48" t="str">
        <f>IFERROR(IF(COUNT($S311:AD311)&gt;=$P311,"",EDATE($S311,12)),"")</f>
        <v/>
      </c>
      <c r="AF311" s="48" t="str">
        <f>IFERROR(IF(COUNT($S311:AE311)&gt;=$P311,"",EDATE($S311,13)),"")</f>
        <v/>
      </c>
      <c r="AG311" s="48" t="str">
        <f>IFERROR(IF(COUNT($S311:AF311)&gt;=$P311,"",EDATE($S311,14)),"")</f>
        <v/>
      </c>
      <c r="AH311" s="48" t="str">
        <f>IFERROR(IF(COUNT($S311:AG311)&gt;=$P311,"",EDATE($S311,15)),"")</f>
        <v/>
      </c>
      <c r="AI311" s="48" t="str">
        <f>IFERROR(IF(COUNT($S311:AH311)&gt;=$P311,"",EDATE($S311,16)),"")</f>
        <v/>
      </c>
      <c r="AJ311" s="48" t="str">
        <f>IFERROR(IF(COUNT($S311:AI311)&gt;=$P311,"",EDATE($S311,17)),"")</f>
        <v/>
      </c>
      <c r="AK311" s="48" t="str">
        <f>IFERROR(IF(COUNT($S311:AJ311)&gt;=$P311,"",EDATE($S311,18)),"")</f>
        <v/>
      </c>
      <c r="AL311" s="49" t="str">
        <f>IFERROR(IF(COUNT($S311:AK311)&gt;=$P311,"",EDATE($S311,19)),"")</f>
        <v/>
      </c>
      <c r="AM311" s="49" t="str">
        <f>IFERROR(IF(COUNT($S311:AL311)&gt;=$P311,"",EDATE($S311,20)),"")</f>
        <v/>
      </c>
      <c r="AN311" s="49" t="str">
        <f>IFERROR(IF(COUNT($S311:AM311)&gt;=$P311,"",EDATE($S311,21)),"")</f>
        <v/>
      </c>
      <c r="AO311" s="49" t="str">
        <f>IFERROR(IF(COUNT($S311:AN311)&gt;=$P311,"",EDATE($S311,22)),"")</f>
        <v/>
      </c>
      <c r="AP311" s="49" t="str">
        <f>IFERROR(IF(COUNT($S311:AO311)&gt;=$P311,"",EDATE($S311,23)),"")</f>
        <v/>
      </c>
      <c r="AQ311" s="49" t="str">
        <f>IFERROR(IF(COUNT($S311:AP311)&gt;=$P311,"",EDATE($S311,24)),"")</f>
        <v/>
      </c>
      <c r="AR311" s="49" t="str">
        <f>IFERROR(IF(COUNT($S311:AQ311)&gt;=$P311,"",EDATE($S311,25)),"")</f>
        <v/>
      </c>
      <c r="AS311" s="49" t="str">
        <f>IFERROR(IF(COUNT($S311:AR311)&gt;=$P311,"",EDATE($S311,26)),"")</f>
        <v/>
      </c>
      <c r="AT311" s="49" t="str">
        <f>IFERROR(IF(COUNT($S311:AS311)&gt;=$P311,"",EDATE($S311,27)),"")</f>
        <v/>
      </c>
      <c r="AU311" s="49" t="str">
        <f>IFERROR(IF(COUNT($S311:AT311)&gt;=$P311,"",EDATE($S311,28)),"")</f>
        <v/>
      </c>
      <c r="AV311" s="49" t="str">
        <f>IFERROR(IF(COUNT($S311:AU311)&gt;=$P311,"",EDATE($S311,29)),"")</f>
        <v/>
      </c>
      <c r="AW311" s="49" t="str">
        <f>IFERROR(IF(COUNT($S311:AV311)&gt;=$P311,"",EDATE($S311,30)),"")</f>
        <v/>
      </c>
      <c r="AX311" s="49" t="str">
        <f>IFERROR(IF(COUNT($S311:AW311)&gt;=$P311,"",EDATE($S311,31)),"")</f>
        <v/>
      </c>
      <c r="AY311" s="49" t="str">
        <f>IFERROR(IF(COUNT($S311:AX311)&gt;=$P311,"",EDATE($S311,32)),"")</f>
        <v/>
      </c>
      <c r="AZ311" s="49" t="str">
        <f>IFERROR(IF(COUNT($S311:AY311)&gt;=$P311,"",EDATE($S311,33)),"")</f>
        <v/>
      </c>
      <c r="BA311" s="49" t="str">
        <f>IFERROR(IF(COUNT($S311:AZ311)&gt;=$P311,"",EDATE($S311,34)),"")</f>
        <v/>
      </c>
      <c r="BB311" s="49" t="str">
        <f>IFERROR(IF(COUNT($S311:BA311)&gt;=$P311,"",EDATE($S311,35)),"")</f>
        <v/>
      </c>
      <c r="BC311" s="49" t="str">
        <f>IFERROR(IF(COUNT($S311:BB311)&gt;=$P311,"",EDATE($S311,36)),"")</f>
        <v/>
      </c>
      <c r="BD311" s="108"/>
    </row>
    <row r="312" spans="1:56" s="98" customFormat="1" ht="21" customHeight="1" thickBot="1">
      <c r="A312" s="106" t="str">
        <f t="shared" ca="1" si="24"/>
        <v/>
      </c>
      <c r="B312" s="152"/>
      <c r="C312" s="45" t="str">
        <f>IFERROR(VLOOKUP(B312,'اسماء العملاء'!$A$2:$E$1589,5,FALSE),"")</f>
        <v/>
      </c>
      <c r="D312" s="60" t="str">
        <f>IFERROR(VLOOKUP(B312,'اسماء العملاء'!$A$2:$C$1589,2,FALSE),"")</f>
        <v/>
      </c>
      <c r="E312" s="56"/>
      <c r="F312" s="62" t="str">
        <f>IFERROR(VLOOKUP(B312,'اسماء العملاء'!$A$2:$C$1589,3,FALSE),"")</f>
        <v/>
      </c>
      <c r="G312" s="75" t="str">
        <f>IFERROR(VLOOKUP(B312,'اسماء العملاء'!$A$2:$F$1589,6,FALSE),"")</f>
        <v/>
      </c>
      <c r="H312" s="142" t="str">
        <f>IFERROR(VLOOKUP(G312,'انواع الفلاتر'!$B$2:$C$52,2,FALSE),"")</f>
        <v/>
      </c>
      <c r="I312" s="128" t="str">
        <f>IFERROR(VLOOKUP(B312,'اسماء العملاء'!$A$2:$K$1589,11,FALSE),"")</f>
        <v/>
      </c>
      <c r="J312" s="46" t="str">
        <f t="shared" si="25"/>
        <v/>
      </c>
      <c r="K312" s="37"/>
      <c r="L312" s="137" t="str">
        <f t="shared" si="26"/>
        <v/>
      </c>
      <c r="M312" s="94" t="str">
        <f>IFERROR(VLOOKUP(B312,'اسماء العملاء'!$A$2:$G$1589,7,FALSE),"")</f>
        <v/>
      </c>
      <c r="N312" s="92" t="str">
        <f t="shared" si="27"/>
        <v/>
      </c>
      <c r="O312" s="149" t="str">
        <f>IFERROR(VLOOKUP(B312,'اسماء العملاء'!$A$2:$I$1589,9,FALSE),"")</f>
        <v/>
      </c>
      <c r="P312" s="144" t="str">
        <f t="shared" si="28"/>
        <v/>
      </c>
      <c r="Q312" s="145" t="str">
        <f t="shared" si="29"/>
        <v/>
      </c>
      <c r="R312" s="50"/>
      <c r="S312" s="133" t="str">
        <f>IFERROR(VLOOKUP(B312,'اسماء العملاء'!$A$2:$J$1589,10,FALSE),"")</f>
        <v/>
      </c>
      <c r="T312" s="48" t="str">
        <f>IFERROR(IF(COUNT($S312:S312)&gt;=$P312,"",EDATE($S312,1)),"")</f>
        <v/>
      </c>
      <c r="U312" s="48" t="str">
        <f>IFERROR(IF(COUNT($S312:T312)&gt;=$P312,"",EDATE($S312,2)),"")</f>
        <v/>
      </c>
      <c r="V312" s="48" t="str">
        <f>IFERROR(IF(COUNT($S312:U312)&gt;=$P312,"",EDATE($S312,3)),"")</f>
        <v/>
      </c>
      <c r="W312" s="48" t="str">
        <f>IFERROR(IF(COUNT($S312:V312)&gt;=$P312,"",EDATE($S312,4)),"")</f>
        <v/>
      </c>
      <c r="X312" s="48" t="str">
        <f>IFERROR(IF(COUNT($S312:W312)&gt;=$P312,"",EDATE($S312,5)),"")</f>
        <v/>
      </c>
      <c r="Y312" s="48" t="str">
        <f>IFERROR(IF(COUNT($S312:X312)&gt;=$P312,"",EDATE($S312,6)),"")</f>
        <v/>
      </c>
      <c r="Z312" s="48" t="str">
        <f>IFERROR(IF(COUNT($S312:Y312)&gt;=$P312,"",EDATE($S312,7)),"")</f>
        <v/>
      </c>
      <c r="AA312" s="48" t="str">
        <f>IFERROR(IF(COUNT($S312:Z312)&gt;=$P312,"",EDATE($S312,8)),"")</f>
        <v/>
      </c>
      <c r="AB312" s="48" t="str">
        <f>IFERROR(IF(COUNT($S312:AA312)&gt;=$P312,"",EDATE($S312,9)),"")</f>
        <v/>
      </c>
      <c r="AC312" s="48" t="str">
        <f>IFERROR(IF(COUNT($S312:AB312)&gt;=$P312,"",EDATE($S312,10)),"")</f>
        <v/>
      </c>
      <c r="AD312" s="48" t="str">
        <f>IFERROR(IF(COUNT($S312:AC312)&gt;=$P312,"",EDATE($S312,11)),"")</f>
        <v/>
      </c>
      <c r="AE312" s="48" t="str">
        <f>IFERROR(IF(COUNT($S312:AD312)&gt;=$P312,"",EDATE($S312,12)),"")</f>
        <v/>
      </c>
      <c r="AF312" s="48" t="str">
        <f>IFERROR(IF(COUNT($S312:AE312)&gt;=$P312,"",EDATE($S312,13)),"")</f>
        <v/>
      </c>
      <c r="AG312" s="48" t="str">
        <f>IFERROR(IF(COUNT($S312:AF312)&gt;=$P312,"",EDATE($S312,14)),"")</f>
        <v/>
      </c>
      <c r="AH312" s="48" t="str">
        <f>IFERROR(IF(COUNT($S312:AG312)&gt;=$P312,"",EDATE($S312,15)),"")</f>
        <v/>
      </c>
      <c r="AI312" s="48" t="str">
        <f>IFERROR(IF(COUNT($S312:AH312)&gt;=$P312,"",EDATE($S312,16)),"")</f>
        <v/>
      </c>
      <c r="AJ312" s="48" t="str">
        <f>IFERROR(IF(COUNT($S312:AI312)&gt;=$P312,"",EDATE($S312,17)),"")</f>
        <v/>
      </c>
      <c r="AK312" s="48" t="str">
        <f>IFERROR(IF(COUNT($S312:AJ312)&gt;=$P312,"",EDATE($S312,18)),"")</f>
        <v/>
      </c>
      <c r="AL312" s="49" t="str">
        <f>IFERROR(IF(COUNT($S312:AK312)&gt;=$P312,"",EDATE($S312,19)),"")</f>
        <v/>
      </c>
      <c r="AM312" s="49" t="str">
        <f>IFERROR(IF(COUNT($S312:AL312)&gt;=$P312,"",EDATE($S312,20)),"")</f>
        <v/>
      </c>
      <c r="AN312" s="49" t="str">
        <f>IFERROR(IF(COUNT($S312:AM312)&gt;=$P312,"",EDATE($S312,21)),"")</f>
        <v/>
      </c>
      <c r="AO312" s="49" t="str">
        <f>IFERROR(IF(COUNT($S312:AN312)&gt;=$P312,"",EDATE($S312,22)),"")</f>
        <v/>
      </c>
      <c r="AP312" s="49" t="str">
        <f>IFERROR(IF(COUNT($S312:AO312)&gt;=$P312,"",EDATE($S312,23)),"")</f>
        <v/>
      </c>
      <c r="AQ312" s="49" t="str">
        <f>IFERROR(IF(COUNT($S312:AP312)&gt;=$P312,"",EDATE($S312,24)),"")</f>
        <v/>
      </c>
      <c r="AR312" s="49" t="str">
        <f>IFERROR(IF(COUNT($S312:AQ312)&gt;=$P312,"",EDATE($S312,25)),"")</f>
        <v/>
      </c>
      <c r="AS312" s="49" t="str">
        <f>IFERROR(IF(COUNT($S312:AR312)&gt;=$P312,"",EDATE($S312,26)),"")</f>
        <v/>
      </c>
      <c r="AT312" s="49" t="str">
        <f>IFERROR(IF(COUNT($S312:AS312)&gt;=$P312,"",EDATE($S312,27)),"")</f>
        <v/>
      </c>
      <c r="AU312" s="49" t="str">
        <f>IFERROR(IF(COUNT($S312:AT312)&gt;=$P312,"",EDATE($S312,28)),"")</f>
        <v/>
      </c>
      <c r="AV312" s="49" t="str">
        <f>IFERROR(IF(COUNT($S312:AU312)&gt;=$P312,"",EDATE($S312,29)),"")</f>
        <v/>
      </c>
      <c r="AW312" s="49" t="str">
        <f>IFERROR(IF(COUNT($S312:AV312)&gt;=$P312,"",EDATE($S312,30)),"")</f>
        <v/>
      </c>
      <c r="AX312" s="49" t="str">
        <f>IFERROR(IF(COUNT($S312:AW312)&gt;=$P312,"",EDATE($S312,31)),"")</f>
        <v/>
      </c>
      <c r="AY312" s="49" t="str">
        <f>IFERROR(IF(COUNT($S312:AX312)&gt;=$P312,"",EDATE($S312,32)),"")</f>
        <v/>
      </c>
      <c r="AZ312" s="49" t="str">
        <f>IFERROR(IF(COUNT($S312:AY312)&gt;=$P312,"",EDATE($S312,33)),"")</f>
        <v/>
      </c>
      <c r="BA312" s="49" t="str">
        <f>IFERROR(IF(COUNT($S312:AZ312)&gt;=$P312,"",EDATE($S312,34)),"")</f>
        <v/>
      </c>
      <c r="BB312" s="49" t="str">
        <f>IFERROR(IF(COUNT($S312:BA312)&gt;=$P312,"",EDATE($S312,35)),"")</f>
        <v/>
      </c>
      <c r="BC312" s="49" t="str">
        <f>IFERROR(IF(COUNT($S312:BB312)&gt;=$P312,"",EDATE($S312,36)),"")</f>
        <v/>
      </c>
      <c r="BD312" s="108"/>
    </row>
    <row r="313" spans="1:56" s="98" customFormat="1" ht="21" customHeight="1" thickBot="1">
      <c r="A313" s="106" t="str">
        <f t="shared" ca="1" si="24"/>
        <v/>
      </c>
      <c r="B313" s="152"/>
      <c r="C313" s="45" t="str">
        <f>IFERROR(VLOOKUP(B313,'اسماء العملاء'!$A$2:$E$1589,5,FALSE),"")</f>
        <v/>
      </c>
      <c r="D313" s="60" t="str">
        <f>IFERROR(VLOOKUP(B313,'اسماء العملاء'!$A$2:$C$1589,2,FALSE),"")</f>
        <v/>
      </c>
      <c r="E313" s="56"/>
      <c r="F313" s="62" t="str">
        <f>IFERROR(VLOOKUP(B313,'اسماء العملاء'!$A$2:$C$1589,3,FALSE),"")</f>
        <v/>
      </c>
      <c r="G313" s="75" t="str">
        <f>IFERROR(VLOOKUP(B313,'اسماء العملاء'!$A$2:$F$1589,6,FALSE),"")</f>
        <v/>
      </c>
      <c r="H313" s="142" t="str">
        <f>IFERROR(VLOOKUP(G313,'انواع الفلاتر'!$B$2:$C$52,2,FALSE),"")</f>
        <v/>
      </c>
      <c r="I313" s="128" t="str">
        <f>IFERROR(VLOOKUP(B313,'اسماء العملاء'!$A$2:$K$1589,11,FALSE),"")</f>
        <v/>
      </c>
      <c r="J313" s="46" t="str">
        <f t="shared" si="25"/>
        <v/>
      </c>
      <c r="K313" s="37"/>
      <c r="L313" s="137" t="str">
        <f t="shared" si="26"/>
        <v/>
      </c>
      <c r="M313" s="94" t="str">
        <f>IFERROR(VLOOKUP(B313,'اسماء العملاء'!$A$2:$G$1589,7,FALSE),"")</f>
        <v/>
      </c>
      <c r="N313" s="92" t="str">
        <f t="shared" si="27"/>
        <v/>
      </c>
      <c r="O313" s="149" t="str">
        <f>IFERROR(VLOOKUP(B313,'اسماء العملاء'!$A$2:$I$1589,9,FALSE),"")</f>
        <v/>
      </c>
      <c r="P313" s="144" t="str">
        <f t="shared" si="28"/>
        <v/>
      </c>
      <c r="Q313" s="145" t="str">
        <f t="shared" si="29"/>
        <v/>
      </c>
      <c r="R313" s="50"/>
      <c r="S313" s="133" t="str">
        <f>IFERROR(VLOOKUP(B313,'اسماء العملاء'!$A$2:$J$1589,10,FALSE),"")</f>
        <v/>
      </c>
      <c r="T313" s="48" t="str">
        <f>IFERROR(IF(COUNT($S313:S313)&gt;=$P313,"",EDATE($S313,1)),"")</f>
        <v/>
      </c>
      <c r="U313" s="48" t="str">
        <f>IFERROR(IF(COUNT($S313:T313)&gt;=$P313,"",EDATE($S313,2)),"")</f>
        <v/>
      </c>
      <c r="V313" s="48" t="str">
        <f>IFERROR(IF(COUNT($S313:U313)&gt;=$P313,"",EDATE($S313,3)),"")</f>
        <v/>
      </c>
      <c r="W313" s="48" t="str">
        <f>IFERROR(IF(COUNT($S313:V313)&gt;=$P313,"",EDATE($S313,4)),"")</f>
        <v/>
      </c>
      <c r="X313" s="48" t="str">
        <f>IFERROR(IF(COUNT($S313:W313)&gt;=$P313,"",EDATE($S313,5)),"")</f>
        <v/>
      </c>
      <c r="Y313" s="48" t="str">
        <f>IFERROR(IF(COUNT($S313:X313)&gt;=$P313,"",EDATE($S313,6)),"")</f>
        <v/>
      </c>
      <c r="Z313" s="48" t="str">
        <f>IFERROR(IF(COUNT($S313:Y313)&gt;=$P313,"",EDATE($S313,7)),"")</f>
        <v/>
      </c>
      <c r="AA313" s="48" t="str">
        <f>IFERROR(IF(COUNT($S313:Z313)&gt;=$P313,"",EDATE($S313,8)),"")</f>
        <v/>
      </c>
      <c r="AB313" s="48" t="str">
        <f>IFERROR(IF(COUNT($S313:AA313)&gt;=$P313,"",EDATE($S313,9)),"")</f>
        <v/>
      </c>
      <c r="AC313" s="48" t="str">
        <f>IFERROR(IF(COUNT($S313:AB313)&gt;=$P313,"",EDATE($S313,10)),"")</f>
        <v/>
      </c>
      <c r="AD313" s="48" t="str">
        <f>IFERROR(IF(COUNT($S313:AC313)&gt;=$P313,"",EDATE($S313,11)),"")</f>
        <v/>
      </c>
      <c r="AE313" s="48" t="str">
        <f>IFERROR(IF(COUNT($S313:AD313)&gt;=$P313,"",EDATE($S313,12)),"")</f>
        <v/>
      </c>
      <c r="AF313" s="48" t="str">
        <f>IFERROR(IF(COUNT($S313:AE313)&gt;=$P313,"",EDATE($S313,13)),"")</f>
        <v/>
      </c>
      <c r="AG313" s="48" t="str">
        <f>IFERROR(IF(COUNT($S313:AF313)&gt;=$P313,"",EDATE($S313,14)),"")</f>
        <v/>
      </c>
      <c r="AH313" s="48" t="str">
        <f>IFERROR(IF(COUNT($S313:AG313)&gt;=$P313,"",EDATE($S313,15)),"")</f>
        <v/>
      </c>
      <c r="AI313" s="48" t="str">
        <f>IFERROR(IF(COUNT($S313:AH313)&gt;=$P313,"",EDATE($S313,16)),"")</f>
        <v/>
      </c>
      <c r="AJ313" s="48" t="str">
        <f>IFERROR(IF(COUNT($S313:AI313)&gt;=$P313,"",EDATE($S313,17)),"")</f>
        <v/>
      </c>
      <c r="AK313" s="48" t="str">
        <f>IFERROR(IF(COUNT($S313:AJ313)&gt;=$P313,"",EDATE($S313,18)),"")</f>
        <v/>
      </c>
      <c r="AL313" s="49" t="str">
        <f>IFERROR(IF(COUNT($S313:AK313)&gt;=$P313,"",EDATE($S313,19)),"")</f>
        <v/>
      </c>
      <c r="AM313" s="49" t="str">
        <f>IFERROR(IF(COUNT($S313:AL313)&gt;=$P313,"",EDATE($S313,20)),"")</f>
        <v/>
      </c>
      <c r="AN313" s="49" t="str">
        <f>IFERROR(IF(COUNT($S313:AM313)&gt;=$P313,"",EDATE($S313,21)),"")</f>
        <v/>
      </c>
      <c r="AO313" s="49" t="str">
        <f>IFERROR(IF(COUNT($S313:AN313)&gt;=$P313,"",EDATE($S313,22)),"")</f>
        <v/>
      </c>
      <c r="AP313" s="49" t="str">
        <f>IFERROR(IF(COUNT($S313:AO313)&gt;=$P313,"",EDATE($S313,23)),"")</f>
        <v/>
      </c>
      <c r="AQ313" s="49" t="str">
        <f>IFERROR(IF(COUNT($S313:AP313)&gt;=$P313,"",EDATE($S313,24)),"")</f>
        <v/>
      </c>
      <c r="AR313" s="49" t="str">
        <f>IFERROR(IF(COUNT($S313:AQ313)&gt;=$P313,"",EDATE($S313,25)),"")</f>
        <v/>
      </c>
      <c r="AS313" s="49" t="str">
        <f>IFERROR(IF(COUNT($S313:AR313)&gt;=$P313,"",EDATE($S313,26)),"")</f>
        <v/>
      </c>
      <c r="AT313" s="49" t="str">
        <f>IFERROR(IF(COUNT($S313:AS313)&gt;=$P313,"",EDATE($S313,27)),"")</f>
        <v/>
      </c>
      <c r="AU313" s="49" t="str">
        <f>IFERROR(IF(COUNT($S313:AT313)&gt;=$P313,"",EDATE($S313,28)),"")</f>
        <v/>
      </c>
      <c r="AV313" s="49" t="str">
        <f>IFERROR(IF(COUNT($S313:AU313)&gt;=$P313,"",EDATE($S313,29)),"")</f>
        <v/>
      </c>
      <c r="AW313" s="49" t="str">
        <f>IFERROR(IF(COUNT($S313:AV313)&gt;=$P313,"",EDATE($S313,30)),"")</f>
        <v/>
      </c>
      <c r="AX313" s="49" t="str">
        <f>IFERROR(IF(COUNT($S313:AW313)&gt;=$P313,"",EDATE($S313,31)),"")</f>
        <v/>
      </c>
      <c r="AY313" s="49" t="str">
        <f>IFERROR(IF(COUNT($S313:AX313)&gt;=$P313,"",EDATE($S313,32)),"")</f>
        <v/>
      </c>
      <c r="AZ313" s="49" t="str">
        <f>IFERROR(IF(COUNT($S313:AY313)&gt;=$P313,"",EDATE($S313,33)),"")</f>
        <v/>
      </c>
      <c r="BA313" s="49" t="str">
        <f>IFERROR(IF(COUNT($S313:AZ313)&gt;=$P313,"",EDATE($S313,34)),"")</f>
        <v/>
      </c>
      <c r="BB313" s="49" t="str">
        <f>IFERROR(IF(COUNT($S313:BA313)&gt;=$P313,"",EDATE($S313,35)),"")</f>
        <v/>
      </c>
      <c r="BC313" s="49" t="str">
        <f>IFERROR(IF(COUNT($S313:BB313)&gt;=$P313,"",EDATE($S313,36)),"")</f>
        <v/>
      </c>
      <c r="BD313" s="108"/>
    </row>
    <row r="314" spans="1:56" s="98" customFormat="1" ht="21" customHeight="1" thickBot="1">
      <c r="A314" s="106" t="str">
        <f t="shared" ca="1" si="24"/>
        <v/>
      </c>
      <c r="B314" s="152"/>
      <c r="C314" s="45" t="str">
        <f>IFERROR(VLOOKUP(B314,'اسماء العملاء'!$A$2:$E$1589,5,FALSE),"")</f>
        <v/>
      </c>
      <c r="D314" s="60" t="str">
        <f>IFERROR(VLOOKUP(B314,'اسماء العملاء'!$A$2:$C$1589,2,FALSE),"")</f>
        <v/>
      </c>
      <c r="E314" s="56"/>
      <c r="F314" s="62" t="str">
        <f>IFERROR(VLOOKUP(B314,'اسماء العملاء'!$A$2:$C$1589,3,FALSE),"")</f>
        <v/>
      </c>
      <c r="G314" s="75" t="str">
        <f>IFERROR(VLOOKUP(B314,'اسماء العملاء'!$A$2:$F$1589,6,FALSE),"")</f>
        <v/>
      </c>
      <c r="H314" s="142" t="str">
        <f>IFERROR(VLOOKUP(G314,'انواع الفلاتر'!$B$2:$C$52,2,FALSE),"")</f>
        <v/>
      </c>
      <c r="I314" s="128" t="str">
        <f>IFERROR(VLOOKUP(B314,'اسماء العملاء'!$A$2:$K$1589,11,FALSE),"")</f>
        <v/>
      </c>
      <c r="J314" s="46" t="str">
        <f t="shared" si="25"/>
        <v/>
      </c>
      <c r="K314" s="37"/>
      <c r="L314" s="137" t="str">
        <f t="shared" si="26"/>
        <v/>
      </c>
      <c r="M314" s="94" t="str">
        <f>IFERROR(VLOOKUP(B314,'اسماء العملاء'!$A$2:$G$1589,7,FALSE),"")</f>
        <v/>
      </c>
      <c r="N314" s="92" t="str">
        <f t="shared" si="27"/>
        <v/>
      </c>
      <c r="O314" s="149" t="str">
        <f>IFERROR(VLOOKUP(B314,'اسماء العملاء'!$A$2:$I$1589,9,FALSE),"")</f>
        <v/>
      </c>
      <c r="P314" s="144" t="str">
        <f t="shared" si="28"/>
        <v/>
      </c>
      <c r="Q314" s="145" t="str">
        <f t="shared" si="29"/>
        <v/>
      </c>
      <c r="R314" s="50"/>
      <c r="S314" s="133" t="str">
        <f>IFERROR(VLOOKUP(B314,'اسماء العملاء'!$A$2:$J$1589,10,FALSE),"")</f>
        <v/>
      </c>
      <c r="T314" s="48" t="str">
        <f>IFERROR(IF(COUNT($S314:S314)&gt;=$P314,"",EDATE($S314,1)),"")</f>
        <v/>
      </c>
      <c r="U314" s="48" t="str">
        <f>IFERROR(IF(COUNT($S314:T314)&gt;=$P314,"",EDATE($S314,2)),"")</f>
        <v/>
      </c>
      <c r="V314" s="48" t="str">
        <f>IFERROR(IF(COUNT($S314:U314)&gt;=$P314,"",EDATE($S314,3)),"")</f>
        <v/>
      </c>
      <c r="W314" s="48" t="str">
        <f>IFERROR(IF(COUNT($S314:V314)&gt;=$P314,"",EDATE($S314,4)),"")</f>
        <v/>
      </c>
      <c r="X314" s="48" t="str">
        <f>IFERROR(IF(COUNT($S314:W314)&gt;=$P314,"",EDATE($S314,5)),"")</f>
        <v/>
      </c>
      <c r="Y314" s="48" t="str">
        <f>IFERROR(IF(COUNT($S314:X314)&gt;=$P314,"",EDATE($S314,6)),"")</f>
        <v/>
      </c>
      <c r="Z314" s="48" t="str">
        <f>IFERROR(IF(COUNT($S314:Y314)&gt;=$P314,"",EDATE($S314,7)),"")</f>
        <v/>
      </c>
      <c r="AA314" s="48" t="str">
        <f>IFERROR(IF(COUNT($S314:Z314)&gt;=$P314,"",EDATE($S314,8)),"")</f>
        <v/>
      </c>
      <c r="AB314" s="48" t="str">
        <f>IFERROR(IF(COUNT($S314:AA314)&gt;=$P314,"",EDATE($S314,9)),"")</f>
        <v/>
      </c>
      <c r="AC314" s="48" t="str">
        <f>IFERROR(IF(COUNT($S314:AB314)&gt;=$P314,"",EDATE($S314,10)),"")</f>
        <v/>
      </c>
      <c r="AD314" s="48" t="str">
        <f>IFERROR(IF(COUNT($S314:AC314)&gt;=$P314,"",EDATE($S314,11)),"")</f>
        <v/>
      </c>
      <c r="AE314" s="48" t="str">
        <f>IFERROR(IF(COUNT($S314:AD314)&gt;=$P314,"",EDATE($S314,12)),"")</f>
        <v/>
      </c>
      <c r="AF314" s="48" t="str">
        <f>IFERROR(IF(COUNT($S314:AE314)&gt;=$P314,"",EDATE($S314,13)),"")</f>
        <v/>
      </c>
      <c r="AG314" s="48" t="str">
        <f>IFERROR(IF(COUNT($S314:AF314)&gt;=$P314,"",EDATE($S314,14)),"")</f>
        <v/>
      </c>
      <c r="AH314" s="48" t="str">
        <f>IFERROR(IF(COUNT($S314:AG314)&gt;=$P314,"",EDATE($S314,15)),"")</f>
        <v/>
      </c>
      <c r="AI314" s="48" t="str">
        <f>IFERROR(IF(COUNT($S314:AH314)&gt;=$P314,"",EDATE($S314,16)),"")</f>
        <v/>
      </c>
      <c r="AJ314" s="48" t="str">
        <f>IFERROR(IF(COUNT($S314:AI314)&gt;=$P314,"",EDATE($S314,17)),"")</f>
        <v/>
      </c>
      <c r="AK314" s="48" t="str">
        <f>IFERROR(IF(COUNT($S314:AJ314)&gt;=$P314,"",EDATE($S314,18)),"")</f>
        <v/>
      </c>
      <c r="AL314" s="49" t="str">
        <f>IFERROR(IF(COUNT($S314:AK314)&gt;=$P314,"",EDATE($S314,19)),"")</f>
        <v/>
      </c>
      <c r="AM314" s="49" t="str">
        <f>IFERROR(IF(COUNT($S314:AL314)&gt;=$P314,"",EDATE($S314,20)),"")</f>
        <v/>
      </c>
      <c r="AN314" s="49" t="str">
        <f>IFERROR(IF(COUNT($S314:AM314)&gt;=$P314,"",EDATE($S314,21)),"")</f>
        <v/>
      </c>
      <c r="AO314" s="49" t="str">
        <f>IFERROR(IF(COUNT($S314:AN314)&gt;=$P314,"",EDATE($S314,22)),"")</f>
        <v/>
      </c>
      <c r="AP314" s="49" t="str">
        <f>IFERROR(IF(COUNT($S314:AO314)&gt;=$P314,"",EDATE($S314,23)),"")</f>
        <v/>
      </c>
      <c r="AQ314" s="49" t="str">
        <f>IFERROR(IF(COUNT($S314:AP314)&gt;=$P314,"",EDATE($S314,24)),"")</f>
        <v/>
      </c>
      <c r="AR314" s="49" t="str">
        <f>IFERROR(IF(COUNT($S314:AQ314)&gt;=$P314,"",EDATE($S314,25)),"")</f>
        <v/>
      </c>
      <c r="AS314" s="49" t="str">
        <f>IFERROR(IF(COUNT($S314:AR314)&gt;=$P314,"",EDATE($S314,26)),"")</f>
        <v/>
      </c>
      <c r="AT314" s="49" t="str">
        <f>IFERROR(IF(COUNT($S314:AS314)&gt;=$P314,"",EDATE($S314,27)),"")</f>
        <v/>
      </c>
      <c r="AU314" s="49" t="str">
        <f>IFERROR(IF(COUNT($S314:AT314)&gt;=$P314,"",EDATE($S314,28)),"")</f>
        <v/>
      </c>
      <c r="AV314" s="49" t="str">
        <f>IFERROR(IF(COUNT($S314:AU314)&gt;=$P314,"",EDATE($S314,29)),"")</f>
        <v/>
      </c>
      <c r="AW314" s="49" t="str">
        <f>IFERROR(IF(COUNT($S314:AV314)&gt;=$P314,"",EDATE($S314,30)),"")</f>
        <v/>
      </c>
      <c r="AX314" s="49" t="str">
        <f>IFERROR(IF(COUNT($S314:AW314)&gt;=$P314,"",EDATE($S314,31)),"")</f>
        <v/>
      </c>
      <c r="AY314" s="49" t="str">
        <f>IFERROR(IF(COUNT($S314:AX314)&gt;=$P314,"",EDATE($S314,32)),"")</f>
        <v/>
      </c>
      <c r="AZ314" s="49" t="str">
        <f>IFERROR(IF(COUNT($S314:AY314)&gt;=$P314,"",EDATE($S314,33)),"")</f>
        <v/>
      </c>
      <c r="BA314" s="49" t="str">
        <f>IFERROR(IF(COUNT($S314:AZ314)&gt;=$P314,"",EDATE($S314,34)),"")</f>
        <v/>
      </c>
      <c r="BB314" s="49" t="str">
        <f>IFERROR(IF(COUNT($S314:BA314)&gt;=$P314,"",EDATE($S314,35)),"")</f>
        <v/>
      </c>
      <c r="BC314" s="49" t="str">
        <f>IFERROR(IF(COUNT($S314:BB314)&gt;=$P314,"",EDATE($S314,36)),"")</f>
        <v/>
      </c>
      <c r="BD314" s="108"/>
    </row>
    <row r="315" spans="1:56" s="98" customFormat="1" ht="21" customHeight="1" thickBot="1">
      <c r="A315" s="106" t="str">
        <f t="shared" ca="1" si="24"/>
        <v/>
      </c>
      <c r="B315" s="152"/>
      <c r="C315" s="45" t="str">
        <f>IFERROR(VLOOKUP(B315,'اسماء العملاء'!$A$2:$E$1589,5,FALSE),"")</f>
        <v/>
      </c>
      <c r="D315" s="60" t="str">
        <f>IFERROR(VLOOKUP(B315,'اسماء العملاء'!$A$2:$C$1589,2,FALSE),"")</f>
        <v/>
      </c>
      <c r="E315" s="56"/>
      <c r="F315" s="62" t="str">
        <f>IFERROR(VLOOKUP(B315,'اسماء العملاء'!$A$2:$C$1589,3,FALSE),"")</f>
        <v/>
      </c>
      <c r="G315" s="75" t="str">
        <f>IFERROR(VLOOKUP(B315,'اسماء العملاء'!$A$2:$F$1589,6,FALSE),"")</f>
        <v/>
      </c>
      <c r="H315" s="142" t="str">
        <f>IFERROR(VLOOKUP(G315,'انواع الفلاتر'!$B$2:$C$52,2,FALSE),"")</f>
        <v/>
      </c>
      <c r="I315" s="128" t="str">
        <f>IFERROR(VLOOKUP(B315,'اسماء العملاء'!$A$2:$K$1589,11,FALSE),"")</f>
        <v/>
      </c>
      <c r="J315" s="46" t="str">
        <f t="shared" si="25"/>
        <v/>
      </c>
      <c r="K315" s="37"/>
      <c r="L315" s="137" t="str">
        <f t="shared" si="26"/>
        <v/>
      </c>
      <c r="M315" s="94" t="str">
        <f>IFERROR(VLOOKUP(B315,'اسماء العملاء'!$A$2:$G$1589,7,FALSE),"")</f>
        <v/>
      </c>
      <c r="N315" s="92" t="str">
        <f t="shared" si="27"/>
        <v/>
      </c>
      <c r="O315" s="149" t="str">
        <f>IFERROR(VLOOKUP(B315,'اسماء العملاء'!$A$2:$I$1589,9,FALSE),"")</f>
        <v/>
      </c>
      <c r="P315" s="144" t="str">
        <f t="shared" si="28"/>
        <v/>
      </c>
      <c r="Q315" s="145" t="str">
        <f t="shared" si="29"/>
        <v/>
      </c>
      <c r="R315" s="50"/>
      <c r="S315" s="133" t="str">
        <f>IFERROR(VLOOKUP(B315,'اسماء العملاء'!$A$2:$J$1589,10,FALSE),"")</f>
        <v/>
      </c>
      <c r="T315" s="48" t="str">
        <f>IFERROR(IF(COUNT($S315:S315)&gt;=$P315,"",EDATE($S315,1)),"")</f>
        <v/>
      </c>
      <c r="U315" s="48" t="str">
        <f>IFERROR(IF(COUNT($S315:T315)&gt;=$P315,"",EDATE($S315,2)),"")</f>
        <v/>
      </c>
      <c r="V315" s="48" t="str">
        <f>IFERROR(IF(COUNT($S315:U315)&gt;=$P315,"",EDATE($S315,3)),"")</f>
        <v/>
      </c>
      <c r="W315" s="48" t="str">
        <f>IFERROR(IF(COUNT($S315:V315)&gt;=$P315,"",EDATE($S315,4)),"")</f>
        <v/>
      </c>
      <c r="X315" s="48" t="str">
        <f>IFERROR(IF(COUNT($S315:W315)&gt;=$P315,"",EDATE($S315,5)),"")</f>
        <v/>
      </c>
      <c r="Y315" s="48" t="str">
        <f>IFERROR(IF(COUNT($S315:X315)&gt;=$P315,"",EDATE($S315,6)),"")</f>
        <v/>
      </c>
      <c r="Z315" s="48" t="str">
        <f>IFERROR(IF(COUNT($S315:Y315)&gt;=$P315,"",EDATE($S315,7)),"")</f>
        <v/>
      </c>
      <c r="AA315" s="48" t="str">
        <f>IFERROR(IF(COUNT($S315:Z315)&gt;=$P315,"",EDATE($S315,8)),"")</f>
        <v/>
      </c>
      <c r="AB315" s="48" t="str">
        <f>IFERROR(IF(COUNT($S315:AA315)&gt;=$P315,"",EDATE($S315,9)),"")</f>
        <v/>
      </c>
      <c r="AC315" s="48" t="str">
        <f>IFERROR(IF(COUNT($S315:AB315)&gt;=$P315,"",EDATE($S315,10)),"")</f>
        <v/>
      </c>
      <c r="AD315" s="48" t="str">
        <f>IFERROR(IF(COUNT($S315:AC315)&gt;=$P315,"",EDATE($S315,11)),"")</f>
        <v/>
      </c>
      <c r="AE315" s="48" t="str">
        <f>IFERROR(IF(COUNT($S315:AD315)&gt;=$P315,"",EDATE($S315,12)),"")</f>
        <v/>
      </c>
      <c r="AF315" s="48" t="str">
        <f>IFERROR(IF(COUNT($S315:AE315)&gt;=$P315,"",EDATE($S315,13)),"")</f>
        <v/>
      </c>
      <c r="AG315" s="48" t="str">
        <f>IFERROR(IF(COUNT($S315:AF315)&gt;=$P315,"",EDATE($S315,14)),"")</f>
        <v/>
      </c>
      <c r="AH315" s="48" t="str">
        <f>IFERROR(IF(COUNT($S315:AG315)&gt;=$P315,"",EDATE($S315,15)),"")</f>
        <v/>
      </c>
      <c r="AI315" s="48" t="str">
        <f>IFERROR(IF(COUNT($S315:AH315)&gt;=$P315,"",EDATE($S315,16)),"")</f>
        <v/>
      </c>
      <c r="AJ315" s="48" t="str">
        <f>IFERROR(IF(COUNT($S315:AI315)&gt;=$P315,"",EDATE($S315,17)),"")</f>
        <v/>
      </c>
      <c r="AK315" s="48" t="str">
        <f>IFERROR(IF(COUNT($S315:AJ315)&gt;=$P315,"",EDATE($S315,18)),"")</f>
        <v/>
      </c>
      <c r="AL315" s="49" t="str">
        <f>IFERROR(IF(COUNT($S315:AK315)&gt;=$P315,"",EDATE($S315,19)),"")</f>
        <v/>
      </c>
      <c r="AM315" s="49" t="str">
        <f>IFERROR(IF(COUNT($S315:AL315)&gt;=$P315,"",EDATE($S315,20)),"")</f>
        <v/>
      </c>
      <c r="AN315" s="49" t="str">
        <f>IFERROR(IF(COUNT($S315:AM315)&gt;=$P315,"",EDATE($S315,21)),"")</f>
        <v/>
      </c>
      <c r="AO315" s="49" t="str">
        <f>IFERROR(IF(COUNT($S315:AN315)&gt;=$P315,"",EDATE($S315,22)),"")</f>
        <v/>
      </c>
      <c r="AP315" s="49" t="str">
        <f>IFERROR(IF(COUNT($S315:AO315)&gt;=$P315,"",EDATE($S315,23)),"")</f>
        <v/>
      </c>
      <c r="AQ315" s="49" t="str">
        <f>IFERROR(IF(COUNT($S315:AP315)&gt;=$P315,"",EDATE($S315,24)),"")</f>
        <v/>
      </c>
      <c r="AR315" s="49" t="str">
        <f>IFERROR(IF(COUNT($S315:AQ315)&gt;=$P315,"",EDATE($S315,25)),"")</f>
        <v/>
      </c>
      <c r="AS315" s="49" t="str">
        <f>IFERROR(IF(COUNT($S315:AR315)&gt;=$P315,"",EDATE($S315,26)),"")</f>
        <v/>
      </c>
      <c r="AT315" s="49" t="str">
        <f>IFERROR(IF(COUNT($S315:AS315)&gt;=$P315,"",EDATE($S315,27)),"")</f>
        <v/>
      </c>
      <c r="AU315" s="49" t="str">
        <f>IFERROR(IF(COUNT($S315:AT315)&gt;=$P315,"",EDATE($S315,28)),"")</f>
        <v/>
      </c>
      <c r="AV315" s="49" t="str">
        <f>IFERROR(IF(COUNT($S315:AU315)&gt;=$P315,"",EDATE($S315,29)),"")</f>
        <v/>
      </c>
      <c r="AW315" s="49" t="str">
        <f>IFERROR(IF(COUNT($S315:AV315)&gt;=$P315,"",EDATE($S315,30)),"")</f>
        <v/>
      </c>
      <c r="AX315" s="49" t="str">
        <f>IFERROR(IF(COUNT($S315:AW315)&gt;=$P315,"",EDATE($S315,31)),"")</f>
        <v/>
      </c>
      <c r="AY315" s="49" t="str">
        <f>IFERROR(IF(COUNT($S315:AX315)&gt;=$P315,"",EDATE($S315,32)),"")</f>
        <v/>
      </c>
      <c r="AZ315" s="49" t="str">
        <f>IFERROR(IF(COUNT($S315:AY315)&gt;=$P315,"",EDATE($S315,33)),"")</f>
        <v/>
      </c>
      <c r="BA315" s="49" t="str">
        <f>IFERROR(IF(COUNT($S315:AZ315)&gt;=$P315,"",EDATE($S315,34)),"")</f>
        <v/>
      </c>
      <c r="BB315" s="49" t="str">
        <f>IFERROR(IF(COUNT($S315:BA315)&gt;=$P315,"",EDATE($S315,35)),"")</f>
        <v/>
      </c>
      <c r="BC315" s="49" t="str">
        <f>IFERROR(IF(COUNT($S315:BB315)&gt;=$P315,"",EDATE($S315,36)),"")</f>
        <v/>
      </c>
      <c r="BD315" s="108"/>
    </row>
    <row r="316" spans="1:56" s="98" customFormat="1" ht="21" customHeight="1" thickBot="1">
      <c r="A316" s="106" t="str">
        <f t="shared" ca="1" si="24"/>
        <v/>
      </c>
      <c r="B316" s="152"/>
      <c r="C316" s="45" t="str">
        <f>IFERROR(VLOOKUP(B316,'اسماء العملاء'!$A$2:$E$1589,5,FALSE),"")</f>
        <v/>
      </c>
      <c r="D316" s="60" t="str">
        <f>IFERROR(VLOOKUP(B316,'اسماء العملاء'!$A$2:$C$1589,2,FALSE),"")</f>
        <v/>
      </c>
      <c r="E316" s="56"/>
      <c r="F316" s="62" t="str">
        <f>IFERROR(VLOOKUP(B316,'اسماء العملاء'!$A$2:$C$1589,3,FALSE),"")</f>
        <v/>
      </c>
      <c r="G316" s="75" t="str">
        <f>IFERROR(VLOOKUP(B316,'اسماء العملاء'!$A$2:$F$1589,6,FALSE),"")</f>
        <v/>
      </c>
      <c r="H316" s="142" t="str">
        <f>IFERROR(VLOOKUP(G316,'انواع الفلاتر'!$B$2:$C$52,2,FALSE),"")</f>
        <v/>
      </c>
      <c r="I316" s="128" t="str">
        <f>IFERROR(VLOOKUP(B316,'اسماء العملاء'!$A$2:$K$1589,11,FALSE),"")</f>
        <v/>
      </c>
      <c r="J316" s="46" t="str">
        <f t="shared" si="25"/>
        <v/>
      </c>
      <c r="K316" s="37"/>
      <c r="L316" s="137" t="str">
        <f t="shared" si="26"/>
        <v/>
      </c>
      <c r="M316" s="94" t="str">
        <f>IFERROR(VLOOKUP(B316,'اسماء العملاء'!$A$2:$G$1589,7,FALSE),"")</f>
        <v/>
      </c>
      <c r="N316" s="92" t="str">
        <f t="shared" si="27"/>
        <v/>
      </c>
      <c r="O316" s="149" t="str">
        <f>IFERROR(VLOOKUP(B316,'اسماء العملاء'!$A$2:$I$1589,9,FALSE),"")</f>
        <v/>
      </c>
      <c r="P316" s="144" t="str">
        <f t="shared" si="28"/>
        <v/>
      </c>
      <c r="Q316" s="145" t="str">
        <f t="shared" si="29"/>
        <v/>
      </c>
      <c r="R316" s="50"/>
      <c r="S316" s="133" t="str">
        <f>IFERROR(VLOOKUP(B316,'اسماء العملاء'!$A$2:$J$1589,10,FALSE),"")</f>
        <v/>
      </c>
      <c r="T316" s="48" t="str">
        <f>IFERROR(IF(COUNT($S316:S316)&gt;=$P316,"",EDATE($S316,1)),"")</f>
        <v/>
      </c>
      <c r="U316" s="48" t="str">
        <f>IFERROR(IF(COUNT($S316:T316)&gt;=$P316,"",EDATE($S316,2)),"")</f>
        <v/>
      </c>
      <c r="V316" s="48" t="str">
        <f>IFERROR(IF(COUNT($S316:U316)&gt;=$P316,"",EDATE($S316,3)),"")</f>
        <v/>
      </c>
      <c r="W316" s="48" t="str">
        <f>IFERROR(IF(COUNT($S316:V316)&gt;=$P316,"",EDATE($S316,4)),"")</f>
        <v/>
      </c>
      <c r="X316" s="48" t="str">
        <f>IFERROR(IF(COUNT($S316:W316)&gt;=$P316,"",EDATE($S316,5)),"")</f>
        <v/>
      </c>
      <c r="Y316" s="48" t="str">
        <f>IFERROR(IF(COUNT($S316:X316)&gt;=$P316,"",EDATE($S316,6)),"")</f>
        <v/>
      </c>
      <c r="Z316" s="48" t="str">
        <f>IFERROR(IF(COUNT($S316:Y316)&gt;=$P316,"",EDATE($S316,7)),"")</f>
        <v/>
      </c>
      <c r="AA316" s="48" t="str">
        <f>IFERROR(IF(COUNT($S316:Z316)&gt;=$P316,"",EDATE($S316,8)),"")</f>
        <v/>
      </c>
      <c r="AB316" s="48" t="str">
        <f>IFERROR(IF(COUNT($S316:AA316)&gt;=$P316,"",EDATE($S316,9)),"")</f>
        <v/>
      </c>
      <c r="AC316" s="48" t="str">
        <f>IFERROR(IF(COUNT($S316:AB316)&gt;=$P316,"",EDATE($S316,10)),"")</f>
        <v/>
      </c>
      <c r="AD316" s="48" t="str">
        <f>IFERROR(IF(COUNT($S316:AC316)&gt;=$P316,"",EDATE($S316,11)),"")</f>
        <v/>
      </c>
      <c r="AE316" s="48" t="str">
        <f>IFERROR(IF(COUNT($S316:AD316)&gt;=$P316,"",EDATE($S316,12)),"")</f>
        <v/>
      </c>
      <c r="AF316" s="48" t="str">
        <f>IFERROR(IF(COUNT($S316:AE316)&gt;=$P316,"",EDATE($S316,13)),"")</f>
        <v/>
      </c>
      <c r="AG316" s="48" t="str">
        <f>IFERROR(IF(COUNT($S316:AF316)&gt;=$P316,"",EDATE($S316,14)),"")</f>
        <v/>
      </c>
      <c r="AH316" s="48" t="str">
        <f>IFERROR(IF(COUNT($S316:AG316)&gt;=$P316,"",EDATE($S316,15)),"")</f>
        <v/>
      </c>
      <c r="AI316" s="48" t="str">
        <f>IFERROR(IF(COUNT($S316:AH316)&gt;=$P316,"",EDATE($S316,16)),"")</f>
        <v/>
      </c>
      <c r="AJ316" s="48" t="str">
        <f>IFERROR(IF(COUNT($S316:AI316)&gt;=$P316,"",EDATE($S316,17)),"")</f>
        <v/>
      </c>
      <c r="AK316" s="48" t="str">
        <f>IFERROR(IF(COUNT($S316:AJ316)&gt;=$P316,"",EDATE($S316,18)),"")</f>
        <v/>
      </c>
      <c r="AL316" s="49" t="str">
        <f>IFERROR(IF(COUNT($S316:AK316)&gt;=$P316,"",EDATE($S316,19)),"")</f>
        <v/>
      </c>
      <c r="AM316" s="49" t="str">
        <f>IFERROR(IF(COUNT($S316:AL316)&gt;=$P316,"",EDATE($S316,20)),"")</f>
        <v/>
      </c>
      <c r="AN316" s="49" t="str">
        <f>IFERROR(IF(COUNT($S316:AM316)&gt;=$P316,"",EDATE($S316,21)),"")</f>
        <v/>
      </c>
      <c r="AO316" s="49" t="str">
        <f>IFERROR(IF(COUNT($S316:AN316)&gt;=$P316,"",EDATE($S316,22)),"")</f>
        <v/>
      </c>
      <c r="AP316" s="49" t="str">
        <f>IFERROR(IF(COUNT($S316:AO316)&gt;=$P316,"",EDATE($S316,23)),"")</f>
        <v/>
      </c>
      <c r="AQ316" s="49" t="str">
        <f>IFERROR(IF(COUNT($S316:AP316)&gt;=$P316,"",EDATE($S316,24)),"")</f>
        <v/>
      </c>
      <c r="AR316" s="49" t="str">
        <f>IFERROR(IF(COUNT($S316:AQ316)&gt;=$P316,"",EDATE($S316,25)),"")</f>
        <v/>
      </c>
      <c r="AS316" s="49" t="str">
        <f>IFERROR(IF(COUNT($S316:AR316)&gt;=$P316,"",EDATE($S316,26)),"")</f>
        <v/>
      </c>
      <c r="AT316" s="49" t="str">
        <f>IFERROR(IF(COUNT($S316:AS316)&gt;=$P316,"",EDATE($S316,27)),"")</f>
        <v/>
      </c>
      <c r="AU316" s="49" t="str">
        <f>IFERROR(IF(COUNT($S316:AT316)&gt;=$P316,"",EDATE($S316,28)),"")</f>
        <v/>
      </c>
      <c r="AV316" s="49" t="str">
        <f>IFERROR(IF(COUNT($S316:AU316)&gt;=$P316,"",EDATE($S316,29)),"")</f>
        <v/>
      </c>
      <c r="AW316" s="49" t="str">
        <f>IFERROR(IF(COUNT($S316:AV316)&gt;=$P316,"",EDATE($S316,30)),"")</f>
        <v/>
      </c>
      <c r="AX316" s="49" t="str">
        <f>IFERROR(IF(COUNT($S316:AW316)&gt;=$P316,"",EDATE($S316,31)),"")</f>
        <v/>
      </c>
      <c r="AY316" s="49" t="str">
        <f>IFERROR(IF(COUNT($S316:AX316)&gt;=$P316,"",EDATE($S316,32)),"")</f>
        <v/>
      </c>
      <c r="AZ316" s="49" t="str">
        <f>IFERROR(IF(COUNT($S316:AY316)&gt;=$P316,"",EDATE($S316,33)),"")</f>
        <v/>
      </c>
      <c r="BA316" s="49" t="str">
        <f>IFERROR(IF(COUNT($S316:AZ316)&gt;=$P316,"",EDATE($S316,34)),"")</f>
        <v/>
      </c>
      <c r="BB316" s="49" t="str">
        <f>IFERROR(IF(COUNT($S316:BA316)&gt;=$P316,"",EDATE($S316,35)),"")</f>
        <v/>
      </c>
      <c r="BC316" s="49" t="str">
        <f>IFERROR(IF(COUNT($S316:BB316)&gt;=$P316,"",EDATE($S316,36)),"")</f>
        <v/>
      </c>
      <c r="BD316" s="108"/>
    </row>
    <row r="317" spans="1:56" s="98" customFormat="1" ht="21" customHeight="1" thickBot="1">
      <c r="A317" s="106" t="str">
        <f t="shared" ca="1" si="24"/>
        <v/>
      </c>
      <c r="B317" s="152"/>
      <c r="C317" s="45" t="str">
        <f>IFERROR(VLOOKUP(B317,'اسماء العملاء'!$A$2:$E$1589,5,FALSE),"")</f>
        <v/>
      </c>
      <c r="D317" s="60" t="str">
        <f>IFERROR(VLOOKUP(B317,'اسماء العملاء'!$A$2:$C$1589,2,FALSE),"")</f>
        <v/>
      </c>
      <c r="E317" s="56"/>
      <c r="F317" s="62" t="str">
        <f>IFERROR(VLOOKUP(B317,'اسماء العملاء'!$A$2:$C$1589,3,FALSE),"")</f>
        <v/>
      </c>
      <c r="G317" s="75" t="str">
        <f>IFERROR(VLOOKUP(B317,'اسماء العملاء'!$A$2:$F$1589,6,FALSE),"")</f>
        <v/>
      </c>
      <c r="H317" s="142" t="str">
        <f>IFERROR(VLOOKUP(G317,'انواع الفلاتر'!$B$2:$C$52,2,FALSE),"")</f>
        <v/>
      </c>
      <c r="I317" s="128" t="str">
        <f>IFERROR(VLOOKUP(B317,'اسماء العملاء'!$A$2:$K$1589,11,FALSE),"")</f>
        <v/>
      </c>
      <c r="J317" s="46" t="str">
        <f t="shared" si="25"/>
        <v/>
      </c>
      <c r="K317" s="37"/>
      <c r="L317" s="137" t="str">
        <f t="shared" si="26"/>
        <v/>
      </c>
      <c r="M317" s="94" t="str">
        <f>IFERROR(VLOOKUP(B317,'اسماء العملاء'!$A$2:$G$1589,7,FALSE),"")</f>
        <v/>
      </c>
      <c r="N317" s="92" t="str">
        <f t="shared" si="27"/>
        <v/>
      </c>
      <c r="O317" s="149" t="str">
        <f>IFERROR(VLOOKUP(B317,'اسماء العملاء'!$A$2:$I$1589,9,FALSE),"")</f>
        <v/>
      </c>
      <c r="P317" s="144" t="str">
        <f t="shared" si="28"/>
        <v/>
      </c>
      <c r="Q317" s="145" t="str">
        <f t="shared" si="29"/>
        <v/>
      </c>
      <c r="R317" s="50"/>
      <c r="S317" s="133" t="str">
        <f>IFERROR(VLOOKUP(B317,'اسماء العملاء'!$A$2:$J$1589,10,FALSE),"")</f>
        <v/>
      </c>
      <c r="T317" s="48" t="str">
        <f>IFERROR(IF(COUNT($S317:S317)&gt;=$P317,"",EDATE($S317,1)),"")</f>
        <v/>
      </c>
      <c r="U317" s="48" t="str">
        <f>IFERROR(IF(COUNT($S317:T317)&gt;=$P317,"",EDATE($S317,2)),"")</f>
        <v/>
      </c>
      <c r="V317" s="48" t="str">
        <f>IFERROR(IF(COUNT($S317:U317)&gt;=$P317,"",EDATE($S317,3)),"")</f>
        <v/>
      </c>
      <c r="W317" s="48" t="str">
        <f>IFERROR(IF(COUNT($S317:V317)&gt;=$P317,"",EDATE($S317,4)),"")</f>
        <v/>
      </c>
      <c r="X317" s="48" t="str">
        <f>IFERROR(IF(COUNT($S317:W317)&gt;=$P317,"",EDATE($S317,5)),"")</f>
        <v/>
      </c>
      <c r="Y317" s="48" t="str">
        <f>IFERROR(IF(COUNT($S317:X317)&gt;=$P317,"",EDATE($S317,6)),"")</f>
        <v/>
      </c>
      <c r="Z317" s="48" t="str">
        <f>IFERROR(IF(COUNT($S317:Y317)&gt;=$P317,"",EDATE($S317,7)),"")</f>
        <v/>
      </c>
      <c r="AA317" s="48" t="str">
        <f>IFERROR(IF(COUNT($S317:Z317)&gt;=$P317,"",EDATE($S317,8)),"")</f>
        <v/>
      </c>
      <c r="AB317" s="48" t="str">
        <f>IFERROR(IF(COUNT($S317:AA317)&gt;=$P317,"",EDATE($S317,9)),"")</f>
        <v/>
      </c>
      <c r="AC317" s="48" t="str">
        <f>IFERROR(IF(COUNT($S317:AB317)&gt;=$P317,"",EDATE($S317,10)),"")</f>
        <v/>
      </c>
      <c r="AD317" s="48" t="str">
        <f>IFERROR(IF(COUNT($S317:AC317)&gt;=$P317,"",EDATE($S317,11)),"")</f>
        <v/>
      </c>
      <c r="AE317" s="48" t="str">
        <f>IFERROR(IF(COUNT($S317:AD317)&gt;=$P317,"",EDATE($S317,12)),"")</f>
        <v/>
      </c>
      <c r="AF317" s="48" t="str">
        <f>IFERROR(IF(COUNT($S317:AE317)&gt;=$P317,"",EDATE($S317,13)),"")</f>
        <v/>
      </c>
      <c r="AG317" s="48" t="str">
        <f>IFERROR(IF(COUNT($S317:AF317)&gt;=$P317,"",EDATE($S317,14)),"")</f>
        <v/>
      </c>
      <c r="AH317" s="48" t="str">
        <f>IFERROR(IF(COUNT($S317:AG317)&gt;=$P317,"",EDATE($S317,15)),"")</f>
        <v/>
      </c>
      <c r="AI317" s="48" t="str">
        <f>IFERROR(IF(COUNT($S317:AH317)&gt;=$P317,"",EDATE($S317,16)),"")</f>
        <v/>
      </c>
      <c r="AJ317" s="48" t="str">
        <f>IFERROR(IF(COUNT($S317:AI317)&gt;=$P317,"",EDATE($S317,17)),"")</f>
        <v/>
      </c>
      <c r="AK317" s="48" t="str">
        <f>IFERROR(IF(COUNT($S317:AJ317)&gt;=$P317,"",EDATE($S317,18)),"")</f>
        <v/>
      </c>
      <c r="AL317" s="49" t="str">
        <f>IFERROR(IF(COUNT($S317:AK317)&gt;=$P317,"",EDATE($S317,19)),"")</f>
        <v/>
      </c>
      <c r="AM317" s="49" t="str">
        <f>IFERROR(IF(COUNT($S317:AL317)&gt;=$P317,"",EDATE($S317,20)),"")</f>
        <v/>
      </c>
      <c r="AN317" s="49" t="str">
        <f>IFERROR(IF(COUNT($S317:AM317)&gt;=$P317,"",EDATE($S317,21)),"")</f>
        <v/>
      </c>
      <c r="AO317" s="49" t="str">
        <f>IFERROR(IF(COUNT($S317:AN317)&gt;=$P317,"",EDATE($S317,22)),"")</f>
        <v/>
      </c>
      <c r="AP317" s="49" t="str">
        <f>IFERROR(IF(COUNT($S317:AO317)&gt;=$P317,"",EDATE($S317,23)),"")</f>
        <v/>
      </c>
      <c r="AQ317" s="49" t="str">
        <f>IFERROR(IF(COUNT($S317:AP317)&gt;=$P317,"",EDATE($S317,24)),"")</f>
        <v/>
      </c>
      <c r="AR317" s="49" t="str">
        <f>IFERROR(IF(COUNT($S317:AQ317)&gt;=$P317,"",EDATE($S317,25)),"")</f>
        <v/>
      </c>
      <c r="AS317" s="49" t="str">
        <f>IFERROR(IF(COUNT($S317:AR317)&gt;=$P317,"",EDATE($S317,26)),"")</f>
        <v/>
      </c>
      <c r="AT317" s="49" t="str">
        <f>IFERROR(IF(COUNT($S317:AS317)&gt;=$P317,"",EDATE($S317,27)),"")</f>
        <v/>
      </c>
      <c r="AU317" s="49" t="str">
        <f>IFERROR(IF(COUNT($S317:AT317)&gt;=$P317,"",EDATE($S317,28)),"")</f>
        <v/>
      </c>
      <c r="AV317" s="49" t="str">
        <f>IFERROR(IF(COUNT($S317:AU317)&gt;=$P317,"",EDATE($S317,29)),"")</f>
        <v/>
      </c>
      <c r="AW317" s="49" t="str">
        <f>IFERROR(IF(COUNT($S317:AV317)&gt;=$P317,"",EDATE($S317,30)),"")</f>
        <v/>
      </c>
      <c r="AX317" s="49" t="str">
        <f>IFERROR(IF(COUNT($S317:AW317)&gt;=$P317,"",EDATE($S317,31)),"")</f>
        <v/>
      </c>
      <c r="AY317" s="49" t="str">
        <f>IFERROR(IF(COUNT($S317:AX317)&gt;=$P317,"",EDATE($S317,32)),"")</f>
        <v/>
      </c>
      <c r="AZ317" s="49" t="str">
        <f>IFERROR(IF(COUNT($S317:AY317)&gt;=$P317,"",EDATE($S317,33)),"")</f>
        <v/>
      </c>
      <c r="BA317" s="49" t="str">
        <f>IFERROR(IF(COUNT($S317:AZ317)&gt;=$P317,"",EDATE($S317,34)),"")</f>
        <v/>
      </c>
      <c r="BB317" s="49" t="str">
        <f>IFERROR(IF(COUNT($S317:BA317)&gt;=$P317,"",EDATE($S317,35)),"")</f>
        <v/>
      </c>
      <c r="BC317" s="49" t="str">
        <f>IFERROR(IF(COUNT($S317:BB317)&gt;=$P317,"",EDATE($S317,36)),"")</f>
        <v/>
      </c>
      <c r="BD317" s="108"/>
    </row>
    <row r="318" spans="1:56" s="98" customFormat="1" ht="21" customHeight="1" thickBot="1">
      <c r="A318" s="106" t="str">
        <f t="shared" ca="1" si="24"/>
        <v/>
      </c>
      <c r="B318" s="152"/>
      <c r="C318" s="45" t="str">
        <f>IFERROR(VLOOKUP(B318,'اسماء العملاء'!$A$2:$E$1589,5,FALSE),"")</f>
        <v/>
      </c>
      <c r="D318" s="60" t="str">
        <f>IFERROR(VLOOKUP(B318,'اسماء العملاء'!$A$2:$C$1589,2,FALSE),"")</f>
        <v/>
      </c>
      <c r="E318" s="56"/>
      <c r="F318" s="62" t="str">
        <f>IFERROR(VLOOKUP(B318,'اسماء العملاء'!$A$2:$C$1589,3,FALSE),"")</f>
        <v/>
      </c>
      <c r="G318" s="75" t="str">
        <f>IFERROR(VLOOKUP(B318,'اسماء العملاء'!$A$2:$F$1589,6,FALSE),"")</f>
        <v/>
      </c>
      <c r="H318" s="142" t="str">
        <f>IFERROR(VLOOKUP(G318,'انواع الفلاتر'!$B$2:$C$52,2,FALSE),"")</f>
        <v/>
      </c>
      <c r="I318" s="128" t="str">
        <f>IFERROR(VLOOKUP(B318,'اسماء العملاء'!$A$2:$K$1589,11,FALSE),"")</f>
        <v/>
      </c>
      <c r="J318" s="46" t="str">
        <f t="shared" si="25"/>
        <v/>
      </c>
      <c r="K318" s="37"/>
      <c r="L318" s="137" t="str">
        <f t="shared" si="26"/>
        <v/>
      </c>
      <c r="M318" s="94" t="str">
        <f>IFERROR(VLOOKUP(B318,'اسماء العملاء'!$A$2:$G$1589,7,FALSE),"")</f>
        <v/>
      </c>
      <c r="N318" s="92" t="str">
        <f t="shared" si="27"/>
        <v/>
      </c>
      <c r="O318" s="149" t="str">
        <f>IFERROR(VLOOKUP(B318,'اسماء العملاء'!$A$2:$I$1589,9,FALSE),"")</f>
        <v/>
      </c>
      <c r="P318" s="144" t="str">
        <f t="shared" si="28"/>
        <v/>
      </c>
      <c r="Q318" s="145" t="str">
        <f t="shared" si="29"/>
        <v/>
      </c>
      <c r="R318" s="50"/>
      <c r="S318" s="133" t="str">
        <f>IFERROR(VLOOKUP(B318,'اسماء العملاء'!$A$2:$J$1589,10,FALSE),"")</f>
        <v/>
      </c>
      <c r="T318" s="48" t="str">
        <f>IFERROR(IF(COUNT($S318:S318)&gt;=$P318,"",EDATE($S318,1)),"")</f>
        <v/>
      </c>
      <c r="U318" s="48" t="str">
        <f>IFERROR(IF(COUNT($S318:T318)&gt;=$P318,"",EDATE($S318,2)),"")</f>
        <v/>
      </c>
      <c r="V318" s="48" t="str">
        <f>IFERROR(IF(COUNT($S318:U318)&gt;=$P318,"",EDATE($S318,3)),"")</f>
        <v/>
      </c>
      <c r="W318" s="48" t="str">
        <f>IFERROR(IF(COUNT($S318:V318)&gt;=$P318,"",EDATE($S318,4)),"")</f>
        <v/>
      </c>
      <c r="X318" s="48" t="str">
        <f>IFERROR(IF(COUNT($S318:W318)&gt;=$P318,"",EDATE($S318,5)),"")</f>
        <v/>
      </c>
      <c r="Y318" s="48" t="str">
        <f>IFERROR(IF(COUNT($S318:X318)&gt;=$P318,"",EDATE($S318,6)),"")</f>
        <v/>
      </c>
      <c r="Z318" s="48" t="str">
        <f>IFERROR(IF(COUNT($S318:Y318)&gt;=$P318,"",EDATE($S318,7)),"")</f>
        <v/>
      </c>
      <c r="AA318" s="48" t="str">
        <f>IFERROR(IF(COUNT($S318:Z318)&gt;=$P318,"",EDATE($S318,8)),"")</f>
        <v/>
      </c>
      <c r="AB318" s="48" t="str">
        <f>IFERROR(IF(COUNT($S318:AA318)&gt;=$P318,"",EDATE($S318,9)),"")</f>
        <v/>
      </c>
      <c r="AC318" s="48" t="str">
        <f>IFERROR(IF(COUNT($S318:AB318)&gt;=$P318,"",EDATE($S318,10)),"")</f>
        <v/>
      </c>
      <c r="AD318" s="48" t="str">
        <f>IFERROR(IF(COUNT($S318:AC318)&gt;=$P318,"",EDATE($S318,11)),"")</f>
        <v/>
      </c>
      <c r="AE318" s="48" t="str">
        <f>IFERROR(IF(COUNT($S318:AD318)&gt;=$P318,"",EDATE($S318,12)),"")</f>
        <v/>
      </c>
      <c r="AF318" s="48" t="str">
        <f>IFERROR(IF(COUNT($S318:AE318)&gt;=$P318,"",EDATE($S318,13)),"")</f>
        <v/>
      </c>
      <c r="AG318" s="48" t="str">
        <f>IFERROR(IF(COUNT($S318:AF318)&gt;=$P318,"",EDATE($S318,14)),"")</f>
        <v/>
      </c>
      <c r="AH318" s="48" t="str">
        <f>IFERROR(IF(COUNT($S318:AG318)&gt;=$P318,"",EDATE($S318,15)),"")</f>
        <v/>
      </c>
      <c r="AI318" s="48" t="str">
        <f>IFERROR(IF(COUNT($S318:AH318)&gt;=$P318,"",EDATE($S318,16)),"")</f>
        <v/>
      </c>
      <c r="AJ318" s="48" t="str">
        <f>IFERROR(IF(COUNT($S318:AI318)&gt;=$P318,"",EDATE($S318,17)),"")</f>
        <v/>
      </c>
      <c r="AK318" s="48" t="str">
        <f>IFERROR(IF(COUNT($S318:AJ318)&gt;=$P318,"",EDATE($S318,18)),"")</f>
        <v/>
      </c>
      <c r="AL318" s="49" t="str">
        <f>IFERROR(IF(COUNT($S318:AK318)&gt;=$P318,"",EDATE($S318,19)),"")</f>
        <v/>
      </c>
      <c r="AM318" s="49" t="str">
        <f>IFERROR(IF(COUNT($S318:AL318)&gt;=$P318,"",EDATE($S318,20)),"")</f>
        <v/>
      </c>
      <c r="AN318" s="49" t="str">
        <f>IFERROR(IF(COUNT($S318:AM318)&gt;=$P318,"",EDATE($S318,21)),"")</f>
        <v/>
      </c>
      <c r="AO318" s="49" t="str">
        <f>IFERROR(IF(COUNT($S318:AN318)&gt;=$P318,"",EDATE($S318,22)),"")</f>
        <v/>
      </c>
      <c r="AP318" s="49" t="str">
        <f>IFERROR(IF(COUNT($S318:AO318)&gt;=$P318,"",EDATE($S318,23)),"")</f>
        <v/>
      </c>
      <c r="AQ318" s="49" t="str">
        <f>IFERROR(IF(COUNT($S318:AP318)&gt;=$P318,"",EDATE($S318,24)),"")</f>
        <v/>
      </c>
      <c r="AR318" s="49" t="str">
        <f>IFERROR(IF(COUNT($S318:AQ318)&gt;=$P318,"",EDATE($S318,25)),"")</f>
        <v/>
      </c>
      <c r="AS318" s="49" t="str">
        <f>IFERROR(IF(COUNT($S318:AR318)&gt;=$P318,"",EDATE($S318,26)),"")</f>
        <v/>
      </c>
      <c r="AT318" s="49" t="str">
        <f>IFERROR(IF(COUNT($S318:AS318)&gt;=$P318,"",EDATE($S318,27)),"")</f>
        <v/>
      </c>
      <c r="AU318" s="49" t="str">
        <f>IFERROR(IF(COUNT($S318:AT318)&gt;=$P318,"",EDATE($S318,28)),"")</f>
        <v/>
      </c>
      <c r="AV318" s="49" t="str">
        <f>IFERROR(IF(COUNT($S318:AU318)&gt;=$P318,"",EDATE($S318,29)),"")</f>
        <v/>
      </c>
      <c r="AW318" s="49" t="str">
        <f>IFERROR(IF(COUNT($S318:AV318)&gt;=$P318,"",EDATE($S318,30)),"")</f>
        <v/>
      </c>
      <c r="AX318" s="49" t="str">
        <f>IFERROR(IF(COUNT($S318:AW318)&gt;=$P318,"",EDATE($S318,31)),"")</f>
        <v/>
      </c>
      <c r="AY318" s="49" t="str">
        <f>IFERROR(IF(COUNT($S318:AX318)&gt;=$P318,"",EDATE($S318,32)),"")</f>
        <v/>
      </c>
      <c r="AZ318" s="49" t="str">
        <f>IFERROR(IF(COUNT($S318:AY318)&gt;=$P318,"",EDATE($S318,33)),"")</f>
        <v/>
      </c>
      <c r="BA318" s="49" t="str">
        <f>IFERROR(IF(COUNT($S318:AZ318)&gt;=$P318,"",EDATE($S318,34)),"")</f>
        <v/>
      </c>
      <c r="BB318" s="49" t="str">
        <f>IFERROR(IF(COUNT($S318:BA318)&gt;=$P318,"",EDATE($S318,35)),"")</f>
        <v/>
      </c>
      <c r="BC318" s="49" t="str">
        <f>IFERROR(IF(COUNT($S318:BB318)&gt;=$P318,"",EDATE($S318,36)),"")</f>
        <v/>
      </c>
      <c r="BD318" s="108"/>
    </row>
    <row r="319" spans="1:56" s="98" customFormat="1" ht="21" customHeight="1" thickBot="1">
      <c r="A319" s="106" t="str">
        <f t="shared" ca="1" si="24"/>
        <v/>
      </c>
      <c r="B319" s="152"/>
      <c r="C319" s="45" t="str">
        <f>IFERROR(VLOOKUP(B319,'اسماء العملاء'!$A$2:$E$1589,5,FALSE),"")</f>
        <v/>
      </c>
      <c r="D319" s="60" t="str">
        <f>IFERROR(VLOOKUP(B319,'اسماء العملاء'!$A$2:$C$1589,2,FALSE),"")</f>
        <v/>
      </c>
      <c r="E319" s="56"/>
      <c r="F319" s="62" t="str">
        <f>IFERROR(VLOOKUP(B319,'اسماء العملاء'!$A$2:$C$1589,3,FALSE),"")</f>
        <v/>
      </c>
      <c r="G319" s="75" t="str">
        <f>IFERROR(VLOOKUP(B319,'اسماء العملاء'!$A$2:$F$1589,6,FALSE),"")</f>
        <v/>
      </c>
      <c r="H319" s="142" t="str">
        <f>IFERROR(VLOOKUP(G319,'انواع الفلاتر'!$B$2:$C$52,2,FALSE),"")</f>
        <v/>
      </c>
      <c r="I319" s="128" t="str">
        <f>IFERROR(VLOOKUP(B319,'اسماء العملاء'!$A$2:$K$1589,11,FALSE),"")</f>
        <v/>
      </c>
      <c r="J319" s="46" t="str">
        <f t="shared" si="25"/>
        <v/>
      </c>
      <c r="K319" s="37"/>
      <c r="L319" s="137" t="str">
        <f t="shared" si="26"/>
        <v/>
      </c>
      <c r="M319" s="94" t="str">
        <f>IFERROR(VLOOKUP(B319,'اسماء العملاء'!$A$2:$G$1589,7,FALSE),"")</f>
        <v/>
      </c>
      <c r="N319" s="92" t="str">
        <f t="shared" si="27"/>
        <v/>
      </c>
      <c r="O319" s="149" t="str">
        <f>IFERROR(VLOOKUP(B319,'اسماء العملاء'!$A$2:$I$1589,9,FALSE),"")</f>
        <v/>
      </c>
      <c r="P319" s="144" t="str">
        <f t="shared" si="28"/>
        <v/>
      </c>
      <c r="Q319" s="145" t="str">
        <f t="shared" si="29"/>
        <v/>
      </c>
      <c r="R319" s="50"/>
      <c r="S319" s="133" t="str">
        <f>IFERROR(VLOOKUP(B319,'اسماء العملاء'!$A$2:$J$1589,10,FALSE),"")</f>
        <v/>
      </c>
      <c r="T319" s="48" t="str">
        <f>IFERROR(IF(COUNT($S319:S319)&gt;=$P319,"",EDATE($S319,1)),"")</f>
        <v/>
      </c>
      <c r="U319" s="48" t="str">
        <f>IFERROR(IF(COUNT($S319:T319)&gt;=$P319,"",EDATE($S319,2)),"")</f>
        <v/>
      </c>
      <c r="V319" s="48" t="str">
        <f>IFERROR(IF(COUNT($S319:U319)&gt;=$P319,"",EDATE($S319,3)),"")</f>
        <v/>
      </c>
      <c r="W319" s="48" t="str">
        <f>IFERROR(IF(COUNT($S319:V319)&gt;=$P319,"",EDATE($S319,4)),"")</f>
        <v/>
      </c>
      <c r="X319" s="48" t="str">
        <f>IFERROR(IF(COUNT($S319:W319)&gt;=$P319,"",EDATE($S319,5)),"")</f>
        <v/>
      </c>
      <c r="Y319" s="48" t="str">
        <f>IFERROR(IF(COUNT($S319:X319)&gt;=$P319,"",EDATE($S319,6)),"")</f>
        <v/>
      </c>
      <c r="Z319" s="48" t="str">
        <f>IFERROR(IF(COUNT($S319:Y319)&gt;=$P319,"",EDATE($S319,7)),"")</f>
        <v/>
      </c>
      <c r="AA319" s="48" t="str">
        <f>IFERROR(IF(COUNT($S319:Z319)&gt;=$P319,"",EDATE($S319,8)),"")</f>
        <v/>
      </c>
      <c r="AB319" s="48" t="str">
        <f>IFERROR(IF(COUNT($S319:AA319)&gt;=$P319,"",EDATE($S319,9)),"")</f>
        <v/>
      </c>
      <c r="AC319" s="48" t="str">
        <f>IFERROR(IF(COUNT($S319:AB319)&gt;=$P319,"",EDATE($S319,10)),"")</f>
        <v/>
      </c>
      <c r="AD319" s="48" t="str">
        <f>IFERROR(IF(COUNT($S319:AC319)&gt;=$P319,"",EDATE($S319,11)),"")</f>
        <v/>
      </c>
      <c r="AE319" s="48" t="str">
        <f>IFERROR(IF(COUNT($S319:AD319)&gt;=$P319,"",EDATE($S319,12)),"")</f>
        <v/>
      </c>
      <c r="AF319" s="48" t="str">
        <f>IFERROR(IF(COUNT($S319:AE319)&gt;=$P319,"",EDATE($S319,13)),"")</f>
        <v/>
      </c>
      <c r="AG319" s="48" t="str">
        <f>IFERROR(IF(COUNT($S319:AF319)&gt;=$P319,"",EDATE($S319,14)),"")</f>
        <v/>
      </c>
      <c r="AH319" s="48" t="str">
        <f>IFERROR(IF(COUNT($S319:AG319)&gt;=$P319,"",EDATE($S319,15)),"")</f>
        <v/>
      </c>
      <c r="AI319" s="48" t="str">
        <f>IFERROR(IF(COUNT($S319:AH319)&gt;=$P319,"",EDATE($S319,16)),"")</f>
        <v/>
      </c>
      <c r="AJ319" s="48" t="str">
        <f>IFERROR(IF(COUNT($S319:AI319)&gt;=$P319,"",EDATE($S319,17)),"")</f>
        <v/>
      </c>
      <c r="AK319" s="48" t="str">
        <f>IFERROR(IF(COUNT($S319:AJ319)&gt;=$P319,"",EDATE($S319,18)),"")</f>
        <v/>
      </c>
      <c r="AL319" s="49" t="str">
        <f>IFERROR(IF(COUNT($S319:AK319)&gt;=$P319,"",EDATE($S319,19)),"")</f>
        <v/>
      </c>
      <c r="AM319" s="49" t="str">
        <f>IFERROR(IF(COUNT($S319:AL319)&gt;=$P319,"",EDATE($S319,20)),"")</f>
        <v/>
      </c>
      <c r="AN319" s="49" t="str">
        <f>IFERROR(IF(COUNT($S319:AM319)&gt;=$P319,"",EDATE($S319,21)),"")</f>
        <v/>
      </c>
      <c r="AO319" s="49" t="str">
        <f>IFERROR(IF(COUNT($S319:AN319)&gt;=$P319,"",EDATE($S319,22)),"")</f>
        <v/>
      </c>
      <c r="AP319" s="49" t="str">
        <f>IFERROR(IF(COUNT($S319:AO319)&gt;=$P319,"",EDATE($S319,23)),"")</f>
        <v/>
      </c>
      <c r="AQ319" s="49" t="str">
        <f>IFERROR(IF(COUNT($S319:AP319)&gt;=$P319,"",EDATE($S319,24)),"")</f>
        <v/>
      </c>
      <c r="AR319" s="49" t="str">
        <f>IFERROR(IF(COUNT($S319:AQ319)&gt;=$P319,"",EDATE($S319,25)),"")</f>
        <v/>
      </c>
      <c r="AS319" s="49" t="str">
        <f>IFERROR(IF(COUNT($S319:AR319)&gt;=$P319,"",EDATE($S319,26)),"")</f>
        <v/>
      </c>
      <c r="AT319" s="49" t="str">
        <f>IFERROR(IF(COUNT($S319:AS319)&gt;=$P319,"",EDATE($S319,27)),"")</f>
        <v/>
      </c>
      <c r="AU319" s="49" t="str">
        <f>IFERROR(IF(COUNT($S319:AT319)&gt;=$P319,"",EDATE($S319,28)),"")</f>
        <v/>
      </c>
      <c r="AV319" s="49" t="str">
        <f>IFERROR(IF(COUNT($S319:AU319)&gt;=$P319,"",EDATE($S319,29)),"")</f>
        <v/>
      </c>
      <c r="AW319" s="49" t="str">
        <f>IFERROR(IF(COUNT($S319:AV319)&gt;=$P319,"",EDATE($S319,30)),"")</f>
        <v/>
      </c>
      <c r="AX319" s="49" t="str">
        <f>IFERROR(IF(COUNT($S319:AW319)&gt;=$P319,"",EDATE($S319,31)),"")</f>
        <v/>
      </c>
      <c r="AY319" s="49" t="str">
        <f>IFERROR(IF(COUNT($S319:AX319)&gt;=$P319,"",EDATE($S319,32)),"")</f>
        <v/>
      </c>
      <c r="AZ319" s="49" t="str">
        <f>IFERROR(IF(COUNT($S319:AY319)&gt;=$P319,"",EDATE($S319,33)),"")</f>
        <v/>
      </c>
      <c r="BA319" s="49" t="str">
        <f>IFERROR(IF(COUNT($S319:AZ319)&gt;=$P319,"",EDATE($S319,34)),"")</f>
        <v/>
      </c>
      <c r="BB319" s="49" t="str">
        <f>IFERROR(IF(COUNT($S319:BA319)&gt;=$P319,"",EDATE($S319,35)),"")</f>
        <v/>
      </c>
      <c r="BC319" s="49" t="str">
        <f>IFERROR(IF(COUNT($S319:BB319)&gt;=$P319,"",EDATE($S319,36)),"")</f>
        <v/>
      </c>
      <c r="BD319" s="108"/>
    </row>
    <row r="320" spans="1:56" s="98" customFormat="1" ht="21" customHeight="1" thickBot="1">
      <c r="A320" s="106" t="str">
        <f t="shared" ca="1" si="24"/>
        <v/>
      </c>
      <c r="B320" s="152"/>
      <c r="C320" s="45" t="str">
        <f>IFERROR(VLOOKUP(B320,'اسماء العملاء'!$A$2:$E$1589,5,FALSE),"")</f>
        <v/>
      </c>
      <c r="D320" s="60" t="str">
        <f>IFERROR(VLOOKUP(B320,'اسماء العملاء'!$A$2:$C$1589,2,FALSE),"")</f>
        <v/>
      </c>
      <c r="E320" s="56"/>
      <c r="F320" s="62" t="str">
        <f>IFERROR(VLOOKUP(B320,'اسماء العملاء'!$A$2:$C$1589,3,FALSE),"")</f>
        <v/>
      </c>
      <c r="G320" s="75" t="str">
        <f>IFERROR(VLOOKUP(B320,'اسماء العملاء'!$A$2:$F$1589,6,FALSE),"")</f>
        <v/>
      </c>
      <c r="H320" s="142" t="str">
        <f>IFERROR(VLOOKUP(G320,'انواع الفلاتر'!$B$2:$C$52,2,FALSE),"")</f>
        <v/>
      </c>
      <c r="I320" s="128" t="str">
        <f>IFERROR(VLOOKUP(B320,'اسماء العملاء'!$A$2:$K$1589,11,FALSE),"")</f>
        <v/>
      </c>
      <c r="J320" s="46" t="str">
        <f t="shared" si="25"/>
        <v/>
      </c>
      <c r="K320" s="37"/>
      <c r="L320" s="137" t="str">
        <f t="shared" si="26"/>
        <v/>
      </c>
      <c r="M320" s="94" t="str">
        <f>IFERROR(VLOOKUP(B320,'اسماء العملاء'!$A$2:$G$1589,7,FALSE),"")</f>
        <v/>
      </c>
      <c r="N320" s="92" t="str">
        <f t="shared" si="27"/>
        <v/>
      </c>
      <c r="O320" s="149" t="str">
        <f>IFERROR(VLOOKUP(B320,'اسماء العملاء'!$A$2:$I$1589,9,FALSE),"")</f>
        <v/>
      </c>
      <c r="P320" s="144" t="str">
        <f t="shared" si="28"/>
        <v/>
      </c>
      <c r="Q320" s="145" t="str">
        <f t="shared" si="29"/>
        <v/>
      </c>
      <c r="R320" s="50"/>
      <c r="S320" s="133" t="str">
        <f>IFERROR(VLOOKUP(B320,'اسماء العملاء'!$A$2:$J$1589,10,FALSE),"")</f>
        <v/>
      </c>
      <c r="T320" s="48" t="str">
        <f>IFERROR(IF(COUNT($S320:S320)&gt;=$P320,"",EDATE($S320,1)),"")</f>
        <v/>
      </c>
      <c r="U320" s="48" t="str">
        <f>IFERROR(IF(COUNT($S320:T320)&gt;=$P320,"",EDATE($S320,2)),"")</f>
        <v/>
      </c>
      <c r="V320" s="48" t="str">
        <f>IFERROR(IF(COUNT($S320:U320)&gt;=$P320,"",EDATE($S320,3)),"")</f>
        <v/>
      </c>
      <c r="W320" s="48" t="str">
        <f>IFERROR(IF(COUNT($S320:V320)&gt;=$P320,"",EDATE($S320,4)),"")</f>
        <v/>
      </c>
      <c r="X320" s="48" t="str">
        <f>IFERROR(IF(COUNT($S320:W320)&gt;=$P320,"",EDATE($S320,5)),"")</f>
        <v/>
      </c>
      <c r="Y320" s="48" t="str">
        <f>IFERROR(IF(COUNT($S320:X320)&gt;=$P320,"",EDATE($S320,6)),"")</f>
        <v/>
      </c>
      <c r="Z320" s="48" t="str">
        <f>IFERROR(IF(COUNT($S320:Y320)&gt;=$P320,"",EDATE($S320,7)),"")</f>
        <v/>
      </c>
      <c r="AA320" s="48" t="str">
        <f>IFERROR(IF(COUNT($S320:Z320)&gt;=$P320,"",EDATE($S320,8)),"")</f>
        <v/>
      </c>
      <c r="AB320" s="48" t="str">
        <f>IFERROR(IF(COUNT($S320:AA320)&gt;=$P320,"",EDATE($S320,9)),"")</f>
        <v/>
      </c>
      <c r="AC320" s="48" t="str">
        <f>IFERROR(IF(COUNT($S320:AB320)&gt;=$P320,"",EDATE($S320,10)),"")</f>
        <v/>
      </c>
      <c r="AD320" s="48" t="str">
        <f>IFERROR(IF(COUNT($S320:AC320)&gt;=$P320,"",EDATE($S320,11)),"")</f>
        <v/>
      </c>
      <c r="AE320" s="48" t="str">
        <f>IFERROR(IF(COUNT($S320:AD320)&gt;=$P320,"",EDATE($S320,12)),"")</f>
        <v/>
      </c>
      <c r="AF320" s="48" t="str">
        <f>IFERROR(IF(COUNT($S320:AE320)&gt;=$P320,"",EDATE($S320,13)),"")</f>
        <v/>
      </c>
      <c r="AG320" s="48" t="str">
        <f>IFERROR(IF(COUNT($S320:AF320)&gt;=$P320,"",EDATE($S320,14)),"")</f>
        <v/>
      </c>
      <c r="AH320" s="48" t="str">
        <f>IFERROR(IF(COUNT($S320:AG320)&gt;=$P320,"",EDATE($S320,15)),"")</f>
        <v/>
      </c>
      <c r="AI320" s="48" t="str">
        <f>IFERROR(IF(COUNT($S320:AH320)&gt;=$P320,"",EDATE($S320,16)),"")</f>
        <v/>
      </c>
      <c r="AJ320" s="48" t="str">
        <f>IFERROR(IF(COUNT($S320:AI320)&gt;=$P320,"",EDATE($S320,17)),"")</f>
        <v/>
      </c>
      <c r="AK320" s="48" t="str">
        <f>IFERROR(IF(COUNT($S320:AJ320)&gt;=$P320,"",EDATE($S320,18)),"")</f>
        <v/>
      </c>
      <c r="AL320" s="49" t="str">
        <f>IFERROR(IF(COUNT($S320:AK320)&gt;=$P320,"",EDATE($S320,19)),"")</f>
        <v/>
      </c>
      <c r="AM320" s="49" t="str">
        <f>IFERROR(IF(COUNT($S320:AL320)&gt;=$P320,"",EDATE($S320,20)),"")</f>
        <v/>
      </c>
      <c r="AN320" s="49" t="str">
        <f>IFERROR(IF(COUNT($S320:AM320)&gt;=$P320,"",EDATE($S320,21)),"")</f>
        <v/>
      </c>
      <c r="AO320" s="49" t="str">
        <f>IFERROR(IF(COUNT($S320:AN320)&gt;=$P320,"",EDATE($S320,22)),"")</f>
        <v/>
      </c>
      <c r="AP320" s="49" t="str">
        <f>IFERROR(IF(COUNT($S320:AO320)&gt;=$P320,"",EDATE($S320,23)),"")</f>
        <v/>
      </c>
      <c r="AQ320" s="49" t="str">
        <f>IFERROR(IF(COUNT($S320:AP320)&gt;=$P320,"",EDATE($S320,24)),"")</f>
        <v/>
      </c>
      <c r="AR320" s="49" t="str">
        <f>IFERROR(IF(COUNT($S320:AQ320)&gt;=$P320,"",EDATE($S320,25)),"")</f>
        <v/>
      </c>
      <c r="AS320" s="49" t="str">
        <f>IFERROR(IF(COUNT($S320:AR320)&gt;=$P320,"",EDATE($S320,26)),"")</f>
        <v/>
      </c>
      <c r="AT320" s="49" t="str">
        <f>IFERROR(IF(COUNT($S320:AS320)&gt;=$P320,"",EDATE($S320,27)),"")</f>
        <v/>
      </c>
      <c r="AU320" s="49" t="str">
        <f>IFERROR(IF(COUNT($S320:AT320)&gt;=$P320,"",EDATE($S320,28)),"")</f>
        <v/>
      </c>
      <c r="AV320" s="49" t="str">
        <f>IFERROR(IF(COUNT($S320:AU320)&gt;=$P320,"",EDATE($S320,29)),"")</f>
        <v/>
      </c>
      <c r="AW320" s="49" t="str">
        <f>IFERROR(IF(COUNT($S320:AV320)&gt;=$P320,"",EDATE($S320,30)),"")</f>
        <v/>
      </c>
      <c r="AX320" s="49" t="str">
        <f>IFERROR(IF(COUNT($S320:AW320)&gt;=$P320,"",EDATE($S320,31)),"")</f>
        <v/>
      </c>
      <c r="AY320" s="49" t="str">
        <f>IFERROR(IF(COUNT($S320:AX320)&gt;=$P320,"",EDATE($S320,32)),"")</f>
        <v/>
      </c>
      <c r="AZ320" s="49" t="str">
        <f>IFERROR(IF(COUNT($S320:AY320)&gt;=$P320,"",EDATE($S320,33)),"")</f>
        <v/>
      </c>
      <c r="BA320" s="49" t="str">
        <f>IFERROR(IF(COUNT($S320:AZ320)&gt;=$P320,"",EDATE($S320,34)),"")</f>
        <v/>
      </c>
      <c r="BB320" s="49" t="str">
        <f>IFERROR(IF(COUNT($S320:BA320)&gt;=$P320,"",EDATE($S320,35)),"")</f>
        <v/>
      </c>
      <c r="BC320" s="49" t="str">
        <f>IFERROR(IF(COUNT($S320:BB320)&gt;=$P320,"",EDATE($S320,36)),"")</f>
        <v/>
      </c>
      <c r="BD320" s="108"/>
    </row>
    <row r="321" spans="1:56" s="98" customFormat="1" ht="21" customHeight="1" thickBot="1">
      <c r="A321" s="106" t="str">
        <f t="shared" ca="1" si="24"/>
        <v/>
      </c>
      <c r="B321" s="152"/>
      <c r="C321" s="45" t="str">
        <f>IFERROR(VLOOKUP(B321,'اسماء العملاء'!$A$2:$E$1589,5,FALSE),"")</f>
        <v/>
      </c>
      <c r="D321" s="60" t="str">
        <f>IFERROR(VLOOKUP(B321,'اسماء العملاء'!$A$2:$C$1589,2,FALSE),"")</f>
        <v/>
      </c>
      <c r="E321" s="56"/>
      <c r="F321" s="62" t="str">
        <f>IFERROR(VLOOKUP(B321,'اسماء العملاء'!$A$2:$C$1589,3,FALSE),"")</f>
        <v/>
      </c>
      <c r="G321" s="75" t="str">
        <f>IFERROR(VLOOKUP(B321,'اسماء العملاء'!$A$2:$F$1589,6,FALSE),"")</f>
        <v/>
      </c>
      <c r="H321" s="142" t="str">
        <f>IFERROR(VLOOKUP(G321,'انواع الفلاتر'!$B$2:$C$52,2,FALSE),"")</f>
        <v/>
      </c>
      <c r="I321" s="128" t="str">
        <f>IFERROR(VLOOKUP(B321,'اسماء العملاء'!$A$2:$K$1589,11,FALSE),"")</f>
        <v/>
      </c>
      <c r="J321" s="46" t="str">
        <f t="shared" si="25"/>
        <v/>
      </c>
      <c r="K321" s="37"/>
      <c r="L321" s="137" t="str">
        <f t="shared" si="26"/>
        <v/>
      </c>
      <c r="M321" s="94" t="str">
        <f>IFERROR(VLOOKUP(B321,'اسماء العملاء'!$A$2:$G$1589,7,FALSE),"")</f>
        <v/>
      </c>
      <c r="N321" s="92" t="str">
        <f t="shared" si="27"/>
        <v/>
      </c>
      <c r="O321" s="149" t="str">
        <f>IFERROR(VLOOKUP(B321,'اسماء العملاء'!$A$2:$I$1589,9,FALSE),"")</f>
        <v/>
      </c>
      <c r="P321" s="144" t="str">
        <f t="shared" si="28"/>
        <v/>
      </c>
      <c r="Q321" s="145" t="str">
        <f t="shared" si="29"/>
        <v/>
      </c>
      <c r="R321" s="50"/>
      <c r="S321" s="133" t="str">
        <f>IFERROR(VLOOKUP(B321,'اسماء العملاء'!$A$2:$J$1589,10,FALSE),"")</f>
        <v/>
      </c>
      <c r="T321" s="48" t="str">
        <f>IFERROR(IF(COUNT($S321:S321)&gt;=$P321,"",EDATE($S321,1)),"")</f>
        <v/>
      </c>
      <c r="U321" s="48" t="str">
        <f>IFERROR(IF(COUNT($S321:T321)&gt;=$P321,"",EDATE($S321,2)),"")</f>
        <v/>
      </c>
      <c r="V321" s="48" t="str">
        <f>IFERROR(IF(COUNT($S321:U321)&gt;=$P321,"",EDATE($S321,3)),"")</f>
        <v/>
      </c>
      <c r="W321" s="48" t="str">
        <f>IFERROR(IF(COUNT($S321:V321)&gt;=$P321,"",EDATE($S321,4)),"")</f>
        <v/>
      </c>
      <c r="X321" s="48" t="str">
        <f>IFERROR(IF(COUNT($S321:W321)&gt;=$P321,"",EDATE($S321,5)),"")</f>
        <v/>
      </c>
      <c r="Y321" s="48" t="str">
        <f>IFERROR(IF(COUNT($S321:X321)&gt;=$P321,"",EDATE($S321,6)),"")</f>
        <v/>
      </c>
      <c r="Z321" s="48" t="str">
        <f>IFERROR(IF(COUNT($S321:Y321)&gt;=$P321,"",EDATE($S321,7)),"")</f>
        <v/>
      </c>
      <c r="AA321" s="48" t="str">
        <f>IFERROR(IF(COUNT($S321:Z321)&gt;=$P321,"",EDATE($S321,8)),"")</f>
        <v/>
      </c>
      <c r="AB321" s="48" t="str">
        <f>IFERROR(IF(COUNT($S321:AA321)&gt;=$P321,"",EDATE($S321,9)),"")</f>
        <v/>
      </c>
      <c r="AC321" s="48" t="str">
        <f>IFERROR(IF(COUNT($S321:AB321)&gt;=$P321,"",EDATE($S321,10)),"")</f>
        <v/>
      </c>
      <c r="AD321" s="48" t="str">
        <f>IFERROR(IF(COUNT($S321:AC321)&gt;=$P321,"",EDATE($S321,11)),"")</f>
        <v/>
      </c>
      <c r="AE321" s="48" t="str">
        <f>IFERROR(IF(COUNT($S321:AD321)&gt;=$P321,"",EDATE($S321,12)),"")</f>
        <v/>
      </c>
      <c r="AF321" s="48" t="str">
        <f>IFERROR(IF(COUNT($S321:AE321)&gt;=$P321,"",EDATE($S321,13)),"")</f>
        <v/>
      </c>
      <c r="AG321" s="48" t="str">
        <f>IFERROR(IF(COUNT($S321:AF321)&gt;=$P321,"",EDATE($S321,14)),"")</f>
        <v/>
      </c>
      <c r="AH321" s="48" t="str">
        <f>IFERROR(IF(COUNT($S321:AG321)&gt;=$P321,"",EDATE($S321,15)),"")</f>
        <v/>
      </c>
      <c r="AI321" s="48" t="str">
        <f>IFERROR(IF(COUNT($S321:AH321)&gt;=$P321,"",EDATE($S321,16)),"")</f>
        <v/>
      </c>
      <c r="AJ321" s="48" t="str">
        <f>IFERROR(IF(COUNT($S321:AI321)&gt;=$P321,"",EDATE($S321,17)),"")</f>
        <v/>
      </c>
      <c r="AK321" s="48" t="str">
        <f>IFERROR(IF(COUNT($S321:AJ321)&gt;=$P321,"",EDATE($S321,18)),"")</f>
        <v/>
      </c>
      <c r="AL321" s="49" t="str">
        <f>IFERROR(IF(COUNT($S321:AK321)&gt;=$P321,"",EDATE($S321,19)),"")</f>
        <v/>
      </c>
      <c r="AM321" s="49" t="str">
        <f>IFERROR(IF(COUNT($S321:AL321)&gt;=$P321,"",EDATE($S321,20)),"")</f>
        <v/>
      </c>
      <c r="AN321" s="49" t="str">
        <f>IFERROR(IF(COUNT($S321:AM321)&gt;=$P321,"",EDATE($S321,21)),"")</f>
        <v/>
      </c>
      <c r="AO321" s="49" t="str">
        <f>IFERROR(IF(COUNT($S321:AN321)&gt;=$P321,"",EDATE($S321,22)),"")</f>
        <v/>
      </c>
      <c r="AP321" s="49" t="str">
        <f>IFERROR(IF(COUNT($S321:AO321)&gt;=$P321,"",EDATE($S321,23)),"")</f>
        <v/>
      </c>
      <c r="AQ321" s="49" t="str">
        <f>IFERROR(IF(COUNT($S321:AP321)&gt;=$P321,"",EDATE($S321,24)),"")</f>
        <v/>
      </c>
      <c r="AR321" s="49" t="str">
        <f>IFERROR(IF(COUNT($S321:AQ321)&gt;=$P321,"",EDATE($S321,25)),"")</f>
        <v/>
      </c>
      <c r="AS321" s="49" t="str">
        <f>IFERROR(IF(COUNT($S321:AR321)&gt;=$P321,"",EDATE($S321,26)),"")</f>
        <v/>
      </c>
      <c r="AT321" s="49" t="str">
        <f>IFERROR(IF(COUNT($S321:AS321)&gt;=$P321,"",EDATE($S321,27)),"")</f>
        <v/>
      </c>
      <c r="AU321" s="49" t="str">
        <f>IFERROR(IF(COUNT($S321:AT321)&gt;=$P321,"",EDATE($S321,28)),"")</f>
        <v/>
      </c>
      <c r="AV321" s="49" t="str">
        <f>IFERROR(IF(COUNT($S321:AU321)&gt;=$P321,"",EDATE($S321,29)),"")</f>
        <v/>
      </c>
      <c r="AW321" s="49" t="str">
        <f>IFERROR(IF(COUNT($S321:AV321)&gt;=$P321,"",EDATE($S321,30)),"")</f>
        <v/>
      </c>
      <c r="AX321" s="49" t="str">
        <f>IFERROR(IF(COUNT($S321:AW321)&gt;=$P321,"",EDATE($S321,31)),"")</f>
        <v/>
      </c>
      <c r="AY321" s="49" t="str">
        <f>IFERROR(IF(COUNT($S321:AX321)&gt;=$P321,"",EDATE($S321,32)),"")</f>
        <v/>
      </c>
      <c r="AZ321" s="49" t="str">
        <f>IFERROR(IF(COUNT($S321:AY321)&gt;=$P321,"",EDATE($S321,33)),"")</f>
        <v/>
      </c>
      <c r="BA321" s="49" t="str">
        <f>IFERROR(IF(COUNT($S321:AZ321)&gt;=$P321,"",EDATE($S321,34)),"")</f>
        <v/>
      </c>
      <c r="BB321" s="49" t="str">
        <f>IFERROR(IF(COUNT($S321:BA321)&gt;=$P321,"",EDATE($S321,35)),"")</f>
        <v/>
      </c>
      <c r="BC321" s="49" t="str">
        <f>IFERROR(IF(COUNT($S321:BB321)&gt;=$P321,"",EDATE($S321,36)),"")</f>
        <v/>
      </c>
      <c r="BD321" s="108"/>
    </row>
    <row r="322" spans="1:56" s="98" customFormat="1" ht="21" customHeight="1" thickBot="1">
      <c r="A322" s="106" t="str">
        <f t="shared" ca="1" si="24"/>
        <v/>
      </c>
      <c r="B322" s="152"/>
      <c r="C322" s="45" t="str">
        <f>IFERROR(VLOOKUP(B322,'اسماء العملاء'!$A$2:$E$1589,5,FALSE),"")</f>
        <v/>
      </c>
      <c r="D322" s="60" t="str">
        <f>IFERROR(VLOOKUP(B322,'اسماء العملاء'!$A$2:$C$1589,2,FALSE),"")</f>
        <v/>
      </c>
      <c r="E322" s="56"/>
      <c r="F322" s="62" t="str">
        <f>IFERROR(VLOOKUP(B322,'اسماء العملاء'!$A$2:$C$1589,3,FALSE),"")</f>
        <v/>
      </c>
      <c r="G322" s="75" t="str">
        <f>IFERROR(VLOOKUP(B322,'اسماء العملاء'!$A$2:$F$1589,6,FALSE),"")</f>
        <v/>
      </c>
      <c r="H322" s="142" t="str">
        <f>IFERROR(VLOOKUP(G322,'انواع الفلاتر'!$B$2:$C$52,2,FALSE),"")</f>
        <v/>
      </c>
      <c r="I322" s="128" t="str">
        <f>IFERROR(VLOOKUP(B322,'اسماء العملاء'!$A$2:$K$1589,11,FALSE),"")</f>
        <v/>
      </c>
      <c r="J322" s="46" t="str">
        <f t="shared" si="25"/>
        <v/>
      </c>
      <c r="K322" s="37"/>
      <c r="L322" s="137" t="str">
        <f t="shared" si="26"/>
        <v/>
      </c>
      <c r="M322" s="94" t="str">
        <f>IFERROR(VLOOKUP(B322,'اسماء العملاء'!$A$2:$G$1589,7,FALSE),"")</f>
        <v/>
      </c>
      <c r="N322" s="92" t="str">
        <f t="shared" si="27"/>
        <v/>
      </c>
      <c r="O322" s="149" t="str">
        <f>IFERROR(VLOOKUP(B322,'اسماء العملاء'!$A$2:$I$1589,9,FALSE),"")</f>
        <v/>
      </c>
      <c r="P322" s="144" t="str">
        <f t="shared" si="28"/>
        <v/>
      </c>
      <c r="Q322" s="145" t="str">
        <f t="shared" si="29"/>
        <v/>
      </c>
      <c r="R322" s="50"/>
      <c r="S322" s="133" t="str">
        <f>IFERROR(VLOOKUP(B322,'اسماء العملاء'!$A$2:$J$1589,10,FALSE),"")</f>
        <v/>
      </c>
      <c r="T322" s="48" t="str">
        <f>IFERROR(IF(COUNT($S322:S322)&gt;=$P322,"",EDATE($S322,1)),"")</f>
        <v/>
      </c>
      <c r="U322" s="48" t="str">
        <f>IFERROR(IF(COUNT($S322:T322)&gt;=$P322,"",EDATE($S322,2)),"")</f>
        <v/>
      </c>
      <c r="V322" s="48" t="str">
        <f>IFERROR(IF(COUNT($S322:U322)&gt;=$P322,"",EDATE($S322,3)),"")</f>
        <v/>
      </c>
      <c r="W322" s="48" t="str">
        <f>IFERROR(IF(COUNT($S322:V322)&gt;=$P322,"",EDATE($S322,4)),"")</f>
        <v/>
      </c>
      <c r="X322" s="48" t="str">
        <f>IFERROR(IF(COUNT($S322:W322)&gt;=$P322,"",EDATE($S322,5)),"")</f>
        <v/>
      </c>
      <c r="Y322" s="48" t="str">
        <f>IFERROR(IF(COUNT($S322:X322)&gt;=$P322,"",EDATE($S322,6)),"")</f>
        <v/>
      </c>
      <c r="Z322" s="48" t="str">
        <f>IFERROR(IF(COUNT($S322:Y322)&gt;=$P322,"",EDATE($S322,7)),"")</f>
        <v/>
      </c>
      <c r="AA322" s="48" t="str">
        <f>IFERROR(IF(COUNT($S322:Z322)&gt;=$P322,"",EDATE($S322,8)),"")</f>
        <v/>
      </c>
      <c r="AB322" s="48" t="str">
        <f>IFERROR(IF(COUNT($S322:AA322)&gt;=$P322,"",EDATE($S322,9)),"")</f>
        <v/>
      </c>
      <c r="AC322" s="48" t="str">
        <f>IFERROR(IF(COUNT($S322:AB322)&gt;=$P322,"",EDATE($S322,10)),"")</f>
        <v/>
      </c>
      <c r="AD322" s="48" t="str">
        <f>IFERROR(IF(COUNT($S322:AC322)&gt;=$P322,"",EDATE($S322,11)),"")</f>
        <v/>
      </c>
      <c r="AE322" s="48" t="str">
        <f>IFERROR(IF(COUNT($S322:AD322)&gt;=$P322,"",EDATE($S322,12)),"")</f>
        <v/>
      </c>
      <c r="AF322" s="48" t="str">
        <f>IFERROR(IF(COUNT($S322:AE322)&gt;=$P322,"",EDATE($S322,13)),"")</f>
        <v/>
      </c>
      <c r="AG322" s="48" t="str">
        <f>IFERROR(IF(COUNT($S322:AF322)&gt;=$P322,"",EDATE($S322,14)),"")</f>
        <v/>
      </c>
      <c r="AH322" s="48" t="str">
        <f>IFERROR(IF(COUNT($S322:AG322)&gt;=$P322,"",EDATE($S322,15)),"")</f>
        <v/>
      </c>
      <c r="AI322" s="48" t="str">
        <f>IFERROR(IF(COUNT($S322:AH322)&gt;=$P322,"",EDATE($S322,16)),"")</f>
        <v/>
      </c>
      <c r="AJ322" s="48" t="str">
        <f>IFERROR(IF(COUNT($S322:AI322)&gt;=$P322,"",EDATE($S322,17)),"")</f>
        <v/>
      </c>
      <c r="AK322" s="48" t="str">
        <f>IFERROR(IF(COUNT($S322:AJ322)&gt;=$P322,"",EDATE($S322,18)),"")</f>
        <v/>
      </c>
      <c r="AL322" s="49" t="str">
        <f>IFERROR(IF(COUNT($S322:AK322)&gt;=$P322,"",EDATE($S322,19)),"")</f>
        <v/>
      </c>
      <c r="AM322" s="49" t="str">
        <f>IFERROR(IF(COUNT($S322:AL322)&gt;=$P322,"",EDATE($S322,20)),"")</f>
        <v/>
      </c>
      <c r="AN322" s="49" t="str">
        <f>IFERROR(IF(COUNT($S322:AM322)&gt;=$P322,"",EDATE($S322,21)),"")</f>
        <v/>
      </c>
      <c r="AO322" s="49" t="str">
        <f>IFERROR(IF(COUNT($S322:AN322)&gt;=$P322,"",EDATE($S322,22)),"")</f>
        <v/>
      </c>
      <c r="AP322" s="49" t="str">
        <f>IFERROR(IF(COUNT($S322:AO322)&gt;=$P322,"",EDATE($S322,23)),"")</f>
        <v/>
      </c>
      <c r="AQ322" s="49" t="str">
        <f>IFERROR(IF(COUNT($S322:AP322)&gt;=$P322,"",EDATE($S322,24)),"")</f>
        <v/>
      </c>
      <c r="AR322" s="49" t="str">
        <f>IFERROR(IF(COUNT($S322:AQ322)&gt;=$P322,"",EDATE($S322,25)),"")</f>
        <v/>
      </c>
      <c r="AS322" s="49" t="str">
        <f>IFERROR(IF(COUNT($S322:AR322)&gt;=$P322,"",EDATE($S322,26)),"")</f>
        <v/>
      </c>
      <c r="AT322" s="49" t="str">
        <f>IFERROR(IF(COUNT($S322:AS322)&gt;=$P322,"",EDATE($S322,27)),"")</f>
        <v/>
      </c>
      <c r="AU322" s="49" t="str">
        <f>IFERROR(IF(COUNT($S322:AT322)&gt;=$P322,"",EDATE($S322,28)),"")</f>
        <v/>
      </c>
      <c r="AV322" s="49" t="str">
        <f>IFERROR(IF(COUNT($S322:AU322)&gt;=$P322,"",EDATE($S322,29)),"")</f>
        <v/>
      </c>
      <c r="AW322" s="49" t="str">
        <f>IFERROR(IF(COUNT($S322:AV322)&gt;=$P322,"",EDATE($S322,30)),"")</f>
        <v/>
      </c>
      <c r="AX322" s="49" t="str">
        <f>IFERROR(IF(COUNT($S322:AW322)&gt;=$P322,"",EDATE($S322,31)),"")</f>
        <v/>
      </c>
      <c r="AY322" s="49" t="str">
        <f>IFERROR(IF(COUNT($S322:AX322)&gt;=$P322,"",EDATE($S322,32)),"")</f>
        <v/>
      </c>
      <c r="AZ322" s="49" t="str">
        <f>IFERROR(IF(COUNT($S322:AY322)&gt;=$P322,"",EDATE($S322,33)),"")</f>
        <v/>
      </c>
      <c r="BA322" s="49" t="str">
        <f>IFERROR(IF(COUNT($S322:AZ322)&gt;=$P322,"",EDATE($S322,34)),"")</f>
        <v/>
      </c>
      <c r="BB322" s="49" t="str">
        <f>IFERROR(IF(COUNT($S322:BA322)&gt;=$P322,"",EDATE($S322,35)),"")</f>
        <v/>
      </c>
      <c r="BC322" s="49" t="str">
        <f>IFERROR(IF(COUNT($S322:BB322)&gt;=$P322,"",EDATE($S322,36)),"")</f>
        <v/>
      </c>
      <c r="BD322" s="108"/>
    </row>
    <row r="323" spans="1:56" s="98" customFormat="1" ht="21" customHeight="1" thickBot="1">
      <c r="A323" s="106" t="str">
        <f t="shared" ca="1" si="24"/>
        <v/>
      </c>
      <c r="B323" s="152"/>
      <c r="C323" s="45" t="str">
        <f>IFERROR(VLOOKUP(B323,'اسماء العملاء'!$A$2:$E$1589,5,FALSE),"")</f>
        <v/>
      </c>
      <c r="D323" s="60" t="str">
        <f>IFERROR(VLOOKUP(B323,'اسماء العملاء'!$A$2:$C$1589,2,FALSE),"")</f>
        <v/>
      </c>
      <c r="E323" s="56"/>
      <c r="F323" s="62" t="str">
        <f>IFERROR(VLOOKUP(B323,'اسماء العملاء'!$A$2:$C$1589,3,FALSE),"")</f>
        <v/>
      </c>
      <c r="G323" s="75" t="str">
        <f>IFERROR(VLOOKUP(B323,'اسماء العملاء'!$A$2:$F$1589,6,FALSE),"")</f>
        <v/>
      </c>
      <c r="H323" s="142" t="str">
        <f>IFERROR(VLOOKUP(G323,'انواع الفلاتر'!$B$2:$C$52,2,FALSE),"")</f>
        <v/>
      </c>
      <c r="I323" s="128" t="str">
        <f>IFERROR(VLOOKUP(B323,'اسماء العملاء'!$A$2:$K$1589,11,FALSE),"")</f>
        <v/>
      </c>
      <c r="J323" s="46" t="str">
        <f t="shared" si="25"/>
        <v/>
      </c>
      <c r="K323" s="37"/>
      <c r="L323" s="137" t="str">
        <f t="shared" si="26"/>
        <v/>
      </c>
      <c r="M323" s="94" t="str">
        <f>IFERROR(VLOOKUP(B323,'اسماء العملاء'!$A$2:$G$1589,7,FALSE),"")</f>
        <v/>
      </c>
      <c r="N323" s="92" t="str">
        <f t="shared" si="27"/>
        <v/>
      </c>
      <c r="O323" s="149" t="str">
        <f>IFERROR(VLOOKUP(B323,'اسماء العملاء'!$A$2:$I$1589,9,FALSE),"")</f>
        <v/>
      </c>
      <c r="P323" s="144" t="str">
        <f t="shared" si="28"/>
        <v/>
      </c>
      <c r="Q323" s="145" t="str">
        <f t="shared" si="29"/>
        <v/>
      </c>
      <c r="R323" s="50"/>
      <c r="S323" s="133" t="str">
        <f>IFERROR(VLOOKUP(B323,'اسماء العملاء'!$A$2:$J$1589,10,FALSE),"")</f>
        <v/>
      </c>
      <c r="T323" s="48" t="str">
        <f>IFERROR(IF(COUNT($S323:S323)&gt;=$P323,"",EDATE($S323,1)),"")</f>
        <v/>
      </c>
      <c r="U323" s="48" t="str">
        <f>IFERROR(IF(COUNT($S323:T323)&gt;=$P323,"",EDATE($S323,2)),"")</f>
        <v/>
      </c>
      <c r="V323" s="48" t="str">
        <f>IFERROR(IF(COUNT($S323:U323)&gt;=$P323,"",EDATE($S323,3)),"")</f>
        <v/>
      </c>
      <c r="W323" s="48" t="str">
        <f>IFERROR(IF(COUNT($S323:V323)&gt;=$P323,"",EDATE($S323,4)),"")</f>
        <v/>
      </c>
      <c r="X323" s="48" t="str">
        <f>IFERROR(IF(COUNT($S323:W323)&gt;=$P323,"",EDATE($S323,5)),"")</f>
        <v/>
      </c>
      <c r="Y323" s="48" t="str">
        <f>IFERROR(IF(COUNT($S323:X323)&gt;=$P323,"",EDATE($S323,6)),"")</f>
        <v/>
      </c>
      <c r="Z323" s="48" t="str">
        <f>IFERROR(IF(COUNT($S323:Y323)&gt;=$P323,"",EDATE($S323,7)),"")</f>
        <v/>
      </c>
      <c r="AA323" s="48" t="str">
        <f>IFERROR(IF(COUNT($S323:Z323)&gt;=$P323,"",EDATE($S323,8)),"")</f>
        <v/>
      </c>
      <c r="AB323" s="48" t="str">
        <f>IFERROR(IF(COUNT($S323:AA323)&gt;=$P323,"",EDATE($S323,9)),"")</f>
        <v/>
      </c>
      <c r="AC323" s="48" t="str">
        <f>IFERROR(IF(COUNT($S323:AB323)&gt;=$P323,"",EDATE($S323,10)),"")</f>
        <v/>
      </c>
      <c r="AD323" s="48" t="str">
        <f>IFERROR(IF(COUNT($S323:AC323)&gt;=$P323,"",EDATE($S323,11)),"")</f>
        <v/>
      </c>
      <c r="AE323" s="48" t="str">
        <f>IFERROR(IF(COUNT($S323:AD323)&gt;=$P323,"",EDATE($S323,12)),"")</f>
        <v/>
      </c>
      <c r="AF323" s="48" t="str">
        <f>IFERROR(IF(COUNT($S323:AE323)&gt;=$P323,"",EDATE($S323,13)),"")</f>
        <v/>
      </c>
      <c r="AG323" s="48" t="str">
        <f>IFERROR(IF(COUNT($S323:AF323)&gt;=$P323,"",EDATE($S323,14)),"")</f>
        <v/>
      </c>
      <c r="AH323" s="48" t="str">
        <f>IFERROR(IF(COUNT($S323:AG323)&gt;=$P323,"",EDATE($S323,15)),"")</f>
        <v/>
      </c>
      <c r="AI323" s="48" t="str">
        <f>IFERROR(IF(COUNT($S323:AH323)&gt;=$P323,"",EDATE($S323,16)),"")</f>
        <v/>
      </c>
      <c r="AJ323" s="48" t="str">
        <f>IFERROR(IF(COUNT($S323:AI323)&gt;=$P323,"",EDATE($S323,17)),"")</f>
        <v/>
      </c>
      <c r="AK323" s="48" t="str">
        <f>IFERROR(IF(COUNT($S323:AJ323)&gt;=$P323,"",EDATE($S323,18)),"")</f>
        <v/>
      </c>
      <c r="AL323" s="49" t="str">
        <f>IFERROR(IF(COUNT($S323:AK323)&gt;=$P323,"",EDATE($S323,19)),"")</f>
        <v/>
      </c>
      <c r="AM323" s="49" t="str">
        <f>IFERROR(IF(COUNT($S323:AL323)&gt;=$P323,"",EDATE($S323,20)),"")</f>
        <v/>
      </c>
      <c r="AN323" s="49" t="str">
        <f>IFERROR(IF(COUNT($S323:AM323)&gt;=$P323,"",EDATE($S323,21)),"")</f>
        <v/>
      </c>
      <c r="AO323" s="49" t="str">
        <f>IFERROR(IF(COUNT($S323:AN323)&gt;=$P323,"",EDATE($S323,22)),"")</f>
        <v/>
      </c>
      <c r="AP323" s="49" t="str">
        <f>IFERROR(IF(COUNT($S323:AO323)&gt;=$P323,"",EDATE($S323,23)),"")</f>
        <v/>
      </c>
      <c r="AQ323" s="49" t="str">
        <f>IFERROR(IF(COUNT($S323:AP323)&gt;=$P323,"",EDATE($S323,24)),"")</f>
        <v/>
      </c>
      <c r="AR323" s="49" t="str">
        <f>IFERROR(IF(COUNT($S323:AQ323)&gt;=$P323,"",EDATE($S323,25)),"")</f>
        <v/>
      </c>
      <c r="AS323" s="49" t="str">
        <f>IFERROR(IF(COUNT($S323:AR323)&gt;=$P323,"",EDATE($S323,26)),"")</f>
        <v/>
      </c>
      <c r="AT323" s="49" t="str">
        <f>IFERROR(IF(COUNT($S323:AS323)&gt;=$P323,"",EDATE($S323,27)),"")</f>
        <v/>
      </c>
      <c r="AU323" s="49" t="str">
        <f>IFERROR(IF(COUNT($S323:AT323)&gt;=$P323,"",EDATE($S323,28)),"")</f>
        <v/>
      </c>
      <c r="AV323" s="49" t="str">
        <f>IFERROR(IF(COUNT($S323:AU323)&gt;=$P323,"",EDATE($S323,29)),"")</f>
        <v/>
      </c>
      <c r="AW323" s="49" t="str">
        <f>IFERROR(IF(COUNT($S323:AV323)&gt;=$P323,"",EDATE($S323,30)),"")</f>
        <v/>
      </c>
      <c r="AX323" s="49" t="str">
        <f>IFERROR(IF(COUNT($S323:AW323)&gt;=$P323,"",EDATE($S323,31)),"")</f>
        <v/>
      </c>
      <c r="AY323" s="49" t="str">
        <f>IFERROR(IF(COUNT($S323:AX323)&gt;=$P323,"",EDATE($S323,32)),"")</f>
        <v/>
      </c>
      <c r="AZ323" s="49" t="str">
        <f>IFERROR(IF(COUNT($S323:AY323)&gt;=$P323,"",EDATE($S323,33)),"")</f>
        <v/>
      </c>
      <c r="BA323" s="49" t="str">
        <f>IFERROR(IF(COUNT($S323:AZ323)&gt;=$P323,"",EDATE($S323,34)),"")</f>
        <v/>
      </c>
      <c r="BB323" s="49" t="str">
        <f>IFERROR(IF(COUNT($S323:BA323)&gt;=$P323,"",EDATE($S323,35)),"")</f>
        <v/>
      </c>
      <c r="BC323" s="49" t="str">
        <f>IFERROR(IF(COUNT($S323:BB323)&gt;=$P323,"",EDATE($S323,36)),"")</f>
        <v/>
      </c>
      <c r="BD323" s="108"/>
    </row>
    <row r="324" spans="1:56" s="98" customFormat="1" ht="21" customHeight="1" thickBot="1">
      <c r="A324" s="106" t="str">
        <f t="shared" ref="A324:A387" ca="1" si="30">IF(B324="","",TODAY())</f>
        <v/>
      </c>
      <c r="B324" s="152"/>
      <c r="C324" s="45" t="str">
        <f>IFERROR(VLOOKUP(B324,'اسماء العملاء'!$A$2:$E$1589,5,FALSE),"")</f>
        <v/>
      </c>
      <c r="D324" s="60" t="str">
        <f>IFERROR(VLOOKUP(B324,'اسماء العملاء'!$A$2:$C$1589,2,FALSE),"")</f>
        <v/>
      </c>
      <c r="E324" s="56"/>
      <c r="F324" s="62" t="str">
        <f>IFERROR(VLOOKUP(B324,'اسماء العملاء'!$A$2:$C$1589,3,FALSE),"")</f>
        <v/>
      </c>
      <c r="G324" s="75" t="str">
        <f>IFERROR(VLOOKUP(B324,'اسماء العملاء'!$A$2:$F$1589,6,FALSE),"")</f>
        <v/>
      </c>
      <c r="H324" s="142" t="str">
        <f>IFERROR(VLOOKUP(G324,'انواع الفلاتر'!$B$2:$C$52,2,FALSE),"")</f>
        <v/>
      </c>
      <c r="I324" s="128" t="str">
        <f>IFERROR(VLOOKUP(B324,'اسماء العملاء'!$A$2:$K$1589,11,FALSE),"")</f>
        <v/>
      </c>
      <c r="J324" s="46" t="str">
        <f t="shared" ref="J324:J387" si="31">IFERROR(SUM(I324*H324),"")</f>
        <v/>
      </c>
      <c r="K324" s="37"/>
      <c r="L324" s="137" t="str">
        <f t="shared" ref="L324:L387" si="32">IFERROR(J324,"")</f>
        <v/>
      </c>
      <c r="M324" s="94" t="str">
        <f>IFERROR(VLOOKUP(B324,'اسماء العملاء'!$A$2:$G$1589,7,FALSE),"")</f>
        <v/>
      </c>
      <c r="N324" s="92" t="str">
        <f t="shared" ref="N324:N387" si="33">IFERROR(SUM(L324-M324),"")</f>
        <v/>
      </c>
      <c r="O324" s="149" t="str">
        <f>IFERROR(VLOOKUP(B324,'اسماء العملاء'!$A$2:$I$1589,9,FALSE),"")</f>
        <v/>
      </c>
      <c r="P324" s="144" t="str">
        <f t="shared" ref="P324:P387" si="34">IFERROR(INT(N324/O324),"")</f>
        <v/>
      </c>
      <c r="Q324" s="145" t="str">
        <f t="shared" ref="Q324:Q387" si="35">IFERROR(N324-O324*P324,"")</f>
        <v/>
      </c>
      <c r="R324" s="50"/>
      <c r="S324" s="133" t="str">
        <f>IFERROR(VLOOKUP(B324,'اسماء العملاء'!$A$2:$J$1589,10,FALSE),"")</f>
        <v/>
      </c>
      <c r="T324" s="48" t="str">
        <f>IFERROR(IF(COUNT($S324:S324)&gt;=$P324,"",EDATE($S324,1)),"")</f>
        <v/>
      </c>
      <c r="U324" s="48" t="str">
        <f>IFERROR(IF(COUNT($S324:T324)&gt;=$P324,"",EDATE($S324,2)),"")</f>
        <v/>
      </c>
      <c r="V324" s="48" t="str">
        <f>IFERROR(IF(COUNT($S324:U324)&gt;=$P324,"",EDATE($S324,3)),"")</f>
        <v/>
      </c>
      <c r="W324" s="48" t="str">
        <f>IFERROR(IF(COUNT($S324:V324)&gt;=$P324,"",EDATE($S324,4)),"")</f>
        <v/>
      </c>
      <c r="X324" s="48" t="str">
        <f>IFERROR(IF(COUNT($S324:W324)&gt;=$P324,"",EDATE($S324,5)),"")</f>
        <v/>
      </c>
      <c r="Y324" s="48" t="str">
        <f>IFERROR(IF(COUNT($S324:X324)&gt;=$P324,"",EDATE($S324,6)),"")</f>
        <v/>
      </c>
      <c r="Z324" s="48" t="str">
        <f>IFERROR(IF(COUNT($S324:Y324)&gt;=$P324,"",EDATE($S324,7)),"")</f>
        <v/>
      </c>
      <c r="AA324" s="48" t="str">
        <f>IFERROR(IF(COUNT($S324:Z324)&gt;=$P324,"",EDATE($S324,8)),"")</f>
        <v/>
      </c>
      <c r="AB324" s="48" t="str">
        <f>IFERROR(IF(COUNT($S324:AA324)&gt;=$P324,"",EDATE($S324,9)),"")</f>
        <v/>
      </c>
      <c r="AC324" s="48" t="str">
        <f>IFERROR(IF(COUNT($S324:AB324)&gt;=$P324,"",EDATE($S324,10)),"")</f>
        <v/>
      </c>
      <c r="AD324" s="48" t="str">
        <f>IFERROR(IF(COUNT($S324:AC324)&gt;=$P324,"",EDATE($S324,11)),"")</f>
        <v/>
      </c>
      <c r="AE324" s="48" t="str">
        <f>IFERROR(IF(COUNT($S324:AD324)&gt;=$P324,"",EDATE($S324,12)),"")</f>
        <v/>
      </c>
      <c r="AF324" s="48" t="str">
        <f>IFERROR(IF(COUNT($S324:AE324)&gt;=$P324,"",EDATE($S324,13)),"")</f>
        <v/>
      </c>
      <c r="AG324" s="48" t="str">
        <f>IFERROR(IF(COUNT($S324:AF324)&gt;=$P324,"",EDATE($S324,14)),"")</f>
        <v/>
      </c>
      <c r="AH324" s="48" t="str">
        <f>IFERROR(IF(COUNT($S324:AG324)&gt;=$P324,"",EDATE($S324,15)),"")</f>
        <v/>
      </c>
      <c r="AI324" s="48" t="str">
        <f>IFERROR(IF(COUNT($S324:AH324)&gt;=$P324,"",EDATE($S324,16)),"")</f>
        <v/>
      </c>
      <c r="AJ324" s="48" t="str">
        <f>IFERROR(IF(COUNT($S324:AI324)&gt;=$P324,"",EDATE($S324,17)),"")</f>
        <v/>
      </c>
      <c r="AK324" s="48" t="str">
        <f>IFERROR(IF(COUNT($S324:AJ324)&gt;=$P324,"",EDATE($S324,18)),"")</f>
        <v/>
      </c>
      <c r="AL324" s="49" t="str">
        <f>IFERROR(IF(COUNT($S324:AK324)&gt;=$P324,"",EDATE($S324,19)),"")</f>
        <v/>
      </c>
      <c r="AM324" s="49" t="str">
        <f>IFERROR(IF(COUNT($S324:AL324)&gt;=$P324,"",EDATE($S324,20)),"")</f>
        <v/>
      </c>
      <c r="AN324" s="49" t="str">
        <f>IFERROR(IF(COUNT($S324:AM324)&gt;=$P324,"",EDATE($S324,21)),"")</f>
        <v/>
      </c>
      <c r="AO324" s="49" t="str">
        <f>IFERROR(IF(COUNT($S324:AN324)&gt;=$P324,"",EDATE($S324,22)),"")</f>
        <v/>
      </c>
      <c r="AP324" s="49" t="str">
        <f>IFERROR(IF(COUNT($S324:AO324)&gt;=$P324,"",EDATE($S324,23)),"")</f>
        <v/>
      </c>
      <c r="AQ324" s="49" t="str">
        <f>IFERROR(IF(COUNT($S324:AP324)&gt;=$P324,"",EDATE($S324,24)),"")</f>
        <v/>
      </c>
      <c r="AR324" s="49" t="str">
        <f>IFERROR(IF(COUNT($S324:AQ324)&gt;=$P324,"",EDATE($S324,25)),"")</f>
        <v/>
      </c>
      <c r="AS324" s="49" t="str">
        <f>IFERROR(IF(COUNT($S324:AR324)&gt;=$P324,"",EDATE($S324,26)),"")</f>
        <v/>
      </c>
      <c r="AT324" s="49" t="str">
        <f>IFERROR(IF(COUNT($S324:AS324)&gt;=$P324,"",EDATE($S324,27)),"")</f>
        <v/>
      </c>
      <c r="AU324" s="49" t="str">
        <f>IFERROR(IF(COUNT($S324:AT324)&gt;=$P324,"",EDATE($S324,28)),"")</f>
        <v/>
      </c>
      <c r="AV324" s="49" t="str">
        <f>IFERROR(IF(COUNT($S324:AU324)&gt;=$P324,"",EDATE($S324,29)),"")</f>
        <v/>
      </c>
      <c r="AW324" s="49" t="str">
        <f>IFERROR(IF(COUNT($S324:AV324)&gt;=$P324,"",EDATE($S324,30)),"")</f>
        <v/>
      </c>
      <c r="AX324" s="49" t="str">
        <f>IFERROR(IF(COUNT($S324:AW324)&gt;=$P324,"",EDATE($S324,31)),"")</f>
        <v/>
      </c>
      <c r="AY324" s="49" t="str">
        <f>IFERROR(IF(COUNT($S324:AX324)&gt;=$P324,"",EDATE($S324,32)),"")</f>
        <v/>
      </c>
      <c r="AZ324" s="49" t="str">
        <f>IFERROR(IF(COUNT($S324:AY324)&gt;=$P324,"",EDATE($S324,33)),"")</f>
        <v/>
      </c>
      <c r="BA324" s="49" t="str">
        <f>IFERROR(IF(COUNT($S324:AZ324)&gt;=$P324,"",EDATE($S324,34)),"")</f>
        <v/>
      </c>
      <c r="BB324" s="49" t="str">
        <f>IFERROR(IF(COUNT($S324:BA324)&gt;=$P324,"",EDATE($S324,35)),"")</f>
        <v/>
      </c>
      <c r="BC324" s="49" t="str">
        <f>IFERROR(IF(COUNT($S324:BB324)&gt;=$P324,"",EDATE($S324,36)),"")</f>
        <v/>
      </c>
      <c r="BD324" s="108"/>
    </row>
    <row r="325" spans="1:56" s="98" customFormat="1" ht="21" customHeight="1" thickBot="1">
      <c r="A325" s="106" t="str">
        <f t="shared" ca="1" si="30"/>
        <v/>
      </c>
      <c r="B325" s="152"/>
      <c r="C325" s="45" t="str">
        <f>IFERROR(VLOOKUP(B325,'اسماء العملاء'!$A$2:$E$1589,5,FALSE),"")</f>
        <v/>
      </c>
      <c r="D325" s="60" t="str">
        <f>IFERROR(VLOOKUP(B325,'اسماء العملاء'!$A$2:$C$1589,2,FALSE),"")</f>
        <v/>
      </c>
      <c r="E325" s="56"/>
      <c r="F325" s="62" t="str">
        <f>IFERROR(VLOOKUP(B325,'اسماء العملاء'!$A$2:$C$1589,3,FALSE),"")</f>
        <v/>
      </c>
      <c r="G325" s="75" t="str">
        <f>IFERROR(VLOOKUP(B325,'اسماء العملاء'!$A$2:$F$1589,6,FALSE),"")</f>
        <v/>
      </c>
      <c r="H325" s="142" t="str">
        <f>IFERROR(VLOOKUP(G325,'انواع الفلاتر'!$B$2:$C$52,2,FALSE),"")</f>
        <v/>
      </c>
      <c r="I325" s="128" t="str">
        <f>IFERROR(VLOOKUP(B325,'اسماء العملاء'!$A$2:$K$1589,11,FALSE),"")</f>
        <v/>
      </c>
      <c r="J325" s="46" t="str">
        <f t="shared" si="31"/>
        <v/>
      </c>
      <c r="K325" s="37"/>
      <c r="L325" s="137" t="str">
        <f t="shared" si="32"/>
        <v/>
      </c>
      <c r="M325" s="94" t="str">
        <f>IFERROR(VLOOKUP(B325,'اسماء العملاء'!$A$2:$G$1589,7,FALSE),"")</f>
        <v/>
      </c>
      <c r="N325" s="92" t="str">
        <f t="shared" si="33"/>
        <v/>
      </c>
      <c r="O325" s="149" t="str">
        <f>IFERROR(VLOOKUP(B325,'اسماء العملاء'!$A$2:$I$1589,9,FALSE),"")</f>
        <v/>
      </c>
      <c r="P325" s="144" t="str">
        <f t="shared" si="34"/>
        <v/>
      </c>
      <c r="Q325" s="145" t="str">
        <f t="shared" si="35"/>
        <v/>
      </c>
      <c r="R325" s="50"/>
      <c r="S325" s="133" t="str">
        <f>IFERROR(VLOOKUP(B325,'اسماء العملاء'!$A$2:$J$1589,10,FALSE),"")</f>
        <v/>
      </c>
      <c r="T325" s="48" t="str">
        <f>IFERROR(IF(COUNT($S325:S325)&gt;=$P325,"",EDATE($S325,1)),"")</f>
        <v/>
      </c>
      <c r="U325" s="48" t="str">
        <f>IFERROR(IF(COUNT($S325:T325)&gt;=$P325,"",EDATE($S325,2)),"")</f>
        <v/>
      </c>
      <c r="V325" s="48" t="str">
        <f>IFERROR(IF(COUNT($S325:U325)&gt;=$P325,"",EDATE($S325,3)),"")</f>
        <v/>
      </c>
      <c r="W325" s="48" t="str">
        <f>IFERROR(IF(COUNT($S325:V325)&gt;=$P325,"",EDATE($S325,4)),"")</f>
        <v/>
      </c>
      <c r="X325" s="48" t="str">
        <f>IFERROR(IF(COUNT($S325:W325)&gt;=$P325,"",EDATE($S325,5)),"")</f>
        <v/>
      </c>
      <c r="Y325" s="48" t="str">
        <f>IFERROR(IF(COUNT($S325:X325)&gt;=$P325,"",EDATE($S325,6)),"")</f>
        <v/>
      </c>
      <c r="Z325" s="48" t="str">
        <f>IFERROR(IF(COUNT($S325:Y325)&gt;=$P325,"",EDATE($S325,7)),"")</f>
        <v/>
      </c>
      <c r="AA325" s="48" t="str">
        <f>IFERROR(IF(COUNT($S325:Z325)&gt;=$P325,"",EDATE($S325,8)),"")</f>
        <v/>
      </c>
      <c r="AB325" s="48" t="str">
        <f>IFERROR(IF(COUNT($S325:AA325)&gt;=$P325,"",EDATE($S325,9)),"")</f>
        <v/>
      </c>
      <c r="AC325" s="48" t="str">
        <f>IFERROR(IF(COUNT($S325:AB325)&gt;=$P325,"",EDATE($S325,10)),"")</f>
        <v/>
      </c>
      <c r="AD325" s="48" t="str">
        <f>IFERROR(IF(COUNT($S325:AC325)&gt;=$P325,"",EDATE($S325,11)),"")</f>
        <v/>
      </c>
      <c r="AE325" s="48" t="str">
        <f>IFERROR(IF(COUNT($S325:AD325)&gt;=$P325,"",EDATE($S325,12)),"")</f>
        <v/>
      </c>
      <c r="AF325" s="48" t="str">
        <f>IFERROR(IF(COUNT($S325:AE325)&gt;=$P325,"",EDATE($S325,13)),"")</f>
        <v/>
      </c>
      <c r="AG325" s="48" t="str">
        <f>IFERROR(IF(COUNT($S325:AF325)&gt;=$P325,"",EDATE($S325,14)),"")</f>
        <v/>
      </c>
      <c r="AH325" s="48" t="str">
        <f>IFERROR(IF(COUNT($S325:AG325)&gt;=$P325,"",EDATE($S325,15)),"")</f>
        <v/>
      </c>
      <c r="AI325" s="48" t="str">
        <f>IFERROR(IF(COUNT($S325:AH325)&gt;=$P325,"",EDATE($S325,16)),"")</f>
        <v/>
      </c>
      <c r="AJ325" s="48" t="str">
        <f>IFERROR(IF(COUNT($S325:AI325)&gt;=$P325,"",EDATE($S325,17)),"")</f>
        <v/>
      </c>
      <c r="AK325" s="48" t="str">
        <f>IFERROR(IF(COUNT($S325:AJ325)&gt;=$P325,"",EDATE($S325,18)),"")</f>
        <v/>
      </c>
      <c r="AL325" s="49" t="str">
        <f>IFERROR(IF(COUNT($S325:AK325)&gt;=$P325,"",EDATE($S325,19)),"")</f>
        <v/>
      </c>
      <c r="AM325" s="49" t="str">
        <f>IFERROR(IF(COUNT($S325:AL325)&gt;=$P325,"",EDATE($S325,20)),"")</f>
        <v/>
      </c>
      <c r="AN325" s="49" t="str">
        <f>IFERROR(IF(COUNT($S325:AM325)&gt;=$P325,"",EDATE($S325,21)),"")</f>
        <v/>
      </c>
      <c r="AO325" s="49" t="str">
        <f>IFERROR(IF(COUNT($S325:AN325)&gt;=$P325,"",EDATE($S325,22)),"")</f>
        <v/>
      </c>
      <c r="AP325" s="49" t="str">
        <f>IFERROR(IF(COUNT($S325:AO325)&gt;=$P325,"",EDATE($S325,23)),"")</f>
        <v/>
      </c>
      <c r="AQ325" s="49" t="str">
        <f>IFERROR(IF(COUNT($S325:AP325)&gt;=$P325,"",EDATE($S325,24)),"")</f>
        <v/>
      </c>
      <c r="AR325" s="49" t="str">
        <f>IFERROR(IF(COUNT($S325:AQ325)&gt;=$P325,"",EDATE($S325,25)),"")</f>
        <v/>
      </c>
      <c r="AS325" s="49" t="str">
        <f>IFERROR(IF(COUNT($S325:AR325)&gt;=$P325,"",EDATE($S325,26)),"")</f>
        <v/>
      </c>
      <c r="AT325" s="49" t="str">
        <f>IFERROR(IF(COUNT($S325:AS325)&gt;=$P325,"",EDATE($S325,27)),"")</f>
        <v/>
      </c>
      <c r="AU325" s="49" t="str">
        <f>IFERROR(IF(COUNT($S325:AT325)&gt;=$P325,"",EDATE($S325,28)),"")</f>
        <v/>
      </c>
      <c r="AV325" s="49" t="str">
        <f>IFERROR(IF(COUNT($S325:AU325)&gt;=$P325,"",EDATE($S325,29)),"")</f>
        <v/>
      </c>
      <c r="AW325" s="49" t="str">
        <f>IFERROR(IF(COUNT($S325:AV325)&gt;=$P325,"",EDATE($S325,30)),"")</f>
        <v/>
      </c>
      <c r="AX325" s="49" t="str">
        <f>IFERROR(IF(COUNT($S325:AW325)&gt;=$P325,"",EDATE($S325,31)),"")</f>
        <v/>
      </c>
      <c r="AY325" s="49" t="str">
        <f>IFERROR(IF(COUNT($S325:AX325)&gt;=$P325,"",EDATE($S325,32)),"")</f>
        <v/>
      </c>
      <c r="AZ325" s="49" t="str">
        <f>IFERROR(IF(COUNT($S325:AY325)&gt;=$P325,"",EDATE($S325,33)),"")</f>
        <v/>
      </c>
      <c r="BA325" s="49" t="str">
        <f>IFERROR(IF(COUNT($S325:AZ325)&gt;=$P325,"",EDATE($S325,34)),"")</f>
        <v/>
      </c>
      <c r="BB325" s="49" t="str">
        <f>IFERROR(IF(COUNT($S325:BA325)&gt;=$P325,"",EDATE($S325,35)),"")</f>
        <v/>
      </c>
      <c r="BC325" s="49" t="str">
        <f>IFERROR(IF(COUNT($S325:BB325)&gt;=$P325,"",EDATE($S325,36)),"")</f>
        <v/>
      </c>
      <c r="BD325" s="108"/>
    </row>
    <row r="326" spans="1:56" s="98" customFormat="1" ht="21" customHeight="1" thickBot="1">
      <c r="A326" s="106" t="str">
        <f t="shared" ca="1" si="30"/>
        <v/>
      </c>
      <c r="B326" s="152"/>
      <c r="C326" s="45" t="str">
        <f>IFERROR(VLOOKUP(B326,'اسماء العملاء'!$A$2:$E$1589,5,FALSE),"")</f>
        <v/>
      </c>
      <c r="D326" s="60" t="str">
        <f>IFERROR(VLOOKUP(B326,'اسماء العملاء'!$A$2:$C$1589,2,FALSE),"")</f>
        <v/>
      </c>
      <c r="E326" s="56"/>
      <c r="F326" s="62" t="str">
        <f>IFERROR(VLOOKUP(B326,'اسماء العملاء'!$A$2:$C$1589,3,FALSE),"")</f>
        <v/>
      </c>
      <c r="G326" s="75" t="str">
        <f>IFERROR(VLOOKUP(B326,'اسماء العملاء'!$A$2:$F$1589,6,FALSE),"")</f>
        <v/>
      </c>
      <c r="H326" s="142" t="str">
        <f>IFERROR(VLOOKUP(G326,'انواع الفلاتر'!$B$2:$C$52,2,FALSE),"")</f>
        <v/>
      </c>
      <c r="I326" s="128" t="str">
        <f>IFERROR(VLOOKUP(B326,'اسماء العملاء'!$A$2:$K$1589,11,FALSE),"")</f>
        <v/>
      </c>
      <c r="J326" s="46" t="str">
        <f t="shared" si="31"/>
        <v/>
      </c>
      <c r="K326" s="37"/>
      <c r="L326" s="137" t="str">
        <f t="shared" si="32"/>
        <v/>
      </c>
      <c r="M326" s="94" t="str">
        <f>IFERROR(VLOOKUP(B326,'اسماء العملاء'!$A$2:$G$1589,7,FALSE),"")</f>
        <v/>
      </c>
      <c r="N326" s="92" t="str">
        <f t="shared" si="33"/>
        <v/>
      </c>
      <c r="O326" s="149" t="str">
        <f>IFERROR(VLOOKUP(B326,'اسماء العملاء'!$A$2:$I$1589,9,FALSE),"")</f>
        <v/>
      </c>
      <c r="P326" s="144" t="str">
        <f t="shared" si="34"/>
        <v/>
      </c>
      <c r="Q326" s="145" t="str">
        <f t="shared" si="35"/>
        <v/>
      </c>
      <c r="R326" s="50"/>
      <c r="S326" s="133" t="str">
        <f>IFERROR(VLOOKUP(B326,'اسماء العملاء'!$A$2:$J$1589,10,FALSE),"")</f>
        <v/>
      </c>
      <c r="T326" s="48" t="str">
        <f>IFERROR(IF(COUNT($S326:S326)&gt;=$P326,"",EDATE($S326,1)),"")</f>
        <v/>
      </c>
      <c r="U326" s="48" t="str">
        <f>IFERROR(IF(COUNT($S326:T326)&gt;=$P326,"",EDATE($S326,2)),"")</f>
        <v/>
      </c>
      <c r="V326" s="48" t="str">
        <f>IFERROR(IF(COUNT($S326:U326)&gt;=$P326,"",EDATE($S326,3)),"")</f>
        <v/>
      </c>
      <c r="W326" s="48" t="str">
        <f>IFERROR(IF(COUNT($S326:V326)&gt;=$P326,"",EDATE($S326,4)),"")</f>
        <v/>
      </c>
      <c r="X326" s="48" t="str">
        <f>IFERROR(IF(COUNT($S326:W326)&gt;=$P326,"",EDATE($S326,5)),"")</f>
        <v/>
      </c>
      <c r="Y326" s="48" t="str">
        <f>IFERROR(IF(COUNT($S326:X326)&gt;=$P326,"",EDATE($S326,6)),"")</f>
        <v/>
      </c>
      <c r="Z326" s="48" t="str">
        <f>IFERROR(IF(COUNT($S326:Y326)&gt;=$P326,"",EDATE($S326,7)),"")</f>
        <v/>
      </c>
      <c r="AA326" s="48" t="str">
        <f>IFERROR(IF(COUNT($S326:Z326)&gt;=$P326,"",EDATE($S326,8)),"")</f>
        <v/>
      </c>
      <c r="AB326" s="48" t="str">
        <f>IFERROR(IF(COUNT($S326:AA326)&gt;=$P326,"",EDATE($S326,9)),"")</f>
        <v/>
      </c>
      <c r="AC326" s="48" t="str">
        <f>IFERROR(IF(COUNT($S326:AB326)&gt;=$P326,"",EDATE($S326,10)),"")</f>
        <v/>
      </c>
      <c r="AD326" s="48" t="str">
        <f>IFERROR(IF(COUNT($S326:AC326)&gt;=$P326,"",EDATE($S326,11)),"")</f>
        <v/>
      </c>
      <c r="AE326" s="48" t="str">
        <f>IFERROR(IF(COUNT($S326:AD326)&gt;=$P326,"",EDATE($S326,12)),"")</f>
        <v/>
      </c>
      <c r="AF326" s="48" t="str">
        <f>IFERROR(IF(COUNT($S326:AE326)&gt;=$P326,"",EDATE($S326,13)),"")</f>
        <v/>
      </c>
      <c r="AG326" s="48" t="str">
        <f>IFERROR(IF(COUNT($S326:AF326)&gt;=$P326,"",EDATE($S326,14)),"")</f>
        <v/>
      </c>
      <c r="AH326" s="48" t="str">
        <f>IFERROR(IF(COUNT($S326:AG326)&gt;=$P326,"",EDATE($S326,15)),"")</f>
        <v/>
      </c>
      <c r="AI326" s="48" t="str">
        <f>IFERROR(IF(COUNT($S326:AH326)&gt;=$P326,"",EDATE($S326,16)),"")</f>
        <v/>
      </c>
      <c r="AJ326" s="48" t="str">
        <f>IFERROR(IF(COUNT($S326:AI326)&gt;=$P326,"",EDATE($S326,17)),"")</f>
        <v/>
      </c>
      <c r="AK326" s="48" t="str">
        <f>IFERROR(IF(COUNT($S326:AJ326)&gt;=$P326,"",EDATE($S326,18)),"")</f>
        <v/>
      </c>
      <c r="AL326" s="49" t="str">
        <f>IFERROR(IF(COUNT($S326:AK326)&gt;=$P326,"",EDATE($S326,19)),"")</f>
        <v/>
      </c>
      <c r="AM326" s="49" t="str">
        <f>IFERROR(IF(COUNT($S326:AL326)&gt;=$P326,"",EDATE($S326,20)),"")</f>
        <v/>
      </c>
      <c r="AN326" s="49" t="str">
        <f>IFERROR(IF(COUNT($S326:AM326)&gt;=$P326,"",EDATE($S326,21)),"")</f>
        <v/>
      </c>
      <c r="AO326" s="49" t="str">
        <f>IFERROR(IF(COUNT($S326:AN326)&gt;=$P326,"",EDATE($S326,22)),"")</f>
        <v/>
      </c>
      <c r="AP326" s="49" t="str">
        <f>IFERROR(IF(COUNT($S326:AO326)&gt;=$P326,"",EDATE($S326,23)),"")</f>
        <v/>
      </c>
      <c r="AQ326" s="49" t="str">
        <f>IFERROR(IF(COUNT($S326:AP326)&gt;=$P326,"",EDATE($S326,24)),"")</f>
        <v/>
      </c>
      <c r="AR326" s="49" t="str">
        <f>IFERROR(IF(COUNT($S326:AQ326)&gt;=$P326,"",EDATE($S326,25)),"")</f>
        <v/>
      </c>
      <c r="AS326" s="49" t="str">
        <f>IFERROR(IF(COUNT($S326:AR326)&gt;=$P326,"",EDATE($S326,26)),"")</f>
        <v/>
      </c>
      <c r="AT326" s="49" t="str">
        <f>IFERROR(IF(COUNT($S326:AS326)&gt;=$P326,"",EDATE($S326,27)),"")</f>
        <v/>
      </c>
      <c r="AU326" s="49" t="str">
        <f>IFERROR(IF(COUNT($S326:AT326)&gt;=$P326,"",EDATE($S326,28)),"")</f>
        <v/>
      </c>
      <c r="AV326" s="49" t="str">
        <f>IFERROR(IF(COUNT($S326:AU326)&gt;=$P326,"",EDATE($S326,29)),"")</f>
        <v/>
      </c>
      <c r="AW326" s="49" t="str">
        <f>IFERROR(IF(COUNT($S326:AV326)&gt;=$P326,"",EDATE($S326,30)),"")</f>
        <v/>
      </c>
      <c r="AX326" s="49" t="str">
        <f>IFERROR(IF(COUNT($S326:AW326)&gt;=$P326,"",EDATE($S326,31)),"")</f>
        <v/>
      </c>
      <c r="AY326" s="49" t="str">
        <f>IFERROR(IF(COUNT($S326:AX326)&gt;=$P326,"",EDATE($S326,32)),"")</f>
        <v/>
      </c>
      <c r="AZ326" s="49" t="str">
        <f>IFERROR(IF(COUNT($S326:AY326)&gt;=$P326,"",EDATE($S326,33)),"")</f>
        <v/>
      </c>
      <c r="BA326" s="49" t="str">
        <f>IFERROR(IF(COUNT($S326:AZ326)&gt;=$P326,"",EDATE($S326,34)),"")</f>
        <v/>
      </c>
      <c r="BB326" s="49" t="str">
        <f>IFERROR(IF(COUNT($S326:BA326)&gt;=$P326,"",EDATE($S326,35)),"")</f>
        <v/>
      </c>
      <c r="BC326" s="49" t="str">
        <f>IFERROR(IF(COUNT($S326:BB326)&gt;=$P326,"",EDATE($S326,36)),"")</f>
        <v/>
      </c>
      <c r="BD326" s="108"/>
    </row>
    <row r="327" spans="1:56" s="98" customFormat="1" ht="21" customHeight="1" thickBot="1">
      <c r="A327" s="106" t="str">
        <f t="shared" ca="1" si="30"/>
        <v/>
      </c>
      <c r="B327" s="152"/>
      <c r="C327" s="45" t="str">
        <f>IFERROR(VLOOKUP(B327,'اسماء العملاء'!$A$2:$E$1589,5,FALSE),"")</f>
        <v/>
      </c>
      <c r="D327" s="60" t="str">
        <f>IFERROR(VLOOKUP(B327,'اسماء العملاء'!$A$2:$C$1589,2,FALSE),"")</f>
        <v/>
      </c>
      <c r="E327" s="56"/>
      <c r="F327" s="62" t="str">
        <f>IFERROR(VLOOKUP(B327,'اسماء العملاء'!$A$2:$C$1589,3,FALSE),"")</f>
        <v/>
      </c>
      <c r="G327" s="75" t="str">
        <f>IFERROR(VLOOKUP(B327,'اسماء العملاء'!$A$2:$F$1589,6,FALSE),"")</f>
        <v/>
      </c>
      <c r="H327" s="142" t="str">
        <f>IFERROR(VLOOKUP(G327,'انواع الفلاتر'!$B$2:$C$52,2,FALSE),"")</f>
        <v/>
      </c>
      <c r="I327" s="128" t="str">
        <f>IFERROR(VLOOKUP(B327,'اسماء العملاء'!$A$2:$K$1589,11,FALSE),"")</f>
        <v/>
      </c>
      <c r="J327" s="46" t="str">
        <f t="shared" si="31"/>
        <v/>
      </c>
      <c r="K327" s="37"/>
      <c r="L327" s="137" t="str">
        <f t="shared" si="32"/>
        <v/>
      </c>
      <c r="M327" s="94" t="str">
        <f>IFERROR(VLOOKUP(B327,'اسماء العملاء'!$A$2:$G$1589,7,FALSE),"")</f>
        <v/>
      </c>
      <c r="N327" s="92" t="str">
        <f t="shared" si="33"/>
        <v/>
      </c>
      <c r="O327" s="149" t="str">
        <f>IFERROR(VLOOKUP(B327,'اسماء العملاء'!$A$2:$I$1589,9,FALSE),"")</f>
        <v/>
      </c>
      <c r="P327" s="144" t="str">
        <f t="shared" si="34"/>
        <v/>
      </c>
      <c r="Q327" s="145" t="str">
        <f t="shared" si="35"/>
        <v/>
      </c>
      <c r="R327" s="50"/>
      <c r="S327" s="133" t="str">
        <f>IFERROR(VLOOKUP(B327,'اسماء العملاء'!$A$2:$J$1589,10,FALSE),"")</f>
        <v/>
      </c>
      <c r="T327" s="48" t="str">
        <f>IFERROR(IF(COUNT($S327:S327)&gt;=$P327,"",EDATE($S327,1)),"")</f>
        <v/>
      </c>
      <c r="U327" s="48" t="str">
        <f>IFERROR(IF(COUNT($S327:T327)&gt;=$P327,"",EDATE($S327,2)),"")</f>
        <v/>
      </c>
      <c r="V327" s="48" t="str">
        <f>IFERROR(IF(COUNT($S327:U327)&gt;=$P327,"",EDATE($S327,3)),"")</f>
        <v/>
      </c>
      <c r="W327" s="48" t="str">
        <f>IFERROR(IF(COUNT($S327:V327)&gt;=$P327,"",EDATE($S327,4)),"")</f>
        <v/>
      </c>
      <c r="X327" s="48" t="str">
        <f>IFERROR(IF(COUNT($S327:W327)&gt;=$P327,"",EDATE($S327,5)),"")</f>
        <v/>
      </c>
      <c r="Y327" s="48" t="str">
        <f>IFERROR(IF(COUNT($S327:X327)&gt;=$P327,"",EDATE($S327,6)),"")</f>
        <v/>
      </c>
      <c r="Z327" s="48" t="str">
        <f>IFERROR(IF(COUNT($S327:Y327)&gt;=$P327,"",EDATE($S327,7)),"")</f>
        <v/>
      </c>
      <c r="AA327" s="48" t="str">
        <f>IFERROR(IF(COUNT($S327:Z327)&gt;=$P327,"",EDATE($S327,8)),"")</f>
        <v/>
      </c>
      <c r="AB327" s="48" t="str">
        <f>IFERROR(IF(COUNT($S327:AA327)&gt;=$P327,"",EDATE($S327,9)),"")</f>
        <v/>
      </c>
      <c r="AC327" s="48" t="str">
        <f>IFERROR(IF(COUNT($S327:AB327)&gt;=$P327,"",EDATE($S327,10)),"")</f>
        <v/>
      </c>
      <c r="AD327" s="48" t="str">
        <f>IFERROR(IF(COUNT($S327:AC327)&gt;=$P327,"",EDATE($S327,11)),"")</f>
        <v/>
      </c>
      <c r="AE327" s="48" t="str">
        <f>IFERROR(IF(COUNT($S327:AD327)&gt;=$P327,"",EDATE($S327,12)),"")</f>
        <v/>
      </c>
      <c r="AF327" s="48" t="str">
        <f>IFERROR(IF(COUNT($S327:AE327)&gt;=$P327,"",EDATE($S327,13)),"")</f>
        <v/>
      </c>
      <c r="AG327" s="48" t="str">
        <f>IFERROR(IF(COUNT($S327:AF327)&gt;=$P327,"",EDATE($S327,14)),"")</f>
        <v/>
      </c>
      <c r="AH327" s="48" t="str">
        <f>IFERROR(IF(COUNT($S327:AG327)&gt;=$P327,"",EDATE($S327,15)),"")</f>
        <v/>
      </c>
      <c r="AI327" s="48" t="str">
        <f>IFERROR(IF(COUNT($S327:AH327)&gt;=$P327,"",EDATE($S327,16)),"")</f>
        <v/>
      </c>
      <c r="AJ327" s="48" t="str">
        <f>IFERROR(IF(COUNT($S327:AI327)&gt;=$P327,"",EDATE($S327,17)),"")</f>
        <v/>
      </c>
      <c r="AK327" s="48" t="str">
        <f>IFERROR(IF(COUNT($S327:AJ327)&gt;=$P327,"",EDATE($S327,18)),"")</f>
        <v/>
      </c>
      <c r="AL327" s="49" t="str">
        <f>IFERROR(IF(COUNT($S327:AK327)&gt;=$P327,"",EDATE($S327,19)),"")</f>
        <v/>
      </c>
      <c r="AM327" s="49" t="str">
        <f>IFERROR(IF(COUNT($S327:AL327)&gt;=$P327,"",EDATE($S327,20)),"")</f>
        <v/>
      </c>
      <c r="AN327" s="49" t="str">
        <f>IFERROR(IF(COUNT($S327:AM327)&gt;=$P327,"",EDATE($S327,21)),"")</f>
        <v/>
      </c>
      <c r="AO327" s="49" t="str">
        <f>IFERROR(IF(COUNT($S327:AN327)&gt;=$P327,"",EDATE($S327,22)),"")</f>
        <v/>
      </c>
      <c r="AP327" s="49" t="str">
        <f>IFERROR(IF(COUNT($S327:AO327)&gt;=$P327,"",EDATE($S327,23)),"")</f>
        <v/>
      </c>
      <c r="AQ327" s="49" t="str">
        <f>IFERROR(IF(COUNT($S327:AP327)&gt;=$P327,"",EDATE($S327,24)),"")</f>
        <v/>
      </c>
      <c r="AR327" s="49" t="str">
        <f>IFERROR(IF(COUNT($S327:AQ327)&gt;=$P327,"",EDATE($S327,25)),"")</f>
        <v/>
      </c>
      <c r="AS327" s="49" t="str">
        <f>IFERROR(IF(COUNT($S327:AR327)&gt;=$P327,"",EDATE($S327,26)),"")</f>
        <v/>
      </c>
      <c r="AT327" s="49" t="str">
        <f>IFERROR(IF(COUNT($S327:AS327)&gt;=$P327,"",EDATE($S327,27)),"")</f>
        <v/>
      </c>
      <c r="AU327" s="49" t="str">
        <f>IFERROR(IF(COUNT($S327:AT327)&gt;=$P327,"",EDATE($S327,28)),"")</f>
        <v/>
      </c>
      <c r="AV327" s="49" t="str">
        <f>IFERROR(IF(COUNT($S327:AU327)&gt;=$P327,"",EDATE($S327,29)),"")</f>
        <v/>
      </c>
      <c r="AW327" s="49" t="str">
        <f>IFERROR(IF(COUNT($S327:AV327)&gt;=$P327,"",EDATE($S327,30)),"")</f>
        <v/>
      </c>
      <c r="AX327" s="49" t="str">
        <f>IFERROR(IF(COUNT($S327:AW327)&gt;=$P327,"",EDATE($S327,31)),"")</f>
        <v/>
      </c>
      <c r="AY327" s="49" t="str">
        <f>IFERROR(IF(COUNT($S327:AX327)&gt;=$P327,"",EDATE($S327,32)),"")</f>
        <v/>
      </c>
      <c r="AZ327" s="49" t="str">
        <f>IFERROR(IF(COUNT($S327:AY327)&gt;=$P327,"",EDATE($S327,33)),"")</f>
        <v/>
      </c>
      <c r="BA327" s="49" t="str">
        <f>IFERROR(IF(COUNT($S327:AZ327)&gt;=$P327,"",EDATE($S327,34)),"")</f>
        <v/>
      </c>
      <c r="BB327" s="49" t="str">
        <f>IFERROR(IF(COUNT($S327:BA327)&gt;=$P327,"",EDATE($S327,35)),"")</f>
        <v/>
      </c>
      <c r="BC327" s="49" t="str">
        <f>IFERROR(IF(COUNT($S327:BB327)&gt;=$P327,"",EDATE($S327,36)),"")</f>
        <v/>
      </c>
      <c r="BD327" s="108"/>
    </row>
    <row r="328" spans="1:56" s="98" customFormat="1" ht="21" customHeight="1" thickBot="1">
      <c r="A328" s="106" t="str">
        <f t="shared" ca="1" si="30"/>
        <v/>
      </c>
      <c r="B328" s="152"/>
      <c r="C328" s="45" t="str">
        <f>IFERROR(VLOOKUP(B328,'اسماء العملاء'!$A$2:$E$1589,5,FALSE),"")</f>
        <v/>
      </c>
      <c r="D328" s="60" t="str">
        <f>IFERROR(VLOOKUP(B328,'اسماء العملاء'!$A$2:$C$1589,2,FALSE),"")</f>
        <v/>
      </c>
      <c r="E328" s="56"/>
      <c r="F328" s="62" t="str">
        <f>IFERROR(VLOOKUP(B328,'اسماء العملاء'!$A$2:$C$1589,3,FALSE),"")</f>
        <v/>
      </c>
      <c r="G328" s="75" t="str">
        <f>IFERROR(VLOOKUP(B328,'اسماء العملاء'!$A$2:$F$1589,6,FALSE),"")</f>
        <v/>
      </c>
      <c r="H328" s="142" t="str">
        <f>IFERROR(VLOOKUP(G328,'انواع الفلاتر'!$B$2:$C$52,2,FALSE),"")</f>
        <v/>
      </c>
      <c r="I328" s="128" t="str">
        <f>IFERROR(VLOOKUP(B328,'اسماء العملاء'!$A$2:$K$1589,11,FALSE),"")</f>
        <v/>
      </c>
      <c r="J328" s="46" t="str">
        <f t="shared" si="31"/>
        <v/>
      </c>
      <c r="K328" s="37"/>
      <c r="L328" s="137" t="str">
        <f t="shared" si="32"/>
        <v/>
      </c>
      <c r="M328" s="94" t="str">
        <f>IFERROR(VLOOKUP(B328,'اسماء العملاء'!$A$2:$G$1589,7,FALSE),"")</f>
        <v/>
      </c>
      <c r="N328" s="92" t="str">
        <f t="shared" si="33"/>
        <v/>
      </c>
      <c r="O328" s="149" t="str">
        <f>IFERROR(VLOOKUP(B328,'اسماء العملاء'!$A$2:$I$1589,9,FALSE),"")</f>
        <v/>
      </c>
      <c r="P328" s="144" t="str">
        <f t="shared" si="34"/>
        <v/>
      </c>
      <c r="Q328" s="145" t="str">
        <f t="shared" si="35"/>
        <v/>
      </c>
      <c r="R328" s="50"/>
      <c r="S328" s="133" t="str">
        <f>IFERROR(VLOOKUP(B328,'اسماء العملاء'!$A$2:$J$1589,10,FALSE),"")</f>
        <v/>
      </c>
      <c r="T328" s="48" t="str">
        <f>IFERROR(IF(COUNT($S328:S328)&gt;=$P328,"",EDATE($S328,1)),"")</f>
        <v/>
      </c>
      <c r="U328" s="48" t="str">
        <f>IFERROR(IF(COUNT($S328:T328)&gt;=$P328,"",EDATE($S328,2)),"")</f>
        <v/>
      </c>
      <c r="V328" s="48" t="str">
        <f>IFERROR(IF(COUNT($S328:U328)&gt;=$P328,"",EDATE($S328,3)),"")</f>
        <v/>
      </c>
      <c r="W328" s="48" t="str">
        <f>IFERROR(IF(COUNT($S328:V328)&gt;=$P328,"",EDATE($S328,4)),"")</f>
        <v/>
      </c>
      <c r="X328" s="48" t="str">
        <f>IFERROR(IF(COUNT($S328:W328)&gt;=$P328,"",EDATE($S328,5)),"")</f>
        <v/>
      </c>
      <c r="Y328" s="48" t="str">
        <f>IFERROR(IF(COUNT($S328:X328)&gt;=$P328,"",EDATE($S328,6)),"")</f>
        <v/>
      </c>
      <c r="Z328" s="48" t="str">
        <f>IFERROR(IF(COUNT($S328:Y328)&gt;=$P328,"",EDATE($S328,7)),"")</f>
        <v/>
      </c>
      <c r="AA328" s="48" t="str">
        <f>IFERROR(IF(COUNT($S328:Z328)&gt;=$P328,"",EDATE($S328,8)),"")</f>
        <v/>
      </c>
      <c r="AB328" s="48" t="str">
        <f>IFERROR(IF(COUNT($S328:AA328)&gt;=$P328,"",EDATE($S328,9)),"")</f>
        <v/>
      </c>
      <c r="AC328" s="48" t="str">
        <f>IFERROR(IF(COUNT($S328:AB328)&gt;=$P328,"",EDATE($S328,10)),"")</f>
        <v/>
      </c>
      <c r="AD328" s="48" t="str">
        <f>IFERROR(IF(COUNT($S328:AC328)&gt;=$P328,"",EDATE($S328,11)),"")</f>
        <v/>
      </c>
      <c r="AE328" s="48" t="str">
        <f>IFERROR(IF(COUNT($S328:AD328)&gt;=$P328,"",EDATE($S328,12)),"")</f>
        <v/>
      </c>
      <c r="AF328" s="48" t="str">
        <f>IFERROR(IF(COUNT($S328:AE328)&gt;=$P328,"",EDATE($S328,13)),"")</f>
        <v/>
      </c>
      <c r="AG328" s="48" t="str">
        <f>IFERROR(IF(COUNT($S328:AF328)&gt;=$P328,"",EDATE($S328,14)),"")</f>
        <v/>
      </c>
      <c r="AH328" s="48" t="str">
        <f>IFERROR(IF(COUNT($S328:AG328)&gt;=$P328,"",EDATE($S328,15)),"")</f>
        <v/>
      </c>
      <c r="AI328" s="48" t="str">
        <f>IFERROR(IF(COUNT($S328:AH328)&gt;=$P328,"",EDATE($S328,16)),"")</f>
        <v/>
      </c>
      <c r="AJ328" s="48" t="str">
        <f>IFERROR(IF(COUNT($S328:AI328)&gt;=$P328,"",EDATE($S328,17)),"")</f>
        <v/>
      </c>
      <c r="AK328" s="48" t="str">
        <f>IFERROR(IF(COUNT($S328:AJ328)&gt;=$P328,"",EDATE($S328,18)),"")</f>
        <v/>
      </c>
      <c r="AL328" s="49" t="str">
        <f>IFERROR(IF(COUNT($S328:AK328)&gt;=$P328,"",EDATE($S328,19)),"")</f>
        <v/>
      </c>
      <c r="AM328" s="49" t="str">
        <f>IFERROR(IF(COUNT($S328:AL328)&gt;=$P328,"",EDATE($S328,20)),"")</f>
        <v/>
      </c>
      <c r="AN328" s="49" t="str">
        <f>IFERROR(IF(COUNT($S328:AM328)&gt;=$P328,"",EDATE($S328,21)),"")</f>
        <v/>
      </c>
      <c r="AO328" s="49" t="str">
        <f>IFERROR(IF(COUNT($S328:AN328)&gt;=$P328,"",EDATE($S328,22)),"")</f>
        <v/>
      </c>
      <c r="AP328" s="49" t="str">
        <f>IFERROR(IF(COUNT($S328:AO328)&gt;=$P328,"",EDATE($S328,23)),"")</f>
        <v/>
      </c>
      <c r="AQ328" s="49" t="str">
        <f>IFERROR(IF(COUNT($S328:AP328)&gt;=$P328,"",EDATE($S328,24)),"")</f>
        <v/>
      </c>
      <c r="AR328" s="49" t="str">
        <f>IFERROR(IF(COUNT($S328:AQ328)&gt;=$P328,"",EDATE($S328,25)),"")</f>
        <v/>
      </c>
      <c r="AS328" s="49" t="str">
        <f>IFERROR(IF(COUNT($S328:AR328)&gt;=$P328,"",EDATE($S328,26)),"")</f>
        <v/>
      </c>
      <c r="AT328" s="49" t="str">
        <f>IFERROR(IF(COUNT($S328:AS328)&gt;=$P328,"",EDATE($S328,27)),"")</f>
        <v/>
      </c>
      <c r="AU328" s="49" t="str">
        <f>IFERROR(IF(COUNT($S328:AT328)&gt;=$P328,"",EDATE($S328,28)),"")</f>
        <v/>
      </c>
      <c r="AV328" s="49" t="str">
        <f>IFERROR(IF(COUNT($S328:AU328)&gt;=$P328,"",EDATE($S328,29)),"")</f>
        <v/>
      </c>
      <c r="AW328" s="49" t="str">
        <f>IFERROR(IF(COUNT($S328:AV328)&gt;=$P328,"",EDATE($S328,30)),"")</f>
        <v/>
      </c>
      <c r="AX328" s="49" t="str">
        <f>IFERROR(IF(COUNT($S328:AW328)&gt;=$P328,"",EDATE($S328,31)),"")</f>
        <v/>
      </c>
      <c r="AY328" s="49" t="str">
        <f>IFERROR(IF(COUNT($S328:AX328)&gt;=$P328,"",EDATE($S328,32)),"")</f>
        <v/>
      </c>
      <c r="AZ328" s="49" t="str">
        <f>IFERROR(IF(COUNT($S328:AY328)&gt;=$P328,"",EDATE($S328,33)),"")</f>
        <v/>
      </c>
      <c r="BA328" s="49" t="str">
        <f>IFERROR(IF(COUNT($S328:AZ328)&gt;=$P328,"",EDATE($S328,34)),"")</f>
        <v/>
      </c>
      <c r="BB328" s="49" t="str">
        <f>IFERROR(IF(COUNT($S328:BA328)&gt;=$P328,"",EDATE($S328,35)),"")</f>
        <v/>
      </c>
      <c r="BC328" s="49" t="str">
        <f>IFERROR(IF(COUNT($S328:BB328)&gt;=$P328,"",EDATE($S328,36)),"")</f>
        <v/>
      </c>
      <c r="BD328" s="108"/>
    </row>
    <row r="329" spans="1:56" s="98" customFormat="1" ht="21" customHeight="1" thickBot="1">
      <c r="A329" s="106" t="str">
        <f t="shared" ca="1" si="30"/>
        <v/>
      </c>
      <c r="B329" s="152"/>
      <c r="C329" s="45" t="str">
        <f>IFERROR(VLOOKUP(B329,'اسماء العملاء'!$A$2:$E$1589,5,FALSE),"")</f>
        <v/>
      </c>
      <c r="D329" s="60" t="str">
        <f>IFERROR(VLOOKUP(B329,'اسماء العملاء'!$A$2:$C$1589,2,FALSE),"")</f>
        <v/>
      </c>
      <c r="E329" s="56"/>
      <c r="F329" s="62" t="str">
        <f>IFERROR(VLOOKUP(B329,'اسماء العملاء'!$A$2:$C$1589,3,FALSE),"")</f>
        <v/>
      </c>
      <c r="G329" s="75" t="str">
        <f>IFERROR(VLOOKUP(B329,'اسماء العملاء'!$A$2:$F$1589,6,FALSE),"")</f>
        <v/>
      </c>
      <c r="H329" s="142" t="str">
        <f>IFERROR(VLOOKUP(G329,'انواع الفلاتر'!$B$2:$C$52,2,FALSE),"")</f>
        <v/>
      </c>
      <c r="I329" s="128" t="str">
        <f>IFERROR(VLOOKUP(B329,'اسماء العملاء'!$A$2:$K$1589,11,FALSE),"")</f>
        <v/>
      </c>
      <c r="J329" s="46" t="str">
        <f t="shared" si="31"/>
        <v/>
      </c>
      <c r="K329" s="37"/>
      <c r="L329" s="137" t="str">
        <f t="shared" si="32"/>
        <v/>
      </c>
      <c r="M329" s="94" t="str">
        <f>IFERROR(VLOOKUP(B329,'اسماء العملاء'!$A$2:$G$1589,7,FALSE),"")</f>
        <v/>
      </c>
      <c r="N329" s="92" t="str">
        <f t="shared" si="33"/>
        <v/>
      </c>
      <c r="O329" s="149" t="str">
        <f>IFERROR(VLOOKUP(B329,'اسماء العملاء'!$A$2:$I$1589,9,FALSE),"")</f>
        <v/>
      </c>
      <c r="P329" s="144" t="str">
        <f t="shared" si="34"/>
        <v/>
      </c>
      <c r="Q329" s="145" t="str">
        <f t="shared" si="35"/>
        <v/>
      </c>
      <c r="R329" s="50"/>
      <c r="S329" s="133" t="str">
        <f>IFERROR(VLOOKUP(B329,'اسماء العملاء'!$A$2:$J$1589,10,FALSE),"")</f>
        <v/>
      </c>
      <c r="T329" s="48" t="str">
        <f>IFERROR(IF(COUNT($S329:S329)&gt;=$P329,"",EDATE($S329,1)),"")</f>
        <v/>
      </c>
      <c r="U329" s="48" t="str">
        <f>IFERROR(IF(COUNT($S329:T329)&gt;=$P329,"",EDATE($S329,2)),"")</f>
        <v/>
      </c>
      <c r="V329" s="48" t="str">
        <f>IFERROR(IF(COUNT($S329:U329)&gt;=$P329,"",EDATE($S329,3)),"")</f>
        <v/>
      </c>
      <c r="W329" s="48" t="str">
        <f>IFERROR(IF(COUNT($S329:V329)&gt;=$P329,"",EDATE($S329,4)),"")</f>
        <v/>
      </c>
      <c r="X329" s="48" t="str">
        <f>IFERROR(IF(COUNT($S329:W329)&gt;=$P329,"",EDATE($S329,5)),"")</f>
        <v/>
      </c>
      <c r="Y329" s="48" t="str">
        <f>IFERROR(IF(COUNT($S329:X329)&gt;=$P329,"",EDATE($S329,6)),"")</f>
        <v/>
      </c>
      <c r="Z329" s="48" t="str">
        <f>IFERROR(IF(COUNT($S329:Y329)&gt;=$P329,"",EDATE($S329,7)),"")</f>
        <v/>
      </c>
      <c r="AA329" s="48" t="str">
        <f>IFERROR(IF(COUNT($S329:Z329)&gt;=$P329,"",EDATE($S329,8)),"")</f>
        <v/>
      </c>
      <c r="AB329" s="48" t="str">
        <f>IFERROR(IF(COUNT($S329:AA329)&gt;=$P329,"",EDATE($S329,9)),"")</f>
        <v/>
      </c>
      <c r="AC329" s="48" t="str">
        <f>IFERROR(IF(COUNT($S329:AB329)&gt;=$P329,"",EDATE($S329,10)),"")</f>
        <v/>
      </c>
      <c r="AD329" s="48" t="str">
        <f>IFERROR(IF(COUNT($S329:AC329)&gt;=$P329,"",EDATE($S329,11)),"")</f>
        <v/>
      </c>
      <c r="AE329" s="48" t="str">
        <f>IFERROR(IF(COUNT($S329:AD329)&gt;=$P329,"",EDATE($S329,12)),"")</f>
        <v/>
      </c>
      <c r="AF329" s="48" t="str">
        <f>IFERROR(IF(COUNT($S329:AE329)&gt;=$P329,"",EDATE($S329,13)),"")</f>
        <v/>
      </c>
      <c r="AG329" s="48" t="str">
        <f>IFERROR(IF(COUNT($S329:AF329)&gt;=$P329,"",EDATE($S329,14)),"")</f>
        <v/>
      </c>
      <c r="AH329" s="48" t="str">
        <f>IFERROR(IF(COUNT($S329:AG329)&gt;=$P329,"",EDATE($S329,15)),"")</f>
        <v/>
      </c>
      <c r="AI329" s="48" t="str">
        <f>IFERROR(IF(COUNT($S329:AH329)&gt;=$P329,"",EDATE($S329,16)),"")</f>
        <v/>
      </c>
      <c r="AJ329" s="48" t="str">
        <f>IFERROR(IF(COUNT($S329:AI329)&gt;=$P329,"",EDATE($S329,17)),"")</f>
        <v/>
      </c>
      <c r="AK329" s="48" t="str">
        <f>IFERROR(IF(COUNT($S329:AJ329)&gt;=$P329,"",EDATE($S329,18)),"")</f>
        <v/>
      </c>
      <c r="AL329" s="49" t="str">
        <f>IFERROR(IF(COUNT($S329:AK329)&gt;=$P329,"",EDATE($S329,19)),"")</f>
        <v/>
      </c>
      <c r="AM329" s="49" t="str">
        <f>IFERROR(IF(COUNT($S329:AL329)&gt;=$P329,"",EDATE($S329,20)),"")</f>
        <v/>
      </c>
      <c r="AN329" s="49" t="str">
        <f>IFERROR(IF(COUNT($S329:AM329)&gt;=$P329,"",EDATE($S329,21)),"")</f>
        <v/>
      </c>
      <c r="AO329" s="49" t="str">
        <f>IFERROR(IF(COUNT($S329:AN329)&gt;=$P329,"",EDATE($S329,22)),"")</f>
        <v/>
      </c>
      <c r="AP329" s="49" t="str">
        <f>IFERROR(IF(COUNT($S329:AO329)&gt;=$P329,"",EDATE($S329,23)),"")</f>
        <v/>
      </c>
      <c r="AQ329" s="49" t="str">
        <f>IFERROR(IF(COUNT($S329:AP329)&gt;=$P329,"",EDATE($S329,24)),"")</f>
        <v/>
      </c>
      <c r="AR329" s="49" t="str">
        <f>IFERROR(IF(COUNT($S329:AQ329)&gt;=$P329,"",EDATE($S329,25)),"")</f>
        <v/>
      </c>
      <c r="AS329" s="49" t="str">
        <f>IFERROR(IF(COUNT($S329:AR329)&gt;=$P329,"",EDATE($S329,26)),"")</f>
        <v/>
      </c>
      <c r="AT329" s="49" t="str">
        <f>IFERROR(IF(COUNT($S329:AS329)&gt;=$P329,"",EDATE($S329,27)),"")</f>
        <v/>
      </c>
      <c r="AU329" s="49" t="str">
        <f>IFERROR(IF(COUNT($S329:AT329)&gt;=$P329,"",EDATE($S329,28)),"")</f>
        <v/>
      </c>
      <c r="AV329" s="49" t="str">
        <f>IFERROR(IF(COUNT($S329:AU329)&gt;=$P329,"",EDATE($S329,29)),"")</f>
        <v/>
      </c>
      <c r="AW329" s="49" t="str">
        <f>IFERROR(IF(COUNT($S329:AV329)&gt;=$P329,"",EDATE($S329,30)),"")</f>
        <v/>
      </c>
      <c r="AX329" s="49" t="str">
        <f>IFERROR(IF(COUNT($S329:AW329)&gt;=$P329,"",EDATE($S329,31)),"")</f>
        <v/>
      </c>
      <c r="AY329" s="49" t="str">
        <f>IFERROR(IF(COUNT($S329:AX329)&gt;=$P329,"",EDATE($S329,32)),"")</f>
        <v/>
      </c>
      <c r="AZ329" s="49" t="str">
        <f>IFERROR(IF(COUNT($S329:AY329)&gt;=$P329,"",EDATE($S329,33)),"")</f>
        <v/>
      </c>
      <c r="BA329" s="49" t="str">
        <f>IFERROR(IF(COUNT($S329:AZ329)&gt;=$P329,"",EDATE($S329,34)),"")</f>
        <v/>
      </c>
      <c r="BB329" s="49" t="str">
        <f>IFERROR(IF(COUNT($S329:BA329)&gt;=$P329,"",EDATE($S329,35)),"")</f>
        <v/>
      </c>
      <c r="BC329" s="49" t="str">
        <f>IFERROR(IF(COUNT($S329:BB329)&gt;=$P329,"",EDATE($S329,36)),"")</f>
        <v/>
      </c>
      <c r="BD329" s="108"/>
    </row>
    <row r="330" spans="1:56" s="98" customFormat="1" ht="21" customHeight="1" thickBot="1">
      <c r="A330" s="106" t="str">
        <f t="shared" ca="1" si="30"/>
        <v/>
      </c>
      <c r="B330" s="152"/>
      <c r="C330" s="45" t="str">
        <f>IFERROR(VLOOKUP(B330,'اسماء العملاء'!$A$2:$E$1589,5,FALSE),"")</f>
        <v/>
      </c>
      <c r="D330" s="60" t="str">
        <f>IFERROR(VLOOKUP(B330,'اسماء العملاء'!$A$2:$C$1589,2,FALSE),"")</f>
        <v/>
      </c>
      <c r="E330" s="56"/>
      <c r="F330" s="62" t="str">
        <f>IFERROR(VLOOKUP(B330,'اسماء العملاء'!$A$2:$C$1589,3,FALSE),"")</f>
        <v/>
      </c>
      <c r="G330" s="75" t="str">
        <f>IFERROR(VLOOKUP(B330,'اسماء العملاء'!$A$2:$F$1589,6,FALSE),"")</f>
        <v/>
      </c>
      <c r="H330" s="142" t="str">
        <f>IFERROR(VLOOKUP(G330,'انواع الفلاتر'!$B$2:$C$52,2,FALSE),"")</f>
        <v/>
      </c>
      <c r="I330" s="128" t="str">
        <f>IFERROR(VLOOKUP(B330,'اسماء العملاء'!$A$2:$K$1589,11,FALSE),"")</f>
        <v/>
      </c>
      <c r="J330" s="46" t="str">
        <f t="shared" si="31"/>
        <v/>
      </c>
      <c r="K330" s="37"/>
      <c r="L330" s="137" t="str">
        <f t="shared" si="32"/>
        <v/>
      </c>
      <c r="M330" s="94" t="str">
        <f>IFERROR(VLOOKUP(B330,'اسماء العملاء'!$A$2:$G$1589,7,FALSE),"")</f>
        <v/>
      </c>
      <c r="N330" s="92" t="str">
        <f t="shared" si="33"/>
        <v/>
      </c>
      <c r="O330" s="149" t="str">
        <f>IFERROR(VLOOKUP(B330,'اسماء العملاء'!$A$2:$I$1589,9,FALSE),"")</f>
        <v/>
      </c>
      <c r="P330" s="144" t="str">
        <f t="shared" si="34"/>
        <v/>
      </c>
      <c r="Q330" s="145" t="str">
        <f t="shared" si="35"/>
        <v/>
      </c>
      <c r="R330" s="50"/>
      <c r="S330" s="133" t="str">
        <f>IFERROR(VLOOKUP(B330,'اسماء العملاء'!$A$2:$J$1589,10,FALSE),"")</f>
        <v/>
      </c>
      <c r="T330" s="48" t="str">
        <f>IFERROR(IF(COUNT($S330:S330)&gt;=$P330,"",EDATE($S330,1)),"")</f>
        <v/>
      </c>
      <c r="U330" s="48" t="str">
        <f>IFERROR(IF(COUNT($S330:T330)&gt;=$P330,"",EDATE($S330,2)),"")</f>
        <v/>
      </c>
      <c r="V330" s="48" t="str">
        <f>IFERROR(IF(COUNT($S330:U330)&gt;=$P330,"",EDATE($S330,3)),"")</f>
        <v/>
      </c>
      <c r="W330" s="48" t="str">
        <f>IFERROR(IF(COUNT($S330:V330)&gt;=$P330,"",EDATE($S330,4)),"")</f>
        <v/>
      </c>
      <c r="X330" s="48" t="str">
        <f>IFERROR(IF(COUNT($S330:W330)&gt;=$P330,"",EDATE($S330,5)),"")</f>
        <v/>
      </c>
      <c r="Y330" s="48" t="str">
        <f>IFERROR(IF(COUNT($S330:X330)&gt;=$P330,"",EDATE($S330,6)),"")</f>
        <v/>
      </c>
      <c r="Z330" s="48" t="str">
        <f>IFERROR(IF(COUNT($S330:Y330)&gt;=$P330,"",EDATE($S330,7)),"")</f>
        <v/>
      </c>
      <c r="AA330" s="48" t="str">
        <f>IFERROR(IF(COUNT($S330:Z330)&gt;=$P330,"",EDATE($S330,8)),"")</f>
        <v/>
      </c>
      <c r="AB330" s="48" t="str">
        <f>IFERROR(IF(COUNT($S330:AA330)&gt;=$P330,"",EDATE($S330,9)),"")</f>
        <v/>
      </c>
      <c r="AC330" s="48" t="str">
        <f>IFERROR(IF(COUNT($S330:AB330)&gt;=$P330,"",EDATE($S330,10)),"")</f>
        <v/>
      </c>
      <c r="AD330" s="48" t="str">
        <f>IFERROR(IF(COUNT($S330:AC330)&gt;=$P330,"",EDATE($S330,11)),"")</f>
        <v/>
      </c>
      <c r="AE330" s="48" t="str">
        <f>IFERROR(IF(COUNT($S330:AD330)&gt;=$P330,"",EDATE($S330,12)),"")</f>
        <v/>
      </c>
      <c r="AF330" s="48" t="str">
        <f>IFERROR(IF(COUNT($S330:AE330)&gt;=$P330,"",EDATE($S330,13)),"")</f>
        <v/>
      </c>
      <c r="AG330" s="48" t="str">
        <f>IFERROR(IF(COUNT($S330:AF330)&gt;=$P330,"",EDATE($S330,14)),"")</f>
        <v/>
      </c>
      <c r="AH330" s="48" t="str">
        <f>IFERROR(IF(COUNT($S330:AG330)&gt;=$P330,"",EDATE($S330,15)),"")</f>
        <v/>
      </c>
      <c r="AI330" s="48" t="str">
        <f>IFERROR(IF(COUNT($S330:AH330)&gt;=$P330,"",EDATE($S330,16)),"")</f>
        <v/>
      </c>
      <c r="AJ330" s="48" t="str">
        <f>IFERROR(IF(COUNT($S330:AI330)&gt;=$P330,"",EDATE($S330,17)),"")</f>
        <v/>
      </c>
      <c r="AK330" s="48" t="str">
        <f>IFERROR(IF(COUNT($S330:AJ330)&gt;=$P330,"",EDATE($S330,18)),"")</f>
        <v/>
      </c>
      <c r="AL330" s="49" t="str">
        <f>IFERROR(IF(COUNT($S330:AK330)&gt;=$P330,"",EDATE($S330,19)),"")</f>
        <v/>
      </c>
      <c r="AM330" s="49" t="str">
        <f>IFERROR(IF(COUNT($S330:AL330)&gt;=$P330,"",EDATE($S330,20)),"")</f>
        <v/>
      </c>
      <c r="AN330" s="49" t="str">
        <f>IFERROR(IF(COUNT($S330:AM330)&gt;=$P330,"",EDATE($S330,21)),"")</f>
        <v/>
      </c>
      <c r="AO330" s="49" t="str">
        <f>IFERROR(IF(COUNT($S330:AN330)&gt;=$P330,"",EDATE($S330,22)),"")</f>
        <v/>
      </c>
      <c r="AP330" s="49" t="str">
        <f>IFERROR(IF(COUNT($S330:AO330)&gt;=$P330,"",EDATE($S330,23)),"")</f>
        <v/>
      </c>
      <c r="AQ330" s="49" t="str">
        <f>IFERROR(IF(COUNT($S330:AP330)&gt;=$P330,"",EDATE($S330,24)),"")</f>
        <v/>
      </c>
      <c r="AR330" s="49" t="str">
        <f>IFERROR(IF(COUNT($S330:AQ330)&gt;=$P330,"",EDATE($S330,25)),"")</f>
        <v/>
      </c>
      <c r="AS330" s="49" t="str">
        <f>IFERROR(IF(COUNT($S330:AR330)&gt;=$P330,"",EDATE($S330,26)),"")</f>
        <v/>
      </c>
      <c r="AT330" s="49" t="str">
        <f>IFERROR(IF(COUNT($S330:AS330)&gt;=$P330,"",EDATE($S330,27)),"")</f>
        <v/>
      </c>
      <c r="AU330" s="49" t="str">
        <f>IFERROR(IF(COUNT($S330:AT330)&gt;=$P330,"",EDATE($S330,28)),"")</f>
        <v/>
      </c>
      <c r="AV330" s="49" t="str">
        <f>IFERROR(IF(COUNT($S330:AU330)&gt;=$P330,"",EDATE($S330,29)),"")</f>
        <v/>
      </c>
      <c r="AW330" s="49" t="str">
        <f>IFERROR(IF(COUNT($S330:AV330)&gt;=$P330,"",EDATE($S330,30)),"")</f>
        <v/>
      </c>
      <c r="AX330" s="49" t="str">
        <f>IFERROR(IF(COUNT($S330:AW330)&gt;=$P330,"",EDATE($S330,31)),"")</f>
        <v/>
      </c>
      <c r="AY330" s="49" t="str">
        <f>IFERROR(IF(COUNT($S330:AX330)&gt;=$P330,"",EDATE($S330,32)),"")</f>
        <v/>
      </c>
      <c r="AZ330" s="49" t="str">
        <f>IFERROR(IF(COUNT($S330:AY330)&gt;=$P330,"",EDATE($S330,33)),"")</f>
        <v/>
      </c>
      <c r="BA330" s="49" t="str">
        <f>IFERROR(IF(COUNT($S330:AZ330)&gt;=$P330,"",EDATE($S330,34)),"")</f>
        <v/>
      </c>
      <c r="BB330" s="49" t="str">
        <f>IFERROR(IF(COUNT($S330:BA330)&gt;=$P330,"",EDATE($S330,35)),"")</f>
        <v/>
      </c>
      <c r="BC330" s="49" t="str">
        <f>IFERROR(IF(COUNT($S330:BB330)&gt;=$P330,"",EDATE($S330,36)),"")</f>
        <v/>
      </c>
      <c r="BD330" s="108"/>
    </row>
    <row r="331" spans="1:56" s="98" customFormat="1" ht="21" customHeight="1" thickBot="1">
      <c r="A331" s="106" t="str">
        <f t="shared" ca="1" si="30"/>
        <v/>
      </c>
      <c r="B331" s="152"/>
      <c r="C331" s="45" t="str">
        <f>IFERROR(VLOOKUP(B331,'اسماء العملاء'!$A$2:$E$1589,5,FALSE),"")</f>
        <v/>
      </c>
      <c r="D331" s="60" t="str">
        <f>IFERROR(VLOOKUP(B331,'اسماء العملاء'!$A$2:$C$1589,2,FALSE),"")</f>
        <v/>
      </c>
      <c r="E331" s="56"/>
      <c r="F331" s="62" t="str">
        <f>IFERROR(VLOOKUP(B331,'اسماء العملاء'!$A$2:$C$1589,3,FALSE),"")</f>
        <v/>
      </c>
      <c r="G331" s="75" t="str">
        <f>IFERROR(VLOOKUP(B331,'اسماء العملاء'!$A$2:$F$1589,6,FALSE),"")</f>
        <v/>
      </c>
      <c r="H331" s="142" t="str">
        <f>IFERROR(VLOOKUP(G331,'انواع الفلاتر'!$B$2:$C$52,2,FALSE),"")</f>
        <v/>
      </c>
      <c r="I331" s="128" t="str">
        <f>IFERROR(VLOOKUP(B331,'اسماء العملاء'!$A$2:$K$1589,11,FALSE),"")</f>
        <v/>
      </c>
      <c r="J331" s="46" t="str">
        <f t="shared" si="31"/>
        <v/>
      </c>
      <c r="K331" s="37"/>
      <c r="L331" s="137" t="str">
        <f t="shared" si="32"/>
        <v/>
      </c>
      <c r="M331" s="94" t="str">
        <f>IFERROR(VLOOKUP(B331,'اسماء العملاء'!$A$2:$G$1589,7,FALSE),"")</f>
        <v/>
      </c>
      <c r="N331" s="92" t="str">
        <f t="shared" si="33"/>
        <v/>
      </c>
      <c r="O331" s="149" t="str">
        <f>IFERROR(VLOOKUP(B331,'اسماء العملاء'!$A$2:$I$1589,9,FALSE),"")</f>
        <v/>
      </c>
      <c r="P331" s="144" t="str">
        <f t="shared" si="34"/>
        <v/>
      </c>
      <c r="Q331" s="145" t="str">
        <f t="shared" si="35"/>
        <v/>
      </c>
      <c r="R331" s="50"/>
      <c r="S331" s="133" t="str">
        <f>IFERROR(VLOOKUP(B331,'اسماء العملاء'!$A$2:$J$1589,10,FALSE),"")</f>
        <v/>
      </c>
      <c r="T331" s="48" t="str">
        <f>IFERROR(IF(COUNT($S331:S331)&gt;=$P331,"",EDATE($S331,1)),"")</f>
        <v/>
      </c>
      <c r="U331" s="48" t="str">
        <f>IFERROR(IF(COUNT($S331:T331)&gt;=$P331,"",EDATE($S331,2)),"")</f>
        <v/>
      </c>
      <c r="V331" s="48" t="str">
        <f>IFERROR(IF(COUNT($S331:U331)&gt;=$P331,"",EDATE($S331,3)),"")</f>
        <v/>
      </c>
      <c r="W331" s="48" t="str">
        <f>IFERROR(IF(COUNT($S331:V331)&gt;=$P331,"",EDATE($S331,4)),"")</f>
        <v/>
      </c>
      <c r="X331" s="48" t="str">
        <f>IFERROR(IF(COUNT($S331:W331)&gt;=$P331,"",EDATE($S331,5)),"")</f>
        <v/>
      </c>
      <c r="Y331" s="48" t="str">
        <f>IFERROR(IF(COUNT($S331:X331)&gt;=$P331,"",EDATE($S331,6)),"")</f>
        <v/>
      </c>
      <c r="Z331" s="48" t="str">
        <f>IFERROR(IF(COUNT($S331:Y331)&gt;=$P331,"",EDATE($S331,7)),"")</f>
        <v/>
      </c>
      <c r="AA331" s="48" t="str">
        <f>IFERROR(IF(COUNT($S331:Z331)&gt;=$P331,"",EDATE($S331,8)),"")</f>
        <v/>
      </c>
      <c r="AB331" s="48" t="str">
        <f>IFERROR(IF(COUNT($S331:AA331)&gt;=$P331,"",EDATE($S331,9)),"")</f>
        <v/>
      </c>
      <c r="AC331" s="48" t="str">
        <f>IFERROR(IF(COUNT($S331:AB331)&gt;=$P331,"",EDATE($S331,10)),"")</f>
        <v/>
      </c>
      <c r="AD331" s="48" t="str">
        <f>IFERROR(IF(COUNT($S331:AC331)&gt;=$P331,"",EDATE($S331,11)),"")</f>
        <v/>
      </c>
      <c r="AE331" s="48" t="str">
        <f>IFERROR(IF(COUNT($S331:AD331)&gt;=$P331,"",EDATE($S331,12)),"")</f>
        <v/>
      </c>
      <c r="AF331" s="48" t="str">
        <f>IFERROR(IF(COUNT($S331:AE331)&gt;=$P331,"",EDATE($S331,13)),"")</f>
        <v/>
      </c>
      <c r="AG331" s="48" t="str">
        <f>IFERROR(IF(COUNT($S331:AF331)&gt;=$P331,"",EDATE($S331,14)),"")</f>
        <v/>
      </c>
      <c r="AH331" s="48" t="str">
        <f>IFERROR(IF(COUNT($S331:AG331)&gt;=$P331,"",EDATE($S331,15)),"")</f>
        <v/>
      </c>
      <c r="AI331" s="48" t="str">
        <f>IFERROR(IF(COUNT($S331:AH331)&gt;=$P331,"",EDATE($S331,16)),"")</f>
        <v/>
      </c>
      <c r="AJ331" s="48" t="str">
        <f>IFERROR(IF(COUNT($S331:AI331)&gt;=$P331,"",EDATE($S331,17)),"")</f>
        <v/>
      </c>
      <c r="AK331" s="48" t="str">
        <f>IFERROR(IF(COUNT($S331:AJ331)&gt;=$P331,"",EDATE($S331,18)),"")</f>
        <v/>
      </c>
      <c r="AL331" s="49" t="str">
        <f>IFERROR(IF(COUNT($S331:AK331)&gt;=$P331,"",EDATE($S331,19)),"")</f>
        <v/>
      </c>
      <c r="AM331" s="49" t="str">
        <f>IFERROR(IF(COUNT($S331:AL331)&gt;=$P331,"",EDATE($S331,20)),"")</f>
        <v/>
      </c>
      <c r="AN331" s="49" t="str">
        <f>IFERROR(IF(COUNT($S331:AM331)&gt;=$P331,"",EDATE($S331,21)),"")</f>
        <v/>
      </c>
      <c r="AO331" s="49" t="str">
        <f>IFERROR(IF(COUNT($S331:AN331)&gt;=$P331,"",EDATE($S331,22)),"")</f>
        <v/>
      </c>
      <c r="AP331" s="49" t="str">
        <f>IFERROR(IF(COUNT($S331:AO331)&gt;=$P331,"",EDATE($S331,23)),"")</f>
        <v/>
      </c>
      <c r="AQ331" s="49" t="str">
        <f>IFERROR(IF(COUNT($S331:AP331)&gt;=$P331,"",EDATE($S331,24)),"")</f>
        <v/>
      </c>
      <c r="AR331" s="49" t="str">
        <f>IFERROR(IF(COUNT($S331:AQ331)&gt;=$P331,"",EDATE($S331,25)),"")</f>
        <v/>
      </c>
      <c r="AS331" s="49" t="str">
        <f>IFERROR(IF(COUNT($S331:AR331)&gt;=$P331,"",EDATE($S331,26)),"")</f>
        <v/>
      </c>
      <c r="AT331" s="49" t="str">
        <f>IFERROR(IF(COUNT($S331:AS331)&gt;=$P331,"",EDATE($S331,27)),"")</f>
        <v/>
      </c>
      <c r="AU331" s="49" t="str">
        <f>IFERROR(IF(COUNT($S331:AT331)&gt;=$P331,"",EDATE($S331,28)),"")</f>
        <v/>
      </c>
      <c r="AV331" s="49" t="str">
        <f>IFERROR(IF(COUNT($S331:AU331)&gt;=$P331,"",EDATE($S331,29)),"")</f>
        <v/>
      </c>
      <c r="AW331" s="49" t="str">
        <f>IFERROR(IF(COUNT($S331:AV331)&gt;=$P331,"",EDATE($S331,30)),"")</f>
        <v/>
      </c>
      <c r="AX331" s="49" t="str">
        <f>IFERROR(IF(COUNT($S331:AW331)&gt;=$P331,"",EDATE($S331,31)),"")</f>
        <v/>
      </c>
      <c r="AY331" s="49" t="str">
        <f>IFERROR(IF(COUNT($S331:AX331)&gt;=$P331,"",EDATE($S331,32)),"")</f>
        <v/>
      </c>
      <c r="AZ331" s="49" t="str">
        <f>IFERROR(IF(COUNT($S331:AY331)&gt;=$P331,"",EDATE($S331,33)),"")</f>
        <v/>
      </c>
      <c r="BA331" s="49" t="str">
        <f>IFERROR(IF(COUNT($S331:AZ331)&gt;=$P331,"",EDATE($S331,34)),"")</f>
        <v/>
      </c>
      <c r="BB331" s="49" t="str">
        <f>IFERROR(IF(COUNT($S331:BA331)&gt;=$P331,"",EDATE($S331,35)),"")</f>
        <v/>
      </c>
      <c r="BC331" s="49" t="str">
        <f>IFERROR(IF(COUNT($S331:BB331)&gt;=$P331,"",EDATE($S331,36)),"")</f>
        <v/>
      </c>
      <c r="BD331" s="108"/>
    </row>
    <row r="332" spans="1:56" s="98" customFormat="1" ht="21" customHeight="1" thickBot="1">
      <c r="A332" s="106" t="str">
        <f t="shared" ca="1" si="30"/>
        <v/>
      </c>
      <c r="B332" s="152"/>
      <c r="C332" s="45" t="str">
        <f>IFERROR(VLOOKUP(B332,'اسماء العملاء'!$A$2:$E$1589,5,FALSE),"")</f>
        <v/>
      </c>
      <c r="D332" s="60" t="str">
        <f>IFERROR(VLOOKUP(B332,'اسماء العملاء'!$A$2:$C$1589,2,FALSE),"")</f>
        <v/>
      </c>
      <c r="E332" s="56"/>
      <c r="F332" s="62" t="str">
        <f>IFERROR(VLOOKUP(B332,'اسماء العملاء'!$A$2:$C$1589,3,FALSE),"")</f>
        <v/>
      </c>
      <c r="G332" s="75" t="str">
        <f>IFERROR(VLOOKUP(B332,'اسماء العملاء'!$A$2:$F$1589,6,FALSE),"")</f>
        <v/>
      </c>
      <c r="H332" s="142" t="str">
        <f>IFERROR(VLOOKUP(G332,'انواع الفلاتر'!$B$2:$C$52,2,FALSE),"")</f>
        <v/>
      </c>
      <c r="I332" s="128" t="str">
        <f>IFERROR(VLOOKUP(B332,'اسماء العملاء'!$A$2:$K$1589,11,FALSE),"")</f>
        <v/>
      </c>
      <c r="J332" s="46" t="str">
        <f t="shared" si="31"/>
        <v/>
      </c>
      <c r="K332" s="37"/>
      <c r="L332" s="137" t="str">
        <f t="shared" si="32"/>
        <v/>
      </c>
      <c r="M332" s="94" t="str">
        <f>IFERROR(VLOOKUP(B332,'اسماء العملاء'!$A$2:$G$1589,7,FALSE),"")</f>
        <v/>
      </c>
      <c r="N332" s="92" t="str">
        <f t="shared" si="33"/>
        <v/>
      </c>
      <c r="O332" s="149" t="str">
        <f>IFERROR(VLOOKUP(B332,'اسماء العملاء'!$A$2:$I$1589,9,FALSE),"")</f>
        <v/>
      </c>
      <c r="P332" s="144" t="str">
        <f t="shared" si="34"/>
        <v/>
      </c>
      <c r="Q332" s="145" t="str">
        <f t="shared" si="35"/>
        <v/>
      </c>
      <c r="R332" s="50"/>
      <c r="S332" s="133" t="str">
        <f>IFERROR(VLOOKUP(B332,'اسماء العملاء'!$A$2:$J$1589,10,FALSE),"")</f>
        <v/>
      </c>
      <c r="T332" s="48" t="str">
        <f>IFERROR(IF(COUNT($S332:S332)&gt;=$P332,"",EDATE($S332,1)),"")</f>
        <v/>
      </c>
      <c r="U332" s="48" t="str">
        <f>IFERROR(IF(COUNT($S332:T332)&gt;=$P332,"",EDATE($S332,2)),"")</f>
        <v/>
      </c>
      <c r="V332" s="48" t="str">
        <f>IFERROR(IF(COUNT($S332:U332)&gt;=$P332,"",EDATE($S332,3)),"")</f>
        <v/>
      </c>
      <c r="W332" s="48" t="str">
        <f>IFERROR(IF(COUNT($S332:V332)&gt;=$P332,"",EDATE($S332,4)),"")</f>
        <v/>
      </c>
      <c r="X332" s="48" t="str">
        <f>IFERROR(IF(COUNT($S332:W332)&gt;=$P332,"",EDATE($S332,5)),"")</f>
        <v/>
      </c>
      <c r="Y332" s="48" t="str">
        <f>IFERROR(IF(COUNT($S332:X332)&gt;=$P332,"",EDATE($S332,6)),"")</f>
        <v/>
      </c>
      <c r="Z332" s="48" t="str">
        <f>IFERROR(IF(COUNT($S332:Y332)&gt;=$P332,"",EDATE($S332,7)),"")</f>
        <v/>
      </c>
      <c r="AA332" s="48" t="str">
        <f>IFERROR(IF(COUNT($S332:Z332)&gt;=$P332,"",EDATE($S332,8)),"")</f>
        <v/>
      </c>
      <c r="AB332" s="48" t="str">
        <f>IFERROR(IF(COUNT($S332:AA332)&gt;=$P332,"",EDATE($S332,9)),"")</f>
        <v/>
      </c>
      <c r="AC332" s="48" t="str">
        <f>IFERROR(IF(COUNT($S332:AB332)&gt;=$P332,"",EDATE($S332,10)),"")</f>
        <v/>
      </c>
      <c r="AD332" s="48" t="str">
        <f>IFERROR(IF(COUNT($S332:AC332)&gt;=$P332,"",EDATE($S332,11)),"")</f>
        <v/>
      </c>
      <c r="AE332" s="48" t="str">
        <f>IFERROR(IF(COUNT($S332:AD332)&gt;=$P332,"",EDATE($S332,12)),"")</f>
        <v/>
      </c>
      <c r="AF332" s="48" t="str">
        <f>IFERROR(IF(COUNT($S332:AE332)&gt;=$P332,"",EDATE($S332,13)),"")</f>
        <v/>
      </c>
      <c r="AG332" s="48" t="str">
        <f>IFERROR(IF(COUNT($S332:AF332)&gt;=$P332,"",EDATE($S332,14)),"")</f>
        <v/>
      </c>
      <c r="AH332" s="48" t="str">
        <f>IFERROR(IF(COUNT($S332:AG332)&gt;=$P332,"",EDATE($S332,15)),"")</f>
        <v/>
      </c>
      <c r="AI332" s="48" t="str">
        <f>IFERROR(IF(COUNT($S332:AH332)&gt;=$P332,"",EDATE($S332,16)),"")</f>
        <v/>
      </c>
      <c r="AJ332" s="48" t="str">
        <f>IFERROR(IF(COUNT($S332:AI332)&gt;=$P332,"",EDATE($S332,17)),"")</f>
        <v/>
      </c>
      <c r="AK332" s="48" t="str">
        <f>IFERROR(IF(COUNT($S332:AJ332)&gt;=$P332,"",EDATE($S332,18)),"")</f>
        <v/>
      </c>
      <c r="AL332" s="49" t="str">
        <f>IFERROR(IF(COUNT($S332:AK332)&gt;=$P332,"",EDATE($S332,19)),"")</f>
        <v/>
      </c>
      <c r="AM332" s="49" t="str">
        <f>IFERROR(IF(COUNT($S332:AL332)&gt;=$P332,"",EDATE($S332,20)),"")</f>
        <v/>
      </c>
      <c r="AN332" s="49" t="str">
        <f>IFERROR(IF(COUNT($S332:AM332)&gt;=$P332,"",EDATE($S332,21)),"")</f>
        <v/>
      </c>
      <c r="AO332" s="49" t="str">
        <f>IFERROR(IF(COUNT($S332:AN332)&gt;=$P332,"",EDATE($S332,22)),"")</f>
        <v/>
      </c>
      <c r="AP332" s="49" t="str">
        <f>IFERROR(IF(COUNT($S332:AO332)&gt;=$P332,"",EDATE($S332,23)),"")</f>
        <v/>
      </c>
      <c r="AQ332" s="49" t="str">
        <f>IFERROR(IF(COUNT($S332:AP332)&gt;=$P332,"",EDATE($S332,24)),"")</f>
        <v/>
      </c>
      <c r="AR332" s="49" t="str">
        <f>IFERROR(IF(COUNT($S332:AQ332)&gt;=$P332,"",EDATE($S332,25)),"")</f>
        <v/>
      </c>
      <c r="AS332" s="49" t="str">
        <f>IFERROR(IF(COUNT($S332:AR332)&gt;=$P332,"",EDATE($S332,26)),"")</f>
        <v/>
      </c>
      <c r="AT332" s="49" t="str">
        <f>IFERROR(IF(COUNT($S332:AS332)&gt;=$P332,"",EDATE($S332,27)),"")</f>
        <v/>
      </c>
      <c r="AU332" s="49" t="str">
        <f>IFERROR(IF(COUNT($S332:AT332)&gt;=$P332,"",EDATE($S332,28)),"")</f>
        <v/>
      </c>
      <c r="AV332" s="49" t="str">
        <f>IFERROR(IF(COUNT($S332:AU332)&gt;=$P332,"",EDATE($S332,29)),"")</f>
        <v/>
      </c>
      <c r="AW332" s="49" t="str">
        <f>IFERROR(IF(COUNT($S332:AV332)&gt;=$P332,"",EDATE($S332,30)),"")</f>
        <v/>
      </c>
      <c r="AX332" s="49" t="str">
        <f>IFERROR(IF(COUNT($S332:AW332)&gt;=$P332,"",EDATE($S332,31)),"")</f>
        <v/>
      </c>
      <c r="AY332" s="49" t="str">
        <f>IFERROR(IF(COUNT($S332:AX332)&gt;=$P332,"",EDATE($S332,32)),"")</f>
        <v/>
      </c>
      <c r="AZ332" s="49" t="str">
        <f>IFERROR(IF(COUNT($S332:AY332)&gt;=$P332,"",EDATE($S332,33)),"")</f>
        <v/>
      </c>
      <c r="BA332" s="49" t="str">
        <f>IFERROR(IF(COUNT($S332:AZ332)&gt;=$P332,"",EDATE($S332,34)),"")</f>
        <v/>
      </c>
      <c r="BB332" s="49" t="str">
        <f>IFERROR(IF(COUNT($S332:BA332)&gt;=$P332,"",EDATE($S332,35)),"")</f>
        <v/>
      </c>
      <c r="BC332" s="49" t="str">
        <f>IFERROR(IF(COUNT($S332:BB332)&gt;=$P332,"",EDATE($S332,36)),"")</f>
        <v/>
      </c>
      <c r="BD332" s="108"/>
    </row>
    <row r="333" spans="1:56" s="98" customFormat="1" ht="21" customHeight="1" thickBot="1">
      <c r="A333" s="106" t="str">
        <f t="shared" ca="1" si="30"/>
        <v/>
      </c>
      <c r="B333" s="152"/>
      <c r="C333" s="45" t="str">
        <f>IFERROR(VLOOKUP(B333,'اسماء العملاء'!$A$2:$E$1589,5,FALSE),"")</f>
        <v/>
      </c>
      <c r="D333" s="60" t="str">
        <f>IFERROR(VLOOKUP(B333,'اسماء العملاء'!$A$2:$C$1589,2,FALSE),"")</f>
        <v/>
      </c>
      <c r="E333" s="56"/>
      <c r="F333" s="62" t="str">
        <f>IFERROR(VLOOKUP(B333,'اسماء العملاء'!$A$2:$C$1589,3,FALSE),"")</f>
        <v/>
      </c>
      <c r="G333" s="75" t="str">
        <f>IFERROR(VLOOKUP(B333,'اسماء العملاء'!$A$2:$F$1589,6,FALSE),"")</f>
        <v/>
      </c>
      <c r="H333" s="142" t="str">
        <f>IFERROR(VLOOKUP(G333,'انواع الفلاتر'!$B$2:$C$52,2,FALSE),"")</f>
        <v/>
      </c>
      <c r="I333" s="128" t="str">
        <f>IFERROR(VLOOKUP(B333,'اسماء العملاء'!$A$2:$K$1589,11,FALSE),"")</f>
        <v/>
      </c>
      <c r="J333" s="46" t="str">
        <f t="shared" si="31"/>
        <v/>
      </c>
      <c r="K333" s="37"/>
      <c r="L333" s="137" t="str">
        <f t="shared" si="32"/>
        <v/>
      </c>
      <c r="M333" s="94" t="str">
        <f>IFERROR(VLOOKUP(B333,'اسماء العملاء'!$A$2:$G$1589,7,FALSE),"")</f>
        <v/>
      </c>
      <c r="N333" s="92" t="str">
        <f t="shared" si="33"/>
        <v/>
      </c>
      <c r="O333" s="149" t="str">
        <f>IFERROR(VLOOKUP(B333,'اسماء العملاء'!$A$2:$I$1589,9,FALSE),"")</f>
        <v/>
      </c>
      <c r="P333" s="144" t="str">
        <f t="shared" si="34"/>
        <v/>
      </c>
      <c r="Q333" s="145" t="str">
        <f t="shared" si="35"/>
        <v/>
      </c>
      <c r="R333" s="50"/>
      <c r="S333" s="133" t="str">
        <f>IFERROR(VLOOKUP(B333,'اسماء العملاء'!$A$2:$J$1589,10,FALSE),"")</f>
        <v/>
      </c>
      <c r="T333" s="48" t="str">
        <f>IFERROR(IF(COUNT($S333:S333)&gt;=$P333,"",EDATE($S333,1)),"")</f>
        <v/>
      </c>
      <c r="U333" s="48" t="str">
        <f>IFERROR(IF(COUNT($S333:T333)&gt;=$P333,"",EDATE($S333,2)),"")</f>
        <v/>
      </c>
      <c r="V333" s="48" t="str">
        <f>IFERROR(IF(COUNT($S333:U333)&gt;=$P333,"",EDATE($S333,3)),"")</f>
        <v/>
      </c>
      <c r="W333" s="48" t="str">
        <f>IFERROR(IF(COUNT($S333:V333)&gt;=$P333,"",EDATE($S333,4)),"")</f>
        <v/>
      </c>
      <c r="X333" s="48" t="str">
        <f>IFERROR(IF(COUNT($S333:W333)&gt;=$P333,"",EDATE($S333,5)),"")</f>
        <v/>
      </c>
      <c r="Y333" s="48" t="str">
        <f>IFERROR(IF(COUNT($S333:X333)&gt;=$P333,"",EDATE($S333,6)),"")</f>
        <v/>
      </c>
      <c r="Z333" s="48" t="str">
        <f>IFERROR(IF(COUNT($S333:Y333)&gt;=$P333,"",EDATE($S333,7)),"")</f>
        <v/>
      </c>
      <c r="AA333" s="48" t="str">
        <f>IFERROR(IF(COUNT($S333:Z333)&gt;=$P333,"",EDATE($S333,8)),"")</f>
        <v/>
      </c>
      <c r="AB333" s="48" t="str">
        <f>IFERROR(IF(COUNT($S333:AA333)&gt;=$P333,"",EDATE($S333,9)),"")</f>
        <v/>
      </c>
      <c r="AC333" s="48" t="str">
        <f>IFERROR(IF(COUNT($S333:AB333)&gt;=$P333,"",EDATE($S333,10)),"")</f>
        <v/>
      </c>
      <c r="AD333" s="48" t="str">
        <f>IFERROR(IF(COUNT($S333:AC333)&gt;=$P333,"",EDATE($S333,11)),"")</f>
        <v/>
      </c>
      <c r="AE333" s="48" t="str">
        <f>IFERROR(IF(COUNT($S333:AD333)&gt;=$P333,"",EDATE($S333,12)),"")</f>
        <v/>
      </c>
      <c r="AF333" s="48" t="str">
        <f>IFERROR(IF(COUNT($S333:AE333)&gt;=$P333,"",EDATE($S333,13)),"")</f>
        <v/>
      </c>
      <c r="AG333" s="48" t="str">
        <f>IFERROR(IF(COUNT($S333:AF333)&gt;=$P333,"",EDATE($S333,14)),"")</f>
        <v/>
      </c>
      <c r="AH333" s="48" t="str">
        <f>IFERROR(IF(COUNT($S333:AG333)&gt;=$P333,"",EDATE($S333,15)),"")</f>
        <v/>
      </c>
      <c r="AI333" s="48" t="str">
        <f>IFERROR(IF(COUNT($S333:AH333)&gt;=$P333,"",EDATE($S333,16)),"")</f>
        <v/>
      </c>
      <c r="AJ333" s="48" t="str">
        <f>IFERROR(IF(COUNT($S333:AI333)&gt;=$P333,"",EDATE($S333,17)),"")</f>
        <v/>
      </c>
      <c r="AK333" s="48" t="str">
        <f>IFERROR(IF(COUNT($S333:AJ333)&gt;=$P333,"",EDATE($S333,18)),"")</f>
        <v/>
      </c>
      <c r="AL333" s="49" t="str">
        <f>IFERROR(IF(COUNT($S333:AK333)&gt;=$P333,"",EDATE($S333,19)),"")</f>
        <v/>
      </c>
      <c r="AM333" s="49" t="str">
        <f>IFERROR(IF(COUNT($S333:AL333)&gt;=$P333,"",EDATE($S333,20)),"")</f>
        <v/>
      </c>
      <c r="AN333" s="49" t="str">
        <f>IFERROR(IF(COUNT($S333:AM333)&gt;=$P333,"",EDATE($S333,21)),"")</f>
        <v/>
      </c>
      <c r="AO333" s="49" t="str">
        <f>IFERROR(IF(COUNT($S333:AN333)&gt;=$P333,"",EDATE($S333,22)),"")</f>
        <v/>
      </c>
      <c r="AP333" s="49" t="str">
        <f>IFERROR(IF(COUNT($S333:AO333)&gt;=$P333,"",EDATE($S333,23)),"")</f>
        <v/>
      </c>
      <c r="AQ333" s="49" t="str">
        <f>IFERROR(IF(COUNT($S333:AP333)&gt;=$P333,"",EDATE($S333,24)),"")</f>
        <v/>
      </c>
      <c r="AR333" s="49" t="str">
        <f>IFERROR(IF(COUNT($S333:AQ333)&gt;=$P333,"",EDATE($S333,25)),"")</f>
        <v/>
      </c>
      <c r="AS333" s="49" t="str">
        <f>IFERROR(IF(COUNT($S333:AR333)&gt;=$P333,"",EDATE($S333,26)),"")</f>
        <v/>
      </c>
      <c r="AT333" s="49" t="str">
        <f>IFERROR(IF(COUNT($S333:AS333)&gt;=$P333,"",EDATE($S333,27)),"")</f>
        <v/>
      </c>
      <c r="AU333" s="49" t="str">
        <f>IFERROR(IF(COUNT($S333:AT333)&gt;=$P333,"",EDATE($S333,28)),"")</f>
        <v/>
      </c>
      <c r="AV333" s="49" t="str">
        <f>IFERROR(IF(COUNT($S333:AU333)&gt;=$P333,"",EDATE($S333,29)),"")</f>
        <v/>
      </c>
      <c r="AW333" s="49" t="str">
        <f>IFERROR(IF(COUNT($S333:AV333)&gt;=$P333,"",EDATE($S333,30)),"")</f>
        <v/>
      </c>
      <c r="AX333" s="49" t="str">
        <f>IFERROR(IF(COUNT($S333:AW333)&gt;=$P333,"",EDATE($S333,31)),"")</f>
        <v/>
      </c>
      <c r="AY333" s="49" t="str">
        <f>IFERROR(IF(COUNT($S333:AX333)&gt;=$P333,"",EDATE($S333,32)),"")</f>
        <v/>
      </c>
      <c r="AZ333" s="49" t="str">
        <f>IFERROR(IF(COUNT($S333:AY333)&gt;=$P333,"",EDATE($S333,33)),"")</f>
        <v/>
      </c>
      <c r="BA333" s="49" t="str">
        <f>IFERROR(IF(COUNT($S333:AZ333)&gt;=$P333,"",EDATE($S333,34)),"")</f>
        <v/>
      </c>
      <c r="BB333" s="49" t="str">
        <f>IFERROR(IF(COUNT($S333:BA333)&gt;=$P333,"",EDATE($S333,35)),"")</f>
        <v/>
      </c>
      <c r="BC333" s="49" t="str">
        <f>IFERROR(IF(COUNT($S333:BB333)&gt;=$P333,"",EDATE($S333,36)),"")</f>
        <v/>
      </c>
      <c r="BD333" s="108"/>
    </row>
    <row r="334" spans="1:56" s="98" customFormat="1" ht="21" customHeight="1" thickBot="1">
      <c r="A334" s="106" t="str">
        <f t="shared" ca="1" si="30"/>
        <v/>
      </c>
      <c r="B334" s="152"/>
      <c r="C334" s="45" t="str">
        <f>IFERROR(VLOOKUP(B334,'اسماء العملاء'!$A$2:$E$1589,5,FALSE),"")</f>
        <v/>
      </c>
      <c r="D334" s="60" t="str">
        <f>IFERROR(VLOOKUP(B334,'اسماء العملاء'!$A$2:$C$1589,2,FALSE),"")</f>
        <v/>
      </c>
      <c r="E334" s="56"/>
      <c r="F334" s="62" t="str">
        <f>IFERROR(VLOOKUP(B334,'اسماء العملاء'!$A$2:$C$1589,3,FALSE),"")</f>
        <v/>
      </c>
      <c r="G334" s="75" t="str">
        <f>IFERROR(VLOOKUP(B334,'اسماء العملاء'!$A$2:$F$1589,6,FALSE),"")</f>
        <v/>
      </c>
      <c r="H334" s="142" t="str">
        <f>IFERROR(VLOOKUP(G334,'انواع الفلاتر'!$B$2:$C$52,2,FALSE),"")</f>
        <v/>
      </c>
      <c r="I334" s="128" t="str">
        <f>IFERROR(VLOOKUP(B334,'اسماء العملاء'!$A$2:$K$1589,11,FALSE),"")</f>
        <v/>
      </c>
      <c r="J334" s="46" t="str">
        <f t="shared" si="31"/>
        <v/>
      </c>
      <c r="K334" s="37"/>
      <c r="L334" s="137" t="str">
        <f t="shared" si="32"/>
        <v/>
      </c>
      <c r="M334" s="94" t="str">
        <f>IFERROR(VLOOKUP(B334,'اسماء العملاء'!$A$2:$G$1589,7,FALSE),"")</f>
        <v/>
      </c>
      <c r="N334" s="92" t="str">
        <f t="shared" si="33"/>
        <v/>
      </c>
      <c r="O334" s="149" t="str">
        <f>IFERROR(VLOOKUP(B334,'اسماء العملاء'!$A$2:$I$1589,9,FALSE),"")</f>
        <v/>
      </c>
      <c r="P334" s="144" t="str">
        <f t="shared" si="34"/>
        <v/>
      </c>
      <c r="Q334" s="145" t="str">
        <f t="shared" si="35"/>
        <v/>
      </c>
      <c r="R334" s="50"/>
      <c r="S334" s="133" t="str">
        <f>IFERROR(VLOOKUP(B334,'اسماء العملاء'!$A$2:$J$1589,10,FALSE),"")</f>
        <v/>
      </c>
      <c r="T334" s="48" t="str">
        <f>IFERROR(IF(COUNT($S334:S334)&gt;=$P334,"",EDATE($S334,1)),"")</f>
        <v/>
      </c>
      <c r="U334" s="48" t="str">
        <f>IFERROR(IF(COUNT($S334:T334)&gt;=$P334,"",EDATE($S334,2)),"")</f>
        <v/>
      </c>
      <c r="V334" s="48" t="str">
        <f>IFERROR(IF(COUNT($S334:U334)&gt;=$P334,"",EDATE($S334,3)),"")</f>
        <v/>
      </c>
      <c r="W334" s="48" t="str">
        <f>IFERROR(IF(COUNT($S334:V334)&gt;=$P334,"",EDATE($S334,4)),"")</f>
        <v/>
      </c>
      <c r="X334" s="48" t="str">
        <f>IFERROR(IF(COUNT($S334:W334)&gt;=$P334,"",EDATE($S334,5)),"")</f>
        <v/>
      </c>
      <c r="Y334" s="48" t="str">
        <f>IFERROR(IF(COUNT($S334:X334)&gt;=$P334,"",EDATE($S334,6)),"")</f>
        <v/>
      </c>
      <c r="Z334" s="48" t="str">
        <f>IFERROR(IF(COUNT($S334:Y334)&gt;=$P334,"",EDATE($S334,7)),"")</f>
        <v/>
      </c>
      <c r="AA334" s="48" t="str">
        <f>IFERROR(IF(COUNT($S334:Z334)&gt;=$P334,"",EDATE($S334,8)),"")</f>
        <v/>
      </c>
      <c r="AB334" s="48" t="str">
        <f>IFERROR(IF(COUNT($S334:AA334)&gt;=$P334,"",EDATE($S334,9)),"")</f>
        <v/>
      </c>
      <c r="AC334" s="48" t="str">
        <f>IFERROR(IF(COUNT($S334:AB334)&gt;=$P334,"",EDATE($S334,10)),"")</f>
        <v/>
      </c>
      <c r="AD334" s="48" t="str">
        <f>IFERROR(IF(COUNT($S334:AC334)&gt;=$P334,"",EDATE($S334,11)),"")</f>
        <v/>
      </c>
      <c r="AE334" s="48" t="str">
        <f>IFERROR(IF(COUNT($S334:AD334)&gt;=$P334,"",EDATE($S334,12)),"")</f>
        <v/>
      </c>
      <c r="AF334" s="48" t="str">
        <f>IFERROR(IF(COUNT($S334:AE334)&gt;=$P334,"",EDATE($S334,13)),"")</f>
        <v/>
      </c>
      <c r="AG334" s="48" t="str">
        <f>IFERROR(IF(COUNT($S334:AF334)&gt;=$P334,"",EDATE($S334,14)),"")</f>
        <v/>
      </c>
      <c r="AH334" s="48" t="str">
        <f>IFERROR(IF(COUNT($S334:AG334)&gt;=$P334,"",EDATE($S334,15)),"")</f>
        <v/>
      </c>
      <c r="AI334" s="48" t="str">
        <f>IFERROR(IF(COUNT($S334:AH334)&gt;=$P334,"",EDATE($S334,16)),"")</f>
        <v/>
      </c>
      <c r="AJ334" s="48" t="str">
        <f>IFERROR(IF(COUNT($S334:AI334)&gt;=$P334,"",EDATE($S334,17)),"")</f>
        <v/>
      </c>
      <c r="AK334" s="48" t="str">
        <f>IFERROR(IF(COUNT($S334:AJ334)&gt;=$P334,"",EDATE($S334,18)),"")</f>
        <v/>
      </c>
      <c r="AL334" s="49" t="str">
        <f>IFERROR(IF(COUNT($S334:AK334)&gt;=$P334,"",EDATE($S334,19)),"")</f>
        <v/>
      </c>
      <c r="AM334" s="49" t="str">
        <f>IFERROR(IF(COUNT($S334:AL334)&gt;=$P334,"",EDATE($S334,20)),"")</f>
        <v/>
      </c>
      <c r="AN334" s="49" t="str">
        <f>IFERROR(IF(COUNT($S334:AM334)&gt;=$P334,"",EDATE($S334,21)),"")</f>
        <v/>
      </c>
      <c r="AO334" s="49" t="str">
        <f>IFERROR(IF(COUNT($S334:AN334)&gt;=$P334,"",EDATE($S334,22)),"")</f>
        <v/>
      </c>
      <c r="AP334" s="49" t="str">
        <f>IFERROR(IF(COUNT($S334:AO334)&gt;=$P334,"",EDATE($S334,23)),"")</f>
        <v/>
      </c>
      <c r="AQ334" s="49" t="str">
        <f>IFERROR(IF(COUNT($S334:AP334)&gt;=$P334,"",EDATE($S334,24)),"")</f>
        <v/>
      </c>
      <c r="AR334" s="49" t="str">
        <f>IFERROR(IF(COUNT($S334:AQ334)&gt;=$P334,"",EDATE($S334,25)),"")</f>
        <v/>
      </c>
      <c r="AS334" s="49" t="str">
        <f>IFERROR(IF(COUNT($S334:AR334)&gt;=$P334,"",EDATE($S334,26)),"")</f>
        <v/>
      </c>
      <c r="AT334" s="49" t="str">
        <f>IFERROR(IF(COUNT($S334:AS334)&gt;=$P334,"",EDATE($S334,27)),"")</f>
        <v/>
      </c>
      <c r="AU334" s="49" t="str">
        <f>IFERROR(IF(COUNT($S334:AT334)&gt;=$P334,"",EDATE($S334,28)),"")</f>
        <v/>
      </c>
      <c r="AV334" s="49" t="str">
        <f>IFERROR(IF(COUNT($S334:AU334)&gt;=$P334,"",EDATE($S334,29)),"")</f>
        <v/>
      </c>
      <c r="AW334" s="49" t="str">
        <f>IFERROR(IF(COUNT($S334:AV334)&gt;=$P334,"",EDATE($S334,30)),"")</f>
        <v/>
      </c>
      <c r="AX334" s="49" t="str">
        <f>IFERROR(IF(COUNT($S334:AW334)&gt;=$P334,"",EDATE($S334,31)),"")</f>
        <v/>
      </c>
      <c r="AY334" s="49" t="str">
        <f>IFERROR(IF(COUNT($S334:AX334)&gt;=$P334,"",EDATE($S334,32)),"")</f>
        <v/>
      </c>
      <c r="AZ334" s="49" t="str">
        <f>IFERROR(IF(COUNT($S334:AY334)&gt;=$P334,"",EDATE($S334,33)),"")</f>
        <v/>
      </c>
      <c r="BA334" s="49" t="str">
        <f>IFERROR(IF(COUNT($S334:AZ334)&gt;=$P334,"",EDATE($S334,34)),"")</f>
        <v/>
      </c>
      <c r="BB334" s="49" t="str">
        <f>IFERROR(IF(COUNT($S334:BA334)&gt;=$P334,"",EDATE($S334,35)),"")</f>
        <v/>
      </c>
      <c r="BC334" s="49" t="str">
        <f>IFERROR(IF(COUNT($S334:BB334)&gt;=$P334,"",EDATE($S334,36)),"")</f>
        <v/>
      </c>
      <c r="BD334" s="108"/>
    </row>
    <row r="335" spans="1:56" s="98" customFormat="1" ht="21" customHeight="1" thickBot="1">
      <c r="A335" s="106" t="str">
        <f t="shared" ca="1" si="30"/>
        <v/>
      </c>
      <c r="B335" s="152"/>
      <c r="C335" s="45" t="str">
        <f>IFERROR(VLOOKUP(B335,'اسماء العملاء'!$A$2:$E$1589,5,FALSE),"")</f>
        <v/>
      </c>
      <c r="D335" s="60" t="str">
        <f>IFERROR(VLOOKUP(B335,'اسماء العملاء'!$A$2:$C$1589,2,FALSE),"")</f>
        <v/>
      </c>
      <c r="E335" s="56"/>
      <c r="F335" s="62" t="str">
        <f>IFERROR(VLOOKUP(B335,'اسماء العملاء'!$A$2:$C$1589,3,FALSE),"")</f>
        <v/>
      </c>
      <c r="G335" s="75" t="str">
        <f>IFERROR(VLOOKUP(B335,'اسماء العملاء'!$A$2:$F$1589,6,FALSE),"")</f>
        <v/>
      </c>
      <c r="H335" s="142" t="str">
        <f>IFERROR(VLOOKUP(G335,'انواع الفلاتر'!$B$2:$C$52,2,FALSE),"")</f>
        <v/>
      </c>
      <c r="I335" s="128" t="str">
        <f>IFERROR(VLOOKUP(B335,'اسماء العملاء'!$A$2:$K$1589,11,FALSE),"")</f>
        <v/>
      </c>
      <c r="J335" s="46" t="str">
        <f t="shared" si="31"/>
        <v/>
      </c>
      <c r="K335" s="37"/>
      <c r="L335" s="137" t="str">
        <f t="shared" si="32"/>
        <v/>
      </c>
      <c r="M335" s="94" t="str">
        <f>IFERROR(VLOOKUP(B335,'اسماء العملاء'!$A$2:$G$1589,7,FALSE),"")</f>
        <v/>
      </c>
      <c r="N335" s="92" t="str">
        <f t="shared" si="33"/>
        <v/>
      </c>
      <c r="O335" s="149" t="str">
        <f>IFERROR(VLOOKUP(B335,'اسماء العملاء'!$A$2:$I$1589,9,FALSE),"")</f>
        <v/>
      </c>
      <c r="P335" s="144" t="str">
        <f t="shared" si="34"/>
        <v/>
      </c>
      <c r="Q335" s="145" t="str">
        <f t="shared" si="35"/>
        <v/>
      </c>
      <c r="R335" s="50"/>
      <c r="S335" s="133" t="str">
        <f>IFERROR(VLOOKUP(B335,'اسماء العملاء'!$A$2:$J$1589,10,FALSE),"")</f>
        <v/>
      </c>
      <c r="T335" s="48" t="str">
        <f>IFERROR(IF(COUNT($S335:S335)&gt;=$P335,"",EDATE($S335,1)),"")</f>
        <v/>
      </c>
      <c r="U335" s="48" t="str">
        <f>IFERROR(IF(COUNT($S335:T335)&gt;=$P335,"",EDATE($S335,2)),"")</f>
        <v/>
      </c>
      <c r="V335" s="48" t="str">
        <f>IFERROR(IF(COUNT($S335:U335)&gt;=$P335,"",EDATE($S335,3)),"")</f>
        <v/>
      </c>
      <c r="W335" s="48" t="str">
        <f>IFERROR(IF(COUNT($S335:V335)&gt;=$P335,"",EDATE($S335,4)),"")</f>
        <v/>
      </c>
      <c r="X335" s="48" t="str">
        <f>IFERROR(IF(COUNT($S335:W335)&gt;=$P335,"",EDATE($S335,5)),"")</f>
        <v/>
      </c>
      <c r="Y335" s="48" t="str">
        <f>IFERROR(IF(COUNT($S335:X335)&gt;=$P335,"",EDATE($S335,6)),"")</f>
        <v/>
      </c>
      <c r="Z335" s="48" t="str">
        <f>IFERROR(IF(COUNT($S335:Y335)&gt;=$P335,"",EDATE($S335,7)),"")</f>
        <v/>
      </c>
      <c r="AA335" s="48" t="str">
        <f>IFERROR(IF(COUNT($S335:Z335)&gt;=$P335,"",EDATE($S335,8)),"")</f>
        <v/>
      </c>
      <c r="AB335" s="48" t="str">
        <f>IFERROR(IF(COUNT($S335:AA335)&gt;=$P335,"",EDATE($S335,9)),"")</f>
        <v/>
      </c>
      <c r="AC335" s="48" t="str">
        <f>IFERROR(IF(COUNT($S335:AB335)&gt;=$P335,"",EDATE($S335,10)),"")</f>
        <v/>
      </c>
      <c r="AD335" s="48" t="str">
        <f>IFERROR(IF(COUNT($S335:AC335)&gt;=$P335,"",EDATE($S335,11)),"")</f>
        <v/>
      </c>
      <c r="AE335" s="48" t="str">
        <f>IFERROR(IF(COUNT($S335:AD335)&gt;=$P335,"",EDATE($S335,12)),"")</f>
        <v/>
      </c>
      <c r="AF335" s="48" t="str">
        <f>IFERROR(IF(COUNT($S335:AE335)&gt;=$P335,"",EDATE($S335,13)),"")</f>
        <v/>
      </c>
      <c r="AG335" s="48" t="str">
        <f>IFERROR(IF(COUNT($S335:AF335)&gt;=$P335,"",EDATE($S335,14)),"")</f>
        <v/>
      </c>
      <c r="AH335" s="48" t="str">
        <f>IFERROR(IF(COUNT($S335:AG335)&gt;=$P335,"",EDATE($S335,15)),"")</f>
        <v/>
      </c>
      <c r="AI335" s="48" t="str">
        <f>IFERROR(IF(COUNT($S335:AH335)&gt;=$P335,"",EDATE($S335,16)),"")</f>
        <v/>
      </c>
      <c r="AJ335" s="48" t="str">
        <f>IFERROR(IF(COUNT($S335:AI335)&gt;=$P335,"",EDATE($S335,17)),"")</f>
        <v/>
      </c>
      <c r="AK335" s="48" t="str">
        <f>IFERROR(IF(COUNT($S335:AJ335)&gt;=$P335,"",EDATE($S335,18)),"")</f>
        <v/>
      </c>
      <c r="AL335" s="49" t="str">
        <f>IFERROR(IF(COUNT($S335:AK335)&gt;=$P335,"",EDATE($S335,19)),"")</f>
        <v/>
      </c>
      <c r="AM335" s="49" t="str">
        <f>IFERROR(IF(COUNT($S335:AL335)&gt;=$P335,"",EDATE($S335,20)),"")</f>
        <v/>
      </c>
      <c r="AN335" s="49" t="str">
        <f>IFERROR(IF(COUNT($S335:AM335)&gt;=$P335,"",EDATE($S335,21)),"")</f>
        <v/>
      </c>
      <c r="AO335" s="49" t="str">
        <f>IFERROR(IF(COUNT($S335:AN335)&gt;=$P335,"",EDATE($S335,22)),"")</f>
        <v/>
      </c>
      <c r="AP335" s="49" t="str">
        <f>IFERROR(IF(COUNT($S335:AO335)&gt;=$P335,"",EDATE($S335,23)),"")</f>
        <v/>
      </c>
      <c r="AQ335" s="49" t="str">
        <f>IFERROR(IF(COUNT($S335:AP335)&gt;=$P335,"",EDATE($S335,24)),"")</f>
        <v/>
      </c>
      <c r="AR335" s="49" t="str">
        <f>IFERROR(IF(COUNT($S335:AQ335)&gt;=$P335,"",EDATE($S335,25)),"")</f>
        <v/>
      </c>
      <c r="AS335" s="49" t="str">
        <f>IFERROR(IF(COUNT($S335:AR335)&gt;=$P335,"",EDATE($S335,26)),"")</f>
        <v/>
      </c>
      <c r="AT335" s="49" t="str">
        <f>IFERROR(IF(COUNT($S335:AS335)&gt;=$P335,"",EDATE($S335,27)),"")</f>
        <v/>
      </c>
      <c r="AU335" s="49" t="str">
        <f>IFERROR(IF(COUNT($S335:AT335)&gt;=$P335,"",EDATE($S335,28)),"")</f>
        <v/>
      </c>
      <c r="AV335" s="49" t="str">
        <f>IFERROR(IF(COUNT($S335:AU335)&gt;=$P335,"",EDATE($S335,29)),"")</f>
        <v/>
      </c>
      <c r="AW335" s="49" t="str">
        <f>IFERROR(IF(COUNT($S335:AV335)&gt;=$P335,"",EDATE($S335,30)),"")</f>
        <v/>
      </c>
      <c r="AX335" s="49" t="str">
        <f>IFERROR(IF(COUNT($S335:AW335)&gt;=$P335,"",EDATE($S335,31)),"")</f>
        <v/>
      </c>
      <c r="AY335" s="49" t="str">
        <f>IFERROR(IF(COUNT($S335:AX335)&gt;=$P335,"",EDATE($S335,32)),"")</f>
        <v/>
      </c>
      <c r="AZ335" s="49" t="str">
        <f>IFERROR(IF(COUNT($S335:AY335)&gt;=$P335,"",EDATE($S335,33)),"")</f>
        <v/>
      </c>
      <c r="BA335" s="49" t="str">
        <f>IFERROR(IF(COUNT($S335:AZ335)&gt;=$P335,"",EDATE($S335,34)),"")</f>
        <v/>
      </c>
      <c r="BB335" s="49" t="str">
        <f>IFERROR(IF(COUNT($S335:BA335)&gt;=$P335,"",EDATE($S335,35)),"")</f>
        <v/>
      </c>
      <c r="BC335" s="49" t="str">
        <f>IFERROR(IF(COUNT($S335:BB335)&gt;=$P335,"",EDATE($S335,36)),"")</f>
        <v/>
      </c>
      <c r="BD335" s="108"/>
    </row>
    <row r="336" spans="1:56" s="98" customFormat="1" ht="21" customHeight="1" thickBot="1">
      <c r="A336" s="106" t="str">
        <f t="shared" ca="1" si="30"/>
        <v/>
      </c>
      <c r="B336" s="152"/>
      <c r="C336" s="45" t="str">
        <f>IFERROR(VLOOKUP(B336,'اسماء العملاء'!$A$2:$E$1589,5,FALSE),"")</f>
        <v/>
      </c>
      <c r="D336" s="60" t="str">
        <f>IFERROR(VLOOKUP(B336,'اسماء العملاء'!$A$2:$C$1589,2,FALSE),"")</f>
        <v/>
      </c>
      <c r="E336" s="56"/>
      <c r="F336" s="62" t="str">
        <f>IFERROR(VLOOKUP(B336,'اسماء العملاء'!$A$2:$C$1589,3,FALSE),"")</f>
        <v/>
      </c>
      <c r="G336" s="75" t="str">
        <f>IFERROR(VLOOKUP(B336,'اسماء العملاء'!$A$2:$F$1589,6,FALSE),"")</f>
        <v/>
      </c>
      <c r="H336" s="142" t="str">
        <f>IFERROR(VLOOKUP(G336,'انواع الفلاتر'!$B$2:$C$52,2,FALSE),"")</f>
        <v/>
      </c>
      <c r="I336" s="128" t="str">
        <f>IFERROR(VLOOKUP(B336,'اسماء العملاء'!$A$2:$K$1589,11,FALSE),"")</f>
        <v/>
      </c>
      <c r="J336" s="46" t="str">
        <f t="shared" si="31"/>
        <v/>
      </c>
      <c r="K336" s="37"/>
      <c r="L336" s="137" t="str">
        <f t="shared" si="32"/>
        <v/>
      </c>
      <c r="M336" s="94" t="str">
        <f>IFERROR(VLOOKUP(B336,'اسماء العملاء'!$A$2:$G$1589,7,FALSE),"")</f>
        <v/>
      </c>
      <c r="N336" s="92" t="str">
        <f t="shared" si="33"/>
        <v/>
      </c>
      <c r="O336" s="149" t="str">
        <f>IFERROR(VLOOKUP(B336,'اسماء العملاء'!$A$2:$I$1589,9,FALSE),"")</f>
        <v/>
      </c>
      <c r="P336" s="144" t="str">
        <f t="shared" si="34"/>
        <v/>
      </c>
      <c r="Q336" s="145" t="str">
        <f t="shared" si="35"/>
        <v/>
      </c>
      <c r="R336" s="50"/>
      <c r="S336" s="133" t="str">
        <f>IFERROR(VLOOKUP(B336,'اسماء العملاء'!$A$2:$J$1589,10,FALSE),"")</f>
        <v/>
      </c>
      <c r="T336" s="48" t="str">
        <f>IFERROR(IF(COUNT($S336:S336)&gt;=$P336,"",EDATE($S336,1)),"")</f>
        <v/>
      </c>
      <c r="U336" s="48" t="str">
        <f>IFERROR(IF(COUNT($S336:T336)&gt;=$P336,"",EDATE($S336,2)),"")</f>
        <v/>
      </c>
      <c r="V336" s="48" t="str">
        <f>IFERROR(IF(COUNT($S336:U336)&gt;=$P336,"",EDATE($S336,3)),"")</f>
        <v/>
      </c>
      <c r="W336" s="48" t="str">
        <f>IFERROR(IF(COUNT($S336:V336)&gt;=$P336,"",EDATE($S336,4)),"")</f>
        <v/>
      </c>
      <c r="X336" s="48" t="str">
        <f>IFERROR(IF(COUNT($S336:W336)&gt;=$P336,"",EDATE($S336,5)),"")</f>
        <v/>
      </c>
      <c r="Y336" s="48" t="str">
        <f>IFERROR(IF(COUNT($S336:X336)&gt;=$P336,"",EDATE($S336,6)),"")</f>
        <v/>
      </c>
      <c r="Z336" s="48" t="str">
        <f>IFERROR(IF(COUNT($S336:Y336)&gt;=$P336,"",EDATE($S336,7)),"")</f>
        <v/>
      </c>
      <c r="AA336" s="48" t="str">
        <f>IFERROR(IF(COUNT($S336:Z336)&gt;=$P336,"",EDATE($S336,8)),"")</f>
        <v/>
      </c>
      <c r="AB336" s="48" t="str">
        <f>IFERROR(IF(COUNT($S336:AA336)&gt;=$P336,"",EDATE($S336,9)),"")</f>
        <v/>
      </c>
      <c r="AC336" s="48" t="str">
        <f>IFERROR(IF(COUNT($S336:AB336)&gt;=$P336,"",EDATE($S336,10)),"")</f>
        <v/>
      </c>
      <c r="AD336" s="48" t="str">
        <f>IFERROR(IF(COUNT($S336:AC336)&gt;=$P336,"",EDATE($S336,11)),"")</f>
        <v/>
      </c>
      <c r="AE336" s="48" t="str">
        <f>IFERROR(IF(COUNT($S336:AD336)&gt;=$P336,"",EDATE($S336,12)),"")</f>
        <v/>
      </c>
      <c r="AF336" s="48" t="str">
        <f>IFERROR(IF(COUNT($S336:AE336)&gt;=$P336,"",EDATE($S336,13)),"")</f>
        <v/>
      </c>
      <c r="AG336" s="48" t="str">
        <f>IFERROR(IF(COUNT($S336:AF336)&gt;=$P336,"",EDATE($S336,14)),"")</f>
        <v/>
      </c>
      <c r="AH336" s="48" t="str">
        <f>IFERROR(IF(COUNT($S336:AG336)&gt;=$P336,"",EDATE($S336,15)),"")</f>
        <v/>
      </c>
      <c r="AI336" s="48" t="str">
        <f>IFERROR(IF(COUNT($S336:AH336)&gt;=$P336,"",EDATE($S336,16)),"")</f>
        <v/>
      </c>
      <c r="AJ336" s="48" t="str">
        <f>IFERROR(IF(COUNT($S336:AI336)&gt;=$P336,"",EDATE($S336,17)),"")</f>
        <v/>
      </c>
      <c r="AK336" s="48" t="str">
        <f>IFERROR(IF(COUNT($S336:AJ336)&gt;=$P336,"",EDATE($S336,18)),"")</f>
        <v/>
      </c>
      <c r="AL336" s="49" t="str">
        <f>IFERROR(IF(COUNT($S336:AK336)&gt;=$P336,"",EDATE($S336,19)),"")</f>
        <v/>
      </c>
      <c r="AM336" s="49" t="str">
        <f>IFERROR(IF(COUNT($S336:AL336)&gt;=$P336,"",EDATE($S336,20)),"")</f>
        <v/>
      </c>
      <c r="AN336" s="49" t="str">
        <f>IFERROR(IF(COUNT($S336:AM336)&gt;=$P336,"",EDATE($S336,21)),"")</f>
        <v/>
      </c>
      <c r="AO336" s="49" t="str">
        <f>IFERROR(IF(COUNT($S336:AN336)&gt;=$P336,"",EDATE($S336,22)),"")</f>
        <v/>
      </c>
      <c r="AP336" s="49" t="str">
        <f>IFERROR(IF(COUNT($S336:AO336)&gt;=$P336,"",EDATE($S336,23)),"")</f>
        <v/>
      </c>
      <c r="AQ336" s="49" t="str">
        <f>IFERROR(IF(COUNT($S336:AP336)&gt;=$P336,"",EDATE($S336,24)),"")</f>
        <v/>
      </c>
      <c r="AR336" s="49" t="str">
        <f>IFERROR(IF(COUNT($S336:AQ336)&gt;=$P336,"",EDATE($S336,25)),"")</f>
        <v/>
      </c>
      <c r="AS336" s="49" t="str">
        <f>IFERROR(IF(COUNT($S336:AR336)&gt;=$P336,"",EDATE($S336,26)),"")</f>
        <v/>
      </c>
      <c r="AT336" s="49" t="str">
        <f>IFERROR(IF(COUNT($S336:AS336)&gt;=$P336,"",EDATE($S336,27)),"")</f>
        <v/>
      </c>
      <c r="AU336" s="49" t="str">
        <f>IFERROR(IF(COUNT($S336:AT336)&gt;=$P336,"",EDATE($S336,28)),"")</f>
        <v/>
      </c>
      <c r="AV336" s="49" t="str">
        <f>IFERROR(IF(COUNT($S336:AU336)&gt;=$P336,"",EDATE($S336,29)),"")</f>
        <v/>
      </c>
      <c r="AW336" s="49" t="str">
        <f>IFERROR(IF(COUNT($S336:AV336)&gt;=$P336,"",EDATE($S336,30)),"")</f>
        <v/>
      </c>
      <c r="AX336" s="49" t="str">
        <f>IFERROR(IF(COUNT($S336:AW336)&gt;=$P336,"",EDATE($S336,31)),"")</f>
        <v/>
      </c>
      <c r="AY336" s="49" t="str">
        <f>IFERROR(IF(COUNT($S336:AX336)&gt;=$P336,"",EDATE($S336,32)),"")</f>
        <v/>
      </c>
      <c r="AZ336" s="49" t="str">
        <f>IFERROR(IF(COUNT($S336:AY336)&gt;=$P336,"",EDATE($S336,33)),"")</f>
        <v/>
      </c>
      <c r="BA336" s="49" t="str">
        <f>IFERROR(IF(COUNT($S336:AZ336)&gt;=$P336,"",EDATE($S336,34)),"")</f>
        <v/>
      </c>
      <c r="BB336" s="49" t="str">
        <f>IFERROR(IF(COUNT($S336:BA336)&gt;=$P336,"",EDATE($S336,35)),"")</f>
        <v/>
      </c>
      <c r="BC336" s="49" t="str">
        <f>IFERROR(IF(COUNT($S336:BB336)&gt;=$P336,"",EDATE($S336,36)),"")</f>
        <v/>
      </c>
      <c r="BD336" s="108"/>
    </row>
    <row r="337" spans="1:56" s="98" customFormat="1" ht="21" customHeight="1" thickBot="1">
      <c r="A337" s="106" t="str">
        <f t="shared" ca="1" si="30"/>
        <v/>
      </c>
      <c r="B337" s="152"/>
      <c r="C337" s="45" t="str">
        <f>IFERROR(VLOOKUP(B337,'اسماء العملاء'!$A$2:$E$1589,5,FALSE),"")</f>
        <v/>
      </c>
      <c r="D337" s="60" t="str">
        <f>IFERROR(VLOOKUP(B337,'اسماء العملاء'!$A$2:$C$1589,2,FALSE),"")</f>
        <v/>
      </c>
      <c r="E337" s="56"/>
      <c r="F337" s="62" t="str">
        <f>IFERROR(VLOOKUP(B337,'اسماء العملاء'!$A$2:$C$1589,3,FALSE),"")</f>
        <v/>
      </c>
      <c r="G337" s="75" t="str">
        <f>IFERROR(VLOOKUP(B337,'اسماء العملاء'!$A$2:$F$1589,6,FALSE),"")</f>
        <v/>
      </c>
      <c r="H337" s="142" t="str">
        <f>IFERROR(VLOOKUP(G337,'انواع الفلاتر'!$B$2:$C$52,2,FALSE),"")</f>
        <v/>
      </c>
      <c r="I337" s="128" t="str">
        <f>IFERROR(VLOOKUP(B337,'اسماء العملاء'!$A$2:$K$1589,11,FALSE),"")</f>
        <v/>
      </c>
      <c r="J337" s="46" t="str">
        <f t="shared" si="31"/>
        <v/>
      </c>
      <c r="K337" s="37"/>
      <c r="L337" s="137" t="str">
        <f t="shared" si="32"/>
        <v/>
      </c>
      <c r="M337" s="94" t="str">
        <f>IFERROR(VLOOKUP(B337,'اسماء العملاء'!$A$2:$G$1589,7,FALSE),"")</f>
        <v/>
      </c>
      <c r="N337" s="92" t="str">
        <f t="shared" si="33"/>
        <v/>
      </c>
      <c r="O337" s="149" t="str">
        <f>IFERROR(VLOOKUP(B337,'اسماء العملاء'!$A$2:$I$1589,9,FALSE),"")</f>
        <v/>
      </c>
      <c r="P337" s="144" t="str">
        <f t="shared" si="34"/>
        <v/>
      </c>
      <c r="Q337" s="145" t="str">
        <f t="shared" si="35"/>
        <v/>
      </c>
      <c r="R337" s="50"/>
      <c r="S337" s="133" t="str">
        <f>IFERROR(VLOOKUP(B337,'اسماء العملاء'!$A$2:$J$1589,10,FALSE),"")</f>
        <v/>
      </c>
      <c r="T337" s="48" t="str">
        <f>IFERROR(IF(COUNT($S337:S337)&gt;=$P337,"",EDATE($S337,1)),"")</f>
        <v/>
      </c>
      <c r="U337" s="48" t="str">
        <f>IFERROR(IF(COUNT($S337:T337)&gt;=$P337,"",EDATE($S337,2)),"")</f>
        <v/>
      </c>
      <c r="V337" s="48" t="str">
        <f>IFERROR(IF(COUNT($S337:U337)&gt;=$P337,"",EDATE($S337,3)),"")</f>
        <v/>
      </c>
      <c r="W337" s="48" t="str">
        <f>IFERROR(IF(COUNT($S337:V337)&gt;=$P337,"",EDATE($S337,4)),"")</f>
        <v/>
      </c>
      <c r="X337" s="48" t="str">
        <f>IFERROR(IF(COUNT($S337:W337)&gt;=$P337,"",EDATE($S337,5)),"")</f>
        <v/>
      </c>
      <c r="Y337" s="48" t="str">
        <f>IFERROR(IF(COUNT($S337:X337)&gt;=$P337,"",EDATE($S337,6)),"")</f>
        <v/>
      </c>
      <c r="Z337" s="48" t="str">
        <f>IFERROR(IF(COUNT($S337:Y337)&gt;=$P337,"",EDATE($S337,7)),"")</f>
        <v/>
      </c>
      <c r="AA337" s="48" t="str">
        <f>IFERROR(IF(COUNT($S337:Z337)&gt;=$P337,"",EDATE($S337,8)),"")</f>
        <v/>
      </c>
      <c r="AB337" s="48" t="str">
        <f>IFERROR(IF(COUNT($S337:AA337)&gt;=$P337,"",EDATE($S337,9)),"")</f>
        <v/>
      </c>
      <c r="AC337" s="48" t="str">
        <f>IFERROR(IF(COUNT($S337:AB337)&gt;=$P337,"",EDATE($S337,10)),"")</f>
        <v/>
      </c>
      <c r="AD337" s="48" t="str">
        <f>IFERROR(IF(COUNT($S337:AC337)&gt;=$P337,"",EDATE($S337,11)),"")</f>
        <v/>
      </c>
      <c r="AE337" s="48" t="str">
        <f>IFERROR(IF(COUNT($S337:AD337)&gt;=$P337,"",EDATE($S337,12)),"")</f>
        <v/>
      </c>
      <c r="AF337" s="48" t="str">
        <f>IFERROR(IF(COUNT($S337:AE337)&gt;=$P337,"",EDATE($S337,13)),"")</f>
        <v/>
      </c>
      <c r="AG337" s="48" t="str">
        <f>IFERROR(IF(COUNT($S337:AF337)&gt;=$P337,"",EDATE($S337,14)),"")</f>
        <v/>
      </c>
      <c r="AH337" s="48" t="str">
        <f>IFERROR(IF(COUNT($S337:AG337)&gt;=$P337,"",EDATE($S337,15)),"")</f>
        <v/>
      </c>
      <c r="AI337" s="48" t="str">
        <f>IFERROR(IF(COUNT($S337:AH337)&gt;=$P337,"",EDATE($S337,16)),"")</f>
        <v/>
      </c>
      <c r="AJ337" s="48" t="str">
        <f>IFERROR(IF(COUNT($S337:AI337)&gt;=$P337,"",EDATE($S337,17)),"")</f>
        <v/>
      </c>
      <c r="AK337" s="48" t="str">
        <f>IFERROR(IF(COUNT($S337:AJ337)&gt;=$P337,"",EDATE($S337,18)),"")</f>
        <v/>
      </c>
      <c r="AL337" s="49" t="str">
        <f>IFERROR(IF(COUNT($S337:AK337)&gt;=$P337,"",EDATE($S337,19)),"")</f>
        <v/>
      </c>
      <c r="AM337" s="49" t="str">
        <f>IFERROR(IF(COUNT($S337:AL337)&gt;=$P337,"",EDATE($S337,20)),"")</f>
        <v/>
      </c>
      <c r="AN337" s="49" t="str">
        <f>IFERROR(IF(COUNT($S337:AM337)&gt;=$P337,"",EDATE($S337,21)),"")</f>
        <v/>
      </c>
      <c r="AO337" s="49" t="str">
        <f>IFERROR(IF(COUNT($S337:AN337)&gt;=$P337,"",EDATE($S337,22)),"")</f>
        <v/>
      </c>
      <c r="AP337" s="49" t="str">
        <f>IFERROR(IF(COUNT($S337:AO337)&gt;=$P337,"",EDATE($S337,23)),"")</f>
        <v/>
      </c>
      <c r="AQ337" s="49" t="str">
        <f>IFERROR(IF(COUNT($S337:AP337)&gt;=$P337,"",EDATE($S337,24)),"")</f>
        <v/>
      </c>
      <c r="AR337" s="49" t="str">
        <f>IFERROR(IF(COUNT($S337:AQ337)&gt;=$P337,"",EDATE($S337,25)),"")</f>
        <v/>
      </c>
      <c r="AS337" s="49" t="str">
        <f>IFERROR(IF(COUNT($S337:AR337)&gt;=$P337,"",EDATE($S337,26)),"")</f>
        <v/>
      </c>
      <c r="AT337" s="49" t="str">
        <f>IFERROR(IF(COUNT($S337:AS337)&gt;=$P337,"",EDATE($S337,27)),"")</f>
        <v/>
      </c>
      <c r="AU337" s="49" t="str">
        <f>IFERROR(IF(COUNT($S337:AT337)&gt;=$P337,"",EDATE($S337,28)),"")</f>
        <v/>
      </c>
      <c r="AV337" s="49" t="str">
        <f>IFERROR(IF(COUNT($S337:AU337)&gt;=$P337,"",EDATE($S337,29)),"")</f>
        <v/>
      </c>
      <c r="AW337" s="49" t="str">
        <f>IFERROR(IF(COUNT($S337:AV337)&gt;=$P337,"",EDATE($S337,30)),"")</f>
        <v/>
      </c>
      <c r="AX337" s="49" t="str">
        <f>IFERROR(IF(COUNT($S337:AW337)&gt;=$P337,"",EDATE($S337,31)),"")</f>
        <v/>
      </c>
      <c r="AY337" s="49" t="str">
        <f>IFERROR(IF(COUNT($S337:AX337)&gt;=$P337,"",EDATE($S337,32)),"")</f>
        <v/>
      </c>
      <c r="AZ337" s="49" t="str">
        <f>IFERROR(IF(COUNT($S337:AY337)&gt;=$P337,"",EDATE($S337,33)),"")</f>
        <v/>
      </c>
      <c r="BA337" s="49" t="str">
        <f>IFERROR(IF(COUNT($S337:AZ337)&gt;=$P337,"",EDATE($S337,34)),"")</f>
        <v/>
      </c>
      <c r="BB337" s="49" t="str">
        <f>IFERROR(IF(COUNT($S337:BA337)&gt;=$P337,"",EDATE($S337,35)),"")</f>
        <v/>
      </c>
      <c r="BC337" s="49" t="str">
        <f>IFERROR(IF(COUNT($S337:BB337)&gt;=$P337,"",EDATE($S337,36)),"")</f>
        <v/>
      </c>
      <c r="BD337" s="108"/>
    </row>
    <row r="338" spans="1:56" s="98" customFormat="1" ht="21" customHeight="1" thickBot="1">
      <c r="A338" s="106" t="str">
        <f t="shared" ca="1" si="30"/>
        <v/>
      </c>
      <c r="B338" s="152"/>
      <c r="C338" s="45" t="str">
        <f>IFERROR(VLOOKUP(B338,'اسماء العملاء'!$A$2:$E$1589,5,FALSE),"")</f>
        <v/>
      </c>
      <c r="D338" s="60" t="str">
        <f>IFERROR(VLOOKUP(B338,'اسماء العملاء'!$A$2:$C$1589,2,FALSE),"")</f>
        <v/>
      </c>
      <c r="E338" s="56"/>
      <c r="F338" s="62" t="str">
        <f>IFERROR(VLOOKUP(B338,'اسماء العملاء'!$A$2:$C$1589,3,FALSE),"")</f>
        <v/>
      </c>
      <c r="G338" s="75" t="str">
        <f>IFERROR(VLOOKUP(B338,'اسماء العملاء'!$A$2:$F$1589,6,FALSE),"")</f>
        <v/>
      </c>
      <c r="H338" s="142" t="str">
        <f>IFERROR(VLOOKUP(G338,'انواع الفلاتر'!$B$2:$C$52,2,FALSE),"")</f>
        <v/>
      </c>
      <c r="I338" s="128" t="str">
        <f>IFERROR(VLOOKUP(B338,'اسماء العملاء'!$A$2:$K$1589,11,FALSE),"")</f>
        <v/>
      </c>
      <c r="J338" s="46" t="str">
        <f t="shared" si="31"/>
        <v/>
      </c>
      <c r="K338" s="37"/>
      <c r="L338" s="137" t="str">
        <f t="shared" si="32"/>
        <v/>
      </c>
      <c r="M338" s="94" t="str">
        <f>IFERROR(VLOOKUP(B338,'اسماء العملاء'!$A$2:$G$1589,7,FALSE),"")</f>
        <v/>
      </c>
      <c r="N338" s="92" t="str">
        <f t="shared" si="33"/>
        <v/>
      </c>
      <c r="O338" s="149" t="str">
        <f>IFERROR(VLOOKUP(B338,'اسماء العملاء'!$A$2:$I$1589,9,FALSE),"")</f>
        <v/>
      </c>
      <c r="P338" s="144" t="str">
        <f t="shared" si="34"/>
        <v/>
      </c>
      <c r="Q338" s="145" t="str">
        <f t="shared" si="35"/>
        <v/>
      </c>
      <c r="R338" s="50"/>
      <c r="S338" s="133" t="str">
        <f>IFERROR(VLOOKUP(B338,'اسماء العملاء'!$A$2:$J$1589,10,FALSE),"")</f>
        <v/>
      </c>
      <c r="T338" s="48" t="str">
        <f>IFERROR(IF(COUNT($S338:S338)&gt;=$P338,"",EDATE($S338,1)),"")</f>
        <v/>
      </c>
      <c r="U338" s="48" t="str">
        <f>IFERROR(IF(COUNT($S338:T338)&gt;=$P338,"",EDATE($S338,2)),"")</f>
        <v/>
      </c>
      <c r="V338" s="48" t="str">
        <f>IFERROR(IF(COUNT($S338:U338)&gt;=$P338,"",EDATE($S338,3)),"")</f>
        <v/>
      </c>
      <c r="W338" s="48" t="str">
        <f>IFERROR(IF(COUNT($S338:V338)&gt;=$P338,"",EDATE($S338,4)),"")</f>
        <v/>
      </c>
      <c r="X338" s="48" t="str">
        <f>IFERROR(IF(COUNT($S338:W338)&gt;=$P338,"",EDATE($S338,5)),"")</f>
        <v/>
      </c>
      <c r="Y338" s="48" t="str">
        <f>IFERROR(IF(COUNT($S338:X338)&gt;=$P338,"",EDATE($S338,6)),"")</f>
        <v/>
      </c>
      <c r="Z338" s="48" t="str">
        <f>IFERROR(IF(COUNT($S338:Y338)&gt;=$P338,"",EDATE($S338,7)),"")</f>
        <v/>
      </c>
      <c r="AA338" s="48" t="str">
        <f>IFERROR(IF(COUNT($S338:Z338)&gt;=$P338,"",EDATE($S338,8)),"")</f>
        <v/>
      </c>
      <c r="AB338" s="48" t="str">
        <f>IFERROR(IF(COUNT($S338:AA338)&gt;=$P338,"",EDATE($S338,9)),"")</f>
        <v/>
      </c>
      <c r="AC338" s="48" t="str">
        <f>IFERROR(IF(COUNT($S338:AB338)&gt;=$P338,"",EDATE($S338,10)),"")</f>
        <v/>
      </c>
      <c r="AD338" s="48" t="str">
        <f>IFERROR(IF(COUNT($S338:AC338)&gt;=$P338,"",EDATE($S338,11)),"")</f>
        <v/>
      </c>
      <c r="AE338" s="48" t="str">
        <f>IFERROR(IF(COUNT($S338:AD338)&gt;=$P338,"",EDATE($S338,12)),"")</f>
        <v/>
      </c>
      <c r="AF338" s="48" t="str">
        <f>IFERROR(IF(COUNT($S338:AE338)&gt;=$P338,"",EDATE($S338,13)),"")</f>
        <v/>
      </c>
      <c r="AG338" s="48" t="str">
        <f>IFERROR(IF(COUNT($S338:AF338)&gt;=$P338,"",EDATE($S338,14)),"")</f>
        <v/>
      </c>
      <c r="AH338" s="48" t="str">
        <f>IFERROR(IF(COUNT($S338:AG338)&gt;=$P338,"",EDATE($S338,15)),"")</f>
        <v/>
      </c>
      <c r="AI338" s="48" t="str">
        <f>IFERROR(IF(COUNT($S338:AH338)&gt;=$P338,"",EDATE($S338,16)),"")</f>
        <v/>
      </c>
      <c r="AJ338" s="48" t="str">
        <f>IFERROR(IF(COUNT($S338:AI338)&gt;=$P338,"",EDATE($S338,17)),"")</f>
        <v/>
      </c>
      <c r="AK338" s="48" t="str">
        <f>IFERROR(IF(COUNT($S338:AJ338)&gt;=$P338,"",EDATE($S338,18)),"")</f>
        <v/>
      </c>
      <c r="AL338" s="49" t="str">
        <f>IFERROR(IF(COUNT($S338:AK338)&gt;=$P338,"",EDATE($S338,19)),"")</f>
        <v/>
      </c>
      <c r="AM338" s="49" t="str">
        <f>IFERROR(IF(COUNT($S338:AL338)&gt;=$P338,"",EDATE($S338,20)),"")</f>
        <v/>
      </c>
      <c r="AN338" s="49" t="str">
        <f>IFERROR(IF(COUNT($S338:AM338)&gt;=$P338,"",EDATE($S338,21)),"")</f>
        <v/>
      </c>
      <c r="AO338" s="49" t="str">
        <f>IFERROR(IF(COUNT($S338:AN338)&gt;=$P338,"",EDATE($S338,22)),"")</f>
        <v/>
      </c>
      <c r="AP338" s="49" t="str">
        <f>IFERROR(IF(COUNT($S338:AO338)&gt;=$P338,"",EDATE($S338,23)),"")</f>
        <v/>
      </c>
      <c r="AQ338" s="49" t="str">
        <f>IFERROR(IF(COUNT($S338:AP338)&gt;=$P338,"",EDATE($S338,24)),"")</f>
        <v/>
      </c>
      <c r="AR338" s="49" t="str">
        <f>IFERROR(IF(COUNT($S338:AQ338)&gt;=$P338,"",EDATE($S338,25)),"")</f>
        <v/>
      </c>
      <c r="AS338" s="49" t="str">
        <f>IFERROR(IF(COUNT($S338:AR338)&gt;=$P338,"",EDATE($S338,26)),"")</f>
        <v/>
      </c>
      <c r="AT338" s="49" t="str">
        <f>IFERROR(IF(COUNT($S338:AS338)&gt;=$P338,"",EDATE($S338,27)),"")</f>
        <v/>
      </c>
      <c r="AU338" s="49" t="str">
        <f>IFERROR(IF(COUNT($S338:AT338)&gt;=$P338,"",EDATE($S338,28)),"")</f>
        <v/>
      </c>
      <c r="AV338" s="49" t="str">
        <f>IFERROR(IF(COUNT($S338:AU338)&gt;=$P338,"",EDATE($S338,29)),"")</f>
        <v/>
      </c>
      <c r="AW338" s="49" t="str">
        <f>IFERROR(IF(COUNT($S338:AV338)&gt;=$P338,"",EDATE($S338,30)),"")</f>
        <v/>
      </c>
      <c r="AX338" s="49" t="str">
        <f>IFERROR(IF(COUNT($S338:AW338)&gt;=$P338,"",EDATE($S338,31)),"")</f>
        <v/>
      </c>
      <c r="AY338" s="49" t="str">
        <f>IFERROR(IF(COUNT($S338:AX338)&gt;=$P338,"",EDATE($S338,32)),"")</f>
        <v/>
      </c>
      <c r="AZ338" s="49" t="str">
        <f>IFERROR(IF(COUNT($S338:AY338)&gt;=$P338,"",EDATE($S338,33)),"")</f>
        <v/>
      </c>
      <c r="BA338" s="49" t="str">
        <f>IFERROR(IF(COUNT($S338:AZ338)&gt;=$P338,"",EDATE($S338,34)),"")</f>
        <v/>
      </c>
      <c r="BB338" s="49" t="str">
        <f>IFERROR(IF(COUNT($S338:BA338)&gt;=$P338,"",EDATE($S338,35)),"")</f>
        <v/>
      </c>
      <c r="BC338" s="49" t="str">
        <f>IFERROR(IF(COUNT($S338:BB338)&gt;=$P338,"",EDATE($S338,36)),"")</f>
        <v/>
      </c>
      <c r="BD338" s="108"/>
    </row>
    <row r="339" spans="1:56" s="98" customFormat="1" ht="21" customHeight="1" thickBot="1">
      <c r="A339" s="106" t="str">
        <f t="shared" ca="1" si="30"/>
        <v/>
      </c>
      <c r="B339" s="152"/>
      <c r="C339" s="45" t="str">
        <f>IFERROR(VLOOKUP(B339,'اسماء العملاء'!$A$2:$E$1589,5,FALSE),"")</f>
        <v/>
      </c>
      <c r="D339" s="60" t="str">
        <f>IFERROR(VLOOKUP(B339,'اسماء العملاء'!$A$2:$C$1589,2,FALSE),"")</f>
        <v/>
      </c>
      <c r="E339" s="56"/>
      <c r="F339" s="62" t="str">
        <f>IFERROR(VLOOKUP(B339,'اسماء العملاء'!$A$2:$C$1589,3,FALSE),"")</f>
        <v/>
      </c>
      <c r="G339" s="75" t="str">
        <f>IFERROR(VLOOKUP(B339,'اسماء العملاء'!$A$2:$F$1589,6,FALSE),"")</f>
        <v/>
      </c>
      <c r="H339" s="142" t="str">
        <f>IFERROR(VLOOKUP(G339,'انواع الفلاتر'!$B$2:$C$52,2,FALSE),"")</f>
        <v/>
      </c>
      <c r="I339" s="128" t="str">
        <f>IFERROR(VLOOKUP(B339,'اسماء العملاء'!$A$2:$K$1589,11,FALSE),"")</f>
        <v/>
      </c>
      <c r="J339" s="46" t="str">
        <f t="shared" si="31"/>
        <v/>
      </c>
      <c r="K339" s="37"/>
      <c r="L339" s="137" t="str">
        <f t="shared" si="32"/>
        <v/>
      </c>
      <c r="M339" s="94" t="str">
        <f>IFERROR(VLOOKUP(B339,'اسماء العملاء'!$A$2:$G$1589,7,FALSE),"")</f>
        <v/>
      </c>
      <c r="N339" s="92" t="str">
        <f t="shared" si="33"/>
        <v/>
      </c>
      <c r="O339" s="149" t="str">
        <f>IFERROR(VLOOKUP(B339,'اسماء العملاء'!$A$2:$I$1589,9,FALSE),"")</f>
        <v/>
      </c>
      <c r="P339" s="144" t="str">
        <f t="shared" si="34"/>
        <v/>
      </c>
      <c r="Q339" s="145" t="str">
        <f t="shared" si="35"/>
        <v/>
      </c>
      <c r="R339" s="50"/>
      <c r="S339" s="133" t="str">
        <f>IFERROR(VLOOKUP(B339,'اسماء العملاء'!$A$2:$J$1589,10,FALSE),"")</f>
        <v/>
      </c>
      <c r="T339" s="48" t="str">
        <f>IFERROR(IF(COUNT($S339:S339)&gt;=$P339,"",EDATE($S339,1)),"")</f>
        <v/>
      </c>
      <c r="U339" s="48" t="str">
        <f>IFERROR(IF(COUNT($S339:T339)&gt;=$P339,"",EDATE($S339,2)),"")</f>
        <v/>
      </c>
      <c r="V339" s="48" t="str">
        <f>IFERROR(IF(COUNT($S339:U339)&gt;=$P339,"",EDATE($S339,3)),"")</f>
        <v/>
      </c>
      <c r="W339" s="48" t="str">
        <f>IFERROR(IF(COUNT($S339:V339)&gt;=$P339,"",EDATE($S339,4)),"")</f>
        <v/>
      </c>
      <c r="X339" s="48" t="str">
        <f>IFERROR(IF(COUNT($S339:W339)&gt;=$P339,"",EDATE($S339,5)),"")</f>
        <v/>
      </c>
      <c r="Y339" s="48" t="str">
        <f>IFERROR(IF(COUNT($S339:X339)&gt;=$P339,"",EDATE($S339,6)),"")</f>
        <v/>
      </c>
      <c r="Z339" s="48" t="str">
        <f>IFERROR(IF(COUNT($S339:Y339)&gt;=$P339,"",EDATE($S339,7)),"")</f>
        <v/>
      </c>
      <c r="AA339" s="48" t="str">
        <f>IFERROR(IF(COUNT($S339:Z339)&gt;=$P339,"",EDATE($S339,8)),"")</f>
        <v/>
      </c>
      <c r="AB339" s="48" t="str">
        <f>IFERROR(IF(COUNT($S339:AA339)&gt;=$P339,"",EDATE($S339,9)),"")</f>
        <v/>
      </c>
      <c r="AC339" s="48" t="str">
        <f>IFERROR(IF(COUNT($S339:AB339)&gt;=$P339,"",EDATE($S339,10)),"")</f>
        <v/>
      </c>
      <c r="AD339" s="48" t="str">
        <f>IFERROR(IF(COUNT($S339:AC339)&gt;=$P339,"",EDATE($S339,11)),"")</f>
        <v/>
      </c>
      <c r="AE339" s="48" t="str">
        <f>IFERROR(IF(COUNT($S339:AD339)&gt;=$P339,"",EDATE($S339,12)),"")</f>
        <v/>
      </c>
      <c r="AF339" s="48" t="str">
        <f>IFERROR(IF(COUNT($S339:AE339)&gt;=$P339,"",EDATE($S339,13)),"")</f>
        <v/>
      </c>
      <c r="AG339" s="48" t="str">
        <f>IFERROR(IF(COUNT($S339:AF339)&gt;=$P339,"",EDATE($S339,14)),"")</f>
        <v/>
      </c>
      <c r="AH339" s="48" t="str">
        <f>IFERROR(IF(COUNT($S339:AG339)&gt;=$P339,"",EDATE($S339,15)),"")</f>
        <v/>
      </c>
      <c r="AI339" s="48" t="str">
        <f>IFERROR(IF(COUNT($S339:AH339)&gt;=$P339,"",EDATE($S339,16)),"")</f>
        <v/>
      </c>
      <c r="AJ339" s="48" t="str">
        <f>IFERROR(IF(COUNT($S339:AI339)&gt;=$P339,"",EDATE($S339,17)),"")</f>
        <v/>
      </c>
      <c r="AK339" s="48" t="str">
        <f>IFERROR(IF(COUNT($S339:AJ339)&gt;=$P339,"",EDATE($S339,18)),"")</f>
        <v/>
      </c>
      <c r="AL339" s="49" t="str">
        <f>IFERROR(IF(COUNT($S339:AK339)&gt;=$P339,"",EDATE($S339,19)),"")</f>
        <v/>
      </c>
      <c r="AM339" s="49" t="str">
        <f>IFERROR(IF(COUNT($S339:AL339)&gt;=$P339,"",EDATE($S339,20)),"")</f>
        <v/>
      </c>
      <c r="AN339" s="49" t="str">
        <f>IFERROR(IF(COUNT($S339:AM339)&gt;=$P339,"",EDATE($S339,21)),"")</f>
        <v/>
      </c>
      <c r="AO339" s="49" t="str">
        <f>IFERROR(IF(COUNT($S339:AN339)&gt;=$P339,"",EDATE($S339,22)),"")</f>
        <v/>
      </c>
      <c r="AP339" s="49" t="str">
        <f>IFERROR(IF(COUNT($S339:AO339)&gt;=$P339,"",EDATE($S339,23)),"")</f>
        <v/>
      </c>
      <c r="AQ339" s="49" t="str">
        <f>IFERROR(IF(COUNT($S339:AP339)&gt;=$P339,"",EDATE($S339,24)),"")</f>
        <v/>
      </c>
      <c r="AR339" s="49" t="str">
        <f>IFERROR(IF(COUNT($S339:AQ339)&gt;=$P339,"",EDATE($S339,25)),"")</f>
        <v/>
      </c>
      <c r="AS339" s="49" t="str">
        <f>IFERROR(IF(COUNT($S339:AR339)&gt;=$P339,"",EDATE($S339,26)),"")</f>
        <v/>
      </c>
      <c r="AT339" s="49" t="str">
        <f>IFERROR(IF(COUNT($S339:AS339)&gt;=$P339,"",EDATE($S339,27)),"")</f>
        <v/>
      </c>
      <c r="AU339" s="49" t="str">
        <f>IFERROR(IF(COUNT($S339:AT339)&gt;=$P339,"",EDATE($S339,28)),"")</f>
        <v/>
      </c>
      <c r="AV339" s="49" t="str">
        <f>IFERROR(IF(COUNT($S339:AU339)&gt;=$P339,"",EDATE($S339,29)),"")</f>
        <v/>
      </c>
      <c r="AW339" s="49" t="str">
        <f>IFERROR(IF(COUNT($S339:AV339)&gt;=$P339,"",EDATE($S339,30)),"")</f>
        <v/>
      </c>
      <c r="AX339" s="49" t="str">
        <f>IFERROR(IF(COUNT($S339:AW339)&gt;=$P339,"",EDATE($S339,31)),"")</f>
        <v/>
      </c>
      <c r="AY339" s="49" t="str">
        <f>IFERROR(IF(COUNT($S339:AX339)&gt;=$P339,"",EDATE($S339,32)),"")</f>
        <v/>
      </c>
      <c r="AZ339" s="49" t="str">
        <f>IFERROR(IF(COUNT($S339:AY339)&gt;=$P339,"",EDATE($S339,33)),"")</f>
        <v/>
      </c>
      <c r="BA339" s="49" t="str">
        <f>IFERROR(IF(COUNT($S339:AZ339)&gt;=$P339,"",EDATE($S339,34)),"")</f>
        <v/>
      </c>
      <c r="BB339" s="49" t="str">
        <f>IFERROR(IF(COUNT($S339:BA339)&gt;=$P339,"",EDATE($S339,35)),"")</f>
        <v/>
      </c>
      <c r="BC339" s="49" t="str">
        <f>IFERROR(IF(COUNT($S339:BB339)&gt;=$P339,"",EDATE($S339,36)),"")</f>
        <v/>
      </c>
      <c r="BD339" s="108"/>
    </row>
    <row r="340" spans="1:56" s="98" customFormat="1" ht="21" customHeight="1" thickBot="1">
      <c r="A340" s="106" t="str">
        <f t="shared" ca="1" si="30"/>
        <v/>
      </c>
      <c r="B340" s="152"/>
      <c r="C340" s="45" t="str">
        <f>IFERROR(VLOOKUP(B340,'اسماء العملاء'!$A$2:$E$1589,5,FALSE),"")</f>
        <v/>
      </c>
      <c r="D340" s="60" t="str">
        <f>IFERROR(VLOOKUP(B340,'اسماء العملاء'!$A$2:$C$1589,2,FALSE),"")</f>
        <v/>
      </c>
      <c r="E340" s="56"/>
      <c r="F340" s="62" t="str">
        <f>IFERROR(VLOOKUP(B340,'اسماء العملاء'!$A$2:$C$1589,3,FALSE),"")</f>
        <v/>
      </c>
      <c r="G340" s="75" t="str">
        <f>IFERROR(VLOOKUP(B340,'اسماء العملاء'!$A$2:$F$1589,6,FALSE),"")</f>
        <v/>
      </c>
      <c r="H340" s="142" t="str">
        <f>IFERROR(VLOOKUP(G340,'انواع الفلاتر'!$B$2:$C$52,2,FALSE),"")</f>
        <v/>
      </c>
      <c r="I340" s="128" t="str">
        <f>IFERROR(VLOOKUP(B340,'اسماء العملاء'!$A$2:$K$1589,11,FALSE),"")</f>
        <v/>
      </c>
      <c r="J340" s="46" t="str">
        <f t="shared" si="31"/>
        <v/>
      </c>
      <c r="K340" s="37"/>
      <c r="L340" s="137" t="str">
        <f t="shared" si="32"/>
        <v/>
      </c>
      <c r="M340" s="94" t="str">
        <f>IFERROR(VLOOKUP(B340,'اسماء العملاء'!$A$2:$G$1589,7,FALSE),"")</f>
        <v/>
      </c>
      <c r="N340" s="92" t="str">
        <f t="shared" si="33"/>
        <v/>
      </c>
      <c r="O340" s="149" t="str">
        <f>IFERROR(VLOOKUP(B340,'اسماء العملاء'!$A$2:$I$1589,9,FALSE),"")</f>
        <v/>
      </c>
      <c r="P340" s="144" t="str">
        <f t="shared" si="34"/>
        <v/>
      </c>
      <c r="Q340" s="145" t="str">
        <f t="shared" si="35"/>
        <v/>
      </c>
      <c r="R340" s="50"/>
      <c r="S340" s="133" t="str">
        <f>IFERROR(VLOOKUP(B340,'اسماء العملاء'!$A$2:$J$1589,10,FALSE),"")</f>
        <v/>
      </c>
      <c r="T340" s="48" t="str">
        <f>IFERROR(IF(COUNT($S340:S340)&gt;=$P340,"",EDATE($S340,1)),"")</f>
        <v/>
      </c>
      <c r="U340" s="48" t="str">
        <f>IFERROR(IF(COUNT($S340:T340)&gt;=$P340,"",EDATE($S340,2)),"")</f>
        <v/>
      </c>
      <c r="V340" s="48" t="str">
        <f>IFERROR(IF(COUNT($S340:U340)&gt;=$P340,"",EDATE($S340,3)),"")</f>
        <v/>
      </c>
      <c r="W340" s="48" t="str">
        <f>IFERROR(IF(COUNT($S340:V340)&gt;=$P340,"",EDATE($S340,4)),"")</f>
        <v/>
      </c>
      <c r="X340" s="48" t="str">
        <f>IFERROR(IF(COUNT($S340:W340)&gt;=$P340,"",EDATE($S340,5)),"")</f>
        <v/>
      </c>
      <c r="Y340" s="48" t="str">
        <f>IFERROR(IF(COUNT($S340:X340)&gt;=$P340,"",EDATE($S340,6)),"")</f>
        <v/>
      </c>
      <c r="Z340" s="48" t="str">
        <f>IFERROR(IF(COUNT($S340:Y340)&gt;=$P340,"",EDATE($S340,7)),"")</f>
        <v/>
      </c>
      <c r="AA340" s="48" t="str">
        <f>IFERROR(IF(COUNT($S340:Z340)&gt;=$P340,"",EDATE($S340,8)),"")</f>
        <v/>
      </c>
      <c r="AB340" s="48" t="str">
        <f>IFERROR(IF(COUNT($S340:AA340)&gt;=$P340,"",EDATE($S340,9)),"")</f>
        <v/>
      </c>
      <c r="AC340" s="48" t="str">
        <f>IFERROR(IF(COUNT($S340:AB340)&gt;=$P340,"",EDATE($S340,10)),"")</f>
        <v/>
      </c>
      <c r="AD340" s="48" t="str">
        <f>IFERROR(IF(COUNT($S340:AC340)&gt;=$P340,"",EDATE($S340,11)),"")</f>
        <v/>
      </c>
      <c r="AE340" s="48" t="str">
        <f>IFERROR(IF(COUNT($S340:AD340)&gt;=$P340,"",EDATE($S340,12)),"")</f>
        <v/>
      </c>
      <c r="AF340" s="48" t="str">
        <f>IFERROR(IF(COUNT($S340:AE340)&gt;=$P340,"",EDATE($S340,13)),"")</f>
        <v/>
      </c>
      <c r="AG340" s="48" t="str">
        <f>IFERROR(IF(COUNT($S340:AF340)&gt;=$P340,"",EDATE($S340,14)),"")</f>
        <v/>
      </c>
      <c r="AH340" s="48" t="str">
        <f>IFERROR(IF(COUNT($S340:AG340)&gt;=$P340,"",EDATE($S340,15)),"")</f>
        <v/>
      </c>
      <c r="AI340" s="48" t="str">
        <f>IFERROR(IF(COUNT($S340:AH340)&gt;=$P340,"",EDATE($S340,16)),"")</f>
        <v/>
      </c>
      <c r="AJ340" s="48" t="str">
        <f>IFERROR(IF(COUNT($S340:AI340)&gt;=$P340,"",EDATE($S340,17)),"")</f>
        <v/>
      </c>
      <c r="AK340" s="48" t="str">
        <f>IFERROR(IF(COUNT($S340:AJ340)&gt;=$P340,"",EDATE($S340,18)),"")</f>
        <v/>
      </c>
      <c r="AL340" s="49" t="str">
        <f>IFERROR(IF(COUNT($S340:AK340)&gt;=$P340,"",EDATE($S340,19)),"")</f>
        <v/>
      </c>
      <c r="AM340" s="49" t="str">
        <f>IFERROR(IF(COUNT($S340:AL340)&gt;=$P340,"",EDATE($S340,20)),"")</f>
        <v/>
      </c>
      <c r="AN340" s="49" t="str">
        <f>IFERROR(IF(COUNT($S340:AM340)&gt;=$P340,"",EDATE($S340,21)),"")</f>
        <v/>
      </c>
      <c r="AO340" s="49" t="str">
        <f>IFERROR(IF(COUNT($S340:AN340)&gt;=$P340,"",EDATE($S340,22)),"")</f>
        <v/>
      </c>
      <c r="AP340" s="49" t="str">
        <f>IFERROR(IF(COUNT($S340:AO340)&gt;=$P340,"",EDATE($S340,23)),"")</f>
        <v/>
      </c>
      <c r="AQ340" s="49" t="str">
        <f>IFERROR(IF(COUNT($S340:AP340)&gt;=$P340,"",EDATE($S340,24)),"")</f>
        <v/>
      </c>
      <c r="AR340" s="49" t="str">
        <f>IFERROR(IF(COUNT($S340:AQ340)&gt;=$P340,"",EDATE($S340,25)),"")</f>
        <v/>
      </c>
      <c r="AS340" s="49" t="str">
        <f>IFERROR(IF(COUNT($S340:AR340)&gt;=$P340,"",EDATE($S340,26)),"")</f>
        <v/>
      </c>
      <c r="AT340" s="49" t="str">
        <f>IFERROR(IF(COUNT($S340:AS340)&gt;=$P340,"",EDATE($S340,27)),"")</f>
        <v/>
      </c>
      <c r="AU340" s="49" t="str">
        <f>IFERROR(IF(COUNT($S340:AT340)&gt;=$P340,"",EDATE($S340,28)),"")</f>
        <v/>
      </c>
      <c r="AV340" s="49" t="str">
        <f>IFERROR(IF(COUNT($S340:AU340)&gt;=$P340,"",EDATE($S340,29)),"")</f>
        <v/>
      </c>
      <c r="AW340" s="49" t="str">
        <f>IFERROR(IF(COUNT($S340:AV340)&gt;=$P340,"",EDATE($S340,30)),"")</f>
        <v/>
      </c>
      <c r="AX340" s="49" t="str">
        <f>IFERROR(IF(COUNT($S340:AW340)&gt;=$P340,"",EDATE($S340,31)),"")</f>
        <v/>
      </c>
      <c r="AY340" s="49" t="str">
        <f>IFERROR(IF(COUNT($S340:AX340)&gt;=$P340,"",EDATE($S340,32)),"")</f>
        <v/>
      </c>
      <c r="AZ340" s="49" t="str">
        <f>IFERROR(IF(COUNT($S340:AY340)&gt;=$P340,"",EDATE($S340,33)),"")</f>
        <v/>
      </c>
      <c r="BA340" s="49" t="str">
        <f>IFERROR(IF(COUNT($S340:AZ340)&gt;=$P340,"",EDATE($S340,34)),"")</f>
        <v/>
      </c>
      <c r="BB340" s="49" t="str">
        <f>IFERROR(IF(COUNT($S340:BA340)&gt;=$P340,"",EDATE($S340,35)),"")</f>
        <v/>
      </c>
      <c r="BC340" s="49" t="str">
        <f>IFERROR(IF(COUNT($S340:BB340)&gt;=$P340,"",EDATE($S340,36)),"")</f>
        <v/>
      </c>
      <c r="BD340" s="108"/>
    </row>
    <row r="341" spans="1:56" s="98" customFormat="1" ht="21" customHeight="1" thickBot="1">
      <c r="A341" s="106" t="str">
        <f t="shared" ca="1" si="30"/>
        <v/>
      </c>
      <c r="B341" s="152"/>
      <c r="C341" s="45" t="str">
        <f>IFERROR(VLOOKUP(B341,'اسماء العملاء'!$A$2:$E$1589,5,FALSE),"")</f>
        <v/>
      </c>
      <c r="D341" s="60" t="str">
        <f>IFERROR(VLOOKUP(B341,'اسماء العملاء'!$A$2:$C$1589,2,FALSE),"")</f>
        <v/>
      </c>
      <c r="E341" s="56"/>
      <c r="F341" s="62" t="str">
        <f>IFERROR(VLOOKUP(B341,'اسماء العملاء'!$A$2:$C$1589,3,FALSE),"")</f>
        <v/>
      </c>
      <c r="G341" s="75" t="str">
        <f>IFERROR(VLOOKUP(B341,'اسماء العملاء'!$A$2:$F$1589,6,FALSE),"")</f>
        <v/>
      </c>
      <c r="H341" s="142" t="str">
        <f>IFERROR(VLOOKUP(G341,'انواع الفلاتر'!$B$2:$C$52,2,FALSE),"")</f>
        <v/>
      </c>
      <c r="I341" s="128" t="str">
        <f>IFERROR(VLOOKUP(B341,'اسماء العملاء'!$A$2:$K$1589,11,FALSE),"")</f>
        <v/>
      </c>
      <c r="J341" s="46" t="str">
        <f t="shared" si="31"/>
        <v/>
      </c>
      <c r="K341" s="37"/>
      <c r="L341" s="137" t="str">
        <f t="shared" si="32"/>
        <v/>
      </c>
      <c r="M341" s="94" t="str">
        <f>IFERROR(VLOOKUP(B341,'اسماء العملاء'!$A$2:$G$1589,7,FALSE),"")</f>
        <v/>
      </c>
      <c r="N341" s="92" t="str">
        <f t="shared" si="33"/>
        <v/>
      </c>
      <c r="O341" s="149" t="str">
        <f>IFERROR(VLOOKUP(B341,'اسماء العملاء'!$A$2:$I$1589,9,FALSE),"")</f>
        <v/>
      </c>
      <c r="P341" s="144" t="str">
        <f t="shared" si="34"/>
        <v/>
      </c>
      <c r="Q341" s="145" t="str">
        <f t="shared" si="35"/>
        <v/>
      </c>
      <c r="R341" s="50"/>
      <c r="S341" s="133" t="str">
        <f>IFERROR(VLOOKUP(B341,'اسماء العملاء'!$A$2:$J$1589,10,FALSE),"")</f>
        <v/>
      </c>
      <c r="T341" s="48" t="str">
        <f>IFERROR(IF(COUNT($S341:S341)&gt;=$P341,"",EDATE($S341,1)),"")</f>
        <v/>
      </c>
      <c r="U341" s="48" t="str">
        <f>IFERROR(IF(COUNT($S341:T341)&gt;=$P341,"",EDATE($S341,2)),"")</f>
        <v/>
      </c>
      <c r="V341" s="48" t="str">
        <f>IFERROR(IF(COUNT($S341:U341)&gt;=$P341,"",EDATE($S341,3)),"")</f>
        <v/>
      </c>
      <c r="W341" s="48" t="str">
        <f>IFERROR(IF(COUNT($S341:V341)&gt;=$P341,"",EDATE($S341,4)),"")</f>
        <v/>
      </c>
      <c r="X341" s="48" t="str">
        <f>IFERROR(IF(COUNT($S341:W341)&gt;=$P341,"",EDATE($S341,5)),"")</f>
        <v/>
      </c>
      <c r="Y341" s="48" t="str">
        <f>IFERROR(IF(COUNT($S341:X341)&gt;=$P341,"",EDATE($S341,6)),"")</f>
        <v/>
      </c>
      <c r="Z341" s="48" t="str">
        <f>IFERROR(IF(COUNT($S341:Y341)&gt;=$P341,"",EDATE($S341,7)),"")</f>
        <v/>
      </c>
      <c r="AA341" s="48" t="str">
        <f>IFERROR(IF(COUNT($S341:Z341)&gt;=$P341,"",EDATE($S341,8)),"")</f>
        <v/>
      </c>
      <c r="AB341" s="48" t="str">
        <f>IFERROR(IF(COUNT($S341:AA341)&gt;=$P341,"",EDATE($S341,9)),"")</f>
        <v/>
      </c>
      <c r="AC341" s="48" t="str">
        <f>IFERROR(IF(COUNT($S341:AB341)&gt;=$P341,"",EDATE($S341,10)),"")</f>
        <v/>
      </c>
      <c r="AD341" s="48" t="str">
        <f>IFERROR(IF(COUNT($S341:AC341)&gt;=$P341,"",EDATE($S341,11)),"")</f>
        <v/>
      </c>
      <c r="AE341" s="48" t="str">
        <f>IFERROR(IF(COUNT($S341:AD341)&gt;=$P341,"",EDATE($S341,12)),"")</f>
        <v/>
      </c>
      <c r="AF341" s="48" t="str">
        <f>IFERROR(IF(COUNT($S341:AE341)&gt;=$P341,"",EDATE($S341,13)),"")</f>
        <v/>
      </c>
      <c r="AG341" s="48" t="str">
        <f>IFERROR(IF(COUNT($S341:AF341)&gt;=$P341,"",EDATE($S341,14)),"")</f>
        <v/>
      </c>
      <c r="AH341" s="48" t="str">
        <f>IFERROR(IF(COUNT($S341:AG341)&gt;=$P341,"",EDATE($S341,15)),"")</f>
        <v/>
      </c>
      <c r="AI341" s="48" t="str">
        <f>IFERROR(IF(COUNT($S341:AH341)&gt;=$P341,"",EDATE($S341,16)),"")</f>
        <v/>
      </c>
      <c r="AJ341" s="48" t="str">
        <f>IFERROR(IF(COUNT($S341:AI341)&gt;=$P341,"",EDATE($S341,17)),"")</f>
        <v/>
      </c>
      <c r="AK341" s="48" t="str">
        <f>IFERROR(IF(COUNT($S341:AJ341)&gt;=$P341,"",EDATE($S341,18)),"")</f>
        <v/>
      </c>
      <c r="AL341" s="49" t="str">
        <f>IFERROR(IF(COUNT($S341:AK341)&gt;=$P341,"",EDATE($S341,19)),"")</f>
        <v/>
      </c>
      <c r="AM341" s="49" t="str">
        <f>IFERROR(IF(COUNT($S341:AL341)&gt;=$P341,"",EDATE($S341,20)),"")</f>
        <v/>
      </c>
      <c r="AN341" s="49" t="str">
        <f>IFERROR(IF(COUNT($S341:AM341)&gt;=$P341,"",EDATE($S341,21)),"")</f>
        <v/>
      </c>
      <c r="AO341" s="49" t="str">
        <f>IFERROR(IF(COUNT($S341:AN341)&gt;=$P341,"",EDATE($S341,22)),"")</f>
        <v/>
      </c>
      <c r="AP341" s="49" t="str">
        <f>IFERROR(IF(COUNT($S341:AO341)&gt;=$P341,"",EDATE($S341,23)),"")</f>
        <v/>
      </c>
      <c r="AQ341" s="49" t="str">
        <f>IFERROR(IF(COUNT($S341:AP341)&gt;=$P341,"",EDATE($S341,24)),"")</f>
        <v/>
      </c>
      <c r="AR341" s="49" t="str">
        <f>IFERROR(IF(COUNT($S341:AQ341)&gt;=$P341,"",EDATE($S341,25)),"")</f>
        <v/>
      </c>
      <c r="AS341" s="49" t="str">
        <f>IFERROR(IF(COUNT($S341:AR341)&gt;=$P341,"",EDATE($S341,26)),"")</f>
        <v/>
      </c>
      <c r="AT341" s="49" t="str">
        <f>IFERROR(IF(COUNT($S341:AS341)&gt;=$P341,"",EDATE($S341,27)),"")</f>
        <v/>
      </c>
      <c r="AU341" s="49" t="str">
        <f>IFERROR(IF(COUNT($S341:AT341)&gt;=$P341,"",EDATE($S341,28)),"")</f>
        <v/>
      </c>
      <c r="AV341" s="49" t="str">
        <f>IFERROR(IF(COUNT($S341:AU341)&gt;=$P341,"",EDATE($S341,29)),"")</f>
        <v/>
      </c>
      <c r="AW341" s="49" t="str">
        <f>IFERROR(IF(COUNT($S341:AV341)&gt;=$P341,"",EDATE($S341,30)),"")</f>
        <v/>
      </c>
      <c r="AX341" s="49" t="str">
        <f>IFERROR(IF(COUNT($S341:AW341)&gt;=$P341,"",EDATE($S341,31)),"")</f>
        <v/>
      </c>
      <c r="AY341" s="49" t="str">
        <f>IFERROR(IF(COUNT($S341:AX341)&gt;=$P341,"",EDATE($S341,32)),"")</f>
        <v/>
      </c>
      <c r="AZ341" s="49" t="str">
        <f>IFERROR(IF(COUNT($S341:AY341)&gt;=$P341,"",EDATE($S341,33)),"")</f>
        <v/>
      </c>
      <c r="BA341" s="49" t="str">
        <f>IFERROR(IF(COUNT($S341:AZ341)&gt;=$P341,"",EDATE($S341,34)),"")</f>
        <v/>
      </c>
      <c r="BB341" s="49" t="str">
        <f>IFERROR(IF(COUNT($S341:BA341)&gt;=$P341,"",EDATE($S341,35)),"")</f>
        <v/>
      </c>
      <c r="BC341" s="49" t="str">
        <f>IFERROR(IF(COUNT($S341:BB341)&gt;=$P341,"",EDATE($S341,36)),"")</f>
        <v/>
      </c>
      <c r="BD341" s="108"/>
    </row>
    <row r="342" spans="1:56" s="98" customFormat="1" ht="21" customHeight="1" thickBot="1">
      <c r="A342" s="106" t="str">
        <f t="shared" ca="1" si="30"/>
        <v/>
      </c>
      <c r="B342" s="152"/>
      <c r="C342" s="45" t="str">
        <f>IFERROR(VLOOKUP(B342,'اسماء العملاء'!$A$2:$E$1589,5,FALSE),"")</f>
        <v/>
      </c>
      <c r="D342" s="60" t="str">
        <f>IFERROR(VLOOKUP(B342,'اسماء العملاء'!$A$2:$C$1589,2,FALSE),"")</f>
        <v/>
      </c>
      <c r="E342" s="56"/>
      <c r="F342" s="62" t="str">
        <f>IFERROR(VLOOKUP(B342,'اسماء العملاء'!$A$2:$C$1589,3,FALSE),"")</f>
        <v/>
      </c>
      <c r="G342" s="75" t="str">
        <f>IFERROR(VLOOKUP(B342,'اسماء العملاء'!$A$2:$F$1589,6,FALSE),"")</f>
        <v/>
      </c>
      <c r="H342" s="142" t="str">
        <f>IFERROR(VLOOKUP(G342,'انواع الفلاتر'!$B$2:$C$52,2,FALSE),"")</f>
        <v/>
      </c>
      <c r="I342" s="128" t="str">
        <f>IFERROR(VLOOKUP(B342,'اسماء العملاء'!$A$2:$K$1589,11,FALSE),"")</f>
        <v/>
      </c>
      <c r="J342" s="46" t="str">
        <f t="shared" si="31"/>
        <v/>
      </c>
      <c r="K342" s="37"/>
      <c r="L342" s="137" t="str">
        <f t="shared" si="32"/>
        <v/>
      </c>
      <c r="M342" s="94" t="str">
        <f>IFERROR(VLOOKUP(B342,'اسماء العملاء'!$A$2:$G$1589,7,FALSE),"")</f>
        <v/>
      </c>
      <c r="N342" s="92" t="str">
        <f t="shared" si="33"/>
        <v/>
      </c>
      <c r="O342" s="149" t="str">
        <f>IFERROR(VLOOKUP(B342,'اسماء العملاء'!$A$2:$I$1589,9,FALSE),"")</f>
        <v/>
      </c>
      <c r="P342" s="144" t="str">
        <f t="shared" si="34"/>
        <v/>
      </c>
      <c r="Q342" s="145" t="str">
        <f t="shared" si="35"/>
        <v/>
      </c>
      <c r="R342" s="50"/>
      <c r="S342" s="133" t="str">
        <f>IFERROR(VLOOKUP(B342,'اسماء العملاء'!$A$2:$J$1589,10,FALSE),"")</f>
        <v/>
      </c>
      <c r="T342" s="48" t="str">
        <f>IFERROR(IF(COUNT($S342:S342)&gt;=$P342,"",EDATE($S342,1)),"")</f>
        <v/>
      </c>
      <c r="U342" s="48" t="str">
        <f>IFERROR(IF(COUNT($S342:T342)&gt;=$P342,"",EDATE($S342,2)),"")</f>
        <v/>
      </c>
      <c r="V342" s="48" t="str">
        <f>IFERROR(IF(COUNT($S342:U342)&gt;=$P342,"",EDATE($S342,3)),"")</f>
        <v/>
      </c>
      <c r="W342" s="48" t="str">
        <f>IFERROR(IF(COUNT($S342:V342)&gt;=$P342,"",EDATE($S342,4)),"")</f>
        <v/>
      </c>
      <c r="X342" s="48" t="str">
        <f>IFERROR(IF(COUNT($S342:W342)&gt;=$P342,"",EDATE($S342,5)),"")</f>
        <v/>
      </c>
      <c r="Y342" s="48" t="str">
        <f>IFERROR(IF(COUNT($S342:X342)&gt;=$P342,"",EDATE($S342,6)),"")</f>
        <v/>
      </c>
      <c r="Z342" s="48" t="str">
        <f>IFERROR(IF(COUNT($S342:Y342)&gt;=$P342,"",EDATE($S342,7)),"")</f>
        <v/>
      </c>
      <c r="AA342" s="48" t="str">
        <f>IFERROR(IF(COUNT($S342:Z342)&gt;=$P342,"",EDATE($S342,8)),"")</f>
        <v/>
      </c>
      <c r="AB342" s="48" t="str">
        <f>IFERROR(IF(COUNT($S342:AA342)&gt;=$P342,"",EDATE($S342,9)),"")</f>
        <v/>
      </c>
      <c r="AC342" s="48" t="str">
        <f>IFERROR(IF(COUNT($S342:AB342)&gt;=$P342,"",EDATE($S342,10)),"")</f>
        <v/>
      </c>
      <c r="AD342" s="48" t="str">
        <f>IFERROR(IF(COUNT($S342:AC342)&gt;=$P342,"",EDATE($S342,11)),"")</f>
        <v/>
      </c>
      <c r="AE342" s="48" t="str">
        <f>IFERROR(IF(COUNT($S342:AD342)&gt;=$P342,"",EDATE($S342,12)),"")</f>
        <v/>
      </c>
      <c r="AF342" s="48" t="str">
        <f>IFERROR(IF(COUNT($S342:AE342)&gt;=$P342,"",EDATE($S342,13)),"")</f>
        <v/>
      </c>
      <c r="AG342" s="48" t="str">
        <f>IFERROR(IF(COUNT($S342:AF342)&gt;=$P342,"",EDATE($S342,14)),"")</f>
        <v/>
      </c>
      <c r="AH342" s="48" t="str">
        <f>IFERROR(IF(COUNT($S342:AG342)&gt;=$P342,"",EDATE($S342,15)),"")</f>
        <v/>
      </c>
      <c r="AI342" s="48" t="str">
        <f>IFERROR(IF(COUNT($S342:AH342)&gt;=$P342,"",EDATE($S342,16)),"")</f>
        <v/>
      </c>
      <c r="AJ342" s="48" t="str">
        <f>IFERROR(IF(COUNT($S342:AI342)&gt;=$P342,"",EDATE($S342,17)),"")</f>
        <v/>
      </c>
      <c r="AK342" s="48" t="str">
        <f>IFERROR(IF(COUNT($S342:AJ342)&gt;=$P342,"",EDATE($S342,18)),"")</f>
        <v/>
      </c>
      <c r="AL342" s="49" t="str">
        <f>IFERROR(IF(COUNT($S342:AK342)&gt;=$P342,"",EDATE($S342,19)),"")</f>
        <v/>
      </c>
      <c r="AM342" s="49" t="str">
        <f>IFERROR(IF(COUNT($S342:AL342)&gt;=$P342,"",EDATE($S342,20)),"")</f>
        <v/>
      </c>
      <c r="AN342" s="49" t="str">
        <f>IFERROR(IF(COUNT($S342:AM342)&gt;=$P342,"",EDATE($S342,21)),"")</f>
        <v/>
      </c>
      <c r="AO342" s="49" t="str">
        <f>IFERROR(IF(COUNT($S342:AN342)&gt;=$P342,"",EDATE($S342,22)),"")</f>
        <v/>
      </c>
      <c r="AP342" s="49" t="str">
        <f>IFERROR(IF(COUNT($S342:AO342)&gt;=$P342,"",EDATE($S342,23)),"")</f>
        <v/>
      </c>
      <c r="AQ342" s="49" t="str">
        <f>IFERROR(IF(COUNT($S342:AP342)&gt;=$P342,"",EDATE($S342,24)),"")</f>
        <v/>
      </c>
      <c r="AR342" s="49" t="str">
        <f>IFERROR(IF(COUNT($S342:AQ342)&gt;=$P342,"",EDATE($S342,25)),"")</f>
        <v/>
      </c>
      <c r="AS342" s="49" t="str">
        <f>IFERROR(IF(COUNT($S342:AR342)&gt;=$P342,"",EDATE($S342,26)),"")</f>
        <v/>
      </c>
      <c r="AT342" s="49" t="str">
        <f>IFERROR(IF(COUNT($S342:AS342)&gt;=$P342,"",EDATE($S342,27)),"")</f>
        <v/>
      </c>
      <c r="AU342" s="49" t="str">
        <f>IFERROR(IF(COUNT($S342:AT342)&gt;=$P342,"",EDATE($S342,28)),"")</f>
        <v/>
      </c>
      <c r="AV342" s="49" t="str">
        <f>IFERROR(IF(COUNT($S342:AU342)&gt;=$P342,"",EDATE($S342,29)),"")</f>
        <v/>
      </c>
      <c r="AW342" s="49" t="str">
        <f>IFERROR(IF(COUNT($S342:AV342)&gt;=$P342,"",EDATE($S342,30)),"")</f>
        <v/>
      </c>
      <c r="AX342" s="49" t="str">
        <f>IFERROR(IF(COUNT($S342:AW342)&gt;=$P342,"",EDATE($S342,31)),"")</f>
        <v/>
      </c>
      <c r="AY342" s="49" t="str">
        <f>IFERROR(IF(COUNT($S342:AX342)&gt;=$P342,"",EDATE($S342,32)),"")</f>
        <v/>
      </c>
      <c r="AZ342" s="49" t="str">
        <f>IFERROR(IF(COUNT($S342:AY342)&gt;=$P342,"",EDATE($S342,33)),"")</f>
        <v/>
      </c>
      <c r="BA342" s="49" t="str">
        <f>IFERROR(IF(COUNT($S342:AZ342)&gt;=$P342,"",EDATE($S342,34)),"")</f>
        <v/>
      </c>
      <c r="BB342" s="49" t="str">
        <f>IFERROR(IF(COUNT($S342:BA342)&gt;=$P342,"",EDATE($S342,35)),"")</f>
        <v/>
      </c>
      <c r="BC342" s="49" t="str">
        <f>IFERROR(IF(COUNT($S342:BB342)&gt;=$P342,"",EDATE($S342,36)),"")</f>
        <v/>
      </c>
      <c r="BD342" s="108"/>
    </row>
    <row r="343" spans="1:56" s="98" customFormat="1" ht="21" customHeight="1" thickBot="1">
      <c r="A343" s="106" t="str">
        <f t="shared" ca="1" si="30"/>
        <v/>
      </c>
      <c r="B343" s="152"/>
      <c r="C343" s="45" t="str">
        <f>IFERROR(VLOOKUP(B343,'اسماء العملاء'!$A$2:$E$1589,5,FALSE),"")</f>
        <v/>
      </c>
      <c r="D343" s="60" t="str">
        <f>IFERROR(VLOOKUP(B343,'اسماء العملاء'!$A$2:$C$1589,2,FALSE),"")</f>
        <v/>
      </c>
      <c r="E343" s="56"/>
      <c r="F343" s="62" t="str">
        <f>IFERROR(VLOOKUP(B343,'اسماء العملاء'!$A$2:$C$1589,3,FALSE),"")</f>
        <v/>
      </c>
      <c r="G343" s="75" t="str">
        <f>IFERROR(VLOOKUP(B343,'اسماء العملاء'!$A$2:$F$1589,6,FALSE),"")</f>
        <v/>
      </c>
      <c r="H343" s="142" t="str">
        <f>IFERROR(VLOOKUP(G343,'انواع الفلاتر'!$B$2:$C$52,2,FALSE),"")</f>
        <v/>
      </c>
      <c r="I343" s="128" t="str">
        <f>IFERROR(VLOOKUP(B343,'اسماء العملاء'!$A$2:$K$1589,11,FALSE),"")</f>
        <v/>
      </c>
      <c r="J343" s="46" t="str">
        <f t="shared" si="31"/>
        <v/>
      </c>
      <c r="K343" s="37"/>
      <c r="L343" s="137" t="str">
        <f t="shared" si="32"/>
        <v/>
      </c>
      <c r="M343" s="94" t="str">
        <f>IFERROR(VLOOKUP(B343,'اسماء العملاء'!$A$2:$G$1589,7,FALSE),"")</f>
        <v/>
      </c>
      <c r="N343" s="92" t="str">
        <f t="shared" si="33"/>
        <v/>
      </c>
      <c r="O343" s="149" t="str">
        <f>IFERROR(VLOOKUP(B343,'اسماء العملاء'!$A$2:$I$1589,9,FALSE),"")</f>
        <v/>
      </c>
      <c r="P343" s="144" t="str">
        <f t="shared" si="34"/>
        <v/>
      </c>
      <c r="Q343" s="145" t="str">
        <f t="shared" si="35"/>
        <v/>
      </c>
      <c r="R343" s="50"/>
      <c r="S343" s="133" t="str">
        <f>IFERROR(VLOOKUP(B343,'اسماء العملاء'!$A$2:$J$1589,10,FALSE),"")</f>
        <v/>
      </c>
      <c r="T343" s="48" t="str">
        <f>IFERROR(IF(COUNT($S343:S343)&gt;=$P343,"",EDATE($S343,1)),"")</f>
        <v/>
      </c>
      <c r="U343" s="48" t="str">
        <f>IFERROR(IF(COUNT($S343:T343)&gt;=$P343,"",EDATE($S343,2)),"")</f>
        <v/>
      </c>
      <c r="V343" s="48" t="str">
        <f>IFERROR(IF(COUNT($S343:U343)&gt;=$P343,"",EDATE($S343,3)),"")</f>
        <v/>
      </c>
      <c r="W343" s="48" t="str">
        <f>IFERROR(IF(COUNT($S343:V343)&gt;=$P343,"",EDATE($S343,4)),"")</f>
        <v/>
      </c>
      <c r="X343" s="48" t="str">
        <f>IFERROR(IF(COUNT($S343:W343)&gt;=$P343,"",EDATE($S343,5)),"")</f>
        <v/>
      </c>
      <c r="Y343" s="48" t="str">
        <f>IFERROR(IF(COUNT($S343:X343)&gt;=$P343,"",EDATE($S343,6)),"")</f>
        <v/>
      </c>
      <c r="Z343" s="48" t="str">
        <f>IFERROR(IF(COUNT($S343:Y343)&gt;=$P343,"",EDATE($S343,7)),"")</f>
        <v/>
      </c>
      <c r="AA343" s="48" t="str">
        <f>IFERROR(IF(COUNT($S343:Z343)&gt;=$P343,"",EDATE($S343,8)),"")</f>
        <v/>
      </c>
      <c r="AB343" s="48" t="str">
        <f>IFERROR(IF(COUNT($S343:AA343)&gt;=$P343,"",EDATE($S343,9)),"")</f>
        <v/>
      </c>
      <c r="AC343" s="48" t="str">
        <f>IFERROR(IF(COUNT($S343:AB343)&gt;=$P343,"",EDATE($S343,10)),"")</f>
        <v/>
      </c>
      <c r="AD343" s="48" t="str">
        <f>IFERROR(IF(COUNT($S343:AC343)&gt;=$P343,"",EDATE($S343,11)),"")</f>
        <v/>
      </c>
      <c r="AE343" s="48" t="str">
        <f>IFERROR(IF(COUNT($S343:AD343)&gt;=$P343,"",EDATE($S343,12)),"")</f>
        <v/>
      </c>
      <c r="AF343" s="48" t="str">
        <f>IFERROR(IF(COUNT($S343:AE343)&gt;=$P343,"",EDATE($S343,13)),"")</f>
        <v/>
      </c>
      <c r="AG343" s="48" t="str">
        <f>IFERROR(IF(COUNT($S343:AF343)&gt;=$P343,"",EDATE($S343,14)),"")</f>
        <v/>
      </c>
      <c r="AH343" s="48" t="str">
        <f>IFERROR(IF(COUNT($S343:AG343)&gt;=$P343,"",EDATE($S343,15)),"")</f>
        <v/>
      </c>
      <c r="AI343" s="48" t="str">
        <f>IFERROR(IF(COUNT($S343:AH343)&gt;=$P343,"",EDATE($S343,16)),"")</f>
        <v/>
      </c>
      <c r="AJ343" s="48" t="str">
        <f>IFERROR(IF(COUNT($S343:AI343)&gt;=$P343,"",EDATE($S343,17)),"")</f>
        <v/>
      </c>
      <c r="AK343" s="48" t="str">
        <f>IFERROR(IF(COUNT($S343:AJ343)&gt;=$P343,"",EDATE($S343,18)),"")</f>
        <v/>
      </c>
      <c r="AL343" s="49" t="str">
        <f>IFERROR(IF(COUNT($S343:AK343)&gt;=$P343,"",EDATE($S343,19)),"")</f>
        <v/>
      </c>
      <c r="AM343" s="49" t="str">
        <f>IFERROR(IF(COUNT($S343:AL343)&gt;=$P343,"",EDATE($S343,20)),"")</f>
        <v/>
      </c>
      <c r="AN343" s="49" t="str">
        <f>IFERROR(IF(COUNT($S343:AM343)&gt;=$P343,"",EDATE($S343,21)),"")</f>
        <v/>
      </c>
      <c r="AO343" s="49" t="str">
        <f>IFERROR(IF(COUNT($S343:AN343)&gt;=$P343,"",EDATE($S343,22)),"")</f>
        <v/>
      </c>
      <c r="AP343" s="49" t="str">
        <f>IFERROR(IF(COUNT($S343:AO343)&gt;=$P343,"",EDATE($S343,23)),"")</f>
        <v/>
      </c>
      <c r="AQ343" s="49" t="str">
        <f>IFERROR(IF(COUNT($S343:AP343)&gt;=$P343,"",EDATE($S343,24)),"")</f>
        <v/>
      </c>
      <c r="AR343" s="49" t="str">
        <f>IFERROR(IF(COUNT($S343:AQ343)&gt;=$P343,"",EDATE($S343,25)),"")</f>
        <v/>
      </c>
      <c r="AS343" s="49" t="str">
        <f>IFERROR(IF(COUNT($S343:AR343)&gt;=$P343,"",EDATE($S343,26)),"")</f>
        <v/>
      </c>
      <c r="AT343" s="49" t="str">
        <f>IFERROR(IF(COUNT($S343:AS343)&gt;=$P343,"",EDATE($S343,27)),"")</f>
        <v/>
      </c>
      <c r="AU343" s="49" t="str">
        <f>IFERROR(IF(COUNT($S343:AT343)&gt;=$P343,"",EDATE($S343,28)),"")</f>
        <v/>
      </c>
      <c r="AV343" s="49" t="str">
        <f>IFERROR(IF(COUNT($S343:AU343)&gt;=$P343,"",EDATE($S343,29)),"")</f>
        <v/>
      </c>
      <c r="AW343" s="49" t="str">
        <f>IFERROR(IF(COUNT($S343:AV343)&gt;=$P343,"",EDATE($S343,30)),"")</f>
        <v/>
      </c>
      <c r="AX343" s="49" t="str">
        <f>IFERROR(IF(COUNT($S343:AW343)&gt;=$P343,"",EDATE($S343,31)),"")</f>
        <v/>
      </c>
      <c r="AY343" s="49" t="str">
        <f>IFERROR(IF(COUNT($S343:AX343)&gt;=$P343,"",EDATE($S343,32)),"")</f>
        <v/>
      </c>
      <c r="AZ343" s="49" t="str">
        <f>IFERROR(IF(COUNT($S343:AY343)&gt;=$P343,"",EDATE($S343,33)),"")</f>
        <v/>
      </c>
      <c r="BA343" s="49" t="str">
        <f>IFERROR(IF(COUNT($S343:AZ343)&gt;=$P343,"",EDATE($S343,34)),"")</f>
        <v/>
      </c>
      <c r="BB343" s="49" t="str">
        <f>IFERROR(IF(COUNT($S343:BA343)&gt;=$P343,"",EDATE($S343,35)),"")</f>
        <v/>
      </c>
      <c r="BC343" s="49" t="str">
        <f>IFERROR(IF(COUNT($S343:BB343)&gt;=$P343,"",EDATE($S343,36)),"")</f>
        <v/>
      </c>
      <c r="BD343" s="108"/>
    </row>
    <row r="344" spans="1:56" s="98" customFormat="1" ht="21" customHeight="1" thickBot="1">
      <c r="A344" s="106" t="str">
        <f t="shared" ca="1" si="30"/>
        <v/>
      </c>
      <c r="B344" s="152"/>
      <c r="C344" s="45" t="str">
        <f>IFERROR(VLOOKUP(B344,'اسماء العملاء'!$A$2:$E$1589,5,FALSE),"")</f>
        <v/>
      </c>
      <c r="D344" s="60" t="str">
        <f>IFERROR(VLOOKUP(B344,'اسماء العملاء'!$A$2:$C$1589,2,FALSE),"")</f>
        <v/>
      </c>
      <c r="E344" s="56"/>
      <c r="F344" s="62" t="str">
        <f>IFERROR(VLOOKUP(B344,'اسماء العملاء'!$A$2:$C$1589,3,FALSE),"")</f>
        <v/>
      </c>
      <c r="G344" s="75" t="str">
        <f>IFERROR(VLOOKUP(B344,'اسماء العملاء'!$A$2:$F$1589,6,FALSE),"")</f>
        <v/>
      </c>
      <c r="H344" s="142" t="str">
        <f>IFERROR(VLOOKUP(G344,'انواع الفلاتر'!$B$2:$C$52,2,FALSE),"")</f>
        <v/>
      </c>
      <c r="I344" s="128" t="str">
        <f>IFERROR(VLOOKUP(B344,'اسماء العملاء'!$A$2:$K$1589,11,FALSE),"")</f>
        <v/>
      </c>
      <c r="J344" s="46" t="str">
        <f t="shared" si="31"/>
        <v/>
      </c>
      <c r="K344" s="37"/>
      <c r="L344" s="137" t="str">
        <f t="shared" si="32"/>
        <v/>
      </c>
      <c r="M344" s="94" t="str">
        <f>IFERROR(VLOOKUP(B344,'اسماء العملاء'!$A$2:$G$1589,7,FALSE),"")</f>
        <v/>
      </c>
      <c r="N344" s="92" t="str">
        <f t="shared" si="33"/>
        <v/>
      </c>
      <c r="O344" s="149" t="str">
        <f>IFERROR(VLOOKUP(B344,'اسماء العملاء'!$A$2:$I$1589,9,FALSE),"")</f>
        <v/>
      </c>
      <c r="P344" s="144" t="str">
        <f t="shared" si="34"/>
        <v/>
      </c>
      <c r="Q344" s="145" t="str">
        <f t="shared" si="35"/>
        <v/>
      </c>
      <c r="R344" s="50"/>
      <c r="S344" s="133" t="str">
        <f>IFERROR(VLOOKUP(B344,'اسماء العملاء'!$A$2:$J$1589,10,FALSE),"")</f>
        <v/>
      </c>
      <c r="T344" s="48" t="str">
        <f>IFERROR(IF(COUNT($S344:S344)&gt;=$P344,"",EDATE($S344,1)),"")</f>
        <v/>
      </c>
      <c r="U344" s="48" t="str">
        <f>IFERROR(IF(COUNT($S344:T344)&gt;=$P344,"",EDATE($S344,2)),"")</f>
        <v/>
      </c>
      <c r="V344" s="48" t="str">
        <f>IFERROR(IF(COUNT($S344:U344)&gt;=$P344,"",EDATE($S344,3)),"")</f>
        <v/>
      </c>
      <c r="W344" s="48" t="str">
        <f>IFERROR(IF(COUNT($S344:V344)&gt;=$P344,"",EDATE($S344,4)),"")</f>
        <v/>
      </c>
      <c r="X344" s="48" t="str">
        <f>IFERROR(IF(COUNT($S344:W344)&gt;=$P344,"",EDATE($S344,5)),"")</f>
        <v/>
      </c>
      <c r="Y344" s="48" t="str">
        <f>IFERROR(IF(COUNT($S344:X344)&gt;=$P344,"",EDATE($S344,6)),"")</f>
        <v/>
      </c>
      <c r="Z344" s="48" t="str">
        <f>IFERROR(IF(COUNT($S344:Y344)&gt;=$P344,"",EDATE($S344,7)),"")</f>
        <v/>
      </c>
      <c r="AA344" s="48" t="str">
        <f>IFERROR(IF(COUNT($S344:Z344)&gt;=$P344,"",EDATE($S344,8)),"")</f>
        <v/>
      </c>
      <c r="AB344" s="48" t="str">
        <f>IFERROR(IF(COUNT($S344:AA344)&gt;=$P344,"",EDATE($S344,9)),"")</f>
        <v/>
      </c>
      <c r="AC344" s="48" t="str">
        <f>IFERROR(IF(COUNT($S344:AB344)&gt;=$P344,"",EDATE($S344,10)),"")</f>
        <v/>
      </c>
      <c r="AD344" s="48" t="str">
        <f>IFERROR(IF(COUNT($S344:AC344)&gt;=$P344,"",EDATE($S344,11)),"")</f>
        <v/>
      </c>
      <c r="AE344" s="48" t="str">
        <f>IFERROR(IF(COUNT($S344:AD344)&gt;=$P344,"",EDATE($S344,12)),"")</f>
        <v/>
      </c>
      <c r="AF344" s="48" t="str">
        <f>IFERROR(IF(COUNT($S344:AE344)&gt;=$P344,"",EDATE($S344,13)),"")</f>
        <v/>
      </c>
      <c r="AG344" s="48" t="str">
        <f>IFERROR(IF(COUNT($S344:AF344)&gt;=$P344,"",EDATE($S344,14)),"")</f>
        <v/>
      </c>
      <c r="AH344" s="48" t="str">
        <f>IFERROR(IF(COUNT($S344:AG344)&gt;=$P344,"",EDATE($S344,15)),"")</f>
        <v/>
      </c>
      <c r="AI344" s="48" t="str">
        <f>IFERROR(IF(COUNT($S344:AH344)&gt;=$P344,"",EDATE($S344,16)),"")</f>
        <v/>
      </c>
      <c r="AJ344" s="48" t="str">
        <f>IFERROR(IF(COUNT($S344:AI344)&gt;=$P344,"",EDATE($S344,17)),"")</f>
        <v/>
      </c>
      <c r="AK344" s="48" t="str">
        <f>IFERROR(IF(COUNT($S344:AJ344)&gt;=$P344,"",EDATE($S344,18)),"")</f>
        <v/>
      </c>
      <c r="AL344" s="49" t="str">
        <f>IFERROR(IF(COUNT($S344:AK344)&gt;=$P344,"",EDATE($S344,19)),"")</f>
        <v/>
      </c>
      <c r="AM344" s="49" t="str">
        <f>IFERROR(IF(COUNT($S344:AL344)&gt;=$P344,"",EDATE($S344,20)),"")</f>
        <v/>
      </c>
      <c r="AN344" s="49" t="str">
        <f>IFERROR(IF(COUNT($S344:AM344)&gt;=$P344,"",EDATE($S344,21)),"")</f>
        <v/>
      </c>
      <c r="AO344" s="49" t="str">
        <f>IFERROR(IF(COUNT($S344:AN344)&gt;=$P344,"",EDATE($S344,22)),"")</f>
        <v/>
      </c>
      <c r="AP344" s="49" t="str">
        <f>IFERROR(IF(COUNT($S344:AO344)&gt;=$P344,"",EDATE($S344,23)),"")</f>
        <v/>
      </c>
      <c r="AQ344" s="49" t="str">
        <f>IFERROR(IF(COUNT($S344:AP344)&gt;=$P344,"",EDATE($S344,24)),"")</f>
        <v/>
      </c>
      <c r="AR344" s="49" t="str">
        <f>IFERROR(IF(COUNT($S344:AQ344)&gt;=$P344,"",EDATE($S344,25)),"")</f>
        <v/>
      </c>
      <c r="AS344" s="49" t="str">
        <f>IFERROR(IF(COUNT($S344:AR344)&gt;=$P344,"",EDATE($S344,26)),"")</f>
        <v/>
      </c>
      <c r="AT344" s="49" t="str">
        <f>IFERROR(IF(COUNT($S344:AS344)&gt;=$P344,"",EDATE($S344,27)),"")</f>
        <v/>
      </c>
      <c r="AU344" s="49" t="str">
        <f>IFERROR(IF(COUNT($S344:AT344)&gt;=$P344,"",EDATE($S344,28)),"")</f>
        <v/>
      </c>
      <c r="AV344" s="49" t="str">
        <f>IFERROR(IF(COUNT($S344:AU344)&gt;=$P344,"",EDATE($S344,29)),"")</f>
        <v/>
      </c>
      <c r="AW344" s="49" t="str">
        <f>IFERROR(IF(COUNT($S344:AV344)&gt;=$P344,"",EDATE($S344,30)),"")</f>
        <v/>
      </c>
      <c r="AX344" s="49" t="str">
        <f>IFERROR(IF(COUNT($S344:AW344)&gt;=$P344,"",EDATE($S344,31)),"")</f>
        <v/>
      </c>
      <c r="AY344" s="49" t="str">
        <f>IFERROR(IF(COUNT($S344:AX344)&gt;=$P344,"",EDATE($S344,32)),"")</f>
        <v/>
      </c>
      <c r="AZ344" s="49" t="str">
        <f>IFERROR(IF(COUNT($S344:AY344)&gt;=$P344,"",EDATE($S344,33)),"")</f>
        <v/>
      </c>
      <c r="BA344" s="49" t="str">
        <f>IFERROR(IF(COUNT($S344:AZ344)&gt;=$P344,"",EDATE($S344,34)),"")</f>
        <v/>
      </c>
      <c r="BB344" s="49" t="str">
        <f>IFERROR(IF(COUNT($S344:BA344)&gt;=$P344,"",EDATE($S344,35)),"")</f>
        <v/>
      </c>
      <c r="BC344" s="49" t="str">
        <f>IFERROR(IF(COUNT($S344:BB344)&gt;=$P344,"",EDATE($S344,36)),"")</f>
        <v/>
      </c>
      <c r="BD344" s="108"/>
    </row>
    <row r="345" spans="1:56" s="98" customFormat="1" ht="21" customHeight="1" thickBot="1">
      <c r="A345" s="106" t="str">
        <f t="shared" ca="1" si="30"/>
        <v/>
      </c>
      <c r="B345" s="152"/>
      <c r="C345" s="45" t="str">
        <f>IFERROR(VLOOKUP(B345,'اسماء العملاء'!$A$2:$E$1589,5,FALSE),"")</f>
        <v/>
      </c>
      <c r="D345" s="60" t="str">
        <f>IFERROR(VLOOKUP(B345,'اسماء العملاء'!$A$2:$C$1589,2,FALSE),"")</f>
        <v/>
      </c>
      <c r="E345" s="56"/>
      <c r="F345" s="62" t="str">
        <f>IFERROR(VLOOKUP(B345,'اسماء العملاء'!$A$2:$C$1589,3,FALSE),"")</f>
        <v/>
      </c>
      <c r="G345" s="75" t="str">
        <f>IFERROR(VLOOKUP(B345,'اسماء العملاء'!$A$2:$F$1589,6,FALSE),"")</f>
        <v/>
      </c>
      <c r="H345" s="142" t="str">
        <f>IFERROR(VLOOKUP(G345,'انواع الفلاتر'!$B$2:$C$52,2,FALSE),"")</f>
        <v/>
      </c>
      <c r="I345" s="128" t="str">
        <f>IFERROR(VLOOKUP(B345,'اسماء العملاء'!$A$2:$K$1589,11,FALSE),"")</f>
        <v/>
      </c>
      <c r="J345" s="46" t="str">
        <f t="shared" si="31"/>
        <v/>
      </c>
      <c r="K345" s="37"/>
      <c r="L345" s="137" t="str">
        <f t="shared" si="32"/>
        <v/>
      </c>
      <c r="M345" s="94" t="str">
        <f>IFERROR(VLOOKUP(B345,'اسماء العملاء'!$A$2:$G$1589,7,FALSE),"")</f>
        <v/>
      </c>
      <c r="N345" s="92" t="str">
        <f t="shared" si="33"/>
        <v/>
      </c>
      <c r="O345" s="149" t="str">
        <f>IFERROR(VLOOKUP(B345,'اسماء العملاء'!$A$2:$I$1589,9,FALSE),"")</f>
        <v/>
      </c>
      <c r="P345" s="144" t="str">
        <f t="shared" si="34"/>
        <v/>
      </c>
      <c r="Q345" s="145" t="str">
        <f t="shared" si="35"/>
        <v/>
      </c>
      <c r="R345" s="50"/>
      <c r="S345" s="133" t="str">
        <f>IFERROR(VLOOKUP(B345,'اسماء العملاء'!$A$2:$J$1589,10,FALSE),"")</f>
        <v/>
      </c>
      <c r="T345" s="48" t="str">
        <f>IFERROR(IF(COUNT($S345:S345)&gt;=$P345,"",EDATE($S345,1)),"")</f>
        <v/>
      </c>
      <c r="U345" s="48" t="str">
        <f>IFERROR(IF(COUNT($S345:T345)&gt;=$P345,"",EDATE($S345,2)),"")</f>
        <v/>
      </c>
      <c r="V345" s="48" t="str">
        <f>IFERROR(IF(COUNT($S345:U345)&gt;=$P345,"",EDATE($S345,3)),"")</f>
        <v/>
      </c>
      <c r="W345" s="48" t="str">
        <f>IFERROR(IF(COUNT($S345:V345)&gt;=$P345,"",EDATE($S345,4)),"")</f>
        <v/>
      </c>
      <c r="X345" s="48" t="str">
        <f>IFERROR(IF(COUNT($S345:W345)&gt;=$P345,"",EDATE($S345,5)),"")</f>
        <v/>
      </c>
      <c r="Y345" s="48" t="str">
        <f>IFERROR(IF(COUNT($S345:X345)&gt;=$P345,"",EDATE($S345,6)),"")</f>
        <v/>
      </c>
      <c r="Z345" s="48" t="str">
        <f>IFERROR(IF(COUNT($S345:Y345)&gt;=$P345,"",EDATE($S345,7)),"")</f>
        <v/>
      </c>
      <c r="AA345" s="48" t="str">
        <f>IFERROR(IF(COUNT($S345:Z345)&gt;=$P345,"",EDATE($S345,8)),"")</f>
        <v/>
      </c>
      <c r="AB345" s="48" t="str">
        <f>IFERROR(IF(COUNT($S345:AA345)&gt;=$P345,"",EDATE($S345,9)),"")</f>
        <v/>
      </c>
      <c r="AC345" s="48" t="str">
        <f>IFERROR(IF(COUNT($S345:AB345)&gt;=$P345,"",EDATE($S345,10)),"")</f>
        <v/>
      </c>
      <c r="AD345" s="48" t="str">
        <f>IFERROR(IF(COUNT($S345:AC345)&gt;=$P345,"",EDATE($S345,11)),"")</f>
        <v/>
      </c>
      <c r="AE345" s="48" t="str">
        <f>IFERROR(IF(COUNT($S345:AD345)&gt;=$P345,"",EDATE($S345,12)),"")</f>
        <v/>
      </c>
      <c r="AF345" s="48" t="str">
        <f>IFERROR(IF(COUNT($S345:AE345)&gt;=$P345,"",EDATE($S345,13)),"")</f>
        <v/>
      </c>
      <c r="AG345" s="48" t="str">
        <f>IFERROR(IF(COUNT($S345:AF345)&gt;=$P345,"",EDATE($S345,14)),"")</f>
        <v/>
      </c>
      <c r="AH345" s="48" t="str">
        <f>IFERROR(IF(COUNT($S345:AG345)&gt;=$P345,"",EDATE($S345,15)),"")</f>
        <v/>
      </c>
      <c r="AI345" s="48" t="str">
        <f>IFERROR(IF(COUNT($S345:AH345)&gt;=$P345,"",EDATE($S345,16)),"")</f>
        <v/>
      </c>
      <c r="AJ345" s="48" t="str">
        <f>IFERROR(IF(COUNT($S345:AI345)&gt;=$P345,"",EDATE($S345,17)),"")</f>
        <v/>
      </c>
      <c r="AK345" s="48" t="str">
        <f>IFERROR(IF(COUNT($S345:AJ345)&gt;=$P345,"",EDATE($S345,18)),"")</f>
        <v/>
      </c>
      <c r="AL345" s="49" t="str">
        <f>IFERROR(IF(COUNT($S345:AK345)&gt;=$P345,"",EDATE($S345,19)),"")</f>
        <v/>
      </c>
      <c r="AM345" s="49" t="str">
        <f>IFERROR(IF(COUNT($S345:AL345)&gt;=$P345,"",EDATE($S345,20)),"")</f>
        <v/>
      </c>
      <c r="AN345" s="49" t="str">
        <f>IFERROR(IF(COUNT($S345:AM345)&gt;=$P345,"",EDATE($S345,21)),"")</f>
        <v/>
      </c>
      <c r="AO345" s="49" t="str">
        <f>IFERROR(IF(COUNT($S345:AN345)&gt;=$P345,"",EDATE($S345,22)),"")</f>
        <v/>
      </c>
      <c r="AP345" s="49" t="str">
        <f>IFERROR(IF(COUNT($S345:AO345)&gt;=$P345,"",EDATE($S345,23)),"")</f>
        <v/>
      </c>
      <c r="AQ345" s="49" t="str">
        <f>IFERROR(IF(COUNT($S345:AP345)&gt;=$P345,"",EDATE($S345,24)),"")</f>
        <v/>
      </c>
      <c r="AR345" s="49" t="str">
        <f>IFERROR(IF(COUNT($S345:AQ345)&gt;=$P345,"",EDATE($S345,25)),"")</f>
        <v/>
      </c>
      <c r="AS345" s="49" t="str">
        <f>IFERROR(IF(COUNT($S345:AR345)&gt;=$P345,"",EDATE($S345,26)),"")</f>
        <v/>
      </c>
      <c r="AT345" s="49" t="str">
        <f>IFERROR(IF(COUNT($S345:AS345)&gt;=$P345,"",EDATE($S345,27)),"")</f>
        <v/>
      </c>
      <c r="AU345" s="49" t="str">
        <f>IFERROR(IF(COUNT($S345:AT345)&gt;=$P345,"",EDATE($S345,28)),"")</f>
        <v/>
      </c>
      <c r="AV345" s="49" t="str">
        <f>IFERROR(IF(COUNT($S345:AU345)&gt;=$P345,"",EDATE($S345,29)),"")</f>
        <v/>
      </c>
      <c r="AW345" s="49" t="str">
        <f>IFERROR(IF(COUNT($S345:AV345)&gt;=$P345,"",EDATE($S345,30)),"")</f>
        <v/>
      </c>
      <c r="AX345" s="49" t="str">
        <f>IFERROR(IF(COUNT($S345:AW345)&gt;=$P345,"",EDATE($S345,31)),"")</f>
        <v/>
      </c>
      <c r="AY345" s="49" t="str">
        <f>IFERROR(IF(COUNT($S345:AX345)&gt;=$P345,"",EDATE($S345,32)),"")</f>
        <v/>
      </c>
      <c r="AZ345" s="49" t="str">
        <f>IFERROR(IF(COUNT($S345:AY345)&gt;=$P345,"",EDATE($S345,33)),"")</f>
        <v/>
      </c>
      <c r="BA345" s="49" t="str">
        <f>IFERROR(IF(COUNT($S345:AZ345)&gt;=$P345,"",EDATE($S345,34)),"")</f>
        <v/>
      </c>
      <c r="BB345" s="49" t="str">
        <f>IFERROR(IF(COUNT($S345:BA345)&gt;=$P345,"",EDATE($S345,35)),"")</f>
        <v/>
      </c>
      <c r="BC345" s="49" t="str">
        <f>IFERROR(IF(COUNT($S345:BB345)&gt;=$P345,"",EDATE($S345,36)),"")</f>
        <v/>
      </c>
      <c r="BD345" s="108"/>
    </row>
    <row r="346" spans="1:56" s="98" customFormat="1" ht="21" customHeight="1" thickBot="1">
      <c r="A346" s="106" t="str">
        <f t="shared" ca="1" si="30"/>
        <v/>
      </c>
      <c r="B346" s="152"/>
      <c r="C346" s="45" t="str">
        <f>IFERROR(VLOOKUP(B346,'اسماء العملاء'!$A$2:$E$1589,5,FALSE),"")</f>
        <v/>
      </c>
      <c r="D346" s="60" t="str">
        <f>IFERROR(VLOOKUP(B346,'اسماء العملاء'!$A$2:$C$1589,2,FALSE),"")</f>
        <v/>
      </c>
      <c r="E346" s="56"/>
      <c r="F346" s="62" t="str">
        <f>IFERROR(VLOOKUP(B346,'اسماء العملاء'!$A$2:$C$1589,3,FALSE),"")</f>
        <v/>
      </c>
      <c r="G346" s="75" t="str">
        <f>IFERROR(VLOOKUP(B346,'اسماء العملاء'!$A$2:$F$1589,6,FALSE),"")</f>
        <v/>
      </c>
      <c r="H346" s="142" t="str">
        <f>IFERROR(VLOOKUP(G346,'انواع الفلاتر'!$B$2:$C$52,2,FALSE),"")</f>
        <v/>
      </c>
      <c r="I346" s="128" t="str">
        <f>IFERROR(VLOOKUP(B346,'اسماء العملاء'!$A$2:$K$1589,11,FALSE),"")</f>
        <v/>
      </c>
      <c r="J346" s="46" t="str">
        <f t="shared" si="31"/>
        <v/>
      </c>
      <c r="K346" s="37"/>
      <c r="L346" s="137" t="str">
        <f t="shared" si="32"/>
        <v/>
      </c>
      <c r="M346" s="94" t="str">
        <f>IFERROR(VLOOKUP(B346,'اسماء العملاء'!$A$2:$G$1589,7,FALSE),"")</f>
        <v/>
      </c>
      <c r="N346" s="92" t="str">
        <f t="shared" si="33"/>
        <v/>
      </c>
      <c r="O346" s="149" t="str">
        <f>IFERROR(VLOOKUP(B346,'اسماء العملاء'!$A$2:$I$1589,9,FALSE),"")</f>
        <v/>
      </c>
      <c r="P346" s="144" t="str">
        <f t="shared" si="34"/>
        <v/>
      </c>
      <c r="Q346" s="145" t="str">
        <f t="shared" si="35"/>
        <v/>
      </c>
      <c r="R346" s="50"/>
      <c r="S346" s="133" t="str">
        <f>IFERROR(VLOOKUP(B346,'اسماء العملاء'!$A$2:$J$1589,10,FALSE),"")</f>
        <v/>
      </c>
      <c r="T346" s="48" t="str">
        <f>IFERROR(IF(COUNT($S346:S346)&gt;=$P346,"",EDATE($S346,1)),"")</f>
        <v/>
      </c>
      <c r="U346" s="48" t="str">
        <f>IFERROR(IF(COUNT($S346:T346)&gt;=$P346,"",EDATE($S346,2)),"")</f>
        <v/>
      </c>
      <c r="V346" s="48" t="str">
        <f>IFERROR(IF(COUNT($S346:U346)&gt;=$P346,"",EDATE($S346,3)),"")</f>
        <v/>
      </c>
      <c r="W346" s="48" t="str">
        <f>IFERROR(IF(COUNT($S346:V346)&gt;=$P346,"",EDATE($S346,4)),"")</f>
        <v/>
      </c>
      <c r="X346" s="48" t="str">
        <f>IFERROR(IF(COUNT($S346:W346)&gt;=$P346,"",EDATE($S346,5)),"")</f>
        <v/>
      </c>
      <c r="Y346" s="48" t="str">
        <f>IFERROR(IF(COUNT($S346:X346)&gt;=$P346,"",EDATE($S346,6)),"")</f>
        <v/>
      </c>
      <c r="Z346" s="48" t="str">
        <f>IFERROR(IF(COUNT($S346:Y346)&gt;=$P346,"",EDATE($S346,7)),"")</f>
        <v/>
      </c>
      <c r="AA346" s="48" t="str">
        <f>IFERROR(IF(COUNT($S346:Z346)&gt;=$P346,"",EDATE($S346,8)),"")</f>
        <v/>
      </c>
      <c r="AB346" s="48" t="str">
        <f>IFERROR(IF(COUNT($S346:AA346)&gt;=$P346,"",EDATE($S346,9)),"")</f>
        <v/>
      </c>
      <c r="AC346" s="48" t="str">
        <f>IFERROR(IF(COUNT($S346:AB346)&gt;=$P346,"",EDATE($S346,10)),"")</f>
        <v/>
      </c>
      <c r="AD346" s="48" t="str">
        <f>IFERROR(IF(COUNT($S346:AC346)&gt;=$P346,"",EDATE($S346,11)),"")</f>
        <v/>
      </c>
      <c r="AE346" s="48" t="str">
        <f>IFERROR(IF(COUNT($S346:AD346)&gt;=$P346,"",EDATE($S346,12)),"")</f>
        <v/>
      </c>
      <c r="AF346" s="48" t="str">
        <f>IFERROR(IF(COUNT($S346:AE346)&gt;=$P346,"",EDATE($S346,13)),"")</f>
        <v/>
      </c>
      <c r="AG346" s="48" t="str">
        <f>IFERROR(IF(COUNT($S346:AF346)&gt;=$P346,"",EDATE($S346,14)),"")</f>
        <v/>
      </c>
      <c r="AH346" s="48" t="str">
        <f>IFERROR(IF(COUNT($S346:AG346)&gt;=$P346,"",EDATE($S346,15)),"")</f>
        <v/>
      </c>
      <c r="AI346" s="48" t="str">
        <f>IFERROR(IF(COUNT($S346:AH346)&gt;=$P346,"",EDATE($S346,16)),"")</f>
        <v/>
      </c>
      <c r="AJ346" s="48" t="str">
        <f>IFERROR(IF(COUNT($S346:AI346)&gt;=$P346,"",EDATE($S346,17)),"")</f>
        <v/>
      </c>
      <c r="AK346" s="48" t="str">
        <f>IFERROR(IF(COUNT($S346:AJ346)&gt;=$P346,"",EDATE($S346,18)),"")</f>
        <v/>
      </c>
      <c r="AL346" s="49" t="str">
        <f>IFERROR(IF(COUNT($S346:AK346)&gt;=$P346,"",EDATE($S346,19)),"")</f>
        <v/>
      </c>
      <c r="AM346" s="49" t="str">
        <f>IFERROR(IF(COUNT($S346:AL346)&gt;=$P346,"",EDATE($S346,20)),"")</f>
        <v/>
      </c>
      <c r="AN346" s="49" t="str">
        <f>IFERROR(IF(COUNT($S346:AM346)&gt;=$P346,"",EDATE($S346,21)),"")</f>
        <v/>
      </c>
      <c r="AO346" s="49" t="str">
        <f>IFERROR(IF(COUNT($S346:AN346)&gt;=$P346,"",EDATE($S346,22)),"")</f>
        <v/>
      </c>
      <c r="AP346" s="49" t="str">
        <f>IFERROR(IF(COUNT($S346:AO346)&gt;=$P346,"",EDATE($S346,23)),"")</f>
        <v/>
      </c>
      <c r="AQ346" s="49" t="str">
        <f>IFERROR(IF(COUNT($S346:AP346)&gt;=$P346,"",EDATE($S346,24)),"")</f>
        <v/>
      </c>
      <c r="AR346" s="49" t="str">
        <f>IFERROR(IF(COUNT($S346:AQ346)&gt;=$P346,"",EDATE($S346,25)),"")</f>
        <v/>
      </c>
      <c r="AS346" s="49" t="str">
        <f>IFERROR(IF(COUNT($S346:AR346)&gt;=$P346,"",EDATE($S346,26)),"")</f>
        <v/>
      </c>
      <c r="AT346" s="49" t="str">
        <f>IFERROR(IF(COUNT($S346:AS346)&gt;=$P346,"",EDATE($S346,27)),"")</f>
        <v/>
      </c>
      <c r="AU346" s="49" t="str">
        <f>IFERROR(IF(COUNT($S346:AT346)&gt;=$P346,"",EDATE($S346,28)),"")</f>
        <v/>
      </c>
      <c r="AV346" s="49" t="str">
        <f>IFERROR(IF(COUNT($S346:AU346)&gt;=$P346,"",EDATE($S346,29)),"")</f>
        <v/>
      </c>
      <c r="AW346" s="49" t="str">
        <f>IFERROR(IF(COUNT($S346:AV346)&gt;=$P346,"",EDATE($S346,30)),"")</f>
        <v/>
      </c>
      <c r="AX346" s="49" t="str">
        <f>IFERROR(IF(COUNT($S346:AW346)&gt;=$P346,"",EDATE($S346,31)),"")</f>
        <v/>
      </c>
      <c r="AY346" s="49" t="str">
        <f>IFERROR(IF(COUNT($S346:AX346)&gt;=$P346,"",EDATE($S346,32)),"")</f>
        <v/>
      </c>
      <c r="AZ346" s="49" t="str">
        <f>IFERROR(IF(COUNT($S346:AY346)&gt;=$P346,"",EDATE($S346,33)),"")</f>
        <v/>
      </c>
      <c r="BA346" s="49" t="str">
        <f>IFERROR(IF(COUNT($S346:AZ346)&gt;=$P346,"",EDATE($S346,34)),"")</f>
        <v/>
      </c>
      <c r="BB346" s="49" t="str">
        <f>IFERROR(IF(COUNT($S346:BA346)&gt;=$P346,"",EDATE($S346,35)),"")</f>
        <v/>
      </c>
      <c r="BC346" s="49" t="str">
        <f>IFERROR(IF(COUNT($S346:BB346)&gt;=$P346,"",EDATE($S346,36)),"")</f>
        <v/>
      </c>
      <c r="BD346" s="108"/>
    </row>
    <row r="347" spans="1:56" s="98" customFormat="1" ht="21" customHeight="1" thickBot="1">
      <c r="A347" s="106" t="str">
        <f t="shared" ca="1" si="30"/>
        <v/>
      </c>
      <c r="B347" s="152"/>
      <c r="C347" s="45" t="str">
        <f>IFERROR(VLOOKUP(B347,'اسماء العملاء'!$A$2:$E$1589,5,FALSE),"")</f>
        <v/>
      </c>
      <c r="D347" s="60" t="str">
        <f>IFERROR(VLOOKUP(B347,'اسماء العملاء'!$A$2:$C$1589,2,FALSE),"")</f>
        <v/>
      </c>
      <c r="E347" s="56"/>
      <c r="F347" s="62" t="str">
        <f>IFERROR(VLOOKUP(B347,'اسماء العملاء'!$A$2:$C$1589,3,FALSE),"")</f>
        <v/>
      </c>
      <c r="G347" s="75" t="str">
        <f>IFERROR(VLOOKUP(B347,'اسماء العملاء'!$A$2:$F$1589,6,FALSE),"")</f>
        <v/>
      </c>
      <c r="H347" s="142" t="str">
        <f>IFERROR(VLOOKUP(G347,'انواع الفلاتر'!$B$2:$C$52,2,FALSE),"")</f>
        <v/>
      </c>
      <c r="I347" s="128" t="str">
        <f>IFERROR(VLOOKUP(B347,'اسماء العملاء'!$A$2:$K$1589,11,FALSE),"")</f>
        <v/>
      </c>
      <c r="J347" s="46" t="str">
        <f t="shared" si="31"/>
        <v/>
      </c>
      <c r="K347" s="37"/>
      <c r="L347" s="137" t="str">
        <f t="shared" si="32"/>
        <v/>
      </c>
      <c r="M347" s="94" t="str">
        <f>IFERROR(VLOOKUP(B347,'اسماء العملاء'!$A$2:$G$1589,7,FALSE),"")</f>
        <v/>
      </c>
      <c r="N347" s="92" t="str">
        <f t="shared" si="33"/>
        <v/>
      </c>
      <c r="O347" s="149" t="str">
        <f>IFERROR(VLOOKUP(B347,'اسماء العملاء'!$A$2:$I$1589,9,FALSE),"")</f>
        <v/>
      </c>
      <c r="P347" s="144" t="str">
        <f t="shared" si="34"/>
        <v/>
      </c>
      <c r="Q347" s="145" t="str">
        <f t="shared" si="35"/>
        <v/>
      </c>
      <c r="R347" s="50"/>
      <c r="S347" s="133" t="str">
        <f>IFERROR(VLOOKUP(B347,'اسماء العملاء'!$A$2:$J$1589,10,FALSE),"")</f>
        <v/>
      </c>
      <c r="T347" s="48" t="str">
        <f>IFERROR(IF(COUNT($S347:S347)&gt;=$P347,"",EDATE($S347,1)),"")</f>
        <v/>
      </c>
      <c r="U347" s="48" t="str">
        <f>IFERROR(IF(COUNT($S347:T347)&gt;=$P347,"",EDATE($S347,2)),"")</f>
        <v/>
      </c>
      <c r="V347" s="48" t="str">
        <f>IFERROR(IF(COUNT($S347:U347)&gt;=$P347,"",EDATE($S347,3)),"")</f>
        <v/>
      </c>
      <c r="W347" s="48" t="str">
        <f>IFERROR(IF(COUNT($S347:V347)&gt;=$P347,"",EDATE($S347,4)),"")</f>
        <v/>
      </c>
      <c r="X347" s="48" t="str">
        <f>IFERROR(IF(COUNT($S347:W347)&gt;=$P347,"",EDATE($S347,5)),"")</f>
        <v/>
      </c>
      <c r="Y347" s="48" t="str">
        <f>IFERROR(IF(COUNT($S347:X347)&gt;=$P347,"",EDATE($S347,6)),"")</f>
        <v/>
      </c>
      <c r="Z347" s="48" t="str">
        <f>IFERROR(IF(COUNT($S347:Y347)&gt;=$P347,"",EDATE($S347,7)),"")</f>
        <v/>
      </c>
      <c r="AA347" s="48" t="str">
        <f>IFERROR(IF(COUNT($S347:Z347)&gt;=$P347,"",EDATE($S347,8)),"")</f>
        <v/>
      </c>
      <c r="AB347" s="48" t="str">
        <f>IFERROR(IF(COUNT($S347:AA347)&gt;=$P347,"",EDATE($S347,9)),"")</f>
        <v/>
      </c>
      <c r="AC347" s="48" t="str">
        <f>IFERROR(IF(COUNT($S347:AB347)&gt;=$P347,"",EDATE($S347,10)),"")</f>
        <v/>
      </c>
      <c r="AD347" s="48" t="str">
        <f>IFERROR(IF(COUNT($S347:AC347)&gt;=$P347,"",EDATE($S347,11)),"")</f>
        <v/>
      </c>
      <c r="AE347" s="48" t="str">
        <f>IFERROR(IF(COUNT($S347:AD347)&gt;=$P347,"",EDATE($S347,12)),"")</f>
        <v/>
      </c>
      <c r="AF347" s="48" t="str">
        <f>IFERROR(IF(COUNT($S347:AE347)&gt;=$P347,"",EDATE($S347,13)),"")</f>
        <v/>
      </c>
      <c r="AG347" s="48" t="str">
        <f>IFERROR(IF(COUNT($S347:AF347)&gt;=$P347,"",EDATE($S347,14)),"")</f>
        <v/>
      </c>
      <c r="AH347" s="48" t="str">
        <f>IFERROR(IF(COUNT($S347:AG347)&gt;=$P347,"",EDATE($S347,15)),"")</f>
        <v/>
      </c>
      <c r="AI347" s="48" t="str">
        <f>IFERROR(IF(COUNT($S347:AH347)&gt;=$P347,"",EDATE($S347,16)),"")</f>
        <v/>
      </c>
      <c r="AJ347" s="48" t="str">
        <f>IFERROR(IF(COUNT($S347:AI347)&gt;=$P347,"",EDATE($S347,17)),"")</f>
        <v/>
      </c>
      <c r="AK347" s="48" t="str">
        <f>IFERROR(IF(COUNT($S347:AJ347)&gt;=$P347,"",EDATE($S347,18)),"")</f>
        <v/>
      </c>
      <c r="AL347" s="49" t="str">
        <f>IFERROR(IF(COUNT($S347:AK347)&gt;=$P347,"",EDATE($S347,19)),"")</f>
        <v/>
      </c>
      <c r="AM347" s="49" t="str">
        <f>IFERROR(IF(COUNT($S347:AL347)&gt;=$P347,"",EDATE($S347,20)),"")</f>
        <v/>
      </c>
      <c r="AN347" s="49" t="str">
        <f>IFERROR(IF(COUNT($S347:AM347)&gt;=$P347,"",EDATE($S347,21)),"")</f>
        <v/>
      </c>
      <c r="AO347" s="49" t="str">
        <f>IFERROR(IF(COUNT($S347:AN347)&gt;=$P347,"",EDATE($S347,22)),"")</f>
        <v/>
      </c>
      <c r="AP347" s="49" t="str">
        <f>IFERROR(IF(COUNT($S347:AO347)&gt;=$P347,"",EDATE($S347,23)),"")</f>
        <v/>
      </c>
      <c r="AQ347" s="49" t="str">
        <f>IFERROR(IF(COUNT($S347:AP347)&gt;=$P347,"",EDATE($S347,24)),"")</f>
        <v/>
      </c>
      <c r="AR347" s="49" t="str">
        <f>IFERROR(IF(COUNT($S347:AQ347)&gt;=$P347,"",EDATE($S347,25)),"")</f>
        <v/>
      </c>
      <c r="AS347" s="49" t="str">
        <f>IFERROR(IF(COUNT($S347:AR347)&gt;=$P347,"",EDATE($S347,26)),"")</f>
        <v/>
      </c>
      <c r="AT347" s="49" t="str">
        <f>IFERROR(IF(COUNT($S347:AS347)&gt;=$P347,"",EDATE($S347,27)),"")</f>
        <v/>
      </c>
      <c r="AU347" s="49" t="str">
        <f>IFERROR(IF(COUNT($S347:AT347)&gt;=$P347,"",EDATE($S347,28)),"")</f>
        <v/>
      </c>
      <c r="AV347" s="49" t="str">
        <f>IFERROR(IF(COUNT($S347:AU347)&gt;=$P347,"",EDATE($S347,29)),"")</f>
        <v/>
      </c>
      <c r="AW347" s="49" t="str">
        <f>IFERROR(IF(COUNT($S347:AV347)&gt;=$P347,"",EDATE($S347,30)),"")</f>
        <v/>
      </c>
      <c r="AX347" s="49" t="str">
        <f>IFERROR(IF(COUNT($S347:AW347)&gt;=$P347,"",EDATE($S347,31)),"")</f>
        <v/>
      </c>
      <c r="AY347" s="49" t="str">
        <f>IFERROR(IF(COUNT($S347:AX347)&gt;=$P347,"",EDATE($S347,32)),"")</f>
        <v/>
      </c>
      <c r="AZ347" s="49" t="str">
        <f>IFERROR(IF(COUNT($S347:AY347)&gt;=$P347,"",EDATE($S347,33)),"")</f>
        <v/>
      </c>
      <c r="BA347" s="49" t="str">
        <f>IFERROR(IF(COUNT($S347:AZ347)&gt;=$P347,"",EDATE($S347,34)),"")</f>
        <v/>
      </c>
      <c r="BB347" s="49" t="str">
        <f>IFERROR(IF(COUNT($S347:BA347)&gt;=$P347,"",EDATE($S347,35)),"")</f>
        <v/>
      </c>
      <c r="BC347" s="49" t="str">
        <f>IFERROR(IF(COUNT($S347:BB347)&gt;=$P347,"",EDATE($S347,36)),"")</f>
        <v/>
      </c>
      <c r="BD347" s="108"/>
    </row>
    <row r="348" spans="1:56" s="98" customFormat="1" ht="21" customHeight="1" thickBot="1">
      <c r="A348" s="106" t="str">
        <f t="shared" ca="1" si="30"/>
        <v/>
      </c>
      <c r="B348" s="152"/>
      <c r="C348" s="45" t="str">
        <f>IFERROR(VLOOKUP(B348,'اسماء العملاء'!$A$2:$E$1589,5,FALSE),"")</f>
        <v/>
      </c>
      <c r="D348" s="60" t="str">
        <f>IFERROR(VLOOKUP(B348,'اسماء العملاء'!$A$2:$C$1589,2,FALSE),"")</f>
        <v/>
      </c>
      <c r="E348" s="56"/>
      <c r="F348" s="62" t="str">
        <f>IFERROR(VLOOKUP(B348,'اسماء العملاء'!$A$2:$C$1589,3,FALSE),"")</f>
        <v/>
      </c>
      <c r="G348" s="75" t="str">
        <f>IFERROR(VLOOKUP(B348,'اسماء العملاء'!$A$2:$F$1589,6,FALSE),"")</f>
        <v/>
      </c>
      <c r="H348" s="142" t="str">
        <f>IFERROR(VLOOKUP(G348,'انواع الفلاتر'!$B$2:$C$52,2,FALSE),"")</f>
        <v/>
      </c>
      <c r="I348" s="128" t="str">
        <f>IFERROR(VLOOKUP(B348,'اسماء العملاء'!$A$2:$K$1589,11,FALSE),"")</f>
        <v/>
      </c>
      <c r="J348" s="46" t="str">
        <f t="shared" si="31"/>
        <v/>
      </c>
      <c r="K348" s="37"/>
      <c r="L348" s="137" t="str">
        <f t="shared" si="32"/>
        <v/>
      </c>
      <c r="M348" s="94" t="str">
        <f>IFERROR(VLOOKUP(B348,'اسماء العملاء'!$A$2:$G$1589,7,FALSE),"")</f>
        <v/>
      </c>
      <c r="N348" s="92" t="str">
        <f t="shared" si="33"/>
        <v/>
      </c>
      <c r="O348" s="149" t="str">
        <f>IFERROR(VLOOKUP(B348,'اسماء العملاء'!$A$2:$I$1589,9,FALSE),"")</f>
        <v/>
      </c>
      <c r="P348" s="144" t="str">
        <f t="shared" si="34"/>
        <v/>
      </c>
      <c r="Q348" s="145" t="str">
        <f t="shared" si="35"/>
        <v/>
      </c>
      <c r="R348" s="50"/>
      <c r="S348" s="133" t="str">
        <f>IFERROR(VLOOKUP(B348,'اسماء العملاء'!$A$2:$J$1589,10,FALSE),"")</f>
        <v/>
      </c>
      <c r="T348" s="48" t="str">
        <f>IFERROR(IF(COUNT($S348:S348)&gt;=$P348,"",EDATE($S348,1)),"")</f>
        <v/>
      </c>
      <c r="U348" s="48" t="str">
        <f>IFERROR(IF(COUNT($S348:T348)&gt;=$P348,"",EDATE($S348,2)),"")</f>
        <v/>
      </c>
      <c r="V348" s="48" t="str">
        <f>IFERROR(IF(COUNT($S348:U348)&gt;=$P348,"",EDATE($S348,3)),"")</f>
        <v/>
      </c>
      <c r="W348" s="48" t="str">
        <f>IFERROR(IF(COUNT($S348:V348)&gt;=$P348,"",EDATE($S348,4)),"")</f>
        <v/>
      </c>
      <c r="X348" s="48" t="str">
        <f>IFERROR(IF(COUNT($S348:W348)&gt;=$P348,"",EDATE($S348,5)),"")</f>
        <v/>
      </c>
      <c r="Y348" s="48" t="str">
        <f>IFERROR(IF(COUNT($S348:X348)&gt;=$P348,"",EDATE($S348,6)),"")</f>
        <v/>
      </c>
      <c r="Z348" s="48" t="str">
        <f>IFERROR(IF(COUNT($S348:Y348)&gt;=$P348,"",EDATE($S348,7)),"")</f>
        <v/>
      </c>
      <c r="AA348" s="48" t="str">
        <f>IFERROR(IF(COUNT($S348:Z348)&gt;=$P348,"",EDATE($S348,8)),"")</f>
        <v/>
      </c>
      <c r="AB348" s="48" t="str">
        <f>IFERROR(IF(COUNT($S348:AA348)&gt;=$P348,"",EDATE($S348,9)),"")</f>
        <v/>
      </c>
      <c r="AC348" s="48" t="str">
        <f>IFERROR(IF(COUNT($S348:AB348)&gt;=$P348,"",EDATE($S348,10)),"")</f>
        <v/>
      </c>
      <c r="AD348" s="48" t="str">
        <f>IFERROR(IF(COUNT($S348:AC348)&gt;=$P348,"",EDATE($S348,11)),"")</f>
        <v/>
      </c>
      <c r="AE348" s="48" t="str">
        <f>IFERROR(IF(COUNT($S348:AD348)&gt;=$P348,"",EDATE($S348,12)),"")</f>
        <v/>
      </c>
      <c r="AF348" s="48" t="str">
        <f>IFERROR(IF(COUNT($S348:AE348)&gt;=$P348,"",EDATE($S348,13)),"")</f>
        <v/>
      </c>
      <c r="AG348" s="48" t="str">
        <f>IFERROR(IF(COUNT($S348:AF348)&gt;=$P348,"",EDATE($S348,14)),"")</f>
        <v/>
      </c>
      <c r="AH348" s="48" t="str">
        <f>IFERROR(IF(COUNT($S348:AG348)&gt;=$P348,"",EDATE($S348,15)),"")</f>
        <v/>
      </c>
      <c r="AI348" s="48" t="str">
        <f>IFERROR(IF(COUNT($S348:AH348)&gt;=$P348,"",EDATE($S348,16)),"")</f>
        <v/>
      </c>
      <c r="AJ348" s="48" t="str">
        <f>IFERROR(IF(COUNT($S348:AI348)&gt;=$P348,"",EDATE($S348,17)),"")</f>
        <v/>
      </c>
      <c r="AK348" s="48" t="str">
        <f>IFERROR(IF(COUNT($S348:AJ348)&gt;=$P348,"",EDATE($S348,18)),"")</f>
        <v/>
      </c>
      <c r="AL348" s="49" t="str">
        <f>IFERROR(IF(COUNT($S348:AK348)&gt;=$P348,"",EDATE($S348,19)),"")</f>
        <v/>
      </c>
      <c r="AM348" s="49" t="str">
        <f>IFERROR(IF(COUNT($S348:AL348)&gt;=$P348,"",EDATE($S348,20)),"")</f>
        <v/>
      </c>
      <c r="AN348" s="49" t="str">
        <f>IFERROR(IF(COUNT($S348:AM348)&gt;=$P348,"",EDATE($S348,21)),"")</f>
        <v/>
      </c>
      <c r="AO348" s="49" t="str">
        <f>IFERROR(IF(COUNT($S348:AN348)&gt;=$P348,"",EDATE($S348,22)),"")</f>
        <v/>
      </c>
      <c r="AP348" s="49" t="str">
        <f>IFERROR(IF(COUNT($S348:AO348)&gt;=$P348,"",EDATE($S348,23)),"")</f>
        <v/>
      </c>
      <c r="AQ348" s="49" t="str">
        <f>IFERROR(IF(COUNT($S348:AP348)&gt;=$P348,"",EDATE($S348,24)),"")</f>
        <v/>
      </c>
      <c r="AR348" s="49" t="str">
        <f>IFERROR(IF(COUNT($S348:AQ348)&gt;=$P348,"",EDATE($S348,25)),"")</f>
        <v/>
      </c>
      <c r="AS348" s="49" t="str">
        <f>IFERROR(IF(COUNT($S348:AR348)&gt;=$P348,"",EDATE($S348,26)),"")</f>
        <v/>
      </c>
      <c r="AT348" s="49" t="str">
        <f>IFERROR(IF(COUNT($S348:AS348)&gt;=$P348,"",EDATE($S348,27)),"")</f>
        <v/>
      </c>
      <c r="AU348" s="49" t="str">
        <f>IFERROR(IF(COUNT($S348:AT348)&gt;=$P348,"",EDATE($S348,28)),"")</f>
        <v/>
      </c>
      <c r="AV348" s="49" t="str">
        <f>IFERROR(IF(COUNT($S348:AU348)&gt;=$P348,"",EDATE($S348,29)),"")</f>
        <v/>
      </c>
      <c r="AW348" s="49" t="str">
        <f>IFERROR(IF(COUNT($S348:AV348)&gt;=$P348,"",EDATE($S348,30)),"")</f>
        <v/>
      </c>
      <c r="AX348" s="49" t="str">
        <f>IFERROR(IF(COUNT($S348:AW348)&gt;=$P348,"",EDATE($S348,31)),"")</f>
        <v/>
      </c>
      <c r="AY348" s="49" t="str">
        <f>IFERROR(IF(COUNT($S348:AX348)&gt;=$P348,"",EDATE($S348,32)),"")</f>
        <v/>
      </c>
      <c r="AZ348" s="49" t="str">
        <f>IFERROR(IF(COUNT($S348:AY348)&gt;=$P348,"",EDATE($S348,33)),"")</f>
        <v/>
      </c>
      <c r="BA348" s="49" t="str">
        <f>IFERROR(IF(COUNT($S348:AZ348)&gt;=$P348,"",EDATE($S348,34)),"")</f>
        <v/>
      </c>
      <c r="BB348" s="49" t="str">
        <f>IFERROR(IF(COUNT($S348:BA348)&gt;=$P348,"",EDATE($S348,35)),"")</f>
        <v/>
      </c>
      <c r="BC348" s="49" t="str">
        <f>IFERROR(IF(COUNT($S348:BB348)&gt;=$P348,"",EDATE($S348,36)),"")</f>
        <v/>
      </c>
      <c r="BD348" s="108"/>
    </row>
    <row r="349" spans="1:56" s="98" customFormat="1" ht="21" customHeight="1" thickBot="1">
      <c r="A349" s="106" t="str">
        <f t="shared" ca="1" si="30"/>
        <v/>
      </c>
      <c r="B349" s="152"/>
      <c r="C349" s="45" t="str">
        <f>IFERROR(VLOOKUP(B349,'اسماء العملاء'!$A$2:$E$1589,5,FALSE),"")</f>
        <v/>
      </c>
      <c r="D349" s="60" t="str">
        <f>IFERROR(VLOOKUP(B349,'اسماء العملاء'!$A$2:$C$1589,2,FALSE),"")</f>
        <v/>
      </c>
      <c r="E349" s="56"/>
      <c r="F349" s="62" t="str">
        <f>IFERROR(VLOOKUP(B349,'اسماء العملاء'!$A$2:$C$1589,3,FALSE),"")</f>
        <v/>
      </c>
      <c r="G349" s="75" t="str">
        <f>IFERROR(VLOOKUP(B349,'اسماء العملاء'!$A$2:$F$1589,6,FALSE),"")</f>
        <v/>
      </c>
      <c r="H349" s="142" t="str">
        <f>IFERROR(VLOOKUP(G349,'انواع الفلاتر'!$B$2:$C$52,2,FALSE),"")</f>
        <v/>
      </c>
      <c r="I349" s="128" t="str">
        <f>IFERROR(VLOOKUP(B349,'اسماء العملاء'!$A$2:$K$1589,11,FALSE),"")</f>
        <v/>
      </c>
      <c r="J349" s="46" t="str">
        <f t="shared" si="31"/>
        <v/>
      </c>
      <c r="K349" s="37"/>
      <c r="L349" s="137" t="str">
        <f t="shared" si="32"/>
        <v/>
      </c>
      <c r="M349" s="94" t="str">
        <f>IFERROR(VLOOKUP(B349,'اسماء العملاء'!$A$2:$G$1589,7,FALSE),"")</f>
        <v/>
      </c>
      <c r="N349" s="92" t="str">
        <f t="shared" si="33"/>
        <v/>
      </c>
      <c r="O349" s="149" t="str">
        <f>IFERROR(VLOOKUP(B349,'اسماء العملاء'!$A$2:$I$1589,9,FALSE),"")</f>
        <v/>
      </c>
      <c r="P349" s="144" t="str">
        <f t="shared" si="34"/>
        <v/>
      </c>
      <c r="Q349" s="145" t="str">
        <f t="shared" si="35"/>
        <v/>
      </c>
      <c r="R349" s="50"/>
      <c r="S349" s="133" t="str">
        <f>IFERROR(VLOOKUP(B349,'اسماء العملاء'!$A$2:$J$1589,10,FALSE),"")</f>
        <v/>
      </c>
      <c r="T349" s="48" t="str">
        <f>IFERROR(IF(COUNT($S349:S349)&gt;=$P349,"",EDATE($S349,1)),"")</f>
        <v/>
      </c>
      <c r="U349" s="48" t="str">
        <f>IFERROR(IF(COUNT($S349:T349)&gt;=$P349,"",EDATE($S349,2)),"")</f>
        <v/>
      </c>
      <c r="V349" s="48" t="str">
        <f>IFERROR(IF(COUNT($S349:U349)&gt;=$P349,"",EDATE($S349,3)),"")</f>
        <v/>
      </c>
      <c r="W349" s="48" t="str">
        <f>IFERROR(IF(COUNT($S349:V349)&gt;=$P349,"",EDATE($S349,4)),"")</f>
        <v/>
      </c>
      <c r="X349" s="48" t="str">
        <f>IFERROR(IF(COUNT($S349:W349)&gt;=$P349,"",EDATE($S349,5)),"")</f>
        <v/>
      </c>
      <c r="Y349" s="48" t="str">
        <f>IFERROR(IF(COUNT($S349:X349)&gt;=$P349,"",EDATE($S349,6)),"")</f>
        <v/>
      </c>
      <c r="Z349" s="48" t="str">
        <f>IFERROR(IF(COUNT($S349:Y349)&gt;=$P349,"",EDATE($S349,7)),"")</f>
        <v/>
      </c>
      <c r="AA349" s="48" t="str">
        <f>IFERROR(IF(COUNT($S349:Z349)&gt;=$P349,"",EDATE($S349,8)),"")</f>
        <v/>
      </c>
      <c r="AB349" s="48" t="str">
        <f>IFERROR(IF(COUNT($S349:AA349)&gt;=$P349,"",EDATE($S349,9)),"")</f>
        <v/>
      </c>
      <c r="AC349" s="48" t="str">
        <f>IFERROR(IF(COUNT($S349:AB349)&gt;=$P349,"",EDATE($S349,10)),"")</f>
        <v/>
      </c>
      <c r="AD349" s="48" t="str">
        <f>IFERROR(IF(COUNT($S349:AC349)&gt;=$P349,"",EDATE($S349,11)),"")</f>
        <v/>
      </c>
      <c r="AE349" s="48" t="str">
        <f>IFERROR(IF(COUNT($S349:AD349)&gt;=$P349,"",EDATE($S349,12)),"")</f>
        <v/>
      </c>
      <c r="AF349" s="48" t="str">
        <f>IFERROR(IF(COUNT($S349:AE349)&gt;=$P349,"",EDATE($S349,13)),"")</f>
        <v/>
      </c>
      <c r="AG349" s="48" t="str">
        <f>IFERROR(IF(COUNT($S349:AF349)&gt;=$P349,"",EDATE($S349,14)),"")</f>
        <v/>
      </c>
      <c r="AH349" s="48" t="str">
        <f>IFERROR(IF(COUNT($S349:AG349)&gt;=$P349,"",EDATE($S349,15)),"")</f>
        <v/>
      </c>
      <c r="AI349" s="48" t="str">
        <f>IFERROR(IF(COUNT($S349:AH349)&gt;=$P349,"",EDATE($S349,16)),"")</f>
        <v/>
      </c>
      <c r="AJ349" s="48" t="str">
        <f>IFERROR(IF(COUNT($S349:AI349)&gt;=$P349,"",EDATE($S349,17)),"")</f>
        <v/>
      </c>
      <c r="AK349" s="48" t="str">
        <f>IFERROR(IF(COUNT($S349:AJ349)&gt;=$P349,"",EDATE($S349,18)),"")</f>
        <v/>
      </c>
      <c r="AL349" s="49" t="str">
        <f>IFERROR(IF(COUNT($S349:AK349)&gt;=$P349,"",EDATE($S349,19)),"")</f>
        <v/>
      </c>
      <c r="AM349" s="49" t="str">
        <f>IFERROR(IF(COUNT($S349:AL349)&gt;=$P349,"",EDATE($S349,20)),"")</f>
        <v/>
      </c>
      <c r="AN349" s="49" t="str">
        <f>IFERROR(IF(COUNT($S349:AM349)&gt;=$P349,"",EDATE($S349,21)),"")</f>
        <v/>
      </c>
      <c r="AO349" s="49" t="str">
        <f>IFERROR(IF(COUNT($S349:AN349)&gt;=$P349,"",EDATE($S349,22)),"")</f>
        <v/>
      </c>
      <c r="AP349" s="49" t="str">
        <f>IFERROR(IF(COUNT($S349:AO349)&gt;=$P349,"",EDATE($S349,23)),"")</f>
        <v/>
      </c>
      <c r="AQ349" s="49" t="str">
        <f>IFERROR(IF(COUNT($S349:AP349)&gt;=$P349,"",EDATE($S349,24)),"")</f>
        <v/>
      </c>
      <c r="AR349" s="49" t="str">
        <f>IFERROR(IF(COUNT($S349:AQ349)&gt;=$P349,"",EDATE($S349,25)),"")</f>
        <v/>
      </c>
      <c r="AS349" s="49" t="str">
        <f>IFERROR(IF(COUNT($S349:AR349)&gt;=$P349,"",EDATE($S349,26)),"")</f>
        <v/>
      </c>
      <c r="AT349" s="49" t="str">
        <f>IFERROR(IF(COUNT($S349:AS349)&gt;=$P349,"",EDATE($S349,27)),"")</f>
        <v/>
      </c>
      <c r="AU349" s="49" t="str">
        <f>IFERROR(IF(COUNT($S349:AT349)&gt;=$P349,"",EDATE($S349,28)),"")</f>
        <v/>
      </c>
      <c r="AV349" s="49" t="str">
        <f>IFERROR(IF(COUNT($S349:AU349)&gt;=$P349,"",EDATE($S349,29)),"")</f>
        <v/>
      </c>
      <c r="AW349" s="49" t="str">
        <f>IFERROR(IF(COUNT($S349:AV349)&gt;=$P349,"",EDATE($S349,30)),"")</f>
        <v/>
      </c>
      <c r="AX349" s="49" t="str">
        <f>IFERROR(IF(COUNT($S349:AW349)&gt;=$P349,"",EDATE($S349,31)),"")</f>
        <v/>
      </c>
      <c r="AY349" s="49" t="str">
        <f>IFERROR(IF(COUNT($S349:AX349)&gt;=$P349,"",EDATE($S349,32)),"")</f>
        <v/>
      </c>
      <c r="AZ349" s="49" t="str">
        <f>IFERROR(IF(COUNT($S349:AY349)&gt;=$P349,"",EDATE($S349,33)),"")</f>
        <v/>
      </c>
      <c r="BA349" s="49" t="str">
        <f>IFERROR(IF(COUNT($S349:AZ349)&gt;=$P349,"",EDATE($S349,34)),"")</f>
        <v/>
      </c>
      <c r="BB349" s="49" t="str">
        <f>IFERROR(IF(COUNT($S349:BA349)&gt;=$P349,"",EDATE($S349,35)),"")</f>
        <v/>
      </c>
      <c r="BC349" s="49" t="str">
        <f>IFERROR(IF(COUNT($S349:BB349)&gt;=$P349,"",EDATE($S349,36)),"")</f>
        <v/>
      </c>
      <c r="BD349" s="108"/>
    </row>
    <row r="350" spans="1:56" s="98" customFormat="1" ht="21" customHeight="1" thickBot="1">
      <c r="A350" s="106" t="str">
        <f t="shared" ca="1" si="30"/>
        <v/>
      </c>
      <c r="B350" s="152"/>
      <c r="C350" s="45" t="str">
        <f>IFERROR(VLOOKUP(B350,'اسماء العملاء'!$A$2:$E$1589,5,FALSE),"")</f>
        <v/>
      </c>
      <c r="D350" s="60" t="str">
        <f>IFERROR(VLOOKUP(B350,'اسماء العملاء'!$A$2:$C$1589,2,FALSE),"")</f>
        <v/>
      </c>
      <c r="E350" s="56"/>
      <c r="F350" s="62" t="str">
        <f>IFERROR(VLOOKUP(B350,'اسماء العملاء'!$A$2:$C$1589,3,FALSE),"")</f>
        <v/>
      </c>
      <c r="G350" s="75" t="str">
        <f>IFERROR(VLOOKUP(B350,'اسماء العملاء'!$A$2:$F$1589,6,FALSE),"")</f>
        <v/>
      </c>
      <c r="H350" s="142" t="str">
        <f>IFERROR(VLOOKUP(G350,'انواع الفلاتر'!$B$2:$C$52,2,FALSE),"")</f>
        <v/>
      </c>
      <c r="I350" s="128" t="str">
        <f>IFERROR(VLOOKUP(B350,'اسماء العملاء'!$A$2:$K$1589,11,FALSE),"")</f>
        <v/>
      </c>
      <c r="J350" s="46" t="str">
        <f t="shared" si="31"/>
        <v/>
      </c>
      <c r="K350" s="37"/>
      <c r="L350" s="137" t="str">
        <f t="shared" si="32"/>
        <v/>
      </c>
      <c r="M350" s="94" t="str">
        <f>IFERROR(VLOOKUP(B350,'اسماء العملاء'!$A$2:$G$1589,7,FALSE),"")</f>
        <v/>
      </c>
      <c r="N350" s="92" t="str">
        <f t="shared" si="33"/>
        <v/>
      </c>
      <c r="O350" s="149" t="str">
        <f>IFERROR(VLOOKUP(B350,'اسماء العملاء'!$A$2:$I$1589,9,FALSE),"")</f>
        <v/>
      </c>
      <c r="P350" s="144" t="str">
        <f t="shared" si="34"/>
        <v/>
      </c>
      <c r="Q350" s="145" t="str">
        <f t="shared" si="35"/>
        <v/>
      </c>
      <c r="R350" s="50"/>
      <c r="S350" s="133" t="str">
        <f>IFERROR(VLOOKUP(B350,'اسماء العملاء'!$A$2:$J$1589,10,FALSE),"")</f>
        <v/>
      </c>
      <c r="T350" s="48" t="str">
        <f>IFERROR(IF(COUNT($S350:S350)&gt;=$P350,"",EDATE($S350,1)),"")</f>
        <v/>
      </c>
      <c r="U350" s="48" t="str">
        <f>IFERROR(IF(COUNT($S350:T350)&gt;=$P350,"",EDATE($S350,2)),"")</f>
        <v/>
      </c>
      <c r="V350" s="48" t="str">
        <f>IFERROR(IF(COUNT($S350:U350)&gt;=$P350,"",EDATE($S350,3)),"")</f>
        <v/>
      </c>
      <c r="W350" s="48" t="str">
        <f>IFERROR(IF(COUNT($S350:V350)&gt;=$P350,"",EDATE($S350,4)),"")</f>
        <v/>
      </c>
      <c r="X350" s="48" t="str">
        <f>IFERROR(IF(COUNT($S350:W350)&gt;=$P350,"",EDATE($S350,5)),"")</f>
        <v/>
      </c>
      <c r="Y350" s="48" t="str">
        <f>IFERROR(IF(COUNT($S350:X350)&gt;=$P350,"",EDATE($S350,6)),"")</f>
        <v/>
      </c>
      <c r="Z350" s="48" t="str">
        <f>IFERROR(IF(COUNT($S350:Y350)&gt;=$P350,"",EDATE($S350,7)),"")</f>
        <v/>
      </c>
      <c r="AA350" s="48" t="str">
        <f>IFERROR(IF(COUNT($S350:Z350)&gt;=$P350,"",EDATE($S350,8)),"")</f>
        <v/>
      </c>
      <c r="AB350" s="48" t="str">
        <f>IFERROR(IF(COUNT($S350:AA350)&gt;=$P350,"",EDATE($S350,9)),"")</f>
        <v/>
      </c>
      <c r="AC350" s="48" t="str">
        <f>IFERROR(IF(COUNT($S350:AB350)&gt;=$P350,"",EDATE($S350,10)),"")</f>
        <v/>
      </c>
      <c r="AD350" s="48" t="str">
        <f>IFERROR(IF(COUNT($S350:AC350)&gt;=$P350,"",EDATE($S350,11)),"")</f>
        <v/>
      </c>
      <c r="AE350" s="48" t="str">
        <f>IFERROR(IF(COUNT($S350:AD350)&gt;=$P350,"",EDATE($S350,12)),"")</f>
        <v/>
      </c>
      <c r="AF350" s="48" t="str">
        <f>IFERROR(IF(COUNT($S350:AE350)&gt;=$P350,"",EDATE($S350,13)),"")</f>
        <v/>
      </c>
      <c r="AG350" s="48" t="str">
        <f>IFERROR(IF(COUNT($S350:AF350)&gt;=$P350,"",EDATE($S350,14)),"")</f>
        <v/>
      </c>
      <c r="AH350" s="48" t="str">
        <f>IFERROR(IF(COUNT($S350:AG350)&gt;=$P350,"",EDATE($S350,15)),"")</f>
        <v/>
      </c>
      <c r="AI350" s="48" t="str">
        <f>IFERROR(IF(COUNT($S350:AH350)&gt;=$P350,"",EDATE($S350,16)),"")</f>
        <v/>
      </c>
      <c r="AJ350" s="48" t="str">
        <f>IFERROR(IF(COUNT($S350:AI350)&gt;=$P350,"",EDATE($S350,17)),"")</f>
        <v/>
      </c>
      <c r="AK350" s="48" t="str">
        <f>IFERROR(IF(COUNT($S350:AJ350)&gt;=$P350,"",EDATE($S350,18)),"")</f>
        <v/>
      </c>
      <c r="AL350" s="49" t="str">
        <f>IFERROR(IF(COUNT($S350:AK350)&gt;=$P350,"",EDATE($S350,19)),"")</f>
        <v/>
      </c>
      <c r="AM350" s="49" t="str">
        <f>IFERROR(IF(COUNT($S350:AL350)&gt;=$P350,"",EDATE($S350,20)),"")</f>
        <v/>
      </c>
      <c r="AN350" s="49" t="str">
        <f>IFERROR(IF(COUNT($S350:AM350)&gt;=$P350,"",EDATE($S350,21)),"")</f>
        <v/>
      </c>
      <c r="AO350" s="49" t="str">
        <f>IFERROR(IF(COUNT($S350:AN350)&gt;=$P350,"",EDATE($S350,22)),"")</f>
        <v/>
      </c>
      <c r="AP350" s="49" t="str">
        <f>IFERROR(IF(COUNT($S350:AO350)&gt;=$P350,"",EDATE($S350,23)),"")</f>
        <v/>
      </c>
      <c r="AQ350" s="49" t="str">
        <f>IFERROR(IF(COUNT($S350:AP350)&gt;=$P350,"",EDATE($S350,24)),"")</f>
        <v/>
      </c>
      <c r="AR350" s="49" t="str">
        <f>IFERROR(IF(COUNT($S350:AQ350)&gt;=$P350,"",EDATE($S350,25)),"")</f>
        <v/>
      </c>
      <c r="AS350" s="49" t="str">
        <f>IFERROR(IF(COUNT($S350:AR350)&gt;=$P350,"",EDATE($S350,26)),"")</f>
        <v/>
      </c>
      <c r="AT350" s="49" t="str">
        <f>IFERROR(IF(COUNT($S350:AS350)&gt;=$P350,"",EDATE($S350,27)),"")</f>
        <v/>
      </c>
      <c r="AU350" s="49" t="str">
        <f>IFERROR(IF(COUNT($S350:AT350)&gt;=$P350,"",EDATE($S350,28)),"")</f>
        <v/>
      </c>
      <c r="AV350" s="49" t="str">
        <f>IFERROR(IF(COUNT($S350:AU350)&gt;=$P350,"",EDATE($S350,29)),"")</f>
        <v/>
      </c>
      <c r="AW350" s="49" t="str">
        <f>IFERROR(IF(COUNT($S350:AV350)&gt;=$P350,"",EDATE($S350,30)),"")</f>
        <v/>
      </c>
      <c r="AX350" s="49" t="str">
        <f>IFERROR(IF(COUNT($S350:AW350)&gt;=$P350,"",EDATE($S350,31)),"")</f>
        <v/>
      </c>
      <c r="AY350" s="49" t="str">
        <f>IFERROR(IF(COUNT($S350:AX350)&gt;=$P350,"",EDATE($S350,32)),"")</f>
        <v/>
      </c>
      <c r="AZ350" s="49" t="str">
        <f>IFERROR(IF(COUNT($S350:AY350)&gt;=$P350,"",EDATE($S350,33)),"")</f>
        <v/>
      </c>
      <c r="BA350" s="49" t="str">
        <f>IFERROR(IF(COUNT($S350:AZ350)&gt;=$P350,"",EDATE($S350,34)),"")</f>
        <v/>
      </c>
      <c r="BB350" s="49" t="str">
        <f>IFERROR(IF(COUNT($S350:BA350)&gt;=$P350,"",EDATE($S350,35)),"")</f>
        <v/>
      </c>
      <c r="BC350" s="49" t="str">
        <f>IFERROR(IF(COUNT($S350:BB350)&gt;=$P350,"",EDATE($S350,36)),"")</f>
        <v/>
      </c>
      <c r="BD350" s="108"/>
    </row>
    <row r="351" spans="1:56" s="98" customFormat="1" ht="21" customHeight="1" thickBot="1">
      <c r="A351" s="106" t="str">
        <f t="shared" ca="1" si="30"/>
        <v/>
      </c>
      <c r="B351" s="152"/>
      <c r="C351" s="45" t="str">
        <f>IFERROR(VLOOKUP(B351,'اسماء العملاء'!$A$2:$E$1589,5,FALSE),"")</f>
        <v/>
      </c>
      <c r="D351" s="60" t="str">
        <f>IFERROR(VLOOKUP(B351,'اسماء العملاء'!$A$2:$C$1589,2,FALSE),"")</f>
        <v/>
      </c>
      <c r="E351" s="56"/>
      <c r="F351" s="62" t="str">
        <f>IFERROR(VLOOKUP(B351,'اسماء العملاء'!$A$2:$C$1589,3,FALSE),"")</f>
        <v/>
      </c>
      <c r="G351" s="75" t="str">
        <f>IFERROR(VLOOKUP(B351,'اسماء العملاء'!$A$2:$F$1589,6,FALSE),"")</f>
        <v/>
      </c>
      <c r="H351" s="142" t="str">
        <f>IFERROR(VLOOKUP(G351,'انواع الفلاتر'!$B$2:$C$52,2,FALSE),"")</f>
        <v/>
      </c>
      <c r="I351" s="128" t="str">
        <f>IFERROR(VLOOKUP(B351,'اسماء العملاء'!$A$2:$K$1589,11,FALSE),"")</f>
        <v/>
      </c>
      <c r="J351" s="46" t="str">
        <f t="shared" si="31"/>
        <v/>
      </c>
      <c r="K351" s="37"/>
      <c r="L351" s="137" t="str">
        <f t="shared" si="32"/>
        <v/>
      </c>
      <c r="M351" s="94" t="str">
        <f>IFERROR(VLOOKUP(B351,'اسماء العملاء'!$A$2:$G$1589,7,FALSE),"")</f>
        <v/>
      </c>
      <c r="N351" s="92" t="str">
        <f t="shared" si="33"/>
        <v/>
      </c>
      <c r="O351" s="149" t="str">
        <f>IFERROR(VLOOKUP(B351,'اسماء العملاء'!$A$2:$I$1589,9,FALSE),"")</f>
        <v/>
      </c>
      <c r="P351" s="144" t="str">
        <f t="shared" si="34"/>
        <v/>
      </c>
      <c r="Q351" s="145" t="str">
        <f t="shared" si="35"/>
        <v/>
      </c>
      <c r="R351" s="50"/>
      <c r="S351" s="133" t="str">
        <f>IFERROR(VLOOKUP(B351,'اسماء العملاء'!$A$2:$J$1589,10,FALSE),"")</f>
        <v/>
      </c>
      <c r="T351" s="48" t="str">
        <f>IFERROR(IF(COUNT($S351:S351)&gt;=$P351,"",EDATE($S351,1)),"")</f>
        <v/>
      </c>
      <c r="U351" s="48" t="str">
        <f>IFERROR(IF(COUNT($S351:T351)&gt;=$P351,"",EDATE($S351,2)),"")</f>
        <v/>
      </c>
      <c r="V351" s="48" t="str">
        <f>IFERROR(IF(COUNT($S351:U351)&gt;=$P351,"",EDATE($S351,3)),"")</f>
        <v/>
      </c>
      <c r="W351" s="48" t="str">
        <f>IFERROR(IF(COUNT($S351:V351)&gt;=$P351,"",EDATE($S351,4)),"")</f>
        <v/>
      </c>
      <c r="X351" s="48" t="str">
        <f>IFERROR(IF(COUNT($S351:W351)&gt;=$P351,"",EDATE($S351,5)),"")</f>
        <v/>
      </c>
      <c r="Y351" s="48" t="str">
        <f>IFERROR(IF(COUNT($S351:X351)&gt;=$P351,"",EDATE($S351,6)),"")</f>
        <v/>
      </c>
      <c r="Z351" s="48" t="str">
        <f>IFERROR(IF(COUNT($S351:Y351)&gt;=$P351,"",EDATE($S351,7)),"")</f>
        <v/>
      </c>
      <c r="AA351" s="48" t="str">
        <f>IFERROR(IF(COUNT($S351:Z351)&gt;=$P351,"",EDATE($S351,8)),"")</f>
        <v/>
      </c>
      <c r="AB351" s="48" t="str">
        <f>IFERROR(IF(COUNT($S351:AA351)&gt;=$P351,"",EDATE($S351,9)),"")</f>
        <v/>
      </c>
      <c r="AC351" s="48" t="str">
        <f>IFERROR(IF(COUNT($S351:AB351)&gt;=$P351,"",EDATE($S351,10)),"")</f>
        <v/>
      </c>
      <c r="AD351" s="48" t="str">
        <f>IFERROR(IF(COUNT($S351:AC351)&gt;=$P351,"",EDATE($S351,11)),"")</f>
        <v/>
      </c>
      <c r="AE351" s="48" t="str">
        <f>IFERROR(IF(COUNT($S351:AD351)&gt;=$P351,"",EDATE($S351,12)),"")</f>
        <v/>
      </c>
      <c r="AF351" s="48" t="str">
        <f>IFERROR(IF(COUNT($S351:AE351)&gt;=$P351,"",EDATE($S351,13)),"")</f>
        <v/>
      </c>
      <c r="AG351" s="48" t="str">
        <f>IFERROR(IF(COUNT($S351:AF351)&gt;=$P351,"",EDATE($S351,14)),"")</f>
        <v/>
      </c>
      <c r="AH351" s="48" t="str">
        <f>IFERROR(IF(COUNT($S351:AG351)&gt;=$P351,"",EDATE($S351,15)),"")</f>
        <v/>
      </c>
      <c r="AI351" s="48" t="str">
        <f>IFERROR(IF(COUNT($S351:AH351)&gt;=$P351,"",EDATE($S351,16)),"")</f>
        <v/>
      </c>
      <c r="AJ351" s="48" t="str">
        <f>IFERROR(IF(COUNT($S351:AI351)&gt;=$P351,"",EDATE($S351,17)),"")</f>
        <v/>
      </c>
      <c r="AK351" s="48" t="str">
        <f>IFERROR(IF(COUNT($S351:AJ351)&gt;=$P351,"",EDATE($S351,18)),"")</f>
        <v/>
      </c>
      <c r="AL351" s="49" t="str">
        <f>IFERROR(IF(COUNT($S351:AK351)&gt;=$P351,"",EDATE($S351,19)),"")</f>
        <v/>
      </c>
      <c r="AM351" s="49" t="str">
        <f>IFERROR(IF(COUNT($S351:AL351)&gt;=$P351,"",EDATE($S351,20)),"")</f>
        <v/>
      </c>
      <c r="AN351" s="49" t="str">
        <f>IFERROR(IF(COUNT($S351:AM351)&gt;=$P351,"",EDATE($S351,21)),"")</f>
        <v/>
      </c>
      <c r="AO351" s="49" t="str">
        <f>IFERROR(IF(COUNT($S351:AN351)&gt;=$P351,"",EDATE($S351,22)),"")</f>
        <v/>
      </c>
      <c r="AP351" s="49" t="str">
        <f>IFERROR(IF(COUNT($S351:AO351)&gt;=$P351,"",EDATE($S351,23)),"")</f>
        <v/>
      </c>
      <c r="AQ351" s="49" t="str">
        <f>IFERROR(IF(COUNT($S351:AP351)&gt;=$P351,"",EDATE($S351,24)),"")</f>
        <v/>
      </c>
      <c r="AR351" s="49" t="str">
        <f>IFERROR(IF(COUNT($S351:AQ351)&gt;=$P351,"",EDATE($S351,25)),"")</f>
        <v/>
      </c>
      <c r="AS351" s="49" t="str">
        <f>IFERROR(IF(COUNT($S351:AR351)&gt;=$P351,"",EDATE($S351,26)),"")</f>
        <v/>
      </c>
      <c r="AT351" s="49" t="str">
        <f>IFERROR(IF(COUNT($S351:AS351)&gt;=$P351,"",EDATE($S351,27)),"")</f>
        <v/>
      </c>
      <c r="AU351" s="49" t="str">
        <f>IFERROR(IF(COUNT($S351:AT351)&gt;=$P351,"",EDATE($S351,28)),"")</f>
        <v/>
      </c>
      <c r="AV351" s="49" t="str">
        <f>IFERROR(IF(COUNT($S351:AU351)&gt;=$P351,"",EDATE($S351,29)),"")</f>
        <v/>
      </c>
      <c r="AW351" s="49" t="str">
        <f>IFERROR(IF(COUNT($S351:AV351)&gt;=$P351,"",EDATE($S351,30)),"")</f>
        <v/>
      </c>
      <c r="AX351" s="49" t="str">
        <f>IFERROR(IF(COUNT($S351:AW351)&gt;=$P351,"",EDATE($S351,31)),"")</f>
        <v/>
      </c>
      <c r="AY351" s="49" t="str">
        <f>IFERROR(IF(COUNT($S351:AX351)&gt;=$P351,"",EDATE($S351,32)),"")</f>
        <v/>
      </c>
      <c r="AZ351" s="49" t="str">
        <f>IFERROR(IF(COUNT($S351:AY351)&gt;=$P351,"",EDATE($S351,33)),"")</f>
        <v/>
      </c>
      <c r="BA351" s="49" t="str">
        <f>IFERROR(IF(COUNT($S351:AZ351)&gt;=$P351,"",EDATE($S351,34)),"")</f>
        <v/>
      </c>
      <c r="BB351" s="49" t="str">
        <f>IFERROR(IF(COUNT($S351:BA351)&gt;=$P351,"",EDATE($S351,35)),"")</f>
        <v/>
      </c>
      <c r="BC351" s="49" t="str">
        <f>IFERROR(IF(COUNT($S351:BB351)&gt;=$P351,"",EDATE($S351,36)),"")</f>
        <v/>
      </c>
      <c r="BD351" s="108"/>
    </row>
    <row r="352" spans="1:56" s="98" customFormat="1" ht="21" customHeight="1" thickBot="1">
      <c r="A352" s="106" t="str">
        <f t="shared" ca="1" si="30"/>
        <v/>
      </c>
      <c r="B352" s="152"/>
      <c r="C352" s="45" t="str">
        <f>IFERROR(VLOOKUP(B352,'اسماء العملاء'!$A$2:$E$1589,5,FALSE),"")</f>
        <v/>
      </c>
      <c r="D352" s="60" t="str">
        <f>IFERROR(VLOOKUP(B352,'اسماء العملاء'!$A$2:$C$1589,2,FALSE),"")</f>
        <v/>
      </c>
      <c r="E352" s="56"/>
      <c r="F352" s="62" t="str">
        <f>IFERROR(VLOOKUP(B352,'اسماء العملاء'!$A$2:$C$1589,3,FALSE),"")</f>
        <v/>
      </c>
      <c r="G352" s="75" t="str">
        <f>IFERROR(VLOOKUP(B352,'اسماء العملاء'!$A$2:$F$1589,6,FALSE),"")</f>
        <v/>
      </c>
      <c r="H352" s="142" t="str">
        <f>IFERROR(VLOOKUP(G352,'انواع الفلاتر'!$B$2:$C$52,2,FALSE),"")</f>
        <v/>
      </c>
      <c r="I352" s="128" t="str">
        <f>IFERROR(VLOOKUP(B352,'اسماء العملاء'!$A$2:$K$1589,11,FALSE),"")</f>
        <v/>
      </c>
      <c r="J352" s="46" t="str">
        <f t="shared" si="31"/>
        <v/>
      </c>
      <c r="K352" s="37"/>
      <c r="L352" s="137" t="str">
        <f t="shared" si="32"/>
        <v/>
      </c>
      <c r="M352" s="94" t="str">
        <f>IFERROR(VLOOKUP(B352,'اسماء العملاء'!$A$2:$G$1589,7,FALSE),"")</f>
        <v/>
      </c>
      <c r="N352" s="92" t="str">
        <f t="shared" si="33"/>
        <v/>
      </c>
      <c r="O352" s="149" t="str">
        <f>IFERROR(VLOOKUP(B352,'اسماء العملاء'!$A$2:$I$1589,9,FALSE),"")</f>
        <v/>
      </c>
      <c r="P352" s="144" t="str">
        <f t="shared" si="34"/>
        <v/>
      </c>
      <c r="Q352" s="145" t="str">
        <f t="shared" si="35"/>
        <v/>
      </c>
      <c r="R352" s="50"/>
      <c r="S352" s="133" t="str">
        <f>IFERROR(VLOOKUP(B352,'اسماء العملاء'!$A$2:$J$1589,10,FALSE),"")</f>
        <v/>
      </c>
      <c r="T352" s="48" t="str">
        <f>IFERROR(IF(COUNT($S352:S352)&gt;=$P352,"",EDATE($S352,1)),"")</f>
        <v/>
      </c>
      <c r="U352" s="48" t="str">
        <f>IFERROR(IF(COUNT($S352:T352)&gt;=$P352,"",EDATE($S352,2)),"")</f>
        <v/>
      </c>
      <c r="V352" s="48" t="str">
        <f>IFERROR(IF(COUNT($S352:U352)&gt;=$P352,"",EDATE($S352,3)),"")</f>
        <v/>
      </c>
      <c r="W352" s="48" t="str">
        <f>IFERROR(IF(COUNT($S352:V352)&gt;=$P352,"",EDATE($S352,4)),"")</f>
        <v/>
      </c>
      <c r="X352" s="48" t="str">
        <f>IFERROR(IF(COUNT($S352:W352)&gt;=$P352,"",EDATE($S352,5)),"")</f>
        <v/>
      </c>
      <c r="Y352" s="48" t="str">
        <f>IFERROR(IF(COUNT($S352:X352)&gt;=$P352,"",EDATE($S352,6)),"")</f>
        <v/>
      </c>
      <c r="Z352" s="48" t="str">
        <f>IFERROR(IF(COUNT($S352:Y352)&gt;=$P352,"",EDATE($S352,7)),"")</f>
        <v/>
      </c>
      <c r="AA352" s="48" t="str">
        <f>IFERROR(IF(COUNT($S352:Z352)&gt;=$P352,"",EDATE($S352,8)),"")</f>
        <v/>
      </c>
      <c r="AB352" s="48" t="str">
        <f>IFERROR(IF(COUNT($S352:AA352)&gt;=$P352,"",EDATE($S352,9)),"")</f>
        <v/>
      </c>
      <c r="AC352" s="48" t="str">
        <f>IFERROR(IF(COUNT($S352:AB352)&gt;=$P352,"",EDATE($S352,10)),"")</f>
        <v/>
      </c>
      <c r="AD352" s="48" t="str">
        <f>IFERROR(IF(COUNT($S352:AC352)&gt;=$P352,"",EDATE($S352,11)),"")</f>
        <v/>
      </c>
      <c r="AE352" s="48" t="str">
        <f>IFERROR(IF(COUNT($S352:AD352)&gt;=$P352,"",EDATE($S352,12)),"")</f>
        <v/>
      </c>
      <c r="AF352" s="48" t="str">
        <f>IFERROR(IF(COUNT($S352:AE352)&gt;=$P352,"",EDATE($S352,13)),"")</f>
        <v/>
      </c>
      <c r="AG352" s="48" t="str">
        <f>IFERROR(IF(COUNT($S352:AF352)&gt;=$P352,"",EDATE($S352,14)),"")</f>
        <v/>
      </c>
      <c r="AH352" s="48" t="str">
        <f>IFERROR(IF(COUNT($S352:AG352)&gt;=$P352,"",EDATE($S352,15)),"")</f>
        <v/>
      </c>
      <c r="AI352" s="48" t="str">
        <f>IFERROR(IF(COUNT($S352:AH352)&gt;=$P352,"",EDATE($S352,16)),"")</f>
        <v/>
      </c>
      <c r="AJ352" s="48" t="str">
        <f>IFERROR(IF(COUNT($S352:AI352)&gt;=$P352,"",EDATE($S352,17)),"")</f>
        <v/>
      </c>
      <c r="AK352" s="48" t="str">
        <f>IFERROR(IF(COUNT($S352:AJ352)&gt;=$P352,"",EDATE($S352,18)),"")</f>
        <v/>
      </c>
      <c r="AL352" s="49" t="str">
        <f>IFERROR(IF(COUNT($S352:AK352)&gt;=$P352,"",EDATE($S352,19)),"")</f>
        <v/>
      </c>
      <c r="AM352" s="49" t="str">
        <f>IFERROR(IF(COUNT($S352:AL352)&gt;=$P352,"",EDATE($S352,20)),"")</f>
        <v/>
      </c>
      <c r="AN352" s="49" t="str">
        <f>IFERROR(IF(COUNT($S352:AM352)&gt;=$P352,"",EDATE($S352,21)),"")</f>
        <v/>
      </c>
      <c r="AO352" s="49" t="str">
        <f>IFERROR(IF(COUNT($S352:AN352)&gt;=$P352,"",EDATE($S352,22)),"")</f>
        <v/>
      </c>
      <c r="AP352" s="49" t="str">
        <f>IFERROR(IF(COUNT($S352:AO352)&gt;=$P352,"",EDATE($S352,23)),"")</f>
        <v/>
      </c>
      <c r="AQ352" s="49" t="str">
        <f>IFERROR(IF(COUNT($S352:AP352)&gt;=$P352,"",EDATE($S352,24)),"")</f>
        <v/>
      </c>
      <c r="AR352" s="49" t="str">
        <f>IFERROR(IF(COUNT($S352:AQ352)&gt;=$P352,"",EDATE($S352,25)),"")</f>
        <v/>
      </c>
      <c r="AS352" s="49" t="str">
        <f>IFERROR(IF(COUNT($S352:AR352)&gt;=$P352,"",EDATE($S352,26)),"")</f>
        <v/>
      </c>
      <c r="AT352" s="49" t="str">
        <f>IFERROR(IF(COUNT($S352:AS352)&gt;=$P352,"",EDATE($S352,27)),"")</f>
        <v/>
      </c>
      <c r="AU352" s="49" t="str">
        <f>IFERROR(IF(COUNT($S352:AT352)&gt;=$P352,"",EDATE($S352,28)),"")</f>
        <v/>
      </c>
      <c r="AV352" s="49" t="str">
        <f>IFERROR(IF(COUNT($S352:AU352)&gt;=$P352,"",EDATE($S352,29)),"")</f>
        <v/>
      </c>
      <c r="AW352" s="49" t="str">
        <f>IFERROR(IF(COUNT($S352:AV352)&gt;=$P352,"",EDATE($S352,30)),"")</f>
        <v/>
      </c>
      <c r="AX352" s="49" t="str">
        <f>IFERROR(IF(COUNT($S352:AW352)&gt;=$P352,"",EDATE($S352,31)),"")</f>
        <v/>
      </c>
      <c r="AY352" s="49" t="str">
        <f>IFERROR(IF(COUNT($S352:AX352)&gt;=$P352,"",EDATE($S352,32)),"")</f>
        <v/>
      </c>
      <c r="AZ352" s="49" t="str">
        <f>IFERROR(IF(COUNT($S352:AY352)&gt;=$P352,"",EDATE($S352,33)),"")</f>
        <v/>
      </c>
      <c r="BA352" s="49" t="str">
        <f>IFERROR(IF(COUNT($S352:AZ352)&gt;=$P352,"",EDATE($S352,34)),"")</f>
        <v/>
      </c>
      <c r="BB352" s="49" t="str">
        <f>IFERROR(IF(COUNT($S352:BA352)&gt;=$P352,"",EDATE($S352,35)),"")</f>
        <v/>
      </c>
      <c r="BC352" s="49" t="str">
        <f>IFERROR(IF(COUNT($S352:BB352)&gt;=$P352,"",EDATE($S352,36)),"")</f>
        <v/>
      </c>
      <c r="BD352" s="108"/>
    </row>
    <row r="353" spans="1:56" s="98" customFormat="1" ht="21" customHeight="1" thickBot="1">
      <c r="A353" s="106" t="str">
        <f t="shared" ca="1" si="30"/>
        <v/>
      </c>
      <c r="B353" s="152"/>
      <c r="C353" s="45" t="str">
        <f>IFERROR(VLOOKUP(B353,'اسماء العملاء'!$A$2:$E$1589,5,FALSE),"")</f>
        <v/>
      </c>
      <c r="D353" s="60" t="str">
        <f>IFERROR(VLOOKUP(B353,'اسماء العملاء'!$A$2:$C$1589,2,FALSE),"")</f>
        <v/>
      </c>
      <c r="E353" s="56"/>
      <c r="F353" s="62" t="str">
        <f>IFERROR(VLOOKUP(B353,'اسماء العملاء'!$A$2:$C$1589,3,FALSE),"")</f>
        <v/>
      </c>
      <c r="G353" s="75" t="str">
        <f>IFERROR(VLOOKUP(B353,'اسماء العملاء'!$A$2:$F$1589,6,FALSE),"")</f>
        <v/>
      </c>
      <c r="H353" s="142" t="str">
        <f>IFERROR(VLOOKUP(G353,'انواع الفلاتر'!$B$2:$C$52,2,FALSE),"")</f>
        <v/>
      </c>
      <c r="I353" s="128" t="str">
        <f>IFERROR(VLOOKUP(B353,'اسماء العملاء'!$A$2:$K$1589,11,FALSE),"")</f>
        <v/>
      </c>
      <c r="J353" s="46" t="str">
        <f t="shared" si="31"/>
        <v/>
      </c>
      <c r="K353" s="37"/>
      <c r="L353" s="137" t="str">
        <f t="shared" si="32"/>
        <v/>
      </c>
      <c r="M353" s="94" t="str">
        <f>IFERROR(VLOOKUP(B353,'اسماء العملاء'!$A$2:$G$1589,7,FALSE),"")</f>
        <v/>
      </c>
      <c r="N353" s="92" t="str">
        <f t="shared" si="33"/>
        <v/>
      </c>
      <c r="O353" s="149" t="str">
        <f>IFERROR(VLOOKUP(B353,'اسماء العملاء'!$A$2:$I$1589,9,FALSE),"")</f>
        <v/>
      </c>
      <c r="P353" s="144" t="str">
        <f t="shared" si="34"/>
        <v/>
      </c>
      <c r="Q353" s="145" t="str">
        <f t="shared" si="35"/>
        <v/>
      </c>
      <c r="R353" s="50"/>
      <c r="S353" s="133" t="str">
        <f>IFERROR(VLOOKUP(B353,'اسماء العملاء'!$A$2:$J$1589,10,FALSE),"")</f>
        <v/>
      </c>
      <c r="T353" s="48" t="str">
        <f>IFERROR(IF(COUNT($S353:S353)&gt;=$P353,"",EDATE($S353,1)),"")</f>
        <v/>
      </c>
      <c r="U353" s="48" t="str">
        <f>IFERROR(IF(COUNT($S353:T353)&gt;=$P353,"",EDATE($S353,2)),"")</f>
        <v/>
      </c>
      <c r="V353" s="48" t="str">
        <f>IFERROR(IF(COUNT($S353:U353)&gt;=$P353,"",EDATE($S353,3)),"")</f>
        <v/>
      </c>
      <c r="W353" s="48" t="str">
        <f>IFERROR(IF(COUNT($S353:V353)&gt;=$P353,"",EDATE($S353,4)),"")</f>
        <v/>
      </c>
      <c r="X353" s="48" t="str">
        <f>IFERROR(IF(COUNT($S353:W353)&gt;=$P353,"",EDATE($S353,5)),"")</f>
        <v/>
      </c>
      <c r="Y353" s="48" t="str">
        <f>IFERROR(IF(COUNT($S353:X353)&gt;=$P353,"",EDATE($S353,6)),"")</f>
        <v/>
      </c>
      <c r="Z353" s="48" t="str">
        <f>IFERROR(IF(COUNT($S353:Y353)&gt;=$P353,"",EDATE($S353,7)),"")</f>
        <v/>
      </c>
      <c r="AA353" s="48" t="str">
        <f>IFERROR(IF(COUNT($S353:Z353)&gt;=$P353,"",EDATE($S353,8)),"")</f>
        <v/>
      </c>
      <c r="AB353" s="48" t="str">
        <f>IFERROR(IF(COUNT($S353:AA353)&gt;=$P353,"",EDATE($S353,9)),"")</f>
        <v/>
      </c>
      <c r="AC353" s="48" t="str">
        <f>IFERROR(IF(COUNT($S353:AB353)&gt;=$P353,"",EDATE($S353,10)),"")</f>
        <v/>
      </c>
      <c r="AD353" s="48" t="str">
        <f>IFERROR(IF(COUNT($S353:AC353)&gt;=$P353,"",EDATE($S353,11)),"")</f>
        <v/>
      </c>
      <c r="AE353" s="48" t="str">
        <f>IFERROR(IF(COUNT($S353:AD353)&gt;=$P353,"",EDATE($S353,12)),"")</f>
        <v/>
      </c>
      <c r="AF353" s="48" t="str">
        <f>IFERROR(IF(COUNT($S353:AE353)&gt;=$P353,"",EDATE($S353,13)),"")</f>
        <v/>
      </c>
      <c r="AG353" s="48" t="str">
        <f>IFERROR(IF(COUNT($S353:AF353)&gt;=$P353,"",EDATE($S353,14)),"")</f>
        <v/>
      </c>
      <c r="AH353" s="48" t="str">
        <f>IFERROR(IF(COUNT($S353:AG353)&gt;=$P353,"",EDATE($S353,15)),"")</f>
        <v/>
      </c>
      <c r="AI353" s="48" t="str">
        <f>IFERROR(IF(COUNT($S353:AH353)&gt;=$P353,"",EDATE($S353,16)),"")</f>
        <v/>
      </c>
      <c r="AJ353" s="48" t="str">
        <f>IFERROR(IF(COUNT($S353:AI353)&gt;=$P353,"",EDATE($S353,17)),"")</f>
        <v/>
      </c>
      <c r="AK353" s="48" t="str">
        <f>IFERROR(IF(COUNT($S353:AJ353)&gt;=$P353,"",EDATE($S353,18)),"")</f>
        <v/>
      </c>
      <c r="AL353" s="49" t="str">
        <f>IFERROR(IF(COUNT($S353:AK353)&gt;=$P353,"",EDATE($S353,19)),"")</f>
        <v/>
      </c>
      <c r="AM353" s="49" t="str">
        <f>IFERROR(IF(COUNT($S353:AL353)&gt;=$P353,"",EDATE($S353,20)),"")</f>
        <v/>
      </c>
      <c r="AN353" s="49" t="str">
        <f>IFERROR(IF(COUNT($S353:AM353)&gt;=$P353,"",EDATE($S353,21)),"")</f>
        <v/>
      </c>
      <c r="AO353" s="49" t="str">
        <f>IFERROR(IF(COUNT($S353:AN353)&gt;=$P353,"",EDATE($S353,22)),"")</f>
        <v/>
      </c>
      <c r="AP353" s="49" t="str">
        <f>IFERROR(IF(COUNT($S353:AO353)&gt;=$P353,"",EDATE($S353,23)),"")</f>
        <v/>
      </c>
      <c r="AQ353" s="49" t="str">
        <f>IFERROR(IF(COUNT($S353:AP353)&gt;=$P353,"",EDATE($S353,24)),"")</f>
        <v/>
      </c>
      <c r="AR353" s="49" t="str">
        <f>IFERROR(IF(COUNT($S353:AQ353)&gt;=$P353,"",EDATE($S353,25)),"")</f>
        <v/>
      </c>
      <c r="AS353" s="49" t="str">
        <f>IFERROR(IF(COUNT($S353:AR353)&gt;=$P353,"",EDATE($S353,26)),"")</f>
        <v/>
      </c>
      <c r="AT353" s="49" t="str">
        <f>IFERROR(IF(COUNT($S353:AS353)&gt;=$P353,"",EDATE($S353,27)),"")</f>
        <v/>
      </c>
      <c r="AU353" s="49" t="str">
        <f>IFERROR(IF(COUNT($S353:AT353)&gt;=$P353,"",EDATE($S353,28)),"")</f>
        <v/>
      </c>
      <c r="AV353" s="49" t="str">
        <f>IFERROR(IF(COUNT($S353:AU353)&gt;=$P353,"",EDATE($S353,29)),"")</f>
        <v/>
      </c>
      <c r="AW353" s="49" t="str">
        <f>IFERROR(IF(COUNT($S353:AV353)&gt;=$P353,"",EDATE($S353,30)),"")</f>
        <v/>
      </c>
      <c r="AX353" s="49" t="str">
        <f>IFERROR(IF(COUNT($S353:AW353)&gt;=$P353,"",EDATE($S353,31)),"")</f>
        <v/>
      </c>
      <c r="AY353" s="49" t="str">
        <f>IFERROR(IF(COUNT($S353:AX353)&gt;=$P353,"",EDATE($S353,32)),"")</f>
        <v/>
      </c>
      <c r="AZ353" s="49" t="str">
        <f>IFERROR(IF(COUNT($S353:AY353)&gt;=$P353,"",EDATE($S353,33)),"")</f>
        <v/>
      </c>
      <c r="BA353" s="49" t="str">
        <f>IFERROR(IF(COUNT($S353:AZ353)&gt;=$P353,"",EDATE($S353,34)),"")</f>
        <v/>
      </c>
      <c r="BB353" s="49" t="str">
        <f>IFERROR(IF(COUNT($S353:BA353)&gt;=$P353,"",EDATE($S353,35)),"")</f>
        <v/>
      </c>
      <c r="BC353" s="49" t="str">
        <f>IFERROR(IF(COUNT($S353:BB353)&gt;=$P353,"",EDATE($S353,36)),"")</f>
        <v/>
      </c>
      <c r="BD353" s="108"/>
    </row>
    <row r="354" spans="1:56" s="98" customFormat="1" ht="21" customHeight="1" thickBot="1">
      <c r="A354" s="106" t="str">
        <f t="shared" ca="1" si="30"/>
        <v/>
      </c>
      <c r="B354" s="152"/>
      <c r="C354" s="45" t="str">
        <f>IFERROR(VLOOKUP(B354,'اسماء العملاء'!$A$2:$E$1589,5,FALSE),"")</f>
        <v/>
      </c>
      <c r="D354" s="60" t="str">
        <f>IFERROR(VLOOKUP(B354,'اسماء العملاء'!$A$2:$C$1589,2,FALSE),"")</f>
        <v/>
      </c>
      <c r="E354" s="56"/>
      <c r="F354" s="62" t="str">
        <f>IFERROR(VLOOKUP(B354,'اسماء العملاء'!$A$2:$C$1589,3,FALSE),"")</f>
        <v/>
      </c>
      <c r="G354" s="75" t="str">
        <f>IFERROR(VLOOKUP(B354,'اسماء العملاء'!$A$2:$F$1589,6,FALSE),"")</f>
        <v/>
      </c>
      <c r="H354" s="142" t="str">
        <f>IFERROR(VLOOKUP(G354,'انواع الفلاتر'!$B$2:$C$52,2,FALSE),"")</f>
        <v/>
      </c>
      <c r="I354" s="128" t="str">
        <f>IFERROR(VLOOKUP(B354,'اسماء العملاء'!$A$2:$K$1589,11,FALSE),"")</f>
        <v/>
      </c>
      <c r="J354" s="46" t="str">
        <f t="shared" si="31"/>
        <v/>
      </c>
      <c r="K354" s="37"/>
      <c r="L354" s="137" t="str">
        <f t="shared" si="32"/>
        <v/>
      </c>
      <c r="M354" s="94" t="str">
        <f>IFERROR(VLOOKUP(B354,'اسماء العملاء'!$A$2:$G$1589,7,FALSE),"")</f>
        <v/>
      </c>
      <c r="N354" s="92" t="str">
        <f t="shared" si="33"/>
        <v/>
      </c>
      <c r="O354" s="149" t="str">
        <f>IFERROR(VLOOKUP(B354,'اسماء العملاء'!$A$2:$I$1589,9,FALSE),"")</f>
        <v/>
      </c>
      <c r="P354" s="144" t="str">
        <f t="shared" si="34"/>
        <v/>
      </c>
      <c r="Q354" s="145" t="str">
        <f t="shared" si="35"/>
        <v/>
      </c>
      <c r="R354" s="50"/>
      <c r="S354" s="133" t="str">
        <f>IFERROR(VLOOKUP(B354,'اسماء العملاء'!$A$2:$J$1589,10,FALSE),"")</f>
        <v/>
      </c>
      <c r="T354" s="48" t="str">
        <f>IFERROR(IF(COUNT($S354:S354)&gt;=$P354,"",EDATE($S354,1)),"")</f>
        <v/>
      </c>
      <c r="U354" s="48" t="str">
        <f>IFERROR(IF(COUNT($S354:T354)&gt;=$P354,"",EDATE($S354,2)),"")</f>
        <v/>
      </c>
      <c r="V354" s="48" t="str">
        <f>IFERROR(IF(COUNT($S354:U354)&gt;=$P354,"",EDATE($S354,3)),"")</f>
        <v/>
      </c>
      <c r="W354" s="48" t="str">
        <f>IFERROR(IF(COUNT($S354:V354)&gt;=$P354,"",EDATE($S354,4)),"")</f>
        <v/>
      </c>
      <c r="X354" s="48" t="str">
        <f>IFERROR(IF(COUNT($S354:W354)&gt;=$P354,"",EDATE($S354,5)),"")</f>
        <v/>
      </c>
      <c r="Y354" s="48" t="str">
        <f>IFERROR(IF(COUNT($S354:X354)&gt;=$P354,"",EDATE($S354,6)),"")</f>
        <v/>
      </c>
      <c r="Z354" s="48" t="str">
        <f>IFERROR(IF(COUNT($S354:Y354)&gt;=$P354,"",EDATE($S354,7)),"")</f>
        <v/>
      </c>
      <c r="AA354" s="48" t="str">
        <f>IFERROR(IF(COUNT($S354:Z354)&gt;=$P354,"",EDATE($S354,8)),"")</f>
        <v/>
      </c>
      <c r="AB354" s="48" t="str">
        <f>IFERROR(IF(COUNT($S354:AA354)&gt;=$P354,"",EDATE($S354,9)),"")</f>
        <v/>
      </c>
      <c r="AC354" s="48" t="str">
        <f>IFERROR(IF(COUNT($S354:AB354)&gt;=$P354,"",EDATE($S354,10)),"")</f>
        <v/>
      </c>
      <c r="AD354" s="48" t="str">
        <f>IFERROR(IF(COUNT($S354:AC354)&gt;=$P354,"",EDATE($S354,11)),"")</f>
        <v/>
      </c>
      <c r="AE354" s="48" t="str">
        <f>IFERROR(IF(COUNT($S354:AD354)&gt;=$P354,"",EDATE($S354,12)),"")</f>
        <v/>
      </c>
      <c r="AF354" s="48" t="str">
        <f>IFERROR(IF(COUNT($S354:AE354)&gt;=$P354,"",EDATE($S354,13)),"")</f>
        <v/>
      </c>
      <c r="AG354" s="48" t="str">
        <f>IFERROR(IF(COUNT($S354:AF354)&gt;=$P354,"",EDATE($S354,14)),"")</f>
        <v/>
      </c>
      <c r="AH354" s="48" t="str">
        <f>IFERROR(IF(COUNT($S354:AG354)&gt;=$P354,"",EDATE($S354,15)),"")</f>
        <v/>
      </c>
      <c r="AI354" s="48" t="str">
        <f>IFERROR(IF(COUNT($S354:AH354)&gt;=$P354,"",EDATE($S354,16)),"")</f>
        <v/>
      </c>
      <c r="AJ354" s="48" t="str">
        <f>IFERROR(IF(COUNT($S354:AI354)&gt;=$P354,"",EDATE($S354,17)),"")</f>
        <v/>
      </c>
      <c r="AK354" s="48" t="str">
        <f>IFERROR(IF(COUNT($S354:AJ354)&gt;=$P354,"",EDATE($S354,18)),"")</f>
        <v/>
      </c>
      <c r="AL354" s="49" t="str">
        <f>IFERROR(IF(COUNT($S354:AK354)&gt;=$P354,"",EDATE($S354,19)),"")</f>
        <v/>
      </c>
      <c r="AM354" s="49" t="str">
        <f>IFERROR(IF(COUNT($S354:AL354)&gt;=$P354,"",EDATE($S354,20)),"")</f>
        <v/>
      </c>
      <c r="AN354" s="49" t="str">
        <f>IFERROR(IF(COUNT($S354:AM354)&gt;=$P354,"",EDATE($S354,21)),"")</f>
        <v/>
      </c>
      <c r="AO354" s="49" t="str">
        <f>IFERROR(IF(COUNT($S354:AN354)&gt;=$P354,"",EDATE($S354,22)),"")</f>
        <v/>
      </c>
      <c r="AP354" s="49" t="str">
        <f>IFERROR(IF(COUNT($S354:AO354)&gt;=$P354,"",EDATE($S354,23)),"")</f>
        <v/>
      </c>
      <c r="AQ354" s="49" t="str">
        <f>IFERROR(IF(COUNT($S354:AP354)&gt;=$P354,"",EDATE($S354,24)),"")</f>
        <v/>
      </c>
      <c r="AR354" s="49" t="str">
        <f>IFERROR(IF(COUNT($S354:AQ354)&gt;=$P354,"",EDATE($S354,25)),"")</f>
        <v/>
      </c>
      <c r="AS354" s="49" t="str">
        <f>IFERROR(IF(COUNT($S354:AR354)&gt;=$P354,"",EDATE($S354,26)),"")</f>
        <v/>
      </c>
      <c r="AT354" s="49" t="str">
        <f>IFERROR(IF(COUNT($S354:AS354)&gt;=$P354,"",EDATE($S354,27)),"")</f>
        <v/>
      </c>
      <c r="AU354" s="49" t="str">
        <f>IFERROR(IF(COUNT($S354:AT354)&gt;=$P354,"",EDATE($S354,28)),"")</f>
        <v/>
      </c>
      <c r="AV354" s="49" t="str">
        <f>IFERROR(IF(COUNT($S354:AU354)&gt;=$P354,"",EDATE($S354,29)),"")</f>
        <v/>
      </c>
      <c r="AW354" s="49" t="str">
        <f>IFERROR(IF(COUNT($S354:AV354)&gt;=$P354,"",EDATE($S354,30)),"")</f>
        <v/>
      </c>
      <c r="AX354" s="49" t="str">
        <f>IFERROR(IF(COUNT($S354:AW354)&gt;=$P354,"",EDATE($S354,31)),"")</f>
        <v/>
      </c>
      <c r="AY354" s="49" t="str">
        <f>IFERROR(IF(COUNT($S354:AX354)&gt;=$P354,"",EDATE($S354,32)),"")</f>
        <v/>
      </c>
      <c r="AZ354" s="49" t="str">
        <f>IFERROR(IF(COUNT($S354:AY354)&gt;=$P354,"",EDATE($S354,33)),"")</f>
        <v/>
      </c>
      <c r="BA354" s="49" t="str">
        <f>IFERROR(IF(COUNT($S354:AZ354)&gt;=$P354,"",EDATE($S354,34)),"")</f>
        <v/>
      </c>
      <c r="BB354" s="49" t="str">
        <f>IFERROR(IF(COUNT($S354:BA354)&gt;=$P354,"",EDATE($S354,35)),"")</f>
        <v/>
      </c>
      <c r="BC354" s="49" t="str">
        <f>IFERROR(IF(COUNT($S354:BB354)&gt;=$P354,"",EDATE($S354,36)),"")</f>
        <v/>
      </c>
      <c r="BD354" s="108"/>
    </row>
    <row r="355" spans="1:56" s="98" customFormat="1" ht="21" customHeight="1" thickBot="1">
      <c r="A355" s="106" t="str">
        <f t="shared" ca="1" si="30"/>
        <v/>
      </c>
      <c r="B355" s="152"/>
      <c r="C355" s="45" t="str">
        <f>IFERROR(VLOOKUP(B355,'اسماء العملاء'!$A$2:$E$1589,5,FALSE),"")</f>
        <v/>
      </c>
      <c r="D355" s="60" t="str">
        <f>IFERROR(VLOOKUP(B355,'اسماء العملاء'!$A$2:$C$1589,2,FALSE),"")</f>
        <v/>
      </c>
      <c r="E355" s="56"/>
      <c r="F355" s="62" t="str">
        <f>IFERROR(VLOOKUP(B355,'اسماء العملاء'!$A$2:$C$1589,3,FALSE),"")</f>
        <v/>
      </c>
      <c r="G355" s="75" t="str">
        <f>IFERROR(VLOOKUP(B355,'اسماء العملاء'!$A$2:$F$1589,6,FALSE),"")</f>
        <v/>
      </c>
      <c r="H355" s="142" t="str">
        <f>IFERROR(VLOOKUP(G355,'انواع الفلاتر'!$B$2:$C$52,2,FALSE),"")</f>
        <v/>
      </c>
      <c r="I355" s="128" t="str">
        <f>IFERROR(VLOOKUP(B355,'اسماء العملاء'!$A$2:$K$1589,11,FALSE),"")</f>
        <v/>
      </c>
      <c r="J355" s="46" t="str">
        <f t="shared" si="31"/>
        <v/>
      </c>
      <c r="K355" s="37"/>
      <c r="L355" s="137" t="str">
        <f t="shared" si="32"/>
        <v/>
      </c>
      <c r="M355" s="94" t="str">
        <f>IFERROR(VLOOKUP(B355,'اسماء العملاء'!$A$2:$G$1589,7,FALSE),"")</f>
        <v/>
      </c>
      <c r="N355" s="92" t="str">
        <f t="shared" si="33"/>
        <v/>
      </c>
      <c r="O355" s="149" t="str">
        <f>IFERROR(VLOOKUP(B355,'اسماء العملاء'!$A$2:$I$1589,9,FALSE),"")</f>
        <v/>
      </c>
      <c r="P355" s="144" t="str">
        <f t="shared" si="34"/>
        <v/>
      </c>
      <c r="Q355" s="145" t="str">
        <f t="shared" si="35"/>
        <v/>
      </c>
      <c r="R355" s="50"/>
      <c r="S355" s="133" t="str">
        <f>IFERROR(VLOOKUP(B355,'اسماء العملاء'!$A$2:$J$1589,10,FALSE),"")</f>
        <v/>
      </c>
      <c r="T355" s="48" t="str">
        <f>IFERROR(IF(COUNT($S355:S355)&gt;=$P355,"",EDATE($S355,1)),"")</f>
        <v/>
      </c>
      <c r="U355" s="48" t="str">
        <f>IFERROR(IF(COUNT($S355:T355)&gt;=$P355,"",EDATE($S355,2)),"")</f>
        <v/>
      </c>
      <c r="V355" s="48" t="str">
        <f>IFERROR(IF(COUNT($S355:U355)&gt;=$P355,"",EDATE($S355,3)),"")</f>
        <v/>
      </c>
      <c r="W355" s="48" t="str">
        <f>IFERROR(IF(COUNT($S355:V355)&gt;=$P355,"",EDATE($S355,4)),"")</f>
        <v/>
      </c>
      <c r="X355" s="48" t="str">
        <f>IFERROR(IF(COUNT($S355:W355)&gt;=$P355,"",EDATE($S355,5)),"")</f>
        <v/>
      </c>
      <c r="Y355" s="48" t="str">
        <f>IFERROR(IF(COUNT($S355:X355)&gt;=$P355,"",EDATE($S355,6)),"")</f>
        <v/>
      </c>
      <c r="Z355" s="48" t="str">
        <f>IFERROR(IF(COUNT($S355:Y355)&gt;=$P355,"",EDATE($S355,7)),"")</f>
        <v/>
      </c>
      <c r="AA355" s="48" t="str">
        <f>IFERROR(IF(COUNT($S355:Z355)&gt;=$P355,"",EDATE($S355,8)),"")</f>
        <v/>
      </c>
      <c r="AB355" s="48" t="str">
        <f>IFERROR(IF(COUNT($S355:AA355)&gt;=$P355,"",EDATE($S355,9)),"")</f>
        <v/>
      </c>
      <c r="AC355" s="48" t="str">
        <f>IFERROR(IF(COUNT($S355:AB355)&gt;=$P355,"",EDATE($S355,10)),"")</f>
        <v/>
      </c>
      <c r="AD355" s="48" t="str">
        <f>IFERROR(IF(COUNT($S355:AC355)&gt;=$P355,"",EDATE($S355,11)),"")</f>
        <v/>
      </c>
      <c r="AE355" s="48" t="str">
        <f>IFERROR(IF(COUNT($S355:AD355)&gt;=$P355,"",EDATE($S355,12)),"")</f>
        <v/>
      </c>
      <c r="AF355" s="48" t="str">
        <f>IFERROR(IF(COUNT($S355:AE355)&gt;=$P355,"",EDATE($S355,13)),"")</f>
        <v/>
      </c>
      <c r="AG355" s="48" t="str">
        <f>IFERROR(IF(COUNT($S355:AF355)&gt;=$P355,"",EDATE($S355,14)),"")</f>
        <v/>
      </c>
      <c r="AH355" s="48" t="str">
        <f>IFERROR(IF(COUNT($S355:AG355)&gt;=$P355,"",EDATE($S355,15)),"")</f>
        <v/>
      </c>
      <c r="AI355" s="48" t="str">
        <f>IFERROR(IF(COUNT($S355:AH355)&gt;=$P355,"",EDATE($S355,16)),"")</f>
        <v/>
      </c>
      <c r="AJ355" s="48" t="str">
        <f>IFERROR(IF(COUNT($S355:AI355)&gt;=$P355,"",EDATE($S355,17)),"")</f>
        <v/>
      </c>
      <c r="AK355" s="48" t="str">
        <f>IFERROR(IF(COUNT($S355:AJ355)&gt;=$P355,"",EDATE($S355,18)),"")</f>
        <v/>
      </c>
      <c r="AL355" s="49" t="str">
        <f>IFERROR(IF(COUNT($S355:AK355)&gt;=$P355,"",EDATE($S355,19)),"")</f>
        <v/>
      </c>
      <c r="AM355" s="49" t="str">
        <f>IFERROR(IF(COUNT($S355:AL355)&gt;=$P355,"",EDATE($S355,20)),"")</f>
        <v/>
      </c>
      <c r="AN355" s="49" t="str">
        <f>IFERROR(IF(COUNT($S355:AM355)&gt;=$P355,"",EDATE($S355,21)),"")</f>
        <v/>
      </c>
      <c r="AO355" s="49" t="str">
        <f>IFERROR(IF(COUNT($S355:AN355)&gt;=$P355,"",EDATE($S355,22)),"")</f>
        <v/>
      </c>
      <c r="AP355" s="49" t="str">
        <f>IFERROR(IF(COUNT($S355:AO355)&gt;=$P355,"",EDATE($S355,23)),"")</f>
        <v/>
      </c>
      <c r="AQ355" s="49" t="str">
        <f>IFERROR(IF(COUNT($S355:AP355)&gt;=$P355,"",EDATE($S355,24)),"")</f>
        <v/>
      </c>
      <c r="AR355" s="49" t="str">
        <f>IFERROR(IF(COUNT($S355:AQ355)&gt;=$P355,"",EDATE($S355,25)),"")</f>
        <v/>
      </c>
      <c r="AS355" s="49" t="str">
        <f>IFERROR(IF(COUNT($S355:AR355)&gt;=$P355,"",EDATE($S355,26)),"")</f>
        <v/>
      </c>
      <c r="AT355" s="49" t="str">
        <f>IFERROR(IF(COUNT($S355:AS355)&gt;=$P355,"",EDATE($S355,27)),"")</f>
        <v/>
      </c>
      <c r="AU355" s="49" t="str">
        <f>IFERROR(IF(COUNT($S355:AT355)&gt;=$P355,"",EDATE($S355,28)),"")</f>
        <v/>
      </c>
      <c r="AV355" s="49" t="str">
        <f>IFERROR(IF(COUNT($S355:AU355)&gt;=$P355,"",EDATE($S355,29)),"")</f>
        <v/>
      </c>
      <c r="AW355" s="49" t="str">
        <f>IFERROR(IF(COUNT($S355:AV355)&gt;=$P355,"",EDATE($S355,30)),"")</f>
        <v/>
      </c>
      <c r="AX355" s="49" t="str">
        <f>IFERROR(IF(COUNT($S355:AW355)&gt;=$P355,"",EDATE($S355,31)),"")</f>
        <v/>
      </c>
      <c r="AY355" s="49" t="str">
        <f>IFERROR(IF(COUNT($S355:AX355)&gt;=$P355,"",EDATE($S355,32)),"")</f>
        <v/>
      </c>
      <c r="AZ355" s="49" t="str">
        <f>IFERROR(IF(COUNT($S355:AY355)&gt;=$P355,"",EDATE($S355,33)),"")</f>
        <v/>
      </c>
      <c r="BA355" s="49" t="str">
        <f>IFERROR(IF(COUNT($S355:AZ355)&gt;=$P355,"",EDATE($S355,34)),"")</f>
        <v/>
      </c>
      <c r="BB355" s="49" t="str">
        <f>IFERROR(IF(COUNT($S355:BA355)&gt;=$P355,"",EDATE($S355,35)),"")</f>
        <v/>
      </c>
      <c r="BC355" s="49" t="str">
        <f>IFERROR(IF(COUNT($S355:BB355)&gt;=$P355,"",EDATE($S355,36)),"")</f>
        <v/>
      </c>
      <c r="BD355" s="108"/>
    </row>
    <row r="356" spans="1:56" s="98" customFormat="1" ht="21" customHeight="1" thickBot="1">
      <c r="A356" s="106" t="str">
        <f t="shared" ca="1" si="30"/>
        <v/>
      </c>
      <c r="B356" s="152"/>
      <c r="C356" s="45" t="str">
        <f>IFERROR(VLOOKUP(B356,'اسماء العملاء'!$A$2:$E$1589,5,FALSE),"")</f>
        <v/>
      </c>
      <c r="D356" s="60" t="str">
        <f>IFERROR(VLOOKUP(B356,'اسماء العملاء'!$A$2:$C$1589,2,FALSE),"")</f>
        <v/>
      </c>
      <c r="E356" s="56"/>
      <c r="F356" s="62" t="str">
        <f>IFERROR(VLOOKUP(B356,'اسماء العملاء'!$A$2:$C$1589,3,FALSE),"")</f>
        <v/>
      </c>
      <c r="G356" s="75" t="str">
        <f>IFERROR(VLOOKUP(B356,'اسماء العملاء'!$A$2:$F$1589,6,FALSE),"")</f>
        <v/>
      </c>
      <c r="H356" s="142" t="str">
        <f>IFERROR(VLOOKUP(G356,'انواع الفلاتر'!$B$2:$C$52,2,FALSE),"")</f>
        <v/>
      </c>
      <c r="I356" s="128" t="str">
        <f>IFERROR(VLOOKUP(B356,'اسماء العملاء'!$A$2:$K$1589,11,FALSE),"")</f>
        <v/>
      </c>
      <c r="J356" s="46" t="str">
        <f t="shared" si="31"/>
        <v/>
      </c>
      <c r="K356" s="37"/>
      <c r="L356" s="137" t="str">
        <f t="shared" si="32"/>
        <v/>
      </c>
      <c r="M356" s="94" t="str">
        <f>IFERROR(VLOOKUP(B356,'اسماء العملاء'!$A$2:$G$1589,7,FALSE),"")</f>
        <v/>
      </c>
      <c r="N356" s="92" t="str">
        <f t="shared" si="33"/>
        <v/>
      </c>
      <c r="O356" s="149" t="str">
        <f>IFERROR(VLOOKUP(B356,'اسماء العملاء'!$A$2:$I$1589,9,FALSE),"")</f>
        <v/>
      </c>
      <c r="P356" s="144" t="str">
        <f t="shared" si="34"/>
        <v/>
      </c>
      <c r="Q356" s="145" t="str">
        <f t="shared" si="35"/>
        <v/>
      </c>
      <c r="R356" s="50"/>
      <c r="S356" s="133" t="str">
        <f>IFERROR(VLOOKUP(B356,'اسماء العملاء'!$A$2:$J$1589,10,FALSE),"")</f>
        <v/>
      </c>
      <c r="T356" s="48" t="str">
        <f>IFERROR(IF(COUNT($S356:S356)&gt;=$P356,"",EDATE($S356,1)),"")</f>
        <v/>
      </c>
      <c r="U356" s="48" t="str">
        <f>IFERROR(IF(COUNT($S356:T356)&gt;=$P356,"",EDATE($S356,2)),"")</f>
        <v/>
      </c>
      <c r="V356" s="48" t="str">
        <f>IFERROR(IF(COUNT($S356:U356)&gt;=$P356,"",EDATE($S356,3)),"")</f>
        <v/>
      </c>
      <c r="W356" s="48" t="str">
        <f>IFERROR(IF(COUNT($S356:V356)&gt;=$P356,"",EDATE($S356,4)),"")</f>
        <v/>
      </c>
      <c r="X356" s="48" t="str">
        <f>IFERROR(IF(COUNT($S356:W356)&gt;=$P356,"",EDATE($S356,5)),"")</f>
        <v/>
      </c>
      <c r="Y356" s="48" t="str">
        <f>IFERROR(IF(COUNT($S356:X356)&gt;=$P356,"",EDATE($S356,6)),"")</f>
        <v/>
      </c>
      <c r="Z356" s="48" t="str">
        <f>IFERROR(IF(COUNT($S356:Y356)&gt;=$P356,"",EDATE($S356,7)),"")</f>
        <v/>
      </c>
      <c r="AA356" s="48" t="str">
        <f>IFERROR(IF(COUNT($S356:Z356)&gt;=$P356,"",EDATE($S356,8)),"")</f>
        <v/>
      </c>
      <c r="AB356" s="48" t="str">
        <f>IFERROR(IF(COUNT($S356:AA356)&gt;=$P356,"",EDATE($S356,9)),"")</f>
        <v/>
      </c>
      <c r="AC356" s="48" t="str">
        <f>IFERROR(IF(COUNT($S356:AB356)&gt;=$P356,"",EDATE($S356,10)),"")</f>
        <v/>
      </c>
      <c r="AD356" s="48" t="str">
        <f>IFERROR(IF(COUNT($S356:AC356)&gt;=$P356,"",EDATE($S356,11)),"")</f>
        <v/>
      </c>
      <c r="AE356" s="48" t="str">
        <f>IFERROR(IF(COUNT($S356:AD356)&gt;=$P356,"",EDATE($S356,12)),"")</f>
        <v/>
      </c>
      <c r="AF356" s="48" t="str">
        <f>IFERROR(IF(COUNT($S356:AE356)&gt;=$P356,"",EDATE($S356,13)),"")</f>
        <v/>
      </c>
      <c r="AG356" s="48" t="str">
        <f>IFERROR(IF(COUNT($S356:AF356)&gt;=$P356,"",EDATE($S356,14)),"")</f>
        <v/>
      </c>
      <c r="AH356" s="48" t="str">
        <f>IFERROR(IF(COUNT($S356:AG356)&gt;=$P356,"",EDATE($S356,15)),"")</f>
        <v/>
      </c>
      <c r="AI356" s="48" t="str">
        <f>IFERROR(IF(COUNT($S356:AH356)&gt;=$P356,"",EDATE($S356,16)),"")</f>
        <v/>
      </c>
      <c r="AJ356" s="48" t="str">
        <f>IFERROR(IF(COUNT($S356:AI356)&gt;=$P356,"",EDATE($S356,17)),"")</f>
        <v/>
      </c>
      <c r="AK356" s="48" t="str">
        <f>IFERROR(IF(COUNT($S356:AJ356)&gt;=$P356,"",EDATE($S356,18)),"")</f>
        <v/>
      </c>
      <c r="AL356" s="49" t="str">
        <f>IFERROR(IF(COUNT($S356:AK356)&gt;=$P356,"",EDATE($S356,19)),"")</f>
        <v/>
      </c>
      <c r="AM356" s="49" t="str">
        <f>IFERROR(IF(COUNT($S356:AL356)&gt;=$P356,"",EDATE($S356,20)),"")</f>
        <v/>
      </c>
      <c r="AN356" s="49" t="str">
        <f>IFERROR(IF(COUNT($S356:AM356)&gt;=$P356,"",EDATE($S356,21)),"")</f>
        <v/>
      </c>
      <c r="AO356" s="49" t="str">
        <f>IFERROR(IF(COUNT($S356:AN356)&gt;=$P356,"",EDATE($S356,22)),"")</f>
        <v/>
      </c>
      <c r="AP356" s="49" t="str">
        <f>IFERROR(IF(COUNT($S356:AO356)&gt;=$P356,"",EDATE($S356,23)),"")</f>
        <v/>
      </c>
      <c r="AQ356" s="49" t="str">
        <f>IFERROR(IF(COUNT($S356:AP356)&gt;=$P356,"",EDATE($S356,24)),"")</f>
        <v/>
      </c>
      <c r="AR356" s="49" t="str">
        <f>IFERROR(IF(COUNT($S356:AQ356)&gt;=$P356,"",EDATE($S356,25)),"")</f>
        <v/>
      </c>
      <c r="AS356" s="49" t="str">
        <f>IFERROR(IF(COUNT($S356:AR356)&gt;=$P356,"",EDATE($S356,26)),"")</f>
        <v/>
      </c>
      <c r="AT356" s="49" t="str">
        <f>IFERROR(IF(COUNT($S356:AS356)&gt;=$P356,"",EDATE($S356,27)),"")</f>
        <v/>
      </c>
      <c r="AU356" s="49" t="str">
        <f>IFERROR(IF(COUNT($S356:AT356)&gt;=$P356,"",EDATE($S356,28)),"")</f>
        <v/>
      </c>
      <c r="AV356" s="49" t="str">
        <f>IFERROR(IF(COUNT($S356:AU356)&gt;=$P356,"",EDATE($S356,29)),"")</f>
        <v/>
      </c>
      <c r="AW356" s="49" t="str">
        <f>IFERROR(IF(COUNT($S356:AV356)&gt;=$P356,"",EDATE($S356,30)),"")</f>
        <v/>
      </c>
      <c r="AX356" s="49" t="str">
        <f>IFERROR(IF(COUNT($S356:AW356)&gt;=$P356,"",EDATE($S356,31)),"")</f>
        <v/>
      </c>
      <c r="AY356" s="49" t="str">
        <f>IFERROR(IF(COUNT($S356:AX356)&gt;=$P356,"",EDATE($S356,32)),"")</f>
        <v/>
      </c>
      <c r="AZ356" s="49" t="str">
        <f>IFERROR(IF(COUNT($S356:AY356)&gt;=$P356,"",EDATE($S356,33)),"")</f>
        <v/>
      </c>
      <c r="BA356" s="49" t="str">
        <f>IFERROR(IF(COUNT($S356:AZ356)&gt;=$P356,"",EDATE($S356,34)),"")</f>
        <v/>
      </c>
      <c r="BB356" s="49" t="str">
        <f>IFERROR(IF(COUNT($S356:BA356)&gt;=$P356,"",EDATE($S356,35)),"")</f>
        <v/>
      </c>
      <c r="BC356" s="49" t="str">
        <f>IFERROR(IF(COUNT($S356:BB356)&gt;=$P356,"",EDATE($S356,36)),"")</f>
        <v/>
      </c>
      <c r="BD356" s="108"/>
    </row>
    <row r="357" spans="1:56" s="98" customFormat="1" ht="21" customHeight="1" thickBot="1">
      <c r="A357" s="106" t="str">
        <f t="shared" ca="1" si="30"/>
        <v/>
      </c>
      <c r="B357" s="152"/>
      <c r="C357" s="45" t="str">
        <f>IFERROR(VLOOKUP(B357,'اسماء العملاء'!$A$2:$E$1589,5,FALSE),"")</f>
        <v/>
      </c>
      <c r="D357" s="60" t="str">
        <f>IFERROR(VLOOKUP(B357,'اسماء العملاء'!$A$2:$C$1589,2,FALSE),"")</f>
        <v/>
      </c>
      <c r="E357" s="56"/>
      <c r="F357" s="62" t="str">
        <f>IFERROR(VLOOKUP(B357,'اسماء العملاء'!$A$2:$C$1589,3,FALSE),"")</f>
        <v/>
      </c>
      <c r="G357" s="75" t="str">
        <f>IFERROR(VLOOKUP(B357,'اسماء العملاء'!$A$2:$F$1589,6,FALSE),"")</f>
        <v/>
      </c>
      <c r="H357" s="142" t="str">
        <f>IFERROR(VLOOKUP(G357,'انواع الفلاتر'!$B$2:$C$52,2,FALSE),"")</f>
        <v/>
      </c>
      <c r="I357" s="128" t="str">
        <f>IFERROR(VLOOKUP(B357,'اسماء العملاء'!$A$2:$K$1589,11,FALSE),"")</f>
        <v/>
      </c>
      <c r="J357" s="46" t="str">
        <f t="shared" si="31"/>
        <v/>
      </c>
      <c r="K357" s="37"/>
      <c r="L357" s="137" t="str">
        <f t="shared" si="32"/>
        <v/>
      </c>
      <c r="M357" s="94" t="str">
        <f>IFERROR(VLOOKUP(B357,'اسماء العملاء'!$A$2:$G$1589,7,FALSE),"")</f>
        <v/>
      </c>
      <c r="N357" s="92" t="str">
        <f t="shared" si="33"/>
        <v/>
      </c>
      <c r="O357" s="149" t="str">
        <f>IFERROR(VLOOKUP(B357,'اسماء العملاء'!$A$2:$I$1589,9,FALSE),"")</f>
        <v/>
      </c>
      <c r="P357" s="144" t="str">
        <f t="shared" si="34"/>
        <v/>
      </c>
      <c r="Q357" s="145" t="str">
        <f t="shared" si="35"/>
        <v/>
      </c>
      <c r="R357" s="50"/>
      <c r="S357" s="133" t="str">
        <f>IFERROR(VLOOKUP(B357,'اسماء العملاء'!$A$2:$J$1589,10,FALSE),"")</f>
        <v/>
      </c>
      <c r="T357" s="48" t="str">
        <f>IFERROR(IF(COUNT($S357:S357)&gt;=$P357,"",EDATE($S357,1)),"")</f>
        <v/>
      </c>
      <c r="U357" s="48" t="str">
        <f>IFERROR(IF(COUNT($S357:T357)&gt;=$P357,"",EDATE($S357,2)),"")</f>
        <v/>
      </c>
      <c r="V357" s="48" t="str">
        <f>IFERROR(IF(COUNT($S357:U357)&gt;=$P357,"",EDATE($S357,3)),"")</f>
        <v/>
      </c>
      <c r="W357" s="48" t="str">
        <f>IFERROR(IF(COUNT($S357:V357)&gt;=$P357,"",EDATE($S357,4)),"")</f>
        <v/>
      </c>
      <c r="X357" s="48" t="str">
        <f>IFERROR(IF(COUNT($S357:W357)&gt;=$P357,"",EDATE($S357,5)),"")</f>
        <v/>
      </c>
      <c r="Y357" s="48" t="str">
        <f>IFERROR(IF(COUNT($S357:X357)&gt;=$P357,"",EDATE($S357,6)),"")</f>
        <v/>
      </c>
      <c r="Z357" s="48" t="str">
        <f>IFERROR(IF(COUNT($S357:Y357)&gt;=$P357,"",EDATE($S357,7)),"")</f>
        <v/>
      </c>
      <c r="AA357" s="48" t="str">
        <f>IFERROR(IF(COUNT($S357:Z357)&gt;=$P357,"",EDATE($S357,8)),"")</f>
        <v/>
      </c>
      <c r="AB357" s="48" t="str">
        <f>IFERROR(IF(COUNT($S357:AA357)&gt;=$P357,"",EDATE($S357,9)),"")</f>
        <v/>
      </c>
      <c r="AC357" s="48" t="str">
        <f>IFERROR(IF(COUNT($S357:AB357)&gt;=$P357,"",EDATE($S357,10)),"")</f>
        <v/>
      </c>
      <c r="AD357" s="48" t="str">
        <f>IFERROR(IF(COUNT($S357:AC357)&gt;=$P357,"",EDATE($S357,11)),"")</f>
        <v/>
      </c>
      <c r="AE357" s="48" t="str">
        <f>IFERROR(IF(COUNT($S357:AD357)&gt;=$P357,"",EDATE($S357,12)),"")</f>
        <v/>
      </c>
      <c r="AF357" s="48" t="str">
        <f>IFERROR(IF(COUNT($S357:AE357)&gt;=$P357,"",EDATE($S357,13)),"")</f>
        <v/>
      </c>
      <c r="AG357" s="48" t="str">
        <f>IFERROR(IF(COUNT($S357:AF357)&gt;=$P357,"",EDATE($S357,14)),"")</f>
        <v/>
      </c>
      <c r="AH357" s="48" t="str">
        <f>IFERROR(IF(COUNT($S357:AG357)&gt;=$P357,"",EDATE($S357,15)),"")</f>
        <v/>
      </c>
      <c r="AI357" s="48" t="str">
        <f>IFERROR(IF(COUNT($S357:AH357)&gt;=$P357,"",EDATE($S357,16)),"")</f>
        <v/>
      </c>
      <c r="AJ357" s="48" t="str">
        <f>IFERROR(IF(COUNT($S357:AI357)&gt;=$P357,"",EDATE($S357,17)),"")</f>
        <v/>
      </c>
      <c r="AK357" s="48" t="str">
        <f>IFERROR(IF(COUNT($S357:AJ357)&gt;=$P357,"",EDATE($S357,18)),"")</f>
        <v/>
      </c>
      <c r="AL357" s="49" t="str">
        <f>IFERROR(IF(COUNT($S357:AK357)&gt;=$P357,"",EDATE($S357,19)),"")</f>
        <v/>
      </c>
      <c r="AM357" s="49" t="str">
        <f>IFERROR(IF(COUNT($S357:AL357)&gt;=$P357,"",EDATE($S357,20)),"")</f>
        <v/>
      </c>
      <c r="AN357" s="49" t="str">
        <f>IFERROR(IF(COUNT($S357:AM357)&gt;=$P357,"",EDATE($S357,21)),"")</f>
        <v/>
      </c>
      <c r="AO357" s="49" t="str">
        <f>IFERROR(IF(COUNT($S357:AN357)&gt;=$P357,"",EDATE($S357,22)),"")</f>
        <v/>
      </c>
      <c r="AP357" s="49" t="str">
        <f>IFERROR(IF(COUNT($S357:AO357)&gt;=$P357,"",EDATE($S357,23)),"")</f>
        <v/>
      </c>
      <c r="AQ357" s="49" t="str">
        <f>IFERROR(IF(COUNT($S357:AP357)&gt;=$P357,"",EDATE($S357,24)),"")</f>
        <v/>
      </c>
      <c r="AR357" s="49" t="str">
        <f>IFERROR(IF(COUNT($S357:AQ357)&gt;=$P357,"",EDATE($S357,25)),"")</f>
        <v/>
      </c>
      <c r="AS357" s="49" t="str">
        <f>IFERROR(IF(COUNT($S357:AR357)&gt;=$P357,"",EDATE($S357,26)),"")</f>
        <v/>
      </c>
      <c r="AT357" s="49" t="str">
        <f>IFERROR(IF(COUNT($S357:AS357)&gt;=$P357,"",EDATE($S357,27)),"")</f>
        <v/>
      </c>
      <c r="AU357" s="49" t="str">
        <f>IFERROR(IF(COUNT($S357:AT357)&gt;=$P357,"",EDATE($S357,28)),"")</f>
        <v/>
      </c>
      <c r="AV357" s="49" t="str">
        <f>IFERROR(IF(COUNT($S357:AU357)&gt;=$P357,"",EDATE($S357,29)),"")</f>
        <v/>
      </c>
      <c r="AW357" s="49" t="str">
        <f>IFERROR(IF(COUNT($S357:AV357)&gt;=$P357,"",EDATE($S357,30)),"")</f>
        <v/>
      </c>
      <c r="AX357" s="49" t="str">
        <f>IFERROR(IF(COUNT($S357:AW357)&gt;=$P357,"",EDATE($S357,31)),"")</f>
        <v/>
      </c>
      <c r="AY357" s="49" t="str">
        <f>IFERROR(IF(COUNT($S357:AX357)&gt;=$P357,"",EDATE($S357,32)),"")</f>
        <v/>
      </c>
      <c r="AZ357" s="49" t="str">
        <f>IFERROR(IF(COUNT($S357:AY357)&gt;=$P357,"",EDATE($S357,33)),"")</f>
        <v/>
      </c>
      <c r="BA357" s="49" t="str">
        <f>IFERROR(IF(COUNT($S357:AZ357)&gt;=$P357,"",EDATE($S357,34)),"")</f>
        <v/>
      </c>
      <c r="BB357" s="49" t="str">
        <f>IFERROR(IF(COUNT($S357:BA357)&gt;=$P357,"",EDATE($S357,35)),"")</f>
        <v/>
      </c>
      <c r="BC357" s="49" t="str">
        <f>IFERROR(IF(COUNT($S357:BB357)&gt;=$P357,"",EDATE($S357,36)),"")</f>
        <v/>
      </c>
      <c r="BD357" s="108"/>
    </row>
    <row r="358" spans="1:56" s="98" customFormat="1" ht="21" customHeight="1" thickBot="1">
      <c r="A358" s="106" t="str">
        <f t="shared" ca="1" si="30"/>
        <v/>
      </c>
      <c r="B358" s="152"/>
      <c r="C358" s="45" t="str">
        <f>IFERROR(VLOOKUP(B358,'اسماء العملاء'!$A$2:$E$1589,5,FALSE),"")</f>
        <v/>
      </c>
      <c r="D358" s="60" t="str">
        <f>IFERROR(VLOOKUP(B358,'اسماء العملاء'!$A$2:$C$1589,2,FALSE),"")</f>
        <v/>
      </c>
      <c r="E358" s="56"/>
      <c r="F358" s="62" t="str">
        <f>IFERROR(VLOOKUP(B358,'اسماء العملاء'!$A$2:$C$1589,3,FALSE),"")</f>
        <v/>
      </c>
      <c r="G358" s="75" t="str">
        <f>IFERROR(VLOOKUP(B358,'اسماء العملاء'!$A$2:$F$1589,6,FALSE),"")</f>
        <v/>
      </c>
      <c r="H358" s="142" t="str">
        <f>IFERROR(VLOOKUP(G358,'انواع الفلاتر'!$B$2:$C$52,2,FALSE),"")</f>
        <v/>
      </c>
      <c r="I358" s="128" t="str">
        <f>IFERROR(VLOOKUP(B358,'اسماء العملاء'!$A$2:$K$1589,11,FALSE),"")</f>
        <v/>
      </c>
      <c r="J358" s="46" t="str">
        <f t="shared" si="31"/>
        <v/>
      </c>
      <c r="K358" s="37"/>
      <c r="L358" s="137" t="str">
        <f t="shared" si="32"/>
        <v/>
      </c>
      <c r="M358" s="94" t="str">
        <f>IFERROR(VLOOKUP(B358,'اسماء العملاء'!$A$2:$G$1589,7,FALSE),"")</f>
        <v/>
      </c>
      <c r="N358" s="92" t="str">
        <f t="shared" si="33"/>
        <v/>
      </c>
      <c r="O358" s="149" t="str">
        <f>IFERROR(VLOOKUP(B358,'اسماء العملاء'!$A$2:$I$1589,9,FALSE),"")</f>
        <v/>
      </c>
      <c r="P358" s="144" t="str">
        <f t="shared" si="34"/>
        <v/>
      </c>
      <c r="Q358" s="145" t="str">
        <f t="shared" si="35"/>
        <v/>
      </c>
      <c r="R358" s="50"/>
      <c r="S358" s="133" t="str">
        <f>IFERROR(VLOOKUP(B358,'اسماء العملاء'!$A$2:$J$1589,10,FALSE),"")</f>
        <v/>
      </c>
      <c r="T358" s="48" t="str">
        <f>IFERROR(IF(COUNT($S358:S358)&gt;=$P358,"",EDATE($S358,1)),"")</f>
        <v/>
      </c>
      <c r="U358" s="48" t="str">
        <f>IFERROR(IF(COUNT($S358:T358)&gt;=$P358,"",EDATE($S358,2)),"")</f>
        <v/>
      </c>
      <c r="V358" s="48" t="str">
        <f>IFERROR(IF(COUNT($S358:U358)&gt;=$P358,"",EDATE($S358,3)),"")</f>
        <v/>
      </c>
      <c r="W358" s="48" t="str">
        <f>IFERROR(IF(COUNT($S358:V358)&gt;=$P358,"",EDATE($S358,4)),"")</f>
        <v/>
      </c>
      <c r="X358" s="48" t="str">
        <f>IFERROR(IF(COUNT($S358:W358)&gt;=$P358,"",EDATE($S358,5)),"")</f>
        <v/>
      </c>
      <c r="Y358" s="48" t="str">
        <f>IFERROR(IF(COUNT($S358:X358)&gt;=$P358,"",EDATE($S358,6)),"")</f>
        <v/>
      </c>
      <c r="Z358" s="48" t="str">
        <f>IFERROR(IF(COUNT($S358:Y358)&gt;=$P358,"",EDATE($S358,7)),"")</f>
        <v/>
      </c>
      <c r="AA358" s="48" t="str">
        <f>IFERROR(IF(COUNT($S358:Z358)&gt;=$P358,"",EDATE($S358,8)),"")</f>
        <v/>
      </c>
      <c r="AB358" s="48" t="str">
        <f>IFERROR(IF(COUNT($S358:AA358)&gt;=$P358,"",EDATE($S358,9)),"")</f>
        <v/>
      </c>
      <c r="AC358" s="48" t="str">
        <f>IFERROR(IF(COUNT($S358:AB358)&gt;=$P358,"",EDATE($S358,10)),"")</f>
        <v/>
      </c>
      <c r="AD358" s="48" t="str">
        <f>IFERROR(IF(COUNT($S358:AC358)&gt;=$P358,"",EDATE($S358,11)),"")</f>
        <v/>
      </c>
      <c r="AE358" s="48" t="str">
        <f>IFERROR(IF(COUNT($S358:AD358)&gt;=$P358,"",EDATE($S358,12)),"")</f>
        <v/>
      </c>
      <c r="AF358" s="48" t="str">
        <f>IFERROR(IF(COUNT($S358:AE358)&gt;=$P358,"",EDATE($S358,13)),"")</f>
        <v/>
      </c>
      <c r="AG358" s="48" t="str">
        <f>IFERROR(IF(COUNT($S358:AF358)&gt;=$P358,"",EDATE($S358,14)),"")</f>
        <v/>
      </c>
      <c r="AH358" s="48" t="str">
        <f>IFERROR(IF(COUNT($S358:AG358)&gt;=$P358,"",EDATE($S358,15)),"")</f>
        <v/>
      </c>
      <c r="AI358" s="48" t="str">
        <f>IFERROR(IF(COUNT($S358:AH358)&gt;=$P358,"",EDATE($S358,16)),"")</f>
        <v/>
      </c>
      <c r="AJ358" s="48" t="str">
        <f>IFERROR(IF(COUNT($S358:AI358)&gt;=$P358,"",EDATE($S358,17)),"")</f>
        <v/>
      </c>
      <c r="AK358" s="48" t="str">
        <f>IFERROR(IF(COUNT($S358:AJ358)&gt;=$P358,"",EDATE($S358,18)),"")</f>
        <v/>
      </c>
      <c r="AL358" s="49" t="str">
        <f>IFERROR(IF(COUNT($S358:AK358)&gt;=$P358,"",EDATE($S358,19)),"")</f>
        <v/>
      </c>
      <c r="AM358" s="49" t="str">
        <f>IFERROR(IF(COUNT($S358:AL358)&gt;=$P358,"",EDATE($S358,20)),"")</f>
        <v/>
      </c>
      <c r="AN358" s="49" t="str">
        <f>IFERROR(IF(COUNT($S358:AM358)&gt;=$P358,"",EDATE($S358,21)),"")</f>
        <v/>
      </c>
      <c r="AO358" s="49" t="str">
        <f>IFERROR(IF(COUNT($S358:AN358)&gt;=$P358,"",EDATE($S358,22)),"")</f>
        <v/>
      </c>
      <c r="AP358" s="49" t="str">
        <f>IFERROR(IF(COUNT($S358:AO358)&gt;=$P358,"",EDATE($S358,23)),"")</f>
        <v/>
      </c>
      <c r="AQ358" s="49" t="str">
        <f>IFERROR(IF(COUNT($S358:AP358)&gt;=$P358,"",EDATE($S358,24)),"")</f>
        <v/>
      </c>
      <c r="AR358" s="49" t="str">
        <f>IFERROR(IF(COUNT($S358:AQ358)&gt;=$P358,"",EDATE($S358,25)),"")</f>
        <v/>
      </c>
      <c r="AS358" s="49" t="str">
        <f>IFERROR(IF(COUNT($S358:AR358)&gt;=$P358,"",EDATE($S358,26)),"")</f>
        <v/>
      </c>
      <c r="AT358" s="49" t="str">
        <f>IFERROR(IF(COUNT($S358:AS358)&gt;=$P358,"",EDATE($S358,27)),"")</f>
        <v/>
      </c>
      <c r="AU358" s="49" t="str">
        <f>IFERROR(IF(COUNT($S358:AT358)&gt;=$P358,"",EDATE($S358,28)),"")</f>
        <v/>
      </c>
      <c r="AV358" s="49" t="str">
        <f>IFERROR(IF(COUNT($S358:AU358)&gt;=$P358,"",EDATE($S358,29)),"")</f>
        <v/>
      </c>
      <c r="AW358" s="49" t="str">
        <f>IFERROR(IF(COUNT($S358:AV358)&gt;=$P358,"",EDATE($S358,30)),"")</f>
        <v/>
      </c>
      <c r="AX358" s="49" t="str">
        <f>IFERROR(IF(COUNT($S358:AW358)&gt;=$P358,"",EDATE($S358,31)),"")</f>
        <v/>
      </c>
      <c r="AY358" s="49" t="str">
        <f>IFERROR(IF(COUNT($S358:AX358)&gt;=$P358,"",EDATE($S358,32)),"")</f>
        <v/>
      </c>
      <c r="AZ358" s="49" t="str">
        <f>IFERROR(IF(COUNT($S358:AY358)&gt;=$P358,"",EDATE($S358,33)),"")</f>
        <v/>
      </c>
      <c r="BA358" s="49" t="str">
        <f>IFERROR(IF(COUNT($S358:AZ358)&gt;=$P358,"",EDATE($S358,34)),"")</f>
        <v/>
      </c>
      <c r="BB358" s="49" t="str">
        <f>IFERROR(IF(COUNT($S358:BA358)&gt;=$P358,"",EDATE($S358,35)),"")</f>
        <v/>
      </c>
      <c r="BC358" s="49" t="str">
        <f>IFERROR(IF(COUNT($S358:BB358)&gt;=$P358,"",EDATE($S358,36)),"")</f>
        <v/>
      </c>
      <c r="BD358" s="108"/>
    </row>
    <row r="359" spans="1:56" s="98" customFormat="1" ht="21" customHeight="1" thickBot="1">
      <c r="A359" s="106" t="str">
        <f t="shared" ca="1" si="30"/>
        <v/>
      </c>
      <c r="B359" s="152"/>
      <c r="C359" s="45" t="str">
        <f>IFERROR(VLOOKUP(B359,'اسماء العملاء'!$A$2:$E$1589,5,FALSE),"")</f>
        <v/>
      </c>
      <c r="D359" s="60" t="str">
        <f>IFERROR(VLOOKUP(B359,'اسماء العملاء'!$A$2:$C$1589,2,FALSE),"")</f>
        <v/>
      </c>
      <c r="E359" s="56"/>
      <c r="F359" s="62" t="str">
        <f>IFERROR(VLOOKUP(B359,'اسماء العملاء'!$A$2:$C$1589,3,FALSE),"")</f>
        <v/>
      </c>
      <c r="G359" s="75" t="str">
        <f>IFERROR(VLOOKUP(B359,'اسماء العملاء'!$A$2:$F$1589,6,FALSE),"")</f>
        <v/>
      </c>
      <c r="H359" s="142" t="str">
        <f>IFERROR(VLOOKUP(G359,'انواع الفلاتر'!$B$2:$C$52,2,FALSE),"")</f>
        <v/>
      </c>
      <c r="I359" s="128" t="str">
        <f>IFERROR(VLOOKUP(B359,'اسماء العملاء'!$A$2:$K$1589,11,FALSE),"")</f>
        <v/>
      </c>
      <c r="J359" s="46" t="str">
        <f t="shared" si="31"/>
        <v/>
      </c>
      <c r="K359" s="37"/>
      <c r="L359" s="137" t="str">
        <f t="shared" si="32"/>
        <v/>
      </c>
      <c r="M359" s="94" t="str">
        <f>IFERROR(VLOOKUP(B359,'اسماء العملاء'!$A$2:$G$1589,7,FALSE),"")</f>
        <v/>
      </c>
      <c r="N359" s="92" t="str">
        <f t="shared" si="33"/>
        <v/>
      </c>
      <c r="O359" s="149" t="str">
        <f>IFERROR(VLOOKUP(B359,'اسماء العملاء'!$A$2:$I$1589,9,FALSE),"")</f>
        <v/>
      </c>
      <c r="P359" s="144" t="str">
        <f t="shared" si="34"/>
        <v/>
      </c>
      <c r="Q359" s="145" t="str">
        <f t="shared" si="35"/>
        <v/>
      </c>
      <c r="R359" s="50"/>
      <c r="S359" s="133" t="str">
        <f>IFERROR(VLOOKUP(B359,'اسماء العملاء'!$A$2:$J$1589,10,FALSE),"")</f>
        <v/>
      </c>
      <c r="T359" s="48" t="str">
        <f>IFERROR(IF(COUNT($S359:S359)&gt;=$P359,"",EDATE($S359,1)),"")</f>
        <v/>
      </c>
      <c r="U359" s="48" t="str">
        <f>IFERROR(IF(COUNT($S359:T359)&gt;=$P359,"",EDATE($S359,2)),"")</f>
        <v/>
      </c>
      <c r="V359" s="48" t="str">
        <f>IFERROR(IF(COUNT($S359:U359)&gt;=$P359,"",EDATE($S359,3)),"")</f>
        <v/>
      </c>
      <c r="W359" s="48" t="str">
        <f>IFERROR(IF(COUNT($S359:V359)&gt;=$P359,"",EDATE($S359,4)),"")</f>
        <v/>
      </c>
      <c r="X359" s="48" t="str">
        <f>IFERROR(IF(COUNT($S359:W359)&gt;=$P359,"",EDATE($S359,5)),"")</f>
        <v/>
      </c>
      <c r="Y359" s="48" t="str">
        <f>IFERROR(IF(COUNT($S359:X359)&gt;=$P359,"",EDATE($S359,6)),"")</f>
        <v/>
      </c>
      <c r="Z359" s="48" t="str">
        <f>IFERROR(IF(COUNT($S359:Y359)&gt;=$P359,"",EDATE($S359,7)),"")</f>
        <v/>
      </c>
      <c r="AA359" s="48" t="str">
        <f>IFERROR(IF(COUNT($S359:Z359)&gt;=$P359,"",EDATE($S359,8)),"")</f>
        <v/>
      </c>
      <c r="AB359" s="48" t="str">
        <f>IFERROR(IF(COUNT($S359:AA359)&gt;=$P359,"",EDATE($S359,9)),"")</f>
        <v/>
      </c>
      <c r="AC359" s="48" t="str">
        <f>IFERROR(IF(COUNT($S359:AB359)&gt;=$P359,"",EDATE($S359,10)),"")</f>
        <v/>
      </c>
      <c r="AD359" s="48" t="str">
        <f>IFERROR(IF(COUNT($S359:AC359)&gt;=$P359,"",EDATE($S359,11)),"")</f>
        <v/>
      </c>
      <c r="AE359" s="48" t="str">
        <f>IFERROR(IF(COUNT($S359:AD359)&gt;=$P359,"",EDATE($S359,12)),"")</f>
        <v/>
      </c>
      <c r="AF359" s="48" t="str">
        <f>IFERROR(IF(COUNT($S359:AE359)&gt;=$P359,"",EDATE($S359,13)),"")</f>
        <v/>
      </c>
      <c r="AG359" s="48" t="str">
        <f>IFERROR(IF(COUNT($S359:AF359)&gt;=$P359,"",EDATE($S359,14)),"")</f>
        <v/>
      </c>
      <c r="AH359" s="48" t="str">
        <f>IFERROR(IF(COUNT($S359:AG359)&gt;=$P359,"",EDATE($S359,15)),"")</f>
        <v/>
      </c>
      <c r="AI359" s="48" t="str">
        <f>IFERROR(IF(COUNT($S359:AH359)&gt;=$P359,"",EDATE($S359,16)),"")</f>
        <v/>
      </c>
      <c r="AJ359" s="48" t="str">
        <f>IFERROR(IF(COUNT($S359:AI359)&gt;=$P359,"",EDATE($S359,17)),"")</f>
        <v/>
      </c>
      <c r="AK359" s="48" t="str">
        <f>IFERROR(IF(COUNT($S359:AJ359)&gt;=$P359,"",EDATE($S359,18)),"")</f>
        <v/>
      </c>
      <c r="AL359" s="49" t="str">
        <f>IFERROR(IF(COUNT($S359:AK359)&gt;=$P359,"",EDATE($S359,19)),"")</f>
        <v/>
      </c>
      <c r="AM359" s="49" t="str">
        <f>IFERROR(IF(COUNT($S359:AL359)&gt;=$P359,"",EDATE($S359,20)),"")</f>
        <v/>
      </c>
      <c r="AN359" s="49" t="str">
        <f>IFERROR(IF(COUNT($S359:AM359)&gt;=$P359,"",EDATE($S359,21)),"")</f>
        <v/>
      </c>
      <c r="AO359" s="49" t="str">
        <f>IFERROR(IF(COUNT($S359:AN359)&gt;=$P359,"",EDATE($S359,22)),"")</f>
        <v/>
      </c>
      <c r="AP359" s="49" t="str">
        <f>IFERROR(IF(COUNT($S359:AO359)&gt;=$P359,"",EDATE($S359,23)),"")</f>
        <v/>
      </c>
      <c r="AQ359" s="49" t="str">
        <f>IFERROR(IF(COUNT($S359:AP359)&gt;=$P359,"",EDATE($S359,24)),"")</f>
        <v/>
      </c>
      <c r="AR359" s="49" t="str">
        <f>IFERROR(IF(COUNT($S359:AQ359)&gt;=$P359,"",EDATE($S359,25)),"")</f>
        <v/>
      </c>
      <c r="AS359" s="49" t="str">
        <f>IFERROR(IF(COUNT($S359:AR359)&gt;=$P359,"",EDATE($S359,26)),"")</f>
        <v/>
      </c>
      <c r="AT359" s="49" t="str">
        <f>IFERROR(IF(COUNT($S359:AS359)&gt;=$P359,"",EDATE($S359,27)),"")</f>
        <v/>
      </c>
      <c r="AU359" s="49" t="str">
        <f>IFERROR(IF(COUNT($S359:AT359)&gt;=$P359,"",EDATE($S359,28)),"")</f>
        <v/>
      </c>
      <c r="AV359" s="49" t="str">
        <f>IFERROR(IF(COUNT($S359:AU359)&gt;=$P359,"",EDATE($S359,29)),"")</f>
        <v/>
      </c>
      <c r="AW359" s="49" t="str">
        <f>IFERROR(IF(COUNT($S359:AV359)&gt;=$P359,"",EDATE($S359,30)),"")</f>
        <v/>
      </c>
      <c r="AX359" s="49" t="str">
        <f>IFERROR(IF(COUNT($S359:AW359)&gt;=$P359,"",EDATE($S359,31)),"")</f>
        <v/>
      </c>
      <c r="AY359" s="49" t="str">
        <f>IFERROR(IF(COUNT($S359:AX359)&gt;=$P359,"",EDATE($S359,32)),"")</f>
        <v/>
      </c>
      <c r="AZ359" s="49" t="str">
        <f>IFERROR(IF(COUNT($S359:AY359)&gt;=$P359,"",EDATE($S359,33)),"")</f>
        <v/>
      </c>
      <c r="BA359" s="49" t="str">
        <f>IFERROR(IF(COUNT($S359:AZ359)&gt;=$P359,"",EDATE($S359,34)),"")</f>
        <v/>
      </c>
      <c r="BB359" s="49" t="str">
        <f>IFERROR(IF(COUNT($S359:BA359)&gt;=$P359,"",EDATE($S359,35)),"")</f>
        <v/>
      </c>
      <c r="BC359" s="49" t="str">
        <f>IFERROR(IF(COUNT($S359:BB359)&gt;=$P359,"",EDATE($S359,36)),"")</f>
        <v/>
      </c>
      <c r="BD359" s="108"/>
    </row>
    <row r="360" spans="1:56" s="98" customFormat="1" ht="21" customHeight="1" thickBot="1">
      <c r="A360" s="106" t="str">
        <f t="shared" ca="1" si="30"/>
        <v/>
      </c>
      <c r="B360" s="152"/>
      <c r="C360" s="45" t="str">
        <f>IFERROR(VLOOKUP(B360,'اسماء العملاء'!$A$2:$E$1589,5,FALSE),"")</f>
        <v/>
      </c>
      <c r="D360" s="60" t="str">
        <f>IFERROR(VLOOKUP(B360,'اسماء العملاء'!$A$2:$C$1589,2,FALSE),"")</f>
        <v/>
      </c>
      <c r="E360" s="56"/>
      <c r="F360" s="62" t="str">
        <f>IFERROR(VLOOKUP(B360,'اسماء العملاء'!$A$2:$C$1589,3,FALSE),"")</f>
        <v/>
      </c>
      <c r="G360" s="75" t="str">
        <f>IFERROR(VLOOKUP(B360,'اسماء العملاء'!$A$2:$F$1589,6,FALSE),"")</f>
        <v/>
      </c>
      <c r="H360" s="142" t="str">
        <f>IFERROR(VLOOKUP(G360,'انواع الفلاتر'!$B$2:$C$52,2,FALSE),"")</f>
        <v/>
      </c>
      <c r="I360" s="128" t="str">
        <f>IFERROR(VLOOKUP(B360,'اسماء العملاء'!$A$2:$K$1589,11,FALSE),"")</f>
        <v/>
      </c>
      <c r="J360" s="46" t="str">
        <f t="shared" si="31"/>
        <v/>
      </c>
      <c r="K360" s="37"/>
      <c r="L360" s="137" t="str">
        <f t="shared" si="32"/>
        <v/>
      </c>
      <c r="M360" s="94" t="str">
        <f>IFERROR(VLOOKUP(B360,'اسماء العملاء'!$A$2:$G$1589,7,FALSE),"")</f>
        <v/>
      </c>
      <c r="N360" s="92" t="str">
        <f t="shared" si="33"/>
        <v/>
      </c>
      <c r="O360" s="149" t="str">
        <f>IFERROR(VLOOKUP(B360,'اسماء العملاء'!$A$2:$I$1589,9,FALSE),"")</f>
        <v/>
      </c>
      <c r="P360" s="144" t="str">
        <f t="shared" si="34"/>
        <v/>
      </c>
      <c r="Q360" s="145" t="str">
        <f t="shared" si="35"/>
        <v/>
      </c>
      <c r="R360" s="50"/>
      <c r="S360" s="133" t="str">
        <f>IFERROR(VLOOKUP(B360,'اسماء العملاء'!$A$2:$J$1589,10,FALSE),"")</f>
        <v/>
      </c>
      <c r="T360" s="48" t="str">
        <f>IFERROR(IF(COUNT($S360:S360)&gt;=$P360,"",EDATE($S360,1)),"")</f>
        <v/>
      </c>
      <c r="U360" s="48" t="str">
        <f>IFERROR(IF(COUNT($S360:T360)&gt;=$P360,"",EDATE($S360,2)),"")</f>
        <v/>
      </c>
      <c r="V360" s="48" t="str">
        <f>IFERROR(IF(COUNT($S360:U360)&gt;=$P360,"",EDATE($S360,3)),"")</f>
        <v/>
      </c>
      <c r="W360" s="48" t="str">
        <f>IFERROR(IF(COUNT($S360:V360)&gt;=$P360,"",EDATE($S360,4)),"")</f>
        <v/>
      </c>
      <c r="X360" s="48" t="str">
        <f>IFERROR(IF(COUNT($S360:W360)&gt;=$P360,"",EDATE($S360,5)),"")</f>
        <v/>
      </c>
      <c r="Y360" s="48" t="str">
        <f>IFERROR(IF(COUNT($S360:X360)&gt;=$P360,"",EDATE($S360,6)),"")</f>
        <v/>
      </c>
      <c r="Z360" s="48" t="str">
        <f>IFERROR(IF(COUNT($S360:Y360)&gt;=$P360,"",EDATE($S360,7)),"")</f>
        <v/>
      </c>
      <c r="AA360" s="48" t="str">
        <f>IFERROR(IF(COUNT($S360:Z360)&gt;=$P360,"",EDATE($S360,8)),"")</f>
        <v/>
      </c>
      <c r="AB360" s="48" t="str">
        <f>IFERROR(IF(COUNT($S360:AA360)&gt;=$P360,"",EDATE($S360,9)),"")</f>
        <v/>
      </c>
      <c r="AC360" s="48" t="str">
        <f>IFERROR(IF(COUNT($S360:AB360)&gt;=$P360,"",EDATE($S360,10)),"")</f>
        <v/>
      </c>
      <c r="AD360" s="48" t="str">
        <f>IFERROR(IF(COUNT($S360:AC360)&gt;=$P360,"",EDATE($S360,11)),"")</f>
        <v/>
      </c>
      <c r="AE360" s="48" t="str">
        <f>IFERROR(IF(COUNT($S360:AD360)&gt;=$P360,"",EDATE($S360,12)),"")</f>
        <v/>
      </c>
      <c r="AF360" s="48" t="str">
        <f>IFERROR(IF(COUNT($S360:AE360)&gt;=$P360,"",EDATE($S360,13)),"")</f>
        <v/>
      </c>
      <c r="AG360" s="48" t="str">
        <f>IFERROR(IF(COUNT($S360:AF360)&gt;=$P360,"",EDATE($S360,14)),"")</f>
        <v/>
      </c>
      <c r="AH360" s="48" t="str">
        <f>IFERROR(IF(COUNT($S360:AG360)&gt;=$P360,"",EDATE($S360,15)),"")</f>
        <v/>
      </c>
      <c r="AI360" s="48" t="str">
        <f>IFERROR(IF(COUNT($S360:AH360)&gt;=$P360,"",EDATE($S360,16)),"")</f>
        <v/>
      </c>
      <c r="AJ360" s="48" t="str">
        <f>IFERROR(IF(COUNT($S360:AI360)&gt;=$P360,"",EDATE($S360,17)),"")</f>
        <v/>
      </c>
      <c r="AK360" s="48" t="str">
        <f>IFERROR(IF(COUNT($S360:AJ360)&gt;=$P360,"",EDATE($S360,18)),"")</f>
        <v/>
      </c>
      <c r="AL360" s="49" t="str">
        <f>IFERROR(IF(COUNT($S360:AK360)&gt;=$P360,"",EDATE($S360,19)),"")</f>
        <v/>
      </c>
      <c r="AM360" s="49" t="str">
        <f>IFERROR(IF(COUNT($S360:AL360)&gt;=$P360,"",EDATE($S360,20)),"")</f>
        <v/>
      </c>
      <c r="AN360" s="49" t="str">
        <f>IFERROR(IF(COUNT($S360:AM360)&gt;=$P360,"",EDATE($S360,21)),"")</f>
        <v/>
      </c>
      <c r="AO360" s="49" t="str">
        <f>IFERROR(IF(COUNT($S360:AN360)&gt;=$P360,"",EDATE($S360,22)),"")</f>
        <v/>
      </c>
      <c r="AP360" s="49" t="str">
        <f>IFERROR(IF(COUNT($S360:AO360)&gt;=$P360,"",EDATE($S360,23)),"")</f>
        <v/>
      </c>
      <c r="AQ360" s="49" t="str">
        <f>IFERROR(IF(COUNT($S360:AP360)&gt;=$P360,"",EDATE($S360,24)),"")</f>
        <v/>
      </c>
      <c r="AR360" s="49" t="str">
        <f>IFERROR(IF(COUNT($S360:AQ360)&gt;=$P360,"",EDATE($S360,25)),"")</f>
        <v/>
      </c>
      <c r="AS360" s="49" t="str">
        <f>IFERROR(IF(COUNT($S360:AR360)&gt;=$P360,"",EDATE($S360,26)),"")</f>
        <v/>
      </c>
      <c r="AT360" s="49" t="str">
        <f>IFERROR(IF(COUNT($S360:AS360)&gt;=$P360,"",EDATE($S360,27)),"")</f>
        <v/>
      </c>
      <c r="AU360" s="49" t="str">
        <f>IFERROR(IF(COUNT($S360:AT360)&gt;=$P360,"",EDATE($S360,28)),"")</f>
        <v/>
      </c>
      <c r="AV360" s="49" t="str">
        <f>IFERROR(IF(COUNT($S360:AU360)&gt;=$P360,"",EDATE($S360,29)),"")</f>
        <v/>
      </c>
      <c r="AW360" s="49" t="str">
        <f>IFERROR(IF(COUNT($S360:AV360)&gt;=$P360,"",EDATE($S360,30)),"")</f>
        <v/>
      </c>
      <c r="AX360" s="49" t="str">
        <f>IFERROR(IF(COUNT($S360:AW360)&gt;=$P360,"",EDATE($S360,31)),"")</f>
        <v/>
      </c>
      <c r="AY360" s="49" t="str">
        <f>IFERROR(IF(COUNT($S360:AX360)&gt;=$P360,"",EDATE($S360,32)),"")</f>
        <v/>
      </c>
      <c r="AZ360" s="49" t="str">
        <f>IFERROR(IF(COUNT($S360:AY360)&gt;=$P360,"",EDATE($S360,33)),"")</f>
        <v/>
      </c>
      <c r="BA360" s="49" t="str">
        <f>IFERROR(IF(COUNT($S360:AZ360)&gt;=$P360,"",EDATE($S360,34)),"")</f>
        <v/>
      </c>
      <c r="BB360" s="49" t="str">
        <f>IFERROR(IF(COUNT($S360:BA360)&gt;=$P360,"",EDATE($S360,35)),"")</f>
        <v/>
      </c>
      <c r="BC360" s="49" t="str">
        <f>IFERROR(IF(COUNT($S360:BB360)&gt;=$P360,"",EDATE($S360,36)),"")</f>
        <v/>
      </c>
      <c r="BD360" s="108"/>
    </row>
    <row r="361" spans="1:56" s="98" customFormat="1" ht="21" customHeight="1" thickBot="1">
      <c r="A361" s="106" t="str">
        <f t="shared" ca="1" si="30"/>
        <v/>
      </c>
      <c r="B361" s="152"/>
      <c r="C361" s="45" t="str">
        <f>IFERROR(VLOOKUP(B361,'اسماء العملاء'!$A$2:$E$1589,5,FALSE),"")</f>
        <v/>
      </c>
      <c r="D361" s="60" t="str">
        <f>IFERROR(VLOOKUP(B361,'اسماء العملاء'!$A$2:$C$1589,2,FALSE),"")</f>
        <v/>
      </c>
      <c r="E361" s="56"/>
      <c r="F361" s="62" t="str">
        <f>IFERROR(VLOOKUP(B361,'اسماء العملاء'!$A$2:$C$1589,3,FALSE),"")</f>
        <v/>
      </c>
      <c r="G361" s="75" t="str">
        <f>IFERROR(VLOOKUP(B361,'اسماء العملاء'!$A$2:$F$1589,6,FALSE),"")</f>
        <v/>
      </c>
      <c r="H361" s="142" t="str">
        <f>IFERROR(VLOOKUP(G361,'انواع الفلاتر'!$B$2:$C$52,2,FALSE),"")</f>
        <v/>
      </c>
      <c r="I361" s="128" t="str">
        <f>IFERROR(VLOOKUP(B361,'اسماء العملاء'!$A$2:$K$1589,11,FALSE),"")</f>
        <v/>
      </c>
      <c r="J361" s="46" t="str">
        <f t="shared" si="31"/>
        <v/>
      </c>
      <c r="K361" s="37"/>
      <c r="L361" s="137" t="str">
        <f t="shared" si="32"/>
        <v/>
      </c>
      <c r="M361" s="94" t="str">
        <f>IFERROR(VLOOKUP(B361,'اسماء العملاء'!$A$2:$G$1589,7,FALSE),"")</f>
        <v/>
      </c>
      <c r="N361" s="92" t="str">
        <f t="shared" si="33"/>
        <v/>
      </c>
      <c r="O361" s="149" t="str">
        <f>IFERROR(VLOOKUP(B361,'اسماء العملاء'!$A$2:$I$1589,9,FALSE),"")</f>
        <v/>
      </c>
      <c r="P361" s="144" t="str">
        <f t="shared" si="34"/>
        <v/>
      </c>
      <c r="Q361" s="145" t="str">
        <f t="shared" si="35"/>
        <v/>
      </c>
      <c r="R361" s="50"/>
      <c r="S361" s="133" t="str">
        <f>IFERROR(VLOOKUP(B361,'اسماء العملاء'!$A$2:$J$1589,10,FALSE),"")</f>
        <v/>
      </c>
      <c r="T361" s="48" t="str">
        <f>IFERROR(IF(COUNT($S361:S361)&gt;=$P361,"",EDATE($S361,1)),"")</f>
        <v/>
      </c>
      <c r="U361" s="48" t="str">
        <f>IFERROR(IF(COUNT($S361:T361)&gt;=$P361,"",EDATE($S361,2)),"")</f>
        <v/>
      </c>
      <c r="V361" s="48" t="str">
        <f>IFERROR(IF(COUNT($S361:U361)&gt;=$P361,"",EDATE($S361,3)),"")</f>
        <v/>
      </c>
      <c r="W361" s="48" t="str">
        <f>IFERROR(IF(COUNT($S361:V361)&gt;=$P361,"",EDATE($S361,4)),"")</f>
        <v/>
      </c>
      <c r="X361" s="48" t="str">
        <f>IFERROR(IF(COUNT($S361:W361)&gt;=$P361,"",EDATE($S361,5)),"")</f>
        <v/>
      </c>
      <c r="Y361" s="48" t="str">
        <f>IFERROR(IF(COUNT($S361:X361)&gt;=$P361,"",EDATE($S361,6)),"")</f>
        <v/>
      </c>
      <c r="Z361" s="48" t="str">
        <f>IFERROR(IF(COUNT($S361:Y361)&gt;=$P361,"",EDATE($S361,7)),"")</f>
        <v/>
      </c>
      <c r="AA361" s="48" t="str">
        <f>IFERROR(IF(COUNT($S361:Z361)&gt;=$P361,"",EDATE($S361,8)),"")</f>
        <v/>
      </c>
      <c r="AB361" s="48" t="str">
        <f>IFERROR(IF(COUNT($S361:AA361)&gt;=$P361,"",EDATE($S361,9)),"")</f>
        <v/>
      </c>
      <c r="AC361" s="48" t="str">
        <f>IFERROR(IF(COUNT($S361:AB361)&gt;=$P361,"",EDATE($S361,10)),"")</f>
        <v/>
      </c>
      <c r="AD361" s="48" t="str">
        <f>IFERROR(IF(COUNT($S361:AC361)&gt;=$P361,"",EDATE($S361,11)),"")</f>
        <v/>
      </c>
      <c r="AE361" s="48" t="str">
        <f>IFERROR(IF(COUNT($S361:AD361)&gt;=$P361,"",EDATE($S361,12)),"")</f>
        <v/>
      </c>
      <c r="AF361" s="48" t="str">
        <f>IFERROR(IF(COUNT($S361:AE361)&gt;=$P361,"",EDATE($S361,13)),"")</f>
        <v/>
      </c>
      <c r="AG361" s="48" t="str">
        <f>IFERROR(IF(COUNT($S361:AF361)&gt;=$P361,"",EDATE($S361,14)),"")</f>
        <v/>
      </c>
      <c r="AH361" s="48" t="str">
        <f>IFERROR(IF(COUNT($S361:AG361)&gt;=$P361,"",EDATE($S361,15)),"")</f>
        <v/>
      </c>
      <c r="AI361" s="48" t="str">
        <f>IFERROR(IF(COUNT($S361:AH361)&gt;=$P361,"",EDATE($S361,16)),"")</f>
        <v/>
      </c>
      <c r="AJ361" s="48" t="str">
        <f>IFERROR(IF(COUNT($S361:AI361)&gt;=$P361,"",EDATE($S361,17)),"")</f>
        <v/>
      </c>
      <c r="AK361" s="48" t="str">
        <f>IFERROR(IF(COUNT($S361:AJ361)&gt;=$P361,"",EDATE($S361,18)),"")</f>
        <v/>
      </c>
      <c r="AL361" s="49" t="str">
        <f>IFERROR(IF(COUNT($S361:AK361)&gt;=$P361,"",EDATE($S361,19)),"")</f>
        <v/>
      </c>
      <c r="AM361" s="49" t="str">
        <f>IFERROR(IF(COUNT($S361:AL361)&gt;=$P361,"",EDATE($S361,20)),"")</f>
        <v/>
      </c>
      <c r="AN361" s="49" t="str">
        <f>IFERROR(IF(COUNT($S361:AM361)&gt;=$P361,"",EDATE($S361,21)),"")</f>
        <v/>
      </c>
      <c r="AO361" s="49" t="str">
        <f>IFERROR(IF(COUNT($S361:AN361)&gt;=$P361,"",EDATE($S361,22)),"")</f>
        <v/>
      </c>
      <c r="AP361" s="49" t="str">
        <f>IFERROR(IF(COUNT($S361:AO361)&gt;=$P361,"",EDATE($S361,23)),"")</f>
        <v/>
      </c>
      <c r="AQ361" s="49" t="str">
        <f>IFERROR(IF(COUNT($S361:AP361)&gt;=$P361,"",EDATE($S361,24)),"")</f>
        <v/>
      </c>
      <c r="AR361" s="49" t="str">
        <f>IFERROR(IF(COUNT($S361:AQ361)&gt;=$P361,"",EDATE($S361,25)),"")</f>
        <v/>
      </c>
      <c r="AS361" s="49" t="str">
        <f>IFERROR(IF(COUNT($S361:AR361)&gt;=$P361,"",EDATE($S361,26)),"")</f>
        <v/>
      </c>
      <c r="AT361" s="49" t="str">
        <f>IFERROR(IF(COUNT($S361:AS361)&gt;=$P361,"",EDATE($S361,27)),"")</f>
        <v/>
      </c>
      <c r="AU361" s="49" t="str">
        <f>IFERROR(IF(COUNT($S361:AT361)&gt;=$P361,"",EDATE($S361,28)),"")</f>
        <v/>
      </c>
      <c r="AV361" s="49" t="str">
        <f>IFERROR(IF(COUNT($S361:AU361)&gt;=$P361,"",EDATE($S361,29)),"")</f>
        <v/>
      </c>
      <c r="AW361" s="49" t="str">
        <f>IFERROR(IF(COUNT($S361:AV361)&gt;=$P361,"",EDATE($S361,30)),"")</f>
        <v/>
      </c>
      <c r="AX361" s="49" t="str">
        <f>IFERROR(IF(COUNT($S361:AW361)&gt;=$P361,"",EDATE($S361,31)),"")</f>
        <v/>
      </c>
      <c r="AY361" s="49" t="str">
        <f>IFERROR(IF(COUNT($S361:AX361)&gt;=$P361,"",EDATE($S361,32)),"")</f>
        <v/>
      </c>
      <c r="AZ361" s="49" t="str">
        <f>IFERROR(IF(COUNT($S361:AY361)&gt;=$P361,"",EDATE($S361,33)),"")</f>
        <v/>
      </c>
      <c r="BA361" s="49" t="str">
        <f>IFERROR(IF(COUNT($S361:AZ361)&gt;=$P361,"",EDATE($S361,34)),"")</f>
        <v/>
      </c>
      <c r="BB361" s="49" t="str">
        <f>IFERROR(IF(COUNT($S361:BA361)&gt;=$P361,"",EDATE($S361,35)),"")</f>
        <v/>
      </c>
      <c r="BC361" s="49" t="str">
        <f>IFERROR(IF(COUNT($S361:BB361)&gt;=$P361,"",EDATE($S361,36)),"")</f>
        <v/>
      </c>
      <c r="BD361" s="108"/>
    </row>
    <row r="362" spans="1:56" s="98" customFormat="1" ht="21" customHeight="1" thickBot="1">
      <c r="A362" s="106" t="str">
        <f t="shared" ca="1" si="30"/>
        <v/>
      </c>
      <c r="B362" s="152"/>
      <c r="C362" s="45" t="str">
        <f>IFERROR(VLOOKUP(B362,'اسماء العملاء'!$A$2:$E$1589,5,FALSE),"")</f>
        <v/>
      </c>
      <c r="D362" s="60" t="str">
        <f>IFERROR(VLOOKUP(B362,'اسماء العملاء'!$A$2:$C$1589,2,FALSE),"")</f>
        <v/>
      </c>
      <c r="E362" s="56"/>
      <c r="F362" s="62" t="str">
        <f>IFERROR(VLOOKUP(B362,'اسماء العملاء'!$A$2:$C$1589,3,FALSE),"")</f>
        <v/>
      </c>
      <c r="G362" s="75" t="str">
        <f>IFERROR(VLOOKUP(B362,'اسماء العملاء'!$A$2:$F$1589,6,FALSE),"")</f>
        <v/>
      </c>
      <c r="H362" s="142" t="str">
        <f>IFERROR(VLOOKUP(G362,'انواع الفلاتر'!$B$2:$C$52,2,FALSE),"")</f>
        <v/>
      </c>
      <c r="I362" s="128" t="str">
        <f>IFERROR(VLOOKUP(B362,'اسماء العملاء'!$A$2:$K$1589,11,FALSE),"")</f>
        <v/>
      </c>
      <c r="J362" s="46" t="str">
        <f t="shared" si="31"/>
        <v/>
      </c>
      <c r="K362" s="37"/>
      <c r="L362" s="137" t="str">
        <f t="shared" si="32"/>
        <v/>
      </c>
      <c r="M362" s="94" t="str">
        <f>IFERROR(VLOOKUP(B362,'اسماء العملاء'!$A$2:$G$1589,7,FALSE),"")</f>
        <v/>
      </c>
      <c r="N362" s="92" t="str">
        <f t="shared" si="33"/>
        <v/>
      </c>
      <c r="O362" s="149" t="str">
        <f>IFERROR(VLOOKUP(B362,'اسماء العملاء'!$A$2:$I$1589,9,FALSE),"")</f>
        <v/>
      </c>
      <c r="P362" s="144" t="str">
        <f t="shared" si="34"/>
        <v/>
      </c>
      <c r="Q362" s="145" t="str">
        <f t="shared" si="35"/>
        <v/>
      </c>
      <c r="R362" s="50"/>
      <c r="S362" s="133" t="str">
        <f>IFERROR(VLOOKUP(B362,'اسماء العملاء'!$A$2:$J$1589,10,FALSE),"")</f>
        <v/>
      </c>
      <c r="T362" s="48" t="str">
        <f>IFERROR(IF(COUNT($S362:S362)&gt;=$P362,"",EDATE($S362,1)),"")</f>
        <v/>
      </c>
      <c r="U362" s="48" t="str">
        <f>IFERROR(IF(COUNT($S362:T362)&gt;=$P362,"",EDATE($S362,2)),"")</f>
        <v/>
      </c>
      <c r="V362" s="48" t="str">
        <f>IFERROR(IF(COUNT($S362:U362)&gt;=$P362,"",EDATE($S362,3)),"")</f>
        <v/>
      </c>
      <c r="W362" s="48" t="str">
        <f>IFERROR(IF(COUNT($S362:V362)&gt;=$P362,"",EDATE($S362,4)),"")</f>
        <v/>
      </c>
      <c r="X362" s="48" t="str">
        <f>IFERROR(IF(COUNT($S362:W362)&gt;=$P362,"",EDATE($S362,5)),"")</f>
        <v/>
      </c>
      <c r="Y362" s="48" t="str">
        <f>IFERROR(IF(COUNT($S362:X362)&gt;=$P362,"",EDATE($S362,6)),"")</f>
        <v/>
      </c>
      <c r="Z362" s="48" t="str">
        <f>IFERROR(IF(COUNT($S362:Y362)&gt;=$P362,"",EDATE($S362,7)),"")</f>
        <v/>
      </c>
      <c r="AA362" s="48" t="str">
        <f>IFERROR(IF(COUNT($S362:Z362)&gt;=$P362,"",EDATE($S362,8)),"")</f>
        <v/>
      </c>
      <c r="AB362" s="48" t="str">
        <f>IFERROR(IF(COUNT($S362:AA362)&gt;=$P362,"",EDATE($S362,9)),"")</f>
        <v/>
      </c>
      <c r="AC362" s="48" t="str">
        <f>IFERROR(IF(COUNT($S362:AB362)&gt;=$P362,"",EDATE($S362,10)),"")</f>
        <v/>
      </c>
      <c r="AD362" s="48" t="str">
        <f>IFERROR(IF(COUNT($S362:AC362)&gt;=$P362,"",EDATE($S362,11)),"")</f>
        <v/>
      </c>
      <c r="AE362" s="48" t="str">
        <f>IFERROR(IF(COUNT($S362:AD362)&gt;=$P362,"",EDATE($S362,12)),"")</f>
        <v/>
      </c>
      <c r="AF362" s="48" t="str">
        <f>IFERROR(IF(COUNT($S362:AE362)&gt;=$P362,"",EDATE($S362,13)),"")</f>
        <v/>
      </c>
      <c r="AG362" s="48" t="str">
        <f>IFERROR(IF(COUNT($S362:AF362)&gt;=$P362,"",EDATE($S362,14)),"")</f>
        <v/>
      </c>
      <c r="AH362" s="48" t="str">
        <f>IFERROR(IF(COUNT($S362:AG362)&gt;=$P362,"",EDATE($S362,15)),"")</f>
        <v/>
      </c>
      <c r="AI362" s="48" t="str">
        <f>IFERROR(IF(COUNT($S362:AH362)&gt;=$P362,"",EDATE($S362,16)),"")</f>
        <v/>
      </c>
      <c r="AJ362" s="48" t="str">
        <f>IFERROR(IF(COUNT($S362:AI362)&gt;=$P362,"",EDATE($S362,17)),"")</f>
        <v/>
      </c>
      <c r="AK362" s="48" t="str">
        <f>IFERROR(IF(COUNT($S362:AJ362)&gt;=$P362,"",EDATE($S362,18)),"")</f>
        <v/>
      </c>
      <c r="AL362" s="49" t="str">
        <f>IFERROR(IF(COUNT($S362:AK362)&gt;=$P362,"",EDATE($S362,19)),"")</f>
        <v/>
      </c>
      <c r="AM362" s="49" t="str">
        <f>IFERROR(IF(COUNT($S362:AL362)&gt;=$P362,"",EDATE($S362,20)),"")</f>
        <v/>
      </c>
      <c r="AN362" s="49" t="str">
        <f>IFERROR(IF(COUNT($S362:AM362)&gt;=$P362,"",EDATE($S362,21)),"")</f>
        <v/>
      </c>
      <c r="AO362" s="49" t="str">
        <f>IFERROR(IF(COUNT($S362:AN362)&gt;=$P362,"",EDATE($S362,22)),"")</f>
        <v/>
      </c>
      <c r="AP362" s="49" t="str">
        <f>IFERROR(IF(COUNT($S362:AO362)&gt;=$P362,"",EDATE($S362,23)),"")</f>
        <v/>
      </c>
      <c r="AQ362" s="49" t="str">
        <f>IFERROR(IF(COUNT($S362:AP362)&gt;=$P362,"",EDATE($S362,24)),"")</f>
        <v/>
      </c>
      <c r="AR362" s="49" t="str">
        <f>IFERROR(IF(COUNT($S362:AQ362)&gt;=$P362,"",EDATE($S362,25)),"")</f>
        <v/>
      </c>
      <c r="AS362" s="49" t="str">
        <f>IFERROR(IF(COUNT($S362:AR362)&gt;=$P362,"",EDATE($S362,26)),"")</f>
        <v/>
      </c>
      <c r="AT362" s="49" t="str">
        <f>IFERROR(IF(COUNT($S362:AS362)&gt;=$P362,"",EDATE($S362,27)),"")</f>
        <v/>
      </c>
      <c r="AU362" s="49" t="str">
        <f>IFERROR(IF(COUNT($S362:AT362)&gt;=$P362,"",EDATE($S362,28)),"")</f>
        <v/>
      </c>
      <c r="AV362" s="49" t="str">
        <f>IFERROR(IF(COUNT($S362:AU362)&gt;=$P362,"",EDATE($S362,29)),"")</f>
        <v/>
      </c>
      <c r="AW362" s="49" t="str">
        <f>IFERROR(IF(COUNT($S362:AV362)&gt;=$P362,"",EDATE($S362,30)),"")</f>
        <v/>
      </c>
      <c r="AX362" s="49" t="str">
        <f>IFERROR(IF(COUNT($S362:AW362)&gt;=$P362,"",EDATE($S362,31)),"")</f>
        <v/>
      </c>
      <c r="AY362" s="49" t="str">
        <f>IFERROR(IF(COUNT($S362:AX362)&gt;=$P362,"",EDATE($S362,32)),"")</f>
        <v/>
      </c>
      <c r="AZ362" s="49" t="str">
        <f>IFERROR(IF(COUNT($S362:AY362)&gt;=$P362,"",EDATE($S362,33)),"")</f>
        <v/>
      </c>
      <c r="BA362" s="49" t="str">
        <f>IFERROR(IF(COUNT($S362:AZ362)&gt;=$P362,"",EDATE($S362,34)),"")</f>
        <v/>
      </c>
      <c r="BB362" s="49" t="str">
        <f>IFERROR(IF(COUNT($S362:BA362)&gt;=$P362,"",EDATE($S362,35)),"")</f>
        <v/>
      </c>
      <c r="BC362" s="49" t="str">
        <f>IFERROR(IF(COUNT($S362:BB362)&gt;=$P362,"",EDATE($S362,36)),"")</f>
        <v/>
      </c>
      <c r="BD362" s="108"/>
    </row>
    <row r="363" spans="1:56" s="98" customFormat="1" ht="21" customHeight="1" thickBot="1">
      <c r="A363" s="106" t="str">
        <f t="shared" ca="1" si="30"/>
        <v/>
      </c>
      <c r="B363" s="152"/>
      <c r="C363" s="45" t="str">
        <f>IFERROR(VLOOKUP(B363,'اسماء العملاء'!$A$2:$E$1589,5,FALSE),"")</f>
        <v/>
      </c>
      <c r="D363" s="60" t="str">
        <f>IFERROR(VLOOKUP(B363,'اسماء العملاء'!$A$2:$C$1589,2,FALSE),"")</f>
        <v/>
      </c>
      <c r="E363" s="56"/>
      <c r="F363" s="62" t="str">
        <f>IFERROR(VLOOKUP(B363,'اسماء العملاء'!$A$2:$C$1589,3,FALSE),"")</f>
        <v/>
      </c>
      <c r="G363" s="75" t="str">
        <f>IFERROR(VLOOKUP(B363,'اسماء العملاء'!$A$2:$F$1589,6,FALSE),"")</f>
        <v/>
      </c>
      <c r="H363" s="142" t="str">
        <f>IFERROR(VLOOKUP(G363,'انواع الفلاتر'!$B$2:$C$52,2,FALSE),"")</f>
        <v/>
      </c>
      <c r="I363" s="128" t="str">
        <f>IFERROR(VLOOKUP(B363,'اسماء العملاء'!$A$2:$K$1589,11,FALSE),"")</f>
        <v/>
      </c>
      <c r="J363" s="46" t="str">
        <f t="shared" si="31"/>
        <v/>
      </c>
      <c r="K363" s="37"/>
      <c r="L363" s="137" t="str">
        <f t="shared" si="32"/>
        <v/>
      </c>
      <c r="M363" s="94" t="str">
        <f>IFERROR(VLOOKUP(B363,'اسماء العملاء'!$A$2:$G$1589,7,FALSE),"")</f>
        <v/>
      </c>
      <c r="N363" s="92" t="str">
        <f t="shared" si="33"/>
        <v/>
      </c>
      <c r="O363" s="149" t="str">
        <f>IFERROR(VLOOKUP(B363,'اسماء العملاء'!$A$2:$I$1589,9,FALSE),"")</f>
        <v/>
      </c>
      <c r="P363" s="144" t="str">
        <f t="shared" si="34"/>
        <v/>
      </c>
      <c r="Q363" s="145" t="str">
        <f t="shared" si="35"/>
        <v/>
      </c>
      <c r="R363" s="50"/>
      <c r="S363" s="133" t="str">
        <f>IFERROR(VLOOKUP(B363,'اسماء العملاء'!$A$2:$J$1589,10,FALSE),"")</f>
        <v/>
      </c>
      <c r="T363" s="48" t="str">
        <f>IFERROR(IF(COUNT($S363:S363)&gt;=$P363,"",EDATE($S363,1)),"")</f>
        <v/>
      </c>
      <c r="U363" s="48" t="str">
        <f>IFERROR(IF(COUNT($S363:T363)&gt;=$P363,"",EDATE($S363,2)),"")</f>
        <v/>
      </c>
      <c r="V363" s="48" t="str">
        <f>IFERROR(IF(COUNT($S363:U363)&gt;=$P363,"",EDATE($S363,3)),"")</f>
        <v/>
      </c>
      <c r="W363" s="48" t="str">
        <f>IFERROR(IF(COUNT($S363:V363)&gt;=$P363,"",EDATE($S363,4)),"")</f>
        <v/>
      </c>
      <c r="X363" s="48" t="str">
        <f>IFERROR(IF(COUNT($S363:W363)&gt;=$P363,"",EDATE($S363,5)),"")</f>
        <v/>
      </c>
      <c r="Y363" s="48" t="str">
        <f>IFERROR(IF(COUNT($S363:X363)&gt;=$P363,"",EDATE($S363,6)),"")</f>
        <v/>
      </c>
      <c r="Z363" s="48" t="str">
        <f>IFERROR(IF(COUNT($S363:Y363)&gt;=$P363,"",EDATE($S363,7)),"")</f>
        <v/>
      </c>
      <c r="AA363" s="48" t="str">
        <f>IFERROR(IF(COUNT($S363:Z363)&gt;=$P363,"",EDATE($S363,8)),"")</f>
        <v/>
      </c>
      <c r="AB363" s="48" t="str">
        <f>IFERROR(IF(COUNT($S363:AA363)&gt;=$P363,"",EDATE($S363,9)),"")</f>
        <v/>
      </c>
      <c r="AC363" s="48" t="str">
        <f>IFERROR(IF(COUNT($S363:AB363)&gt;=$P363,"",EDATE($S363,10)),"")</f>
        <v/>
      </c>
      <c r="AD363" s="48" t="str">
        <f>IFERROR(IF(COUNT($S363:AC363)&gt;=$P363,"",EDATE($S363,11)),"")</f>
        <v/>
      </c>
      <c r="AE363" s="48" t="str">
        <f>IFERROR(IF(COUNT($S363:AD363)&gt;=$P363,"",EDATE($S363,12)),"")</f>
        <v/>
      </c>
      <c r="AF363" s="48" t="str">
        <f>IFERROR(IF(COUNT($S363:AE363)&gt;=$P363,"",EDATE($S363,13)),"")</f>
        <v/>
      </c>
      <c r="AG363" s="48" t="str">
        <f>IFERROR(IF(COUNT($S363:AF363)&gt;=$P363,"",EDATE($S363,14)),"")</f>
        <v/>
      </c>
      <c r="AH363" s="48" t="str">
        <f>IFERROR(IF(COUNT($S363:AG363)&gt;=$P363,"",EDATE($S363,15)),"")</f>
        <v/>
      </c>
      <c r="AI363" s="48" t="str">
        <f>IFERROR(IF(COUNT($S363:AH363)&gt;=$P363,"",EDATE($S363,16)),"")</f>
        <v/>
      </c>
      <c r="AJ363" s="48" t="str">
        <f>IFERROR(IF(COUNT($S363:AI363)&gt;=$P363,"",EDATE($S363,17)),"")</f>
        <v/>
      </c>
      <c r="AK363" s="48" t="str">
        <f>IFERROR(IF(COUNT($S363:AJ363)&gt;=$P363,"",EDATE($S363,18)),"")</f>
        <v/>
      </c>
      <c r="AL363" s="49" t="str">
        <f>IFERROR(IF(COUNT($S363:AK363)&gt;=$P363,"",EDATE($S363,19)),"")</f>
        <v/>
      </c>
      <c r="AM363" s="49" t="str">
        <f>IFERROR(IF(COUNT($S363:AL363)&gt;=$P363,"",EDATE($S363,20)),"")</f>
        <v/>
      </c>
      <c r="AN363" s="49" t="str">
        <f>IFERROR(IF(COUNT($S363:AM363)&gt;=$P363,"",EDATE($S363,21)),"")</f>
        <v/>
      </c>
      <c r="AO363" s="49" t="str">
        <f>IFERROR(IF(COUNT($S363:AN363)&gt;=$P363,"",EDATE($S363,22)),"")</f>
        <v/>
      </c>
      <c r="AP363" s="49" t="str">
        <f>IFERROR(IF(COUNT($S363:AO363)&gt;=$P363,"",EDATE($S363,23)),"")</f>
        <v/>
      </c>
      <c r="AQ363" s="49" t="str">
        <f>IFERROR(IF(COUNT($S363:AP363)&gt;=$P363,"",EDATE($S363,24)),"")</f>
        <v/>
      </c>
      <c r="AR363" s="49" t="str">
        <f>IFERROR(IF(COUNT($S363:AQ363)&gt;=$P363,"",EDATE($S363,25)),"")</f>
        <v/>
      </c>
      <c r="AS363" s="49" t="str">
        <f>IFERROR(IF(COUNT($S363:AR363)&gt;=$P363,"",EDATE($S363,26)),"")</f>
        <v/>
      </c>
      <c r="AT363" s="49" t="str">
        <f>IFERROR(IF(COUNT($S363:AS363)&gt;=$P363,"",EDATE($S363,27)),"")</f>
        <v/>
      </c>
      <c r="AU363" s="49" t="str">
        <f>IFERROR(IF(COUNT($S363:AT363)&gt;=$P363,"",EDATE($S363,28)),"")</f>
        <v/>
      </c>
      <c r="AV363" s="49" t="str">
        <f>IFERROR(IF(COUNT($S363:AU363)&gt;=$P363,"",EDATE($S363,29)),"")</f>
        <v/>
      </c>
      <c r="AW363" s="49" t="str">
        <f>IFERROR(IF(COUNT($S363:AV363)&gt;=$P363,"",EDATE($S363,30)),"")</f>
        <v/>
      </c>
      <c r="AX363" s="49" t="str">
        <f>IFERROR(IF(COUNT($S363:AW363)&gt;=$P363,"",EDATE($S363,31)),"")</f>
        <v/>
      </c>
      <c r="AY363" s="49" t="str">
        <f>IFERROR(IF(COUNT($S363:AX363)&gt;=$P363,"",EDATE($S363,32)),"")</f>
        <v/>
      </c>
      <c r="AZ363" s="49" t="str">
        <f>IFERROR(IF(COUNT($S363:AY363)&gt;=$P363,"",EDATE($S363,33)),"")</f>
        <v/>
      </c>
      <c r="BA363" s="49" t="str">
        <f>IFERROR(IF(COUNT($S363:AZ363)&gt;=$P363,"",EDATE($S363,34)),"")</f>
        <v/>
      </c>
      <c r="BB363" s="49" t="str">
        <f>IFERROR(IF(COUNT($S363:BA363)&gt;=$P363,"",EDATE($S363,35)),"")</f>
        <v/>
      </c>
      <c r="BC363" s="49" t="str">
        <f>IFERROR(IF(COUNT($S363:BB363)&gt;=$P363,"",EDATE($S363,36)),"")</f>
        <v/>
      </c>
      <c r="BD363" s="108"/>
    </row>
    <row r="364" spans="1:56" s="98" customFormat="1" ht="21" customHeight="1" thickBot="1">
      <c r="A364" s="106" t="str">
        <f t="shared" ca="1" si="30"/>
        <v/>
      </c>
      <c r="B364" s="152"/>
      <c r="C364" s="45" t="str">
        <f>IFERROR(VLOOKUP(B364,'اسماء العملاء'!$A$2:$E$1589,5,FALSE),"")</f>
        <v/>
      </c>
      <c r="D364" s="60" t="str">
        <f>IFERROR(VLOOKUP(B364,'اسماء العملاء'!$A$2:$C$1589,2,FALSE),"")</f>
        <v/>
      </c>
      <c r="E364" s="56"/>
      <c r="F364" s="62" t="str">
        <f>IFERROR(VLOOKUP(B364,'اسماء العملاء'!$A$2:$C$1589,3,FALSE),"")</f>
        <v/>
      </c>
      <c r="G364" s="75" t="str">
        <f>IFERROR(VLOOKUP(B364,'اسماء العملاء'!$A$2:$F$1589,6,FALSE),"")</f>
        <v/>
      </c>
      <c r="H364" s="142" t="str">
        <f>IFERROR(VLOOKUP(G364,'انواع الفلاتر'!$B$2:$C$52,2,FALSE),"")</f>
        <v/>
      </c>
      <c r="I364" s="128" t="str">
        <f>IFERROR(VLOOKUP(B364,'اسماء العملاء'!$A$2:$K$1589,11,FALSE),"")</f>
        <v/>
      </c>
      <c r="J364" s="46" t="str">
        <f t="shared" si="31"/>
        <v/>
      </c>
      <c r="K364" s="37"/>
      <c r="L364" s="137" t="str">
        <f t="shared" si="32"/>
        <v/>
      </c>
      <c r="M364" s="94" t="str">
        <f>IFERROR(VLOOKUP(B364,'اسماء العملاء'!$A$2:$G$1589,7,FALSE),"")</f>
        <v/>
      </c>
      <c r="N364" s="92" t="str">
        <f t="shared" si="33"/>
        <v/>
      </c>
      <c r="O364" s="149" t="str">
        <f>IFERROR(VLOOKUP(B364,'اسماء العملاء'!$A$2:$I$1589,9,FALSE),"")</f>
        <v/>
      </c>
      <c r="P364" s="144" t="str">
        <f t="shared" si="34"/>
        <v/>
      </c>
      <c r="Q364" s="145" t="str">
        <f t="shared" si="35"/>
        <v/>
      </c>
      <c r="R364" s="50"/>
      <c r="S364" s="133" t="str">
        <f>IFERROR(VLOOKUP(B364,'اسماء العملاء'!$A$2:$J$1589,10,FALSE),"")</f>
        <v/>
      </c>
      <c r="T364" s="48" t="str">
        <f>IFERROR(IF(COUNT($S364:S364)&gt;=$P364,"",EDATE($S364,1)),"")</f>
        <v/>
      </c>
      <c r="U364" s="48" t="str">
        <f>IFERROR(IF(COUNT($S364:T364)&gt;=$P364,"",EDATE($S364,2)),"")</f>
        <v/>
      </c>
      <c r="V364" s="48" t="str">
        <f>IFERROR(IF(COUNT($S364:U364)&gt;=$P364,"",EDATE($S364,3)),"")</f>
        <v/>
      </c>
      <c r="W364" s="48" t="str">
        <f>IFERROR(IF(COUNT($S364:V364)&gt;=$P364,"",EDATE($S364,4)),"")</f>
        <v/>
      </c>
      <c r="X364" s="48" t="str">
        <f>IFERROR(IF(COUNT($S364:W364)&gt;=$P364,"",EDATE($S364,5)),"")</f>
        <v/>
      </c>
      <c r="Y364" s="48" t="str">
        <f>IFERROR(IF(COUNT($S364:X364)&gt;=$P364,"",EDATE($S364,6)),"")</f>
        <v/>
      </c>
      <c r="Z364" s="48" t="str">
        <f>IFERROR(IF(COUNT($S364:Y364)&gt;=$P364,"",EDATE($S364,7)),"")</f>
        <v/>
      </c>
      <c r="AA364" s="48" t="str">
        <f>IFERROR(IF(COUNT($S364:Z364)&gt;=$P364,"",EDATE($S364,8)),"")</f>
        <v/>
      </c>
      <c r="AB364" s="48" t="str">
        <f>IFERROR(IF(COUNT($S364:AA364)&gt;=$P364,"",EDATE($S364,9)),"")</f>
        <v/>
      </c>
      <c r="AC364" s="48" t="str">
        <f>IFERROR(IF(COUNT($S364:AB364)&gt;=$P364,"",EDATE($S364,10)),"")</f>
        <v/>
      </c>
      <c r="AD364" s="48" t="str">
        <f>IFERROR(IF(COUNT($S364:AC364)&gt;=$P364,"",EDATE($S364,11)),"")</f>
        <v/>
      </c>
      <c r="AE364" s="48" t="str">
        <f>IFERROR(IF(COUNT($S364:AD364)&gt;=$P364,"",EDATE($S364,12)),"")</f>
        <v/>
      </c>
      <c r="AF364" s="48" t="str">
        <f>IFERROR(IF(COUNT($S364:AE364)&gt;=$P364,"",EDATE($S364,13)),"")</f>
        <v/>
      </c>
      <c r="AG364" s="48" t="str">
        <f>IFERROR(IF(COUNT($S364:AF364)&gt;=$P364,"",EDATE($S364,14)),"")</f>
        <v/>
      </c>
      <c r="AH364" s="48" t="str">
        <f>IFERROR(IF(COUNT($S364:AG364)&gt;=$P364,"",EDATE($S364,15)),"")</f>
        <v/>
      </c>
      <c r="AI364" s="48" t="str">
        <f>IFERROR(IF(COUNT($S364:AH364)&gt;=$P364,"",EDATE($S364,16)),"")</f>
        <v/>
      </c>
      <c r="AJ364" s="48" t="str">
        <f>IFERROR(IF(COUNT($S364:AI364)&gt;=$P364,"",EDATE($S364,17)),"")</f>
        <v/>
      </c>
      <c r="AK364" s="48" t="str">
        <f>IFERROR(IF(COUNT($S364:AJ364)&gt;=$P364,"",EDATE($S364,18)),"")</f>
        <v/>
      </c>
      <c r="AL364" s="49" t="str">
        <f>IFERROR(IF(COUNT($S364:AK364)&gt;=$P364,"",EDATE($S364,19)),"")</f>
        <v/>
      </c>
      <c r="AM364" s="49" t="str">
        <f>IFERROR(IF(COUNT($S364:AL364)&gt;=$P364,"",EDATE($S364,20)),"")</f>
        <v/>
      </c>
      <c r="AN364" s="49" t="str">
        <f>IFERROR(IF(COUNT($S364:AM364)&gt;=$P364,"",EDATE($S364,21)),"")</f>
        <v/>
      </c>
      <c r="AO364" s="49" t="str">
        <f>IFERROR(IF(COUNT($S364:AN364)&gt;=$P364,"",EDATE($S364,22)),"")</f>
        <v/>
      </c>
      <c r="AP364" s="49" t="str">
        <f>IFERROR(IF(COUNT($S364:AO364)&gt;=$P364,"",EDATE($S364,23)),"")</f>
        <v/>
      </c>
      <c r="AQ364" s="49" t="str">
        <f>IFERROR(IF(COUNT($S364:AP364)&gt;=$P364,"",EDATE($S364,24)),"")</f>
        <v/>
      </c>
      <c r="AR364" s="49" t="str">
        <f>IFERROR(IF(COUNT($S364:AQ364)&gt;=$P364,"",EDATE($S364,25)),"")</f>
        <v/>
      </c>
      <c r="AS364" s="49" t="str">
        <f>IFERROR(IF(COUNT($S364:AR364)&gt;=$P364,"",EDATE($S364,26)),"")</f>
        <v/>
      </c>
      <c r="AT364" s="49" t="str">
        <f>IFERROR(IF(COUNT($S364:AS364)&gt;=$P364,"",EDATE($S364,27)),"")</f>
        <v/>
      </c>
      <c r="AU364" s="49" t="str">
        <f>IFERROR(IF(COUNT($S364:AT364)&gt;=$P364,"",EDATE($S364,28)),"")</f>
        <v/>
      </c>
      <c r="AV364" s="49" t="str">
        <f>IFERROR(IF(COUNT($S364:AU364)&gt;=$P364,"",EDATE($S364,29)),"")</f>
        <v/>
      </c>
      <c r="AW364" s="49" t="str">
        <f>IFERROR(IF(COUNT($S364:AV364)&gt;=$P364,"",EDATE($S364,30)),"")</f>
        <v/>
      </c>
      <c r="AX364" s="49" t="str">
        <f>IFERROR(IF(COUNT($S364:AW364)&gt;=$P364,"",EDATE($S364,31)),"")</f>
        <v/>
      </c>
      <c r="AY364" s="49" t="str">
        <f>IFERROR(IF(COUNT($S364:AX364)&gt;=$P364,"",EDATE($S364,32)),"")</f>
        <v/>
      </c>
      <c r="AZ364" s="49" t="str">
        <f>IFERROR(IF(COUNT($S364:AY364)&gt;=$P364,"",EDATE($S364,33)),"")</f>
        <v/>
      </c>
      <c r="BA364" s="49" t="str">
        <f>IFERROR(IF(COUNT($S364:AZ364)&gt;=$P364,"",EDATE($S364,34)),"")</f>
        <v/>
      </c>
      <c r="BB364" s="49" t="str">
        <f>IFERROR(IF(COUNT($S364:BA364)&gt;=$P364,"",EDATE($S364,35)),"")</f>
        <v/>
      </c>
      <c r="BC364" s="49" t="str">
        <f>IFERROR(IF(COUNT($S364:BB364)&gt;=$P364,"",EDATE($S364,36)),"")</f>
        <v/>
      </c>
      <c r="BD364" s="108"/>
    </row>
    <row r="365" spans="1:56" s="98" customFormat="1" ht="21" customHeight="1" thickBot="1">
      <c r="A365" s="106" t="str">
        <f t="shared" ca="1" si="30"/>
        <v/>
      </c>
      <c r="B365" s="152"/>
      <c r="C365" s="45" t="str">
        <f>IFERROR(VLOOKUP(B365,'اسماء العملاء'!$A$2:$E$1589,5,FALSE),"")</f>
        <v/>
      </c>
      <c r="D365" s="60" t="str">
        <f>IFERROR(VLOOKUP(B365,'اسماء العملاء'!$A$2:$C$1589,2,FALSE),"")</f>
        <v/>
      </c>
      <c r="E365" s="56"/>
      <c r="F365" s="62" t="str">
        <f>IFERROR(VLOOKUP(B365,'اسماء العملاء'!$A$2:$C$1589,3,FALSE),"")</f>
        <v/>
      </c>
      <c r="G365" s="75" t="str">
        <f>IFERROR(VLOOKUP(B365,'اسماء العملاء'!$A$2:$F$1589,6,FALSE),"")</f>
        <v/>
      </c>
      <c r="H365" s="142" t="str">
        <f>IFERROR(VLOOKUP(G365,'انواع الفلاتر'!$B$2:$C$52,2,FALSE),"")</f>
        <v/>
      </c>
      <c r="I365" s="128" t="str">
        <f>IFERROR(VLOOKUP(B365,'اسماء العملاء'!$A$2:$K$1589,11,FALSE),"")</f>
        <v/>
      </c>
      <c r="J365" s="46" t="str">
        <f t="shared" si="31"/>
        <v/>
      </c>
      <c r="K365" s="37"/>
      <c r="L365" s="137" t="str">
        <f t="shared" si="32"/>
        <v/>
      </c>
      <c r="M365" s="94" t="str">
        <f>IFERROR(VLOOKUP(B365,'اسماء العملاء'!$A$2:$G$1589,7,FALSE),"")</f>
        <v/>
      </c>
      <c r="N365" s="92" t="str">
        <f t="shared" si="33"/>
        <v/>
      </c>
      <c r="O365" s="149" t="str">
        <f>IFERROR(VLOOKUP(B365,'اسماء العملاء'!$A$2:$I$1589,9,FALSE),"")</f>
        <v/>
      </c>
      <c r="P365" s="144" t="str">
        <f t="shared" si="34"/>
        <v/>
      </c>
      <c r="Q365" s="145" t="str">
        <f t="shared" si="35"/>
        <v/>
      </c>
      <c r="R365" s="50"/>
      <c r="S365" s="133" t="str">
        <f>IFERROR(VLOOKUP(B365,'اسماء العملاء'!$A$2:$J$1589,10,FALSE),"")</f>
        <v/>
      </c>
      <c r="T365" s="48" t="str">
        <f>IFERROR(IF(COUNT($S365:S365)&gt;=$P365,"",EDATE($S365,1)),"")</f>
        <v/>
      </c>
      <c r="U365" s="48" t="str">
        <f>IFERROR(IF(COUNT($S365:T365)&gt;=$P365,"",EDATE($S365,2)),"")</f>
        <v/>
      </c>
      <c r="V365" s="48" t="str">
        <f>IFERROR(IF(COUNT($S365:U365)&gt;=$P365,"",EDATE($S365,3)),"")</f>
        <v/>
      </c>
      <c r="W365" s="48" t="str">
        <f>IFERROR(IF(COUNT($S365:V365)&gt;=$P365,"",EDATE($S365,4)),"")</f>
        <v/>
      </c>
      <c r="X365" s="48" t="str">
        <f>IFERROR(IF(COUNT($S365:W365)&gt;=$P365,"",EDATE($S365,5)),"")</f>
        <v/>
      </c>
      <c r="Y365" s="48" t="str">
        <f>IFERROR(IF(COUNT($S365:X365)&gt;=$P365,"",EDATE($S365,6)),"")</f>
        <v/>
      </c>
      <c r="Z365" s="48" t="str">
        <f>IFERROR(IF(COUNT($S365:Y365)&gt;=$P365,"",EDATE($S365,7)),"")</f>
        <v/>
      </c>
      <c r="AA365" s="48" t="str">
        <f>IFERROR(IF(COUNT($S365:Z365)&gt;=$P365,"",EDATE($S365,8)),"")</f>
        <v/>
      </c>
      <c r="AB365" s="48" t="str">
        <f>IFERROR(IF(COUNT($S365:AA365)&gt;=$P365,"",EDATE($S365,9)),"")</f>
        <v/>
      </c>
      <c r="AC365" s="48" t="str">
        <f>IFERROR(IF(COUNT($S365:AB365)&gt;=$P365,"",EDATE($S365,10)),"")</f>
        <v/>
      </c>
      <c r="AD365" s="48" t="str">
        <f>IFERROR(IF(COUNT($S365:AC365)&gt;=$P365,"",EDATE($S365,11)),"")</f>
        <v/>
      </c>
      <c r="AE365" s="48" t="str">
        <f>IFERROR(IF(COUNT($S365:AD365)&gt;=$P365,"",EDATE($S365,12)),"")</f>
        <v/>
      </c>
      <c r="AF365" s="48" t="str">
        <f>IFERROR(IF(COUNT($S365:AE365)&gt;=$P365,"",EDATE($S365,13)),"")</f>
        <v/>
      </c>
      <c r="AG365" s="48" t="str">
        <f>IFERROR(IF(COUNT($S365:AF365)&gt;=$P365,"",EDATE($S365,14)),"")</f>
        <v/>
      </c>
      <c r="AH365" s="48" t="str">
        <f>IFERROR(IF(COUNT($S365:AG365)&gt;=$P365,"",EDATE($S365,15)),"")</f>
        <v/>
      </c>
      <c r="AI365" s="48" t="str">
        <f>IFERROR(IF(COUNT($S365:AH365)&gt;=$P365,"",EDATE($S365,16)),"")</f>
        <v/>
      </c>
      <c r="AJ365" s="48" t="str">
        <f>IFERROR(IF(COUNT($S365:AI365)&gt;=$P365,"",EDATE($S365,17)),"")</f>
        <v/>
      </c>
      <c r="AK365" s="48" t="str">
        <f>IFERROR(IF(COUNT($S365:AJ365)&gt;=$P365,"",EDATE($S365,18)),"")</f>
        <v/>
      </c>
      <c r="AL365" s="49" t="str">
        <f>IFERROR(IF(COUNT($S365:AK365)&gt;=$P365,"",EDATE($S365,19)),"")</f>
        <v/>
      </c>
      <c r="AM365" s="49" t="str">
        <f>IFERROR(IF(COUNT($S365:AL365)&gt;=$P365,"",EDATE($S365,20)),"")</f>
        <v/>
      </c>
      <c r="AN365" s="49" t="str">
        <f>IFERROR(IF(COUNT($S365:AM365)&gt;=$P365,"",EDATE($S365,21)),"")</f>
        <v/>
      </c>
      <c r="AO365" s="49" t="str">
        <f>IFERROR(IF(COUNT($S365:AN365)&gt;=$P365,"",EDATE($S365,22)),"")</f>
        <v/>
      </c>
      <c r="AP365" s="49" t="str">
        <f>IFERROR(IF(COUNT($S365:AO365)&gt;=$P365,"",EDATE($S365,23)),"")</f>
        <v/>
      </c>
      <c r="AQ365" s="49" t="str">
        <f>IFERROR(IF(COUNT($S365:AP365)&gt;=$P365,"",EDATE($S365,24)),"")</f>
        <v/>
      </c>
      <c r="AR365" s="49" t="str">
        <f>IFERROR(IF(COUNT($S365:AQ365)&gt;=$P365,"",EDATE($S365,25)),"")</f>
        <v/>
      </c>
      <c r="AS365" s="49" t="str">
        <f>IFERROR(IF(COUNT($S365:AR365)&gt;=$P365,"",EDATE($S365,26)),"")</f>
        <v/>
      </c>
      <c r="AT365" s="49" t="str">
        <f>IFERROR(IF(COUNT($S365:AS365)&gt;=$P365,"",EDATE($S365,27)),"")</f>
        <v/>
      </c>
      <c r="AU365" s="49" t="str">
        <f>IFERROR(IF(COUNT($S365:AT365)&gt;=$P365,"",EDATE($S365,28)),"")</f>
        <v/>
      </c>
      <c r="AV365" s="49" t="str">
        <f>IFERROR(IF(COUNT($S365:AU365)&gt;=$P365,"",EDATE($S365,29)),"")</f>
        <v/>
      </c>
      <c r="AW365" s="49" t="str">
        <f>IFERROR(IF(COUNT($S365:AV365)&gt;=$P365,"",EDATE($S365,30)),"")</f>
        <v/>
      </c>
      <c r="AX365" s="49" t="str">
        <f>IFERROR(IF(COUNT($S365:AW365)&gt;=$P365,"",EDATE($S365,31)),"")</f>
        <v/>
      </c>
      <c r="AY365" s="49" t="str">
        <f>IFERROR(IF(COUNT($S365:AX365)&gt;=$P365,"",EDATE($S365,32)),"")</f>
        <v/>
      </c>
      <c r="AZ365" s="49" t="str">
        <f>IFERROR(IF(COUNT($S365:AY365)&gt;=$P365,"",EDATE($S365,33)),"")</f>
        <v/>
      </c>
      <c r="BA365" s="49" t="str">
        <f>IFERROR(IF(COUNT($S365:AZ365)&gt;=$P365,"",EDATE($S365,34)),"")</f>
        <v/>
      </c>
      <c r="BB365" s="49" t="str">
        <f>IFERROR(IF(COUNT($S365:BA365)&gt;=$P365,"",EDATE($S365,35)),"")</f>
        <v/>
      </c>
      <c r="BC365" s="49" t="str">
        <f>IFERROR(IF(COUNT($S365:BB365)&gt;=$P365,"",EDATE($S365,36)),"")</f>
        <v/>
      </c>
      <c r="BD365" s="108"/>
    </row>
    <row r="366" spans="1:56" s="98" customFormat="1" ht="21" customHeight="1" thickBot="1">
      <c r="A366" s="106" t="str">
        <f t="shared" ca="1" si="30"/>
        <v/>
      </c>
      <c r="B366" s="152"/>
      <c r="C366" s="45" t="str">
        <f>IFERROR(VLOOKUP(B366,'اسماء العملاء'!$A$2:$E$1589,5,FALSE),"")</f>
        <v/>
      </c>
      <c r="D366" s="60" t="str">
        <f>IFERROR(VLOOKUP(B366,'اسماء العملاء'!$A$2:$C$1589,2,FALSE),"")</f>
        <v/>
      </c>
      <c r="E366" s="56"/>
      <c r="F366" s="62" t="str">
        <f>IFERROR(VLOOKUP(B366,'اسماء العملاء'!$A$2:$C$1589,3,FALSE),"")</f>
        <v/>
      </c>
      <c r="G366" s="75" t="str">
        <f>IFERROR(VLOOKUP(B366,'اسماء العملاء'!$A$2:$F$1589,6,FALSE),"")</f>
        <v/>
      </c>
      <c r="H366" s="142" t="str">
        <f>IFERROR(VLOOKUP(G366,'انواع الفلاتر'!$B$2:$C$52,2,FALSE),"")</f>
        <v/>
      </c>
      <c r="I366" s="128" t="str">
        <f>IFERROR(VLOOKUP(B366,'اسماء العملاء'!$A$2:$K$1589,11,FALSE),"")</f>
        <v/>
      </c>
      <c r="J366" s="46" t="str">
        <f t="shared" si="31"/>
        <v/>
      </c>
      <c r="K366" s="37"/>
      <c r="L366" s="137" t="str">
        <f t="shared" si="32"/>
        <v/>
      </c>
      <c r="M366" s="94" t="str">
        <f>IFERROR(VLOOKUP(B366,'اسماء العملاء'!$A$2:$G$1589,7,FALSE),"")</f>
        <v/>
      </c>
      <c r="N366" s="92" t="str">
        <f t="shared" si="33"/>
        <v/>
      </c>
      <c r="O366" s="149" t="str">
        <f>IFERROR(VLOOKUP(B366,'اسماء العملاء'!$A$2:$I$1589,9,FALSE),"")</f>
        <v/>
      </c>
      <c r="P366" s="144" t="str">
        <f t="shared" si="34"/>
        <v/>
      </c>
      <c r="Q366" s="145" t="str">
        <f t="shared" si="35"/>
        <v/>
      </c>
      <c r="R366" s="50"/>
      <c r="S366" s="133" t="str">
        <f>IFERROR(VLOOKUP(B366,'اسماء العملاء'!$A$2:$J$1589,10,FALSE),"")</f>
        <v/>
      </c>
      <c r="T366" s="48" t="str">
        <f>IFERROR(IF(COUNT($S366:S366)&gt;=$P366,"",EDATE($S366,1)),"")</f>
        <v/>
      </c>
      <c r="U366" s="48" t="str">
        <f>IFERROR(IF(COUNT($S366:T366)&gt;=$P366,"",EDATE($S366,2)),"")</f>
        <v/>
      </c>
      <c r="V366" s="48" t="str">
        <f>IFERROR(IF(COUNT($S366:U366)&gt;=$P366,"",EDATE($S366,3)),"")</f>
        <v/>
      </c>
      <c r="W366" s="48" t="str">
        <f>IFERROR(IF(COUNT($S366:V366)&gt;=$P366,"",EDATE($S366,4)),"")</f>
        <v/>
      </c>
      <c r="X366" s="48" t="str">
        <f>IFERROR(IF(COUNT($S366:W366)&gt;=$P366,"",EDATE($S366,5)),"")</f>
        <v/>
      </c>
      <c r="Y366" s="48" t="str">
        <f>IFERROR(IF(COUNT($S366:X366)&gt;=$P366,"",EDATE($S366,6)),"")</f>
        <v/>
      </c>
      <c r="Z366" s="48" t="str">
        <f>IFERROR(IF(COUNT($S366:Y366)&gt;=$P366,"",EDATE($S366,7)),"")</f>
        <v/>
      </c>
      <c r="AA366" s="48" t="str">
        <f>IFERROR(IF(COUNT($S366:Z366)&gt;=$P366,"",EDATE($S366,8)),"")</f>
        <v/>
      </c>
      <c r="AB366" s="48" t="str">
        <f>IFERROR(IF(COUNT($S366:AA366)&gt;=$P366,"",EDATE($S366,9)),"")</f>
        <v/>
      </c>
      <c r="AC366" s="48" t="str">
        <f>IFERROR(IF(COUNT($S366:AB366)&gt;=$P366,"",EDATE($S366,10)),"")</f>
        <v/>
      </c>
      <c r="AD366" s="48" t="str">
        <f>IFERROR(IF(COUNT($S366:AC366)&gt;=$P366,"",EDATE($S366,11)),"")</f>
        <v/>
      </c>
      <c r="AE366" s="48" t="str">
        <f>IFERROR(IF(COUNT($S366:AD366)&gt;=$P366,"",EDATE($S366,12)),"")</f>
        <v/>
      </c>
      <c r="AF366" s="48" t="str">
        <f>IFERROR(IF(COUNT($S366:AE366)&gt;=$P366,"",EDATE($S366,13)),"")</f>
        <v/>
      </c>
      <c r="AG366" s="48" t="str">
        <f>IFERROR(IF(COUNT($S366:AF366)&gt;=$P366,"",EDATE($S366,14)),"")</f>
        <v/>
      </c>
      <c r="AH366" s="48" t="str">
        <f>IFERROR(IF(COUNT($S366:AG366)&gt;=$P366,"",EDATE($S366,15)),"")</f>
        <v/>
      </c>
      <c r="AI366" s="48" t="str">
        <f>IFERROR(IF(COUNT($S366:AH366)&gt;=$P366,"",EDATE($S366,16)),"")</f>
        <v/>
      </c>
      <c r="AJ366" s="48" t="str">
        <f>IFERROR(IF(COUNT($S366:AI366)&gt;=$P366,"",EDATE($S366,17)),"")</f>
        <v/>
      </c>
      <c r="AK366" s="48" t="str">
        <f>IFERROR(IF(COUNT($S366:AJ366)&gt;=$P366,"",EDATE($S366,18)),"")</f>
        <v/>
      </c>
      <c r="AL366" s="49" t="str">
        <f>IFERROR(IF(COUNT($S366:AK366)&gt;=$P366,"",EDATE($S366,19)),"")</f>
        <v/>
      </c>
      <c r="AM366" s="49" t="str">
        <f>IFERROR(IF(COUNT($S366:AL366)&gt;=$P366,"",EDATE($S366,20)),"")</f>
        <v/>
      </c>
      <c r="AN366" s="49" t="str">
        <f>IFERROR(IF(COUNT($S366:AM366)&gt;=$P366,"",EDATE($S366,21)),"")</f>
        <v/>
      </c>
      <c r="AO366" s="49" t="str">
        <f>IFERROR(IF(COUNT($S366:AN366)&gt;=$P366,"",EDATE($S366,22)),"")</f>
        <v/>
      </c>
      <c r="AP366" s="49" t="str">
        <f>IFERROR(IF(COUNT($S366:AO366)&gt;=$P366,"",EDATE($S366,23)),"")</f>
        <v/>
      </c>
      <c r="AQ366" s="49" t="str">
        <f>IFERROR(IF(COUNT($S366:AP366)&gt;=$P366,"",EDATE($S366,24)),"")</f>
        <v/>
      </c>
      <c r="AR366" s="49" t="str">
        <f>IFERROR(IF(COUNT($S366:AQ366)&gt;=$P366,"",EDATE($S366,25)),"")</f>
        <v/>
      </c>
      <c r="AS366" s="49" t="str">
        <f>IFERROR(IF(COUNT($S366:AR366)&gt;=$P366,"",EDATE($S366,26)),"")</f>
        <v/>
      </c>
      <c r="AT366" s="49" t="str">
        <f>IFERROR(IF(COUNT($S366:AS366)&gt;=$P366,"",EDATE($S366,27)),"")</f>
        <v/>
      </c>
      <c r="AU366" s="49" t="str">
        <f>IFERROR(IF(COUNT($S366:AT366)&gt;=$P366,"",EDATE($S366,28)),"")</f>
        <v/>
      </c>
      <c r="AV366" s="49" t="str">
        <f>IFERROR(IF(COUNT($S366:AU366)&gt;=$P366,"",EDATE($S366,29)),"")</f>
        <v/>
      </c>
      <c r="AW366" s="49" t="str">
        <f>IFERROR(IF(COUNT($S366:AV366)&gt;=$P366,"",EDATE($S366,30)),"")</f>
        <v/>
      </c>
      <c r="AX366" s="49" t="str">
        <f>IFERROR(IF(COUNT($S366:AW366)&gt;=$P366,"",EDATE($S366,31)),"")</f>
        <v/>
      </c>
      <c r="AY366" s="49" t="str">
        <f>IFERROR(IF(COUNT($S366:AX366)&gt;=$P366,"",EDATE($S366,32)),"")</f>
        <v/>
      </c>
      <c r="AZ366" s="49" t="str">
        <f>IFERROR(IF(COUNT($S366:AY366)&gt;=$P366,"",EDATE($S366,33)),"")</f>
        <v/>
      </c>
      <c r="BA366" s="49" t="str">
        <f>IFERROR(IF(COUNT($S366:AZ366)&gt;=$P366,"",EDATE($S366,34)),"")</f>
        <v/>
      </c>
      <c r="BB366" s="49" t="str">
        <f>IFERROR(IF(COUNT($S366:BA366)&gt;=$P366,"",EDATE($S366,35)),"")</f>
        <v/>
      </c>
      <c r="BC366" s="49" t="str">
        <f>IFERROR(IF(COUNT($S366:BB366)&gt;=$P366,"",EDATE($S366,36)),"")</f>
        <v/>
      </c>
      <c r="BD366" s="108"/>
    </row>
    <row r="367" spans="1:56" s="98" customFormat="1" ht="21" customHeight="1" thickBot="1">
      <c r="A367" s="106" t="str">
        <f t="shared" ca="1" si="30"/>
        <v/>
      </c>
      <c r="B367" s="152"/>
      <c r="C367" s="45" t="str">
        <f>IFERROR(VLOOKUP(B367,'اسماء العملاء'!$A$2:$E$1589,5,FALSE),"")</f>
        <v/>
      </c>
      <c r="D367" s="60" t="str">
        <f>IFERROR(VLOOKUP(B367,'اسماء العملاء'!$A$2:$C$1589,2,FALSE),"")</f>
        <v/>
      </c>
      <c r="E367" s="56"/>
      <c r="F367" s="62" t="str">
        <f>IFERROR(VLOOKUP(B367,'اسماء العملاء'!$A$2:$C$1589,3,FALSE),"")</f>
        <v/>
      </c>
      <c r="G367" s="75" t="str">
        <f>IFERROR(VLOOKUP(B367,'اسماء العملاء'!$A$2:$F$1589,6,FALSE),"")</f>
        <v/>
      </c>
      <c r="H367" s="142" t="str">
        <f>IFERROR(VLOOKUP(G367,'انواع الفلاتر'!$B$2:$C$52,2,FALSE),"")</f>
        <v/>
      </c>
      <c r="I367" s="128" t="str">
        <f>IFERROR(VLOOKUP(B367,'اسماء العملاء'!$A$2:$K$1589,11,FALSE),"")</f>
        <v/>
      </c>
      <c r="J367" s="46" t="str">
        <f t="shared" si="31"/>
        <v/>
      </c>
      <c r="K367" s="37"/>
      <c r="L367" s="137" t="str">
        <f t="shared" si="32"/>
        <v/>
      </c>
      <c r="M367" s="94" t="str">
        <f>IFERROR(VLOOKUP(B367,'اسماء العملاء'!$A$2:$G$1589,7,FALSE),"")</f>
        <v/>
      </c>
      <c r="N367" s="92" t="str">
        <f t="shared" si="33"/>
        <v/>
      </c>
      <c r="O367" s="149" t="str">
        <f>IFERROR(VLOOKUP(B367,'اسماء العملاء'!$A$2:$I$1589,9,FALSE),"")</f>
        <v/>
      </c>
      <c r="P367" s="144" t="str">
        <f t="shared" si="34"/>
        <v/>
      </c>
      <c r="Q367" s="145" t="str">
        <f t="shared" si="35"/>
        <v/>
      </c>
      <c r="R367" s="50"/>
      <c r="S367" s="133" t="str">
        <f>IFERROR(VLOOKUP(B367,'اسماء العملاء'!$A$2:$J$1589,10,FALSE),"")</f>
        <v/>
      </c>
      <c r="T367" s="48" t="str">
        <f>IFERROR(IF(COUNT($S367:S367)&gt;=$P367,"",EDATE($S367,1)),"")</f>
        <v/>
      </c>
      <c r="U367" s="48" t="str">
        <f>IFERROR(IF(COUNT($S367:T367)&gt;=$P367,"",EDATE($S367,2)),"")</f>
        <v/>
      </c>
      <c r="V367" s="48" t="str">
        <f>IFERROR(IF(COUNT($S367:U367)&gt;=$P367,"",EDATE($S367,3)),"")</f>
        <v/>
      </c>
      <c r="W367" s="48" t="str">
        <f>IFERROR(IF(COUNT($S367:V367)&gt;=$P367,"",EDATE($S367,4)),"")</f>
        <v/>
      </c>
      <c r="X367" s="48" t="str">
        <f>IFERROR(IF(COUNT($S367:W367)&gt;=$P367,"",EDATE($S367,5)),"")</f>
        <v/>
      </c>
      <c r="Y367" s="48" t="str">
        <f>IFERROR(IF(COUNT($S367:X367)&gt;=$P367,"",EDATE($S367,6)),"")</f>
        <v/>
      </c>
      <c r="Z367" s="48" t="str">
        <f>IFERROR(IF(COUNT($S367:Y367)&gt;=$P367,"",EDATE($S367,7)),"")</f>
        <v/>
      </c>
      <c r="AA367" s="48" t="str">
        <f>IFERROR(IF(COUNT($S367:Z367)&gt;=$P367,"",EDATE($S367,8)),"")</f>
        <v/>
      </c>
      <c r="AB367" s="48" t="str">
        <f>IFERROR(IF(COUNT($S367:AA367)&gt;=$P367,"",EDATE($S367,9)),"")</f>
        <v/>
      </c>
      <c r="AC367" s="48" t="str">
        <f>IFERROR(IF(COUNT($S367:AB367)&gt;=$P367,"",EDATE($S367,10)),"")</f>
        <v/>
      </c>
      <c r="AD367" s="48" t="str">
        <f>IFERROR(IF(COUNT($S367:AC367)&gt;=$P367,"",EDATE($S367,11)),"")</f>
        <v/>
      </c>
      <c r="AE367" s="48" t="str">
        <f>IFERROR(IF(COUNT($S367:AD367)&gt;=$P367,"",EDATE($S367,12)),"")</f>
        <v/>
      </c>
      <c r="AF367" s="48" t="str">
        <f>IFERROR(IF(COUNT($S367:AE367)&gt;=$P367,"",EDATE($S367,13)),"")</f>
        <v/>
      </c>
      <c r="AG367" s="48" t="str">
        <f>IFERROR(IF(COUNT($S367:AF367)&gt;=$P367,"",EDATE($S367,14)),"")</f>
        <v/>
      </c>
      <c r="AH367" s="48" t="str">
        <f>IFERROR(IF(COUNT($S367:AG367)&gt;=$P367,"",EDATE($S367,15)),"")</f>
        <v/>
      </c>
      <c r="AI367" s="48" t="str">
        <f>IFERROR(IF(COUNT($S367:AH367)&gt;=$P367,"",EDATE($S367,16)),"")</f>
        <v/>
      </c>
      <c r="AJ367" s="48" t="str">
        <f>IFERROR(IF(COUNT($S367:AI367)&gt;=$P367,"",EDATE($S367,17)),"")</f>
        <v/>
      </c>
      <c r="AK367" s="48" t="str">
        <f>IFERROR(IF(COUNT($S367:AJ367)&gt;=$P367,"",EDATE($S367,18)),"")</f>
        <v/>
      </c>
      <c r="AL367" s="49" t="str">
        <f>IFERROR(IF(COUNT($S367:AK367)&gt;=$P367,"",EDATE($S367,19)),"")</f>
        <v/>
      </c>
      <c r="AM367" s="49" t="str">
        <f>IFERROR(IF(COUNT($S367:AL367)&gt;=$P367,"",EDATE($S367,20)),"")</f>
        <v/>
      </c>
      <c r="AN367" s="49" t="str">
        <f>IFERROR(IF(COUNT($S367:AM367)&gt;=$P367,"",EDATE($S367,21)),"")</f>
        <v/>
      </c>
      <c r="AO367" s="49" t="str">
        <f>IFERROR(IF(COUNT($S367:AN367)&gt;=$P367,"",EDATE($S367,22)),"")</f>
        <v/>
      </c>
      <c r="AP367" s="49" t="str">
        <f>IFERROR(IF(COUNT($S367:AO367)&gt;=$P367,"",EDATE($S367,23)),"")</f>
        <v/>
      </c>
      <c r="AQ367" s="49" t="str">
        <f>IFERROR(IF(COUNT($S367:AP367)&gt;=$P367,"",EDATE($S367,24)),"")</f>
        <v/>
      </c>
      <c r="AR367" s="49" t="str">
        <f>IFERROR(IF(COUNT($S367:AQ367)&gt;=$P367,"",EDATE($S367,25)),"")</f>
        <v/>
      </c>
      <c r="AS367" s="49" t="str">
        <f>IFERROR(IF(COUNT($S367:AR367)&gt;=$P367,"",EDATE($S367,26)),"")</f>
        <v/>
      </c>
      <c r="AT367" s="49" t="str">
        <f>IFERROR(IF(COUNT($S367:AS367)&gt;=$P367,"",EDATE($S367,27)),"")</f>
        <v/>
      </c>
      <c r="AU367" s="49" t="str">
        <f>IFERROR(IF(COUNT($S367:AT367)&gt;=$P367,"",EDATE($S367,28)),"")</f>
        <v/>
      </c>
      <c r="AV367" s="49" t="str">
        <f>IFERROR(IF(COUNT($S367:AU367)&gt;=$P367,"",EDATE($S367,29)),"")</f>
        <v/>
      </c>
      <c r="AW367" s="49" t="str">
        <f>IFERROR(IF(COUNT($S367:AV367)&gt;=$P367,"",EDATE($S367,30)),"")</f>
        <v/>
      </c>
      <c r="AX367" s="49" t="str">
        <f>IFERROR(IF(COUNT($S367:AW367)&gt;=$P367,"",EDATE($S367,31)),"")</f>
        <v/>
      </c>
      <c r="AY367" s="49" t="str">
        <f>IFERROR(IF(COUNT($S367:AX367)&gt;=$P367,"",EDATE($S367,32)),"")</f>
        <v/>
      </c>
      <c r="AZ367" s="49" t="str">
        <f>IFERROR(IF(COUNT($S367:AY367)&gt;=$P367,"",EDATE($S367,33)),"")</f>
        <v/>
      </c>
      <c r="BA367" s="49" t="str">
        <f>IFERROR(IF(COUNT($S367:AZ367)&gt;=$P367,"",EDATE($S367,34)),"")</f>
        <v/>
      </c>
      <c r="BB367" s="49" t="str">
        <f>IFERROR(IF(COUNT($S367:BA367)&gt;=$P367,"",EDATE($S367,35)),"")</f>
        <v/>
      </c>
      <c r="BC367" s="49" t="str">
        <f>IFERROR(IF(COUNT($S367:BB367)&gt;=$P367,"",EDATE($S367,36)),"")</f>
        <v/>
      </c>
      <c r="BD367" s="108"/>
    </row>
    <row r="368" spans="1:56" s="98" customFormat="1" ht="21" customHeight="1" thickBot="1">
      <c r="A368" s="106" t="str">
        <f t="shared" ca="1" si="30"/>
        <v/>
      </c>
      <c r="B368" s="152"/>
      <c r="C368" s="45" t="str">
        <f>IFERROR(VLOOKUP(B368,'اسماء العملاء'!$A$2:$E$1589,5,FALSE),"")</f>
        <v/>
      </c>
      <c r="D368" s="60" t="str">
        <f>IFERROR(VLOOKUP(B368,'اسماء العملاء'!$A$2:$C$1589,2,FALSE),"")</f>
        <v/>
      </c>
      <c r="E368" s="56"/>
      <c r="F368" s="62" t="str">
        <f>IFERROR(VLOOKUP(B368,'اسماء العملاء'!$A$2:$C$1589,3,FALSE),"")</f>
        <v/>
      </c>
      <c r="G368" s="75" t="str">
        <f>IFERROR(VLOOKUP(B368,'اسماء العملاء'!$A$2:$F$1589,6,FALSE),"")</f>
        <v/>
      </c>
      <c r="H368" s="142" t="str">
        <f>IFERROR(VLOOKUP(G368,'انواع الفلاتر'!$B$2:$C$52,2,FALSE),"")</f>
        <v/>
      </c>
      <c r="I368" s="128" t="str">
        <f>IFERROR(VLOOKUP(B368,'اسماء العملاء'!$A$2:$K$1589,11,FALSE),"")</f>
        <v/>
      </c>
      <c r="J368" s="46" t="str">
        <f t="shared" si="31"/>
        <v/>
      </c>
      <c r="K368" s="37"/>
      <c r="L368" s="137" t="str">
        <f t="shared" si="32"/>
        <v/>
      </c>
      <c r="M368" s="94" t="str">
        <f>IFERROR(VLOOKUP(B368,'اسماء العملاء'!$A$2:$G$1589,7,FALSE),"")</f>
        <v/>
      </c>
      <c r="N368" s="92" t="str">
        <f t="shared" si="33"/>
        <v/>
      </c>
      <c r="O368" s="149" t="str">
        <f>IFERROR(VLOOKUP(B368,'اسماء العملاء'!$A$2:$I$1589,9,FALSE),"")</f>
        <v/>
      </c>
      <c r="P368" s="144" t="str">
        <f t="shared" si="34"/>
        <v/>
      </c>
      <c r="Q368" s="145" t="str">
        <f t="shared" si="35"/>
        <v/>
      </c>
      <c r="R368" s="50"/>
      <c r="S368" s="133" t="str">
        <f>IFERROR(VLOOKUP(B368,'اسماء العملاء'!$A$2:$J$1589,10,FALSE),"")</f>
        <v/>
      </c>
      <c r="T368" s="48" t="str">
        <f>IFERROR(IF(COUNT($S368:S368)&gt;=$P368,"",EDATE($S368,1)),"")</f>
        <v/>
      </c>
      <c r="U368" s="48" t="str">
        <f>IFERROR(IF(COUNT($S368:T368)&gt;=$P368,"",EDATE($S368,2)),"")</f>
        <v/>
      </c>
      <c r="V368" s="48" t="str">
        <f>IFERROR(IF(COUNT($S368:U368)&gt;=$P368,"",EDATE($S368,3)),"")</f>
        <v/>
      </c>
      <c r="W368" s="48" t="str">
        <f>IFERROR(IF(COUNT($S368:V368)&gt;=$P368,"",EDATE($S368,4)),"")</f>
        <v/>
      </c>
      <c r="X368" s="48" t="str">
        <f>IFERROR(IF(COUNT($S368:W368)&gt;=$P368,"",EDATE($S368,5)),"")</f>
        <v/>
      </c>
      <c r="Y368" s="48" t="str">
        <f>IFERROR(IF(COUNT($S368:X368)&gt;=$P368,"",EDATE($S368,6)),"")</f>
        <v/>
      </c>
      <c r="Z368" s="48" t="str">
        <f>IFERROR(IF(COUNT($S368:Y368)&gt;=$P368,"",EDATE($S368,7)),"")</f>
        <v/>
      </c>
      <c r="AA368" s="48" t="str">
        <f>IFERROR(IF(COUNT($S368:Z368)&gt;=$P368,"",EDATE($S368,8)),"")</f>
        <v/>
      </c>
      <c r="AB368" s="48" t="str">
        <f>IFERROR(IF(COUNT($S368:AA368)&gt;=$P368,"",EDATE($S368,9)),"")</f>
        <v/>
      </c>
      <c r="AC368" s="48" t="str">
        <f>IFERROR(IF(COUNT($S368:AB368)&gt;=$P368,"",EDATE($S368,10)),"")</f>
        <v/>
      </c>
      <c r="AD368" s="48" t="str">
        <f>IFERROR(IF(COUNT($S368:AC368)&gt;=$P368,"",EDATE($S368,11)),"")</f>
        <v/>
      </c>
      <c r="AE368" s="48" t="str">
        <f>IFERROR(IF(COUNT($S368:AD368)&gt;=$P368,"",EDATE($S368,12)),"")</f>
        <v/>
      </c>
      <c r="AF368" s="48" t="str">
        <f>IFERROR(IF(COUNT($S368:AE368)&gt;=$P368,"",EDATE($S368,13)),"")</f>
        <v/>
      </c>
      <c r="AG368" s="48" t="str">
        <f>IFERROR(IF(COUNT($S368:AF368)&gt;=$P368,"",EDATE($S368,14)),"")</f>
        <v/>
      </c>
      <c r="AH368" s="48" t="str">
        <f>IFERROR(IF(COUNT($S368:AG368)&gt;=$P368,"",EDATE($S368,15)),"")</f>
        <v/>
      </c>
      <c r="AI368" s="48" t="str">
        <f>IFERROR(IF(COUNT($S368:AH368)&gt;=$P368,"",EDATE($S368,16)),"")</f>
        <v/>
      </c>
      <c r="AJ368" s="48" t="str">
        <f>IFERROR(IF(COUNT($S368:AI368)&gt;=$P368,"",EDATE($S368,17)),"")</f>
        <v/>
      </c>
      <c r="AK368" s="48" t="str">
        <f>IFERROR(IF(COUNT($S368:AJ368)&gt;=$P368,"",EDATE($S368,18)),"")</f>
        <v/>
      </c>
      <c r="AL368" s="49" t="str">
        <f>IFERROR(IF(COUNT($S368:AK368)&gt;=$P368,"",EDATE($S368,19)),"")</f>
        <v/>
      </c>
      <c r="AM368" s="49" t="str">
        <f>IFERROR(IF(COUNT($S368:AL368)&gt;=$P368,"",EDATE($S368,20)),"")</f>
        <v/>
      </c>
      <c r="AN368" s="49" t="str">
        <f>IFERROR(IF(COUNT($S368:AM368)&gt;=$P368,"",EDATE($S368,21)),"")</f>
        <v/>
      </c>
      <c r="AO368" s="49" t="str">
        <f>IFERROR(IF(COUNT($S368:AN368)&gt;=$P368,"",EDATE($S368,22)),"")</f>
        <v/>
      </c>
      <c r="AP368" s="49" t="str">
        <f>IFERROR(IF(COUNT($S368:AO368)&gt;=$P368,"",EDATE($S368,23)),"")</f>
        <v/>
      </c>
      <c r="AQ368" s="49" t="str">
        <f>IFERROR(IF(COUNT($S368:AP368)&gt;=$P368,"",EDATE($S368,24)),"")</f>
        <v/>
      </c>
      <c r="AR368" s="49" t="str">
        <f>IFERROR(IF(COUNT($S368:AQ368)&gt;=$P368,"",EDATE($S368,25)),"")</f>
        <v/>
      </c>
      <c r="AS368" s="49" t="str">
        <f>IFERROR(IF(COUNT($S368:AR368)&gt;=$P368,"",EDATE($S368,26)),"")</f>
        <v/>
      </c>
      <c r="AT368" s="49" t="str">
        <f>IFERROR(IF(COUNT($S368:AS368)&gt;=$P368,"",EDATE($S368,27)),"")</f>
        <v/>
      </c>
      <c r="AU368" s="49" t="str">
        <f>IFERROR(IF(COUNT($S368:AT368)&gt;=$P368,"",EDATE($S368,28)),"")</f>
        <v/>
      </c>
      <c r="AV368" s="49" t="str">
        <f>IFERROR(IF(COUNT($S368:AU368)&gt;=$P368,"",EDATE($S368,29)),"")</f>
        <v/>
      </c>
      <c r="AW368" s="49" t="str">
        <f>IFERROR(IF(COUNT($S368:AV368)&gt;=$P368,"",EDATE($S368,30)),"")</f>
        <v/>
      </c>
      <c r="AX368" s="49" t="str">
        <f>IFERROR(IF(COUNT($S368:AW368)&gt;=$P368,"",EDATE($S368,31)),"")</f>
        <v/>
      </c>
      <c r="AY368" s="49" t="str">
        <f>IFERROR(IF(COUNT($S368:AX368)&gt;=$P368,"",EDATE($S368,32)),"")</f>
        <v/>
      </c>
      <c r="AZ368" s="49" t="str">
        <f>IFERROR(IF(COUNT($S368:AY368)&gt;=$P368,"",EDATE($S368,33)),"")</f>
        <v/>
      </c>
      <c r="BA368" s="49" t="str">
        <f>IFERROR(IF(COUNT($S368:AZ368)&gt;=$P368,"",EDATE($S368,34)),"")</f>
        <v/>
      </c>
      <c r="BB368" s="49" t="str">
        <f>IFERROR(IF(COUNT($S368:BA368)&gt;=$P368,"",EDATE($S368,35)),"")</f>
        <v/>
      </c>
      <c r="BC368" s="49" t="str">
        <f>IFERROR(IF(COUNT($S368:BB368)&gt;=$P368,"",EDATE($S368,36)),"")</f>
        <v/>
      </c>
      <c r="BD368" s="108"/>
    </row>
    <row r="369" spans="1:56" s="98" customFormat="1" ht="21" customHeight="1" thickBot="1">
      <c r="A369" s="106" t="str">
        <f t="shared" ca="1" si="30"/>
        <v/>
      </c>
      <c r="B369" s="152"/>
      <c r="C369" s="45" t="str">
        <f>IFERROR(VLOOKUP(B369,'اسماء العملاء'!$A$2:$E$1589,5,FALSE),"")</f>
        <v/>
      </c>
      <c r="D369" s="60" t="str">
        <f>IFERROR(VLOOKUP(B369,'اسماء العملاء'!$A$2:$C$1589,2,FALSE),"")</f>
        <v/>
      </c>
      <c r="E369" s="56"/>
      <c r="F369" s="62" t="str">
        <f>IFERROR(VLOOKUP(B369,'اسماء العملاء'!$A$2:$C$1589,3,FALSE),"")</f>
        <v/>
      </c>
      <c r="G369" s="75" t="str">
        <f>IFERROR(VLOOKUP(B369,'اسماء العملاء'!$A$2:$F$1589,6,FALSE),"")</f>
        <v/>
      </c>
      <c r="H369" s="142" t="str">
        <f>IFERROR(VLOOKUP(G369,'انواع الفلاتر'!$B$2:$C$52,2,FALSE),"")</f>
        <v/>
      </c>
      <c r="I369" s="128" t="str">
        <f>IFERROR(VLOOKUP(B369,'اسماء العملاء'!$A$2:$K$1589,11,FALSE),"")</f>
        <v/>
      </c>
      <c r="J369" s="46" t="str">
        <f t="shared" si="31"/>
        <v/>
      </c>
      <c r="K369" s="37"/>
      <c r="L369" s="137" t="str">
        <f t="shared" si="32"/>
        <v/>
      </c>
      <c r="M369" s="94" t="str">
        <f>IFERROR(VLOOKUP(B369,'اسماء العملاء'!$A$2:$G$1589,7,FALSE),"")</f>
        <v/>
      </c>
      <c r="N369" s="92" t="str">
        <f t="shared" si="33"/>
        <v/>
      </c>
      <c r="O369" s="149" t="str">
        <f>IFERROR(VLOOKUP(B369,'اسماء العملاء'!$A$2:$I$1589,9,FALSE),"")</f>
        <v/>
      </c>
      <c r="P369" s="144" t="str">
        <f t="shared" si="34"/>
        <v/>
      </c>
      <c r="Q369" s="145" t="str">
        <f t="shared" si="35"/>
        <v/>
      </c>
      <c r="R369" s="50"/>
      <c r="S369" s="133" t="str">
        <f>IFERROR(VLOOKUP(B369,'اسماء العملاء'!$A$2:$J$1589,10,FALSE),"")</f>
        <v/>
      </c>
      <c r="T369" s="48" t="str">
        <f>IFERROR(IF(COUNT($S369:S369)&gt;=$P369,"",EDATE($S369,1)),"")</f>
        <v/>
      </c>
      <c r="U369" s="48" t="str">
        <f>IFERROR(IF(COUNT($S369:T369)&gt;=$P369,"",EDATE($S369,2)),"")</f>
        <v/>
      </c>
      <c r="V369" s="48" t="str">
        <f>IFERROR(IF(COUNT($S369:U369)&gt;=$P369,"",EDATE($S369,3)),"")</f>
        <v/>
      </c>
      <c r="W369" s="48" t="str">
        <f>IFERROR(IF(COUNT($S369:V369)&gt;=$P369,"",EDATE($S369,4)),"")</f>
        <v/>
      </c>
      <c r="X369" s="48" t="str">
        <f>IFERROR(IF(COUNT($S369:W369)&gt;=$P369,"",EDATE($S369,5)),"")</f>
        <v/>
      </c>
      <c r="Y369" s="48" t="str">
        <f>IFERROR(IF(COUNT($S369:X369)&gt;=$P369,"",EDATE($S369,6)),"")</f>
        <v/>
      </c>
      <c r="Z369" s="48" t="str">
        <f>IFERROR(IF(COUNT($S369:Y369)&gt;=$P369,"",EDATE($S369,7)),"")</f>
        <v/>
      </c>
      <c r="AA369" s="48" t="str">
        <f>IFERROR(IF(COUNT($S369:Z369)&gt;=$P369,"",EDATE($S369,8)),"")</f>
        <v/>
      </c>
      <c r="AB369" s="48" t="str">
        <f>IFERROR(IF(COUNT($S369:AA369)&gt;=$P369,"",EDATE($S369,9)),"")</f>
        <v/>
      </c>
      <c r="AC369" s="48" t="str">
        <f>IFERROR(IF(COUNT($S369:AB369)&gt;=$P369,"",EDATE($S369,10)),"")</f>
        <v/>
      </c>
      <c r="AD369" s="48" t="str">
        <f>IFERROR(IF(COUNT($S369:AC369)&gt;=$P369,"",EDATE($S369,11)),"")</f>
        <v/>
      </c>
      <c r="AE369" s="48" t="str">
        <f>IFERROR(IF(COUNT($S369:AD369)&gt;=$P369,"",EDATE($S369,12)),"")</f>
        <v/>
      </c>
      <c r="AF369" s="48" t="str">
        <f>IFERROR(IF(COUNT($S369:AE369)&gt;=$P369,"",EDATE($S369,13)),"")</f>
        <v/>
      </c>
      <c r="AG369" s="48" t="str">
        <f>IFERROR(IF(COUNT($S369:AF369)&gt;=$P369,"",EDATE($S369,14)),"")</f>
        <v/>
      </c>
      <c r="AH369" s="48" t="str">
        <f>IFERROR(IF(COUNT($S369:AG369)&gt;=$P369,"",EDATE($S369,15)),"")</f>
        <v/>
      </c>
      <c r="AI369" s="48" t="str">
        <f>IFERROR(IF(COUNT($S369:AH369)&gt;=$P369,"",EDATE($S369,16)),"")</f>
        <v/>
      </c>
      <c r="AJ369" s="48" t="str">
        <f>IFERROR(IF(COUNT($S369:AI369)&gt;=$P369,"",EDATE($S369,17)),"")</f>
        <v/>
      </c>
      <c r="AK369" s="48" t="str">
        <f>IFERROR(IF(COUNT($S369:AJ369)&gt;=$P369,"",EDATE($S369,18)),"")</f>
        <v/>
      </c>
      <c r="AL369" s="49" t="str">
        <f>IFERROR(IF(COUNT($S369:AK369)&gt;=$P369,"",EDATE($S369,19)),"")</f>
        <v/>
      </c>
      <c r="AM369" s="49" t="str">
        <f>IFERROR(IF(COUNT($S369:AL369)&gt;=$P369,"",EDATE($S369,20)),"")</f>
        <v/>
      </c>
      <c r="AN369" s="49" t="str">
        <f>IFERROR(IF(COUNT($S369:AM369)&gt;=$P369,"",EDATE($S369,21)),"")</f>
        <v/>
      </c>
      <c r="AO369" s="49" t="str">
        <f>IFERROR(IF(COUNT($S369:AN369)&gt;=$P369,"",EDATE($S369,22)),"")</f>
        <v/>
      </c>
      <c r="AP369" s="49" t="str">
        <f>IFERROR(IF(COUNT($S369:AO369)&gt;=$P369,"",EDATE($S369,23)),"")</f>
        <v/>
      </c>
      <c r="AQ369" s="49" t="str">
        <f>IFERROR(IF(COUNT($S369:AP369)&gt;=$P369,"",EDATE($S369,24)),"")</f>
        <v/>
      </c>
      <c r="AR369" s="49" t="str">
        <f>IFERROR(IF(COUNT($S369:AQ369)&gt;=$P369,"",EDATE($S369,25)),"")</f>
        <v/>
      </c>
      <c r="AS369" s="49" t="str">
        <f>IFERROR(IF(COUNT($S369:AR369)&gt;=$P369,"",EDATE($S369,26)),"")</f>
        <v/>
      </c>
      <c r="AT369" s="49" t="str">
        <f>IFERROR(IF(COUNT($S369:AS369)&gt;=$P369,"",EDATE($S369,27)),"")</f>
        <v/>
      </c>
      <c r="AU369" s="49" t="str">
        <f>IFERROR(IF(COUNT($S369:AT369)&gt;=$P369,"",EDATE($S369,28)),"")</f>
        <v/>
      </c>
      <c r="AV369" s="49" t="str">
        <f>IFERROR(IF(COUNT($S369:AU369)&gt;=$P369,"",EDATE($S369,29)),"")</f>
        <v/>
      </c>
      <c r="AW369" s="49" t="str">
        <f>IFERROR(IF(COUNT($S369:AV369)&gt;=$P369,"",EDATE($S369,30)),"")</f>
        <v/>
      </c>
      <c r="AX369" s="49" t="str">
        <f>IFERROR(IF(COUNT($S369:AW369)&gt;=$P369,"",EDATE($S369,31)),"")</f>
        <v/>
      </c>
      <c r="AY369" s="49" t="str">
        <f>IFERROR(IF(COUNT($S369:AX369)&gt;=$P369,"",EDATE($S369,32)),"")</f>
        <v/>
      </c>
      <c r="AZ369" s="49" t="str">
        <f>IFERROR(IF(COUNT($S369:AY369)&gt;=$P369,"",EDATE($S369,33)),"")</f>
        <v/>
      </c>
      <c r="BA369" s="49" t="str">
        <f>IFERROR(IF(COUNT($S369:AZ369)&gt;=$P369,"",EDATE($S369,34)),"")</f>
        <v/>
      </c>
      <c r="BB369" s="49" t="str">
        <f>IFERROR(IF(COUNT($S369:BA369)&gt;=$P369,"",EDATE($S369,35)),"")</f>
        <v/>
      </c>
      <c r="BC369" s="49" t="str">
        <f>IFERROR(IF(COUNT($S369:BB369)&gt;=$P369,"",EDATE($S369,36)),"")</f>
        <v/>
      </c>
      <c r="BD369" s="108"/>
    </row>
    <row r="370" spans="1:56" s="98" customFormat="1" ht="21" customHeight="1" thickBot="1">
      <c r="A370" s="106" t="str">
        <f t="shared" ca="1" si="30"/>
        <v/>
      </c>
      <c r="B370" s="152"/>
      <c r="C370" s="45" t="str">
        <f>IFERROR(VLOOKUP(B370,'اسماء العملاء'!$A$2:$E$1589,5,FALSE),"")</f>
        <v/>
      </c>
      <c r="D370" s="60" t="str">
        <f>IFERROR(VLOOKUP(B370,'اسماء العملاء'!$A$2:$C$1589,2,FALSE),"")</f>
        <v/>
      </c>
      <c r="E370" s="56"/>
      <c r="F370" s="62" t="str">
        <f>IFERROR(VLOOKUP(B370,'اسماء العملاء'!$A$2:$C$1589,3,FALSE),"")</f>
        <v/>
      </c>
      <c r="G370" s="75" t="str">
        <f>IFERROR(VLOOKUP(B370,'اسماء العملاء'!$A$2:$F$1589,6,FALSE),"")</f>
        <v/>
      </c>
      <c r="H370" s="142" t="str">
        <f>IFERROR(VLOOKUP(G370,'انواع الفلاتر'!$B$2:$C$52,2,FALSE),"")</f>
        <v/>
      </c>
      <c r="I370" s="128" t="str">
        <f>IFERROR(VLOOKUP(B370,'اسماء العملاء'!$A$2:$K$1589,11,FALSE),"")</f>
        <v/>
      </c>
      <c r="J370" s="46" t="str">
        <f t="shared" si="31"/>
        <v/>
      </c>
      <c r="K370" s="37"/>
      <c r="L370" s="137" t="str">
        <f t="shared" si="32"/>
        <v/>
      </c>
      <c r="M370" s="94" t="str">
        <f>IFERROR(VLOOKUP(B370,'اسماء العملاء'!$A$2:$G$1589,7,FALSE),"")</f>
        <v/>
      </c>
      <c r="N370" s="92" t="str">
        <f t="shared" si="33"/>
        <v/>
      </c>
      <c r="O370" s="149" t="str">
        <f>IFERROR(VLOOKUP(B370,'اسماء العملاء'!$A$2:$I$1589,9,FALSE),"")</f>
        <v/>
      </c>
      <c r="P370" s="144" t="str">
        <f t="shared" si="34"/>
        <v/>
      </c>
      <c r="Q370" s="145" t="str">
        <f t="shared" si="35"/>
        <v/>
      </c>
      <c r="R370" s="50"/>
      <c r="S370" s="133" t="str">
        <f>IFERROR(VLOOKUP(B370,'اسماء العملاء'!$A$2:$J$1589,10,FALSE),"")</f>
        <v/>
      </c>
      <c r="T370" s="48" t="str">
        <f>IFERROR(IF(COUNT($S370:S370)&gt;=$P370,"",EDATE($S370,1)),"")</f>
        <v/>
      </c>
      <c r="U370" s="48" t="str">
        <f>IFERROR(IF(COUNT($S370:T370)&gt;=$P370,"",EDATE($S370,2)),"")</f>
        <v/>
      </c>
      <c r="V370" s="48" t="str">
        <f>IFERROR(IF(COUNT($S370:U370)&gt;=$P370,"",EDATE($S370,3)),"")</f>
        <v/>
      </c>
      <c r="W370" s="48" t="str">
        <f>IFERROR(IF(COUNT($S370:V370)&gt;=$P370,"",EDATE($S370,4)),"")</f>
        <v/>
      </c>
      <c r="X370" s="48" t="str">
        <f>IFERROR(IF(COUNT($S370:W370)&gt;=$P370,"",EDATE($S370,5)),"")</f>
        <v/>
      </c>
      <c r="Y370" s="48" t="str">
        <f>IFERROR(IF(COUNT($S370:X370)&gt;=$P370,"",EDATE($S370,6)),"")</f>
        <v/>
      </c>
      <c r="Z370" s="48" t="str">
        <f>IFERROR(IF(COUNT($S370:Y370)&gt;=$P370,"",EDATE($S370,7)),"")</f>
        <v/>
      </c>
      <c r="AA370" s="48" t="str">
        <f>IFERROR(IF(COUNT($S370:Z370)&gt;=$P370,"",EDATE($S370,8)),"")</f>
        <v/>
      </c>
      <c r="AB370" s="48" t="str">
        <f>IFERROR(IF(COUNT($S370:AA370)&gt;=$P370,"",EDATE($S370,9)),"")</f>
        <v/>
      </c>
      <c r="AC370" s="48" t="str">
        <f>IFERROR(IF(COUNT($S370:AB370)&gt;=$P370,"",EDATE($S370,10)),"")</f>
        <v/>
      </c>
      <c r="AD370" s="48" t="str">
        <f>IFERROR(IF(COUNT($S370:AC370)&gt;=$P370,"",EDATE($S370,11)),"")</f>
        <v/>
      </c>
      <c r="AE370" s="48" t="str">
        <f>IFERROR(IF(COUNT($S370:AD370)&gt;=$P370,"",EDATE($S370,12)),"")</f>
        <v/>
      </c>
      <c r="AF370" s="48" t="str">
        <f>IFERROR(IF(COUNT($S370:AE370)&gt;=$P370,"",EDATE($S370,13)),"")</f>
        <v/>
      </c>
      <c r="AG370" s="48" t="str">
        <f>IFERROR(IF(COUNT($S370:AF370)&gt;=$P370,"",EDATE($S370,14)),"")</f>
        <v/>
      </c>
      <c r="AH370" s="48" t="str">
        <f>IFERROR(IF(COUNT($S370:AG370)&gt;=$P370,"",EDATE($S370,15)),"")</f>
        <v/>
      </c>
      <c r="AI370" s="48" t="str">
        <f>IFERROR(IF(COUNT($S370:AH370)&gt;=$P370,"",EDATE($S370,16)),"")</f>
        <v/>
      </c>
      <c r="AJ370" s="48" t="str">
        <f>IFERROR(IF(COUNT($S370:AI370)&gt;=$P370,"",EDATE($S370,17)),"")</f>
        <v/>
      </c>
      <c r="AK370" s="48" t="str">
        <f>IFERROR(IF(COUNT($S370:AJ370)&gt;=$P370,"",EDATE($S370,18)),"")</f>
        <v/>
      </c>
      <c r="AL370" s="49" t="str">
        <f>IFERROR(IF(COUNT($S370:AK370)&gt;=$P370,"",EDATE($S370,19)),"")</f>
        <v/>
      </c>
      <c r="AM370" s="49" t="str">
        <f>IFERROR(IF(COUNT($S370:AL370)&gt;=$P370,"",EDATE($S370,20)),"")</f>
        <v/>
      </c>
      <c r="AN370" s="49" t="str">
        <f>IFERROR(IF(COUNT($S370:AM370)&gt;=$P370,"",EDATE($S370,21)),"")</f>
        <v/>
      </c>
      <c r="AO370" s="49" t="str">
        <f>IFERROR(IF(COUNT($S370:AN370)&gt;=$P370,"",EDATE($S370,22)),"")</f>
        <v/>
      </c>
      <c r="AP370" s="49" t="str">
        <f>IFERROR(IF(COUNT($S370:AO370)&gt;=$P370,"",EDATE($S370,23)),"")</f>
        <v/>
      </c>
      <c r="AQ370" s="49" t="str">
        <f>IFERROR(IF(COUNT($S370:AP370)&gt;=$P370,"",EDATE($S370,24)),"")</f>
        <v/>
      </c>
      <c r="AR370" s="49" t="str">
        <f>IFERROR(IF(COUNT($S370:AQ370)&gt;=$P370,"",EDATE($S370,25)),"")</f>
        <v/>
      </c>
      <c r="AS370" s="49" t="str">
        <f>IFERROR(IF(COUNT($S370:AR370)&gt;=$P370,"",EDATE($S370,26)),"")</f>
        <v/>
      </c>
      <c r="AT370" s="49" t="str">
        <f>IFERROR(IF(COUNT($S370:AS370)&gt;=$P370,"",EDATE($S370,27)),"")</f>
        <v/>
      </c>
      <c r="AU370" s="49" t="str">
        <f>IFERROR(IF(COUNT($S370:AT370)&gt;=$P370,"",EDATE($S370,28)),"")</f>
        <v/>
      </c>
      <c r="AV370" s="49" t="str">
        <f>IFERROR(IF(COUNT($S370:AU370)&gt;=$P370,"",EDATE($S370,29)),"")</f>
        <v/>
      </c>
      <c r="AW370" s="49" t="str">
        <f>IFERROR(IF(COUNT($S370:AV370)&gt;=$P370,"",EDATE($S370,30)),"")</f>
        <v/>
      </c>
      <c r="AX370" s="49" t="str">
        <f>IFERROR(IF(COUNT($S370:AW370)&gt;=$P370,"",EDATE($S370,31)),"")</f>
        <v/>
      </c>
      <c r="AY370" s="49" t="str">
        <f>IFERROR(IF(COUNT($S370:AX370)&gt;=$P370,"",EDATE($S370,32)),"")</f>
        <v/>
      </c>
      <c r="AZ370" s="49" t="str">
        <f>IFERROR(IF(COUNT($S370:AY370)&gt;=$P370,"",EDATE($S370,33)),"")</f>
        <v/>
      </c>
      <c r="BA370" s="49" t="str">
        <f>IFERROR(IF(COUNT($S370:AZ370)&gt;=$P370,"",EDATE($S370,34)),"")</f>
        <v/>
      </c>
      <c r="BB370" s="49" t="str">
        <f>IFERROR(IF(COUNT($S370:BA370)&gt;=$P370,"",EDATE($S370,35)),"")</f>
        <v/>
      </c>
      <c r="BC370" s="49" t="str">
        <f>IFERROR(IF(COUNT($S370:BB370)&gt;=$P370,"",EDATE($S370,36)),"")</f>
        <v/>
      </c>
      <c r="BD370" s="108"/>
    </row>
    <row r="371" spans="1:56" s="98" customFormat="1" ht="21" customHeight="1" thickBot="1">
      <c r="A371" s="106" t="str">
        <f t="shared" ca="1" si="30"/>
        <v/>
      </c>
      <c r="B371" s="152"/>
      <c r="C371" s="45" t="str">
        <f>IFERROR(VLOOKUP(B371,'اسماء العملاء'!$A$2:$E$1589,5,FALSE),"")</f>
        <v/>
      </c>
      <c r="D371" s="60" t="str">
        <f>IFERROR(VLOOKUP(B371,'اسماء العملاء'!$A$2:$C$1589,2,FALSE),"")</f>
        <v/>
      </c>
      <c r="E371" s="56"/>
      <c r="F371" s="62" t="str">
        <f>IFERROR(VLOOKUP(B371,'اسماء العملاء'!$A$2:$C$1589,3,FALSE),"")</f>
        <v/>
      </c>
      <c r="G371" s="75" t="str">
        <f>IFERROR(VLOOKUP(B371,'اسماء العملاء'!$A$2:$F$1589,6,FALSE),"")</f>
        <v/>
      </c>
      <c r="H371" s="142" t="str">
        <f>IFERROR(VLOOKUP(G371,'انواع الفلاتر'!$B$2:$C$52,2,FALSE),"")</f>
        <v/>
      </c>
      <c r="I371" s="128" t="str">
        <f>IFERROR(VLOOKUP(B371,'اسماء العملاء'!$A$2:$K$1589,11,FALSE),"")</f>
        <v/>
      </c>
      <c r="J371" s="46" t="str">
        <f t="shared" si="31"/>
        <v/>
      </c>
      <c r="K371" s="37"/>
      <c r="L371" s="137" t="str">
        <f t="shared" si="32"/>
        <v/>
      </c>
      <c r="M371" s="94" t="str">
        <f>IFERROR(VLOOKUP(B371,'اسماء العملاء'!$A$2:$G$1589,7,FALSE),"")</f>
        <v/>
      </c>
      <c r="N371" s="92" t="str">
        <f t="shared" si="33"/>
        <v/>
      </c>
      <c r="O371" s="149" t="str">
        <f>IFERROR(VLOOKUP(B371,'اسماء العملاء'!$A$2:$I$1589,9,FALSE),"")</f>
        <v/>
      </c>
      <c r="P371" s="144" t="str">
        <f t="shared" si="34"/>
        <v/>
      </c>
      <c r="Q371" s="145" t="str">
        <f t="shared" si="35"/>
        <v/>
      </c>
      <c r="R371" s="50"/>
      <c r="S371" s="133" t="str">
        <f>IFERROR(VLOOKUP(B371,'اسماء العملاء'!$A$2:$J$1589,10,FALSE),"")</f>
        <v/>
      </c>
      <c r="T371" s="48" t="str">
        <f>IFERROR(IF(COUNT($S371:S371)&gt;=$P371,"",EDATE($S371,1)),"")</f>
        <v/>
      </c>
      <c r="U371" s="48" t="str">
        <f>IFERROR(IF(COUNT($S371:T371)&gt;=$P371,"",EDATE($S371,2)),"")</f>
        <v/>
      </c>
      <c r="V371" s="48" t="str">
        <f>IFERROR(IF(COUNT($S371:U371)&gt;=$P371,"",EDATE($S371,3)),"")</f>
        <v/>
      </c>
      <c r="W371" s="48" t="str">
        <f>IFERROR(IF(COUNT($S371:V371)&gt;=$P371,"",EDATE($S371,4)),"")</f>
        <v/>
      </c>
      <c r="X371" s="48" t="str">
        <f>IFERROR(IF(COUNT($S371:W371)&gt;=$P371,"",EDATE($S371,5)),"")</f>
        <v/>
      </c>
      <c r="Y371" s="48" t="str">
        <f>IFERROR(IF(COUNT($S371:X371)&gt;=$P371,"",EDATE($S371,6)),"")</f>
        <v/>
      </c>
      <c r="Z371" s="48" t="str">
        <f>IFERROR(IF(COUNT($S371:Y371)&gt;=$P371,"",EDATE($S371,7)),"")</f>
        <v/>
      </c>
      <c r="AA371" s="48" t="str">
        <f>IFERROR(IF(COUNT($S371:Z371)&gt;=$P371,"",EDATE($S371,8)),"")</f>
        <v/>
      </c>
      <c r="AB371" s="48" t="str">
        <f>IFERROR(IF(COUNT($S371:AA371)&gt;=$P371,"",EDATE($S371,9)),"")</f>
        <v/>
      </c>
      <c r="AC371" s="48" t="str">
        <f>IFERROR(IF(COUNT($S371:AB371)&gt;=$P371,"",EDATE($S371,10)),"")</f>
        <v/>
      </c>
      <c r="AD371" s="48" t="str">
        <f>IFERROR(IF(COUNT($S371:AC371)&gt;=$P371,"",EDATE($S371,11)),"")</f>
        <v/>
      </c>
      <c r="AE371" s="48" t="str">
        <f>IFERROR(IF(COUNT($S371:AD371)&gt;=$P371,"",EDATE($S371,12)),"")</f>
        <v/>
      </c>
      <c r="AF371" s="48" t="str">
        <f>IFERROR(IF(COUNT($S371:AE371)&gt;=$P371,"",EDATE($S371,13)),"")</f>
        <v/>
      </c>
      <c r="AG371" s="48" t="str">
        <f>IFERROR(IF(COUNT($S371:AF371)&gt;=$P371,"",EDATE($S371,14)),"")</f>
        <v/>
      </c>
      <c r="AH371" s="48" t="str">
        <f>IFERROR(IF(COUNT($S371:AG371)&gt;=$P371,"",EDATE($S371,15)),"")</f>
        <v/>
      </c>
      <c r="AI371" s="48" t="str">
        <f>IFERROR(IF(COUNT($S371:AH371)&gt;=$P371,"",EDATE($S371,16)),"")</f>
        <v/>
      </c>
      <c r="AJ371" s="48" t="str">
        <f>IFERROR(IF(COUNT($S371:AI371)&gt;=$P371,"",EDATE($S371,17)),"")</f>
        <v/>
      </c>
      <c r="AK371" s="48" t="str">
        <f>IFERROR(IF(COUNT($S371:AJ371)&gt;=$P371,"",EDATE($S371,18)),"")</f>
        <v/>
      </c>
      <c r="AL371" s="49" t="str">
        <f>IFERROR(IF(COUNT($S371:AK371)&gt;=$P371,"",EDATE($S371,19)),"")</f>
        <v/>
      </c>
      <c r="AM371" s="49" t="str">
        <f>IFERROR(IF(COUNT($S371:AL371)&gt;=$P371,"",EDATE($S371,20)),"")</f>
        <v/>
      </c>
      <c r="AN371" s="49" t="str">
        <f>IFERROR(IF(COUNT($S371:AM371)&gt;=$P371,"",EDATE($S371,21)),"")</f>
        <v/>
      </c>
      <c r="AO371" s="49" t="str">
        <f>IFERROR(IF(COUNT($S371:AN371)&gt;=$P371,"",EDATE($S371,22)),"")</f>
        <v/>
      </c>
      <c r="AP371" s="49" t="str">
        <f>IFERROR(IF(COUNT($S371:AO371)&gt;=$P371,"",EDATE($S371,23)),"")</f>
        <v/>
      </c>
      <c r="AQ371" s="49" t="str">
        <f>IFERROR(IF(COUNT($S371:AP371)&gt;=$P371,"",EDATE($S371,24)),"")</f>
        <v/>
      </c>
      <c r="AR371" s="49" t="str">
        <f>IFERROR(IF(COUNT($S371:AQ371)&gt;=$P371,"",EDATE($S371,25)),"")</f>
        <v/>
      </c>
      <c r="AS371" s="49" t="str">
        <f>IFERROR(IF(COUNT($S371:AR371)&gt;=$P371,"",EDATE($S371,26)),"")</f>
        <v/>
      </c>
      <c r="AT371" s="49" t="str">
        <f>IFERROR(IF(COUNT($S371:AS371)&gt;=$P371,"",EDATE($S371,27)),"")</f>
        <v/>
      </c>
      <c r="AU371" s="49" t="str">
        <f>IFERROR(IF(COUNT($S371:AT371)&gt;=$P371,"",EDATE($S371,28)),"")</f>
        <v/>
      </c>
      <c r="AV371" s="49" t="str">
        <f>IFERROR(IF(COUNT($S371:AU371)&gt;=$P371,"",EDATE($S371,29)),"")</f>
        <v/>
      </c>
      <c r="AW371" s="49" t="str">
        <f>IFERROR(IF(COUNT($S371:AV371)&gt;=$P371,"",EDATE($S371,30)),"")</f>
        <v/>
      </c>
      <c r="AX371" s="49" t="str">
        <f>IFERROR(IF(COUNT($S371:AW371)&gt;=$P371,"",EDATE($S371,31)),"")</f>
        <v/>
      </c>
      <c r="AY371" s="49" t="str">
        <f>IFERROR(IF(COUNT($S371:AX371)&gt;=$P371,"",EDATE($S371,32)),"")</f>
        <v/>
      </c>
      <c r="AZ371" s="49" t="str">
        <f>IFERROR(IF(COUNT($S371:AY371)&gt;=$P371,"",EDATE($S371,33)),"")</f>
        <v/>
      </c>
      <c r="BA371" s="49" t="str">
        <f>IFERROR(IF(COUNT($S371:AZ371)&gt;=$P371,"",EDATE($S371,34)),"")</f>
        <v/>
      </c>
      <c r="BB371" s="49" t="str">
        <f>IFERROR(IF(COUNT($S371:BA371)&gt;=$P371,"",EDATE($S371,35)),"")</f>
        <v/>
      </c>
      <c r="BC371" s="49" t="str">
        <f>IFERROR(IF(COUNT($S371:BB371)&gt;=$P371,"",EDATE($S371,36)),"")</f>
        <v/>
      </c>
      <c r="BD371" s="108"/>
    </row>
    <row r="372" spans="1:56" s="98" customFormat="1" ht="21" customHeight="1" thickBot="1">
      <c r="A372" s="106" t="str">
        <f t="shared" ca="1" si="30"/>
        <v/>
      </c>
      <c r="B372" s="152"/>
      <c r="C372" s="45" t="str">
        <f>IFERROR(VLOOKUP(B372,'اسماء العملاء'!$A$2:$E$1589,5,FALSE),"")</f>
        <v/>
      </c>
      <c r="D372" s="60" t="str">
        <f>IFERROR(VLOOKUP(B372,'اسماء العملاء'!$A$2:$C$1589,2,FALSE),"")</f>
        <v/>
      </c>
      <c r="E372" s="56"/>
      <c r="F372" s="62" t="str">
        <f>IFERROR(VLOOKUP(B372,'اسماء العملاء'!$A$2:$C$1589,3,FALSE),"")</f>
        <v/>
      </c>
      <c r="G372" s="75" t="str">
        <f>IFERROR(VLOOKUP(B372,'اسماء العملاء'!$A$2:$F$1589,6,FALSE),"")</f>
        <v/>
      </c>
      <c r="H372" s="142" t="str">
        <f>IFERROR(VLOOKUP(G372,'انواع الفلاتر'!$B$2:$C$52,2,FALSE),"")</f>
        <v/>
      </c>
      <c r="I372" s="128" t="str">
        <f>IFERROR(VLOOKUP(B372,'اسماء العملاء'!$A$2:$K$1589,11,FALSE),"")</f>
        <v/>
      </c>
      <c r="J372" s="46" t="str">
        <f t="shared" si="31"/>
        <v/>
      </c>
      <c r="K372" s="37"/>
      <c r="L372" s="137" t="str">
        <f t="shared" si="32"/>
        <v/>
      </c>
      <c r="M372" s="94" t="str">
        <f>IFERROR(VLOOKUP(B372,'اسماء العملاء'!$A$2:$G$1589,7,FALSE),"")</f>
        <v/>
      </c>
      <c r="N372" s="92" t="str">
        <f t="shared" si="33"/>
        <v/>
      </c>
      <c r="O372" s="149" t="str">
        <f>IFERROR(VLOOKUP(B372,'اسماء العملاء'!$A$2:$I$1589,9,FALSE),"")</f>
        <v/>
      </c>
      <c r="P372" s="144" t="str">
        <f t="shared" si="34"/>
        <v/>
      </c>
      <c r="Q372" s="145" t="str">
        <f t="shared" si="35"/>
        <v/>
      </c>
      <c r="R372" s="50"/>
      <c r="S372" s="133" t="str">
        <f>IFERROR(VLOOKUP(B372,'اسماء العملاء'!$A$2:$J$1589,10,FALSE),"")</f>
        <v/>
      </c>
      <c r="T372" s="48" t="str">
        <f>IFERROR(IF(COUNT($S372:S372)&gt;=$P372,"",EDATE($S372,1)),"")</f>
        <v/>
      </c>
      <c r="U372" s="48" t="str">
        <f>IFERROR(IF(COUNT($S372:T372)&gt;=$P372,"",EDATE($S372,2)),"")</f>
        <v/>
      </c>
      <c r="V372" s="48" t="str">
        <f>IFERROR(IF(COUNT($S372:U372)&gt;=$P372,"",EDATE($S372,3)),"")</f>
        <v/>
      </c>
      <c r="W372" s="48" t="str">
        <f>IFERROR(IF(COUNT($S372:V372)&gt;=$P372,"",EDATE($S372,4)),"")</f>
        <v/>
      </c>
      <c r="X372" s="48" t="str">
        <f>IFERROR(IF(COUNT($S372:W372)&gt;=$P372,"",EDATE($S372,5)),"")</f>
        <v/>
      </c>
      <c r="Y372" s="48" t="str">
        <f>IFERROR(IF(COUNT($S372:X372)&gt;=$P372,"",EDATE($S372,6)),"")</f>
        <v/>
      </c>
      <c r="Z372" s="48" t="str">
        <f>IFERROR(IF(COUNT($S372:Y372)&gt;=$P372,"",EDATE($S372,7)),"")</f>
        <v/>
      </c>
      <c r="AA372" s="48" t="str">
        <f>IFERROR(IF(COUNT($S372:Z372)&gt;=$P372,"",EDATE($S372,8)),"")</f>
        <v/>
      </c>
      <c r="AB372" s="48" t="str">
        <f>IFERROR(IF(COUNT($S372:AA372)&gt;=$P372,"",EDATE($S372,9)),"")</f>
        <v/>
      </c>
      <c r="AC372" s="48" t="str">
        <f>IFERROR(IF(COUNT($S372:AB372)&gt;=$P372,"",EDATE($S372,10)),"")</f>
        <v/>
      </c>
      <c r="AD372" s="48" t="str">
        <f>IFERROR(IF(COUNT($S372:AC372)&gt;=$P372,"",EDATE($S372,11)),"")</f>
        <v/>
      </c>
      <c r="AE372" s="48" t="str">
        <f>IFERROR(IF(COUNT($S372:AD372)&gt;=$P372,"",EDATE($S372,12)),"")</f>
        <v/>
      </c>
      <c r="AF372" s="48" t="str">
        <f>IFERROR(IF(COUNT($S372:AE372)&gt;=$P372,"",EDATE($S372,13)),"")</f>
        <v/>
      </c>
      <c r="AG372" s="48" t="str">
        <f>IFERROR(IF(COUNT($S372:AF372)&gt;=$P372,"",EDATE($S372,14)),"")</f>
        <v/>
      </c>
      <c r="AH372" s="48" t="str">
        <f>IFERROR(IF(COUNT($S372:AG372)&gt;=$P372,"",EDATE($S372,15)),"")</f>
        <v/>
      </c>
      <c r="AI372" s="48" t="str">
        <f>IFERROR(IF(COUNT($S372:AH372)&gt;=$P372,"",EDATE($S372,16)),"")</f>
        <v/>
      </c>
      <c r="AJ372" s="48" t="str">
        <f>IFERROR(IF(COUNT($S372:AI372)&gt;=$P372,"",EDATE($S372,17)),"")</f>
        <v/>
      </c>
      <c r="AK372" s="48" t="str">
        <f>IFERROR(IF(COUNT($S372:AJ372)&gt;=$P372,"",EDATE($S372,18)),"")</f>
        <v/>
      </c>
      <c r="AL372" s="49" t="str">
        <f>IFERROR(IF(COUNT($S372:AK372)&gt;=$P372,"",EDATE($S372,19)),"")</f>
        <v/>
      </c>
      <c r="AM372" s="49" t="str">
        <f>IFERROR(IF(COUNT($S372:AL372)&gt;=$P372,"",EDATE($S372,20)),"")</f>
        <v/>
      </c>
      <c r="AN372" s="49" t="str">
        <f>IFERROR(IF(COUNT($S372:AM372)&gt;=$P372,"",EDATE($S372,21)),"")</f>
        <v/>
      </c>
      <c r="AO372" s="49" t="str">
        <f>IFERROR(IF(COUNT($S372:AN372)&gt;=$P372,"",EDATE($S372,22)),"")</f>
        <v/>
      </c>
      <c r="AP372" s="49" t="str">
        <f>IFERROR(IF(COUNT($S372:AO372)&gt;=$P372,"",EDATE($S372,23)),"")</f>
        <v/>
      </c>
      <c r="AQ372" s="49" t="str">
        <f>IFERROR(IF(COUNT($S372:AP372)&gt;=$P372,"",EDATE($S372,24)),"")</f>
        <v/>
      </c>
      <c r="AR372" s="49" t="str">
        <f>IFERROR(IF(COUNT($S372:AQ372)&gt;=$P372,"",EDATE($S372,25)),"")</f>
        <v/>
      </c>
      <c r="AS372" s="49" t="str">
        <f>IFERROR(IF(COUNT($S372:AR372)&gt;=$P372,"",EDATE($S372,26)),"")</f>
        <v/>
      </c>
      <c r="AT372" s="49" t="str">
        <f>IFERROR(IF(COUNT($S372:AS372)&gt;=$P372,"",EDATE($S372,27)),"")</f>
        <v/>
      </c>
      <c r="AU372" s="49" t="str">
        <f>IFERROR(IF(COUNT($S372:AT372)&gt;=$P372,"",EDATE($S372,28)),"")</f>
        <v/>
      </c>
      <c r="AV372" s="49" t="str">
        <f>IFERROR(IF(COUNT($S372:AU372)&gt;=$P372,"",EDATE($S372,29)),"")</f>
        <v/>
      </c>
      <c r="AW372" s="49" t="str">
        <f>IFERROR(IF(COUNT($S372:AV372)&gt;=$P372,"",EDATE($S372,30)),"")</f>
        <v/>
      </c>
      <c r="AX372" s="49" t="str">
        <f>IFERROR(IF(COUNT($S372:AW372)&gt;=$P372,"",EDATE($S372,31)),"")</f>
        <v/>
      </c>
      <c r="AY372" s="49" t="str">
        <f>IFERROR(IF(COUNT($S372:AX372)&gt;=$P372,"",EDATE($S372,32)),"")</f>
        <v/>
      </c>
      <c r="AZ372" s="49" t="str">
        <f>IFERROR(IF(COUNT($S372:AY372)&gt;=$P372,"",EDATE($S372,33)),"")</f>
        <v/>
      </c>
      <c r="BA372" s="49" t="str">
        <f>IFERROR(IF(COUNT($S372:AZ372)&gt;=$P372,"",EDATE($S372,34)),"")</f>
        <v/>
      </c>
      <c r="BB372" s="49" t="str">
        <f>IFERROR(IF(COUNT($S372:BA372)&gt;=$P372,"",EDATE($S372,35)),"")</f>
        <v/>
      </c>
      <c r="BC372" s="49" t="str">
        <f>IFERROR(IF(COUNT($S372:BB372)&gt;=$P372,"",EDATE($S372,36)),"")</f>
        <v/>
      </c>
      <c r="BD372" s="108"/>
    </row>
    <row r="373" spans="1:56" s="98" customFormat="1" ht="21" customHeight="1" thickBot="1">
      <c r="A373" s="106" t="str">
        <f t="shared" ca="1" si="30"/>
        <v/>
      </c>
      <c r="B373" s="152"/>
      <c r="C373" s="45" t="str">
        <f>IFERROR(VLOOKUP(B373,'اسماء العملاء'!$A$2:$E$1589,5,FALSE),"")</f>
        <v/>
      </c>
      <c r="D373" s="60" t="str">
        <f>IFERROR(VLOOKUP(B373,'اسماء العملاء'!$A$2:$C$1589,2,FALSE),"")</f>
        <v/>
      </c>
      <c r="E373" s="56"/>
      <c r="F373" s="62" t="str">
        <f>IFERROR(VLOOKUP(B373,'اسماء العملاء'!$A$2:$C$1589,3,FALSE),"")</f>
        <v/>
      </c>
      <c r="G373" s="75" t="str">
        <f>IFERROR(VLOOKUP(B373,'اسماء العملاء'!$A$2:$F$1589,6,FALSE),"")</f>
        <v/>
      </c>
      <c r="H373" s="142" t="str">
        <f>IFERROR(VLOOKUP(G373,'انواع الفلاتر'!$B$2:$C$52,2,FALSE),"")</f>
        <v/>
      </c>
      <c r="I373" s="128" t="str">
        <f>IFERROR(VLOOKUP(B373,'اسماء العملاء'!$A$2:$K$1589,11,FALSE),"")</f>
        <v/>
      </c>
      <c r="J373" s="46" t="str">
        <f t="shared" si="31"/>
        <v/>
      </c>
      <c r="K373" s="37"/>
      <c r="L373" s="137" t="str">
        <f t="shared" si="32"/>
        <v/>
      </c>
      <c r="M373" s="94" t="str">
        <f>IFERROR(VLOOKUP(B373,'اسماء العملاء'!$A$2:$G$1589,7,FALSE),"")</f>
        <v/>
      </c>
      <c r="N373" s="92" t="str">
        <f t="shared" si="33"/>
        <v/>
      </c>
      <c r="O373" s="149" t="str">
        <f>IFERROR(VLOOKUP(B373,'اسماء العملاء'!$A$2:$I$1589,9,FALSE),"")</f>
        <v/>
      </c>
      <c r="P373" s="144" t="str">
        <f t="shared" si="34"/>
        <v/>
      </c>
      <c r="Q373" s="145" t="str">
        <f t="shared" si="35"/>
        <v/>
      </c>
      <c r="R373" s="50"/>
      <c r="S373" s="133" t="str">
        <f>IFERROR(VLOOKUP(B373,'اسماء العملاء'!$A$2:$J$1589,10,FALSE),"")</f>
        <v/>
      </c>
      <c r="T373" s="48" t="str">
        <f>IFERROR(IF(COUNT($S373:S373)&gt;=$P373,"",EDATE($S373,1)),"")</f>
        <v/>
      </c>
      <c r="U373" s="48" t="str">
        <f>IFERROR(IF(COUNT($S373:T373)&gt;=$P373,"",EDATE($S373,2)),"")</f>
        <v/>
      </c>
      <c r="V373" s="48" t="str">
        <f>IFERROR(IF(COUNT($S373:U373)&gt;=$P373,"",EDATE($S373,3)),"")</f>
        <v/>
      </c>
      <c r="W373" s="48" t="str">
        <f>IFERROR(IF(COUNT($S373:V373)&gt;=$P373,"",EDATE($S373,4)),"")</f>
        <v/>
      </c>
      <c r="X373" s="48" t="str">
        <f>IFERROR(IF(COUNT($S373:W373)&gt;=$P373,"",EDATE($S373,5)),"")</f>
        <v/>
      </c>
      <c r="Y373" s="48" t="str">
        <f>IFERROR(IF(COUNT($S373:X373)&gt;=$P373,"",EDATE($S373,6)),"")</f>
        <v/>
      </c>
      <c r="Z373" s="48" t="str">
        <f>IFERROR(IF(COUNT($S373:Y373)&gt;=$P373,"",EDATE($S373,7)),"")</f>
        <v/>
      </c>
      <c r="AA373" s="48" t="str">
        <f>IFERROR(IF(COUNT($S373:Z373)&gt;=$P373,"",EDATE($S373,8)),"")</f>
        <v/>
      </c>
      <c r="AB373" s="48" t="str">
        <f>IFERROR(IF(COUNT($S373:AA373)&gt;=$P373,"",EDATE($S373,9)),"")</f>
        <v/>
      </c>
      <c r="AC373" s="48" t="str">
        <f>IFERROR(IF(COUNT($S373:AB373)&gt;=$P373,"",EDATE($S373,10)),"")</f>
        <v/>
      </c>
      <c r="AD373" s="48" t="str">
        <f>IFERROR(IF(COUNT($S373:AC373)&gt;=$P373,"",EDATE($S373,11)),"")</f>
        <v/>
      </c>
      <c r="AE373" s="48" t="str">
        <f>IFERROR(IF(COUNT($S373:AD373)&gt;=$P373,"",EDATE($S373,12)),"")</f>
        <v/>
      </c>
      <c r="AF373" s="48" t="str">
        <f>IFERROR(IF(COUNT($S373:AE373)&gt;=$P373,"",EDATE($S373,13)),"")</f>
        <v/>
      </c>
      <c r="AG373" s="48" t="str">
        <f>IFERROR(IF(COUNT($S373:AF373)&gt;=$P373,"",EDATE($S373,14)),"")</f>
        <v/>
      </c>
      <c r="AH373" s="48" t="str">
        <f>IFERROR(IF(COUNT($S373:AG373)&gt;=$P373,"",EDATE($S373,15)),"")</f>
        <v/>
      </c>
      <c r="AI373" s="48" t="str">
        <f>IFERROR(IF(COUNT($S373:AH373)&gt;=$P373,"",EDATE($S373,16)),"")</f>
        <v/>
      </c>
      <c r="AJ373" s="48" t="str">
        <f>IFERROR(IF(COUNT($S373:AI373)&gt;=$P373,"",EDATE($S373,17)),"")</f>
        <v/>
      </c>
      <c r="AK373" s="48" t="str">
        <f>IFERROR(IF(COUNT($S373:AJ373)&gt;=$P373,"",EDATE($S373,18)),"")</f>
        <v/>
      </c>
      <c r="AL373" s="49" t="str">
        <f>IFERROR(IF(COUNT($S373:AK373)&gt;=$P373,"",EDATE($S373,19)),"")</f>
        <v/>
      </c>
      <c r="AM373" s="49" t="str">
        <f>IFERROR(IF(COUNT($S373:AL373)&gt;=$P373,"",EDATE($S373,20)),"")</f>
        <v/>
      </c>
      <c r="AN373" s="49" t="str">
        <f>IFERROR(IF(COUNT($S373:AM373)&gt;=$P373,"",EDATE($S373,21)),"")</f>
        <v/>
      </c>
      <c r="AO373" s="49" t="str">
        <f>IFERROR(IF(COUNT($S373:AN373)&gt;=$P373,"",EDATE($S373,22)),"")</f>
        <v/>
      </c>
      <c r="AP373" s="49" t="str">
        <f>IFERROR(IF(COUNT($S373:AO373)&gt;=$P373,"",EDATE($S373,23)),"")</f>
        <v/>
      </c>
      <c r="AQ373" s="49" t="str">
        <f>IFERROR(IF(COUNT($S373:AP373)&gt;=$P373,"",EDATE($S373,24)),"")</f>
        <v/>
      </c>
      <c r="AR373" s="49" t="str">
        <f>IFERROR(IF(COUNT($S373:AQ373)&gt;=$P373,"",EDATE($S373,25)),"")</f>
        <v/>
      </c>
      <c r="AS373" s="49" t="str">
        <f>IFERROR(IF(COUNT($S373:AR373)&gt;=$P373,"",EDATE($S373,26)),"")</f>
        <v/>
      </c>
      <c r="AT373" s="49" t="str">
        <f>IFERROR(IF(COUNT($S373:AS373)&gt;=$P373,"",EDATE($S373,27)),"")</f>
        <v/>
      </c>
      <c r="AU373" s="49" t="str">
        <f>IFERROR(IF(COUNT($S373:AT373)&gt;=$P373,"",EDATE($S373,28)),"")</f>
        <v/>
      </c>
      <c r="AV373" s="49" t="str">
        <f>IFERROR(IF(COUNT($S373:AU373)&gt;=$P373,"",EDATE($S373,29)),"")</f>
        <v/>
      </c>
      <c r="AW373" s="49" t="str">
        <f>IFERROR(IF(COUNT($S373:AV373)&gt;=$P373,"",EDATE($S373,30)),"")</f>
        <v/>
      </c>
      <c r="AX373" s="49" t="str">
        <f>IFERROR(IF(COUNT($S373:AW373)&gt;=$P373,"",EDATE($S373,31)),"")</f>
        <v/>
      </c>
      <c r="AY373" s="49" t="str">
        <f>IFERROR(IF(COUNT($S373:AX373)&gt;=$P373,"",EDATE($S373,32)),"")</f>
        <v/>
      </c>
      <c r="AZ373" s="49" t="str">
        <f>IFERROR(IF(COUNT($S373:AY373)&gt;=$P373,"",EDATE($S373,33)),"")</f>
        <v/>
      </c>
      <c r="BA373" s="49" t="str">
        <f>IFERROR(IF(COUNT($S373:AZ373)&gt;=$P373,"",EDATE($S373,34)),"")</f>
        <v/>
      </c>
      <c r="BB373" s="49" t="str">
        <f>IFERROR(IF(COUNT($S373:BA373)&gt;=$P373,"",EDATE($S373,35)),"")</f>
        <v/>
      </c>
      <c r="BC373" s="49" t="str">
        <f>IFERROR(IF(COUNT($S373:BB373)&gt;=$P373,"",EDATE($S373,36)),"")</f>
        <v/>
      </c>
      <c r="BD373" s="108"/>
    </row>
    <row r="374" spans="1:56" s="98" customFormat="1" ht="21" customHeight="1" thickBot="1">
      <c r="A374" s="106" t="str">
        <f t="shared" ca="1" si="30"/>
        <v/>
      </c>
      <c r="B374" s="152"/>
      <c r="C374" s="45" t="str">
        <f>IFERROR(VLOOKUP(B374,'اسماء العملاء'!$A$2:$E$1589,5,FALSE),"")</f>
        <v/>
      </c>
      <c r="D374" s="60" t="str">
        <f>IFERROR(VLOOKUP(B374,'اسماء العملاء'!$A$2:$C$1589,2,FALSE),"")</f>
        <v/>
      </c>
      <c r="E374" s="56"/>
      <c r="F374" s="62" t="str">
        <f>IFERROR(VLOOKUP(B374,'اسماء العملاء'!$A$2:$C$1589,3,FALSE),"")</f>
        <v/>
      </c>
      <c r="G374" s="75" t="str">
        <f>IFERROR(VLOOKUP(B374,'اسماء العملاء'!$A$2:$F$1589,6,FALSE),"")</f>
        <v/>
      </c>
      <c r="H374" s="142" t="str">
        <f>IFERROR(VLOOKUP(G374,'انواع الفلاتر'!$B$2:$C$52,2,FALSE),"")</f>
        <v/>
      </c>
      <c r="I374" s="128" t="str">
        <f>IFERROR(VLOOKUP(B374,'اسماء العملاء'!$A$2:$K$1589,11,FALSE),"")</f>
        <v/>
      </c>
      <c r="J374" s="46" t="str">
        <f t="shared" si="31"/>
        <v/>
      </c>
      <c r="K374" s="37"/>
      <c r="L374" s="137" t="str">
        <f t="shared" si="32"/>
        <v/>
      </c>
      <c r="M374" s="94" t="str">
        <f>IFERROR(VLOOKUP(B374,'اسماء العملاء'!$A$2:$G$1589,7,FALSE),"")</f>
        <v/>
      </c>
      <c r="N374" s="92" t="str">
        <f t="shared" si="33"/>
        <v/>
      </c>
      <c r="O374" s="149" t="str">
        <f>IFERROR(VLOOKUP(B374,'اسماء العملاء'!$A$2:$I$1589,9,FALSE),"")</f>
        <v/>
      </c>
      <c r="P374" s="144" t="str">
        <f t="shared" si="34"/>
        <v/>
      </c>
      <c r="Q374" s="145" t="str">
        <f t="shared" si="35"/>
        <v/>
      </c>
      <c r="R374" s="50"/>
      <c r="S374" s="133" t="str">
        <f>IFERROR(VLOOKUP(B374,'اسماء العملاء'!$A$2:$J$1589,10,FALSE),"")</f>
        <v/>
      </c>
      <c r="T374" s="48" t="str">
        <f>IFERROR(IF(COUNT($S374:S374)&gt;=$P374,"",EDATE($S374,1)),"")</f>
        <v/>
      </c>
      <c r="U374" s="48" t="str">
        <f>IFERROR(IF(COUNT($S374:T374)&gt;=$P374,"",EDATE($S374,2)),"")</f>
        <v/>
      </c>
      <c r="V374" s="48" t="str">
        <f>IFERROR(IF(COUNT($S374:U374)&gt;=$P374,"",EDATE($S374,3)),"")</f>
        <v/>
      </c>
      <c r="W374" s="48" t="str">
        <f>IFERROR(IF(COUNT($S374:V374)&gt;=$P374,"",EDATE($S374,4)),"")</f>
        <v/>
      </c>
      <c r="X374" s="48" t="str">
        <f>IFERROR(IF(COUNT($S374:W374)&gt;=$P374,"",EDATE($S374,5)),"")</f>
        <v/>
      </c>
      <c r="Y374" s="48" t="str">
        <f>IFERROR(IF(COUNT($S374:X374)&gt;=$P374,"",EDATE($S374,6)),"")</f>
        <v/>
      </c>
      <c r="Z374" s="48" t="str">
        <f>IFERROR(IF(COUNT($S374:Y374)&gt;=$P374,"",EDATE($S374,7)),"")</f>
        <v/>
      </c>
      <c r="AA374" s="48" t="str">
        <f>IFERROR(IF(COUNT($S374:Z374)&gt;=$P374,"",EDATE($S374,8)),"")</f>
        <v/>
      </c>
      <c r="AB374" s="48" t="str">
        <f>IFERROR(IF(COUNT($S374:AA374)&gt;=$P374,"",EDATE($S374,9)),"")</f>
        <v/>
      </c>
      <c r="AC374" s="48" t="str">
        <f>IFERROR(IF(COUNT($S374:AB374)&gt;=$P374,"",EDATE($S374,10)),"")</f>
        <v/>
      </c>
      <c r="AD374" s="48" t="str">
        <f>IFERROR(IF(COUNT($S374:AC374)&gt;=$P374,"",EDATE($S374,11)),"")</f>
        <v/>
      </c>
      <c r="AE374" s="48" t="str">
        <f>IFERROR(IF(COUNT($S374:AD374)&gt;=$P374,"",EDATE($S374,12)),"")</f>
        <v/>
      </c>
      <c r="AF374" s="48" t="str">
        <f>IFERROR(IF(COUNT($S374:AE374)&gt;=$P374,"",EDATE($S374,13)),"")</f>
        <v/>
      </c>
      <c r="AG374" s="48" t="str">
        <f>IFERROR(IF(COUNT($S374:AF374)&gt;=$P374,"",EDATE($S374,14)),"")</f>
        <v/>
      </c>
      <c r="AH374" s="48" t="str">
        <f>IFERROR(IF(COUNT($S374:AG374)&gt;=$P374,"",EDATE($S374,15)),"")</f>
        <v/>
      </c>
      <c r="AI374" s="48" t="str">
        <f>IFERROR(IF(COUNT($S374:AH374)&gt;=$P374,"",EDATE($S374,16)),"")</f>
        <v/>
      </c>
      <c r="AJ374" s="48" t="str">
        <f>IFERROR(IF(COUNT($S374:AI374)&gt;=$P374,"",EDATE($S374,17)),"")</f>
        <v/>
      </c>
      <c r="AK374" s="48" t="str">
        <f>IFERROR(IF(COUNT($S374:AJ374)&gt;=$P374,"",EDATE($S374,18)),"")</f>
        <v/>
      </c>
      <c r="AL374" s="49" t="str">
        <f>IFERROR(IF(COUNT($S374:AK374)&gt;=$P374,"",EDATE($S374,19)),"")</f>
        <v/>
      </c>
      <c r="AM374" s="49" t="str">
        <f>IFERROR(IF(COUNT($S374:AL374)&gt;=$P374,"",EDATE($S374,20)),"")</f>
        <v/>
      </c>
      <c r="AN374" s="49" t="str">
        <f>IFERROR(IF(COUNT($S374:AM374)&gt;=$P374,"",EDATE($S374,21)),"")</f>
        <v/>
      </c>
      <c r="AO374" s="49" t="str">
        <f>IFERROR(IF(COUNT($S374:AN374)&gt;=$P374,"",EDATE($S374,22)),"")</f>
        <v/>
      </c>
      <c r="AP374" s="49" t="str">
        <f>IFERROR(IF(COUNT($S374:AO374)&gt;=$P374,"",EDATE($S374,23)),"")</f>
        <v/>
      </c>
      <c r="AQ374" s="49" t="str">
        <f>IFERROR(IF(COUNT($S374:AP374)&gt;=$P374,"",EDATE($S374,24)),"")</f>
        <v/>
      </c>
      <c r="AR374" s="49" t="str">
        <f>IFERROR(IF(COUNT($S374:AQ374)&gt;=$P374,"",EDATE($S374,25)),"")</f>
        <v/>
      </c>
      <c r="AS374" s="49" t="str">
        <f>IFERROR(IF(COUNT($S374:AR374)&gt;=$P374,"",EDATE($S374,26)),"")</f>
        <v/>
      </c>
      <c r="AT374" s="49" t="str">
        <f>IFERROR(IF(COUNT($S374:AS374)&gt;=$P374,"",EDATE($S374,27)),"")</f>
        <v/>
      </c>
      <c r="AU374" s="49" t="str">
        <f>IFERROR(IF(COUNT($S374:AT374)&gt;=$P374,"",EDATE($S374,28)),"")</f>
        <v/>
      </c>
      <c r="AV374" s="49" t="str">
        <f>IFERROR(IF(COUNT($S374:AU374)&gt;=$P374,"",EDATE($S374,29)),"")</f>
        <v/>
      </c>
      <c r="AW374" s="49" t="str">
        <f>IFERROR(IF(COUNT($S374:AV374)&gt;=$P374,"",EDATE($S374,30)),"")</f>
        <v/>
      </c>
      <c r="AX374" s="49" t="str">
        <f>IFERROR(IF(COUNT($S374:AW374)&gt;=$P374,"",EDATE($S374,31)),"")</f>
        <v/>
      </c>
      <c r="AY374" s="49" t="str">
        <f>IFERROR(IF(COUNT($S374:AX374)&gt;=$P374,"",EDATE($S374,32)),"")</f>
        <v/>
      </c>
      <c r="AZ374" s="49" t="str">
        <f>IFERROR(IF(COUNT($S374:AY374)&gt;=$P374,"",EDATE($S374,33)),"")</f>
        <v/>
      </c>
      <c r="BA374" s="49" t="str">
        <f>IFERROR(IF(COUNT($S374:AZ374)&gt;=$P374,"",EDATE($S374,34)),"")</f>
        <v/>
      </c>
      <c r="BB374" s="49" t="str">
        <f>IFERROR(IF(COUNT($S374:BA374)&gt;=$P374,"",EDATE($S374,35)),"")</f>
        <v/>
      </c>
      <c r="BC374" s="49" t="str">
        <f>IFERROR(IF(COUNT($S374:BB374)&gt;=$P374,"",EDATE($S374,36)),"")</f>
        <v/>
      </c>
      <c r="BD374" s="108"/>
    </row>
    <row r="375" spans="1:56" s="98" customFormat="1" ht="21" customHeight="1" thickBot="1">
      <c r="A375" s="106" t="str">
        <f t="shared" ca="1" si="30"/>
        <v/>
      </c>
      <c r="B375" s="152"/>
      <c r="C375" s="45" t="str">
        <f>IFERROR(VLOOKUP(B375,'اسماء العملاء'!$A$2:$E$1589,5,FALSE),"")</f>
        <v/>
      </c>
      <c r="D375" s="60" t="str">
        <f>IFERROR(VLOOKUP(B375,'اسماء العملاء'!$A$2:$C$1589,2,FALSE),"")</f>
        <v/>
      </c>
      <c r="E375" s="56"/>
      <c r="F375" s="62" t="str">
        <f>IFERROR(VLOOKUP(B375,'اسماء العملاء'!$A$2:$C$1589,3,FALSE),"")</f>
        <v/>
      </c>
      <c r="G375" s="75" t="str">
        <f>IFERROR(VLOOKUP(B375,'اسماء العملاء'!$A$2:$F$1589,6,FALSE),"")</f>
        <v/>
      </c>
      <c r="H375" s="142" t="str">
        <f>IFERROR(VLOOKUP(G375,'انواع الفلاتر'!$B$2:$C$52,2,FALSE),"")</f>
        <v/>
      </c>
      <c r="I375" s="128" t="str">
        <f>IFERROR(VLOOKUP(B375,'اسماء العملاء'!$A$2:$K$1589,11,FALSE),"")</f>
        <v/>
      </c>
      <c r="J375" s="46" t="str">
        <f t="shared" si="31"/>
        <v/>
      </c>
      <c r="K375" s="37"/>
      <c r="L375" s="137" t="str">
        <f t="shared" si="32"/>
        <v/>
      </c>
      <c r="M375" s="94" t="str">
        <f>IFERROR(VLOOKUP(B375,'اسماء العملاء'!$A$2:$G$1589,7,FALSE),"")</f>
        <v/>
      </c>
      <c r="N375" s="92" t="str">
        <f t="shared" si="33"/>
        <v/>
      </c>
      <c r="O375" s="149" t="str">
        <f>IFERROR(VLOOKUP(B375,'اسماء العملاء'!$A$2:$I$1589,9,FALSE),"")</f>
        <v/>
      </c>
      <c r="P375" s="144" t="str">
        <f t="shared" si="34"/>
        <v/>
      </c>
      <c r="Q375" s="145" t="str">
        <f t="shared" si="35"/>
        <v/>
      </c>
      <c r="R375" s="50"/>
      <c r="S375" s="133" t="str">
        <f>IFERROR(VLOOKUP(B375,'اسماء العملاء'!$A$2:$J$1589,10,FALSE),"")</f>
        <v/>
      </c>
      <c r="T375" s="48" t="str">
        <f>IFERROR(IF(COUNT($S375:S375)&gt;=$P375,"",EDATE($S375,1)),"")</f>
        <v/>
      </c>
      <c r="U375" s="48" t="str">
        <f>IFERROR(IF(COUNT($S375:T375)&gt;=$P375,"",EDATE($S375,2)),"")</f>
        <v/>
      </c>
      <c r="V375" s="48" t="str">
        <f>IFERROR(IF(COUNT($S375:U375)&gt;=$P375,"",EDATE($S375,3)),"")</f>
        <v/>
      </c>
      <c r="W375" s="48" t="str">
        <f>IFERROR(IF(COUNT($S375:V375)&gt;=$P375,"",EDATE($S375,4)),"")</f>
        <v/>
      </c>
      <c r="X375" s="48" t="str">
        <f>IFERROR(IF(COUNT($S375:W375)&gt;=$P375,"",EDATE($S375,5)),"")</f>
        <v/>
      </c>
      <c r="Y375" s="48" t="str">
        <f>IFERROR(IF(COUNT($S375:X375)&gt;=$P375,"",EDATE($S375,6)),"")</f>
        <v/>
      </c>
      <c r="Z375" s="48" t="str">
        <f>IFERROR(IF(COUNT($S375:Y375)&gt;=$P375,"",EDATE($S375,7)),"")</f>
        <v/>
      </c>
      <c r="AA375" s="48" t="str">
        <f>IFERROR(IF(COUNT($S375:Z375)&gt;=$P375,"",EDATE($S375,8)),"")</f>
        <v/>
      </c>
      <c r="AB375" s="48" t="str">
        <f>IFERROR(IF(COUNT($S375:AA375)&gt;=$P375,"",EDATE($S375,9)),"")</f>
        <v/>
      </c>
      <c r="AC375" s="48" t="str">
        <f>IFERROR(IF(COUNT($S375:AB375)&gt;=$P375,"",EDATE($S375,10)),"")</f>
        <v/>
      </c>
      <c r="AD375" s="48" t="str">
        <f>IFERROR(IF(COUNT($S375:AC375)&gt;=$P375,"",EDATE($S375,11)),"")</f>
        <v/>
      </c>
      <c r="AE375" s="48" t="str">
        <f>IFERROR(IF(COUNT($S375:AD375)&gt;=$P375,"",EDATE($S375,12)),"")</f>
        <v/>
      </c>
      <c r="AF375" s="48" t="str">
        <f>IFERROR(IF(COUNT($S375:AE375)&gt;=$P375,"",EDATE($S375,13)),"")</f>
        <v/>
      </c>
      <c r="AG375" s="48" t="str">
        <f>IFERROR(IF(COUNT($S375:AF375)&gt;=$P375,"",EDATE($S375,14)),"")</f>
        <v/>
      </c>
      <c r="AH375" s="48" t="str">
        <f>IFERROR(IF(COUNT($S375:AG375)&gt;=$P375,"",EDATE($S375,15)),"")</f>
        <v/>
      </c>
      <c r="AI375" s="48" t="str">
        <f>IFERROR(IF(COUNT($S375:AH375)&gt;=$P375,"",EDATE($S375,16)),"")</f>
        <v/>
      </c>
      <c r="AJ375" s="48" t="str">
        <f>IFERROR(IF(COUNT($S375:AI375)&gt;=$P375,"",EDATE($S375,17)),"")</f>
        <v/>
      </c>
      <c r="AK375" s="48" t="str">
        <f>IFERROR(IF(COUNT($S375:AJ375)&gt;=$P375,"",EDATE($S375,18)),"")</f>
        <v/>
      </c>
      <c r="AL375" s="49" t="str">
        <f>IFERROR(IF(COUNT($S375:AK375)&gt;=$P375,"",EDATE($S375,19)),"")</f>
        <v/>
      </c>
      <c r="AM375" s="49" t="str">
        <f>IFERROR(IF(COUNT($S375:AL375)&gt;=$P375,"",EDATE($S375,20)),"")</f>
        <v/>
      </c>
      <c r="AN375" s="49" t="str">
        <f>IFERROR(IF(COUNT($S375:AM375)&gt;=$P375,"",EDATE($S375,21)),"")</f>
        <v/>
      </c>
      <c r="AO375" s="49" t="str">
        <f>IFERROR(IF(COUNT($S375:AN375)&gt;=$P375,"",EDATE($S375,22)),"")</f>
        <v/>
      </c>
      <c r="AP375" s="49" t="str">
        <f>IFERROR(IF(COUNT($S375:AO375)&gt;=$P375,"",EDATE($S375,23)),"")</f>
        <v/>
      </c>
      <c r="AQ375" s="49" t="str">
        <f>IFERROR(IF(COUNT($S375:AP375)&gt;=$P375,"",EDATE($S375,24)),"")</f>
        <v/>
      </c>
      <c r="AR375" s="49" t="str">
        <f>IFERROR(IF(COUNT($S375:AQ375)&gt;=$P375,"",EDATE($S375,25)),"")</f>
        <v/>
      </c>
      <c r="AS375" s="49" t="str">
        <f>IFERROR(IF(COUNT($S375:AR375)&gt;=$P375,"",EDATE($S375,26)),"")</f>
        <v/>
      </c>
      <c r="AT375" s="49" t="str">
        <f>IFERROR(IF(COUNT($S375:AS375)&gt;=$P375,"",EDATE($S375,27)),"")</f>
        <v/>
      </c>
      <c r="AU375" s="49" t="str">
        <f>IFERROR(IF(COUNT($S375:AT375)&gt;=$P375,"",EDATE($S375,28)),"")</f>
        <v/>
      </c>
      <c r="AV375" s="49" t="str">
        <f>IFERROR(IF(COUNT($S375:AU375)&gt;=$P375,"",EDATE($S375,29)),"")</f>
        <v/>
      </c>
      <c r="AW375" s="49" t="str">
        <f>IFERROR(IF(COUNT($S375:AV375)&gt;=$P375,"",EDATE($S375,30)),"")</f>
        <v/>
      </c>
      <c r="AX375" s="49" t="str">
        <f>IFERROR(IF(COUNT($S375:AW375)&gt;=$P375,"",EDATE($S375,31)),"")</f>
        <v/>
      </c>
      <c r="AY375" s="49" t="str">
        <f>IFERROR(IF(COUNT($S375:AX375)&gt;=$P375,"",EDATE($S375,32)),"")</f>
        <v/>
      </c>
      <c r="AZ375" s="49" t="str">
        <f>IFERROR(IF(COUNT($S375:AY375)&gt;=$P375,"",EDATE($S375,33)),"")</f>
        <v/>
      </c>
      <c r="BA375" s="49" t="str">
        <f>IFERROR(IF(COUNT($S375:AZ375)&gt;=$P375,"",EDATE($S375,34)),"")</f>
        <v/>
      </c>
      <c r="BB375" s="49" t="str">
        <f>IFERROR(IF(COUNT($S375:BA375)&gt;=$P375,"",EDATE($S375,35)),"")</f>
        <v/>
      </c>
      <c r="BC375" s="49" t="str">
        <f>IFERROR(IF(COUNT($S375:BB375)&gt;=$P375,"",EDATE($S375,36)),"")</f>
        <v/>
      </c>
      <c r="BD375" s="108"/>
    </row>
    <row r="376" spans="1:56" s="98" customFormat="1" ht="21" customHeight="1" thickBot="1">
      <c r="A376" s="106" t="str">
        <f t="shared" ca="1" si="30"/>
        <v/>
      </c>
      <c r="B376" s="152"/>
      <c r="C376" s="45" t="str">
        <f>IFERROR(VLOOKUP(B376,'اسماء العملاء'!$A$2:$E$1589,5,FALSE),"")</f>
        <v/>
      </c>
      <c r="D376" s="60" t="str">
        <f>IFERROR(VLOOKUP(B376,'اسماء العملاء'!$A$2:$C$1589,2,FALSE),"")</f>
        <v/>
      </c>
      <c r="E376" s="56"/>
      <c r="F376" s="62" t="str">
        <f>IFERROR(VLOOKUP(B376,'اسماء العملاء'!$A$2:$C$1589,3,FALSE),"")</f>
        <v/>
      </c>
      <c r="G376" s="75" t="str">
        <f>IFERROR(VLOOKUP(B376,'اسماء العملاء'!$A$2:$F$1589,6,FALSE),"")</f>
        <v/>
      </c>
      <c r="H376" s="142" t="str">
        <f>IFERROR(VLOOKUP(G376,'انواع الفلاتر'!$B$2:$C$52,2,FALSE),"")</f>
        <v/>
      </c>
      <c r="I376" s="128" t="str">
        <f>IFERROR(VLOOKUP(B376,'اسماء العملاء'!$A$2:$K$1589,11,FALSE),"")</f>
        <v/>
      </c>
      <c r="J376" s="46" t="str">
        <f t="shared" si="31"/>
        <v/>
      </c>
      <c r="K376" s="37"/>
      <c r="L376" s="137" t="str">
        <f t="shared" si="32"/>
        <v/>
      </c>
      <c r="M376" s="94" t="str">
        <f>IFERROR(VLOOKUP(B376,'اسماء العملاء'!$A$2:$G$1589,7,FALSE),"")</f>
        <v/>
      </c>
      <c r="N376" s="92" t="str">
        <f t="shared" si="33"/>
        <v/>
      </c>
      <c r="O376" s="149" t="str">
        <f>IFERROR(VLOOKUP(B376,'اسماء العملاء'!$A$2:$I$1589,9,FALSE),"")</f>
        <v/>
      </c>
      <c r="P376" s="144" t="str">
        <f t="shared" si="34"/>
        <v/>
      </c>
      <c r="Q376" s="145" t="str">
        <f t="shared" si="35"/>
        <v/>
      </c>
      <c r="R376" s="50"/>
      <c r="S376" s="133" t="str">
        <f>IFERROR(VLOOKUP(B376,'اسماء العملاء'!$A$2:$J$1589,10,FALSE),"")</f>
        <v/>
      </c>
      <c r="T376" s="48" t="str">
        <f>IFERROR(IF(COUNT($S376:S376)&gt;=$P376,"",EDATE($S376,1)),"")</f>
        <v/>
      </c>
      <c r="U376" s="48" t="str">
        <f>IFERROR(IF(COUNT($S376:T376)&gt;=$P376,"",EDATE($S376,2)),"")</f>
        <v/>
      </c>
      <c r="V376" s="48" t="str">
        <f>IFERROR(IF(COUNT($S376:U376)&gt;=$P376,"",EDATE($S376,3)),"")</f>
        <v/>
      </c>
      <c r="W376" s="48" t="str">
        <f>IFERROR(IF(COUNT($S376:V376)&gt;=$P376,"",EDATE($S376,4)),"")</f>
        <v/>
      </c>
      <c r="X376" s="48" t="str">
        <f>IFERROR(IF(COUNT($S376:W376)&gt;=$P376,"",EDATE($S376,5)),"")</f>
        <v/>
      </c>
      <c r="Y376" s="48" t="str">
        <f>IFERROR(IF(COUNT($S376:X376)&gt;=$P376,"",EDATE($S376,6)),"")</f>
        <v/>
      </c>
      <c r="Z376" s="48" t="str">
        <f>IFERROR(IF(COUNT($S376:Y376)&gt;=$P376,"",EDATE($S376,7)),"")</f>
        <v/>
      </c>
      <c r="AA376" s="48" t="str">
        <f>IFERROR(IF(COUNT($S376:Z376)&gt;=$P376,"",EDATE($S376,8)),"")</f>
        <v/>
      </c>
      <c r="AB376" s="48" t="str">
        <f>IFERROR(IF(COUNT($S376:AA376)&gt;=$P376,"",EDATE($S376,9)),"")</f>
        <v/>
      </c>
      <c r="AC376" s="48" t="str">
        <f>IFERROR(IF(COUNT($S376:AB376)&gt;=$P376,"",EDATE($S376,10)),"")</f>
        <v/>
      </c>
      <c r="AD376" s="48" t="str">
        <f>IFERROR(IF(COUNT($S376:AC376)&gt;=$P376,"",EDATE($S376,11)),"")</f>
        <v/>
      </c>
      <c r="AE376" s="48" t="str">
        <f>IFERROR(IF(COUNT($S376:AD376)&gt;=$P376,"",EDATE($S376,12)),"")</f>
        <v/>
      </c>
      <c r="AF376" s="48" t="str">
        <f>IFERROR(IF(COUNT($S376:AE376)&gt;=$P376,"",EDATE($S376,13)),"")</f>
        <v/>
      </c>
      <c r="AG376" s="48" t="str">
        <f>IFERROR(IF(COUNT($S376:AF376)&gt;=$P376,"",EDATE($S376,14)),"")</f>
        <v/>
      </c>
      <c r="AH376" s="48" t="str">
        <f>IFERROR(IF(COUNT($S376:AG376)&gt;=$P376,"",EDATE($S376,15)),"")</f>
        <v/>
      </c>
      <c r="AI376" s="48" t="str">
        <f>IFERROR(IF(COUNT($S376:AH376)&gt;=$P376,"",EDATE($S376,16)),"")</f>
        <v/>
      </c>
      <c r="AJ376" s="48" t="str">
        <f>IFERROR(IF(COUNT($S376:AI376)&gt;=$P376,"",EDATE($S376,17)),"")</f>
        <v/>
      </c>
      <c r="AK376" s="48" t="str">
        <f>IFERROR(IF(COUNT($S376:AJ376)&gt;=$P376,"",EDATE($S376,18)),"")</f>
        <v/>
      </c>
      <c r="AL376" s="49" t="str">
        <f>IFERROR(IF(COUNT($S376:AK376)&gt;=$P376,"",EDATE($S376,19)),"")</f>
        <v/>
      </c>
      <c r="AM376" s="49" t="str">
        <f>IFERROR(IF(COUNT($S376:AL376)&gt;=$P376,"",EDATE($S376,20)),"")</f>
        <v/>
      </c>
      <c r="AN376" s="49" t="str">
        <f>IFERROR(IF(COUNT($S376:AM376)&gt;=$P376,"",EDATE($S376,21)),"")</f>
        <v/>
      </c>
      <c r="AO376" s="49" t="str">
        <f>IFERROR(IF(COUNT($S376:AN376)&gt;=$P376,"",EDATE($S376,22)),"")</f>
        <v/>
      </c>
      <c r="AP376" s="49" t="str">
        <f>IFERROR(IF(COUNT($S376:AO376)&gt;=$P376,"",EDATE($S376,23)),"")</f>
        <v/>
      </c>
      <c r="AQ376" s="49" t="str">
        <f>IFERROR(IF(COUNT($S376:AP376)&gt;=$P376,"",EDATE($S376,24)),"")</f>
        <v/>
      </c>
      <c r="AR376" s="49" t="str">
        <f>IFERROR(IF(COUNT($S376:AQ376)&gt;=$P376,"",EDATE($S376,25)),"")</f>
        <v/>
      </c>
      <c r="AS376" s="49" t="str">
        <f>IFERROR(IF(COUNT($S376:AR376)&gt;=$P376,"",EDATE($S376,26)),"")</f>
        <v/>
      </c>
      <c r="AT376" s="49" t="str">
        <f>IFERROR(IF(COUNT($S376:AS376)&gt;=$P376,"",EDATE($S376,27)),"")</f>
        <v/>
      </c>
      <c r="AU376" s="49" t="str">
        <f>IFERROR(IF(COUNT($S376:AT376)&gt;=$P376,"",EDATE($S376,28)),"")</f>
        <v/>
      </c>
      <c r="AV376" s="49" t="str">
        <f>IFERROR(IF(COUNT($S376:AU376)&gt;=$P376,"",EDATE($S376,29)),"")</f>
        <v/>
      </c>
      <c r="AW376" s="49" t="str">
        <f>IFERROR(IF(COUNT($S376:AV376)&gt;=$P376,"",EDATE($S376,30)),"")</f>
        <v/>
      </c>
      <c r="AX376" s="49" t="str">
        <f>IFERROR(IF(COUNT($S376:AW376)&gt;=$P376,"",EDATE($S376,31)),"")</f>
        <v/>
      </c>
      <c r="AY376" s="49" t="str">
        <f>IFERROR(IF(COUNT($S376:AX376)&gt;=$P376,"",EDATE($S376,32)),"")</f>
        <v/>
      </c>
      <c r="AZ376" s="49" t="str">
        <f>IFERROR(IF(COUNT($S376:AY376)&gt;=$P376,"",EDATE($S376,33)),"")</f>
        <v/>
      </c>
      <c r="BA376" s="49" t="str">
        <f>IFERROR(IF(COUNT($S376:AZ376)&gt;=$P376,"",EDATE($S376,34)),"")</f>
        <v/>
      </c>
      <c r="BB376" s="49" t="str">
        <f>IFERROR(IF(COUNT($S376:BA376)&gt;=$P376,"",EDATE($S376,35)),"")</f>
        <v/>
      </c>
      <c r="BC376" s="49" t="str">
        <f>IFERROR(IF(COUNT($S376:BB376)&gt;=$P376,"",EDATE($S376,36)),"")</f>
        <v/>
      </c>
      <c r="BD376" s="108"/>
    </row>
    <row r="377" spans="1:56" s="98" customFormat="1" ht="21" customHeight="1" thickBot="1">
      <c r="A377" s="106" t="str">
        <f t="shared" ca="1" si="30"/>
        <v/>
      </c>
      <c r="B377" s="152"/>
      <c r="C377" s="45" t="str">
        <f>IFERROR(VLOOKUP(B377,'اسماء العملاء'!$A$2:$E$1589,5,FALSE),"")</f>
        <v/>
      </c>
      <c r="D377" s="60" t="str">
        <f>IFERROR(VLOOKUP(B377,'اسماء العملاء'!$A$2:$C$1589,2,FALSE),"")</f>
        <v/>
      </c>
      <c r="E377" s="56"/>
      <c r="F377" s="62" t="str">
        <f>IFERROR(VLOOKUP(B377,'اسماء العملاء'!$A$2:$C$1589,3,FALSE),"")</f>
        <v/>
      </c>
      <c r="G377" s="75" t="str">
        <f>IFERROR(VLOOKUP(B377,'اسماء العملاء'!$A$2:$F$1589,6,FALSE),"")</f>
        <v/>
      </c>
      <c r="H377" s="142" t="str">
        <f>IFERROR(VLOOKUP(G377,'انواع الفلاتر'!$B$2:$C$52,2,FALSE),"")</f>
        <v/>
      </c>
      <c r="I377" s="128" t="str">
        <f>IFERROR(VLOOKUP(B377,'اسماء العملاء'!$A$2:$K$1589,11,FALSE),"")</f>
        <v/>
      </c>
      <c r="J377" s="46" t="str">
        <f t="shared" si="31"/>
        <v/>
      </c>
      <c r="K377" s="37"/>
      <c r="L377" s="137" t="str">
        <f t="shared" si="32"/>
        <v/>
      </c>
      <c r="M377" s="94" t="str">
        <f>IFERROR(VLOOKUP(B377,'اسماء العملاء'!$A$2:$G$1589,7,FALSE),"")</f>
        <v/>
      </c>
      <c r="N377" s="92" t="str">
        <f t="shared" si="33"/>
        <v/>
      </c>
      <c r="O377" s="149" t="str">
        <f>IFERROR(VLOOKUP(B377,'اسماء العملاء'!$A$2:$I$1589,9,FALSE),"")</f>
        <v/>
      </c>
      <c r="P377" s="144" t="str">
        <f t="shared" si="34"/>
        <v/>
      </c>
      <c r="Q377" s="145" t="str">
        <f t="shared" si="35"/>
        <v/>
      </c>
      <c r="R377" s="50"/>
      <c r="S377" s="133" t="str">
        <f>IFERROR(VLOOKUP(B377,'اسماء العملاء'!$A$2:$J$1589,10,FALSE),"")</f>
        <v/>
      </c>
      <c r="T377" s="48" t="str">
        <f>IFERROR(IF(COUNT($S377:S377)&gt;=$P377,"",EDATE($S377,1)),"")</f>
        <v/>
      </c>
      <c r="U377" s="48" t="str">
        <f>IFERROR(IF(COUNT($S377:T377)&gt;=$P377,"",EDATE($S377,2)),"")</f>
        <v/>
      </c>
      <c r="V377" s="48" t="str">
        <f>IFERROR(IF(COUNT($S377:U377)&gt;=$P377,"",EDATE($S377,3)),"")</f>
        <v/>
      </c>
      <c r="W377" s="48" t="str">
        <f>IFERROR(IF(COUNT($S377:V377)&gt;=$P377,"",EDATE($S377,4)),"")</f>
        <v/>
      </c>
      <c r="X377" s="48" t="str">
        <f>IFERROR(IF(COUNT($S377:W377)&gt;=$P377,"",EDATE($S377,5)),"")</f>
        <v/>
      </c>
      <c r="Y377" s="48" t="str">
        <f>IFERROR(IF(COUNT($S377:X377)&gt;=$P377,"",EDATE($S377,6)),"")</f>
        <v/>
      </c>
      <c r="Z377" s="48" t="str">
        <f>IFERROR(IF(COUNT($S377:Y377)&gt;=$P377,"",EDATE($S377,7)),"")</f>
        <v/>
      </c>
      <c r="AA377" s="48" t="str">
        <f>IFERROR(IF(COUNT($S377:Z377)&gt;=$P377,"",EDATE($S377,8)),"")</f>
        <v/>
      </c>
      <c r="AB377" s="48" t="str">
        <f>IFERROR(IF(COUNT($S377:AA377)&gt;=$P377,"",EDATE($S377,9)),"")</f>
        <v/>
      </c>
      <c r="AC377" s="48" t="str">
        <f>IFERROR(IF(COUNT($S377:AB377)&gt;=$P377,"",EDATE($S377,10)),"")</f>
        <v/>
      </c>
      <c r="AD377" s="48" t="str">
        <f>IFERROR(IF(COUNT($S377:AC377)&gt;=$P377,"",EDATE($S377,11)),"")</f>
        <v/>
      </c>
      <c r="AE377" s="48" t="str">
        <f>IFERROR(IF(COUNT($S377:AD377)&gt;=$P377,"",EDATE($S377,12)),"")</f>
        <v/>
      </c>
      <c r="AF377" s="48" t="str">
        <f>IFERROR(IF(COUNT($S377:AE377)&gt;=$P377,"",EDATE($S377,13)),"")</f>
        <v/>
      </c>
      <c r="AG377" s="48" t="str">
        <f>IFERROR(IF(COUNT($S377:AF377)&gt;=$P377,"",EDATE($S377,14)),"")</f>
        <v/>
      </c>
      <c r="AH377" s="48" t="str">
        <f>IFERROR(IF(COUNT($S377:AG377)&gt;=$P377,"",EDATE($S377,15)),"")</f>
        <v/>
      </c>
      <c r="AI377" s="48" t="str">
        <f>IFERROR(IF(COUNT($S377:AH377)&gt;=$P377,"",EDATE($S377,16)),"")</f>
        <v/>
      </c>
      <c r="AJ377" s="48" t="str">
        <f>IFERROR(IF(COUNT($S377:AI377)&gt;=$P377,"",EDATE($S377,17)),"")</f>
        <v/>
      </c>
      <c r="AK377" s="48" t="str">
        <f>IFERROR(IF(COUNT($S377:AJ377)&gt;=$P377,"",EDATE($S377,18)),"")</f>
        <v/>
      </c>
      <c r="AL377" s="49" t="str">
        <f>IFERROR(IF(COUNT($S377:AK377)&gt;=$P377,"",EDATE($S377,19)),"")</f>
        <v/>
      </c>
      <c r="AM377" s="49" t="str">
        <f>IFERROR(IF(COUNT($S377:AL377)&gt;=$P377,"",EDATE($S377,20)),"")</f>
        <v/>
      </c>
      <c r="AN377" s="49" t="str">
        <f>IFERROR(IF(COUNT($S377:AM377)&gt;=$P377,"",EDATE($S377,21)),"")</f>
        <v/>
      </c>
      <c r="AO377" s="49" t="str">
        <f>IFERROR(IF(COUNT($S377:AN377)&gt;=$P377,"",EDATE($S377,22)),"")</f>
        <v/>
      </c>
      <c r="AP377" s="49" t="str">
        <f>IFERROR(IF(COUNT($S377:AO377)&gt;=$P377,"",EDATE($S377,23)),"")</f>
        <v/>
      </c>
      <c r="AQ377" s="49" t="str">
        <f>IFERROR(IF(COUNT($S377:AP377)&gt;=$P377,"",EDATE($S377,24)),"")</f>
        <v/>
      </c>
      <c r="AR377" s="49" t="str">
        <f>IFERROR(IF(COUNT($S377:AQ377)&gt;=$P377,"",EDATE($S377,25)),"")</f>
        <v/>
      </c>
      <c r="AS377" s="49" t="str">
        <f>IFERROR(IF(COUNT($S377:AR377)&gt;=$P377,"",EDATE($S377,26)),"")</f>
        <v/>
      </c>
      <c r="AT377" s="49" t="str">
        <f>IFERROR(IF(COUNT($S377:AS377)&gt;=$P377,"",EDATE($S377,27)),"")</f>
        <v/>
      </c>
      <c r="AU377" s="49" t="str">
        <f>IFERROR(IF(COUNT($S377:AT377)&gt;=$P377,"",EDATE($S377,28)),"")</f>
        <v/>
      </c>
      <c r="AV377" s="49" t="str">
        <f>IFERROR(IF(COUNT($S377:AU377)&gt;=$P377,"",EDATE($S377,29)),"")</f>
        <v/>
      </c>
      <c r="AW377" s="49" t="str">
        <f>IFERROR(IF(COUNT($S377:AV377)&gt;=$P377,"",EDATE($S377,30)),"")</f>
        <v/>
      </c>
      <c r="AX377" s="49" t="str">
        <f>IFERROR(IF(COUNT($S377:AW377)&gt;=$P377,"",EDATE($S377,31)),"")</f>
        <v/>
      </c>
      <c r="AY377" s="49" t="str">
        <f>IFERROR(IF(COUNT($S377:AX377)&gt;=$P377,"",EDATE($S377,32)),"")</f>
        <v/>
      </c>
      <c r="AZ377" s="49" t="str">
        <f>IFERROR(IF(COUNT($S377:AY377)&gt;=$P377,"",EDATE($S377,33)),"")</f>
        <v/>
      </c>
      <c r="BA377" s="49" t="str">
        <f>IFERROR(IF(COUNT($S377:AZ377)&gt;=$P377,"",EDATE($S377,34)),"")</f>
        <v/>
      </c>
      <c r="BB377" s="49" t="str">
        <f>IFERROR(IF(COUNT($S377:BA377)&gt;=$P377,"",EDATE($S377,35)),"")</f>
        <v/>
      </c>
      <c r="BC377" s="49" t="str">
        <f>IFERROR(IF(COUNT($S377:BB377)&gt;=$P377,"",EDATE($S377,36)),"")</f>
        <v/>
      </c>
      <c r="BD377" s="108"/>
    </row>
    <row r="378" spans="1:56" s="98" customFormat="1" ht="21" customHeight="1" thickBot="1">
      <c r="A378" s="106" t="str">
        <f t="shared" ca="1" si="30"/>
        <v/>
      </c>
      <c r="B378" s="152"/>
      <c r="C378" s="45" t="str">
        <f>IFERROR(VLOOKUP(B378,'اسماء العملاء'!$A$2:$E$1589,5,FALSE),"")</f>
        <v/>
      </c>
      <c r="D378" s="60" t="str">
        <f>IFERROR(VLOOKUP(B378,'اسماء العملاء'!$A$2:$C$1589,2,FALSE),"")</f>
        <v/>
      </c>
      <c r="E378" s="56"/>
      <c r="F378" s="62" t="str">
        <f>IFERROR(VLOOKUP(B378,'اسماء العملاء'!$A$2:$C$1589,3,FALSE),"")</f>
        <v/>
      </c>
      <c r="G378" s="75" t="str">
        <f>IFERROR(VLOOKUP(B378,'اسماء العملاء'!$A$2:$F$1589,6,FALSE),"")</f>
        <v/>
      </c>
      <c r="H378" s="142" t="str">
        <f>IFERROR(VLOOKUP(G378,'انواع الفلاتر'!$B$2:$C$52,2,FALSE),"")</f>
        <v/>
      </c>
      <c r="I378" s="128" t="str">
        <f>IFERROR(VLOOKUP(B378,'اسماء العملاء'!$A$2:$K$1589,11,FALSE),"")</f>
        <v/>
      </c>
      <c r="J378" s="46" t="str">
        <f t="shared" si="31"/>
        <v/>
      </c>
      <c r="K378" s="37"/>
      <c r="L378" s="137" t="str">
        <f t="shared" si="32"/>
        <v/>
      </c>
      <c r="M378" s="94" t="str">
        <f>IFERROR(VLOOKUP(B378,'اسماء العملاء'!$A$2:$G$1589,7,FALSE),"")</f>
        <v/>
      </c>
      <c r="N378" s="92" t="str">
        <f t="shared" si="33"/>
        <v/>
      </c>
      <c r="O378" s="149" t="str">
        <f>IFERROR(VLOOKUP(B378,'اسماء العملاء'!$A$2:$I$1589,9,FALSE),"")</f>
        <v/>
      </c>
      <c r="P378" s="144" t="str">
        <f t="shared" si="34"/>
        <v/>
      </c>
      <c r="Q378" s="145" t="str">
        <f t="shared" si="35"/>
        <v/>
      </c>
      <c r="R378" s="50"/>
      <c r="S378" s="133" t="str">
        <f>IFERROR(VLOOKUP(B378,'اسماء العملاء'!$A$2:$J$1589,10,FALSE),"")</f>
        <v/>
      </c>
      <c r="T378" s="48" t="str">
        <f>IFERROR(IF(COUNT($S378:S378)&gt;=$P378,"",EDATE($S378,1)),"")</f>
        <v/>
      </c>
      <c r="U378" s="48" t="str">
        <f>IFERROR(IF(COUNT($S378:T378)&gt;=$P378,"",EDATE($S378,2)),"")</f>
        <v/>
      </c>
      <c r="V378" s="48" t="str">
        <f>IFERROR(IF(COUNT($S378:U378)&gt;=$P378,"",EDATE($S378,3)),"")</f>
        <v/>
      </c>
      <c r="W378" s="48" t="str">
        <f>IFERROR(IF(COUNT($S378:V378)&gt;=$P378,"",EDATE($S378,4)),"")</f>
        <v/>
      </c>
      <c r="X378" s="48" t="str">
        <f>IFERROR(IF(COUNT($S378:W378)&gt;=$P378,"",EDATE($S378,5)),"")</f>
        <v/>
      </c>
      <c r="Y378" s="48" t="str">
        <f>IFERROR(IF(COUNT($S378:X378)&gt;=$P378,"",EDATE($S378,6)),"")</f>
        <v/>
      </c>
      <c r="Z378" s="48" t="str">
        <f>IFERROR(IF(COUNT($S378:Y378)&gt;=$P378,"",EDATE($S378,7)),"")</f>
        <v/>
      </c>
      <c r="AA378" s="48" t="str">
        <f>IFERROR(IF(COUNT($S378:Z378)&gt;=$P378,"",EDATE($S378,8)),"")</f>
        <v/>
      </c>
      <c r="AB378" s="48" t="str">
        <f>IFERROR(IF(COUNT($S378:AA378)&gt;=$P378,"",EDATE($S378,9)),"")</f>
        <v/>
      </c>
      <c r="AC378" s="48" t="str">
        <f>IFERROR(IF(COUNT($S378:AB378)&gt;=$P378,"",EDATE($S378,10)),"")</f>
        <v/>
      </c>
      <c r="AD378" s="48" t="str">
        <f>IFERROR(IF(COUNT($S378:AC378)&gt;=$P378,"",EDATE($S378,11)),"")</f>
        <v/>
      </c>
      <c r="AE378" s="48" t="str">
        <f>IFERROR(IF(COUNT($S378:AD378)&gt;=$P378,"",EDATE($S378,12)),"")</f>
        <v/>
      </c>
      <c r="AF378" s="48" t="str">
        <f>IFERROR(IF(COUNT($S378:AE378)&gt;=$P378,"",EDATE($S378,13)),"")</f>
        <v/>
      </c>
      <c r="AG378" s="48" t="str">
        <f>IFERROR(IF(COUNT($S378:AF378)&gt;=$P378,"",EDATE($S378,14)),"")</f>
        <v/>
      </c>
      <c r="AH378" s="48" t="str">
        <f>IFERROR(IF(COUNT($S378:AG378)&gt;=$P378,"",EDATE($S378,15)),"")</f>
        <v/>
      </c>
      <c r="AI378" s="48" t="str">
        <f>IFERROR(IF(COUNT($S378:AH378)&gt;=$P378,"",EDATE($S378,16)),"")</f>
        <v/>
      </c>
      <c r="AJ378" s="48" t="str">
        <f>IFERROR(IF(COUNT($S378:AI378)&gt;=$P378,"",EDATE($S378,17)),"")</f>
        <v/>
      </c>
      <c r="AK378" s="48" t="str">
        <f>IFERROR(IF(COUNT($S378:AJ378)&gt;=$P378,"",EDATE($S378,18)),"")</f>
        <v/>
      </c>
      <c r="AL378" s="49" t="str">
        <f>IFERROR(IF(COUNT($S378:AK378)&gt;=$P378,"",EDATE($S378,19)),"")</f>
        <v/>
      </c>
      <c r="AM378" s="49" t="str">
        <f>IFERROR(IF(COUNT($S378:AL378)&gt;=$P378,"",EDATE($S378,20)),"")</f>
        <v/>
      </c>
      <c r="AN378" s="49" t="str">
        <f>IFERROR(IF(COUNT($S378:AM378)&gt;=$P378,"",EDATE($S378,21)),"")</f>
        <v/>
      </c>
      <c r="AO378" s="49" t="str">
        <f>IFERROR(IF(COUNT($S378:AN378)&gt;=$P378,"",EDATE($S378,22)),"")</f>
        <v/>
      </c>
      <c r="AP378" s="49" t="str">
        <f>IFERROR(IF(COUNT($S378:AO378)&gt;=$P378,"",EDATE($S378,23)),"")</f>
        <v/>
      </c>
      <c r="AQ378" s="49" t="str">
        <f>IFERROR(IF(COUNT($S378:AP378)&gt;=$P378,"",EDATE($S378,24)),"")</f>
        <v/>
      </c>
      <c r="AR378" s="49" t="str">
        <f>IFERROR(IF(COUNT($S378:AQ378)&gt;=$P378,"",EDATE($S378,25)),"")</f>
        <v/>
      </c>
      <c r="AS378" s="49" t="str">
        <f>IFERROR(IF(COUNT($S378:AR378)&gt;=$P378,"",EDATE($S378,26)),"")</f>
        <v/>
      </c>
      <c r="AT378" s="49" t="str">
        <f>IFERROR(IF(COUNT($S378:AS378)&gt;=$P378,"",EDATE($S378,27)),"")</f>
        <v/>
      </c>
      <c r="AU378" s="49" t="str">
        <f>IFERROR(IF(COUNT($S378:AT378)&gt;=$P378,"",EDATE($S378,28)),"")</f>
        <v/>
      </c>
      <c r="AV378" s="49" t="str">
        <f>IFERROR(IF(COUNT($S378:AU378)&gt;=$P378,"",EDATE($S378,29)),"")</f>
        <v/>
      </c>
      <c r="AW378" s="49" t="str">
        <f>IFERROR(IF(COUNT($S378:AV378)&gt;=$P378,"",EDATE($S378,30)),"")</f>
        <v/>
      </c>
      <c r="AX378" s="49" t="str">
        <f>IFERROR(IF(COUNT($S378:AW378)&gt;=$P378,"",EDATE($S378,31)),"")</f>
        <v/>
      </c>
      <c r="AY378" s="49" t="str">
        <f>IFERROR(IF(COUNT($S378:AX378)&gt;=$P378,"",EDATE($S378,32)),"")</f>
        <v/>
      </c>
      <c r="AZ378" s="49" t="str">
        <f>IFERROR(IF(COUNT($S378:AY378)&gt;=$P378,"",EDATE($S378,33)),"")</f>
        <v/>
      </c>
      <c r="BA378" s="49" t="str">
        <f>IFERROR(IF(COUNT($S378:AZ378)&gt;=$P378,"",EDATE($S378,34)),"")</f>
        <v/>
      </c>
      <c r="BB378" s="49" t="str">
        <f>IFERROR(IF(COUNT($S378:BA378)&gt;=$P378,"",EDATE($S378,35)),"")</f>
        <v/>
      </c>
      <c r="BC378" s="49" t="str">
        <f>IFERROR(IF(COUNT($S378:BB378)&gt;=$P378,"",EDATE($S378,36)),"")</f>
        <v/>
      </c>
      <c r="BD378" s="108"/>
    </row>
    <row r="379" spans="1:56" s="98" customFormat="1" ht="21" customHeight="1" thickBot="1">
      <c r="A379" s="106" t="str">
        <f t="shared" ca="1" si="30"/>
        <v/>
      </c>
      <c r="B379" s="152"/>
      <c r="C379" s="45" t="str">
        <f>IFERROR(VLOOKUP(B379,'اسماء العملاء'!$A$2:$E$1589,5,FALSE),"")</f>
        <v/>
      </c>
      <c r="D379" s="60" t="str">
        <f>IFERROR(VLOOKUP(B379,'اسماء العملاء'!$A$2:$C$1589,2,FALSE),"")</f>
        <v/>
      </c>
      <c r="E379" s="56"/>
      <c r="F379" s="62" t="str">
        <f>IFERROR(VLOOKUP(B379,'اسماء العملاء'!$A$2:$C$1589,3,FALSE),"")</f>
        <v/>
      </c>
      <c r="G379" s="75" t="str">
        <f>IFERROR(VLOOKUP(B379,'اسماء العملاء'!$A$2:$F$1589,6,FALSE),"")</f>
        <v/>
      </c>
      <c r="H379" s="142" t="str">
        <f>IFERROR(VLOOKUP(G379,'انواع الفلاتر'!$B$2:$C$52,2,FALSE),"")</f>
        <v/>
      </c>
      <c r="I379" s="128" t="str">
        <f>IFERROR(VLOOKUP(B379,'اسماء العملاء'!$A$2:$K$1589,11,FALSE),"")</f>
        <v/>
      </c>
      <c r="J379" s="46" t="str">
        <f t="shared" si="31"/>
        <v/>
      </c>
      <c r="K379" s="37"/>
      <c r="L379" s="137" t="str">
        <f t="shared" si="32"/>
        <v/>
      </c>
      <c r="M379" s="94" t="str">
        <f>IFERROR(VLOOKUP(B379,'اسماء العملاء'!$A$2:$G$1589,7,FALSE),"")</f>
        <v/>
      </c>
      <c r="N379" s="92" t="str">
        <f t="shared" si="33"/>
        <v/>
      </c>
      <c r="O379" s="149" t="str">
        <f>IFERROR(VLOOKUP(B379,'اسماء العملاء'!$A$2:$I$1589,9,FALSE),"")</f>
        <v/>
      </c>
      <c r="P379" s="144" t="str">
        <f t="shared" si="34"/>
        <v/>
      </c>
      <c r="Q379" s="145" t="str">
        <f t="shared" si="35"/>
        <v/>
      </c>
      <c r="R379" s="50"/>
      <c r="S379" s="133" t="str">
        <f>IFERROR(VLOOKUP(B379,'اسماء العملاء'!$A$2:$J$1589,10,FALSE),"")</f>
        <v/>
      </c>
      <c r="T379" s="48" t="str">
        <f>IFERROR(IF(COUNT($S379:S379)&gt;=$P379,"",EDATE($S379,1)),"")</f>
        <v/>
      </c>
      <c r="U379" s="48" t="str">
        <f>IFERROR(IF(COUNT($S379:T379)&gt;=$P379,"",EDATE($S379,2)),"")</f>
        <v/>
      </c>
      <c r="V379" s="48" t="str">
        <f>IFERROR(IF(COUNT($S379:U379)&gt;=$P379,"",EDATE($S379,3)),"")</f>
        <v/>
      </c>
      <c r="W379" s="48" t="str">
        <f>IFERROR(IF(COUNT($S379:V379)&gt;=$P379,"",EDATE($S379,4)),"")</f>
        <v/>
      </c>
      <c r="X379" s="48" t="str">
        <f>IFERROR(IF(COUNT($S379:W379)&gt;=$P379,"",EDATE($S379,5)),"")</f>
        <v/>
      </c>
      <c r="Y379" s="48" t="str">
        <f>IFERROR(IF(COUNT($S379:X379)&gt;=$P379,"",EDATE($S379,6)),"")</f>
        <v/>
      </c>
      <c r="Z379" s="48" t="str">
        <f>IFERROR(IF(COUNT($S379:Y379)&gt;=$P379,"",EDATE($S379,7)),"")</f>
        <v/>
      </c>
      <c r="AA379" s="48" t="str">
        <f>IFERROR(IF(COUNT($S379:Z379)&gt;=$P379,"",EDATE($S379,8)),"")</f>
        <v/>
      </c>
      <c r="AB379" s="48" t="str">
        <f>IFERROR(IF(COUNT($S379:AA379)&gt;=$P379,"",EDATE($S379,9)),"")</f>
        <v/>
      </c>
      <c r="AC379" s="48" t="str">
        <f>IFERROR(IF(COUNT($S379:AB379)&gt;=$P379,"",EDATE($S379,10)),"")</f>
        <v/>
      </c>
      <c r="AD379" s="48" t="str">
        <f>IFERROR(IF(COUNT($S379:AC379)&gt;=$P379,"",EDATE($S379,11)),"")</f>
        <v/>
      </c>
      <c r="AE379" s="48" t="str">
        <f>IFERROR(IF(COUNT($S379:AD379)&gt;=$P379,"",EDATE($S379,12)),"")</f>
        <v/>
      </c>
      <c r="AF379" s="48" t="str">
        <f>IFERROR(IF(COUNT($S379:AE379)&gt;=$P379,"",EDATE($S379,13)),"")</f>
        <v/>
      </c>
      <c r="AG379" s="48" t="str">
        <f>IFERROR(IF(COUNT($S379:AF379)&gt;=$P379,"",EDATE($S379,14)),"")</f>
        <v/>
      </c>
      <c r="AH379" s="48" t="str">
        <f>IFERROR(IF(COUNT($S379:AG379)&gt;=$P379,"",EDATE($S379,15)),"")</f>
        <v/>
      </c>
      <c r="AI379" s="48" t="str">
        <f>IFERROR(IF(COUNT($S379:AH379)&gt;=$P379,"",EDATE($S379,16)),"")</f>
        <v/>
      </c>
      <c r="AJ379" s="48" t="str">
        <f>IFERROR(IF(COUNT($S379:AI379)&gt;=$P379,"",EDATE($S379,17)),"")</f>
        <v/>
      </c>
      <c r="AK379" s="48" t="str">
        <f>IFERROR(IF(COUNT($S379:AJ379)&gt;=$P379,"",EDATE($S379,18)),"")</f>
        <v/>
      </c>
      <c r="AL379" s="49" t="str">
        <f>IFERROR(IF(COUNT($S379:AK379)&gt;=$P379,"",EDATE($S379,19)),"")</f>
        <v/>
      </c>
      <c r="AM379" s="49" t="str">
        <f>IFERROR(IF(COUNT($S379:AL379)&gt;=$P379,"",EDATE($S379,20)),"")</f>
        <v/>
      </c>
      <c r="AN379" s="49" t="str">
        <f>IFERROR(IF(COUNT($S379:AM379)&gt;=$P379,"",EDATE($S379,21)),"")</f>
        <v/>
      </c>
      <c r="AO379" s="49" t="str">
        <f>IFERROR(IF(COUNT($S379:AN379)&gt;=$P379,"",EDATE($S379,22)),"")</f>
        <v/>
      </c>
      <c r="AP379" s="49" t="str">
        <f>IFERROR(IF(COUNT($S379:AO379)&gt;=$P379,"",EDATE($S379,23)),"")</f>
        <v/>
      </c>
      <c r="AQ379" s="49" t="str">
        <f>IFERROR(IF(COUNT($S379:AP379)&gt;=$P379,"",EDATE($S379,24)),"")</f>
        <v/>
      </c>
      <c r="AR379" s="49" t="str">
        <f>IFERROR(IF(COUNT($S379:AQ379)&gt;=$P379,"",EDATE($S379,25)),"")</f>
        <v/>
      </c>
      <c r="AS379" s="49" t="str">
        <f>IFERROR(IF(COUNT($S379:AR379)&gt;=$P379,"",EDATE($S379,26)),"")</f>
        <v/>
      </c>
      <c r="AT379" s="49" t="str">
        <f>IFERROR(IF(COUNT($S379:AS379)&gt;=$P379,"",EDATE($S379,27)),"")</f>
        <v/>
      </c>
      <c r="AU379" s="49" t="str">
        <f>IFERROR(IF(COUNT($S379:AT379)&gt;=$P379,"",EDATE($S379,28)),"")</f>
        <v/>
      </c>
      <c r="AV379" s="49" t="str">
        <f>IFERROR(IF(COUNT($S379:AU379)&gt;=$P379,"",EDATE($S379,29)),"")</f>
        <v/>
      </c>
      <c r="AW379" s="49" t="str">
        <f>IFERROR(IF(COUNT($S379:AV379)&gt;=$P379,"",EDATE($S379,30)),"")</f>
        <v/>
      </c>
      <c r="AX379" s="49" t="str">
        <f>IFERROR(IF(COUNT($S379:AW379)&gt;=$P379,"",EDATE($S379,31)),"")</f>
        <v/>
      </c>
      <c r="AY379" s="49" t="str">
        <f>IFERROR(IF(COUNT($S379:AX379)&gt;=$P379,"",EDATE($S379,32)),"")</f>
        <v/>
      </c>
      <c r="AZ379" s="49" t="str">
        <f>IFERROR(IF(COUNT($S379:AY379)&gt;=$P379,"",EDATE($S379,33)),"")</f>
        <v/>
      </c>
      <c r="BA379" s="49" t="str">
        <f>IFERROR(IF(COUNT($S379:AZ379)&gt;=$P379,"",EDATE($S379,34)),"")</f>
        <v/>
      </c>
      <c r="BB379" s="49" t="str">
        <f>IFERROR(IF(COUNT($S379:BA379)&gt;=$P379,"",EDATE($S379,35)),"")</f>
        <v/>
      </c>
      <c r="BC379" s="49" t="str">
        <f>IFERROR(IF(COUNT($S379:BB379)&gt;=$P379,"",EDATE($S379,36)),"")</f>
        <v/>
      </c>
      <c r="BD379" s="108"/>
    </row>
    <row r="380" spans="1:56" s="98" customFormat="1" ht="21" customHeight="1" thickBot="1">
      <c r="A380" s="106" t="str">
        <f t="shared" ca="1" si="30"/>
        <v/>
      </c>
      <c r="B380" s="152"/>
      <c r="C380" s="45" t="str">
        <f>IFERROR(VLOOKUP(B380,'اسماء العملاء'!$A$2:$E$1589,5,FALSE),"")</f>
        <v/>
      </c>
      <c r="D380" s="60" t="str">
        <f>IFERROR(VLOOKUP(B380,'اسماء العملاء'!$A$2:$C$1589,2,FALSE),"")</f>
        <v/>
      </c>
      <c r="E380" s="56"/>
      <c r="F380" s="62" t="str">
        <f>IFERROR(VLOOKUP(B380,'اسماء العملاء'!$A$2:$C$1589,3,FALSE),"")</f>
        <v/>
      </c>
      <c r="G380" s="75" t="str">
        <f>IFERROR(VLOOKUP(B380,'اسماء العملاء'!$A$2:$F$1589,6,FALSE),"")</f>
        <v/>
      </c>
      <c r="H380" s="142" t="str">
        <f>IFERROR(VLOOKUP(G380,'انواع الفلاتر'!$B$2:$C$52,2,FALSE),"")</f>
        <v/>
      </c>
      <c r="I380" s="128" t="str">
        <f>IFERROR(VLOOKUP(B380,'اسماء العملاء'!$A$2:$K$1589,11,FALSE),"")</f>
        <v/>
      </c>
      <c r="J380" s="46" t="str">
        <f t="shared" si="31"/>
        <v/>
      </c>
      <c r="K380" s="37"/>
      <c r="L380" s="137" t="str">
        <f t="shared" si="32"/>
        <v/>
      </c>
      <c r="M380" s="94" t="str">
        <f>IFERROR(VLOOKUP(B380,'اسماء العملاء'!$A$2:$G$1589,7,FALSE),"")</f>
        <v/>
      </c>
      <c r="N380" s="92" t="str">
        <f t="shared" si="33"/>
        <v/>
      </c>
      <c r="O380" s="149" t="str">
        <f>IFERROR(VLOOKUP(B380,'اسماء العملاء'!$A$2:$I$1589,9,FALSE),"")</f>
        <v/>
      </c>
      <c r="P380" s="144" t="str">
        <f t="shared" si="34"/>
        <v/>
      </c>
      <c r="Q380" s="145" t="str">
        <f t="shared" si="35"/>
        <v/>
      </c>
      <c r="R380" s="50"/>
      <c r="S380" s="133" t="str">
        <f>IFERROR(VLOOKUP(B380,'اسماء العملاء'!$A$2:$J$1589,10,FALSE),"")</f>
        <v/>
      </c>
      <c r="T380" s="48" t="str">
        <f>IFERROR(IF(COUNT($S380:S380)&gt;=$P380,"",EDATE($S380,1)),"")</f>
        <v/>
      </c>
      <c r="U380" s="48" t="str">
        <f>IFERROR(IF(COUNT($S380:T380)&gt;=$P380,"",EDATE($S380,2)),"")</f>
        <v/>
      </c>
      <c r="V380" s="48" t="str">
        <f>IFERROR(IF(COUNT($S380:U380)&gt;=$P380,"",EDATE($S380,3)),"")</f>
        <v/>
      </c>
      <c r="W380" s="48" t="str">
        <f>IFERROR(IF(COUNT($S380:V380)&gt;=$P380,"",EDATE($S380,4)),"")</f>
        <v/>
      </c>
      <c r="X380" s="48" t="str">
        <f>IFERROR(IF(COUNT($S380:W380)&gt;=$P380,"",EDATE($S380,5)),"")</f>
        <v/>
      </c>
      <c r="Y380" s="48" t="str">
        <f>IFERROR(IF(COUNT($S380:X380)&gt;=$P380,"",EDATE($S380,6)),"")</f>
        <v/>
      </c>
      <c r="Z380" s="48" t="str">
        <f>IFERROR(IF(COUNT($S380:Y380)&gt;=$P380,"",EDATE($S380,7)),"")</f>
        <v/>
      </c>
      <c r="AA380" s="48" t="str">
        <f>IFERROR(IF(COUNT($S380:Z380)&gt;=$P380,"",EDATE($S380,8)),"")</f>
        <v/>
      </c>
      <c r="AB380" s="48" t="str">
        <f>IFERROR(IF(COUNT($S380:AA380)&gt;=$P380,"",EDATE($S380,9)),"")</f>
        <v/>
      </c>
      <c r="AC380" s="48" t="str">
        <f>IFERROR(IF(COUNT($S380:AB380)&gt;=$P380,"",EDATE($S380,10)),"")</f>
        <v/>
      </c>
      <c r="AD380" s="48" t="str">
        <f>IFERROR(IF(COUNT($S380:AC380)&gt;=$P380,"",EDATE($S380,11)),"")</f>
        <v/>
      </c>
      <c r="AE380" s="48" t="str">
        <f>IFERROR(IF(COUNT($S380:AD380)&gt;=$P380,"",EDATE($S380,12)),"")</f>
        <v/>
      </c>
      <c r="AF380" s="48" t="str">
        <f>IFERROR(IF(COUNT($S380:AE380)&gt;=$P380,"",EDATE($S380,13)),"")</f>
        <v/>
      </c>
      <c r="AG380" s="48" t="str">
        <f>IFERROR(IF(COUNT($S380:AF380)&gt;=$P380,"",EDATE($S380,14)),"")</f>
        <v/>
      </c>
      <c r="AH380" s="48" t="str">
        <f>IFERROR(IF(COUNT($S380:AG380)&gt;=$P380,"",EDATE($S380,15)),"")</f>
        <v/>
      </c>
      <c r="AI380" s="48" t="str">
        <f>IFERROR(IF(COUNT($S380:AH380)&gt;=$P380,"",EDATE($S380,16)),"")</f>
        <v/>
      </c>
      <c r="AJ380" s="48" t="str">
        <f>IFERROR(IF(COUNT($S380:AI380)&gt;=$P380,"",EDATE($S380,17)),"")</f>
        <v/>
      </c>
      <c r="AK380" s="48" t="str">
        <f>IFERROR(IF(COUNT($S380:AJ380)&gt;=$P380,"",EDATE($S380,18)),"")</f>
        <v/>
      </c>
      <c r="AL380" s="49" t="str">
        <f>IFERROR(IF(COUNT($S380:AK380)&gt;=$P380,"",EDATE($S380,19)),"")</f>
        <v/>
      </c>
      <c r="AM380" s="49" t="str">
        <f>IFERROR(IF(COUNT($S380:AL380)&gt;=$P380,"",EDATE($S380,20)),"")</f>
        <v/>
      </c>
      <c r="AN380" s="49" t="str">
        <f>IFERROR(IF(COUNT($S380:AM380)&gt;=$P380,"",EDATE($S380,21)),"")</f>
        <v/>
      </c>
      <c r="AO380" s="49" t="str">
        <f>IFERROR(IF(COUNT($S380:AN380)&gt;=$P380,"",EDATE($S380,22)),"")</f>
        <v/>
      </c>
      <c r="AP380" s="49" t="str">
        <f>IFERROR(IF(COUNT($S380:AO380)&gt;=$P380,"",EDATE($S380,23)),"")</f>
        <v/>
      </c>
      <c r="AQ380" s="49" t="str">
        <f>IFERROR(IF(COUNT($S380:AP380)&gt;=$P380,"",EDATE($S380,24)),"")</f>
        <v/>
      </c>
      <c r="AR380" s="49" t="str">
        <f>IFERROR(IF(COUNT($S380:AQ380)&gt;=$P380,"",EDATE($S380,25)),"")</f>
        <v/>
      </c>
      <c r="AS380" s="49" t="str">
        <f>IFERROR(IF(COUNT($S380:AR380)&gt;=$P380,"",EDATE($S380,26)),"")</f>
        <v/>
      </c>
      <c r="AT380" s="49" t="str">
        <f>IFERROR(IF(COUNT($S380:AS380)&gt;=$P380,"",EDATE($S380,27)),"")</f>
        <v/>
      </c>
      <c r="AU380" s="49" t="str">
        <f>IFERROR(IF(COUNT($S380:AT380)&gt;=$P380,"",EDATE($S380,28)),"")</f>
        <v/>
      </c>
      <c r="AV380" s="49" t="str">
        <f>IFERROR(IF(COUNT($S380:AU380)&gt;=$P380,"",EDATE($S380,29)),"")</f>
        <v/>
      </c>
      <c r="AW380" s="49" t="str">
        <f>IFERROR(IF(COUNT($S380:AV380)&gt;=$P380,"",EDATE($S380,30)),"")</f>
        <v/>
      </c>
      <c r="AX380" s="49" t="str">
        <f>IFERROR(IF(COUNT($S380:AW380)&gt;=$P380,"",EDATE($S380,31)),"")</f>
        <v/>
      </c>
      <c r="AY380" s="49" t="str">
        <f>IFERROR(IF(COUNT($S380:AX380)&gt;=$P380,"",EDATE($S380,32)),"")</f>
        <v/>
      </c>
      <c r="AZ380" s="49" t="str">
        <f>IFERROR(IF(COUNT($S380:AY380)&gt;=$P380,"",EDATE($S380,33)),"")</f>
        <v/>
      </c>
      <c r="BA380" s="49" t="str">
        <f>IFERROR(IF(COUNT($S380:AZ380)&gt;=$P380,"",EDATE($S380,34)),"")</f>
        <v/>
      </c>
      <c r="BB380" s="49" t="str">
        <f>IFERROR(IF(COUNT($S380:BA380)&gt;=$P380,"",EDATE($S380,35)),"")</f>
        <v/>
      </c>
      <c r="BC380" s="49" t="str">
        <f>IFERROR(IF(COUNT($S380:BB380)&gt;=$P380,"",EDATE($S380,36)),"")</f>
        <v/>
      </c>
      <c r="BD380" s="108"/>
    </row>
    <row r="381" spans="1:56" s="98" customFormat="1" ht="21" customHeight="1" thickBot="1">
      <c r="A381" s="106" t="str">
        <f t="shared" ca="1" si="30"/>
        <v/>
      </c>
      <c r="B381" s="152"/>
      <c r="C381" s="45" t="str">
        <f>IFERROR(VLOOKUP(B381,'اسماء العملاء'!$A$2:$E$1589,5,FALSE),"")</f>
        <v/>
      </c>
      <c r="D381" s="60" t="str">
        <f>IFERROR(VLOOKUP(B381,'اسماء العملاء'!$A$2:$C$1589,2,FALSE),"")</f>
        <v/>
      </c>
      <c r="E381" s="56"/>
      <c r="F381" s="62" t="str">
        <f>IFERROR(VLOOKUP(B381,'اسماء العملاء'!$A$2:$C$1589,3,FALSE),"")</f>
        <v/>
      </c>
      <c r="G381" s="75" t="str">
        <f>IFERROR(VLOOKUP(B381,'اسماء العملاء'!$A$2:$F$1589,6,FALSE),"")</f>
        <v/>
      </c>
      <c r="H381" s="142" t="str">
        <f>IFERROR(VLOOKUP(G381,'انواع الفلاتر'!$B$2:$C$52,2,FALSE),"")</f>
        <v/>
      </c>
      <c r="I381" s="128" t="str">
        <f>IFERROR(VLOOKUP(B381,'اسماء العملاء'!$A$2:$K$1589,11,FALSE),"")</f>
        <v/>
      </c>
      <c r="J381" s="46" t="str">
        <f t="shared" si="31"/>
        <v/>
      </c>
      <c r="K381" s="37"/>
      <c r="L381" s="137" t="str">
        <f t="shared" si="32"/>
        <v/>
      </c>
      <c r="M381" s="94" t="str">
        <f>IFERROR(VLOOKUP(B381,'اسماء العملاء'!$A$2:$G$1589,7,FALSE),"")</f>
        <v/>
      </c>
      <c r="N381" s="92" t="str">
        <f t="shared" si="33"/>
        <v/>
      </c>
      <c r="O381" s="149" t="str">
        <f>IFERROR(VLOOKUP(B381,'اسماء العملاء'!$A$2:$I$1589,9,FALSE),"")</f>
        <v/>
      </c>
      <c r="P381" s="144" t="str">
        <f t="shared" si="34"/>
        <v/>
      </c>
      <c r="Q381" s="145" t="str">
        <f t="shared" si="35"/>
        <v/>
      </c>
      <c r="R381" s="50"/>
      <c r="S381" s="133" t="str">
        <f>IFERROR(VLOOKUP(B381,'اسماء العملاء'!$A$2:$J$1589,10,FALSE),"")</f>
        <v/>
      </c>
      <c r="T381" s="48" t="str">
        <f>IFERROR(IF(COUNT($S381:S381)&gt;=$P381,"",EDATE($S381,1)),"")</f>
        <v/>
      </c>
      <c r="U381" s="48" t="str">
        <f>IFERROR(IF(COUNT($S381:T381)&gt;=$P381,"",EDATE($S381,2)),"")</f>
        <v/>
      </c>
      <c r="V381" s="48" t="str">
        <f>IFERROR(IF(COUNT($S381:U381)&gt;=$P381,"",EDATE($S381,3)),"")</f>
        <v/>
      </c>
      <c r="W381" s="48" t="str">
        <f>IFERROR(IF(COUNT($S381:V381)&gt;=$P381,"",EDATE($S381,4)),"")</f>
        <v/>
      </c>
      <c r="X381" s="48" t="str">
        <f>IFERROR(IF(COUNT($S381:W381)&gt;=$P381,"",EDATE($S381,5)),"")</f>
        <v/>
      </c>
      <c r="Y381" s="48" t="str">
        <f>IFERROR(IF(COUNT($S381:X381)&gt;=$P381,"",EDATE($S381,6)),"")</f>
        <v/>
      </c>
      <c r="Z381" s="48" t="str">
        <f>IFERROR(IF(COUNT($S381:Y381)&gt;=$P381,"",EDATE($S381,7)),"")</f>
        <v/>
      </c>
      <c r="AA381" s="48" t="str">
        <f>IFERROR(IF(COUNT($S381:Z381)&gt;=$P381,"",EDATE($S381,8)),"")</f>
        <v/>
      </c>
      <c r="AB381" s="48" t="str">
        <f>IFERROR(IF(COUNT($S381:AA381)&gt;=$P381,"",EDATE($S381,9)),"")</f>
        <v/>
      </c>
      <c r="AC381" s="48" t="str">
        <f>IFERROR(IF(COUNT($S381:AB381)&gt;=$P381,"",EDATE($S381,10)),"")</f>
        <v/>
      </c>
      <c r="AD381" s="48" t="str">
        <f>IFERROR(IF(COUNT($S381:AC381)&gt;=$P381,"",EDATE($S381,11)),"")</f>
        <v/>
      </c>
      <c r="AE381" s="48" t="str">
        <f>IFERROR(IF(COUNT($S381:AD381)&gt;=$P381,"",EDATE($S381,12)),"")</f>
        <v/>
      </c>
      <c r="AF381" s="48" t="str">
        <f>IFERROR(IF(COUNT($S381:AE381)&gt;=$P381,"",EDATE($S381,13)),"")</f>
        <v/>
      </c>
      <c r="AG381" s="48" t="str">
        <f>IFERROR(IF(COUNT($S381:AF381)&gt;=$P381,"",EDATE($S381,14)),"")</f>
        <v/>
      </c>
      <c r="AH381" s="48" t="str">
        <f>IFERROR(IF(COUNT($S381:AG381)&gt;=$P381,"",EDATE($S381,15)),"")</f>
        <v/>
      </c>
      <c r="AI381" s="48" t="str">
        <f>IFERROR(IF(COUNT($S381:AH381)&gt;=$P381,"",EDATE($S381,16)),"")</f>
        <v/>
      </c>
      <c r="AJ381" s="48" t="str">
        <f>IFERROR(IF(COUNT($S381:AI381)&gt;=$P381,"",EDATE($S381,17)),"")</f>
        <v/>
      </c>
      <c r="AK381" s="48" t="str">
        <f>IFERROR(IF(COUNT($S381:AJ381)&gt;=$P381,"",EDATE($S381,18)),"")</f>
        <v/>
      </c>
      <c r="AL381" s="49" t="str">
        <f>IFERROR(IF(COUNT($S381:AK381)&gt;=$P381,"",EDATE($S381,19)),"")</f>
        <v/>
      </c>
      <c r="AM381" s="49" t="str">
        <f>IFERROR(IF(COUNT($S381:AL381)&gt;=$P381,"",EDATE($S381,20)),"")</f>
        <v/>
      </c>
      <c r="AN381" s="49" t="str">
        <f>IFERROR(IF(COUNT($S381:AM381)&gt;=$P381,"",EDATE($S381,21)),"")</f>
        <v/>
      </c>
      <c r="AO381" s="49" t="str">
        <f>IFERROR(IF(COUNT($S381:AN381)&gt;=$P381,"",EDATE($S381,22)),"")</f>
        <v/>
      </c>
      <c r="AP381" s="49" t="str">
        <f>IFERROR(IF(COUNT($S381:AO381)&gt;=$P381,"",EDATE($S381,23)),"")</f>
        <v/>
      </c>
      <c r="AQ381" s="49" t="str">
        <f>IFERROR(IF(COUNT($S381:AP381)&gt;=$P381,"",EDATE($S381,24)),"")</f>
        <v/>
      </c>
      <c r="AR381" s="49" t="str">
        <f>IFERROR(IF(COUNT($S381:AQ381)&gt;=$P381,"",EDATE($S381,25)),"")</f>
        <v/>
      </c>
      <c r="AS381" s="49" t="str">
        <f>IFERROR(IF(COUNT($S381:AR381)&gt;=$P381,"",EDATE($S381,26)),"")</f>
        <v/>
      </c>
      <c r="AT381" s="49" t="str">
        <f>IFERROR(IF(COUNT($S381:AS381)&gt;=$P381,"",EDATE($S381,27)),"")</f>
        <v/>
      </c>
      <c r="AU381" s="49" t="str">
        <f>IFERROR(IF(COUNT($S381:AT381)&gt;=$P381,"",EDATE($S381,28)),"")</f>
        <v/>
      </c>
      <c r="AV381" s="49" t="str">
        <f>IFERROR(IF(COUNT($S381:AU381)&gt;=$P381,"",EDATE($S381,29)),"")</f>
        <v/>
      </c>
      <c r="AW381" s="49" t="str">
        <f>IFERROR(IF(COUNT($S381:AV381)&gt;=$P381,"",EDATE($S381,30)),"")</f>
        <v/>
      </c>
      <c r="AX381" s="49" t="str">
        <f>IFERROR(IF(COUNT($S381:AW381)&gt;=$P381,"",EDATE($S381,31)),"")</f>
        <v/>
      </c>
      <c r="AY381" s="49" t="str">
        <f>IFERROR(IF(COUNT($S381:AX381)&gt;=$P381,"",EDATE($S381,32)),"")</f>
        <v/>
      </c>
      <c r="AZ381" s="49" t="str">
        <f>IFERROR(IF(COUNT($S381:AY381)&gt;=$P381,"",EDATE($S381,33)),"")</f>
        <v/>
      </c>
      <c r="BA381" s="49" t="str">
        <f>IFERROR(IF(COUNT($S381:AZ381)&gt;=$P381,"",EDATE($S381,34)),"")</f>
        <v/>
      </c>
      <c r="BB381" s="49" t="str">
        <f>IFERROR(IF(COUNT($S381:BA381)&gt;=$P381,"",EDATE($S381,35)),"")</f>
        <v/>
      </c>
      <c r="BC381" s="49" t="str">
        <f>IFERROR(IF(COUNT($S381:BB381)&gt;=$P381,"",EDATE($S381,36)),"")</f>
        <v/>
      </c>
      <c r="BD381" s="108"/>
    </row>
    <row r="382" spans="1:56" s="98" customFormat="1" ht="21" customHeight="1" thickBot="1">
      <c r="A382" s="106" t="str">
        <f t="shared" ca="1" si="30"/>
        <v/>
      </c>
      <c r="B382" s="152"/>
      <c r="C382" s="45" t="str">
        <f>IFERROR(VLOOKUP(B382,'اسماء العملاء'!$A$2:$E$1589,5,FALSE),"")</f>
        <v/>
      </c>
      <c r="D382" s="60" t="str">
        <f>IFERROR(VLOOKUP(B382,'اسماء العملاء'!$A$2:$C$1589,2,FALSE),"")</f>
        <v/>
      </c>
      <c r="E382" s="56"/>
      <c r="F382" s="62" t="str">
        <f>IFERROR(VLOOKUP(B382,'اسماء العملاء'!$A$2:$C$1589,3,FALSE),"")</f>
        <v/>
      </c>
      <c r="G382" s="75" t="str">
        <f>IFERROR(VLOOKUP(B382,'اسماء العملاء'!$A$2:$F$1589,6,FALSE),"")</f>
        <v/>
      </c>
      <c r="H382" s="142" t="str">
        <f>IFERROR(VLOOKUP(G382,'انواع الفلاتر'!$B$2:$C$52,2,FALSE),"")</f>
        <v/>
      </c>
      <c r="I382" s="128" t="str">
        <f>IFERROR(VLOOKUP(B382,'اسماء العملاء'!$A$2:$K$1589,11,FALSE),"")</f>
        <v/>
      </c>
      <c r="J382" s="46" t="str">
        <f t="shared" si="31"/>
        <v/>
      </c>
      <c r="K382" s="37"/>
      <c r="L382" s="137" t="str">
        <f t="shared" si="32"/>
        <v/>
      </c>
      <c r="M382" s="94" t="str">
        <f>IFERROR(VLOOKUP(B382,'اسماء العملاء'!$A$2:$G$1589,7,FALSE),"")</f>
        <v/>
      </c>
      <c r="N382" s="92" t="str">
        <f t="shared" si="33"/>
        <v/>
      </c>
      <c r="O382" s="149" t="str">
        <f>IFERROR(VLOOKUP(B382,'اسماء العملاء'!$A$2:$I$1589,9,FALSE),"")</f>
        <v/>
      </c>
      <c r="P382" s="144" t="str">
        <f t="shared" si="34"/>
        <v/>
      </c>
      <c r="Q382" s="145" t="str">
        <f t="shared" si="35"/>
        <v/>
      </c>
      <c r="R382" s="50"/>
      <c r="S382" s="133" t="str">
        <f>IFERROR(VLOOKUP(B382,'اسماء العملاء'!$A$2:$J$1589,10,FALSE),"")</f>
        <v/>
      </c>
      <c r="T382" s="48" t="str">
        <f>IFERROR(IF(COUNT($S382:S382)&gt;=$P382,"",EDATE($S382,1)),"")</f>
        <v/>
      </c>
      <c r="U382" s="48" t="str">
        <f>IFERROR(IF(COUNT($S382:T382)&gt;=$P382,"",EDATE($S382,2)),"")</f>
        <v/>
      </c>
      <c r="V382" s="48" t="str">
        <f>IFERROR(IF(COUNT($S382:U382)&gt;=$P382,"",EDATE($S382,3)),"")</f>
        <v/>
      </c>
      <c r="W382" s="48" t="str">
        <f>IFERROR(IF(COUNT($S382:V382)&gt;=$P382,"",EDATE($S382,4)),"")</f>
        <v/>
      </c>
      <c r="X382" s="48" t="str">
        <f>IFERROR(IF(COUNT($S382:W382)&gt;=$P382,"",EDATE($S382,5)),"")</f>
        <v/>
      </c>
      <c r="Y382" s="48" t="str">
        <f>IFERROR(IF(COUNT($S382:X382)&gt;=$P382,"",EDATE($S382,6)),"")</f>
        <v/>
      </c>
      <c r="Z382" s="48" t="str">
        <f>IFERROR(IF(COUNT($S382:Y382)&gt;=$P382,"",EDATE($S382,7)),"")</f>
        <v/>
      </c>
      <c r="AA382" s="48" t="str">
        <f>IFERROR(IF(COUNT($S382:Z382)&gt;=$P382,"",EDATE($S382,8)),"")</f>
        <v/>
      </c>
      <c r="AB382" s="48" t="str">
        <f>IFERROR(IF(COUNT($S382:AA382)&gt;=$P382,"",EDATE($S382,9)),"")</f>
        <v/>
      </c>
      <c r="AC382" s="48" t="str">
        <f>IFERROR(IF(COUNT($S382:AB382)&gt;=$P382,"",EDATE($S382,10)),"")</f>
        <v/>
      </c>
      <c r="AD382" s="48" t="str">
        <f>IFERROR(IF(COUNT($S382:AC382)&gt;=$P382,"",EDATE($S382,11)),"")</f>
        <v/>
      </c>
      <c r="AE382" s="48" t="str">
        <f>IFERROR(IF(COUNT($S382:AD382)&gt;=$P382,"",EDATE($S382,12)),"")</f>
        <v/>
      </c>
      <c r="AF382" s="48" t="str">
        <f>IFERROR(IF(COUNT($S382:AE382)&gt;=$P382,"",EDATE($S382,13)),"")</f>
        <v/>
      </c>
      <c r="AG382" s="48" t="str">
        <f>IFERROR(IF(COUNT($S382:AF382)&gt;=$P382,"",EDATE($S382,14)),"")</f>
        <v/>
      </c>
      <c r="AH382" s="48" t="str">
        <f>IFERROR(IF(COUNT($S382:AG382)&gt;=$P382,"",EDATE($S382,15)),"")</f>
        <v/>
      </c>
      <c r="AI382" s="48" t="str">
        <f>IFERROR(IF(COUNT($S382:AH382)&gt;=$P382,"",EDATE($S382,16)),"")</f>
        <v/>
      </c>
      <c r="AJ382" s="48" t="str">
        <f>IFERROR(IF(COUNT($S382:AI382)&gt;=$P382,"",EDATE($S382,17)),"")</f>
        <v/>
      </c>
      <c r="AK382" s="48" t="str">
        <f>IFERROR(IF(COUNT($S382:AJ382)&gt;=$P382,"",EDATE($S382,18)),"")</f>
        <v/>
      </c>
      <c r="AL382" s="49" t="str">
        <f>IFERROR(IF(COUNT($S382:AK382)&gt;=$P382,"",EDATE($S382,19)),"")</f>
        <v/>
      </c>
      <c r="AM382" s="49" t="str">
        <f>IFERROR(IF(COUNT($S382:AL382)&gt;=$P382,"",EDATE($S382,20)),"")</f>
        <v/>
      </c>
      <c r="AN382" s="49" t="str">
        <f>IFERROR(IF(COUNT($S382:AM382)&gt;=$P382,"",EDATE($S382,21)),"")</f>
        <v/>
      </c>
      <c r="AO382" s="49" t="str">
        <f>IFERROR(IF(COUNT($S382:AN382)&gt;=$P382,"",EDATE($S382,22)),"")</f>
        <v/>
      </c>
      <c r="AP382" s="49" t="str">
        <f>IFERROR(IF(COUNT($S382:AO382)&gt;=$P382,"",EDATE($S382,23)),"")</f>
        <v/>
      </c>
      <c r="AQ382" s="49" t="str">
        <f>IFERROR(IF(COUNT($S382:AP382)&gt;=$P382,"",EDATE($S382,24)),"")</f>
        <v/>
      </c>
      <c r="AR382" s="49" t="str">
        <f>IFERROR(IF(COUNT($S382:AQ382)&gt;=$P382,"",EDATE($S382,25)),"")</f>
        <v/>
      </c>
      <c r="AS382" s="49" t="str">
        <f>IFERROR(IF(COUNT($S382:AR382)&gt;=$P382,"",EDATE($S382,26)),"")</f>
        <v/>
      </c>
      <c r="AT382" s="49" t="str">
        <f>IFERROR(IF(COUNT($S382:AS382)&gt;=$P382,"",EDATE($S382,27)),"")</f>
        <v/>
      </c>
      <c r="AU382" s="49" t="str">
        <f>IFERROR(IF(COUNT($S382:AT382)&gt;=$P382,"",EDATE($S382,28)),"")</f>
        <v/>
      </c>
      <c r="AV382" s="49" t="str">
        <f>IFERROR(IF(COUNT($S382:AU382)&gt;=$P382,"",EDATE($S382,29)),"")</f>
        <v/>
      </c>
      <c r="AW382" s="49" t="str">
        <f>IFERROR(IF(COUNT($S382:AV382)&gt;=$P382,"",EDATE($S382,30)),"")</f>
        <v/>
      </c>
      <c r="AX382" s="49" t="str">
        <f>IFERROR(IF(COUNT($S382:AW382)&gt;=$P382,"",EDATE($S382,31)),"")</f>
        <v/>
      </c>
      <c r="AY382" s="49" t="str">
        <f>IFERROR(IF(COUNT($S382:AX382)&gt;=$P382,"",EDATE($S382,32)),"")</f>
        <v/>
      </c>
      <c r="AZ382" s="49" t="str">
        <f>IFERROR(IF(COUNT($S382:AY382)&gt;=$P382,"",EDATE($S382,33)),"")</f>
        <v/>
      </c>
      <c r="BA382" s="49" t="str">
        <f>IFERROR(IF(COUNT($S382:AZ382)&gt;=$P382,"",EDATE($S382,34)),"")</f>
        <v/>
      </c>
      <c r="BB382" s="49" t="str">
        <f>IFERROR(IF(COUNT($S382:BA382)&gt;=$P382,"",EDATE($S382,35)),"")</f>
        <v/>
      </c>
      <c r="BC382" s="49" t="str">
        <f>IFERROR(IF(COUNT($S382:BB382)&gt;=$P382,"",EDATE($S382,36)),"")</f>
        <v/>
      </c>
      <c r="BD382" s="108"/>
    </row>
    <row r="383" spans="1:56" s="98" customFormat="1" ht="21" customHeight="1" thickBot="1">
      <c r="A383" s="106" t="str">
        <f t="shared" ca="1" si="30"/>
        <v/>
      </c>
      <c r="B383" s="152"/>
      <c r="C383" s="45" t="str">
        <f>IFERROR(VLOOKUP(B383,'اسماء العملاء'!$A$2:$E$1589,5,FALSE),"")</f>
        <v/>
      </c>
      <c r="D383" s="60" t="str">
        <f>IFERROR(VLOOKUP(B383,'اسماء العملاء'!$A$2:$C$1589,2,FALSE),"")</f>
        <v/>
      </c>
      <c r="E383" s="56"/>
      <c r="F383" s="62" t="str">
        <f>IFERROR(VLOOKUP(B383,'اسماء العملاء'!$A$2:$C$1589,3,FALSE),"")</f>
        <v/>
      </c>
      <c r="G383" s="75" t="str">
        <f>IFERROR(VLOOKUP(B383,'اسماء العملاء'!$A$2:$F$1589,6,FALSE),"")</f>
        <v/>
      </c>
      <c r="H383" s="142" t="str">
        <f>IFERROR(VLOOKUP(G383,'انواع الفلاتر'!$B$2:$C$52,2,FALSE),"")</f>
        <v/>
      </c>
      <c r="I383" s="128" t="str">
        <f>IFERROR(VLOOKUP(B383,'اسماء العملاء'!$A$2:$K$1589,11,FALSE),"")</f>
        <v/>
      </c>
      <c r="J383" s="46" t="str">
        <f t="shared" si="31"/>
        <v/>
      </c>
      <c r="K383" s="37"/>
      <c r="L383" s="137" t="str">
        <f t="shared" si="32"/>
        <v/>
      </c>
      <c r="M383" s="94" t="str">
        <f>IFERROR(VLOOKUP(B383,'اسماء العملاء'!$A$2:$G$1589,7,FALSE),"")</f>
        <v/>
      </c>
      <c r="N383" s="92" t="str">
        <f t="shared" si="33"/>
        <v/>
      </c>
      <c r="O383" s="149" t="str">
        <f>IFERROR(VLOOKUP(B383,'اسماء العملاء'!$A$2:$I$1589,9,FALSE),"")</f>
        <v/>
      </c>
      <c r="P383" s="144" t="str">
        <f t="shared" si="34"/>
        <v/>
      </c>
      <c r="Q383" s="145" t="str">
        <f t="shared" si="35"/>
        <v/>
      </c>
      <c r="R383" s="50"/>
      <c r="S383" s="133" t="str">
        <f>IFERROR(VLOOKUP(B383,'اسماء العملاء'!$A$2:$J$1589,10,FALSE),"")</f>
        <v/>
      </c>
      <c r="T383" s="48" t="str">
        <f>IFERROR(IF(COUNT($S383:S383)&gt;=$P383,"",EDATE($S383,1)),"")</f>
        <v/>
      </c>
      <c r="U383" s="48" t="str">
        <f>IFERROR(IF(COUNT($S383:T383)&gt;=$P383,"",EDATE($S383,2)),"")</f>
        <v/>
      </c>
      <c r="V383" s="48" t="str">
        <f>IFERROR(IF(COUNT($S383:U383)&gt;=$P383,"",EDATE($S383,3)),"")</f>
        <v/>
      </c>
      <c r="W383" s="48" t="str">
        <f>IFERROR(IF(COUNT($S383:V383)&gt;=$P383,"",EDATE($S383,4)),"")</f>
        <v/>
      </c>
      <c r="X383" s="48" t="str">
        <f>IFERROR(IF(COUNT($S383:W383)&gt;=$P383,"",EDATE($S383,5)),"")</f>
        <v/>
      </c>
      <c r="Y383" s="48" t="str">
        <f>IFERROR(IF(COUNT($S383:X383)&gt;=$P383,"",EDATE($S383,6)),"")</f>
        <v/>
      </c>
      <c r="Z383" s="48" t="str">
        <f>IFERROR(IF(COUNT($S383:Y383)&gt;=$P383,"",EDATE($S383,7)),"")</f>
        <v/>
      </c>
      <c r="AA383" s="48" t="str">
        <f>IFERROR(IF(COUNT($S383:Z383)&gt;=$P383,"",EDATE($S383,8)),"")</f>
        <v/>
      </c>
      <c r="AB383" s="48" t="str">
        <f>IFERROR(IF(COUNT($S383:AA383)&gt;=$P383,"",EDATE($S383,9)),"")</f>
        <v/>
      </c>
      <c r="AC383" s="48" t="str">
        <f>IFERROR(IF(COUNT($S383:AB383)&gt;=$P383,"",EDATE($S383,10)),"")</f>
        <v/>
      </c>
      <c r="AD383" s="48" t="str">
        <f>IFERROR(IF(COUNT($S383:AC383)&gt;=$P383,"",EDATE($S383,11)),"")</f>
        <v/>
      </c>
      <c r="AE383" s="48" t="str">
        <f>IFERROR(IF(COUNT($S383:AD383)&gt;=$P383,"",EDATE($S383,12)),"")</f>
        <v/>
      </c>
      <c r="AF383" s="48" t="str">
        <f>IFERROR(IF(COUNT($S383:AE383)&gt;=$P383,"",EDATE($S383,13)),"")</f>
        <v/>
      </c>
      <c r="AG383" s="48" t="str">
        <f>IFERROR(IF(COUNT($S383:AF383)&gt;=$P383,"",EDATE($S383,14)),"")</f>
        <v/>
      </c>
      <c r="AH383" s="48" t="str">
        <f>IFERROR(IF(COUNT($S383:AG383)&gt;=$P383,"",EDATE($S383,15)),"")</f>
        <v/>
      </c>
      <c r="AI383" s="48" t="str">
        <f>IFERROR(IF(COUNT($S383:AH383)&gt;=$P383,"",EDATE($S383,16)),"")</f>
        <v/>
      </c>
      <c r="AJ383" s="48" t="str">
        <f>IFERROR(IF(COUNT($S383:AI383)&gt;=$P383,"",EDATE($S383,17)),"")</f>
        <v/>
      </c>
      <c r="AK383" s="48" t="str">
        <f>IFERROR(IF(COUNT($S383:AJ383)&gt;=$P383,"",EDATE($S383,18)),"")</f>
        <v/>
      </c>
      <c r="AL383" s="49" t="str">
        <f>IFERROR(IF(COUNT($S383:AK383)&gt;=$P383,"",EDATE($S383,19)),"")</f>
        <v/>
      </c>
      <c r="AM383" s="49" t="str">
        <f>IFERROR(IF(COUNT($S383:AL383)&gt;=$P383,"",EDATE($S383,20)),"")</f>
        <v/>
      </c>
      <c r="AN383" s="49" t="str">
        <f>IFERROR(IF(COUNT($S383:AM383)&gt;=$P383,"",EDATE($S383,21)),"")</f>
        <v/>
      </c>
      <c r="AO383" s="49" t="str">
        <f>IFERROR(IF(COUNT($S383:AN383)&gt;=$P383,"",EDATE($S383,22)),"")</f>
        <v/>
      </c>
      <c r="AP383" s="49" t="str">
        <f>IFERROR(IF(COUNT($S383:AO383)&gt;=$P383,"",EDATE($S383,23)),"")</f>
        <v/>
      </c>
      <c r="AQ383" s="49" t="str">
        <f>IFERROR(IF(COUNT($S383:AP383)&gt;=$P383,"",EDATE($S383,24)),"")</f>
        <v/>
      </c>
      <c r="AR383" s="49" t="str">
        <f>IFERROR(IF(COUNT($S383:AQ383)&gt;=$P383,"",EDATE($S383,25)),"")</f>
        <v/>
      </c>
      <c r="AS383" s="49" t="str">
        <f>IFERROR(IF(COUNT($S383:AR383)&gt;=$P383,"",EDATE($S383,26)),"")</f>
        <v/>
      </c>
      <c r="AT383" s="49" t="str">
        <f>IFERROR(IF(COUNT($S383:AS383)&gt;=$P383,"",EDATE($S383,27)),"")</f>
        <v/>
      </c>
      <c r="AU383" s="49" t="str">
        <f>IFERROR(IF(COUNT($S383:AT383)&gt;=$P383,"",EDATE($S383,28)),"")</f>
        <v/>
      </c>
      <c r="AV383" s="49" t="str">
        <f>IFERROR(IF(COUNT($S383:AU383)&gt;=$P383,"",EDATE($S383,29)),"")</f>
        <v/>
      </c>
      <c r="AW383" s="49" t="str">
        <f>IFERROR(IF(COUNT($S383:AV383)&gt;=$P383,"",EDATE($S383,30)),"")</f>
        <v/>
      </c>
      <c r="AX383" s="49" t="str">
        <f>IFERROR(IF(COUNT($S383:AW383)&gt;=$P383,"",EDATE($S383,31)),"")</f>
        <v/>
      </c>
      <c r="AY383" s="49" t="str">
        <f>IFERROR(IF(COUNT($S383:AX383)&gt;=$P383,"",EDATE($S383,32)),"")</f>
        <v/>
      </c>
      <c r="AZ383" s="49" t="str">
        <f>IFERROR(IF(COUNT($S383:AY383)&gt;=$P383,"",EDATE($S383,33)),"")</f>
        <v/>
      </c>
      <c r="BA383" s="49" t="str">
        <f>IFERROR(IF(COUNT($S383:AZ383)&gt;=$P383,"",EDATE($S383,34)),"")</f>
        <v/>
      </c>
      <c r="BB383" s="49" t="str">
        <f>IFERROR(IF(COUNT($S383:BA383)&gt;=$P383,"",EDATE($S383,35)),"")</f>
        <v/>
      </c>
      <c r="BC383" s="49" t="str">
        <f>IFERROR(IF(COUNT($S383:BB383)&gt;=$P383,"",EDATE($S383,36)),"")</f>
        <v/>
      </c>
      <c r="BD383" s="108"/>
    </row>
    <row r="384" spans="1:56" s="98" customFormat="1" ht="21" customHeight="1" thickBot="1">
      <c r="A384" s="106" t="str">
        <f t="shared" ca="1" si="30"/>
        <v/>
      </c>
      <c r="B384" s="152"/>
      <c r="C384" s="45" t="str">
        <f>IFERROR(VLOOKUP(B384,'اسماء العملاء'!$A$2:$E$1589,5,FALSE),"")</f>
        <v/>
      </c>
      <c r="D384" s="60" t="str">
        <f>IFERROR(VLOOKUP(B384,'اسماء العملاء'!$A$2:$C$1589,2,FALSE),"")</f>
        <v/>
      </c>
      <c r="E384" s="56"/>
      <c r="F384" s="62" t="str">
        <f>IFERROR(VLOOKUP(B384,'اسماء العملاء'!$A$2:$C$1589,3,FALSE),"")</f>
        <v/>
      </c>
      <c r="G384" s="75" t="str">
        <f>IFERROR(VLOOKUP(B384,'اسماء العملاء'!$A$2:$F$1589,6,FALSE),"")</f>
        <v/>
      </c>
      <c r="H384" s="142" t="str">
        <f>IFERROR(VLOOKUP(G384,'انواع الفلاتر'!$B$2:$C$52,2,FALSE),"")</f>
        <v/>
      </c>
      <c r="I384" s="128" t="str">
        <f>IFERROR(VLOOKUP(B384,'اسماء العملاء'!$A$2:$K$1589,11,FALSE),"")</f>
        <v/>
      </c>
      <c r="J384" s="46" t="str">
        <f t="shared" si="31"/>
        <v/>
      </c>
      <c r="K384" s="37"/>
      <c r="L384" s="137" t="str">
        <f t="shared" si="32"/>
        <v/>
      </c>
      <c r="M384" s="94" t="str">
        <f>IFERROR(VLOOKUP(B384,'اسماء العملاء'!$A$2:$G$1589,7,FALSE),"")</f>
        <v/>
      </c>
      <c r="N384" s="92" t="str">
        <f t="shared" si="33"/>
        <v/>
      </c>
      <c r="O384" s="149" t="str">
        <f>IFERROR(VLOOKUP(B384,'اسماء العملاء'!$A$2:$I$1589,9,FALSE),"")</f>
        <v/>
      </c>
      <c r="P384" s="144" t="str">
        <f t="shared" si="34"/>
        <v/>
      </c>
      <c r="Q384" s="145" t="str">
        <f t="shared" si="35"/>
        <v/>
      </c>
      <c r="R384" s="50"/>
      <c r="S384" s="133" t="str">
        <f>IFERROR(VLOOKUP(B384,'اسماء العملاء'!$A$2:$J$1589,10,FALSE),"")</f>
        <v/>
      </c>
      <c r="T384" s="48" t="str">
        <f>IFERROR(IF(COUNT($S384:S384)&gt;=$P384,"",EDATE($S384,1)),"")</f>
        <v/>
      </c>
      <c r="U384" s="48" t="str">
        <f>IFERROR(IF(COUNT($S384:T384)&gt;=$P384,"",EDATE($S384,2)),"")</f>
        <v/>
      </c>
      <c r="V384" s="48" t="str">
        <f>IFERROR(IF(COUNT($S384:U384)&gt;=$P384,"",EDATE($S384,3)),"")</f>
        <v/>
      </c>
      <c r="W384" s="48" t="str">
        <f>IFERROR(IF(COUNT($S384:V384)&gt;=$P384,"",EDATE($S384,4)),"")</f>
        <v/>
      </c>
      <c r="X384" s="48" t="str">
        <f>IFERROR(IF(COUNT($S384:W384)&gt;=$P384,"",EDATE($S384,5)),"")</f>
        <v/>
      </c>
      <c r="Y384" s="48" t="str">
        <f>IFERROR(IF(COUNT($S384:X384)&gt;=$P384,"",EDATE($S384,6)),"")</f>
        <v/>
      </c>
      <c r="Z384" s="48" t="str">
        <f>IFERROR(IF(COUNT($S384:Y384)&gt;=$P384,"",EDATE($S384,7)),"")</f>
        <v/>
      </c>
      <c r="AA384" s="48" t="str">
        <f>IFERROR(IF(COUNT($S384:Z384)&gt;=$P384,"",EDATE($S384,8)),"")</f>
        <v/>
      </c>
      <c r="AB384" s="48" t="str">
        <f>IFERROR(IF(COUNT($S384:AA384)&gt;=$P384,"",EDATE($S384,9)),"")</f>
        <v/>
      </c>
      <c r="AC384" s="48" t="str">
        <f>IFERROR(IF(COUNT($S384:AB384)&gt;=$P384,"",EDATE($S384,10)),"")</f>
        <v/>
      </c>
      <c r="AD384" s="48" t="str">
        <f>IFERROR(IF(COUNT($S384:AC384)&gt;=$P384,"",EDATE($S384,11)),"")</f>
        <v/>
      </c>
      <c r="AE384" s="48" t="str">
        <f>IFERROR(IF(COUNT($S384:AD384)&gt;=$P384,"",EDATE($S384,12)),"")</f>
        <v/>
      </c>
      <c r="AF384" s="48" t="str">
        <f>IFERROR(IF(COUNT($S384:AE384)&gt;=$P384,"",EDATE($S384,13)),"")</f>
        <v/>
      </c>
      <c r="AG384" s="48" t="str">
        <f>IFERROR(IF(COUNT($S384:AF384)&gt;=$P384,"",EDATE($S384,14)),"")</f>
        <v/>
      </c>
      <c r="AH384" s="48" t="str">
        <f>IFERROR(IF(COUNT($S384:AG384)&gt;=$P384,"",EDATE($S384,15)),"")</f>
        <v/>
      </c>
      <c r="AI384" s="48" t="str">
        <f>IFERROR(IF(COUNT($S384:AH384)&gt;=$P384,"",EDATE($S384,16)),"")</f>
        <v/>
      </c>
      <c r="AJ384" s="48" t="str">
        <f>IFERROR(IF(COUNT($S384:AI384)&gt;=$P384,"",EDATE($S384,17)),"")</f>
        <v/>
      </c>
      <c r="AK384" s="48" t="str">
        <f>IFERROR(IF(COUNT($S384:AJ384)&gt;=$P384,"",EDATE($S384,18)),"")</f>
        <v/>
      </c>
      <c r="AL384" s="49" t="str">
        <f>IFERROR(IF(COUNT($S384:AK384)&gt;=$P384,"",EDATE($S384,19)),"")</f>
        <v/>
      </c>
      <c r="AM384" s="49" t="str">
        <f>IFERROR(IF(COUNT($S384:AL384)&gt;=$P384,"",EDATE($S384,20)),"")</f>
        <v/>
      </c>
      <c r="AN384" s="49" t="str">
        <f>IFERROR(IF(COUNT($S384:AM384)&gt;=$P384,"",EDATE($S384,21)),"")</f>
        <v/>
      </c>
      <c r="AO384" s="49" t="str">
        <f>IFERROR(IF(COUNT($S384:AN384)&gt;=$P384,"",EDATE($S384,22)),"")</f>
        <v/>
      </c>
      <c r="AP384" s="49" t="str">
        <f>IFERROR(IF(COUNT($S384:AO384)&gt;=$P384,"",EDATE($S384,23)),"")</f>
        <v/>
      </c>
      <c r="AQ384" s="49" t="str">
        <f>IFERROR(IF(COUNT($S384:AP384)&gt;=$P384,"",EDATE($S384,24)),"")</f>
        <v/>
      </c>
      <c r="AR384" s="49" t="str">
        <f>IFERROR(IF(COUNT($S384:AQ384)&gt;=$P384,"",EDATE($S384,25)),"")</f>
        <v/>
      </c>
      <c r="AS384" s="49" t="str">
        <f>IFERROR(IF(COUNT($S384:AR384)&gt;=$P384,"",EDATE($S384,26)),"")</f>
        <v/>
      </c>
      <c r="AT384" s="49" t="str">
        <f>IFERROR(IF(COUNT($S384:AS384)&gt;=$P384,"",EDATE($S384,27)),"")</f>
        <v/>
      </c>
      <c r="AU384" s="49" t="str">
        <f>IFERROR(IF(COUNT($S384:AT384)&gt;=$P384,"",EDATE($S384,28)),"")</f>
        <v/>
      </c>
      <c r="AV384" s="49" t="str">
        <f>IFERROR(IF(COUNT($S384:AU384)&gt;=$P384,"",EDATE($S384,29)),"")</f>
        <v/>
      </c>
      <c r="AW384" s="49" t="str">
        <f>IFERROR(IF(COUNT($S384:AV384)&gt;=$P384,"",EDATE($S384,30)),"")</f>
        <v/>
      </c>
      <c r="AX384" s="49" t="str">
        <f>IFERROR(IF(COUNT($S384:AW384)&gt;=$P384,"",EDATE($S384,31)),"")</f>
        <v/>
      </c>
      <c r="AY384" s="49" t="str">
        <f>IFERROR(IF(COUNT($S384:AX384)&gt;=$P384,"",EDATE($S384,32)),"")</f>
        <v/>
      </c>
      <c r="AZ384" s="49" t="str">
        <f>IFERROR(IF(COUNT($S384:AY384)&gt;=$P384,"",EDATE($S384,33)),"")</f>
        <v/>
      </c>
      <c r="BA384" s="49" t="str">
        <f>IFERROR(IF(COUNT($S384:AZ384)&gt;=$P384,"",EDATE($S384,34)),"")</f>
        <v/>
      </c>
      <c r="BB384" s="49" t="str">
        <f>IFERROR(IF(COUNT($S384:BA384)&gt;=$P384,"",EDATE($S384,35)),"")</f>
        <v/>
      </c>
      <c r="BC384" s="49" t="str">
        <f>IFERROR(IF(COUNT($S384:BB384)&gt;=$P384,"",EDATE($S384,36)),"")</f>
        <v/>
      </c>
      <c r="BD384" s="108"/>
    </row>
    <row r="385" spans="1:56" s="98" customFormat="1" ht="21" customHeight="1" thickBot="1">
      <c r="A385" s="106" t="str">
        <f t="shared" ca="1" si="30"/>
        <v/>
      </c>
      <c r="B385" s="152"/>
      <c r="C385" s="45" t="str">
        <f>IFERROR(VLOOKUP(B385,'اسماء العملاء'!$A$2:$E$1589,5,FALSE),"")</f>
        <v/>
      </c>
      <c r="D385" s="60" t="str">
        <f>IFERROR(VLOOKUP(B385,'اسماء العملاء'!$A$2:$C$1589,2,FALSE),"")</f>
        <v/>
      </c>
      <c r="E385" s="56"/>
      <c r="F385" s="62" t="str">
        <f>IFERROR(VLOOKUP(B385,'اسماء العملاء'!$A$2:$C$1589,3,FALSE),"")</f>
        <v/>
      </c>
      <c r="G385" s="75" t="str">
        <f>IFERROR(VLOOKUP(B385,'اسماء العملاء'!$A$2:$F$1589,6,FALSE),"")</f>
        <v/>
      </c>
      <c r="H385" s="142" t="str">
        <f>IFERROR(VLOOKUP(G385,'انواع الفلاتر'!$B$2:$C$52,2,FALSE),"")</f>
        <v/>
      </c>
      <c r="I385" s="128" t="str">
        <f>IFERROR(VLOOKUP(B385,'اسماء العملاء'!$A$2:$K$1589,11,FALSE),"")</f>
        <v/>
      </c>
      <c r="J385" s="46" t="str">
        <f t="shared" si="31"/>
        <v/>
      </c>
      <c r="K385" s="37"/>
      <c r="L385" s="137" t="str">
        <f t="shared" si="32"/>
        <v/>
      </c>
      <c r="M385" s="94" t="str">
        <f>IFERROR(VLOOKUP(B385,'اسماء العملاء'!$A$2:$G$1589,7,FALSE),"")</f>
        <v/>
      </c>
      <c r="N385" s="92" t="str">
        <f t="shared" si="33"/>
        <v/>
      </c>
      <c r="O385" s="149" t="str">
        <f>IFERROR(VLOOKUP(B385,'اسماء العملاء'!$A$2:$I$1589,9,FALSE),"")</f>
        <v/>
      </c>
      <c r="P385" s="144" t="str">
        <f t="shared" si="34"/>
        <v/>
      </c>
      <c r="Q385" s="145" t="str">
        <f t="shared" si="35"/>
        <v/>
      </c>
      <c r="R385" s="50"/>
      <c r="S385" s="133" t="str">
        <f>IFERROR(VLOOKUP(B385,'اسماء العملاء'!$A$2:$J$1589,10,FALSE),"")</f>
        <v/>
      </c>
      <c r="T385" s="48" t="str">
        <f>IFERROR(IF(COUNT($S385:S385)&gt;=$P385,"",EDATE($S385,1)),"")</f>
        <v/>
      </c>
      <c r="U385" s="48" t="str">
        <f>IFERROR(IF(COUNT($S385:T385)&gt;=$P385,"",EDATE($S385,2)),"")</f>
        <v/>
      </c>
      <c r="V385" s="48" t="str">
        <f>IFERROR(IF(COUNT($S385:U385)&gt;=$P385,"",EDATE($S385,3)),"")</f>
        <v/>
      </c>
      <c r="W385" s="48" t="str">
        <f>IFERROR(IF(COUNT($S385:V385)&gt;=$P385,"",EDATE($S385,4)),"")</f>
        <v/>
      </c>
      <c r="X385" s="48" t="str">
        <f>IFERROR(IF(COUNT($S385:W385)&gt;=$P385,"",EDATE($S385,5)),"")</f>
        <v/>
      </c>
      <c r="Y385" s="48" t="str">
        <f>IFERROR(IF(COUNT($S385:X385)&gt;=$P385,"",EDATE($S385,6)),"")</f>
        <v/>
      </c>
      <c r="Z385" s="48" t="str">
        <f>IFERROR(IF(COUNT($S385:Y385)&gt;=$P385,"",EDATE($S385,7)),"")</f>
        <v/>
      </c>
      <c r="AA385" s="48" t="str">
        <f>IFERROR(IF(COUNT($S385:Z385)&gt;=$P385,"",EDATE($S385,8)),"")</f>
        <v/>
      </c>
      <c r="AB385" s="48" t="str">
        <f>IFERROR(IF(COUNT($S385:AA385)&gt;=$P385,"",EDATE($S385,9)),"")</f>
        <v/>
      </c>
      <c r="AC385" s="48" t="str">
        <f>IFERROR(IF(COUNT($S385:AB385)&gt;=$P385,"",EDATE($S385,10)),"")</f>
        <v/>
      </c>
      <c r="AD385" s="48" t="str">
        <f>IFERROR(IF(COUNT($S385:AC385)&gt;=$P385,"",EDATE($S385,11)),"")</f>
        <v/>
      </c>
      <c r="AE385" s="48" t="str">
        <f>IFERROR(IF(COUNT($S385:AD385)&gt;=$P385,"",EDATE($S385,12)),"")</f>
        <v/>
      </c>
      <c r="AF385" s="48" t="str">
        <f>IFERROR(IF(COUNT($S385:AE385)&gt;=$P385,"",EDATE($S385,13)),"")</f>
        <v/>
      </c>
      <c r="AG385" s="48" t="str">
        <f>IFERROR(IF(COUNT($S385:AF385)&gt;=$P385,"",EDATE($S385,14)),"")</f>
        <v/>
      </c>
      <c r="AH385" s="48" t="str">
        <f>IFERROR(IF(COUNT($S385:AG385)&gt;=$P385,"",EDATE($S385,15)),"")</f>
        <v/>
      </c>
      <c r="AI385" s="48" t="str">
        <f>IFERROR(IF(COUNT($S385:AH385)&gt;=$P385,"",EDATE($S385,16)),"")</f>
        <v/>
      </c>
      <c r="AJ385" s="48" t="str">
        <f>IFERROR(IF(COUNT($S385:AI385)&gt;=$P385,"",EDATE($S385,17)),"")</f>
        <v/>
      </c>
      <c r="AK385" s="48" t="str">
        <f>IFERROR(IF(COUNT($S385:AJ385)&gt;=$P385,"",EDATE($S385,18)),"")</f>
        <v/>
      </c>
      <c r="AL385" s="49" t="str">
        <f>IFERROR(IF(COUNT($S385:AK385)&gt;=$P385,"",EDATE($S385,19)),"")</f>
        <v/>
      </c>
      <c r="AM385" s="49" t="str">
        <f>IFERROR(IF(COUNT($S385:AL385)&gt;=$P385,"",EDATE($S385,20)),"")</f>
        <v/>
      </c>
      <c r="AN385" s="49" t="str">
        <f>IFERROR(IF(COUNT($S385:AM385)&gt;=$P385,"",EDATE($S385,21)),"")</f>
        <v/>
      </c>
      <c r="AO385" s="49" t="str">
        <f>IFERROR(IF(COUNT($S385:AN385)&gt;=$P385,"",EDATE($S385,22)),"")</f>
        <v/>
      </c>
      <c r="AP385" s="49" t="str">
        <f>IFERROR(IF(COUNT($S385:AO385)&gt;=$P385,"",EDATE($S385,23)),"")</f>
        <v/>
      </c>
      <c r="AQ385" s="49" t="str">
        <f>IFERROR(IF(COUNT($S385:AP385)&gt;=$P385,"",EDATE($S385,24)),"")</f>
        <v/>
      </c>
      <c r="AR385" s="49" t="str">
        <f>IFERROR(IF(COUNT($S385:AQ385)&gt;=$P385,"",EDATE($S385,25)),"")</f>
        <v/>
      </c>
      <c r="AS385" s="49" t="str">
        <f>IFERROR(IF(COUNT($S385:AR385)&gt;=$P385,"",EDATE($S385,26)),"")</f>
        <v/>
      </c>
      <c r="AT385" s="49" t="str">
        <f>IFERROR(IF(COUNT($S385:AS385)&gt;=$P385,"",EDATE($S385,27)),"")</f>
        <v/>
      </c>
      <c r="AU385" s="49" t="str">
        <f>IFERROR(IF(COUNT($S385:AT385)&gt;=$P385,"",EDATE($S385,28)),"")</f>
        <v/>
      </c>
      <c r="AV385" s="49" t="str">
        <f>IFERROR(IF(COUNT($S385:AU385)&gt;=$P385,"",EDATE($S385,29)),"")</f>
        <v/>
      </c>
      <c r="AW385" s="49" t="str">
        <f>IFERROR(IF(COUNT($S385:AV385)&gt;=$P385,"",EDATE($S385,30)),"")</f>
        <v/>
      </c>
      <c r="AX385" s="49" t="str">
        <f>IFERROR(IF(COUNT($S385:AW385)&gt;=$P385,"",EDATE($S385,31)),"")</f>
        <v/>
      </c>
      <c r="AY385" s="49" t="str">
        <f>IFERROR(IF(COUNT($S385:AX385)&gt;=$P385,"",EDATE($S385,32)),"")</f>
        <v/>
      </c>
      <c r="AZ385" s="49" t="str">
        <f>IFERROR(IF(COUNT($S385:AY385)&gt;=$P385,"",EDATE($S385,33)),"")</f>
        <v/>
      </c>
      <c r="BA385" s="49" t="str">
        <f>IFERROR(IF(COUNT($S385:AZ385)&gt;=$P385,"",EDATE($S385,34)),"")</f>
        <v/>
      </c>
      <c r="BB385" s="49" t="str">
        <f>IFERROR(IF(COUNT($S385:BA385)&gt;=$P385,"",EDATE($S385,35)),"")</f>
        <v/>
      </c>
      <c r="BC385" s="49" t="str">
        <f>IFERROR(IF(COUNT($S385:BB385)&gt;=$P385,"",EDATE($S385,36)),"")</f>
        <v/>
      </c>
      <c r="BD385" s="108"/>
    </row>
    <row r="386" spans="1:56" s="98" customFormat="1" ht="21" customHeight="1" thickBot="1">
      <c r="A386" s="106" t="str">
        <f t="shared" ca="1" si="30"/>
        <v/>
      </c>
      <c r="B386" s="152"/>
      <c r="C386" s="45" t="str">
        <f>IFERROR(VLOOKUP(B386,'اسماء العملاء'!$A$2:$E$1589,5,FALSE),"")</f>
        <v/>
      </c>
      <c r="D386" s="60" t="str">
        <f>IFERROR(VLOOKUP(B386,'اسماء العملاء'!$A$2:$C$1589,2,FALSE),"")</f>
        <v/>
      </c>
      <c r="E386" s="56"/>
      <c r="F386" s="62" t="str">
        <f>IFERROR(VLOOKUP(B386,'اسماء العملاء'!$A$2:$C$1589,3,FALSE),"")</f>
        <v/>
      </c>
      <c r="G386" s="75" t="str">
        <f>IFERROR(VLOOKUP(B386,'اسماء العملاء'!$A$2:$F$1589,6,FALSE),"")</f>
        <v/>
      </c>
      <c r="H386" s="142" t="str">
        <f>IFERROR(VLOOKUP(G386,'انواع الفلاتر'!$B$2:$C$52,2,FALSE),"")</f>
        <v/>
      </c>
      <c r="I386" s="128" t="str">
        <f>IFERROR(VLOOKUP(B386,'اسماء العملاء'!$A$2:$K$1589,11,FALSE),"")</f>
        <v/>
      </c>
      <c r="J386" s="46" t="str">
        <f t="shared" si="31"/>
        <v/>
      </c>
      <c r="K386" s="37"/>
      <c r="L386" s="137" t="str">
        <f t="shared" si="32"/>
        <v/>
      </c>
      <c r="M386" s="94" t="str">
        <f>IFERROR(VLOOKUP(B386,'اسماء العملاء'!$A$2:$G$1589,7,FALSE),"")</f>
        <v/>
      </c>
      <c r="N386" s="92" t="str">
        <f t="shared" si="33"/>
        <v/>
      </c>
      <c r="O386" s="149" t="str">
        <f>IFERROR(VLOOKUP(B386,'اسماء العملاء'!$A$2:$I$1589,9,FALSE),"")</f>
        <v/>
      </c>
      <c r="P386" s="144" t="str">
        <f t="shared" si="34"/>
        <v/>
      </c>
      <c r="Q386" s="145" t="str">
        <f t="shared" si="35"/>
        <v/>
      </c>
      <c r="R386" s="50"/>
      <c r="S386" s="133" t="str">
        <f>IFERROR(VLOOKUP(B386,'اسماء العملاء'!$A$2:$J$1589,10,FALSE),"")</f>
        <v/>
      </c>
      <c r="T386" s="48" t="str">
        <f>IFERROR(IF(COUNT($S386:S386)&gt;=$P386,"",EDATE($S386,1)),"")</f>
        <v/>
      </c>
      <c r="U386" s="48" t="str">
        <f>IFERROR(IF(COUNT($S386:T386)&gt;=$P386,"",EDATE($S386,2)),"")</f>
        <v/>
      </c>
      <c r="V386" s="48" t="str">
        <f>IFERROR(IF(COUNT($S386:U386)&gt;=$P386,"",EDATE($S386,3)),"")</f>
        <v/>
      </c>
      <c r="W386" s="48" t="str">
        <f>IFERROR(IF(COUNT($S386:V386)&gt;=$P386,"",EDATE($S386,4)),"")</f>
        <v/>
      </c>
      <c r="X386" s="48" t="str">
        <f>IFERROR(IF(COUNT($S386:W386)&gt;=$P386,"",EDATE($S386,5)),"")</f>
        <v/>
      </c>
      <c r="Y386" s="48" t="str">
        <f>IFERROR(IF(COUNT($S386:X386)&gt;=$P386,"",EDATE($S386,6)),"")</f>
        <v/>
      </c>
      <c r="Z386" s="48" t="str">
        <f>IFERROR(IF(COUNT($S386:Y386)&gt;=$P386,"",EDATE($S386,7)),"")</f>
        <v/>
      </c>
      <c r="AA386" s="48" t="str">
        <f>IFERROR(IF(COUNT($S386:Z386)&gt;=$P386,"",EDATE($S386,8)),"")</f>
        <v/>
      </c>
      <c r="AB386" s="48" t="str">
        <f>IFERROR(IF(COUNT($S386:AA386)&gt;=$P386,"",EDATE($S386,9)),"")</f>
        <v/>
      </c>
      <c r="AC386" s="48" t="str">
        <f>IFERROR(IF(COUNT($S386:AB386)&gt;=$P386,"",EDATE($S386,10)),"")</f>
        <v/>
      </c>
      <c r="AD386" s="48" t="str">
        <f>IFERROR(IF(COUNT($S386:AC386)&gt;=$P386,"",EDATE($S386,11)),"")</f>
        <v/>
      </c>
      <c r="AE386" s="48" t="str">
        <f>IFERROR(IF(COUNT($S386:AD386)&gt;=$P386,"",EDATE($S386,12)),"")</f>
        <v/>
      </c>
      <c r="AF386" s="48" t="str">
        <f>IFERROR(IF(COUNT($S386:AE386)&gt;=$P386,"",EDATE($S386,13)),"")</f>
        <v/>
      </c>
      <c r="AG386" s="48" t="str">
        <f>IFERROR(IF(COUNT($S386:AF386)&gt;=$P386,"",EDATE($S386,14)),"")</f>
        <v/>
      </c>
      <c r="AH386" s="48" t="str">
        <f>IFERROR(IF(COUNT($S386:AG386)&gt;=$P386,"",EDATE($S386,15)),"")</f>
        <v/>
      </c>
      <c r="AI386" s="48" t="str">
        <f>IFERROR(IF(COUNT($S386:AH386)&gt;=$P386,"",EDATE($S386,16)),"")</f>
        <v/>
      </c>
      <c r="AJ386" s="48" t="str">
        <f>IFERROR(IF(COUNT($S386:AI386)&gt;=$P386,"",EDATE($S386,17)),"")</f>
        <v/>
      </c>
      <c r="AK386" s="48" t="str">
        <f>IFERROR(IF(COUNT($S386:AJ386)&gt;=$P386,"",EDATE($S386,18)),"")</f>
        <v/>
      </c>
      <c r="AL386" s="49" t="str">
        <f>IFERROR(IF(COUNT($S386:AK386)&gt;=$P386,"",EDATE($S386,19)),"")</f>
        <v/>
      </c>
      <c r="AM386" s="49" t="str">
        <f>IFERROR(IF(COUNT($S386:AL386)&gt;=$P386,"",EDATE($S386,20)),"")</f>
        <v/>
      </c>
      <c r="AN386" s="49" t="str">
        <f>IFERROR(IF(COUNT($S386:AM386)&gt;=$P386,"",EDATE($S386,21)),"")</f>
        <v/>
      </c>
      <c r="AO386" s="49" t="str">
        <f>IFERROR(IF(COUNT($S386:AN386)&gt;=$P386,"",EDATE($S386,22)),"")</f>
        <v/>
      </c>
      <c r="AP386" s="49" t="str">
        <f>IFERROR(IF(COUNT($S386:AO386)&gt;=$P386,"",EDATE($S386,23)),"")</f>
        <v/>
      </c>
      <c r="AQ386" s="49" t="str">
        <f>IFERROR(IF(COUNT($S386:AP386)&gt;=$P386,"",EDATE($S386,24)),"")</f>
        <v/>
      </c>
      <c r="AR386" s="49" t="str">
        <f>IFERROR(IF(COUNT($S386:AQ386)&gt;=$P386,"",EDATE($S386,25)),"")</f>
        <v/>
      </c>
      <c r="AS386" s="49" t="str">
        <f>IFERROR(IF(COUNT($S386:AR386)&gt;=$P386,"",EDATE($S386,26)),"")</f>
        <v/>
      </c>
      <c r="AT386" s="49" t="str">
        <f>IFERROR(IF(COUNT($S386:AS386)&gt;=$P386,"",EDATE($S386,27)),"")</f>
        <v/>
      </c>
      <c r="AU386" s="49" t="str">
        <f>IFERROR(IF(COUNT($S386:AT386)&gt;=$P386,"",EDATE($S386,28)),"")</f>
        <v/>
      </c>
      <c r="AV386" s="49" t="str">
        <f>IFERROR(IF(COUNT($S386:AU386)&gt;=$P386,"",EDATE($S386,29)),"")</f>
        <v/>
      </c>
      <c r="AW386" s="49" t="str">
        <f>IFERROR(IF(COUNT($S386:AV386)&gt;=$P386,"",EDATE($S386,30)),"")</f>
        <v/>
      </c>
      <c r="AX386" s="49" t="str">
        <f>IFERROR(IF(COUNT($S386:AW386)&gt;=$P386,"",EDATE($S386,31)),"")</f>
        <v/>
      </c>
      <c r="AY386" s="49" t="str">
        <f>IFERROR(IF(COUNT($S386:AX386)&gt;=$P386,"",EDATE($S386,32)),"")</f>
        <v/>
      </c>
      <c r="AZ386" s="49" t="str">
        <f>IFERROR(IF(COUNT($S386:AY386)&gt;=$P386,"",EDATE($S386,33)),"")</f>
        <v/>
      </c>
      <c r="BA386" s="49" t="str">
        <f>IFERROR(IF(COUNT($S386:AZ386)&gt;=$P386,"",EDATE($S386,34)),"")</f>
        <v/>
      </c>
      <c r="BB386" s="49" t="str">
        <f>IFERROR(IF(COUNT($S386:BA386)&gt;=$P386,"",EDATE($S386,35)),"")</f>
        <v/>
      </c>
      <c r="BC386" s="49" t="str">
        <f>IFERROR(IF(COUNT($S386:BB386)&gt;=$P386,"",EDATE($S386,36)),"")</f>
        <v/>
      </c>
      <c r="BD386" s="108"/>
    </row>
    <row r="387" spans="1:56" s="98" customFormat="1" ht="21" customHeight="1" thickBot="1">
      <c r="A387" s="106" t="str">
        <f t="shared" ca="1" si="30"/>
        <v/>
      </c>
      <c r="B387" s="152"/>
      <c r="C387" s="45" t="str">
        <f>IFERROR(VLOOKUP(B387,'اسماء العملاء'!$A$2:$E$1589,5,FALSE),"")</f>
        <v/>
      </c>
      <c r="D387" s="60" t="str">
        <f>IFERROR(VLOOKUP(B387,'اسماء العملاء'!$A$2:$C$1589,2,FALSE),"")</f>
        <v/>
      </c>
      <c r="E387" s="56"/>
      <c r="F387" s="62" t="str">
        <f>IFERROR(VLOOKUP(B387,'اسماء العملاء'!$A$2:$C$1589,3,FALSE),"")</f>
        <v/>
      </c>
      <c r="G387" s="75" t="str">
        <f>IFERROR(VLOOKUP(B387,'اسماء العملاء'!$A$2:$F$1589,6,FALSE),"")</f>
        <v/>
      </c>
      <c r="H387" s="142" t="str">
        <f>IFERROR(VLOOKUP(G387,'انواع الفلاتر'!$B$2:$C$52,2,FALSE),"")</f>
        <v/>
      </c>
      <c r="I387" s="128" t="str">
        <f>IFERROR(VLOOKUP(B387,'اسماء العملاء'!$A$2:$K$1589,11,FALSE),"")</f>
        <v/>
      </c>
      <c r="J387" s="46" t="str">
        <f t="shared" si="31"/>
        <v/>
      </c>
      <c r="K387" s="37"/>
      <c r="L387" s="137" t="str">
        <f t="shared" si="32"/>
        <v/>
      </c>
      <c r="M387" s="94" t="str">
        <f>IFERROR(VLOOKUP(B387,'اسماء العملاء'!$A$2:$G$1589,7,FALSE),"")</f>
        <v/>
      </c>
      <c r="N387" s="92" t="str">
        <f t="shared" si="33"/>
        <v/>
      </c>
      <c r="O387" s="149" t="str">
        <f>IFERROR(VLOOKUP(B387,'اسماء العملاء'!$A$2:$I$1589,9,FALSE),"")</f>
        <v/>
      </c>
      <c r="P387" s="144" t="str">
        <f t="shared" si="34"/>
        <v/>
      </c>
      <c r="Q387" s="145" t="str">
        <f t="shared" si="35"/>
        <v/>
      </c>
      <c r="R387" s="50"/>
      <c r="S387" s="133" t="str">
        <f>IFERROR(VLOOKUP(B387,'اسماء العملاء'!$A$2:$J$1589,10,FALSE),"")</f>
        <v/>
      </c>
      <c r="T387" s="48" t="str">
        <f>IFERROR(IF(COUNT($S387:S387)&gt;=$P387,"",EDATE($S387,1)),"")</f>
        <v/>
      </c>
      <c r="U387" s="48" t="str">
        <f>IFERROR(IF(COUNT($S387:T387)&gt;=$P387,"",EDATE($S387,2)),"")</f>
        <v/>
      </c>
      <c r="V387" s="48" t="str">
        <f>IFERROR(IF(COUNT($S387:U387)&gt;=$P387,"",EDATE($S387,3)),"")</f>
        <v/>
      </c>
      <c r="W387" s="48" t="str">
        <f>IFERROR(IF(COUNT($S387:V387)&gt;=$P387,"",EDATE($S387,4)),"")</f>
        <v/>
      </c>
      <c r="X387" s="48" t="str">
        <f>IFERROR(IF(COUNT($S387:W387)&gt;=$P387,"",EDATE($S387,5)),"")</f>
        <v/>
      </c>
      <c r="Y387" s="48" t="str">
        <f>IFERROR(IF(COUNT($S387:X387)&gt;=$P387,"",EDATE($S387,6)),"")</f>
        <v/>
      </c>
      <c r="Z387" s="48" t="str">
        <f>IFERROR(IF(COUNT($S387:Y387)&gt;=$P387,"",EDATE($S387,7)),"")</f>
        <v/>
      </c>
      <c r="AA387" s="48" t="str">
        <f>IFERROR(IF(COUNT($S387:Z387)&gt;=$P387,"",EDATE($S387,8)),"")</f>
        <v/>
      </c>
      <c r="AB387" s="48" t="str">
        <f>IFERROR(IF(COUNT($S387:AA387)&gt;=$P387,"",EDATE($S387,9)),"")</f>
        <v/>
      </c>
      <c r="AC387" s="48" t="str">
        <f>IFERROR(IF(COUNT($S387:AB387)&gt;=$P387,"",EDATE($S387,10)),"")</f>
        <v/>
      </c>
      <c r="AD387" s="48" t="str">
        <f>IFERROR(IF(COUNT($S387:AC387)&gt;=$P387,"",EDATE($S387,11)),"")</f>
        <v/>
      </c>
      <c r="AE387" s="48" t="str">
        <f>IFERROR(IF(COUNT($S387:AD387)&gt;=$P387,"",EDATE($S387,12)),"")</f>
        <v/>
      </c>
      <c r="AF387" s="48" t="str">
        <f>IFERROR(IF(COUNT($S387:AE387)&gt;=$P387,"",EDATE($S387,13)),"")</f>
        <v/>
      </c>
      <c r="AG387" s="48" t="str">
        <f>IFERROR(IF(COUNT($S387:AF387)&gt;=$P387,"",EDATE($S387,14)),"")</f>
        <v/>
      </c>
      <c r="AH387" s="48" t="str">
        <f>IFERROR(IF(COUNT($S387:AG387)&gt;=$P387,"",EDATE($S387,15)),"")</f>
        <v/>
      </c>
      <c r="AI387" s="48" t="str">
        <f>IFERROR(IF(COUNT($S387:AH387)&gt;=$P387,"",EDATE($S387,16)),"")</f>
        <v/>
      </c>
      <c r="AJ387" s="48" t="str">
        <f>IFERROR(IF(COUNT($S387:AI387)&gt;=$P387,"",EDATE($S387,17)),"")</f>
        <v/>
      </c>
      <c r="AK387" s="48" t="str">
        <f>IFERROR(IF(COUNT($S387:AJ387)&gt;=$P387,"",EDATE($S387,18)),"")</f>
        <v/>
      </c>
      <c r="AL387" s="49" t="str">
        <f>IFERROR(IF(COUNT($S387:AK387)&gt;=$P387,"",EDATE($S387,19)),"")</f>
        <v/>
      </c>
      <c r="AM387" s="49" t="str">
        <f>IFERROR(IF(COUNT($S387:AL387)&gt;=$P387,"",EDATE($S387,20)),"")</f>
        <v/>
      </c>
      <c r="AN387" s="49" t="str">
        <f>IFERROR(IF(COUNT($S387:AM387)&gt;=$P387,"",EDATE($S387,21)),"")</f>
        <v/>
      </c>
      <c r="AO387" s="49" t="str">
        <f>IFERROR(IF(COUNT($S387:AN387)&gt;=$P387,"",EDATE($S387,22)),"")</f>
        <v/>
      </c>
      <c r="AP387" s="49" t="str">
        <f>IFERROR(IF(COUNT($S387:AO387)&gt;=$P387,"",EDATE($S387,23)),"")</f>
        <v/>
      </c>
      <c r="AQ387" s="49" t="str">
        <f>IFERROR(IF(COUNT($S387:AP387)&gt;=$P387,"",EDATE($S387,24)),"")</f>
        <v/>
      </c>
      <c r="AR387" s="49" t="str">
        <f>IFERROR(IF(COUNT($S387:AQ387)&gt;=$P387,"",EDATE($S387,25)),"")</f>
        <v/>
      </c>
      <c r="AS387" s="49" t="str">
        <f>IFERROR(IF(COUNT($S387:AR387)&gt;=$P387,"",EDATE($S387,26)),"")</f>
        <v/>
      </c>
      <c r="AT387" s="49" t="str">
        <f>IFERROR(IF(COUNT($S387:AS387)&gt;=$P387,"",EDATE($S387,27)),"")</f>
        <v/>
      </c>
      <c r="AU387" s="49" t="str">
        <f>IFERROR(IF(COUNT($S387:AT387)&gt;=$P387,"",EDATE($S387,28)),"")</f>
        <v/>
      </c>
      <c r="AV387" s="49" t="str">
        <f>IFERROR(IF(COUNT($S387:AU387)&gt;=$P387,"",EDATE($S387,29)),"")</f>
        <v/>
      </c>
      <c r="AW387" s="49" t="str">
        <f>IFERROR(IF(COUNT($S387:AV387)&gt;=$P387,"",EDATE($S387,30)),"")</f>
        <v/>
      </c>
      <c r="AX387" s="49" t="str">
        <f>IFERROR(IF(COUNT($S387:AW387)&gt;=$P387,"",EDATE($S387,31)),"")</f>
        <v/>
      </c>
      <c r="AY387" s="49" t="str">
        <f>IFERROR(IF(COUNT($S387:AX387)&gt;=$P387,"",EDATE($S387,32)),"")</f>
        <v/>
      </c>
      <c r="AZ387" s="49" t="str">
        <f>IFERROR(IF(COUNT($S387:AY387)&gt;=$P387,"",EDATE($S387,33)),"")</f>
        <v/>
      </c>
      <c r="BA387" s="49" t="str">
        <f>IFERROR(IF(COUNT($S387:AZ387)&gt;=$P387,"",EDATE($S387,34)),"")</f>
        <v/>
      </c>
      <c r="BB387" s="49" t="str">
        <f>IFERROR(IF(COUNT($S387:BA387)&gt;=$P387,"",EDATE($S387,35)),"")</f>
        <v/>
      </c>
      <c r="BC387" s="49" t="str">
        <f>IFERROR(IF(COUNT($S387:BB387)&gt;=$P387,"",EDATE($S387,36)),"")</f>
        <v/>
      </c>
      <c r="BD387" s="108"/>
    </row>
    <row r="388" spans="1:56" s="98" customFormat="1" ht="21" customHeight="1" thickBot="1">
      <c r="A388" s="106" t="str">
        <f t="shared" ref="A388:A451" ca="1" si="36">IF(B388="","",TODAY())</f>
        <v/>
      </c>
      <c r="B388" s="152"/>
      <c r="C388" s="45" t="str">
        <f>IFERROR(VLOOKUP(B388,'اسماء العملاء'!$A$2:$E$1589,5,FALSE),"")</f>
        <v/>
      </c>
      <c r="D388" s="60" t="str">
        <f>IFERROR(VLOOKUP(B388,'اسماء العملاء'!$A$2:$C$1589,2,FALSE),"")</f>
        <v/>
      </c>
      <c r="E388" s="56"/>
      <c r="F388" s="62" t="str">
        <f>IFERROR(VLOOKUP(B388,'اسماء العملاء'!$A$2:$C$1589,3,FALSE),"")</f>
        <v/>
      </c>
      <c r="G388" s="75" t="str">
        <f>IFERROR(VLOOKUP(B388,'اسماء العملاء'!$A$2:$F$1589,6,FALSE),"")</f>
        <v/>
      </c>
      <c r="H388" s="142" t="str">
        <f>IFERROR(VLOOKUP(G388,'انواع الفلاتر'!$B$2:$C$52,2,FALSE),"")</f>
        <v/>
      </c>
      <c r="I388" s="128" t="str">
        <f>IFERROR(VLOOKUP(B388,'اسماء العملاء'!$A$2:$K$1589,11,FALSE),"")</f>
        <v/>
      </c>
      <c r="J388" s="46" t="str">
        <f t="shared" ref="J388:J451" si="37">IFERROR(SUM(I388*H388),"")</f>
        <v/>
      </c>
      <c r="K388" s="37"/>
      <c r="L388" s="137" t="str">
        <f t="shared" ref="L388:L451" si="38">IFERROR(J388,"")</f>
        <v/>
      </c>
      <c r="M388" s="94" t="str">
        <f>IFERROR(VLOOKUP(B388,'اسماء العملاء'!$A$2:$G$1589,7,FALSE),"")</f>
        <v/>
      </c>
      <c r="N388" s="92" t="str">
        <f t="shared" ref="N388:N451" si="39">IFERROR(SUM(L388-M388),"")</f>
        <v/>
      </c>
      <c r="O388" s="149" t="str">
        <f>IFERROR(VLOOKUP(B388,'اسماء العملاء'!$A$2:$I$1589,9,FALSE),"")</f>
        <v/>
      </c>
      <c r="P388" s="144" t="str">
        <f t="shared" ref="P388:P451" si="40">IFERROR(INT(N388/O388),"")</f>
        <v/>
      </c>
      <c r="Q388" s="145" t="str">
        <f t="shared" ref="Q388:Q451" si="41">IFERROR(N388-O388*P388,"")</f>
        <v/>
      </c>
      <c r="R388" s="50"/>
      <c r="S388" s="133" t="str">
        <f>IFERROR(VLOOKUP(B388,'اسماء العملاء'!$A$2:$J$1589,10,FALSE),"")</f>
        <v/>
      </c>
      <c r="T388" s="48" t="str">
        <f>IFERROR(IF(COUNT($S388:S388)&gt;=$P388,"",EDATE($S388,1)),"")</f>
        <v/>
      </c>
      <c r="U388" s="48" t="str">
        <f>IFERROR(IF(COUNT($S388:T388)&gt;=$P388,"",EDATE($S388,2)),"")</f>
        <v/>
      </c>
      <c r="V388" s="48" t="str">
        <f>IFERROR(IF(COUNT($S388:U388)&gt;=$P388,"",EDATE($S388,3)),"")</f>
        <v/>
      </c>
      <c r="W388" s="48" t="str">
        <f>IFERROR(IF(COUNT($S388:V388)&gt;=$P388,"",EDATE($S388,4)),"")</f>
        <v/>
      </c>
      <c r="X388" s="48" t="str">
        <f>IFERROR(IF(COUNT($S388:W388)&gt;=$P388,"",EDATE($S388,5)),"")</f>
        <v/>
      </c>
      <c r="Y388" s="48" t="str">
        <f>IFERROR(IF(COUNT($S388:X388)&gt;=$P388,"",EDATE($S388,6)),"")</f>
        <v/>
      </c>
      <c r="Z388" s="48" t="str">
        <f>IFERROR(IF(COUNT($S388:Y388)&gt;=$P388,"",EDATE($S388,7)),"")</f>
        <v/>
      </c>
      <c r="AA388" s="48" t="str">
        <f>IFERROR(IF(COUNT($S388:Z388)&gt;=$P388,"",EDATE($S388,8)),"")</f>
        <v/>
      </c>
      <c r="AB388" s="48" t="str">
        <f>IFERROR(IF(COUNT($S388:AA388)&gt;=$P388,"",EDATE($S388,9)),"")</f>
        <v/>
      </c>
      <c r="AC388" s="48" t="str">
        <f>IFERROR(IF(COUNT($S388:AB388)&gt;=$P388,"",EDATE($S388,10)),"")</f>
        <v/>
      </c>
      <c r="AD388" s="48" t="str">
        <f>IFERROR(IF(COUNT($S388:AC388)&gt;=$P388,"",EDATE($S388,11)),"")</f>
        <v/>
      </c>
      <c r="AE388" s="48" t="str">
        <f>IFERROR(IF(COUNT($S388:AD388)&gt;=$P388,"",EDATE($S388,12)),"")</f>
        <v/>
      </c>
      <c r="AF388" s="48" t="str">
        <f>IFERROR(IF(COUNT($S388:AE388)&gt;=$P388,"",EDATE($S388,13)),"")</f>
        <v/>
      </c>
      <c r="AG388" s="48" t="str">
        <f>IFERROR(IF(COUNT($S388:AF388)&gt;=$P388,"",EDATE($S388,14)),"")</f>
        <v/>
      </c>
      <c r="AH388" s="48" t="str">
        <f>IFERROR(IF(COUNT($S388:AG388)&gt;=$P388,"",EDATE($S388,15)),"")</f>
        <v/>
      </c>
      <c r="AI388" s="48" t="str">
        <f>IFERROR(IF(COUNT($S388:AH388)&gt;=$P388,"",EDATE($S388,16)),"")</f>
        <v/>
      </c>
      <c r="AJ388" s="48" t="str">
        <f>IFERROR(IF(COUNT($S388:AI388)&gt;=$P388,"",EDATE($S388,17)),"")</f>
        <v/>
      </c>
      <c r="AK388" s="48" t="str">
        <f>IFERROR(IF(COUNT($S388:AJ388)&gt;=$P388,"",EDATE($S388,18)),"")</f>
        <v/>
      </c>
      <c r="AL388" s="49" t="str">
        <f>IFERROR(IF(COUNT($S388:AK388)&gt;=$P388,"",EDATE($S388,19)),"")</f>
        <v/>
      </c>
      <c r="AM388" s="49" t="str">
        <f>IFERROR(IF(COUNT($S388:AL388)&gt;=$P388,"",EDATE($S388,20)),"")</f>
        <v/>
      </c>
      <c r="AN388" s="49" t="str">
        <f>IFERROR(IF(COUNT($S388:AM388)&gt;=$P388,"",EDATE($S388,21)),"")</f>
        <v/>
      </c>
      <c r="AO388" s="49" t="str">
        <f>IFERROR(IF(COUNT($S388:AN388)&gt;=$P388,"",EDATE($S388,22)),"")</f>
        <v/>
      </c>
      <c r="AP388" s="49" t="str">
        <f>IFERROR(IF(COUNT($S388:AO388)&gt;=$P388,"",EDATE($S388,23)),"")</f>
        <v/>
      </c>
      <c r="AQ388" s="49" t="str">
        <f>IFERROR(IF(COUNT($S388:AP388)&gt;=$P388,"",EDATE($S388,24)),"")</f>
        <v/>
      </c>
      <c r="AR388" s="49" t="str">
        <f>IFERROR(IF(COUNT($S388:AQ388)&gt;=$P388,"",EDATE($S388,25)),"")</f>
        <v/>
      </c>
      <c r="AS388" s="49" t="str">
        <f>IFERROR(IF(COUNT($S388:AR388)&gt;=$P388,"",EDATE($S388,26)),"")</f>
        <v/>
      </c>
      <c r="AT388" s="49" t="str">
        <f>IFERROR(IF(COUNT($S388:AS388)&gt;=$P388,"",EDATE($S388,27)),"")</f>
        <v/>
      </c>
      <c r="AU388" s="49" t="str">
        <f>IFERROR(IF(COUNT($S388:AT388)&gt;=$P388,"",EDATE($S388,28)),"")</f>
        <v/>
      </c>
      <c r="AV388" s="49" t="str">
        <f>IFERROR(IF(COUNT($S388:AU388)&gt;=$P388,"",EDATE($S388,29)),"")</f>
        <v/>
      </c>
      <c r="AW388" s="49" t="str">
        <f>IFERROR(IF(COUNT($S388:AV388)&gt;=$P388,"",EDATE($S388,30)),"")</f>
        <v/>
      </c>
      <c r="AX388" s="49" t="str">
        <f>IFERROR(IF(COUNT($S388:AW388)&gt;=$P388,"",EDATE($S388,31)),"")</f>
        <v/>
      </c>
      <c r="AY388" s="49" t="str">
        <f>IFERROR(IF(COUNT($S388:AX388)&gt;=$P388,"",EDATE($S388,32)),"")</f>
        <v/>
      </c>
      <c r="AZ388" s="49" t="str">
        <f>IFERROR(IF(COUNT($S388:AY388)&gt;=$P388,"",EDATE($S388,33)),"")</f>
        <v/>
      </c>
      <c r="BA388" s="49" t="str">
        <f>IFERROR(IF(COUNT($S388:AZ388)&gt;=$P388,"",EDATE($S388,34)),"")</f>
        <v/>
      </c>
      <c r="BB388" s="49" t="str">
        <f>IFERROR(IF(COUNT($S388:BA388)&gt;=$P388,"",EDATE($S388,35)),"")</f>
        <v/>
      </c>
      <c r="BC388" s="49" t="str">
        <f>IFERROR(IF(COUNT($S388:BB388)&gt;=$P388,"",EDATE($S388,36)),"")</f>
        <v/>
      </c>
      <c r="BD388" s="108"/>
    </row>
    <row r="389" spans="1:56" s="98" customFormat="1" ht="21" customHeight="1" thickBot="1">
      <c r="A389" s="106" t="str">
        <f t="shared" ca="1" si="36"/>
        <v/>
      </c>
      <c r="B389" s="152"/>
      <c r="C389" s="45" t="str">
        <f>IFERROR(VLOOKUP(B389,'اسماء العملاء'!$A$2:$E$1589,5,FALSE),"")</f>
        <v/>
      </c>
      <c r="D389" s="60" t="str">
        <f>IFERROR(VLOOKUP(B389,'اسماء العملاء'!$A$2:$C$1589,2,FALSE),"")</f>
        <v/>
      </c>
      <c r="E389" s="56"/>
      <c r="F389" s="62" t="str">
        <f>IFERROR(VLOOKUP(B389,'اسماء العملاء'!$A$2:$C$1589,3,FALSE),"")</f>
        <v/>
      </c>
      <c r="G389" s="75" t="str">
        <f>IFERROR(VLOOKUP(B389,'اسماء العملاء'!$A$2:$F$1589,6,FALSE),"")</f>
        <v/>
      </c>
      <c r="H389" s="142" t="str">
        <f>IFERROR(VLOOKUP(G389,'انواع الفلاتر'!$B$2:$C$52,2,FALSE),"")</f>
        <v/>
      </c>
      <c r="I389" s="128" t="str">
        <f>IFERROR(VLOOKUP(B389,'اسماء العملاء'!$A$2:$K$1589,11,FALSE),"")</f>
        <v/>
      </c>
      <c r="J389" s="46" t="str">
        <f t="shared" si="37"/>
        <v/>
      </c>
      <c r="K389" s="37"/>
      <c r="L389" s="137" t="str">
        <f t="shared" si="38"/>
        <v/>
      </c>
      <c r="M389" s="94" t="str">
        <f>IFERROR(VLOOKUP(B389,'اسماء العملاء'!$A$2:$G$1589,7,FALSE),"")</f>
        <v/>
      </c>
      <c r="N389" s="92" t="str">
        <f t="shared" si="39"/>
        <v/>
      </c>
      <c r="O389" s="149" t="str">
        <f>IFERROR(VLOOKUP(B389,'اسماء العملاء'!$A$2:$I$1589,9,FALSE),"")</f>
        <v/>
      </c>
      <c r="P389" s="144" t="str">
        <f t="shared" si="40"/>
        <v/>
      </c>
      <c r="Q389" s="145" t="str">
        <f t="shared" si="41"/>
        <v/>
      </c>
      <c r="R389" s="50"/>
      <c r="S389" s="133" t="str">
        <f>IFERROR(VLOOKUP(B389,'اسماء العملاء'!$A$2:$J$1589,10,FALSE),"")</f>
        <v/>
      </c>
      <c r="T389" s="48" t="str">
        <f>IFERROR(IF(COUNT($S389:S389)&gt;=$P389,"",EDATE($S389,1)),"")</f>
        <v/>
      </c>
      <c r="U389" s="48" t="str">
        <f>IFERROR(IF(COUNT($S389:T389)&gt;=$P389,"",EDATE($S389,2)),"")</f>
        <v/>
      </c>
      <c r="V389" s="48" t="str">
        <f>IFERROR(IF(COUNT($S389:U389)&gt;=$P389,"",EDATE($S389,3)),"")</f>
        <v/>
      </c>
      <c r="W389" s="48" t="str">
        <f>IFERROR(IF(COUNT($S389:V389)&gt;=$P389,"",EDATE($S389,4)),"")</f>
        <v/>
      </c>
      <c r="X389" s="48" t="str">
        <f>IFERROR(IF(COUNT($S389:W389)&gt;=$P389,"",EDATE($S389,5)),"")</f>
        <v/>
      </c>
      <c r="Y389" s="48" t="str">
        <f>IFERROR(IF(COUNT($S389:X389)&gt;=$P389,"",EDATE($S389,6)),"")</f>
        <v/>
      </c>
      <c r="Z389" s="48" t="str">
        <f>IFERROR(IF(COUNT($S389:Y389)&gt;=$P389,"",EDATE($S389,7)),"")</f>
        <v/>
      </c>
      <c r="AA389" s="48" t="str">
        <f>IFERROR(IF(COUNT($S389:Z389)&gt;=$P389,"",EDATE($S389,8)),"")</f>
        <v/>
      </c>
      <c r="AB389" s="48" t="str">
        <f>IFERROR(IF(COUNT($S389:AA389)&gt;=$P389,"",EDATE($S389,9)),"")</f>
        <v/>
      </c>
      <c r="AC389" s="48" t="str">
        <f>IFERROR(IF(COUNT($S389:AB389)&gt;=$P389,"",EDATE($S389,10)),"")</f>
        <v/>
      </c>
      <c r="AD389" s="48" t="str">
        <f>IFERROR(IF(COUNT($S389:AC389)&gt;=$P389,"",EDATE($S389,11)),"")</f>
        <v/>
      </c>
      <c r="AE389" s="48" t="str">
        <f>IFERROR(IF(COUNT($S389:AD389)&gt;=$P389,"",EDATE($S389,12)),"")</f>
        <v/>
      </c>
      <c r="AF389" s="48" t="str">
        <f>IFERROR(IF(COUNT($S389:AE389)&gt;=$P389,"",EDATE($S389,13)),"")</f>
        <v/>
      </c>
      <c r="AG389" s="48" t="str">
        <f>IFERROR(IF(COUNT($S389:AF389)&gt;=$P389,"",EDATE($S389,14)),"")</f>
        <v/>
      </c>
      <c r="AH389" s="48" t="str">
        <f>IFERROR(IF(COUNT($S389:AG389)&gt;=$P389,"",EDATE($S389,15)),"")</f>
        <v/>
      </c>
      <c r="AI389" s="48" t="str">
        <f>IFERROR(IF(COUNT($S389:AH389)&gt;=$P389,"",EDATE($S389,16)),"")</f>
        <v/>
      </c>
      <c r="AJ389" s="48" t="str">
        <f>IFERROR(IF(COUNT($S389:AI389)&gt;=$P389,"",EDATE($S389,17)),"")</f>
        <v/>
      </c>
      <c r="AK389" s="48" t="str">
        <f>IFERROR(IF(COUNT($S389:AJ389)&gt;=$P389,"",EDATE($S389,18)),"")</f>
        <v/>
      </c>
      <c r="AL389" s="49" t="str">
        <f>IFERROR(IF(COUNT($S389:AK389)&gt;=$P389,"",EDATE($S389,19)),"")</f>
        <v/>
      </c>
      <c r="AM389" s="49" t="str">
        <f>IFERROR(IF(COUNT($S389:AL389)&gt;=$P389,"",EDATE($S389,20)),"")</f>
        <v/>
      </c>
      <c r="AN389" s="49" t="str">
        <f>IFERROR(IF(COUNT($S389:AM389)&gt;=$P389,"",EDATE($S389,21)),"")</f>
        <v/>
      </c>
      <c r="AO389" s="49" t="str">
        <f>IFERROR(IF(COUNT($S389:AN389)&gt;=$P389,"",EDATE($S389,22)),"")</f>
        <v/>
      </c>
      <c r="AP389" s="49" t="str">
        <f>IFERROR(IF(COUNT($S389:AO389)&gt;=$P389,"",EDATE($S389,23)),"")</f>
        <v/>
      </c>
      <c r="AQ389" s="49" t="str">
        <f>IFERROR(IF(COUNT($S389:AP389)&gt;=$P389,"",EDATE($S389,24)),"")</f>
        <v/>
      </c>
      <c r="AR389" s="49" t="str">
        <f>IFERROR(IF(COUNT($S389:AQ389)&gt;=$P389,"",EDATE($S389,25)),"")</f>
        <v/>
      </c>
      <c r="AS389" s="49" t="str">
        <f>IFERROR(IF(COUNT($S389:AR389)&gt;=$P389,"",EDATE($S389,26)),"")</f>
        <v/>
      </c>
      <c r="AT389" s="49" t="str">
        <f>IFERROR(IF(COUNT($S389:AS389)&gt;=$P389,"",EDATE($S389,27)),"")</f>
        <v/>
      </c>
      <c r="AU389" s="49" t="str">
        <f>IFERROR(IF(COUNT($S389:AT389)&gt;=$P389,"",EDATE($S389,28)),"")</f>
        <v/>
      </c>
      <c r="AV389" s="49" t="str">
        <f>IFERROR(IF(COUNT($S389:AU389)&gt;=$P389,"",EDATE($S389,29)),"")</f>
        <v/>
      </c>
      <c r="AW389" s="49" t="str">
        <f>IFERROR(IF(COUNT($S389:AV389)&gt;=$P389,"",EDATE($S389,30)),"")</f>
        <v/>
      </c>
      <c r="AX389" s="49" t="str">
        <f>IFERROR(IF(COUNT($S389:AW389)&gt;=$P389,"",EDATE($S389,31)),"")</f>
        <v/>
      </c>
      <c r="AY389" s="49" t="str">
        <f>IFERROR(IF(COUNT($S389:AX389)&gt;=$P389,"",EDATE($S389,32)),"")</f>
        <v/>
      </c>
      <c r="AZ389" s="49" t="str">
        <f>IFERROR(IF(COUNT($S389:AY389)&gt;=$P389,"",EDATE($S389,33)),"")</f>
        <v/>
      </c>
      <c r="BA389" s="49" t="str">
        <f>IFERROR(IF(COUNT($S389:AZ389)&gt;=$P389,"",EDATE($S389,34)),"")</f>
        <v/>
      </c>
      <c r="BB389" s="49" t="str">
        <f>IFERROR(IF(COUNT($S389:BA389)&gt;=$P389,"",EDATE($S389,35)),"")</f>
        <v/>
      </c>
      <c r="BC389" s="49" t="str">
        <f>IFERROR(IF(COUNT($S389:BB389)&gt;=$P389,"",EDATE($S389,36)),"")</f>
        <v/>
      </c>
      <c r="BD389" s="108"/>
    </row>
    <row r="390" spans="1:56" s="98" customFormat="1" ht="21" customHeight="1" thickBot="1">
      <c r="A390" s="106" t="str">
        <f t="shared" ca="1" si="36"/>
        <v/>
      </c>
      <c r="B390" s="152"/>
      <c r="C390" s="45" t="str">
        <f>IFERROR(VLOOKUP(B390,'اسماء العملاء'!$A$2:$E$1589,5,FALSE),"")</f>
        <v/>
      </c>
      <c r="D390" s="60" t="str">
        <f>IFERROR(VLOOKUP(B390,'اسماء العملاء'!$A$2:$C$1589,2,FALSE),"")</f>
        <v/>
      </c>
      <c r="E390" s="56"/>
      <c r="F390" s="62" t="str">
        <f>IFERROR(VLOOKUP(B390,'اسماء العملاء'!$A$2:$C$1589,3,FALSE),"")</f>
        <v/>
      </c>
      <c r="G390" s="75" t="str">
        <f>IFERROR(VLOOKUP(B390,'اسماء العملاء'!$A$2:$F$1589,6,FALSE),"")</f>
        <v/>
      </c>
      <c r="H390" s="142" t="str">
        <f>IFERROR(VLOOKUP(G390,'انواع الفلاتر'!$B$2:$C$52,2,FALSE),"")</f>
        <v/>
      </c>
      <c r="I390" s="128" t="str">
        <f>IFERROR(VLOOKUP(B390,'اسماء العملاء'!$A$2:$K$1589,11,FALSE),"")</f>
        <v/>
      </c>
      <c r="J390" s="46" t="str">
        <f t="shared" si="37"/>
        <v/>
      </c>
      <c r="K390" s="37"/>
      <c r="L390" s="137" t="str">
        <f t="shared" si="38"/>
        <v/>
      </c>
      <c r="M390" s="94" t="str">
        <f>IFERROR(VLOOKUP(B390,'اسماء العملاء'!$A$2:$G$1589,7,FALSE),"")</f>
        <v/>
      </c>
      <c r="N390" s="92" t="str">
        <f t="shared" si="39"/>
        <v/>
      </c>
      <c r="O390" s="149" t="str">
        <f>IFERROR(VLOOKUP(B390,'اسماء العملاء'!$A$2:$I$1589,9,FALSE),"")</f>
        <v/>
      </c>
      <c r="P390" s="144" t="str">
        <f t="shared" si="40"/>
        <v/>
      </c>
      <c r="Q390" s="145" t="str">
        <f t="shared" si="41"/>
        <v/>
      </c>
      <c r="R390" s="50"/>
      <c r="S390" s="133" t="str">
        <f>IFERROR(VLOOKUP(B390,'اسماء العملاء'!$A$2:$J$1589,10,FALSE),"")</f>
        <v/>
      </c>
      <c r="T390" s="48" t="str">
        <f>IFERROR(IF(COUNT($S390:S390)&gt;=$P390,"",EDATE($S390,1)),"")</f>
        <v/>
      </c>
      <c r="U390" s="48" t="str">
        <f>IFERROR(IF(COUNT($S390:T390)&gt;=$P390,"",EDATE($S390,2)),"")</f>
        <v/>
      </c>
      <c r="V390" s="48" t="str">
        <f>IFERROR(IF(COUNT($S390:U390)&gt;=$P390,"",EDATE($S390,3)),"")</f>
        <v/>
      </c>
      <c r="W390" s="48" t="str">
        <f>IFERROR(IF(COUNT($S390:V390)&gt;=$P390,"",EDATE($S390,4)),"")</f>
        <v/>
      </c>
      <c r="X390" s="48" t="str">
        <f>IFERROR(IF(COUNT($S390:W390)&gt;=$P390,"",EDATE($S390,5)),"")</f>
        <v/>
      </c>
      <c r="Y390" s="48" t="str">
        <f>IFERROR(IF(COUNT($S390:X390)&gt;=$P390,"",EDATE($S390,6)),"")</f>
        <v/>
      </c>
      <c r="Z390" s="48" t="str">
        <f>IFERROR(IF(COUNT($S390:Y390)&gt;=$P390,"",EDATE($S390,7)),"")</f>
        <v/>
      </c>
      <c r="AA390" s="48" t="str">
        <f>IFERROR(IF(COUNT($S390:Z390)&gt;=$P390,"",EDATE($S390,8)),"")</f>
        <v/>
      </c>
      <c r="AB390" s="48" t="str">
        <f>IFERROR(IF(COUNT($S390:AA390)&gt;=$P390,"",EDATE($S390,9)),"")</f>
        <v/>
      </c>
      <c r="AC390" s="48" t="str">
        <f>IFERROR(IF(COUNT($S390:AB390)&gt;=$P390,"",EDATE($S390,10)),"")</f>
        <v/>
      </c>
      <c r="AD390" s="48" t="str">
        <f>IFERROR(IF(COUNT($S390:AC390)&gt;=$P390,"",EDATE($S390,11)),"")</f>
        <v/>
      </c>
      <c r="AE390" s="48" t="str">
        <f>IFERROR(IF(COUNT($S390:AD390)&gt;=$P390,"",EDATE($S390,12)),"")</f>
        <v/>
      </c>
      <c r="AF390" s="48" t="str">
        <f>IFERROR(IF(COUNT($S390:AE390)&gt;=$P390,"",EDATE($S390,13)),"")</f>
        <v/>
      </c>
      <c r="AG390" s="48" t="str">
        <f>IFERROR(IF(COUNT($S390:AF390)&gt;=$P390,"",EDATE($S390,14)),"")</f>
        <v/>
      </c>
      <c r="AH390" s="48" t="str">
        <f>IFERROR(IF(COUNT($S390:AG390)&gt;=$P390,"",EDATE($S390,15)),"")</f>
        <v/>
      </c>
      <c r="AI390" s="48" t="str">
        <f>IFERROR(IF(COUNT($S390:AH390)&gt;=$P390,"",EDATE($S390,16)),"")</f>
        <v/>
      </c>
      <c r="AJ390" s="48" t="str">
        <f>IFERROR(IF(COUNT($S390:AI390)&gt;=$P390,"",EDATE($S390,17)),"")</f>
        <v/>
      </c>
      <c r="AK390" s="48" t="str">
        <f>IFERROR(IF(COUNT($S390:AJ390)&gt;=$P390,"",EDATE($S390,18)),"")</f>
        <v/>
      </c>
      <c r="AL390" s="49" t="str">
        <f>IFERROR(IF(COUNT($S390:AK390)&gt;=$P390,"",EDATE($S390,19)),"")</f>
        <v/>
      </c>
      <c r="AM390" s="49" t="str">
        <f>IFERROR(IF(COUNT($S390:AL390)&gt;=$P390,"",EDATE($S390,20)),"")</f>
        <v/>
      </c>
      <c r="AN390" s="49" t="str">
        <f>IFERROR(IF(COUNT($S390:AM390)&gt;=$P390,"",EDATE($S390,21)),"")</f>
        <v/>
      </c>
      <c r="AO390" s="49" t="str">
        <f>IFERROR(IF(COUNT($S390:AN390)&gt;=$P390,"",EDATE($S390,22)),"")</f>
        <v/>
      </c>
      <c r="AP390" s="49" t="str">
        <f>IFERROR(IF(COUNT($S390:AO390)&gt;=$P390,"",EDATE($S390,23)),"")</f>
        <v/>
      </c>
      <c r="AQ390" s="49" t="str">
        <f>IFERROR(IF(COUNT($S390:AP390)&gt;=$P390,"",EDATE($S390,24)),"")</f>
        <v/>
      </c>
      <c r="AR390" s="49" t="str">
        <f>IFERROR(IF(COUNT($S390:AQ390)&gt;=$P390,"",EDATE($S390,25)),"")</f>
        <v/>
      </c>
      <c r="AS390" s="49" t="str">
        <f>IFERROR(IF(COUNT($S390:AR390)&gt;=$P390,"",EDATE($S390,26)),"")</f>
        <v/>
      </c>
      <c r="AT390" s="49" t="str">
        <f>IFERROR(IF(COUNT($S390:AS390)&gt;=$P390,"",EDATE($S390,27)),"")</f>
        <v/>
      </c>
      <c r="AU390" s="49" t="str">
        <f>IFERROR(IF(COUNT($S390:AT390)&gt;=$P390,"",EDATE($S390,28)),"")</f>
        <v/>
      </c>
      <c r="AV390" s="49" t="str">
        <f>IFERROR(IF(COUNT($S390:AU390)&gt;=$P390,"",EDATE($S390,29)),"")</f>
        <v/>
      </c>
      <c r="AW390" s="49" t="str">
        <f>IFERROR(IF(COUNT($S390:AV390)&gt;=$P390,"",EDATE($S390,30)),"")</f>
        <v/>
      </c>
      <c r="AX390" s="49" t="str">
        <f>IFERROR(IF(COUNT($S390:AW390)&gt;=$P390,"",EDATE($S390,31)),"")</f>
        <v/>
      </c>
      <c r="AY390" s="49" t="str">
        <f>IFERROR(IF(COUNT($S390:AX390)&gt;=$P390,"",EDATE($S390,32)),"")</f>
        <v/>
      </c>
      <c r="AZ390" s="49" t="str">
        <f>IFERROR(IF(COUNT($S390:AY390)&gt;=$P390,"",EDATE($S390,33)),"")</f>
        <v/>
      </c>
      <c r="BA390" s="49" t="str">
        <f>IFERROR(IF(COUNT($S390:AZ390)&gt;=$P390,"",EDATE($S390,34)),"")</f>
        <v/>
      </c>
      <c r="BB390" s="49" t="str">
        <f>IFERROR(IF(COUNT($S390:BA390)&gt;=$P390,"",EDATE($S390,35)),"")</f>
        <v/>
      </c>
      <c r="BC390" s="49" t="str">
        <f>IFERROR(IF(COUNT($S390:BB390)&gt;=$P390,"",EDATE($S390,36)),"")</f>
        <v/>
      </c>
      <c r="BD390" s="108"/>
    </row>
    <row r="391" spans="1:56" s="98" customFormat="1" ht="21" customHeight="1" thickBot="1">
      <c r="A391" s="106" t="str">
        <f t="shared" ca="1" si="36"/>
        <v/>
      </c>
      <c r="B391" s="152"/>
      <c r="C391" s="45" t="str">
        <f>IFERROR(VLOOKUP(B391,'اسماء العملاء'!$A$2:$E$1589,5,FALSE),"")</f>
        <v/>
      </c>
      <c r="D391" s="60" t="str">
        <f>IFERROR(VLOOKUP(B391,'اسماء العملاء'!$A$2:$C$1589,2,FALSE),"")</f>
        <v/>
      </c>
      <c r="E391" s="56"/>
      <c r="F391" s="62" t="str">
        <f>IFERROR(VLOOKUP(B391,'اسماء العملاء'!$A$2:$C$1589,3,FALSE),"")</f>
        <v/>
      </c>
      <c r="G391" s="75" t="str">
        <f>IFERROR(VLOOKUP(B391,'اسماء العملاء'!$A$2:$F$1589,6,FALSE),"")</f>
        <v/>
      </c>
      <c r="H391" s="142" t="str">
        <f>IFERROR(VLOOKUP(G391,'انواع الفلاتر'!$B$2:$C$52,2,FALSE),"")</f>
        <v/>
      </c>
      <c r="I391" s="128" t="str">
        <f>IFERROR(VLOOKUP(B391,'اسماء العملاء'!$A$2:$K$1589,11,FALSE),"")</f>
        <v/>
      </c>
      <c r="J391" s="46" t="str">
        <f t="shared" si="37"/>
        <v/>
      </c>
      <c r="K391" s="37"/>
      <c r="L391" s="137" t="str">
        <f t="shared" si="38"/>
        <v/>
      </c>
      <c r="M391" s="94" t="str">
        <f>IFERROR(VLOOKUP(B391,'اسماء العملاء'!$A$2:$G$1589,7,FALSE),"")</f>
        <v/>
      </c>
      <c r="N391" s="92" t="str">
        <f t="shared" si="39"/>
        <v/>
      </c>
      <c r="O391" s="149" t="str">
        <f>IFERROR(VLOOKUP(B391,'اسماء العملاء'!$A$2:$I$1589,9,FALSE),"")</f>
        <v/>
      </c>
      <c r="P391" s="144" t="str">
        <f t="shared" si="40"/>
        <v/>
      </c>
      <c r="Q391" s="145" t="str">
        <f t="shared" si="41"/>
        <v/>
      </c>
      <c r="R391" s="50"/>
      <c r="S391" s="133" t="str">
        <f>IFERROR(VLOOKUP(B391,'اسماء العملاء'!$A$2:$J$1589,10,FALSE),"")</f>
        <v/>
      </c>
      <c r="T391" s="48" t="str">
        <f>IFERROR(IF(COUNT($S391:S391)&gt;=$P391,"",EDATE($S391,1)),"")</f>
        <v/>
      </c>
      <c r="U391" s="48" t="str">
        <f>IFERROR(IF(COUNT($S391:T391)&gt;=$P391,"",EDATE($S391,2)),"")</f>
        <v/>
      </c>
      <c r="V391" s="48" t="str">
        <f>IFERROR(IF(COUNT($S391:U391)&gt;=$P391,"",EDATE($S391,3)),"")</f>
        <v/>
      </c>
      <c r="W391" s="48" t="str">
        <f>IFERROR(IF(COUNT($S391:V391)&gt;=$P391,"",EDATE($S391,4)),"")</f>
        <v/>
      </c>
      <c r="X391" s="48" t="str">
        <f>IFERROR(IF(COUNT($S391:W391)&gt;=$P391,"",EDATE($S391,5)),"")</f>
        <v/>
      </c>
      <c r="Y391" s="48" t="str">
        <f>IFERROR(IF(COUNT($S391:X391)&gt;=$P391,"",EDATE($S391,6)),"")</f>
        <v/>
      </c>
      <c r="Z391" s="48" t="str">
        <f>IFERROR(IF(COUNT($S391:Y391)&gt;=$P391,"",EDATE($S391,7)),"")</f>
        <v/>
      </c>
      <c r="AA391" s="48" t="str">
        <f>IFERROR(IF(COUNT($S391:Z391)&gt;=$P391,"",EDATE($S391,8)),"")</f>
        <v/>
      </c>
      <c r="AB391" s="48" t="str">
        <f>IFERROR(IF(COUNT($S391:AA391)&gt;=$P391,"",EDATE($S391,9)),"")</f>
        <v/>
      </c>
      <c r="AC391" s="48" t="str">
        <f>IFERROR(IF(COUNT($S391:AB391)&gt;=$P391,"",EDATE($S391,10)),"")</f>
        <v/>
      </c>
      <c r="AD391" s="48" t="str">
        <f>IFERROR(IF(COUNT($S391:AC391)&gt;=$P391,"",EDATE($S391,11)),"")</f>
        <v/>
      </c>
      <c r="AE391" s="48" t="str">
        <f>IFERROR(IF(COUNT($S391:AD391)&gt;=$P391,"",EDATE($S391,12)),"")</f>
        <v/>
      </c>
      <c r="AF391" s="48" t="str">
        <f>IFERROR(IF(COUNT($S391:AE391)&gt;=$P391,"",EDATE($S391,13)),"")</f>
        <v/>
      </c>
      <c r="AG391" s="48" t="str">
        <f>IFERROR(IF(COUNT($S391:AF391)&gt;=$P391,"",EDATE($S391,14)),"")</f>
        <v/>
      </c>
      <c r="AH391" s="48" t="str">
        <f>IFERROR(IF(COUNT($S391:AG391)&gt;=$P391,"",EDATE($S391,15)),"")</f>
        <v/>
      </c>
      <c r="AI391" s="48" t="str">
        <f>IFERROR(IF(COUNT($S391:AH391)&gt;=$P391,"",EDATE($S391,16)),"")</f>
        <v/>
      </c>
      <c r="AJ391" s="48" t="str">
        <f>IFERROR(IF(COUNT($S391:AI391)&gt;=$P391,"",EDATE($S391,17)),"")</f>
        <v/>
      </c>
      <c r="AK391" s="48" t="str">
        <f>IFERROR(IF(COUNT($S391:AJ391)&gt;=$P391,"",EDATE($S391,18)),"")</f>
        <v/>
      </c>
      <c r="AL391" s="49" t="str">
        <f>IFERROR(IF(COUNT($S391:AK391)&gt;=$P391,"",EDATE($S391,19)),"")</f>
        <v/>
      </c>
      <c r="AM391" s="49" t="str">
        <f>IFERROR(IF(COUNT($S391:AL391)&gt;=$P391,"",EDATE($S391,20)),"")</f>
        <v/>
      </c>
      <c r="AN391" s="49" t="str">
        <f>IFERROR(IF(COUNT($S391:AM391)&gt;=$P391,"",EDATE($S391,21)),"")</f>
        <v/>
      </c>
      <c r="AO391" s="49" t="str">
        <f>IFERROR(IF(COUNT($S391:AN391)&gt;=$P391,"",EDATE($S391,22)),"")</f>
        <v/>
      </c>
      <c r="AP391" s="49" t="str">
        <f>IFERROR(IF(COUNT($S391:AO391)&gt;=$P391,"",EDATE($S391,23)),"")</f>
        <v/>
      </c>
      <c r="AQ391" s="49" t="str">
        <f>IFERROR(IF(COUNT($S391:AP391)&gt;=$P391,"",EDATE($S391,24)),"")</f>
        <v/>
      </c>
      <c r="AR391" s="49" t="str">
        <f>IFERROR(IF(COUNT($S391:AQ391)&gt;=$P391,"",EDATE($S391,25)),"")</f>
        <v/>
      </c>
      <c r="AS391" s="49" t="str">
        <f>IFERROR(IF(COUNT($S391:AR391)&gt;=$P391,"",EDATE($S391,26)),"")</f>
        <v/>
      </c>
      <c r="AT391" s="49" t="str">
        <f>IFERROR(IF(COUNT($S391:AS391)&gt;=$P391,"",EDATE($S391,27)),"")</f>
        <v/>
      </c>
      <c r="AU391" s="49" t="str">
        <f>IFERROR(IF(COUNT($S391:AT391)&gt;=$P391,"",EDATE($S391,28)),"")</f>
        <v/>
      </c>
      <c r="AV391" s="49" t="str">
        <f>IFERROR(IF(COUNT($S391:AU391)&gt;=$P391,"",EDATE($S391,29)),"")</f>
        <v/>
      </c>
      <c r="AW391" s="49" t="str">
        <f>IFERROR(IF(COUNT($S391:AV391)&gt;=$P391,"",EDATE($S391,30)),"")</f>
        <v/>
      </c>
      <c r="AX391" s="49" t="str">
        <f>IFERROR(IF(COUNT($S391:AW391)&gt;=$P391,"",EDATE($S391,31)),"")</f>
        <v/>
      </c>
      <c r="AY391" s="49" t="str">
        <f>IFERROR(IF(COUNT($S391:AX391)&gt;=$P391,"",EDATE($S391,32)),"")</f>
        <v/>
      </c>
      <c r="AZ391" s="49" t="str">
        <f>IFERROR(IF(COUNT($S391:AY391)&gt;=$P391,"",EDATE($S391,33)),"")</f>
        <v/>
      </c>
      <c r="BA391" s="49" t="str">
        <f>IFERROR(IF(COUNT($S391:AZ391)&gt;=$P391,"",EDATE($S391,34)),"")</f>
        <v/>
      </c>
      <c r="BB391" s="49" t="str">
        <f>IFERROR(IF(COUNT($S391:BA391)&gt;=$P391,"",EDATE($S391,35)),"")</f>
        <v/>
      </c>
      <c r="BC391" s="49" t="str">
        <f>IFERROR(IF(COUNT($S391:BB391)&gt;=$P391,"",EDATE($S391,36)),"")</f>
        <v/>
      </c>
      <c r="BD391" s="108"/>
    </row>
    <row r="392" spans="1:56" s="98" customFormat="1" ht="21" customHeight="1" thickBot="1">
      <c r="A392" s="106" t="str">
        <f t="shared" ca="1" si="36"/>
        <v/>
      </c>
      <c r="B392" s="152"/>
      <c r="C392" s="45" t="str">
        <f>IFERROR(VLOOKUP(B392,'اسماء العملاء'!$A$2:$E$1589,5,FALSE),"")</f>
        <v/>
      </c>
      <c r="D392" s="60" t="str">
        <f>IFERROR(VLOOKUP(B392,'اسماء العملاء'!$A$2:$C$1589,2,FALSE),"")</f>
        <v/>
      </c>
      <c r="E392" s="56"/>
      <c r="F392" s="62" t="str">
        <f>IFERROR(VLOOKUP(B392,'اسماء العملاء'!$A$2:$C$1589,3,FALSE),"")</f>
        <v/>
      </c>
      <c r="G392" s="75" t="str">
        <f>IFERROR(VLOOKUP(B392,'اسماء العملاء'!$A$2:$F$1589,6,FALSE),"")</f>
        <v/>
      </c>
      <c r="H392" s="142" t="str">
        <f>IFERROR(VLOOKUP(G392,'انواع الفلاتر'!$B$2:$C$52,2,FALSE),"")</f>
        <v/>
      </c>
      <c r="I392" s="128" t="str">
        <f>IFERROR(VLOOKUP(B392,'اسماء العملاء'!$A$2:$K$1589,11,FALSE),"")</f>
        <v/>
      </c>
      <c r="J392" s="46" t="str">
        <f t="shared" si="37"/>
        <v/>
      </c>
      <c r="K392" s="37"/>
      <c r="L392" s="137" t="str">
        <f t="shared" si="38"/>
        <v/>
      </c>
      <c r="M392" s="94" t="str">
        <f>IFERROR(VLOOKUP(B392,'اسماء العملاء'!$A$2:$G$1589,7,FALSE),"")</f>
        <v/>
      </c>
      <c r="N392" s="92" t="str">
        <f t="shared" si="39"/>
        <v/>
      </c>
      <c r="O392" s="149" t="str">
        <f>IFERROR(VLOOKUP(B392,'اسماء العملاء'!$A$2:$I$1589,9,FALSE),"")</f>
        <v/>
      </c>
      <c r="P392" s="144" t="str">
        <f t="shared" si="40"/>
        <v/>
      </c>
      <c r="Q392" s="145" t="str">
        <f t="shared" si="41"/>
        <v/>
      </c>
      <c r="R392" s="50"/>
      <c r="S392" s="133" t="str">
        <f>IFERROR(VLOOKUP(B392,'اسماء العملاء'!$A$2:$J$1589,10,FALSE),"")</f>
        <v/>
      </c>
      <c r="T392" s="48" t="str">
        <f>IFERROR(IF(COUNT($S392:S392)&gt;=$P392,"",EDATE($S392,1)),"")</f>
        <v/>
      </c>
      <c r="U392" s="48" t="str">
        <f>IFERROR(IF(COUNT($S392:T392)&gt;=$P392,"",EDATE($S392,2)),"")</f>
        <v/>
      </c>
      <c r="V392" s="48" t="str">
        <f>IFERROR(IF(COUNT($S392:U392)&gt;=$P392,"",EDATE($S392,3)),"")</f>
        <v/>
      </c>
      <c r="W392" s="48" t="str">
        <f>IFERROR(IF(COUNT($S392:V392)&gt;=$P392,"",EDATE($S392,4)),"")</f>
        <v/>
      </c>
      <c r="X392" s="48" t="str">
        <f>IFERROR(IF(COUNT($S392:W392)&gt;=$P392,"",EDATE($S392,5)),"")</f>
        <v/>
      </c>
      <c r="Y392" s="48" t="str">
        <f>IFERROR(IF(COUNT($S392:X392)&gt;=$P392,"",EDATE($S392,6)),"")</f>
        <v/>
      </c>
      <c r="Z392" s="48" t="str">
        <f>IFERROR(IF(COUNT($S392:Y392)&gt;=$P392,"",EDATE($S392,7)),"")</f>
        <v/>
      </c>
      <c r="AA392" s="48" t="str">
        <f>IFERROR(IF(COUNT($S392:Z392)&gt;=$P392,"",EDATE($S392,8)),"")</f>
        <v/>
      </c>
      <c r="AB392" s="48" t="str">
        <f>IFERROR(IF(COUNT($S392:AA392)&gt;=$P392,"",EDATE($S392,9)),"")</f>
        <v/>
      </c>
      <c r="AC392" s="48" t="str">
        <f>IFERROR(IF(COUNT($S392:AB392)&gt;=$P392,"",EDATE($S392,10)),"")</f>
        <v/>
      </c>
      <c r="AD392" s="48" t="str">
        <f>IFERROR(IF(COUNT($S392:AC392)&gt;=$P392,"",EDATE($S392,11)),"")</f>
        <v/>
      </c>
      <c r="AE392" s="48" t="str">
        <f>IFERROR(IF(COUNT($S392:AD392)&gt;=$P392,"",EDATE($S392,12)),"")</f>
        <v/>
      </c>
      <c r="AF392" s="48" t="str">
        <f>IFERROR(IF(COUNT($S392:AE392)&gt;=$P392,"",EDATE($S392,13)),"")</f>
        <v/>
      </c>
      <c r="AG392" s="48" t="str">
        <f>IFERROR(IF(COUNT($S392:AF392)&gt;=$P392,"",EDATE($S392,14)),"")</f>
        <v/>
      </c>
      <c r="AH392" s="48" t="str">
        <f>IFERROR(IF(COUNT($S392:AG392)&gt;=$P392,"",EDATE($S392,15)),"")</f>
        <v/>
      </c>
      <c r="AI392" s="48" t="str">
        <f>IFERROR(IF(COUNT($S392:AH392)&gt;=$P392,"",EDATE($S392,16)),"")</f>
        <v/>
      </c>
      <c r="AJ392" s="48" t="str">
        <f>IFERROR(IF(COUNT($S392:AI392)&gt;=$P392,"",EDATE($S392,17)),"")</f>
        <v/>
      </c>
      <c r="AK392" s="48" t="str">
        <f>IFERROR(IF(COUNT($S392:AJ392)&gt;=$P392,"",EDATE($S392,18)),"")</f>
        <v/>
      </c>
      <c r="AL392" s="49" t="str">
        <f>IFERROR(IF(COUNT($S392:AK392)&gt;=$P392,"",EDATE($S392,19)),"")</f>
        <v/>
      </c>
      <c r="AM392" s="49" t="str">
        <f>IFERROR(IF(COUNT($S392:AL392)&gt;=$P392,"",EDATE($S392,20)),"")</f>
        <v/>
      </c>
      <c r="AN392" s="49" t="str">
        <f>IFERROR(IF(COUNT($S392:AM392)&gt;=$P392,"",EDATE($S392,21)),"")</f>
        <v/>
      </c>
      <c r="AO392" s="49" t="str">
        <f>IFERROR(IF(COUNT($S392:AN392)&gt;=$P392,"",EDATE($S392,22)),"")</f>
        <v/>
      </c>
      <c r="AP392" s="49" t="str">
        <f>IFERROR(IF(COUNT($S392:AO392)&gt;=$P392,"",EDATE($S392,23)),"")</f>
        <v/>
      </c>
      <c r="AQ392" s="49" t="str">
        <f>IFERROR(IF(COUNT($S392:AP392)&gt;=$P392,"",EDATE($S392,24)),"")</f>
        <v/>
      </c>
      <c r="AR392" s="49" t="str">
        <f>IFERROR(IF(COUNT($S392:AQ392)&gt;=$P392,"",EDATE($S392,25)),"")</f>
        <v/>
      </c>
      <c r="AS392" s="49" t="str">
        <f>IFERROR(IF(COUNT($S392:AR392)&gt;=$P392,"",EDATE($S392,26)),"")</f>
        <v/>
      </c>
      <c r="AT392" s="49" t="str">
        <f>IFERROR(IF(COUNT($S392:AS392)&gt;=$P392,"",EDATE($S392,27)),"")</f>
        <v/>
      </c>
      <c r="AU392" s="49" t="str">
        <f>IFERROR(IF(COUNT($S392:AT392)&gt;=$P392,"",EDATE($S392,28)),"")</f>
        <v/>
      </c>
      <c r="AV392" s="49" t="str">
        <f>IFERROR(IF(COUNT($S392:AU392)&gt;=$P392,"",EDATE($S392,29)),"")</f>
        <v/>
      </c>
      <c r="AW392" s="49" t="str">
        <f>IFERROR(IF(COUNT($S392:AV392)&gt;=$P392,"",EDATE($S392,30)),"")</f>
        <v/>
      </c>
      <c r="AX392" s="49" t="str">
        <f>IFERROR(IF(COUNT($S392:AW392)&gt;=$P392,"",EDATE($S392,31)),"")</f>
        <v/>
      </c>
      <c r="AY392" s="49" t="str">
        <f>IFERROR(IF(COUNT($S392:AX392)&gt;=$P392,"",EDATE($S392,32)),"")</f>
        <v/>
      </c>
      <c r="AZ392" s="49" t="str">
        <f>IFERROR(IF(COUNT($S392:AY392)&gt;=$P392,"",EDATE($S392,33)),"")</f>
        <v/>
      </c>
      <c r="BA392" s="49" t="str">
        <f>IFERROR(IF(COUNT($S392:AZ392)&gt;=$P392,"",EDATE($S392,34)),"")</f>
        <v/>
      </c>
      <c r="BB392" s="49" t="str">
        <f>IFERROR(IF(COUNT($S392:BA392)&gt;=$P392,"",EDATE($S392,35)),"")</f>
        <v/>
      </c>
      <c r="BC392" s="49" t="str">
        <f>IFERROR(IF(COUNT($S392:BB392)&gt;=$P392,"",EDATE($S392,36)),"")</f>
        <v/>
      </c>
      <c r="BD392" s="108"/>
    </row>
    <row r="393" spans="1:56" s="98" customFormat="1" ht="21" customHeight="1" thickBot="1">
      <c r="A393" s="106" t="str">
        <f t="shared" ca="1" si="36"/>
        <v/>
      </c>
      <c r="B393" s="152"/>
      <c r="C393" s="45" t="str">
        <f>IFERROR(VLOOKUP(B393,'اسماء العملاء'!$A$2:$E$1589,5,FALSE),"")</f>
        <v/>
      </c>
      <c r="D393" s="60" t="str">
        <f>IFERROR(VLOOKUP(B393,'اسماء العملاء'!$A$2:$C$1589,2,FALSE),"")</f>
        <v/>
      </c>
      <c r="E393" s="56"/>
      <c r="F393" s="62" t="str">
        <f>IFERROR(VLOOKUP(B393,'اسماء العملاء'!$A$2:$C$1589,3,FALSE),"")</f>
        <v/>
      </c>
      <c r="G393" s="75" t="str">
        <f>IFERROR(VLOOKUP(B393,'اسماء العملاء'!$A$2:$F$1589,6,FALSE),"")</f>
        <v/>
      </c>
      <c r="H393" s="142" t="str">
        <f>IFERROR(VLOOKUP(G393,'انواع الفلاتر'!$B$2:$C$52,2,FALSE),"")</f>
        <v/>
      </c>
      <c r="I393" s="128" t="str">
        <f>IFERROR(VLOOKUP(B393,'اسماء العملاء'!$A$2:$K$1589,11,FALSE),"")</f>
        <v/>
      </c>
      <c r="J393" s="46" t="str">
        <f t="shared" si="37"/>
        <v/>
      </c>
      <c r="K393" s="37"/>
      <c r="L393" s="137" t="str">
        <f t="shared" si="38"/>
        <v/>
      </c>
      <c r="M393" s="94" t="str">
        <f>IFERROR(VLOOKUP(B393,'اسماء العملاء'!$A$2:$G$1589,7,FALSE),"")</f>
        <v/>
      </c>
      <c r="N393" s="92" t="str">
        <f t="shared" si="39"/>
        <v/>
      </c>
      <c r="O393" s="149" t="str">
        <f>IFERROR(VLOOKUP(B393,'اسماء العملاء'!$A$2:$I$1589,9,FALSE),"")</f>
        <v/>
      </c>
      <c r="P393" s="144" t="str">
        <f t="shared" si="40"/>
        <v/>
      </c>
      <c r="Q393" s="145" t="str">
        <f t="shared" si="41"/>
        <v/>
      </c>
      <c r="R393" s="50"/>
      <c r="S393" s="133" t="str">
        <f>IFERROR(VLOOKUP(B393,'اسماء العملاء'!$A$2:$J$1589,10,FALSE),"")</f>
        <v/>
      </c>
      <c r="T393" s="48" t="str">
        <f>IFERROR(IF(COUNT($S393:S393)&gt;=$P393,"",EDATE($S393,1)),"")</f>
        <v/>
      </c>
      <c r="U393" s="48" t="str">
        <f>IFERROR(IF(COUNT($S393:T393)&gt;=$P393,"",EDATE($S393,2)),"")</f>
        <v/>
      </c>
      <c r="V393" s="48" t="str">
        <f>IFERROR(IF(COUNT($S393:U393)&gt;=$P393,"",EDATE($S393,3)),"")</f>
        <v/>
      </c>
      <c r="W393" s="48" t="str">
        <f>IFERROR(IF(COUNT($S393:V393)&gt;=$P393,"",EDATE($S393,4)),"")</f>
        <v/>
      </c>
      <c r="X393" s="48" t="str">
        <f>IFERROR(IF(COUNT($S393:W393)&gt;=$P393,"",EDATE($S393,5)),"")</f>
        <v/>
      </c>
      <c r="Y393" s="48" t="str">
        <f>IFERROR(IF(COUNT($S393:X393)&gt;=$P393,"",EDATE($S393,6)),"")</f>
        <v/>
      </c>
      <c r="Z393" s="48" t="str">
        <f>IFERROR(IF(COUNT($S393:Y393)&gt;=$P393,"",EDATE($S393,7)),"")</f>
        <v/>
      </c>
      <c r="AA393" s="48" t="str">
        <f>IFERROR(IF(COUNT($S393:Z393)&gt;=$P393,"",EDATE($S393,8)),"")</f>
        <v/>
      </c>
      <c r="AB393" s="48" t="str">
        <f>IFERROR(IF(COUNT($S393:AA393)&gt;=$P393,"",EDATE($S393,9)),"")</f>
        <v/>
      </c>
      <c r="AC393" s="48" t="str">
        <f>IFERROR(IF(COUNT($S393:AB393)&gt;=$P393,"",EDATE($S393,10)),"")</f>
        <v/>
      </c>
      <c r="AD393" s="48" t="str">
        <f>IFERROR(IF(COUNT($S393:AC393)&gt;=$P393,"",EDATE($S393,11)),"")</f>
        <v/>
      </c>
      <c r="AE393" s="48" t="str">
        <f>IFERROR(IF(COUNT($S393:AD393)&gt;=$P393,"",EDATE($S393,12)),"")</f>
        <v/>
      </c>
      <c r="AF393" s="48" t="str">
        <f>IFERROR(IF(COUNT($S393:AE393)&gt;=$P393,"",EDATE($S393,13)),"")</f>
        <v/>
      </c>
      <c r="AG393" s="48" t="str">
        <f>IFERROR(IF(COUNT($S393:AF393)&gt;=$P393,"",EDATE($S393,14)),"")</f>
        <v/>
      </c>
      <c r="AH393" s="48" t="str">
        <f>IFERROR(IF(COUNT($S393:AG393)&gt;=$P393,"",EDATE($S393,15)),"")</f>
        <v/>
      </c>
      <c r="AI393" s="48" t="str">
        <f>IFERROR(IF(COUNT($S393:AH393)&gt;=$P393,"",EDATE($S393,16)),"")</f>
        <v/>
      </c>
      <c r="AJ393" s="48" t="str">
        <f>IFERROR(IF(COUNT($S393:AI393)&gt;=$P393,"",EDATE($S393,17)),"")</f>
        <v/>
      </c>
      <c r="AK393" s="48" t="str">
        <f>IFERROR(IF(COUNT($S393:AJ393)&gt;=$P393,"",EDATE($S393,18)),"")</f>
        <v/>
      </c>
      <c r="AL393" s="49" t="str">
        <f>IFERROR(IF(COUNT($S393:AK393)&gt;=$P393,"",EDATE($S393,19)),"")</f>
        <v/>
      </c>
      <c r="AM393" s="49" t="str">
        <f>IFERROR(IF(COUNT($S393:AL393)&gt;=$P393,"",EDATE($S393,20)),"")</f>
        <v/>
      </c>
      <c r="AN393" s="49" t="str">
        <f>IFERROR(IF(COUNT($S393:AM393)&gt;=$P393,"",EDATE($S393,21)),"")</f>
        <v/>
      </c>
      <c r="AO393" s="49" t="str">
        <f>IFERROR(IF(COUNT($S393:AN393)&gt;=$P393,"",EDATE($S393,22)),"")</f>
        <v/>
      </c>
      <c r="AP393" s="49" t="str">
        <f>IFERROR(IF(COUNT($S393:AO393)&gt;=$P393,"",EDATE($S393,23)),"")</f>
        <v/>
      </c>
      <c r="AQ393" s="49" t="str">
        <f>IFERROR(IF(COUNT($S393:AP393)&gt;=$P393,"",EDATE($S393,24)),"")</f>
        <v/>
      </c>
      <c r="AR393" s="49" t="str">
        <f>IFERROR(IF(COUNT($S393:AQ393)&gt;=$P393,"",EDATE($S393,25)),"")</f>
        <v/>
      </c>
      <c r="AS393" s="49" t="str">
        <f>IFERROR(IF(COUNT($S393:AR393)&gt;=$P393,"",EDATE($S393,26)),"")</f>
        <v/>
      </c>
      <c r="AT393" s="49" t="str">
        <f>IFERROR(IF(COUNT($S393:AS393)&gt;=$P393,"",EDATE($S393,27)),"")</f>
        <v/>
      </c>
      <c r="AU393" s="49" t="str">
        <f>IFERROR(IF(COUNT($S393:AT393)&gt;=$P393,"",EDATE($S393,28)),"")</f>
        <v/>
      </c>
      <c r="AV393" s="49" t="str">
        <f>IFERROR(IF(COUNT($S393:AU393)&gt;=$P393,"",EDATE($S393,29)),"")</f>
        <v/>
      </c>
      <c r="AW393" s="49" t="str">
        <f>IFERROR(IF(COUNT($S393:AV393)&gt;=$P393,"",EDATE($S393,30)),"")</f>
        <v/>
      </c>
      <c r="AX393" s="49" t="str">
        <f>IFERROR(IF(COUNT($S393:AW393)&gt;=$P393,"",EDATE($S393,31)),"")</f>
        <v/>
      </c>
      <c r="AY393" s="49" t="str">
        <f>IFERROR(IF(COUNT($S393:AX393)&gt;=$P393,"",EDATE($S393,32)),"")</f>
        <v/>
      </c>
      <c r="AZ393" s="49" t="str">
        <f>IFERROR(IF(COUNT($S393:AY393)&gt;=$P393,"",EDATE($S393,33)),"")</f>
        <v/>
      </c>
      <c r="BA393" s="49" t="str">
        <f>IFERROR(IF(COUNT($S393:AZ393)&gt;=$P393,"",EDATE($S393,34)),"")</f>
        <v/>
      </c>
      <c r="BB393" s="49" t="str">
        <f>IFERROR(IF(COUNT($S393:BA393)&gt;=$P393,"",EDATE($S393,35)),"")</f>
        <v/>
      </c>
      <c r="BC393" s="49" t="str">
        <f>IFERROR(IF(COUNT($S393:BB393)&gt;=$P393,"",EDATE($S393,36)),"")</f>
        <v/>
      </c>
      <c r="BD393" s="108"/>
    </row>
    <row r="394" spans="1:56" s="98" customFormat="1" ht="21" customHeight="1" thickBot="1">
      <c r="A394" s="106" t="str">
        <f t="shared" ca="1" si="36"/>
        <v/>
      </c>
      <c r="B394" s="152"/>
      <c r="C394" s="45" t="str">
        <f>IFERROR(VLOOKUP(B394,'اسماء العملاء'!$A$2:$E$1589,5,FALSE),"")</f>
        <v/>
      </c>
      <c r="D394" s="60" t="str">
        <f>IFERROR(VLOOKUP(B394,'اسماء العملاء'!$A$2:$C$1589,2,FALSE),"")</f>
        <v/>
      </c>
      <c r="E394" s="56"/>
      <c r="F394" s="62" t="str">
        <f>IFERROR(VLOOKUP(B394,'اسماء العملاء'!$A$2:$C$1589,3,FALSE),"")</f>
        <v/>
      </c>
      <c r="G394" s="75" t="str">
        <f>IFERROR(VLOOKUP(B394,'اسماء العملاء'!$A$2:$F$1589,6,FALSE),"")</f>
        <v/>
      </c>
      <c r="H394" s="142" t="str">
        <f>IFERROR(VLOOKUP(G394,'انواع الفلاتر'!$B$2:$C$52,2,FALSE),"")</f>
        <v/>
      </c>
      <c r="I394" s="128" t="str">
        <f>IFERROR(VLOOKUP(B394,'اسماء العملاء'!$A$2:$K$1589,11,FALSE),"")</f>
        <v/>
      </c>
      <c r="J394" s="46" t="str">
        <f t="shared" si="37"/>
        <v/>
      </c>
      <c r="K394" s="37"/>
      <c r="L394" s="137" t="str">
        <f t="shared" si="38"/>
        <v/>
      </c>
      <c r="M394" s="94" t="str">
        <f>IFERROR(VLOOKUP(B394,'اسماء العملاء'!$A$2:$G$1589,7,FALSE),"")</f>
        <v/>
      </c>
      <c r="N394" s="92" t="str">
        <f t="shared" si="39"/>
        <v/>
      </c>
      <c r="O394" s="149" t="str">
        <f>IFERROR(VLOOKUP(B394,'اسماء العملاء'!$A$2:$I$1589,9,FALSE),"")</f>
        <v/>
      </c>
      <c r="P394" s="144" t="str">
        <f t="shared" si="40"/>
        <v/>
      </c>
      <c r="Q394" s="145" t="str">
        <f t="shared" si="41"/>
        <v/>
      </c>
      <c r="R394" s="50"/>
      <c r="S394" s="133" t="str">
        <f>IFERROR(VLOOKUP(B394,'اسماء العملاء'!$A$2:$J$1589,10,FALSE),"")</f>
        <v/>
      </c>
      <c r="T394" s="48" t="str">
        <f>IFERROR(IF(COUNT($S394:S394)&gt;=$P394,"",EDATE($S394,1)),"")</f>
        <v/>
      </c>
      <c r="U394" s="48" t="str">
        <f>IFERROR(IF(COUNT($S394:T394)&gt;=$P394,"",EDATE($S394,2)),"")</f>
        <v/>
      </c>
      <c r="V394" s="48" t="str">
        <f>IFERROR(IF(COUNT($S394:U394)&gt;=$P394,"",EDATE($S394,3)),"")</f>
        <v/>
      </c>
      <c r="W394" s="48" t="str">
        <f>IFERROR(IF(COUNT($S394:V394)&gt;=$P394,"",EDATE($S394,4)),"")</f>
        <v/>
      </c>
      <c r="X394" s="48" t="str">
        <f>IFERROR(IF(COUNT($S394:W394)&gt;=$P394,"",EDATE($S394,5)),"")</f>
        <v/>
      </c>
      <c r="Y394" s="48" t="str">
        <f>IFERROR(IF(COUNT($S394:X394)&gt;=$P394,"",EDATE($S394,6)),"")</f>
        <v/>
      </c>
      <c r="Z394" s="48" t="str">
        <f>IFERROR(IF(COUNT($S394:Y394)&gt;=$P394,"",EDATE($S394,7)),"")</f>
        <v/>
      </c>
      <c r="AA394" s="48" t="str">
        <f>IFERROR(IF(COUNT($S394:Z394)&gt;=$P394,"",EDATE($S394,8)),"")</f>
        <v/>
      </c>
      <c r="AB394" s="48" t="str">
        <f>IFERROR(IF(COUNT($S394:AA394)&gt;=$P394,"",EDATE($S394,9)),"")</f>
        <v/>
      </c>
      <c r="AC394" s="48" t="str">
        <f>IFERROR(IF(COUNT($S394:AB394)&gt;=$P394,"",EDATE($S394,10)),"")</f>
        <v/>
      </c>
      <c r="AD394" s="48" t="str">
        <f>IFERROR(IF(COUNT($S394:AC394)&gt;=$P394,"",EDATE($S394,11)),"")</f>
        <v/>
      </c>
      <c r="AE394" s="48" t="str">
        <f>IFERROR(IF(COUNT($S394:AD394)&gt;=$P394,"",EDATE($S394,12)),"")</f>
        <v/>
      </c>
      <c r="AF394" s="48" t="str">
        <f>IFERROR(IF(COUNT($S394:AE394)&gt;=$P394,"",EDATE($S394,13)),"")</f>
        <v/>
      </c>
      <c r="AG394" s="48" t="str">
        <f>IFERROR(IF(COUNT($S394:AF394)&gt;=$P394,"",EDATE($S394,14)),"")</f>
        <v/>
      </c>
      <c r="AH394" s="48" t="str">
        <f>IFERROR(IF(COUNT($S394:AG394)&gt;=$P394,"",EDATE($S394,15)),"")</f>
        <v/>
      </c>
      <c r="AI394" s="48" t="str">
        <f>IFERROR(IF(COUNT($S394:AH394)&gt;=$P394,"",EDATE($S394,16)),"")</f>
        <v/>
      </c>
      <c r="AJ394" s="48" t="str">
        <f>IFERROR(IF(COUNT($S394:AI394)&gt;=$P394,"",EDATE($S394,17)),"")</f>
        <v/>
      </c>
      <c r="AK394" s="48" t="str">
        <f>IFERROR(IF(COUNT($S394:AJ394)&gt;=$P394,"",EDATE($S394,18)),"")</f>
        <v/>
      </c>
      <c r="AL394" s="49" t="str">
        <f>IFERROR(IF(COUNT($S394:AK394)&gt;=$P394,"",EDATE($S394,19)),"")</f>
        <v/>
      </c>
      <c r="AM394" s="49" t="str">
        <f>IFERROR(IF(COUNT($S394:AL394)&gt;=$P394,"",EDATE($S394,20)),"")</f>
        <v/>
      </c>
      <c r="AN394" s="49" t="str">
        <f>IFERROR(IF(COUNT($S394:AM394)&gt;=$P394,"",EDATE($S394,21)),"")</f>
        <v/>
      </c>
      <c r="AO394" s="49" t="str">
        <f>IFERROR(IF(COUNT($S394:AN394)&gt;=$P394,"",EDATE($S394,22)),"")</f>
        <v/>
      </c>
      <c r="AP394" s="49" t="str">
        <f>IFERROR(IF(COUNT($S394:AO394)&gt;=$P394,"",EDATE($S394,23)),"")</f>
        <v/>
      </c>
      <c r="AQ394" s="49" t="str">
        <f>IFERROR(IF(COUNT($S394:AP394)&gt;=$P394,"",EDATE($S394,24)),"")</f>
        <v/>
      </c>
      <c r="AR394" s="49" t="str">
        <f>IFERROR(IF(COUNT($S394:AQ394)&gt;=$P394,"",EDATE($S394,25)),"")</f>
        <v/>
      </c>
      <c r="AS394" s="49" t="str">
        <f>IFERROR(IF(COUNT($S394:AR394)&gt;=$P394,"",EDATE($S394,26)),"")</f>
        <v/>
      </c>
      <c r="AT394" s="49" t="str">
        <f>IFERROR(IF(COUNT($S394:AS394)&gt;=$P394,"",EDATE($S394,27)),"")</f>
        <v/>
      </c>
      <c r="AU394" s="49" t="str">
        <f>IFERROR(IF(COUNT($S394:AT394)&gt;=$P394,"",EDATE($S394,28)),"")</f>
        <v/>
      </c>
      <c r="AV394" s="49" t="str">
        <f>IFERROR(IF(COUNT($S394:AU394)&gt;=$P394,"",EDATE($S394,29)),"")</f>
        <v/>
      </c>
      <c r="AW394" s="49" t="str">
        <f>IFERROR(IF(COUNT($S394:AV394)&gt;=$P394,"",EDATE($S394,30)),"")</f>
        <v/>
      </c>
      <c r="AX394" s="49" t="str">
        <f>IFERROR(IF(COUNT($S394:AW394)&gt;=$P394,"",EDATE($S394,31)),"")</f>
        <v/>
      </c>
      <c r="AY394" s="49" t="str">
        <f>IFERROR(IF(COUNT($S394:AX394)&gt;=$P394,"",EDATE($S394,32)),"")</f>
        <v/>
      </c>
      <c r="AZ394" s="49" t="str">
        <f>IFERROR(IF(COUNT($S394:AY394)&gt;=$P394,"",EDATE($S394,33)),"")</f>
        <v/>
      </c>
      <c r="BA394" s="49" t="str">
        <f>IFERROR(IF(COUNT($S394:AZ394)&gt;=$P394,"",EDATE($S394,34)),"")</f>
        <v/>
      </c>
      <c r="BB394" s="49" t="str">
        <f>IFERROR(IF(COUNT($S394:BA394)&gt;=$P394,"",EDATE($S394,35)),"")</f>
        <v/>
      </c>
      <c r="BC394" s="49" t="str">
        <f>IFERROR(IF(COUNT($S394:BB394)&gt;=$P394,"",EDATE($S394,36)),"")</f>
        <v/>
      </c>
      <c r="BD394" s="108"/>
    </row>
    <row r="395" spans="1:56" s="98" customFormat="1" ht="21" customHeight="1" thickBot="1">
      <c r="A395" s="106" t="str">
        <f t="shared" ca="1" si="36"/>
        <v/>
      </c>
      <c r="B395" s="152"/>
      <c r="C395" s="45" t="str">
        <f>IFERROR(VLOOKUP(B395,'اسماء العملاء'!$A$2:$E$1589,5,FALSE),"")</f>
        <v/>
      </c>
      <c r="D395" s="60" t="str">
        <f>IFERROR(VLOOKUP(B395,'اسماء العملاء'!$A$2:$C$1589,2,FALSE),"")</f>
        <v/>
      </c>
      <c r="E395" s="56"/>
      <c r="F395" s="62" t="str">
        <f>IFERROR(VLOOKUP(B395,'اسماء العملاء'!$A$2:$C$1589,3,FALSE),"")</f>
        <v/>
      </c>
      <c r="G395" s="75" t="str">
        <f>IFERROR(VLOOKUP(B395,'اسماء العملاء'!$A$2:$F$1589,6,FALSE),"")</f>
        <v/>
      </c>
      <c r="H395" s="142" t="str">
        <f>IFERROR(VLOOKUP(G395,'انواع الفلاتر'!$B$2:$C$52,2,FALSE),"")</f>
        <v/>
      </c>
      <c r="I395" s="128" t="str">
        <f>IFERROR(VLOOKUP(B395,'اسماء العملاء'!$A$2:$K$1589,11,FALSE),"")</f>
        <v/>
      </c>
      <c r="J395" s="46" t="str">
        <f t="shared" si="37"/>
        <v/>
      </c>
      <c r="K395" s="37"/>
      <c r="L395" s="137" t="str">
        <f t="shared" si="38"/>
        <v/>
      </c>
      <c r="M395" s="94" t="str">
        <f>IFERROR(VLOOKUP(B395,'اسماء العملاء'!$A$2:$G$1589,7,FALSE),"")</f>
        <v/>
      </c>
      <c r="N395" s="92" t="str">
        <f t="shared" si="39"/>
        <v/>
      </c>
      <c r="O395" s="149" t="str">
        <f>IFERROR(VLOOKUP(B395,'اسماء العملاء'!$A$2:$I$1589,9,FALSE),"")</f>
        <v/>
      </c>
      <c r="P395" s="144" t="str">
        <f t="shared" si="40"/>
        <v/>
      </c>
      <c r="Q395" s="145" t="str">
        <f t="shared" si="41"/>
        <v/>
      </c>
      <c r="R395" s="50"/>
      <c r="S395" s="133" t="str">
        <f>IFERROR(VLOOKUP(B395,'اسماء العملاء'!$A$2:$J$1589,10,FALSE),"")</f>
        <v/>
      </c>
      <c r="T395" s="48" t="str">
        <f>IFERROR(IF(COUNT($S395:S395)&gt;=$P395,"",EDATE($S395,1)),"")</f>
        <v/>
      </c>
      <c r="U395" s="48" t="str">
        <f>IFERROR(IF(COUNT($S395:T395)&gt;=$P395,"",EDATE($S395,2)),"")</f>
        <v/>
      </c>
      <c r="V395" s="48" t="str">
        <f>IFERROR(IF(COUNT($S395:U395)&gt;=$P395,"",EDATE($S395,3)),"")</f>
        <v/>
      </c>
      <c r="W395" s="48" t="str">
        <f>IFERROR(IF(COUNT($S395:V395)&gt;=$P395,"",EDATE($S395,4)),"")</f>
        <v/>
      </c>
      <c r="X395" s="48" t="str">
        <f>IFERROR(IF(COUNT($S395:W395)&gt;=$P395,"",EDATE($S395,5)),"")</f>
        <v/>
      </c>
      <c r="Y395" s="48" t="str">
        <f>IFERROR(IF(COUNT($S395:X395)&gt;=$P395,"",EDATE($S395,6)),"")</f>
        <v/>
      </c>
      <c r="Z395" s="48" t="str">
        <f>IFERROR(IF(COUNT($S395:Y395)&gt;=$P395,"",EDATE($S395,7)),"")</f>
        <v/>
      </c>
      <c r="AA395" s="48" t="str">
        <f>IFERROR(IF(COUNT($S395:Z395)&gt;=$P395,"",EDATE($S395,8)),"")</f>
        <v/>
      </c>
      <c r="AB395" s="48" t="str">
        <f>IFERROR(IF(COUNT($S395:AA395)&gt;=$P395,"",EDATE($S395,9)),"")</f>
        <v/>
      </c>
      <c r="AC395" s="48" t="str">
        <f>IFERROR(IF(COUNT($S395:AB395)&gt;=$P395,"",EDATE($S395,10)),"")</f>
        <v/>
      </c>
      <c r="AD395" s="48" t="str">
        <f>IFERROR(IF(COUNT($S395:AC395)&gt;=$P395,"",EDATE($S395,11)),"")</f>
        <v/>
      </c>
      <c r="AE395" s="48" t="str">
        <f>IFERROR(IF(COUNT($S395:AD395)&gt;=$P395,"",EDATE($S395,12)),"")</f>
        <v/>
      </c>
      <c r="AF395" s="48" t="str">
        <f>IFERROR(IF(COUNT($S395:AE395)&gt;=$P395,"",EDATE($S395,13)),"")</f>
        <v/>
      </c>
      <c r="AG395" s="48" t="str">
        <f>IFERROR(IF(COUNT($S395:AF395)&gt;=$P395,"",EDATE($S395,14)),"")</f>
        <v/>
      </c>
      <c r="AH395" s="48" t="str">
        <f>IFERROR(IF(COUNT($S395:AG395)&gt;=$P395,"",EDATE($S395,15)),"")</f>
        <v/>
      </c>
      <c r="AI395" s="48" t="str">
        <f>IFERROR(IF(COUNT($S395:AH395)&gt;=$P395,"",EDATE($S395,16)),"")</f>
        <v/>
      </c>
      <c r="AJ395" s="48" t="str">
        <f>IFERROR(IF(COUNT($S395:AI395)&gt;=$P395,"",EDATE($S395,17)),"")</f>
        <v/>
      </c>
      <c r="AK395" s="48" t="str">
        <f>IFERROR(IF(COUNT($S395:AJ395)&gt;=$P395,"",EDATE($S395,18)),"")</f>
        <v/>
      </c>
      <c r="AL395" s="49" t="str">
        <f>IFERROR(IF(COUNT($S395:AK395)&gt;=$P395,"",EDATE($S395,19)),"")</f>
        <v/>
      </c>
      <c r="AM395" s="49" t="str">
        <f>IFERROR(IF(COUNT($S395:AL395)&gt;=$P395,"",EDATE($S395,20)),"")</f>
        <v/>
      </c>
      <c r="AN395" s="49" t="str">
        <f>IFERROR(IF(COUNT($S395:AM395)&gt;=$P395,"",EDATE($S395,21)),"")</f>
        <v/>
      </c>
      <c r="AO395" s="49" t="str">
        <f>IFERROR(IF(COUNT($S395:AN395)&gt;=$P395,"",EDATE($S395,22)),"")</f>
        <v/>
      </c>
      <c r="AP395" s="49" t="str">
        <f>IFERROR(IF(COUNT($S395:AO395)&gt;=$P395,"",EDATE($S395,23)),"")</f>
        <v/>
      </c>
      <c r="AQ395" s="49" t="str">
        <f>IFERROR(IF(COUNT($S395:AP395)&gt;=$P395,"",EDATE($S395,24)),"")</f>
        <v/>
      </c>
      <c r="AR395" s="49" t="str">
        <f>IFERROR(IF(COUNT($S395:AQ395)&gt;=$P395,"",EDATE($S395,25)),"")</f>
        <v/>
      </c>
      <c r="AS395" s="49" t="str">
        <f>IFERROR(IF(COUNT($S395:AR395)&gt;=$P395,"",EDATE($S395,26)),"")</f>
        <v/>
      </c>
      <c r="AT395" s="49" t="str">
        <f>IFERROR(IF(COUNT($S395:AS395)&gt;=$P395,"",EDATE($S395,27)),"")</f>
        <v/>
      </c>
      <c r="AU395" s="49" t="str">
        <f>IFERROR(IF(COUNT($S395:AT395)&gt;=$P395,"",EDATE($S395,28)),"")</f>
        <v/>
      </c>
      <c r="AV395" s="49" t="str">
        <f>IFERROR(IF(COUNT($S395:AU395)&gt;=$P395,"",EDATE($S395,29)),"")</f>
        <v/>
      </c>
      <c r="AW395" s="49" t="str">
        <f>IFERROR(IF(COUNT($S395:AV395)&gt;=$P395,"",EDATE($S395,30)),"")</f>
        <v/>
      </c>
      <c r="AX395" s="49" t="str">
        <f>IFERROR(IF(COUNT($S395:AW395)&gt;=$P395,"",EDATE($S395,31)),"")</f>
        <v/>
      </c>
      <c r="AY395" s="49" t="str">
        <f>IFERROR(IF(COUNT($S395:AX395)&gt;=$P395,"",EDATE($S395,32)),"")</f>
        <v/>
      </c>
      <c r="AZ395" s="49" t="str">
        <f>IFERROR(IF(COUNT($S395:AY395)&gt;=$P395,"",EDATE($S395,33)),"")</f>
        <v/>
      </c>
      <c r="BA395" s="49" t="str">
        <f>IFERROR(IF(COUNT($S395:AZ395)&gt;=$P395,"",EDATE($S395,34)),"")</f>
        <v/>
      </c>
      <c r="BB395" s="49" t="str">
        <f>IFERROR(IF(COUNT($S395:BA395)&gt;=$P395,"",EDATE($S395,35)),"")</f>
        <v/>
      </c>
      <c r="BC395" s="49" t="str">
        <f>IFERROR(IF(COUNT($S395:BB395)&gt;=$P395,"",EDATE($S395,36)),"")</f>
        <v/>
      </c>
      <c r="BD395" s="108"/>
    </row>
    <row r="396" spans="1:56" s="98" customFormat="1" ht="21" customHeight="1" thickBot="1">
      <c r="A396" s="106" t="str">
        <f t="shared" ca="1" si="36"/>
        <v/>
      </c>
      <c r="B396" s="152"/>
      <c r="C396" s="45" t="str">
        <f>IFERROR(VLOOKUP(B396,'اسماء العملاء'!$A$2:$E$1589,5,FALSE),"")</f>
        <v/>
      </c>
      <c r="D396" s="60" t="str">
        <f>IFERROR(VLOOKUP(B396,'اسماء العملاء'!$A$2:$C$1589,2,FALSE),"")</f>
        <v/>
      </c>
      <c r="E396" s="56"/>
      <c r="F396" s="62" t="str">
        <f>IFERROR(VLOOKUP(B396,'اسماء العملاء'!$A$2:$C$1589,3,FALSE),"")</f>
        <v/>
      </c>
      <c r="G396" s="75" t="str">
        <f>IFERROR(VLOOKUP(B396,'اسماء العملاء'!$A$2:$F$1589,6,FALSE),"")</f>
        <v/>
      </c>
      <c r="H396" s="142" t="str">
        <f>IFERROR(VLOOKUP(G396,'انواع الفلاتر'!$B$2:$C$52,2,FALSE),"")</f>
        <v/>
      </c>
      <c r="I396" s="128" t="str">
        <f>IFERROR(VLOOKUP(B396,'اسماء العملاء'!$A$2:$K$1589,11,FALSE),"")</f>
        <v/>
      </c>
      <c r="J396" s="46" t="str">
        <f t="shared" si="37"/>
        <v/>
      </c>
      <c r="K396" s="37"/>
      <c r="L396" s="137" t="str">
        <f t="shared" si="38"/>
        <v/>
      </c>
      <c r="M396" s="94" t="str">
        <f>IFERROR(VLOOKUP(B396,'اسماء العملاء'!$A$2:$G$1589,7,FALSE),"")</f>
        <v/>
      </c>
      <c r="N396" s="92" t="str">
        <f t="shared" si="39"/>
        <v/>
      </c>
      <c r="O396" s="149" t="str">
        <f>IFERROR(VLOOKUP(B396,'اسماء العملاء'!$A$2:$I$1589,9,FALSE),"")</f>
        <v/>
      </c>
      <c r="P396" s="144" t="str">
        <f t="shared" si="40"/>
        <v/>
      </c>
      <c r="Q396" s="145" t="str">
        <f t="shared" si="41"/>
        <v/>
      </c>
      <c r="R396" s="50"/>
      <c r="S396" s="133" t="str">
        <f>IFERROR(VLOOKUP(B396,'اسماء العملاء'!$A$2:$J$1589,10,FALSE),"")</f>
        <v/>
      </c>
      <c r="T396" s="48" t="str">
        <f>IFERROR(IF(COUNT($S396:S396)&gt;=$P396,"",EDATE($S396,1)),"")</f>
        <v/>
      </c>
      <c r="U396" s="48" t="str">
        <f>IFERROR(IF(COUNT($S396:T396)&gt;=$P396,"",EDATE($S396,2)),"")</f>
        <v/>
      </c>
      <c r="V396" s="48" t="str">
        <f>IFERROR(IF(COUNT($S396:U396)&gt;=$P396,"",EDATE($S396,3)),"")</f>
        <v/>
      </c>
      <c r="W396" s="48" t="str">
        <f>IFERROR(IF(COUNT($S396:V396)&gt;=$P396,"",EDATE($S396,4)),"")</f>
        <v/>
      </c>
      <c r="X396" s="48" t="str">
        <f>IFERROR(IF(COUNT($S396:W396)&gt;=$P396,"",EDATE($S396,5)),"")</f>
        <v/>
      </c>
      <c r="Y396" s="48" t="str">
        <f>IFERROR(IF(COUNT($S396:X396)&gt;=$P396,"",EDATE($S396,6)),"")</f>
        <v/>
      </c>
      <c r="Z396" s="48" t="str">
        <f>IFERROR(IF(COUNT($S396:Y396)&gt;=$P396,"",EDATE($S396,7)),"")</f>
        <v/>
      </c>
      <c r="AA396" s="48" t="str">
        <f>IFERROR(IF(COUNT($S396:Z396)&gt;=$P396,"",EDATE($S396,8)),"")</f>
        <v/>
      </c>
      <c r="AB396" s="48" t="str">
        <f>IFERROR(IF(COUNT($S396:AA396)&gt;=$P396,"",EDATE($S396,9)),"")</f>
        <v/>
      </c>
      <c r="AC396" s="48" t="str">
        <f>IFERROR(IF(COUNT($S396:AB396)&gt;=$P396,"",EDATE($S396,10)),"")</f>
        <v/>
      </c>
      <c r="AD396" s="48" t="str">
        <f>IFERROR(IF(COUNT($S396:AC396)&gt;=$P396,"",EDATE($S396,11)),"")</f>
        <v/>
      </c>
      <c r="AE396" s="48" t="str">
        <f>IFERROR(IF(COUNT($S396:AD396)&gt;=$P396,"",EDATE($S396,12)),"")</f>
        <v/>
      </c>
      <c r="AF396" s="48" t="str">
        <f>IFERROR(IF(COUNT($S396:AE396)&gt;=$P396,"",EDATE($S396,13)),"")</f>
        <v/>
      </c>
      <c r="AG396" s="48" t="str">
        <f>IFERROR(IF(COUNT($S396:AF396)&gt;=$P396,"",EDATE($S396,14)),"")</f>
        <v/>
      </c>
      <c r="AH396" s="48" t="str">
        <f>IFERROR(IF(COUNT($S396:AG396)&gt;=$P396,"",EDATE($S396,15)),"")</f>
        <v/>
      </c>
      <c r="AI396" s="48" t="str">
        <f>IFERROR(IF(COUNT($S396:AH396)&gt;=$P396,"",EDATE($S396,16)),"")</f>
        <v/>
      </c>
      <c r="AJ396" s="48" t="str">
        <f>IFERROR(IF(COUNT($S396:AI396)&gt;=$P396,"",EDATE($S396,17)),"")</f>
        <v/>
      </c>
      <c r="AK396" s="48" t="str">
        <f>IFERROR(IF(COUNT($S396:AJ396)&gt;=$P396,"",EDATE($S396,18)),"")</f>
        <v/>
      </c>
      <c r="AL396" s="49" t="str">
        <f>IFERROR(IF(COUNT($S396:AK396)&gt;=$P396,"",EDATE($S396,19)),"")</f>
        <v/>
      </c>
      <c r="AM396" s="49" t="str">
        <f>IFERROR(IF(COUNT($S396:AL396)&gt;=$P396,"",EDATE($S396,20)),"")</f>
        <v/>
      </c>
      <c r="AN396" s="49" t="str">
        <f>IFERROR(IF(COUNT($S396:AM396)&gt;=$P396,"",EDATE($S396,21)),"")</f>
        <v/>
      </c>
      <c r="AO396" s="49" t="str">
        <f>IFERROR(IF(COUNT($S396:AN396)&gt;=$P396,"",EDATE($S396,22)),"")</f>
        <v/>
      </c>
      <c r="AP396" s="49" t="str">
        <f>IFERROR(IF(COUNT($S396:AO396)&gt;=$P396,"",EDATE($S396,23)),"")</f>
        <v/>
      </c>
      <c r="AQ396" s="49" t="str">
        <f>IFERROR(IF(COUNT($S396:AP396)&gt;=$P396,"",EDATE($S396,24)),"")</f>
        <v/>
      </c>
      <c r="AR396" s="49" t="str">
        <f>IFERROR(IF(COUNT($S396:AQ396)&gt;=$P396,"",EDATE($S396,25)),"")</f>
        <v/>
      </c>
      <c r="AS396" s="49" t="str">
        <f>IFERROR(IF(COUNT($S396:AR396)&gt;=$P396,"",EDATE($S396,26)),"")</f>
        <v/>
      </c>
      <c r="AT396" s="49" t="str">
        <f>IFERROR(IF(COUNT($S396:AS396)&gt;=$P396,"",EDATE($S396,27)),"")</f>
        <v/>
      </c>
      <c r="AU396" s="49" t="str">
        <f>IFERROR(IF(COUNT($S396:AT396)&gt;=$P396,"",EDATE($S396,28)),"")</f>
        <v/>
      </c>
      <c r="AV396" s="49" t="str">
        <f>IFERROR(IF(COUNT($S396:AU396)&gt;=$P396,"",EDATE($S396,29)),"")</f>
        <v/>
      </c>
      <c r="AW396" s="49" t="str">
        <f>IFERROR(IF(COUNT($S396:AV396)&gt;=$P396,"",EDATE($S396,30)),"")</f>
        <v/>
      </c>
      <c r="AX396" s="49" t="str">
        <f>IFERROR(IF(COUNT($S396:AW396)&gt;=$P396,"",EDATE($S396,31)),"")</f>
        <v/>
      </c>
      <c r="AY396" s="49" t="str">
        <f>IFERROR(IF(COUNT($S396:AX396)&gt;=$P396,"",EDATE($S396,32)),"")</f>
        <v/>
      </c>
      <c r="AZ396" s="49" t="str">
        <f>IFERROR(IF(COUNT($S396:AY396)&gt;=$P396,"",EDATE($S396,33)),"")</f>
        <v/>
      </c>
      <c r="BA396" s="49" t="str">
        <f>IFERROR(IF(COUNT($S396:AZ396)&gt;=$P396,"",EDATE($S396,34)),"")</f>
        <v/>
      </c>
      <c r="BB396" s="49" t="str">
        <f>IFERROR(IF(COUNT($S396:BA396)&gt;=$P396,"",EDATE($S396,35)),"")</f>
        <v/>
      </c>
      <c r="BC396" s="49" t="str">
        <f>IFERROR(IF(COUNT($S396:BB396)&gt;=$P396,"",EDATE($S396,36)),"")</f>
        <v/>
      </c>
      <c r="BD396" s="108"/>
    </row>
    <row r="397" spans="1:56" s="98" customFormat="1" ht="21" customHeight="1" thickBot="1">
      <c r="A397" s="106" t="str">
        <f t="shared" ca="1" si="36"/>
        <v/>
      </c>
      <c r="B397" s="152"/>
      <c r="C397" s="45" t="str">
        <f>IFERROR(VLOOKUP(B397,'اسماء العملاء'!$A$2:$E$1589,5,FALSE),"")</f>
        <v/>
      </c>
      <c r="D397" s="60" t="str">
        <f>IFERROR(VLOOKUP(B397,'اسماء العملاء'!$A$2:$C$1589,2,FALSE),"")</f>
        <v/>
      </c>
      <c r="E397" s="56"/>
      <c r="F397" s="62" t="str">
        <f>IFERROR(VLOOKUP(B397,'اسماء العملاء'!$A$2:$C$1589,3,FALSE),"")</f>
        <v/>
      </c>
      <c r="G397" s="75" t="str">
        <f>IFERROR(VLOOKUP(B397,'اسماء العملاء'!$A$2:$F$1589,6,FALSE),"")</f>
        <v/>
      </c>
      <c r="H397" s="142" t="str">
        <f>IFERROR(VLOOKUP(G397,'انواع الفلاتر'!$B$2:$C$52,2,FALSE),"")</f>
        <v/>
      </c>
      <c r="I397" s="128" t="str">
        <f>IFERROR(VLOOKUP(B397,'اسماء العملاء'!$A$2:$K$1589,11,FALSE),"")</f>
        <v/>
      </c>
      <c r="J397" s="46" t="str">
        <f t="shared" si="37"/>
        <v/>
      </c>
      <c r="K397" s="37"/>
      <c r="L397" s="137" t="str">
        <f t="shared" si="38"/>
        <v/>
      </c>
      <c r="M397" s="94" t="str">
        <f>IFERROR(VLOOKUP(B397,'اسماء العملاء'!$A$2:$G$1589,7,FALSE),"")</f>
        <v/>
      </c>
      <c r="N397" s="92" t="str">
        <f t="shared" si="39"/>
        <v/>
      </c>
      <c r="O397" s="149" t="str">
        <f>IFERROR(VLOOKUP(B397,'اسماء العملاء'!$A$2:$I$1589,9,FALSE),"")</f>
        <v/>
      </c>
      <c r="P397" s="144" t="str">
        <f t="shared" si="40"/>
        <v/>
      </c>
      <c r="Q397" s="145" t="str">
        <f t="shared" si="41"/>
        <v/>
      </c>
      <c r="R397" s="50"/>
      <c r="S397" s="133" t="str">
        <f>IFERROR(VLOOKUP(B397,'اسماء العملاء'!$A$2:$J$1589,10,FALSE),"")</f>
        <v/>
      </c>
      <c r="T397" s="48" t="str">
        <f>IFERROR(IF(COUNT($S397:S397)&gt;=$P397,"",EDATE($S397,1)),"")</f>
        <v/>
      </c>
      <c r="U397" s="48" t="str">
        <f>IFERROR(IF(COUNT($S397:T397)&gt;=$P397,"",EDATE($S397,2)),"")</f>
        <v/>
      </c>
      <c r="V397" s="48" t="str">
        <f>IFERROR(IF(COUNT($S397:U397)&gt;=$P397,"",EDATE($S397,3)),"")</f>
        <v/>
      </c>
      <c r="W397" s="48" t="str">
        <f>IFERROR(IF(COUNT($S397:V397)&gt;=$P397,"",EDATE($S397,4)),"")</f>
        <v/>
      </c>
      <c r="X397" s="48" t="str">
        <f>IFERROR(IF(COUNT($S397:W397)&gt;=$P397,"",EDATE($S397,5)),"")</f>
        <v/>
      </c>
      <c r="Y397" s="48" t="str">
        <f>IFERROR(IF(COUNT($S397:X397)&gt;=$P397,"",EDATE($S397,6)),"")</f>
        <v/>
      </c>
      <c r="Z397" s="48" t="str">
        <f>IFERROR(IF(COUNT($S397:Y397)&gt;=$P397,"",EDATE($S397,7)),"")</f>
        <v/>
      </c>
      <c r="AA397" s="48" t="str">
        <f>IFERROR(IF(COUNT($S397:Z397)&gt;=$P397,"",EDATE($S397,8)),"")</f>
        <v/>
      </c>
      <c r="AB397" s="48" t="str">
        <f>IFERROR(IF(COUNT($S397:AA397)&gt;=$P397,"",EDATE($S397,9)),"")</f>
        <v/>
      </c>
      <c r="AC397" s="48" t="str">
        <f>IFERROR(IF(COUNT($S397:AB397)&gt;=$P397,"",EDATE($S397,10)),"")</f>
        <v/>
      </c>
      <c r="AD397" s="48" t="str">
        <f>IFERROR(IF(COUNT($S397:AC397)&gt;=$P397,"",EDATE($S397,11)),"")</f>
        <v/>
      </c>
      <c r="AE397" s="48" t="str">
        <f>IFERROR(IF(COUNT($S397:AD397)&gt;=$P397,"",EDATE($S397,12)),"")</f>
        <v/>
      </c>
      <c r="AF397" s="48" t="str">
        <f>IFERROR(IF(COUNT($S397:AE397)&gt;=$P397,"",EDATE($S397,13)),"")</f>
        <v/>
      </c>
      <c r="AG397" s="48" t="str">
        <f>IFERROR(IF(COUNT($S397:AF397)&gt;=$P397,"",EDATE($S397,14)),"")</f>
        <v/>
      </c>
      <c r="AH397" s="48" t="str">
        <f>IFERROR(IF(COUNT($S397:AG397)&gt;=$P397,"",EDATE($S397,15)),"")</f>
        <v/>
      </c>
      <c r="AI397" s="48" t="str">
        <f>IFERROR(IF(COUNT($S397:AH397)&gt;=$P397,"",EDATE($S397,16)),"")</f>
        <v/>
      </c>
      <c r="AJ397" s="48" t="str">
        <f>IFERROR(IF(COUNT($S397:AI397)&gt;=$P397,"",EDATE($S397,17)),"")</f>
        <v/>
      </c>
      <c r="AK397" s="48" t="str">
        <f>IFERROR(IF(COUNT($S397:AJ397)&gt;=$P397,"",EDATE($S397,18)),"")</f>
        <v/>
      </c>
      <c r="AL397" s="49" t="str">
        <f>IFERROR(IF(COUNT($S397:AK397)&gt;=$P397,"",EDATE($S397,19)),"")</f>
        <v/>
      </c>
      <c r="AM397" s="49" t="str">
        <f>IFERROR(IF(COUNT($S397:AL397)&gt;=$P397,"",EDATE($S397,20)),"")</f>
        <v/>
      </c>
      <c r="AN397" s="49" t="str">
        <f>IFERROR(IF(COUNT($S397:AM397)&gt;=$P397,"",EDATE($S397,21)),"")</f>
        <v/>
      </c>
      <c r="AO397" s="49" t="str">
        <f>IFERROR(IF(COUNT($S397:AN397)&gt;=$P397,"",EDATE($S397,22)),"")</f>
        <v/>
      </c>
      <c r="AP397" s="49" t="str">
        <f>IFERROR(IF(COUNT($S397:AO397)&gt;=$P397,"",EDATE($S397,23)),"")</f>
        <v/>
      </c>
      <c r="AQ397" s="49" t="str">
        <f>IFERROR(IF(COUNT($S397:AP397)&gt;=$P397,"",EDATE($S397,24)),"")</f>
        <v/>
      </c>
      <c r="AR397" s="49" t="str">
        <f>IFERROR(IF(COUNT($S397:AQ397)&gt;=$P397,"",EDATE($S397,25)),"")</f>
        <v/>
      </c>
      <c r="AS397" s="49" t="str">
        <f>IFERROR(IF(COUNT($S397:AR397)&gt;=$P397,"",EDATE($S397,26)),"")</f>
        <v/>
      </c>
      <c r="AT397" s="49" t="str">
        <f>IFERROR(IF(COUNT($S397:AS397)&gt;=$P397,"",EDATE($S397,27)),"")</f>
        <v/>
      </c>
      <c r="AU397" s="49" t="str">
        <f>IFERROR(IF(COUNT($S397:AT397)&gt;=$P397,"",EDATE($S397,28)),"")</f>
        <v/>
      </c>
      <c r="AV397" s="49" t="str">
        <f>IFERROR(IF(COUNT($S397:AU397)&gt;=$P397,"",EDATE($S397,29)),"")</f>
        <v/>
      </c>
      <c r="AW397" s="49" t="str">
        <f>IFERROR(IF(COUNT($S397:AV397)&gt;=$P397,"",EDATE($S397,30)),"")</f>
        <v/>
      </c>
      <c r="AX397" s="49" t="str">
        <f>IFERROR(IF(COUNT($S397:AW397)&gt;=$P397,"",EDATE($S397,31)),"")</f>
        <v/>
      </c>
      <c r="AY397" s="49" t="str">
        <f>IFERROR(IF(COUNT($S397:AX397)&gt;=$P397,"",EDATE($S397,32)),"")</f>
        <v/>
      </c>
      <c r="AZ397" s="49" t="str">
        <f>IFERROR(IF(COUNT($S397:AY397)&gt;=$P397,"",EDATE($S397,33)),"")</f>
        <v/>
      </c>
      <c r="BA397" s="49" t="str">
        <f>IFERROR(IF(COUNT($S397:AZ397)&gt;=$P397,"",EDATE($S397,34)),"")</f>
        <v/>
      </c>
      <c r="BB397" s="49" t="str">
        <f>IFERROR(IF(COUNT($S397:BA397)&gt;=$P397,"",EDATE($S397,35)),"")</f>
        <v/>
      </c>
      <c r="BC397" s="49" t="str">
        <f>IFERROR(IF(COUNT($S397:BB397)&gt;=$P397,"",EDATE($S397,36)),"")</f>
        <v/>
      </c>
      <c r="BD397" s="108"/>
    </row>
    <row r="398" spans="1:56" s="98" customFormat="1" ht="21" customHeight="1" thickBot="1">
      <c r="A398" s="106" t="str">
        <f t="shared" ca="1" si="36"/>
        <v/>
      </c>
      <c r="B398" s="152"/>
      <c r="C398" s="45" t="str">
        <f>IFERROR(VLOOKUP(B398,'اسماء العملاء'!$A$2:$E$1589,5,FALSE),"")</f>
        <v/>
      </c>
      <c r="D398" s="60" t="str">
        <f>IFERROR(VLOOKUP(B398,'اسماء العملاء'!$A$2:$C$1589,2,FALSE),"")</f>
        <v/>
      </c>
      <c r="E398" s="56"/>
      <c r="F398" s="62" t="str">
        <f>IFERROR(VLOOKUP(B398,'اسماء العملاء'!$A$2:$C$1589,3,FALSE),"")</f>
        <v/>
      </c>
      <c r="G398" s="75" t="str">
        <f>IFERROR(VLOOKUP(B398,'اسماء العملاء'!$A$2:$F$1589,6,FALSE),"")</f>
        <v/>
      </c>
      <c r="H398" s="142" t="str">
        <f>IFERROR(VLOOKUP(G398,'انواع الفلاتر'!$B$2:$C$52,2,FALSE),"")</f>
        <v/>
      </c>
      <c r="I398" s="128" t="str">
        <f>IFERROR(VLOOKUP(B398,'اسماء العملاء'!$A$2:$K$1589,11,FALSE),"")</f>
        <v/>
      </c>
      <c r="J398" s="46" t="str">
        <f t="shared" si="37"/>
        <v/>
      </c>
      <c r="K398" s="37"/>
      <c r="L398" s="137" t="str">
        <f t="shared" si="38"/>
        <v/>
      </c>
      <c r="M398" s="94" t="str">
        <f>IFERROR(VLOOKUP(B398,'اسماء العملاء'!$A$2:$G$1589,7,FALSE),"")</f>
        <v/>
      </c>
      <c r="N398" s="92" t="str">
        <f t="shared" si="39"/>
        <v/>
      </c>
      <c r="O398" s="149" t="str">
        <f>IFERROR(VLOOKUP(B398,'اسماء العملاء'!$A$2:$I$1589,9,FALSE),"")</f>
        <v/>
      </c>
      <c r="P398" s="144" t="str">
        <f t="shared" si="40"/>
        <v/>
      </c>
      <c r="Q398" s="145" t="str">
        <f t="shared" si="41"/>
        <v/>
      </c>
      <c r="R398" s="50"/>
      <c r="S398" s="133" t="str">
        <f>IFERROR(VLOOKUP(B398,'اسماء العملاء'!$A$2:$J$1589,10,FALSE),"")</f>
        <v/>
      </c>
      <c r="T398" s="48" t="str">
        <f>IFERROR(IF(COUNT($S398:S398)&gt;=$P398,"",EDATE($S398,1)),"")</f>
        <v/>
      </c>
      <c r="U398" s="48" t="str">
        <f>IFERROR(IF(COUNT($S398:T398)&gt;=$P398,"",EDATE($S398,2)),"")</f>
        <v/>
      </c>
      <c r="V398" s="48" t="str">
        <f>IFERROR(IF(COUNT($S398:U398)&gt;=$P398,"",EDATE($S398,3)),"")</f>
        <v/>
      </c>
      <c r="W398" s="48" t="str">
        <f>IFERROR(IF(COUNT($S398:V398)&gt;=$P398,"",EDATE($S398,4)),"")</f>
        <v/>
      </c>
      <c r="X398" s="48" t="str">
        <f>IFERROR(IF(COUNT($S398:W398)&gt;=$P398,"",EDATE($S398,5)),"")</f>
        <v/>
      </c>
      <c r="Y398" s="48" t="str">
        <f>IFERROR(IF(COUNT($S398:X398)&gt;=$P398,"",EDATE($S398,6)),"")</f>
        <v/>
      </c>
      <c r="Z398" s="48" t="str">
        <f>IFERROR(IF(COUNT($S398:Y398)&gt;=$P398,"",EDATE($S398,7)),"")</f>
        <v/>
      </c>
      <c r="AA398" s="48" t="str">
        <f>IFERROR(IF(COUNT($S398:Z398)&gt;=$P398,"",EDATE($S398,8)),"")</f>
        <v/>
      </c>
      <c r="AB398" s="48" t="str">
        <f>IFERROR(IF(COUNT($S398:AA398)&gt;=$P398,"",EDATE($S398,9)),"")</f>
        <v/>
      </c>
      <c r="AC398" s="48" t="str">
        <f>IFERROR(IF(COUNT($S398:AB398)&gt;=$P398,"",EDATE($S398,10)),"")</f>
        <v/>
      </c>
      <c r="AD398" s="48" t="str">
        <f>IFERROR(IF(COUNT($S398:AC398)&gt;=$P398,"",EDATE($S398,11)),"")</f>
        <v/>
      </c>
      <c r="AE398" s="48" t="str">
        <f>IFERROR(IF(COUNT($S398:AD398)&gt;=$P398,"",EDATE($S398,12)),"")</f>
        <v/>
      </c>
      <c r="AF398" s="48" t="str">
        <f>IFERROR(IF(COUNT($S398:AE398)&gt;=$P398,"",EDATE($S398,13)),"")</f>
        <v/>
      </c>
      <c r="AG398" s="48" t="str">
        <f>IFERROR(IF(COUNT($S398:AF398)&gt;=$P398,"",EDATE($S398,14)),"")</f>
        <v/>
      </c>
      <c r="AH398" s="48" t="str">
        <f>IFERROR(IF(COUNT($S398:AG398)&gt;=$P398,"",EDATE($S398,15)),"")</f>
        <v/>
      </c>
      <c r="AI398" s="48" t="str">
        <f>IFERROR(IF(COUNT($S398:AH398)&gt;=$P398,"",EDATE($S398,16)),"")</f>
        <v/>
      </c>
      <c r="AJ398" s="48" t="str">
        <f>IFERROR(IF(COUNT($S398:AI398)&gt;=$P398,"",EDATE($S398,17)),"")</f>
        <v/>
      </c>
      <c r="AK398" s="48" t="str">
        <f>IFERROR(IF(COUNT($S398:AJ398)&gt;=$P398,"",EDATE($S398,18)),"")</f>
        <v/>
      </c>
      <c r="AL398" s="49" t="str">
        <f>IFERROR(IF(COUNT($S398:AK398)&gt;=$P398,"",EDATE($S398,19)),"")</f>
        <v/>
      </c>
      <c r="AM398" s="49" t="str">
        <f>IFERROR(IF(COUNT($S398:AL398)&gt;=$P398,"",EDATE($S398,20)),"")</f>
        <v/>
      </c>
      <c r="AN398" s="49" t="str">
        <f>IFERROR(IF(COUNT($S398:AM398)&gt;=$P398,"",EDATE($S398,21)),"")</f>
        <v/>
      </c>
      <c r="AO398" s="49" t="str">
        <f>IFERROR(IF(COUNT($S398:AN398)&gt;=$P398,"",EDATE($S398,22)),"")</f>
        <v/>
      </c>
      <c r="AP398" s="49" t="str">
        <f>IFERROR(IF(COUNT($S398:AO398)&gt;=$P398,"",EDATE($S398,23)),"")</f>
        <v/>
      </c>
      <c r="AQ398" s="49" t="str">
        <f>IFERROR(IF(COUNT($S398:AP398)&gt;=$P398,"",EDATE($S398,24)),"")</f>
        <v/>
      </c>
      <c r="AR398" s="49" t="str">
        <f>IFERROR(IF(COUNT($S398:AQ398)&gt;=$P398,"",EDATE($S398,25)),"")</f>
        <v/>
      </c>
      <c r="AS398" s="49" t="str">
        <f>IFERROR(IF(COUNT($S398:AR398)&gt;=$P398,"",EDATE($S398,26)),"")</f>
        <v/>
      </c>
      <c r="AT398" s="49" t="str">
        <f>IFERROR(IF(COUNT($S398:AS398)&gt;=$P398,"",EDATE($S398,27)),"")</f>
        <v/>
      </c>
      <c r="AU398" s="49" t="str">
        <f>IFERROR(IF(COUNT($S398:AT398)&gt;=$P398,"",EDATE($S398,28)),"")</f>
        <v/>
      </c>
      <c r="AV398" s="49" t="str">
        <f>IFERROR(IF(COUNT($S398:AU398)&gt;=$P398,"",EDATE($S398,29)),"")</f>
        <v/>
      </c>
      <c r="AW398" s="49" t="str">
        <f>IFERROR(IF(COUNT($S398:AV398)&gt;=$P398,"",EDATE($S398,30)),"")</f>
        <v/>
      </c>
      <c r="AX398" s="49" t="str">
        <f>IFERROR(IF(COUNT($S398:AW398)&gt;=$P398,"",EDATE($S398,31)),"")</f>
        <v/>
      </c>
      <c r="AY398" s="49" t="str">
        <f>IFERROR(IF(COUNT($S398:AX398)&gt;=$P398,"",EDATE($S398,32)),"")</f>
        <v/>
      </c>
      <c r="AZ398" s="49" t="str">
        <f>IFERROR(IF(COUNT($S398:AY398)&gt;=$P398,"",EDATE($S398,33)),"")</f>
        <v/>
      </c>
      <c r="BA398" s="49" t="str">
        <f>IFERROR(IF(COUNT($S398:AZ398)&gt;=$P398,"",EDATE($S398,34)),"")</f>
        <v/>
      </c>
      <c r="BB398" s="49" t="str">
        <f>IFERROR(IF(COUNT($S398:BA398)&gt;=$P398,"",EDATE($S398,35)),"")</f>
        <v/>
      </c>
      <c r="BC398" s="49" t="str">
        <f>IFERROR(IF(COUNT($S398:BB398)&gt;=$P398,"",EDATE($S398,36)),"")</f>
        <v/>
      </c>
      <c r="BD398" s="108"/>
    </row>
    <row r="399" spans="1:56" s="98" customFormat="1" ht="21" customHeight="1" thickBot="1">
      <c r="A399" s="106" t="str">
        <f t="shared" ca="1" si="36"/>
        <v/>
      </c>
      <c r="B399" s="152"/>
      <c r="C399" s="45" t="str">
        <f>IFERROR(VLOOKUP(B399,'اسماء العملاء'!$A$2:$E$1589,5,FALSE),"")</f>
        <v/>
      </c>
      <c r="D399" s="60" t="str">
        <f>IFERROR(VLOOKUP(B399,'اسماء العملاء'!$A$2:$C$1589,2,FALSE),"")</f>
        <v/>
      </c>
      <c r="E399" s="56"/>
      <c r="F399" s="62" t="str">
        <f>IFERROR(VLOOKUP(B399,'اسماء العملاء'!$A$2:$C$1589,3,FALSE),"")</f>
        <v/>
      </c>
      <c r="G399" s="75" t="str">
        <f>IFERROR(VLOOKUP(B399,'اسماء العملاء'!$A$2:$F$1589,6,FALSE),"")</f>
        <v/>
      </c>
      <c r="H399" s="142" t="str">
        <f>IFERROR(VLOOKUP(G399,'انواع الفلاتر'!$B$2:$C$52,2,FALSE),"")</f>
        <v/>
      </c>
      <c r="I399" s="128" t="str">
        <f>IFERROR(VLOOKUP(B399,'اسماء العملاء'!$A$2:$K$1589,11,FALSE),"")</f>
        <v/>
      </c>
      <c r="J399" s="46" t="str">
        <f t="shared" si="37"/>
        <v/>
      </c>
      <c r="K399" s="37"/>
      <c r="L399" s="137" t="str">
        <f t="shared" si="38"/>
        <v/>
      </c>
      <c r="M399" s="94" t="str">
        <f>IFERROR(VLOOKUP(B399,'اسماء العملاء'!$A$2:$G$1589,7,FALSE),"")</f>
        <v/>
      </c>
      <c r="N399" s="92" t="str">
        <f t="shared" si="39"/>
        <v/>
      </c>
      <c r="O399" s="149" t="str">
        <f>IFERROR(VLOOKUP(B399,'اسماء العملاء'!$A$2:$I$1589,9,FALSE),"")</f>
        <v/>
      </c>
      <c r="P399" s="144" t="str">
        <f t="shared" si="40"/>
        <v/>
      </c>
      <c r="Q399" s="145" t="str">
        <f t="shared" si="41"/>
        <v/>
      </c>
      <c r="R399" s="50"/>
      <c r="S399" s="133" t="str">
        <f>IFERROR(VLOOKUP(B399,'اسماء العملاء'!$A$2:$J$1589,10,FALSE),"")</f>
        <v/>
      </c>
      <c r="T399" s="48" t="str">
        <f>IFERROR(IF(COUNT($S399:S399)&gt;=$P399,"",EDATE($S399,1)),"")</f>
        <v/>
      </c>
      <c r="U399" s="48" t="str">
        <f>IFERROR(IF(COUNT($S399:T399)&gt;=$P399,"",EDATE($S399,2)),"")</f>
        <v/>
      </c>
      <c r="V399" s="48" t="str">
        <f>IFERROR(IF(COUNT($S399:U399)&gt;=$P399,"",EDATE($S399,3)),"")</f>
        <v/>
      </c>
      <c r="W399" s="48" t="str">
        <f>IFERROR(IF(COUNT($S399:V399)&gt;=$P399,"",EDATE($S399,4)),"")</f>
        <v/>
      </c>
      <c r="X399" s="48" t="str">
        <f>IFERROR(IF(COUNT($S399:W399)&gt;=$P399,"",EDATE($S399,5)),"")</f>
        <v/>
      </c>
      <c r="Y399" s="48" t="str">
        <f>IFERROR(IF(COUNT($S399:X399)&gt;=$P399,"",EDATE($S399,6)),"")</f>
        <v/>
      </c>
      <c r="Z399" s="48" t="str">
        <f>IFERROR(IF(COUNT($S399:Y399)&gt;=$P399,"",EDATE($S399,7)),"")</f>
        <v/>
      </c>
      <c r="AA399" s="48" t="str">
        <f>IFERROR(IF(COUNT($S399:Z399)&gt;=$P399,"",EDATE($S399,8)),"")</f>
        <v/>
      </c>
      <c r="AB399" s="48" t="str">
        <f>IFERROR(IF(COUNT($S399:AA399)&gt;=$P399,"",EDATE($S399,9)),"")</f>
        <v/>
      </c>
      <c r="AC399" s="48" t="str">
        <f>IFERROR(IF(COUNT($S399:AB399)&gt;=$P399,"",EDATE($S399,10)),"")</f>
        <v/>
      </c>
      <c r="AD399" s="48" t="str">
        <f>IFERROR(IF(COUNT($S399:AC399)&gt;=$P399,"",EDATE($S399,11)),"")</f>
        <v/>
      </c>
      <c r="AE399" s="48" t="str">
        <f>IFERROR(IF(COUNT($S399:AD399)&gt;=$P399,"",EDATE($S399,12)),"")</f>
        <v/>
      </c>
      <c r="AF399" s="48" t="str">
        <f>IFERROR(IF(COUNT($S399:AE399)&gt;=$P399,"",EDATE($S399,13)),"")</f>
        <v/>
      </c>
      <c r="AG399" s="48" t="str">
        <f>IFERROR(IF(COUNT($S399:AF399)&gt;=$P399,"",EDATE($S399,14)),"")</f>
        <v/>
      </c>
      <c r="AH399" s="48" t="str">
        <f>IFERROR(IF(COUNT($S399:AG399)&gt;=$P399,"",EDATE($S399,15)),"")</f>
        <v/>
      </c>
      <c r="AI399" s="48" t="str">
        <f>IFERROR(IF(COUNT($S399:AH399)&gt;=$P399,"",EDATE($S399,16)),"")</f>
        <v/>
      </c>
      <c r="AJ399" s="48" t="str">
        <f>IFERROR(IF(COUNT($S399:AI399)&gt;=$P399,"",EDATE($S399,17)),"")</f>
        <v/>
      </c>
      <c r="AK399" s="48" t="str">
        <f>IFERROR(IF(COUNT($S399:AJ399)&gt;=$P399,"",EDATE($S399,18)),"")</f>
        <v/>
      </c>
      <c r="AL399" s="49" t="str">
        <f>IFERROR(IF(COUNT($S399:AK399)&gt;=$P399,"",EDATE($S399,19)),"")</f>
        <v/>
      </c>
      <c r="AM399" s="49" t="str">
        <f>IFERROR(IF(COUNT($S399:AL399)&gt;=$P399,"",EDATE($S399,20)),"")</f>
        <v/>
      </c>
      <c r="AN399" s="49" t="str">
        <f>IFERROR(IF(COUNT($S399:AM399)&gt;=$P399,"",EDATE($S399,21)),"")</f>
        <v/>
      </c>
      <c r="AO399" s="49" t="str">
        <f>IFERROR(IF(COUNT($S399:AN399)&gt;=$P399,"",EDATE($S399,22)),"")</f>
        <v/>
      </c>
      <c r="AP399" s="49" t="str">
        <f>IFERROR(IF(COUNT($S399:AO399)&gt;=$P399,"",EDATE($S399,23)),"")</f>
        <v/>
      </c>
      <c r="AQ399" s="49" t="str">
        <f>IFERROR(IF(COUNT($S399:AP399)&gt;=$P399,"",EDATE($S399,24)),"")</f>
        <v/>
      </c>
      <c r="AR399" s="49" t="str">
        <f>IFERROR(IF(COUNT($S399:AQ399)&gt;=$P399,"",EDATE($S399,25)),"")</f>
        <v/>
      </c>
      <c r="AS399" s="49" t="str">
        <f>IFERROR(IF(COUNT($S399:AR399)&gt;=$P399,"",EDATE($S399,26)),"")</f>
        <v/>
      </c>
      <c r="AT399" s="49" t="str">
        <f>IFERROR(IF(COUNT($S399:AS399)&gt;=$P399,"",EDATE($S399,27)),"")</f>
        <v/>
      </c>
      <c r="AU399" s="49" t="str">
        <f>IFERROR(IF(COUNT($S399:AT399)&gt;=$P399,"",EDATE($S399,28)),"")</f>
        <v/>
      </c>
      <c r="AV399" s="49" t="str">
        <f>IFERROR(IF(COUNT($S399:AU399)&gt;=$P399,"",EDATE($S399,29)),"")</f>
        <v/>
      </c>
      <c r="AW399" s="49" t="str">
        <f>IFERROR(IF(COUNT($S399:AV399)&gt;=$P399,"",EDATE($S399,30)),"")</f>
        <v/>
      </c>
      <c r="AX399" s="49" t="str">
        <f>IFERROR(IF(COUNT($S399:AW399)&gt;=$P399,"",EDATE($S399,31)),"")</f>
        <v/>
      </c>
      <c r="AY399" s="49" t="str">
        <f>IFERROR(IF(COUNT($S399:AX399)&gt;=$P399,"",EDATE($S399,32)),"")</f>
        <v/>
      </c>
      <c r="AZ399" s="49" t="str">
        <f>IFERROR(IF(COUNT($S399:AY399)&gt;=$P399,"",EDATE($S399,33)),"")</f>
        <v/>
      </c>
      <c r="BA399" s="49" t="str">
        <f>IFERROR(IF(COUNT($S399:AZ399)&gt;=$P399,"",EDATE($S399,34)),"")</f>
        <v/>
      </c>
      <c r="BB399" s="49" t="str">
        <f>IFERROR(IF(COUNT($S399:BA399)&gt;=$P399,"",EDATE($S399,35)),"")</f>
        <v/>
      </c>
      <c r="BC399" s="49" t="str">
        <f>IFERROR(IF(COUNT($S399:BB399)&gt;=$P399,"",EDATE($S399,36)),"")</f>
        <v/>
      </c>
      <c r="BD399" s="108"/>
    </row>
    <row r="400" spans="1:56" s="98" customFormat="1" ht="21" customHeight="1" thickBot="1">
      <c r="A400" s="106" t="str">
        <f t="shared" ca="1" si="36"/>
        <v/>
      </c>
      <c r="B400" s="152"/>
      <c r="C400" s="45" t="str">
        <f>IFERROR(VLOOKUP(B400,'اسماء العملاء'!$A$2:$E$1589,5,FALSE),"")</f>
        <v/>
      </c>
      <c r="D400" s="60" t="str">
        <f>IFERROR(VLOOKUP(B400,'اسماء العملاء'!$A$2:$C$1589,2,FALSE),"")</f>
        <v/>
      </c>
      <c r="E400" s="56"/>
      <c r="F400" s="62" t="str">
        <f>IFERROR(VLOOKUP(B400,'اسماء العملاء'!$A$2:$C$1589,3,FALSE),"")</f>
        <v/>
      </c>
      <c r="G400" s="75" t="str">
        <f>IFERROR(VLOOKUP(B400,'اسماء العملاء'!$A$2:$F$1589,6,FALSE),"")</f>
        <v/>
      </c>
      <c r="H400" s="142" t="str">
        <f>IFERROR(VLOOKUP(G400,'انواع الفلاتر'!$B$2:$C$52,2,FALSE),"")</f>
        <v/>
      </c>
      <c r="I400" s="128" t="str">
        <f>IFERROR(VLOOKUP(B400,'اسماء العملاء'!$A$2:$K$1589,11,FALSE),"")</f>
        <v/>
      </c>
      <c r="J400" s="46" t="str">
        <f t="shared" si="37"/>
        <v/>
      </c>
      <c r="K400" s="37"/>
      <c r="L400" s="137" t="str">
        <f t="shared" si="38"/>
        <v/>
      </c>
      <c r="M400" s="94" t="str">
        <f>IFERROR(VLOOKUP(B400,'اسماء العملاء'!$A$2:$G$1589,7,FALSE),"")</f>
        <v/>
      </c>
      <c r="N400" s="92" t="str">
        <f t="shared" si="39"/>
        <v/>
      </c>
      <c r="O400" s="149" t="str">
        <f>IFERROR(VLOOKUP(B400,'اسماء العملاء'!$A$2:$I$1589,9,FALSE),"")</f>
        <v/>
      </c>
      <c r="P400" s="144" t="str">
        <f t="shared" si="40"/>
        <v/>
      </c>
      <c r="Q400" s="145" t="str">
        <f t="shared" si="41"/>
        <v/>
      </c>
      <c r="R400" s="50"/>
      <c r="S400" s="133" t="str">
        <f>IFERROR(VLOOKUP(B400,'اسماء العملاء'!$A$2:$J$1589,10,FALSE),"")</f>
        <v/>
      </c>
      <c r="T400" s="48" t="str">
        <f>IFERROR(IF(COUNT($S400:S400)&gt;=$P400,"",EDATE($S400,1)),"")</f>
        <v/>
      </c>
      <c r="U400" s="48" t="str">
        <f>IFERROR(IF(COUNT($S400:T400)&gt;=$P400,"",EDATE($S400,2)),"")</f>
        <v/>
      </c>
      <c r="V400" s="48" t="str">
        <f>IFERROR(IF(COUNT($S400:U400)&gt;=$P400,"",EDATE($S400,3)),"")</f>
        <v/>
      </c>
      <c r="W400" s="48" t="str">
        <f>IFERROR(IF(COUNT($S400:V400)&gt;=$P400,"",EDATE($S400,4)),"")</f>
        <v/>
      </c>
      <c r="X400" s="48" t="str">
        <f>IFERROR(IF(COUNT($S400:W400)&gt;=$P400,"",EDATE($S400,5)),"")</f>
        <v/>
      </c>
      <c r="Y400" s="48" t="str">
        <f>IFERROR(IF(COUNT($S400:X400)&gt;=$P400,"",EDATE($S400,6)),"")</f>
        <v/>
      </c>
      <c r="Z400" s="48" t="str">
        <f>IFERROR(IF(COUNT($S400:Y400)&gt;=$P400,"",EDATE($S400,7)),"")</f>
        <v/>
      </c>
      <c r="AA400" s="48" t="str">
        <f>IFERROR(IF(COUNT($S400:Z400)&gt;=$P400,"",EDATE($S400,8)),"")</f>
        <v/>
      </c>
      <c r="AB400" s="48" t="str">
        <f>IFERROR(IF(COUNT($S400:AA400)&gt;=$P400,"",EDATE($S400,9)),"")</f>
        <v/>
      </c>
      <c r="AC400" s="48" t="str">
        <f>IFERROR(IF(COUNT($S400:AB400)&gt;=$P400,"",EDATE($S400,10)),"")</f>
        <v/>
      </c>
      <c r="AD400" s="48" t="str">
        <f>IFERROR(IF(COUNT($S400:AC400)&gt;=$P400,"",EDATE($S400,11)),"")</f>
        <v/>
      </c>
      <c r="AE400" s="48" t="str">
        <f>IFERROR(IF(COUNT($S400:AD400)&gt;=$P400,"",EDATE($S400,12)),"")</f>
        <v/>
      </c>
      <c r="AF400" s="48" t="str">
        <f>IFERROR(IF(COUNT($S400:AE400)&gt;=$P400,"",EDATE($S400,13)),"")</f>
        <v/>
      </c>
      <c r="AG400" s="48" t="str">
        <f>IFERROR(IF(COUNT($S400:AF400)&gt;=$P400,"",EDATE($S400,14)),"")</f>
        <v/>
      </c>
      <c r="AH400" s="48" t="str">
        <f>IFERROR(IF(COUNT($S400:AG400)&gt;=$P400,"",EDATE($S400,15)),"")</f>
        <v/>
      </c>
      <c r="AI400" s="48" t="str">
        <f>IFERROR(IF(COUNT($S400:AH400)&gt;=$P400,"",EDATE($S400,16)),"")</f>
        <v/>
      </c>
      <c r="AJ400" s="48" t="str">
        <f>IFERROR(IF(COUNT($S400:AI400)&gt;=$P400,"",EDATE($S400,17)),"")</f>
        <v/>
      </c>
      <c r="AK400" s="48" t="str">
        <f>IFERROR(IF(COUNT($S400:AJ400)&gt;=$P400,"",EDATE($S400,18)),"")</f>
        <v/>
      </c>
      <c r="AL400" s="49" t="str">
        <f>IFERROR(IF(COUNT($S400:AK400)&gt;=$P400,"",EDATE($S400,19)),"")</f>
        <v/>
      </c>
      <c r="AM400" s="49" t="str">
        <f>IFERROR(IF(COUNT($S400:AL400)&gt;=$P400,"",EDATE($S400,20)),"")</f>
        <v/>
      </c>
      <c r="AN400" s="49" t="str">
        <f>IFERROR(IF(COUNT($S400:AM400)&gt;=$P400,"",EDATE($S400,21)),"")</f>
        <v/>
      </c>
      <c r="AO400" s="49" t="str">
        <f>IFERROR(IF(COUNT($S400:AN400)&gt;=$P400,"",EDATE($S400,22)),"")</f>
        <v/>
      </c>
      <c r="AP400" s="49" t="str">
        <f>IFERROR(IF(COUNT($S400:AO400)&gt;=$P400,"",EDATE($S400,23)),"")</f>
        <v/>
      </c>
      <c r="AQ400" s="49" t="str">
        <f>IFERROR(IF(COUNT($S400:AP400)&gt;=$P400,"",EDATE($S400,24)),"")</f>
        <v/>
      </c>
      <c r="AR400" s="49" t="str">
        <f>IFERROR(IF(COUNT($S400:AQ400)&gt;=$P400,"",EDATE($S400,25)),"")</f>
        <v/>
      </c>
      <c r="AS400" s="49" t="str">
        <f>IFERROR(IF(COUNT($S400:AR400)&gt;=$P400,"",EDATE($S400,26)),"")</f>
        <v/>
      </c>
      <c r="AT400" s="49" t="str">
        <f>IFERROR(IF(COUNT($S400:AS400)&gt;=$P400,"",EDATE($S400,27)),"")</f>
        <v/>
      </c>
      <c r="AU400" s="49" t="str">
        <f>IFERROR(IF(COUNT($S400:AT400)&gt;=$P400,"",EDATE($S400,28)),"")</f>
        <v/>
      </c>
      <c r="AV400" s="49" t="str">
        <f>IFERROR(IF(COUNT($S400:AU400)&gt;=$P400,"",EDATE($S400,29)),"")</f>
        <v/>
      </c>
      <c r="AW400" s="49" t="str">
        <f>IFERROR(IF(COUNT($S400:AV400)&gt;=$P400,"",EDATE($S400,30)),"")</f>
        <v/>
      </c>
      <c r="AX400" s="49" t="str">
        <f>IFERROR(IF(COUNT($S400:AW400)&gt;=$P400,"",EDATE($S400,31)),"")</f>
        <v/>
      </c>
      <c r="AY400" s="49" t="str">
        <f>IFERROR(IF(COUNT($S400:AX400)&gt;=$P400,"",EDATE($S400,32)),"")</f>
        <v/>
      </c>
      <c r="AZ400" s="49" t="str">
        <f>IFERROR(IF(COUNT($S400:AY400)&gt;=$P400,"",EDATE($S400,33)),"")</f>
        <v/>
      </c>
      <c r="BA400" s="49" t="str">
        <f>IFERROR(IF(COUNT($S400:AZ400)&gt;=$P400,"",EDATE($S400,34)),"")</f>
        <v/>
      </c>
      <c r="BB400" s="49" t="str">
        <f>IFERROR(IF(COUNT($S400:BA400)&gt;=$P400,"",EDATE($S400,35)),"")</f>
        <v/>
      </c>
      <c r="BC400" s="49" t="str">
        <f>IFERROR(IF(COUNT($S400:BB400)&gt;=$P400,"",EDATE($S400,36)),"")</f>
        <v/>
      </c>
      <c r="BD400" s="108"/>
    </row>
    <row r="401" spans="1:56" s="98" customFormat="1" ht="21" customHeight="1" thickBot="1">
      <c r="A401" s="106" t="str">
        <f t="shared" ca="1" si="36"/>
        <v/>
      </c>
      <c r="B401" s="152"/>
      <c r="C401" s="45" t="str">
        <f>IFERROR(VLOOKUP(B401,'اسماء العملاء'!$A$2:$E$1589,5,FALSE),"")</f>
        <v/>
      </c>
      <c r="D401" s="60" t="str">
        <f>IFERROR(VLOOKUP(B401,'اسماء العملاء'!$A$2:$C$1589,2,FALSE),"")</f>
        <v/>
      </c>
      <c r="E401" s="56"/>
      <c r="F401" s="62" t="str">
        <f>IFERROR(VLOOKUP(B401,'اسماء العملاء'!$A$2:$C$1589,3,FALSE),"")</f>
        <v/>
      </c>
      <c r="G401" s="75" t="str">
        <f>IFERROR(VLOOKUP(B401,'اسماء العملاء'!$A$2:$F$1589,6,FALSE),"")</f>
        <v/>
      </c>
      <c r="H401" s="142" t="str">
        <f>IFERROR(VLOOKUP(G401,'انواع الفلاتر'!$B$2:$C$52,2,FALSE),"")</f>
        <v/>
      </c>
      <c r="I401" s="128" t="str">
        <f>IFERROR(VLOOKUP(B401,'اسماء العملاء'!$A$2:$K$1589,11,FALSE),"")</f>
        <v/>
      </c>
      <c r="J401" s="46" t="str">
        <f t="shared" si="37"/>
        <v/>
      </c>
      <c r="K401" s="37"/>
      <c r="L401" s="137" t="str">
        <f t="shared" si="38"/>
        <v/>
      </c>
      <c r="M401" s="94" t="str">
        <f>IFERROR(VLOOKUP(B401,'اسماء العملاء'!$A$2:$G$1589,7,FALSE),"")</f>
        <v/>
      </c>
      <c r="N401" s="92" t="str">
        <f t="shared" si="39"/>
        <v/>
      </c>
      <c r="O401" s="149" t="str">
        <f>IFERROR(VLOOKUP(B401,'اسماء العملاء'!$A$2:$I$1589,9,FALSE),"")</f>
        <v/>
      </c>
      <c r="P401" s="144" t="str">
        <f t="shared" si="40"/>
        <v/>
      </c>
      <c r="Q401" s="145" t="str">
        <f t="shared" si="41"/>
        <v/>
      </c>
      <c r="R401" s="50"/>
      <c r="S401" s="133" t="str">
        <f>IFERROR(VLOOKUP(B401,'اسماء العملاء'!$A$2:$J$1589,10,FALSE),"")</f>
        <v/>
      </c>
      <c r="T401" s="48" t="str">
        <f>IFERROR(IF(COUNT($S401:S401)&gt;=$P401,"",EDATE($S401,1)),"")</f>
        <v/>
      </c>
      <c r="U401" s="48" t="str">
        <f>IFERROR(IF(COUNT($S401:T401)&gt;=$P401,"",EDATE($S401,2)),"")</f>
        <v/>
      </c>
      <c r="V401" s="48" t="str">
        <f>IFERROR(IF(COUNT($S401:U401)&gt;=$P401,"",EDATE($S401,3)),"")</f>
        <v/>
      </c>
      <c r="W401" s="48" t="str">
        <f>IFERROR(IF(COUNT($S401:V401)&gt;=$P401,"",EDATE($S401,4)),"")</f>
        <v/>
      </c>
      <c r="X401" s="48" t="str">
        <f>IFERROR(IF(COUNT($S401:W401)&gt;=$P401,"",EDATE($S401,5)),"")</f>
        <v/>
      </c>
      <c r="Y401" s="48" t="str">
        <f>IFERROR(IF(COUNT($S401:X401)&gt;=$P401,"",EDATE($S401,6)),"")</f>
        <v/>
      </c>
      <c r="Z401" s="48" t="str">
        <f>IFERROR(IF(COUNT($S401:Y401)&gt;=$P401,"",EDATE($S401,7)),"")</f>
        <v/>
      </c>
      <c r="AA401" s="48" t="str">
        <f>IFERROR(IF(COUNT($S401:Z401)&gt;=$P401,"",EDATE($S401,8)),"")</f>
        <v/>
      </c>
      <c r="AB401" s="48" t="str">
        <f>IFERROR(IF(COUNT($S401:AA401)&gt;=$P401,"",EDATE($S401,9)),"")</f>
        <v/>
      </c>
      <c r="AC401" s="48" t="str">
        <f>IFERROR(IF(COUNT($S401:AB401)&gt;=$P401,"",EDATE($S401,10)),"")</f>
        <v/>
      </c>
      <c r="AD401" s="48" t="str">
        <f>IFERROR(IF(COUNT($S401:AC401)&gt;=$P401,"",EDATE($S401,11)),"")</f>
        <v/>
      </c>
      <c r="AE401" s="48" t="str">
        <f>IFERROR(IF(COUNT($S401:AD401)&gt;=$P401,"",EDATE($S401,12)),"")</f>
        <v/>
      </c>
      <c r="AF401" s="48" t="str">
        <f>IFERROR(IF(COUNT($S401:AE401)&gt;=$P401,"",EDATE($S401,13)),"")</f>
        <v/>
      </c>
      <c r="AG401" s="48" t="str">
        <f>IFERROR(IF(COUNT($S401:AF401)&gt;=$P401,"",EDATE($S401,14)),"")</f>
        <v/>
      </c>
      <c r="AH401" s="48" t="str">
        <f>IFERROR(IF(COUNT($S401:AG401)&gt;=$P401,"",EDATE($S401,15)),"")</f>
        <v/>
      </c>
      <c r="AI401" s="48" t="str">
        <f>IFERROR(IF(COUNT($S401:AH401)&gt;=$P401,"",EDATE($S401,16)),"")</f>
        <v/>
      </c>
      <c r="AJ401" s="48" t="str">
        <f>IFERROR(IF(COUNT($S401:AI401)&gt;=$P401,"",EDATE($S401,17)),"")</f>
        <v/>
      </c>
      <c r="AK401" s="48" t="str">
        <f>IFERROR(IF(COUNT($S401:AJ401)&gt;=$P401,"",EDATE($S401,18)),"")</f>
        <v/>
      </c>
      <c r="AL401" s="49" t="str">
        <f>IFERROR(IF(COUNT($S401:AK401)&gt;=$P401,"",EDATE($S401,19)),"")</f>
        <v/>
      </c>
      <c r="AM401" s="49" t="str">
        <f>IFERROR(IF(COUNT($S401:AL401)&gt;=$P401,"",EDATE($S401,20)),"")</f>
        <v/>
      </c>
      <c r="AN401" s="49" t="str">
        <f>IFERROR(IF(COUNT($S401:AM401)&gt;=$P401,"",EDATE($S401,21)),"")</f>
        <v/>
      </c>
      <c r="AO401" s="49" t="str">
        <f>IFERROR(IF(COUNT($S401:AN401)&gt;=$P401,"",EDATE($S401,22)),"")</f>
        <v/>
      </c>
      <c r="AP401" s="49" t="str">
        <f>IFERROR(IF(COUNT($S401:AO401)&gt;=$P401,"",EDATE($S401,23)),"")</f>
        <v/>
      </c>
      <c r="AQ401" s="49" t="str">
        <f>IFERROR(IF(COUNT($S401:AP401)&gt;=$P401,"",EDATE($S401,24)),"")</f>
        <v/>
      </c>
      <c r="AR401" s="49" t="str">
        <f>IFERROR(IF(COUNT($S401:AQ401)&gt;=$P401,"",EDATE($S401,25)),"")</f>
        <v/>
      </c>
      <c r="AS401" s="49" t="str">
        <f>IFERROR(IF(COUNT($S401:AR401)&gt;=$P401,"",EDATE($S401,26)),"")</f>
        <v/>
      </c>
      <c r="AT401" s="49" t="str">
        <f>IFERROR(IF(COUNT($S401:AS401)&gt;=$P401,"",EDATE($S401,27)),"")</f>
        <v/>
      </c>
      <c r="AU401" s="49" t="str">
        <f>IFERROR(IF(COUNT($S401:AT401)&gt;=$P401,"",EDATE($S401,28)),"")</f>
        <v/>
      </c>
      <c r="AV401" s="49" t="str">
        <f>IFERROR(IF(COUNT($S401:AU401)&gt;=$P401,"",EDATE($S401,29)),"")</f>
        <v/>
      </c>
      <c r="AW401" s="49" t="str">
        <f>IFERROR(IF(COUNT($S401:AV401)&gt;=$P401,"",EDATE($S401,30)),"")</f>
        <v/>
      </c>
      <c r="AX401" s="49" t="str">
        <f>IFERROR(IF(COUNT($S401:AW401)&gt;=$P401,"",EDATE($S401,31)),"")</f>
        <v/>
      </c>
      <c r="AY401" s="49" t="str">
        <f>IFERROR(IF(COUNT($S401:AX401)&gt;=$P401,"",EDATE($S401,32)),"")</f>
        <v/>
      </c>
      <c r="AZ401" s="49" t="str">
        <f>IFERROR(IF(COUNT($S401:AY401)&gt;=$P401,"",EDATE($S401,33)),"")</f>
        <v/>
      </c>
      <c r="BA401" s="49" t="str">
        <f>IFERROR(IF(COUNT($S401:AZ401)&gt;=$P401,"",EDATE($S401,34)),"")</f>
        <v/>
      </c>
      <c r="BB401" s="49" t="str">
        <f>IFERROR(IF(COUNT($S401:BA401)&gt;=$P401,"",EDATE($S401,35)),"")</f>
        <v/>
      </c>
      <c r="BC401" s="49" t="str">
        <f>IFERROR(IF(COUNT($S401:BB401)&gt;=$P401,"",EDATE($S401,36)),"")</f>
        <v/>
      </c>
      <c r="BD401" s="108"/>
    </row>
    <row r="402" spans="1:56" s="98" customFormat="1" ht="21" customHeight="1" thickBot="1">
      <c r="A402" s="106" t="str">
        <f t="shared" ca="1" si="36"/>
        <v/>
      </c>
      <c r="B402" s="152"/>
      <c r="C402" s="45" t="str">
        <f>IFERROR(VLOOKUP(B402,'اسماء العملاء'!$A$2:$E$1589,5,FALSE),"")</f>
        <v/>
      </c>
      <c r="D402" s="60" t="str">
        <f>IFERROR(VLOOKUP(B402,'اسماء العملاء'!$A$2:$C$1589,2,FALSE),"")</f>
        <v/>
      </c>
      <c r="E402" s="56"/>
      <c r="F402" s="62" t="str">
        <f>IFERROR(VLOOKUP(B402,'اسماء العملاء'!$A$2:$C$1589,3,FALSE),"")</f>
        <v/>
      </c>
      <c r="G402" s="75" t="str">
        <f>IFERROR(VLOOKUP(B402,'اسماء العملاء'!$A$2:$F$1589,6,FALSE),"")</f>
        <v/>
      </c>
      <c r="H402" s="142" t="str">
        <f>IFERROR(VLOOKUP(G402,'انواع الفلاتر'!$B$2:$C$52,2,FALSE),"")</f>
        <v/>
      </c>
      <c r="I402" s="128" t="str">
        <f>IFERROR(VLOOKUP(B402,'اسماء العملاء'!$A$2:$K$1589,11,FALSE),"")</f>
        <v/>
      </c>
      <c r="J402" s="46" t="str">
        <f t="shared" si="37"/>
        <v/>
      </c>
      <c r="K402" s="37"/>
      <c r="L402" s="137" t="str">
        <f t="shared" si="38"/>
        <v/>
      </c>
      <c r="M402" s="94" t="str">
        <f>IFERROR(VLOOKUP(B402,'اسماء العملاء'!$A$2:$G$1589,7,FALSE),"")</f>
        <v/>
      </c>
      <c r="N402" s="92" t="str">
        <f t="shared" si="39"/>
        <v/>
      </c>
      <c r="O402" s="149" t="str">
        <f>IFERROR(VLOOKUP(B402,'اسماء العملاء'!$A$2:$I$1589,9,FALSE),"")</f>
        <v/>
      </c>
      <c r="P402" s="144" t="str">
        <f t="shared" si="40"/>
        <v/>
      </c>
      <c r="Q402" s="145" t="str">
        <f t="shared" si="41"/>
        <v/>
      </c>
      <c r="R402" s="50"/>
      <c r="S402" s="133" t="str">
        <f>IFERROR(VLOOKUP(B402,'اسماء العملاء'!$A$2:$J$1589,10,FALSE),"")</f>
        <v/>
      </c>
      <c r="T402" s="48" t="str">
        <f>IFERROR(IF(COUNT($S402:S402)&gt;=$P402,"",EDATE($S402,1)),"")</f>
        <v/>
      </c>
      <c r="U402" s="48" t="str">
        <f>IFERROR(IF(COUNT($S402:T402)&gt;=$P402,"",EDATE($S402,2)),"")</f>
        <v/>
      </c>
      <c r="V402" s="48" t="str">
        <f>IFERROR(IF(COUNT($S402:U402)&gt;=$P402,"",EDATE($S402,3)),"")</f>
        <v/>
      </c>
      <c r="W402" s="48" t="str">
        <f>IFERROR(IF(COUNT($S402:V402)&gt;=$P402,"",EDATE($S402,4)),"")</f>
        <v/>
      </c>
      <c r="X402" s="48" t="str">
        <f>IFERROR(IF(COUNT($S402:W402)&gt;=$P402,"",EDATE($S402,5)),"")</f>
        <v/>
      </c>
      <c r="Y402" s="48" t="str">
        <f>IFERROR(IF(COUNT($S402:X402)&gt;=$P402,"",EDATE($S402,6)),"")</f>
        <v/>
      </c>
      <c r="Z402" s="48" t="str">
        <f>IFERROR(IF(COUNT($S402:Y402)&gt;=$P402,"",EDATE($S402,7)),"")</f>
        <v/>
      </c>
      <c r="AA402" s="48" t="str">
        <f>IFERROR(IF(COUNT($S402:Z402)&gt;=$P402,"",EDATE($S402,8)),"")</f>
        <v/>
      </c>
      <c r="AB402" s="48" t="str">
        <f>IFERROR(IF(COUNT($S402:AA402)&gt;=$P402,"",EDATE($S402,9)),"")</f>
        <v/>
      </c>
      <c r="AC402" s="48" t="str">
        <f>IFERROR(IF(COUNT($S402:AB402)&gt;=$P402,"",EDATE($S402,10)),"")</f>
        <v/>
      </c>
      <c r="AD402" s="48" t="str">
        <f>IFERROR(IF(COUNT($S402:AC402)&gt;=$P402,"",EDATE($S402,11)),"")</f>
        <v/>
      </c>
      <c r="AE402" s="48" t="str">
        <f>IFERROR(IF(COUNT($S402:AD402)&gt;=$P402,"",EDATE($S402,12)),"")</f>
        <v/>
      </c>
      <c r="AF402" s="48" t="str">
        <f>IFERROR(IF(COUNT($S402:AE402)&gt;=$P402,"",EDATE($S402,13)),"")</f>
        <v/>
      </c>
      <c r="AG402" s="48" t="str">
        <f>IFERROR(IF(COUNT($S402:AF402)&gt;=$P402,"",EDATE($S402,14)),"")</f>
        <v/>
      </c>
      <c r="AH402" s="48" t="str">
        <f>IFERROR(IF(COUNT($S402:AG402)&gt;=$P402,"",EDATE($S402,15)),"")</f>
        <v/>
      </c>
      <c r="AI402" s="48" t="str">
        <f>IFERROR(IF(COUNT($S402:AH402)&gt;=$P402,"",EDATE($S402,16)),"")</f>
        <v/>
      </c>
      <c r="AJ402" s="48" t="str">
        <f>IFERROR(IF(COUNT($S402:AI402)&gt;=$P402,"",EDATE($S402,17)),"")</f>
        <v/>
      </c>
      <c r="AK402" s="48" t="str">
        <f>IFERROR(IF(COUNT($S402:AJ402)&gt;=$P402,"",EDATE($S402,18)),"")</f>
        <v/>
      </c>
      <c r="AL402" s="49" t="str">
        <f>IFERROR(IF(COUNT($S402:AK402)&gt;=$P402,"",EDATE($S402,19)),"")</f>
        <v/>
      </c>
      <c r="AM402" s="49" t="str">
        <f>IFERROR(IF(COUNT($S402:AL402)&gt;=$P402,"",EDATE($S402,20)),"")</f>
        <v/>
      </c>
      <c r="AN402" s="49" t="str">
        <f>IFERROR(IF(COUNT($S402:AM402)&gt;=$P402,"",EDATE($S402,21)),"")</f>
        <v/>
      </c>
      <c r="AO402" s="49" t="str">
        <f>IFERROR(IF(COUNT($S402:AN402)&gt;=$P402,"",EDATE($S402,22)),"")</f>
        <v/>
      </c>
      <c r="AP402" s="49" t="str">
        <f>IFERROR(IF(COUNT($S402:AO402)&gt;=$P402,"",EDATE($S402,23)),"")</f>
        <v/>
      </c>
      <c r="AQ402" s="49" t="str">
        <f>IFERROR(IF(COUNT($S402:AP402)&gt;=$P402,"",EDATE($S402,24)),"")</f>
        <v/>
      </c>
      <c r="AR402" s="49" t="str">
        <f>IFERROR(IF(COUNT($S402:AQ402)&gt;=$P402,"",EDATE($S402,25)),"")</f>
        <v/>
      </c>
      <c r="AS402" s="49" t="str">
        <f>IFERROR(IF(COUNT($S402:AR402)&gt;=$P402,"",EDATE($S402,26)),"")</f>
        <v/>
      </c>
      <c r="AT402" s="49" t="str">
        <f>IFERROR(IF(COUNT($S402:AS402)&gt;=$P402,"",EDATE($S402,27)),"")</f>
        <v/>
      </c>
      <c r="AU402" s="49" t="str">
        <f>IFERROR(IF(COUNT($S402:AT402)&gt;=$P402,"",EDATE($S402,28)),"")</f>
        <v/>
      </c>
      <c r="AV402" s="49" t="str">
        <f>IFERROR(IF(COUNT($S402:AU402)&gt;=$P402,"",EDATE($S402,29)),"")</f>
        <v/>
      </c>
      <c r="AW402" s="49" t="str">
        <f>IFERROR(IF(COUNT($S402:AV402)&gt;=$P402,"",EDATE($S402,30)),"")</f>
        <v/>
      </c>
      <c r="AX402" s="49" t="str">
        <f>IFERROR(IF(COUNT($S402:AW402)&gt;=$P402,"",EDATE($S402,31)),"")</f>
        <v/>
      </c>
      <c r="AY402" s="49" t="str">
        <f>IFERROR(IF(COUNT($S402:AX402)&gt;=$P402,"",EDATE($S402,32)),"")</f>
        <v/>
      </c>
      <c r="AZ402" s="49" t="str">
        <f>IFERROR(IF(COUNT($S402:AY402)&gt;=$P402,"",EDATE($S402,33)),"")</f>
        <v/>
      </c>
      <c r="BA402" s="49" t="str">
        <f>IFERROR(IF(COUNT($S402:AZ402)&gt;=$P402,"",EDATE($S402,34)),"")</f>
        <v/>
      </c>
      <c r="BB402" s="49" t="str">
        <f>IFERROR(IF(COUNT($S402:BA402)&gt;=$P402,"",EDATE($S402,35)),"")</f>
        <v/>
      </c>
      <c r="BC402" s="49" t="str">
        <f>IFERROR(IF(COUNT($S402:BB402)&gt;=$P402,"",EDATE($S402,36)),"")</f>
        <v/>
      </c>
      <c r="BD402" s="108"/>
    </row>
    <row r="403" spans="1:56" s="98" customFormat="1" ht="21" customHeight="1" thickBot="1">
      <c r="A403" s="106" t="str">
        <f t="shared" ca="1" si="36"/>
        <v/>
      </c>
      <c r="B403" s="152"/>
      <c r="C403" s="45" t="str">
        <f>IFERROR(VLOOKUP(B403,'اسماء العملاء'!$A$2:$E$1589,5,FALSE),"")</f>
        <v/>
      </c>
      <c r="D403" s="60" t="str">
        <f>IFERROR(VLOOKUP(B403,'اسماء العملاء'!$A$2:$C$1589,2,FALSE),"")</f>
        <v/>
      </c>
      <c r="E403" s="56"/>
      <c r="F403" s="62" t="str">
        <f>IFERROR(VLOOKUP(B403,'اسماء العملاء'!$A$2:$C$1589,3,FALSE),"")</f>
        <v/>
      </c>
      <c r="G403" s="75" t="str">
        <f>IFERROR(VLOOKUP(B403,'اسماء العملاء'!$A$2:$F$1589,6,FALSE),"")</f>
        <v/>
      </c>
      <c r="H403" s="142" t="str">
        <f>IFERROR(VLOOKUP(G403,'انواع الفلاتر'!$B$2:$C$52,2,FALSE),"")</f>
        <v/>
      </c>
      <c r="I403" s="128" t="str">
        <f>IFERROR(VLOOKUP(B403,'اسماء العملاء'!$A$2:$K$1589,11,FALSE),"")</f>
        <v/>
      </c>
      <c r="J403" s="46" t="str">
        <f t="shared" si="37"/>
        <v/>
      </c>
      <c r="K403" s="37"/>
      <c r="L403" s="137" t="str">
        <f t="shared" si="38"/>
        <v/>
      </c>
      <c r="M403" s="94" t="str">
        <f>IFERROR(VLOOKUP(B403,'اسماء العملاء'!$A$2:$G$1589,7,FALSE),"")</f>
        <v/>
      </c>
      <c r="N403" s="92" t="str">
        <f t="shared" si="39"/>
        <v/>
      </c>
      <c r="O403" s="149" t="str">
        <f>IFERROR(VLOOKUP(B403,'اسماء العملاء'!$A$2:$I$1589,9,FALSE),"")</f>
        <v/>
      </c>
      <c r="P403" s="144" t="str">
        <f t="shared" si="40"/>
        <v/>
      </c>
      <c r="Q403" s="145" t="str">
        <f t="shared" si="41"/>
        <v/>
      </c>
      <c r="R403" s="50"/>
      <c r="S403" s="133" t="str">
        <f>IFERROR(VLOOKUP(B403,'اسماء العملاء'!$A$2:$J$1589,10,FALSE),"")</f>
        <v/>
      </c>
      <c r="T403" s="48" t="str">
        <f>IFERROR(IF(COUNT($S403:S403)&gt;=$P403,"",EDATE($S403,1)),"")</f>
        <v/>
      </c>
      <c r="U403" s="48" t="str">
        <f>IFERROR(IF(COUNT($S403:T403)&gt;=$P403,"",EDATE($S403,2)),"")</f>
        <v/>
      </c>
      <c r="V403" s="48" t="str">
        <f>IFERROR(IF(COUNT($S403:U403)&gt;=$P403,"",EDATE($S403,3)),"")</f>
        <v/>
      </c>
      <c r="W403" s="48" t="str">
        <f>IFERROR(IF(COUNT($S403:V403)&gt;=$P403,"",EDATE($S403,4)),"")</f>
        <v/>
      </c>
      <c r="X403" s="48" t="str">
        <f>IFERROR(IF(COUNT($S403:W403)&gt;=$P403,"",EDATE($S403,5)),"")</f>
        <v/>
      </c>
      <c r="Y403" s="48" t="str">
        <f>IFERROR(IF(COUNT($S403:X403)&gt;=$P403,"",EDATE($S403,6)),"")</f>
        <v/>
      </c>
      <c r="Z403" s="48" t="str">
        <f>IFERROR(IF(COUNT($S403:Y403)&gt;=$P403,"",EDATE($S403,7)),"")</f>
        <v/>
      </c>
      <c r="AA403" s="48" t="str">
        <f>IFERROR(IF(COUNT($S403:Z403)&gt;=$P403,"",EDATE($S403,8)),"")</f>
        <v/>
      </c>
      <c r="AB403" s="48" t="str">
        <f>IFERROR(IF(COUNT($S403:AA403)&gt;=$P403,"",EDATE($S403,9)),"")</f>
        <v/>
      </c>
      <c r="AC403" s="48" t="str">
        <f>IFERROR(IF(COUNT($S403:AB403)&gt;=$P403,"",EDATE($S403,10)),"")</f>
        <v/>
      </c>
      <c r="AD403" s="48" t="str">
        <f>IFERROR(IF(COUNT($S403:AC403)&gt;=$P403,"",EDATE($S403,11)),"")</f>
        <v/>
      </c>
      <c r="AE403" s="48" t="str">
        <f>IFERROR(IF(COUNT($S403:AD403)&gt;=$P403,"",EDATE($S403,12)),"")</f>
        <v/>
      </c>
      <c r="AF403" s="48" t="str">
        <f>IFERROR(IF(COUNT($S403:AE403)&gt;=$P403,"",EDATE($S403,13)),"")</f>
        <v/>
      </c>
      <c r="AG403" s="48" t="str">
        <f>IFERROR(IF(COUNT($S403:AF403)&gt;=$P403,"",EDATE($S403,14)),"")</f>
        <v/>
      </c>
      <c r="AH403" s="48" t="str">
        <f>IFERROR(IF(COUNT($S403:AG403)&gt;=$P403,"",EDATE($S403,15)),"")</f>
        <v/>
      </c>
      <c r="AI403" s="48" t="str">
        <f>IFERROR(IF(COUNT($S403:AH403)&gt;=$P403,"",EDATE($S403,16)),"")</f>
        <v/>
      </c>
      <c r="AJ403" s="48" t="str">
        <f>IFERROR(IF(COUNT($S403:AI403)&gt;=$P403,"",EDATE($S403,17)),"")</f>
        <v/>
      </c>
      <c r="AK403" s="48" t="str">
        <f>IFERROR(IF(COUNT($S403:AJ403)&gt;=$P403,"",EDATE($S403,18)),"")</f>
        <v/>
      </c>
      <c r="AL403" s="49" t="str">
        <f>IFERROR(IF(COUNT($S403:AK403)&gt;=$P403,"",EDATE($S403,19)),"")</f>
        <v/>
      </c>
      <c r="AM403" s="49" t="str">
        <f>IFERROR(IF(COUNT($S403:AL403)&gt;=$P403,"",EDATE($S403,20)),"")</f>
        <v/>
      </c>
      <c r="AN403" s="49" t="str">
        <f>IFERROR(IF(COUNT($S403:AM403)&gt;=$P403,"",EDATE($S403,21)),"")</f>
        <v/>
      </c>
      <c r="AO403" s="49" t="str">
        <f>IFERROR(IF(COUNT($S403:AN403)&gt;=$P403,"",EDATE($S403,22)),"")</f>
        <v/>
      </c>
      <c r="AP403" s="49" t="str">
        <f>IFERROR(IF(COUNT($S403:AO403)&gt;=$P403,"",EDATE($S403,23)),"")</f>
        <v/>
      </c>
      <c r="AQ403" s="49" t="str">
        <f>IFERROR(IF(COUNT($S403:AP403)&gt;=$P403,"",EDATE($S403,24)),"")</f>
        <v/>
      </c>
      <c r="AR403" s="49" t="str">
        <f>IFERROR(IF(COUNT($S403:AQ403)&gt;=$P403,"",EDATE($S403,25)),"")</f>
        <v/>
      </c>
      <c r="AS403" s="49" t="str">
        <f>IFERROR(IF(COUNT($S403:AR403)&gt;=$P403,"",EDATE($S403,26)),"")</f>
        <v/>
      </c>
      <c r="AT403" s="49" t="str">
        <f>IFERROR(IF(COUNT($S403:AS403)&gt;=$P403,"",EDATE($S403,27)),"")</f>
        <v/>
      </c>
      <c r="AU403" s="49" t="str">
        <f>IFERROR(IF(COUNT($S403:AT403)&gt;=$P403,"",EDATE($S403,28)),"")</f>
        <v/>
      </c>
      <c r="AV403" s="49" t="str">
        <f>IFERROR(IF(COUNT($S403:AU403)&gt;=$P403,"",EDATE($S403,29)),"")</f>
        <v/>
      </c>
      <c r="AW403" s="49" t="str">
        <f>IFERROR(IF(COUNT($S403:AV403)&gt;=$P403,"",EDATE($S403,30)),"")</f>
        <v/>
      </c>
      <c r="AX403" s="49" t="str">
        <f>IFERROR(IF(COUNT($S403:AW403)&gt;=$P403,"",EDATE($S403,31)),"")</f>
        <v/>
      </c>
      <c r="AY403" s="49" t="str">
        <f>IFERROR(IF(COUNT($S403:AX403)&gt;=$P403,"",EDATE($S403,32)),"")</f>
        <v/>
      </c>
      <c r="AZ403" s="49" t="str">
        <f>IFERROR(IF(COUNT($S403:AY403)&gt;=$P403,"",EDATE($S403,33)),"")</f>
        <v/>
      </c>
      <c r="BA403" s="49" t="str">
        <f>IFERROR(IF(COUNT($S403:AZ403)&gt;=$P403,"",EDATE($S403,34)),"")</f>
        <v/>
      </c>
      <c r="BB403" s="49" t="str">
        <f>IFERROR(IF(COUNT($S403:BA403)&gt;=$P403,"",EDATE($S403,35)),"")</f>
        <v/>
      </c>
      <c r="BC403" s="49" t="str">
        <f>IFERROR(IF(COUNT($S403:BB403)&gt;=$P403,"",EDATE($S403,36)),"")</f>
        <v/>
      </c>
      <c r="BD403" s="108"/>
    </row>
    <row r="404" spans="1:56" s="98" customFormat="1" ht="21" customHeight="1" thickBot="1">
      <c r="A404" s="106" t="str">
        <f t="shared" ca="1" si="36"/>
        <v/>
      </c>
      <c r="B404" s="152"/>
      <c r="C404" s="45" t="str">
        <f>IFERROR(VLOOKUP(B404,'اسماء العملاء'!$A$2:$E$1589,5,FALSE),"")</f>
        <v/>
      </c>
      <c r="D404" s="60" t="str">
        <f>IFERROR(VLOOKUP(B404,'اسماء العملاء'!$A$2:$C$1589,2,FALSE),"")</f>
        <v/>
      </c>
      <c r="E404" s="56"/>
      <c r="F404" s="62" t="str">
        <f>IFERROR(VLOOKUP(B404,'اسماء العملاء'!$A$2:$C$1589,3,FALSE),"")</f>
        <v/>
      </c>
      <c r="G404" s="75" t="str">
        <f>IFERROR(VLOOKUP(B404,'اسماء العملاء'!$A$2:$F$1589,6,FALSE),"")</f>
        <v/>
      </c>
      <c r="H404" s="142" t="str">
        <f>IFERROR(VLOOKUP(G404,'انواع الفلاتر'!$B$2:$C$52,2,FALSE),"")</f>
        <v/>
      </c>
      <c r="I404" s="128" t="str">
        <f>IFERROR(VLOOKUP(B404,'اسماء العملاء'!$A$2:$K$1589,11,FALSE),"")</f>
        <v/>
      </c>
      <c r="J404" s="46" t="str">
        <f t="shared" si="37"/>
        <v/>
      </c>
      <c r="K404" s="37"/>
      <c r="L404" s="137" t="str">
        <f t="shared" si="38"/>
        <v/>
      </c>
      <c r="M404" s="94" t="str">
        <f>IFERROR(VLOOKUP(B404,'اسماء العملاء'!$A$2:$G$1589,7,FALSE),"")</f>
        <v/>
      </c>
      <c r="N404" s="92" t="str">
        <f t="shared" si="39"/>
        <v/>
      </c>
      <c r="O404" s="149" t="str">
        <f>IFERROR(VLOOKUP(B404,'اسماء العملاء'!$A$2:$I$1589,9,FALSE),"")</f>
        <v/>
      </c>
      <c r="P404" s="144" t="str">
        <f t="shared" si="40"/>
        <v/>
      </c>
      <c r="Q404" s="145" t="str">
        <f t="shared" si="41"/>
        <v/>
      </c>
      <c r="R404" s="50"/>
      <c r="S404" s="133" t="str">
        <f>IFERROR(VLOOKUP(B404,'اسماء العملاء'!$A$2:$J$1589,10,FALSE),"")</f>
        <v/>
      </c>
      <c r="T404" s="48" t="str">
        <f>IFERROR(IF(COUNT($S404:S404)&gt;=$P404,"",EDATE($S404,1)),"")</f>
        <v/>
      </c>
      <c r="U404" s="48" t="str">
        <f>IFERROR(IF(COUNT($S404:T404)&gt;=$P404,"",EDATE($S404,2)),"")</f>
        <v/>
      </c>
      <c r="V404" s="48" t="str">
        <f>IFERROR(IF(COUNT($S404:U404)&gt;=$P404,"",EDATE($S404,3)),"")</f>
        <v/>
      </c>
      <c r="W404" s="48" t="str">
        <f>IFERROR(IF(COUNT($S404:V404)&gt;=$P404,"",EDATE($S404,4)),"")</f>
        <v/>
      </c>
      <c r="X404" s="48" t="str">
        <f>IFERROR(IF(COUNT($S404:W404)&gt;=$P404,"",EDATE($S404,5)),"")</f>
        <v/>
      </c>
      <c r="Y404" s="48" t="str">
        <f>IFERROR(IF(COUNT($S404:X404)&gt;=$P404,"",EDATE($S404,6)),"")</f>
        <v/>
      </c>
      <c r="Z404" s="48" t="str">
        <f>IFERROR(IF(COUNT($S404:Y404)&gt;=$P404,"",EDATE($S404,7)),"")</f>
        <v/>
      </c>
      <c r="AA404" s="48" t="str">
        <f>IFERROR(IF(COUNT($S404:Z404)&gt;=$P404,"",EDATE($S404,8)),"")</f>
        <v/>
      </c>
      <c r="AB404" s="48" t="str">
        <f>IFERROR(IF(COUNT($S404:AA404)&gt;=$P404,"",EDATE($S404,9)),"")</f>
        <v/>
      </c>
      <c r="AC404" s="48" t="str">
        <f>IFERROR(IF(COUNT($S404:AB404)&gt;=$P404,"",EDATE($S404,10)),"")</f>
        <v/>
      </c>
      <c r="AD404" s="48" t="str">
        <f>IFERROR(IF(COUNT($S404:AC404)&gt;=$P404,"",EDATE($S404,11)),"")</f>
        <v/>
      </c>
      <c r="AE404" s="48" t="str">
        <f>IFERROR(IF(COUNT($S404:AD404)&gt;=$P404,"",EDATE($S404,12)),"")</f>
        <v/>
      </c>
      <c r="AF404" s="48" t="str">
        <f>IFERROR(IF(COUNT($S404:AE404)&gt;=$P404,"",EDATE($S404,13)),"")</f>
        <v/>
      </c>
      <c r="AG404" s="48" t="str">
        <f>IFERROR(IF(COUNT($S404:AF404)&gt;=$P404,"",EDATE($S404,14)),"")</f>
        <v/>
      </c>
      <c r="AH404" s="48" t="str">
        <f>IFERROR(IF(COUNT($S404:AG404)&gt;=$P404,"",EDATE($S404,15)),"")</f>
        <v/>
      </c>
      <c r="AI404" s="48" t="str">
        <f>IFERROR(IF(COUNT($S404:AH404)&gt;=$P404,"",EDATE($S404,16)),"")</f>
        <v/>
      </c>
      <c r="AJ404" s="48" t="str">
        <f>IFERROR(IF(COUNT($S404:AI404)&gt;=$P404,"",EDATE($S404,17)),"")</f>
        <v/>
      </c>
      <c r="AK404" s="48" t="str">
        <f>IFERROR(IF(COUNT($S404:AJ404)&gt;=$P404,"",EDATE($S404,18)),"")</f>
        <v/>
      </c>
      <c r="AL404" s="49" t="str">
        <f>IFERROR(IF(COUNT($S404:AK404)&gt;=$P404,"",EDATE($S404,19)),"")</f>
        <v/>
      </c>
      <c r="AM404" s="49" t="str">
        <f>IFERROR(IF(COUNT($S404:AL404)&gt;=$P404,"",EDATE($S404,20)),"")</f>
        <v/>
      </c>
      <c r="AN404" s="49" t="str">
        <f>IFERROR(IF(COUNT($S404:AM404)&gt;=$P404,"",EDATE($S404,21)),"")</f>
        <v/>
      </c>
      <c r="AO404" s="49" t="str">
        <f>IFERROR(IF(COUNT($S404:AN404)&gt;=$P404,"",EDATE($S404,22)),"")</f>
        <v/>
      </c>
      <c r="AP404" s="49" t="str">
        <f>IFERROR(IF(COUNT($S404:AO404)&gt;=$P404,"",EDATE($S404,23)),"")</f>
        <v/>
      </c>
      <c r="AQ404" s="49" t="str">
        <f>IFERROR(IF(COUNT($S404:AP404)&gt;=$P404,"",EDATE($S404,24)),"")</f>
        <v/>
      </c>
      <c r="AR404" s="49" t="str">
        <f>IFERROR(IF(COUNT($S404:AQ404)&gt;=$P404,"",EDATE($S404,25)),"")</f>
        <v/>
      </c>
      <c r="AS404" s="49" t="str">
        <f>IFERROR(IF(COUNT($S404:AR404)&gt;=$P404,"",EDATE($S404,26)),"")</f>
        <v/>
      </c>
      <c r="AT404" s="49" t="str">
        <f>IFERROR(IF(COUNT($S404:AS404)&gt;=$P404,"",EDATE($S404,27)),"")</f>
        <v/>
      </c>
      <c r="AU404" s="49" t="str">
        <f>IFERROR(IF(COUNT($S404:AT404)&gt;=$P404,"",EDATE($S404,28)),"")</f>
        <v/>
      </c>
      <c r="AV404" s="49" t="str">
        <f>IFERROR(IF(COUNT($S404:AU404)&gt;=$P404,"",EDATE($S404,29)),"")</f>
        <v/>
      </c>
      <c r="AW404" s="49" t="str">
        <f>IFERROR(IF(COUNT($S404:AV404)&gt;=$P404,"",EDATE($S404,30)),"")</f>
        <v/>
      </c>
      <c r="AX404" s="49" t="str">
        <f>IFERROR(IF(COUNT($S404:AW404)&gt;=$P404,"",EDATE($S404,31)),"")</f>
        <v/>
      </c>
      <c r="AY404" s="49" t="str">
        <f>IFERROR(IF(COUNT($S404:AX404)&gt;=$P404,"",EDATE($S404,32)),"")</f>
        <v/>
      </c>
      <c r="AZ404" s="49" t="str">
        <f>IFERROR(IF(COUNT($S404:AY404)&gt;=$P404,"",EDATE($S404,33)),"")</f>
        <v/>
      </c>
      <c r="BA404" s="49" t="str">
        <f>IFERROR(IF(COUNT($S404:AZ404)&gt;=$P404,"",EDATE($S404,34)),"")</f>
        <v/>
      </c>
      <c r="BB404" s="49" t="str">
        <f>IFERROR(IF(COUNT($S404:BA404)&gt;=$P404,"",EDATE($S404,35)),"")</f>
        <v/>
      </c>
      <c r="BC404" s="49" t="str">
        <f>IFERROR(IF(COUNT($S404:BB404)&gt;=$P404,"",EDATE($S404,36)),"")</f>
        <v/>
      </c>
      <c r="BD404" s="108"/>
    </row>
    <row r="405" spans="1:56" s="98" customFormat="1" ht="21" customHeight="1" thickBot="1">
      <c r="A405" s="106" t="str">
        <f t="shared" ca="1" si="36"/>
        <v/>
      </c>
      <c r="B405" s="152"/>
      <c r="C405" s="45" t="str">
        <f>IFERROR(VLOOKUP(B405,'اسماء العملاء'!$A$2:$E$1589,5,FALSE),"")</f>
        <v/>
      </c>
      <c r="D405" s="60" t="str">
        <f>IFERROR(VLOOKUP(B405,'اسماء العملاء'!$A$2:$C$1589,2,FALSE),"")</f>
        <v/>
      </c>
      <c r="E405" s="56"/>
      <c r="F405" s="62" t="str">
        <f>IFERROR(VLOOKUP(B405,'اسماء العملاء'!$A$2:$C$1589,3,FALSE),"")</f>
        <v/>
      </c>
      <c r="G405" s="75" t="str">
        <f>IFERROR(VLOOKUP(B405,'اسماء العملاء'!$A$2:$F$1589,6,FALSE),"")</f>
        <v/>
      </c>
      <c r="H405" s="142" t="str">
        <f>IFERROR(VLOOKUP(G405,'انواع الفلاتر'!$B$2:$C$52,2,FALSE),"")</f>
        <v/>
      </c>
      <c r="I405" s="128" t="str">
        <f>IFERROR(VLOOKUP(B405,'اسماء العملاء'!$A$2:$K$1589,11,FALSE),"")</f>
        <v/>
      </c>
      <c r="J405" s="46" t="str">
        <f t="shared" si="37"/>
        <v/>
      </c>
      <c r="K405" s="37"/>
      <c r="L405" s="137" t="str">
        <f t="shared" si="38"/>
        <v/>
      </c>
      <c r="M405" s="94" t="str">
        <f>IFERROR(VLOOKUP(B405,'اسماء العملاء'!$A$2:$G$1589,7,FALSE),"")</f>
        <v/>
      </c>
      <c r="N405" s="92" t="str">
        <f t="shared" si="39"/>
        <v/>
      </c>
      <c r="O405" s="149" t="str">
        <f>IFERROR(VLOOKUP(B405,'اسماء العملاء'!$A$2:$I$1589,9,FALSE),"")</f>
        <v/>
      </c>
      <c r="P405" s="144" t="str">
        <f t="shared" si="40"/>
        <v/>
      </c>
      <c r="Q405" s="145" t="str">
        <f t="shared" si="41"/>
        <v/>
      </c>
      <c r="R405" s="50"/>
      <c r="S405" s="133" t="str">
        <f>IFERROR(VLOOKUP(B405,'اسماء العملاء'!$A$2:$J$1589,10,FALSE),"")</f>
        <v/>
      </c>
      <c r="T405" s="48" t="str">
        <f>IFERROR(IF(COUNT($S405:S405)&gt;=$P405,"",EDATE($S405,1)),"")</f>
        <v/>
      </c>
      <c r="U405" s="48" t="str">
        <f>IFERROR(IF(COUNT($S405:T405)&gt;=$P405,"",EDATE($S405,2)),"")</f>
        <v/>
      </c>
      <c r="V405" s="48" t="str">
        <f>IFERROR(IF(COUNT($S405:U405)&gt;=$P405,"",EDATE($S405,3)),"")</f>
        <v/>
      </c>
      <c r="W405" s="48" t="str">
        <f>IFERROR(IF(COUNT($S405:V405)&gt;=$P405,"",EDATE($S405,4)),"")</f>
        <v/>
      </c>
      <c r="X405" s="48" t="str">
        <f>IFERROR(IF(COUNT($S405:W405)&gt;=$P405,"",EDATE($S405,5)),"")</f>
        <v/>
      </c>
      <c r="Y405" s="48" t="str">
        <f>IFERROR(IF(COUNT($S405:X405)&gt;=$P405,"",EDATE($S405,6)),"")</f>
        <v/>
      </c>
      <c r="Z405" s="48" t="str">
        <f>IFERROR(IF(COUNT($S405:Y405)&gt;=$P405,"",EDATE($S405,7)),"")</f>
        <v/>
      </c>
      <c r="AA405" s="48" t="str">
        <f>IFERROR(IF(COUNT($S405:Z405)&gt;=$P405,"",EDATE($S405,8)),"")</f>
        <v/>
      </c>
      <c r="AB405" s="48" t="str">
        <f>IFERROR(IF(COUNT($S405:AA405)&gt;=$P405,"",EDATE($S405,9)),"")</f>
        <v/>
      </c>
      <c r="AC405" s="48" t="str">
        <f>IFERROR(IF(COUNT($S405:AB405)&gt;=$P405,"",EDATE($S405,10)),"")</f>
        <v/>
      </c>
      <c r="AD405" s="48" t="str">
        <f>IFERROR(IF(COUNT($S405:AC405)&gt;=$P405,"",EDATE($S405,11)),"")</f>
        <v/>
      </c>
      <c r="AE405" s="48" t="str">
        <f>IFERROR(IF(COUNT($S405:AD405)&gt;=$P405,"",EDATE($S405,12)),"")</f>
        <v/>
      </c>
      <c r="AF405" s="48" t="str">
        <f>IFERROR(IF(COUNT($S405:AE405)&gt;=$P405,"",EDATE($S405,13)),"")</f>
        <v/>
      </c>
      <c r="AG405" s="48" t="str">
        <f>IFERROR(IF(COUNT($S405:AF405)&gt;=$P405,"",EDATE($S405,14)),"")</f>
        <v/>
      </c>
      <c r="AH405" s="48" t="str">
        <f>IFERROR(IF(COUNT($S405:AG405)&gt;=$P405,"",EDATE($S405,15)),"")</f>
        <v/>
      </c>
      <c r="AI405" s="48" t="str">
        <f>IFERROR(IF(COUNT($S405:AH405)&gt;=$P405,"",EDATE($S405,16)),"")</f>
        <v/>
      </c>
      <c r="AJ405" s="48" t="str">
        <f>IFERROR(IF(COUNT($S405:AI405)&gt;=$P405,"",EDATE($S405,17)),"")</f>
        <v/>
      </c>
      <c r="AK405" s="48" t="str">
        <f>IFERROR(IF(COUNT($S405:AJ405)&gt;=$P405,"",EDATE($S405,18)),"")</f>
        <v/>
      </c>
      <c r="AL405" s="49" t="str">
        <f>IFERROR(IF(COUNT($S405:AK405)&gt;=$P405,"",EDATE($S405,19)),"")</f>
        <v/>
      </c>
      <c r="AM405" s="49" t="str">
        <f>IFERROR(IF(COUNT($S405:AL405)&gt;=$P405,"",EDATE($S405,20)),"")</f>
        <v/>
      </c>
      <c r="AN405" s="49" t="str">
        <f>IFERROR(IF(COUNT($S405:AM405)&gt;=$P405,"",EDATE($S405,21)),"")</f>
        <v/>
      </c>
      <c r="AO405" s="49" t="str">
        <f>IFERROR(IF(COUNT($S405:AN405)&gt;=$P405,"",EDATE($S405,22)),"")</f>
        <v/>
      </c>
      <c r="AP405" s="49" t="str">
        <f>IFERROR(IF(COUNT($S405:AO405)&gt;=$P405,"",EDATE($S405,23)),"")</f>
        <v/>
      </c>
      <c r="AQ405" s="49" t="str">
        <f>IFERROR(IF(COUNT($S405:AP405)&gt;=$P405,"",EDATE($S405,24)),"")</f>
        <v/>
      </c>
      <c r="AR405" s="49" t="str">
        <f>IFERROR(IF(COUNT($S405:AQ405)&gt;=$P405,"",EDATE($S405,25)),"")</f>
        <v/>
      </c>
      <c r="AS405" s="49" t="str">
        <f>IFERROR(IF(COUNT($S405:AR405)&gt;=$P405,"",EDATE($S405,26)),"")</f>
        <v/>
      </c>
      <c r="AT405" s="49" t="str">
        <f>IFERROR(IF(COUNT($S405:AS405)&gt;=$P405,"",EDATE($S405,27)),"")</f>
        <v/>
      </c>
      <c r="AU405" s="49" t="str">
        <f>IFERROR(IF(COUNT($S405:AT405)&gt;=$P405,"",EDATE($S405,28)),"")</f>
        <v/>
      </c>
      <c r="AV405" s="49" t="str">
        <f>IFERROR(IF(COUNT($S405:AU405)&gt;=$P405,"",EDATE($S405,29)),"")</f>
        <v/>
      </c>
      <c r="AW405" s="49" t="str">
        <f>IFERROR(IF(COUNT($S405:AV405)&gt;=$P405,"",EDATE($S405,30)),"")</f>
        <v/>
      </c>
      <c r="AX405" s="49" t="str">
        <f>IFERROR(IF(COUNT($S405:AW405)&gt;=$P405,"",EDATE($S405,31)),"")</f>
        <v/>
      </c>
      <c r="AY405" s="49" t="str">
        <f>IFERROR(IF(COUNT($S405:AX405)&gt;=$P405,"",EDATE($S405,32)),"")</f>
        <v/>
      </c>
      <c r="AZ405" s="49" t="str">
        <f>IFERROR(IF(COUNT($S405:AY405)&gt;=$P405,"",EDATE($S405,33)),"")</f>
        <v/>
      </c>
      <c r="BA405" s="49" t="str">
        <f>IFERROR(IF(COUNT($S405:AZ405)&gt;=$P405,"",EDATE($S405,34)),"")</f>
        <v/>
      </c>
      <c r="BB405" s="49" t="str">
        <f>IFERROR(IF(COUNT($S405:BA405)&gt;=$P405,"",EDATE($S405,35)),"")</f>
        <v/>
      </c>
      <c r="BC405" s="49" t="str">
        <f>IFERROR(IF(COUNT($S405:BB405)&gt;=$P405,"",EDATE($S405,36)),"")</f>
        <v/>
      </c>
      <c r="BD405" s="108"/>
    </row>
    <row r="406" spans="1:56" s="98" customFormat="1" ht="21" customHeight="1" thickBot="1">
      <c r="A406" s="106" t="str">
        <f t="shared" ca="1" si="36"/>
        <v/>
      </c>
      <c r="B406" s="152"/>
      <c r="C406" s="45" t="str">
        <f>IFERROR(VLOOKUP(B406,'اسماء العملاء'!$A$2:$E$1589,5,FALSE),"")</f>
        <v/>
      </c>
      <c r="D406" s="60" t="str">
        <f>IFERROR(VLOOKUP(B406,'اسماء العملاء'!$A$2:$C$1589,2,FALSE),"")</f>
        <v/>
      </c>
      <c r="E406" s="56"/>
      <c r="F406" s="62" t="str">
        <f>IFERROR(VLOOKUP(B406,'اسماء العملاء'!$A$2:$C$1589,3,FALSE),"")</f>
        <v/>
      </c>
      <c r="G406" s="75" t="str">
        <f>IFERROR(VLOOKUP(B406,'اسماء العملاء'!$A$2:$F$1589,6,FALSE),"")</f>
        <v/>
      </c>
      <c r="H406" s="142" t="str">
        <f>IFERROR(VLOOKUP(G406,'انواع الفلاتر'!$B$2:$C$52,2,FALSE),"")</f>
        <v/>
      </c>
      <c r="I406" s="128" t="str">
        <f>IFERROR(VLOOKUP(B406,'اسماء العملاء'!$A$2:$K$1589,11,FALSE),"")</f>
        <v/>
      </c>
      <c r="J406" s="46" t="str">
        <f t="shared" si="37"/>
        <v/>
      </c>
      <c r="K406" s="37"/>
      <c r="L406" s="137" t="str">
        <f t="shared" si="38"/>
        <v/>
      </c>
      <c r="M406" s="94" t="str">
        <f>IFERROR(VLOOKUP(B406,'اسماء العملاء'!$A$2:$G$1589,7,FALSE),"")</f>
        <v/>
      </c>
      <c r="N406" s="92" t="str">
        <f t="shared" si="39"/>
        <v/>
      </c>
      <c r="O406" s="149" t="str">
        <f>IFERROR(VLOOKUP(B406,'اسماء العملاء'!$A$2:$I$1589,9,FALSE),"")</f>
        <v/>
      </c>
      <c r="P406" s="144" t="str">
        <f t="shared" si="40"/>
        <v/>
      </c>
      <c r="Q406" s="145" t="str">
        <f t="shared" si="41"/>
        <v/>
      </c>
      <c r="R406" s="50"/>
      <c r="S406" s="133" t="str">
        <f>IFERROR(VLOOKUP(B406,'اسماء العملاء'!$A$2:$J$1589,10,FALSE),"")</f>
        <v/>
      </c>
      <c r="T406" s="48" t="str">
        <f>IFERROR(IF(COUNT($S406:S406)&gt;=$P406,"",EDATE($S406,1)),"")</f>
        <v/>
      </c>
      <c r="U406" s="48" t="str">
        <f>IFERROR(IF(COUNT($S406:T406)&gt;=$P406,"",EDATE($S406,2)),"")</f>
        <v/>
      </c>
      <c r="V406" s="48" t="str">
        <f>IFERROR(IF(COUNT($S406:U406)&gt;=$P406,"",EDATE($S406,3)),"")</f>
        <v/>
      </c>
      <c r="W406" s="48" t="str">
        <f>IFERROR(IF(COUNT($S406:V406)&gt;=$P406,"",EDATE($S406,4)),"")</f>
        <v/>
      </c>
      <c r="X406" s="48" t="str">
        <f>IFERROR(IF(COUNT($S406:W406)&gt;=$P406,"",EDATE($S406,5)),"")</f>
        <v/>
      </c>
      <c r="Y406" s="48" t="str">
        <f>IFERROR(IF(COUNT($S406:X406)&gt;=$P406,"",EDATE($S406,6)),"")</f>
        <v/>
      </c>
      <c r="Z406" s="48" t="str">
        <f>IFERROR(IF(COUNT($S406:Y406)&gt;=$P406,"",EDATE($S406,7)),"")</f>
        <v/>
      </c>
      <c r="AA406" s="48" t="str">
        <f>IFERROR(IF(COUNT($S406:Z406)&gt;=$P406,"",EDATE($S406,8)),"")</f>
        <v/>
      </c>
      <c r="AB406" s="48" t="str">
        <f>IFERROR(IF(COUNT($S406:AA406)&gt;=$P406,"",EDATE($S406,9)),"")</f>
        <v/>
      </c>
      <c r="AC406" s="48" t="str">
        <f>IFERROR(IF(COUNT($S406:AB406)&gt;=$P406,"",EDATE($S406,10)),"")</f>
        <v/>
      </c>
      <c r="AD406" s="48" t="str">
        <f>IFERROR(IF(COUNT($S406:AC406)&gt;=$P406,"",EDATE($S406,11)),"")</f>
        <v/>
      </c>
      <c r="AE406" s="48" t="str">
        <f>IFERROR(IF(COUNT($S406:AD406)&gt;=$P406,"",EDATE($S406,12)),"")</f>
        <v/>
      </c>
      <c r="AF406" s="48" t="str">
        <f>IFERROR(IF(COUNT($S406:AE406)&gt;=$P406,"",EDATE($S406,13)),"")</f>
        <v/>
      </c>
      <c r="AG406" s="48" t="str">
        <f>IFERROR(IF(COUNT($S406:AF406)&gt;=$P406,"",EDATE($S406,14)),"")</f>
        <v/>
      </c>
      <c r="AH406" s="48" t="str">
        <f>IFERROR(IF(COUNT($S406:AG406)&gt;=$P406,"",EDATE($S406,15)),"")</f>
        <v/>
      </c>
      <c r="AI406" s="48" t="str">
        <f>IFERROR(IF(COUNT($S406:AH406)&gt;=$P406,"",EDATE($S406,16)),"")</f>
        <v/>
      </c>
      <c r="AJ406" s="48" t="str">
        <f>IFERROR(IF(COUNT($S406:AI406)&gt;=$P406,"",EDATE($S406,17)),"")</f>
        <v/>
      </c>
      <c r="AK406" s="48" t="str">
        <f>IFERROR(IF(COUNT($S406:AJ406)&gt;=$P406,"",EDATE($S406,18)),"")</f>
        <v/>
      </c>
      <c r="AL406" s="49" t="str">
        <f>IFERROR(IF(COUNT($S406:AK406)&gt;=$P406,"",EDATE($S406,19)),"")</f>
        <v/>
      </c>
      <c r="AM406" s="49" t="str">
        <f>IFERROR(IF(COUNT($S406:AL406)&gt;=$P406,"",EDATE($S406,20)),"")</f>
        <v/>
      </c>
      <c r="AN406" s="49" t="str">
        <f>IFERROR(IF(COUNT($S406:AM406)&gt;=$P406,"",EDATE($S406,21)),"")</f>
        <v/>
      </c>
      <c r="AO406" s="49" t="str">
        <f>IFERROR(IF(COUNT($S406:AN406)&gt;=$P406,"",EDATE($S406,22)),"")</f>
        <v/>
      </c>
      <c r="AP406" s="49" t="str">
        <f>IFERROR(IF(COUNT($S406:AO406)&gt;=$P406,"",EDATE($S406,23)),"")</f>
        <v/>
      </c>
      <c r="AQ406" s="49" t="str">
        <f>IFERROR(IF(COUNT($S406:AP406)&gt;=$P406,"",EDATE($S406,24)),"")</f>
        <v/>
      </c>
      <c r="AR406" s="49" t="str">
        <f>IFERROR(IF(COUNT($S406:AQ406)&gt;=$P406,"",EDATE($S406,25)),"")</f>
        <v/>
      </c>
      <c r="AS406" s="49" t="str">
        <f>IFERROR(IF(COUNT($S406:AR406)&gt;=$P406,"",EDATE($S406,26)),"")</f>
        <v/>
      </c>
      <c r="AT406" s="49" t="str">
        <f>IFERROR(IF(COUNT($S406:AS406)&gt;=$P406,"",EDATE($S406,27)),"")</f>
        <v/>
      </c>
      <c r="AU406" s="49" t="str">
        <f>IFERROR(IF(COUNT($S406:AT406)&gt;=$P406,"",EDATE($S406,28)),"")</f>
        <v/>
      </c>
      <c r="AV406" s="49" t="str">
        <f>IFERROR(IF(COUNT($S406:AU406)&gt;=$P406,"",EDATE($S406,29)),"")</f>
        <v/>
      </c>
      <c r="AW406" s="49" t="str">
        <f>IFERROR(IF(COUNT($S406:AV406)&gt;=$P406,"",EDATE($S406,30)),"")</f>
        <v/>
      </c>
      <c r="AX406" s="49" t="str">
        <f>IFERROR(IF(COUNT($S406:AW406)&gt;=$P406,"",EDATE($S406,31)),"")</f>
        <v/>
      </c>
      <c r="AY406" s="49" t="str">
        <f>IFERROR(IF(COUNT($S406:AX406)&gt;=$P406,"",EDATE($S406,32)),"")</f>
        <v/>
      </c>
      <c r="AZ406" s="49" t="str">
        <f>IFERROR(IF(COUNT($S406:AY406)&gt;=$P406,"",EDATE($S406,33)),"")</f>
        <v/>
      </c>
      <c r="BA406" s="49" t="str">
        <f>IFERROR(IF(COUNT($S406:AZ406)&gt;=$P406,"",EDATE($S406,34)),"")</f>
        <v/>
      </c>
      <c r="BB406" s="49" t="str">
        <f>IFERROR(IF(COUNT($S406:BA406)&gt;=$P406,"",EDATE($S406,35)),"")</f>
        <v/>
      </c>
      <c r="BC406" s="49" t="str">
        <f>IFERROR(IF(COUNT($S406:BB406)&gt;=$P406,"",EDATE($S406,36)),"")</f>
        <v/>
      </c>
      <c r="BD406" s="108"/>
    </row>
    <row r="407" spans="1:56" s="98" customFormat="1" ht="21" customHeight="1" thickBot="1">
      <c r="A407" s="106" t="str">
        <f t="shared" ca="1" si="36"/>
        <v/>
      </c>
      <c r="B407" s="152"/>
      <c r="C407" s="45" t="str">
        <f>IFERROR(VLOOKUP(B407,'اسماء العملاء'!$A$2:$E$1589,5,FALSE),"")</f>
        <v/>
      </c>
      <c r="D407" s="60" t="str">
        <f>IFERROR(VLOOKUP(B407,'اسماء العملاء'!$A$2:$C$1589,2,FALSE),"")</f>
        <v/>
      </c>
      <c r="E407" s="56"/>
      <c r="F407" s="62" t="str">
        <f>IFERROR(VLOOKUP(B407,'اسماء العملاء'!$A$2:$C$1589,3,FALSE),"")</f>
        <v/>
      </c>
      <c r="G407" s="75" t="str">
        <f>IFERROR(VLOOKUP(B407,'اسماء العملاء'!$A$2:$F$1589,6,FALSE),"")</f>
        <v/>
      </c>
      <c r="H407" s="142" t="str">
        <f>IFERROR(VLOOKUP(G407,'انواع الفلاتر'!$B$2:$C$52,2,FALSE),"")</f>
        <v/>
      </c>
      <c r="I407" s="128" t="str">
        <f>IFERROR(VLOOKUP(B407,'اسماء العملاء'!$A$2:$K$1589,11,FALSE),"")</f>
        <v/>
      </c>
      <c r="J407" s="46" t="str">
        <f t="shared" si="37"/>
        <v/>
      </c>
      <c r="K407" s="37"/>
      <c r="L407" s="137" t="str">
        <f t="shared" si="38"/>
        <v/>
      </c>
      <c r="M407" s="94" t="str">
        <f>IFERROR(VLOOKUP(B407,'اسماء العملاء'!$A$2:$G$1589,7,FALSE),"")</f>
        <v/>
      </c>
      <c r="N407" s="92" t="str">
        <f t="shared" si="39"/>
        <v/>
      </c>
      <c r="O407" s="149" t="str">
        <f>IFERROR(VLOOKUP(B407,'اسماء العملاء'!$A$2:$I$1589,9,FALSE),"")</f>
        <v/>
      </c>
      <c r="P407" s="144" t="str">
        <f t="shared" si="40"/>
        <v/>
      </c>
      <c r="Q407" s="145" t="str">
        <f t="shared" si="41"/>
        <v/>
      </c>
      <c r="R407" s="50"/>
      <c r="S407" s="133" t="str">
        <f>IFERROR(VLOOKUP(B407,'اسماء العملاء'!$A$2:$J$1589,10,FALSE),"")</f>
        <v/>
      </c>
      <c r="T407" s="48" t="str">
        <f>IFERROR(IF(COUNT($S407:S407)&gt;=$P407,"",EDATE($S407,1)),"")</f>
        <v/>
      </c>
      <c r="U407" s="48" t="str">
        <f>IFERROR(IF(COUNT($S407:T407)&gt;=$P407,"",EDATE($S407,2)),"")</f>
        <v/>
      </c>
      <c r="V407" s="48" t="str">
        <f>IFERROR(IF(COUNT($S407:U407)&gt;=$P407,"",EDATE($S407,3)),"")</f>
        <v/>
      </c>
      <c r="W407" s="48" t="str">
        <f>IFERROR(IF(COUNT($S407:V407)&gt;=$P407,"",EDATE($S407,4)),"")</f>
        <v/>
      </c>
      <c r="X407" s="48" t="str">
        <f>IFERROR(IF(COUNT($S407:W407)&gt;=$P407,"",EDATE($S407,5)),"")</f>
        <v/>
      </c>
      <c r="Y407" s="48" t="str">
        <f>IFERROR(IF(COUNT($S407:X407)&gt;=$P407,"",EDATE($S407,6)),"")</f>
        <v/>
      </c>
      <c r="Z407" s="48" t="str">
        <f>IFERROR(IF(COUNT($S407:Y407)&gt;=$P407,"",EDATE($S407,7)),"")</f>
        <v/>
      </c>
      <c r="AA407" s="48" t="str">
        <f>IFERROR(IF(COUNT($S407:Z407)&gt;=$P407,"",EDATE($S407,8)),"")</f>
        <v/>
      </c>
      <c r="AB407" s="48" t="str">
        <f>IFERROR(IF(COUNT($S407:AA407)&gt;=$P407,"",EDATE($S407,9)),"")</f>
        <v/>
      </c>
      <c r="AC407" s="48" t="str">
        <f>IFERROR(IF(COUNT($S407:AB407)&gt;=$P407,"",EDATE($S407,10)),"")</f>
        <v/>
      </c>
      <c r="AD407" s="48" t="str">
        <f>IFERROR(IF(COUNT($S407:AC407)&gt;=$P407,"",EDATE($S407,11)),"")</f>
        <v/>
      </c>
      <c r="AE407" s="48" t="str">
        <f>IFERROR(IF(COUNT($S407:AD407)&gt;=$P407,"",EDATE($S407,12)),"")</f>
        <v/>
      </c>
      <c r="AF407" s="48" t="str">
        <f>IFERROR(IF(COUNT($S407:AE407)&gt;=$P407,"",EDATE($S407,13)),"")</f>
        <v/>
      </c>
      <c r="AG407" s="48" t="str">
        <f>IFERROR(IF(COUNT($S407:AF407)&gt;=$P407,"",EDATE($S407,14)),"")</f>
        <v/>
      </c>
      <c r="AH407" s="48" t="str">
        <f>IFERROR(IF(COUNT($S407:AG407)&gt;=$P407,"",EDATE($S407,15)),"")</f>
        <v/>
      </c>
      <c r="AI407" s="48" t="str">
        <f>IFERROR(IF(COUNT($S407:AH407)&gt;=$P407,"",EDATE($S407,16)),"")</f>
        <v/>
      </c>
      <c r="AJ407" s="48" t="str">
        <f>IFERROR(IF(COUNT($S407:AI407)&gt;=$P407,"",EDATE($S407,17)),"")</f>
        <v/>
      </c>
      <c r="AK407" s="48" t="str">
        <f>IFERROR(IF(COUNT($S407:AJ407)&gt;=$P407,"",EDATE($S407,18)),"")</f>
        <v/>
      </c>
      <c r="AL407" s="49" t="str">
        <f>IFERROR(IF(COUNT($S407:AK407)&gt;=$P407,"",EDATE($S407,19)),"")</f>
        <v/>
      </c>
      <c r="AM407" s="49" t="str">
        <f>IFERROR(IF(COUNT($S407:AL407)&gt;=$P407,"",EDATE($S407,20)),"")</f>
        <v/>
      </c>
      <c r="AN407" s="49" t="str">
        <f>IFERROR(IF(COUNT($S407:AM407)&gt;=$P407,"",EDATE($S407,21)),"")</f>
        <v/>
      </c>
      <c r="AO407" s="49" t="str">
        <f>IFERROR(IF(COUNT($S407:AN407)&gt;=$P407,"",EDATE($S407,22)),"")</f>
        <v/>
      </c>
      <c r="AP407" s="49" t="str">
        <f>IFERROR(IF(COUNT($S407:AO407)&gt;=$P407,"",EDATE($S407,23)),"")</f>
        <v/>
      </c>
      <c r="AQ407" s="49" t="str">
        <f>IFERROR(IF(COUNT($S407:AP407)&gt;=$P407,"",EDATE($S407,24)),"")</f>
        <v/>
      </c>
      <c r="AR407" s="49" t="str">
        <f>IFERROR(IF(COUNT($S407:AQ407)&gt;=$P407,"",EDATE($S407,25)),"")</f>
        <v/>
      </c>
      <c r="AS407" s="49" t="str">
        <f>IFERROR(IF(COUNT($S407:AR407)&gt;=$P407,"",EDATE($S407,26)),"")</f>
        <v/>
      </c>
      <c r="AT407" s="49" t="str">
        <f>IFERROR(IF(COUNT($S407:AS407)&gt;=$P407,"",EDATE($S407,27)),"")</f>
        <v/>
      </c>
      <c r="AU407" s="49" t="str">
        <f>IFERROR(IF(COUNT($S407:AT407)&gt;=$P407,"",EDATE($S407,28)),"")</f>
        <v/>
      </c>
      <c r="AV407" s="49" t="str">
        <f>IFERROR(IF(COUNT($S407:AU407)&gt;=$P407,"",EDATE($S407,29)),"")</f>
        <v/>
      </c>
      <c r="AW407" s="49" t="str">
        <f>IFERROR(IF(COUNT($S407:AV407)&gt;=$P407,"",EDATE($S407,30)),"")</f>
        <v/>
      </c>
      <c r="AX407" s="49" t="str">
        <f>IFERROR(IF(COUNT($S407:AW407)&gt;=$P407,"",EDATE($S407,31)),"")</f>
        <v/>
      </c>
      <c r="AY407" s="49" t="str">
        <f>IFERROR(IF(COUNT($S407:AX407)&gt;=$P407,"",EDATE($S407,32)),"")</f>
        <v/>
      </c>
      <c r="AZ407" s="49" t="str">
        <f>IFERROR(IF(COUNT($S407:AY407)&gt;=$P407,"",EDATE($S407,33)),"")</f>
        <v/>
      </c>
      <c r="BA407" s="49" t="str">
        <f>IFERROR(IF(COUNT($S407:AZ407)&gt;=$P407,"",EDATE($S407,34)),"")</f>
        <v/>
      </c>
      <c r="BB407" s="49" t="str">
        <f>IFERROR(IF(COUNT($S407:BA407)&gt;=$P407,"",EDATE($S407,35)),"")</f>
        <v/>
      </c>
      <c r="BC407" s="49" t="str">
        <f>IFERROR(IF(COUNT($S407:BB407)&gt;=$P407,"",EDATE($S407,36)),"")</f>
        <v/>
      </c>
      <c r="BD407" s="108"/>
    </row>
    <row r="408" spans="1:56" s="98" customFormat="1" ht="21" customHeight="1" thickBot="1">
      <c r="A408" s="106" t="str">
        <f t="shared" ca="1" si="36"/>
        <v/>
      </c>
      <c r="B408" s="152"/>
      <c r="C408" s="45" t="str">
        <f>IFERROR(VLOOKUP(B408,'اسماء العملاء'!$A$2:$E$1589,5,FALSE),"")</f>
        <v/>
      </c>
      <c r="D408" s="60" t="str">
        <f>IFERROR(VLOOKUP(B408,'اسماء العملاء'!$A$2:$C$1589,2,FALSE),"")</f>
        <v/>
      </c>
      <c r="E408" s="56"/>
      <c r="F408" s="62" t="str">
        <f>IFERROR(VLOOKUP(B408,'اسماء العملاء'!$A$2:$C$1589,3,FALSE),"")</f>
        <v/>
      </c>
      <c r="G408" s="75" t="str">
        <f>IFERROR(VLOOKUP(B408,'اسماء العملاء'!$A$2:$F$1589,6,FALSE),"")</f>
        <v/>
      </c>
      <c r="H408" s="142" t="str">
        <f>IFERROR(VLOOKUP(G408,'انواع الفلاتر'!$B$2:$C$52,2,FALSE),"")</f>
        <v/>
      </c>
      <c r="I408" s="128" t="str">
        <f>IFERROR(VLOOKUP(B408,'اسماء العملاء'!$A$2:$K$1589,11,FALSE),"")</f>
        <v/>
      </c>
      <c r="J408" s="46" t="str">
        <f t="shared" si="37"/>
        <v/>
      </c>
      <c r="K408" s="37"/>
      <c r="L408" s="137" t="str">
        <f t="shared" si="38"/>
        <v/>
      </c>
      <c r="M408" s="94" t="str">
        <f>IFERROR(VLOOKUP(B408,'اسماء العملاء'!$A$2:$G$1589,7,FALSE),"")</f>
        <v/>
      </c>
      <c r="N408" s="92" t="str">
        <f t="shared" si="39"/>
        <v/>
      </c>
      <c r="O408" s="149" t="str">
        <f>IFERROR(VLOOKUP(B408,'اسماء العملاء'!$A$2:$I$1589,9,FALSE),"")</f>
        <v/>
      </c>
      <c r="P408" s="144" t="str">
        <f t="shared" si="40"/>
        <v/>
      </c>
      <c r="Q408" s="145" t="str">
        <f t="shared" si="41"/>
        <v/>
      </c>
      <c r="R408" s="50"/>
      <c r="S408" s="133" t="str">
        <f>IFERROR(VLOOKUP(B408,'اسماء العملاء'!$A$2:$J$1589,10,FALSE),"")</f>
        <v/>
      </c>
      <c r="T408" s="48" t="str">
        <f>IFERROR(IF(COUNT($S408:S408)&gt;=$P408,"",EDATE($S408,1)),"")</f>
        <v/>
      </c>
      <c r="U408" s="48" t="str">
        <f>IFERROR(IF(COUNT($S408:T408)&gt;=$P408,"",EDATE($S408,2)),"")</f>
        <v/>
      </c>
      <c r="V408" s="48" t="str">
        <f>IFERROR(IF(COUNT($S408:U408)&gt;=$P408,"",EDATE($S408,3)),"")</f>
        <v/>
      </c>
      <c r="W408" s="48" t="str">
        <f>IFERROR(IF(COUNT($S408:V408)&gt;=$P408,"",EDATE($S408,4)),"")</f>
        <v/>
      </c>
      <c r="X408" s="48" t="str">
        <f>IFERROR(IF(COUNT($S408:W408)&gt;=$P408,"",EDATE($S408,5)),"")</f>
        <v/>
      </c>
      <c r="Y408" s="48" t="str">
        <f>IFERROR(IF(COUNT($S408:X408)&gt;=$P408,"",EDATE($S408,6)),"")</f>
        <v/>
      </c>
      <c r="Z408" s="48" t="str">
        <f>IFERROR(IF(COUNT($S408:Y408)&gt;=$P408,"",EDATE($S408,7)),"")</f>
        <v/>
      </c>
      <c r="AA408" s="48" t="str">
        <f>IFERROR(IF(COUNT($S408:Z408)&gt;=$P408,"",EDATE($S408,8)),"")</f>
        <v/>
      </c>
      <c r="AB408" s="48" t="str">
        <f>IFERROR(IF(COUNT($S408:AA408)&gt;=$P408,"",EDATE($S408,9)),"")</f>
        <v/>
      </c>
      <c r="AC408" s="48" t="str">
        <f>IFERROR(IF(COUNT($S408:AB408)&gt;=$P408,"",EDATE($S408,10)),"")</f>
        <v/>
      </c>
      <c r="AD408" s="48" t="str">
        <f>IFERROR(IF(COUNT($S408:AC408)&gt;=$P408,"",EDATE($S408,11)),"")</f>
        <v/>
      </c>
      <c r="AE408" s="48" t="str">
        <f>IFERROR(IF(COUNT($S408:AD408)&gt;=$P408,"",EDATE($S408,12)),"")</f>
        <v/>
      </c>
      <c r="AF408" s="48" t="str">
        <f>IFERROR(IF(COUNT($S408:AE408)&gt;=$P408,"",EDATE($S408,13)),"")</f>
        <v/>
      </c>
      <c r="AG408" s="48" t="str">
        <f>IFERROR(IF(COUNT($S408:AF408)&gt;=$P408,"",EDATE($S408,14)),"")</f>
        <v/>
      </c>
      <c r="AH408" s="48" t="str">
        <f>IFERROR(IF(COUNT($S408:AG408)&gt;=$P408,"",EDATE($S408,15)),"")</f>
        <v/>
      </c>
      <c r="AI408" s="48" t="str">
        <f>IFERROR(IF(COUNT($S408:AH408)&gt;=$P408,"",EDATE($S408,16)),"")</f>
        <v/>
      </c>
      <c r="AJ408" s="48" t="str">
        <f>IFERROR(IF(COUNT($S408:AI408)&gt;=$P408,"",EDATE($S408,17)),"")</f>
        <v/>
      </c>
      <c r="AK408" s="48" t="str">
        <f>IFERROR(IF(COUNT($S408:AJ408)&gt;=$P408,"",EDATE($S408,18)),"")</f>
        <v/>
      </c>
      <c r="AL408" s="49" t="str">
        <f>IFERROR(IF(COUNT($S408:AK408)&gt;=$P408,"",EDATE($S408,19)),"")</f>
        <v/>
      </c>
      <c r="AM408" s="49" t="str">
        <f>IFERROR(IF(COUNT($S408:AL408)&gt;=$P408,"",EDATE($S408,20)),"")</f>
        <v/>
      </c>
      <c r="AN408" s="49" t="str">
        <f>IFERROR(IF(COUNT($S408:AM408)&gt;=$P408,"",EDATE($S408,21)),"")</f>
        <v/>
      </c>
      <c r="AO408" s="49" t="str">
        <f>IFERROR(IF(COUNT($S408:AN408)&gt;=$P408,"",EDATE($S408,22)),"")</f>
        <v/>
      </c>
      <c r="AP408" s="49" t="str">
        <f>IFERROR(IF(COUNT($S408:AO408)&gt;=$P408,"",EDATE($S408,23)),"")</f>
        <v/>
      </c>
      <c r="AQ408" s="49" t="str">
        <f>IFERROR(IF(COUNT($S408:AP408)&gt;=$P408,"",EDATE($S408,24)),"")</f>
        <v/>
      </c>
      <c r="AR408" s="49" t="str">
        <f>IFERROR(IF(COUNT($S408:AQ408)&gt;=$P408,"",EDATE($S408,25)),"")</f>
        <v/>
      </c>
      <c r="AS408" s="49" t="str">
        <f>IFERROR(IF(COUNT($S408:AR408)&gt;=$P408,"",EDATE($S408,26)),"")</f>
        <v/>
      </c>
      <c r="AT408" s="49" t="str">
        <f>IFERROR(IF(COUNT($S408:AS408)&gt;=$P408,"",EDATE($S408,27)),"")</f>
        <v/>
      </c>
      <c r="AU408" s="49" t="str">
        <f>IFERROR(IF(COUNT($S408:AT408)&gt;=$P408,"",EDATE($S408,28)),"")</f>
        <v/>
      </c>
      <c r="AV408" s="49" t="str">
        <f>IFERROR(IF(COUNT($S408:AU408)&gt;=$P408,"",EDATE($S408,29)),"")</f>
        <v/>
      </c>
      <c r="AW408" s="49" t="str">
        <f>IFERROR(IF(COUNT($S408:AV408)&gt;=$P408,"",EDATE($S408,30)),"")</f>
        <v/>
      </c>
      <c r="AX408" s="49" t="str">
        <f>IFERROR(IF(COUNT($S408:AW408)&gt;=$P408,"",EDATE($S408,31)),"")</f>
        <v/>
      </c>
      <c r="AY408" s="49" t="str">
        <f>IFERROR(IF(COUNT($S408:AX408)&gt;=$P408,"",EDATE($S408,32)),"")</f>
        <v/>
      </c>
      <c r="AZ408" s="49" t="str">
        <f>IFERROR(IF(COUNT($S408:AY408)&gt;=$P408,"",EDATE($S408,33)),"")</f>
        <v/>
      </c>
      <c r="BA408" s="49" t="str">
        <f>IFERROR(IF(COUNT($S408:AZ408)&gt;=$P408,"",EDATE($S408,34)),"")</f>
        <v/>
      </c>
      <c r="BB408" s="49" t="str">
        <f>IFERROR(IF(COUNT($S408:BA408)&gt;=$P408,"",EDATE($S408,35)),"")</f>
        <v/>
      </c>
      <c r="BC408" s="49" t="str">
        <f>IFERROR(IF(COUNT($S408:BB408)&gt;=$P408,"",EDATE($S408,36)),"")</f>
        <v/>
      </c>
      <c r="BD408" s="108"/>
    </row>
    <row r="409" spans="1:56" s="98" customFormat="1" ht="21" customHeight="1" thickBot="1">
      <c r="A409" s="106" t="str">
        <f t="shared" ca="1" si="36"/>
        <v/>
      </c>
      <c r="B409" s="152"/>
      <c r="C409" s="45" t="str">
        <f>IFERROR(VLOOKUP(B409,'اسماء العملاء'!$A$2:$E$1589,5,FALSE),"")</f>
        <v/>
      </c>
      <c r="D409" s="60" t="str">
        <f>IFERROR(VLOOKUP(B409,'اسماء العملاء'!$A$2:$C$1589,2,FALSE),"")</f>
        <v/>
      </c>
      <c r="E409" s="56"/>
      <c r="F409" s="62" t="str">
        <f>IFERROR(VLOOKUP(B409,'اسماء العملاء'!$A$2:$C$1589,3,FALSE),"")</f>
        <v/>
      </c>
      <c r="G409" s="75" t="str">
        <f>IFERROR(VLOOKUP(B409,'اسماء العملاء'!$A$2:$F$1589,6,FALSE),"")</f>
        <v/>
      </c>
      <c r="H409" s="142" t="str">
        <f>IFERROR(VLOOKUP(G409,'انواع الفلاتر'!$B$2:$C$52,2,FALSE),"")</f>
        <v/>
      </c>
      <c r="I409" s="128" t="str">
        <f>IFERROR(VLOOKUP(B409,'اسماء العملاء'!$A$2:$K$1589,11,FALSE),"")</f>
        <v/>
      </c>
      <c r="J409" s="46" t="str">
        <f t="shared" si="37"/>
        <v/>
      </c>
      <c r="K409" s="37"/>
      <c r="L409" s="137" t="str">
        <f t="shared" si="38"/>
        <v/>
      </c>
      <c r="M409" s="94" t="str">
        <f>IFERROR(VLOOKUP(B409,'اسماء العملاء'!$A$2:$G$1589,7,FALSE),"")</f>
        <v/>
      </c>
      <c r="N409" s="92" t="str">
        <f t="shared" si="39"/>
        <v/>
      </c>
      <c r="O409" s="149" t="str">
        <f>IFERROR(VLOOKUP(B409,'اسماء العملاء'!$A$2:$I$1589,9,FALSE),"")</f>
        <v/>
      </c>
      <c r="P409" s="144" t="str">
        <f t="shared" si="40"/>
        <v/>
      </c>
      <c r="Q409" s="145" t="str">
        <f t="shared" si="41"/>
        <v/>
      </c>
      <c r="R409" s="50"/>
      <c r="S409" s="133" t="str">
        <f>IFERROR(VLOOKUP(B409,'اسماء العملاء'!$A$2:$J$1589,10,FALSE),"")</f>
        <v/>
      </c>
      <c r="T409" s="48" t="str">
        <f>IFERROR(IF(COUNT($S409:S409)&gt;=$P409,"",EDATE($S409,1)),"")</f>
        <v/>
      </c>
      <c r="U409" s="48" t="str">
        <f>IFERROR(IF(COUNT($S409:T409)&gt;=$P409,"",EDATE($S409,2)),"")</f>
        <v/>
      </c>
      <c r="V409" s="48" t="str">
        <f>IFERROR(IF(COUNT($S409:U409)&gt;=$P409,"",EDATE($S409,3)),"")</f>
        <v/>
      </c>
      <c r="W409" s="48" t="str">
        <f>IFERROR(IF(COUNT($S409:V409)&gt;=$P409,"",EDATE($S409,4)),"")</f>
        <v/>
      </c>
      <c r="X409" s="48" t="str">
        <f>IFERROR(IF(COUNT($S409:W409)&gt;=$P409,"",EDATE($S409,5)),"")</f>
        <v/>
      </c>
      <c r="Y409" s="48" t="str">
        <f>IFERROR(IF(COUNT($S409:X409)&gt;=$P409,"",EDATE($S409,6)),"")</f>
        <v/>
      </c>
      <c r="Z409" s="48" t="str">
        <f>IFERROR(IF(COUNT($S409:Y409)&gt;=$P409,"",EDATE($S409,7)),"")</f>
        <v/>
      </c>
      <c r="AA409" s="48" t="str">
        <f>IFERROR(IF(COUNT($S409:Z409)&gt;=$P409,"",EDATE($S409,8)),"")</f>
        <v/>
      </c>
      <c r="AB409" s="48" t="str">
        <f>IFERROR(IF(COUNT($S409:AA409)&gt;=$P409,"",EDATE($S409,9)),"")</f>
        <v/>
      </c>
      <c r="AC409" s="48" t="str">
        <f>IFERROR(IF(COUNT($S409:AB409)&gt;=$P409,"",EDATE($S409,10)),"")</f>
        <v/>
      </c>
      <c r="AD409" s="48" t="str">
        <f>IFERROR(IF(COUNT($S409:AC409)&gt;=$P409,"",EDATE($S409,11)),"")</f>
        <v/>
      </c>
      <c r="AE409" s="48" t="str">
        <f>IFERROR(IF(COUNT($S409:AD409)&gt;=$P409,"",EDATE($S409,12)),"")</f>
        <v/>
      </c>
      <c r="AF409" s="48" t="str">
        <f>IFERROR(IF(COUNT($S409:AE409)&gt;=$P409,"",EDATE($S409,13)),"")</f>
        <v/>
      </c>
      <c r="AG409" s="48" t="str">
        <f>IFERROR(IF(COUNT($S409:AF409)&gt;=$P409,"",EDATE($S409,14)),"")</f>
        <v/>
      </c>
      <c r="AH409" s="48" t="str">
        <f>IFERROR(IF(COUNT($S409:AG409)&gt;=$P409,"",EDATE($S409,15)),"")</f>
        <v/>
      </c>
      <c r="AI409" s="48" t="str">
        <f>IFERROR(IF(COUNT($S409:AH409)&gt;=$P409,"",EDATE($S409,16)),"")</f>
        <v/>
      </c>
      <c r="AJ409" s="48" t="str">
        <f>IFERROR(IF(COUNT($S409:AI409)&gt;=$P409,"",EDATE($S409,17)),"")</f>
        <v/>
      </c>
      <c r="AK409" s="48" t="str">
        <f>IFERROR(IF(COUNT($S409:AJ409)&gt;=$P409,"",EDATE($S409,18)),"")</f>
        <v/>
      </c>
      <c r="AL409" s="49" t="str">
        <f>IFERROR(IF(COUNT($S409:AK409)&gt;=$P409,"",EDATE($S409,19)),"")</f>
        <v/>
      </c>
      <c r="AM409" s="49" t="str">
        <f>IFERROR(IF(COUNT($S409:AL409)&gt;=$P409,"",EDATE($S409,20)),"")</f>
        <v/>
      </c>
      <c r="AN409" s="49" t="str">
        <f>IFERROR(IF(COUNT($S409:AM409)&gt;=$P409,"",EDATE($S409,21)),"")</f>
        <v/>
      </c>
      <c r="AO409" s="49" t="str">
        <f>IFERROR(IF(COUNT($S409:AN409)&gt;=$P409,"",EDATE($S409,22)),"")</f>
        <v/>
      </c>
      <c r="AP409" s="49" t="str">
        <f>IFERROR(IF(COUNT($S409:AO409)&gt;=$P409,"",EDATE($S409,23)),"")</f>
        <v/>
      </c>
      <c r="AQ409" s="49" t="str">
        <f>IFERROR(IF(COUNT($S409:AP409)&gt;=$P409,"",EDATE($S409,24)),"")</f>
        <v/>
      </c>
      <c r="AR409" s="49" t="str">
        <f>IFERROR(IF(COUNT($S409:AQ409)&gt;=$P409,"",EDATE($S409,25)),"")</f>
        <v/>
      </c>
      <c r="AS409" s="49" t="str">
        <f>IFERROR(IF(COUNT($S409:AR409)&gt;=$P409,"",EDATE($S409,26)),"")</f>
        <v/>
      </c>
      <c r="AT409" s="49" t="str">
        <f>IFERROR(IF(COUNT($S409:AS409)&gt;=$P409,"",EDATE($S409,27)),"")</f>
        <v/>
      </c>
      <c r="AU409" s="49" t="str">
        <f>IFERROR(IF(COUNT($S409:AT409)&gt;=$P409,"",EDATE($S409,28)),"")</f>
        <v/>
      </c>
      <c r="AV409" s="49" t="str">
        <f>IFERROR(IF(COUNT($S409:AU409)&gt;=$P409,"",EDATE($S409,29)),"")</f>
        <v/>
      </c>
      <c r="AW409" s="49" t="str">
        <f>IFERROR(IF(COUNT($S409:AV409)&gt;=$P409,"",EDATE($S409,30)),"")</f>
        <v/>
      </c>
      <c r="AX409" s="49" t="str">
        <f>IFERROR(IF(COUNT($S409:AW409)&gt;=$P409,"",EDATE($S409,31)),"")</f>
        <v/>
      </c>
      <c r="AY409" s="49" t="str">
        <f>IFERROR(IF(COUNT($S409:AX409)&gt;=$P409,"",EDATE($S409,32)),"")</f>
        <v/>
      </c>
      <c r="AZ409" s="49" t="str">
        <f>IFERROR(IF(COUNT($S409:AY409)&gt;=$P409,"",EDATE($S409,33)),"")</f>
        <v/>
      </c>
      <c r="BA409" s="49" t="str">
        <f>IFERROR(IF(COUNT($S409:AZ409)&gt;=$P409,"",EDATE($S409,34)),"")</f>
        <v/>
      </c>
      <c r="BB409" s="49" t="str">
        <f>IFERROR(IF(COUNT($S409:BA409)&gt;=$P409,"",EDATE($S409,35)),"")</f>
        <v/>
      </c>
      <c r="BC409" s="49" t="str">
        <f>IFERROR(IF(COUNT($S409:BB409)&gt;=$P409,"",EDATE($S409,36)),"")</f>
        <v/>
      </c>
      <c r="BD409" s="108"/>
    </row>
    <row r="410" spans="1:56" s="98" customFormat="1" ht="21" customHeight="1" thickBot="1">
      <c r="A410" s="106" t="str">
        <f t="shared" ca="1" si="36"/>
        <v/>
      </c>
      <c r="B410" s="152"/>
      <c r="C410" s="45" t="str">
        <f>IFERROR(VLOOKUP(B410,'اسماء العملاء'!$A$2:$E$1589,5,FALSE),"")</f>
        <v/>
      </c>
      <c r="D410" s="60" t="str">
        <f>IFERROR(VLOOKUP(B410,'اسماء العملاء'!$A$2:$C$1589,2,FALSE),"")</f>
        <v/>
      </c>
      <c r="E410" s="56"/>
      <c r="F410" s="62" t="str">
        <f>IFERROR(VLOOKUP(B410,'اسماء العملاء'!$A$2:$C$1589,3,FALSE),"")</f>
        <v/>
      </c>
      <c r="G410" s="75" t="str">
        <f>IFERROR(VLOOKUP(B410,'اسماء العملاء'!$A$2:$F$1589,6,FALSE),"")</f>
        <v/>
      </c>
      <c r="H410" s="142" t="str">
        <f>IFERROR(VLOOKUP(G410,'انواع الفلاتر'!$B$2:$C$52,2,FALSE),"")</f>
        <v/>
      </c>
      <c r="I410" s="128" t="str">
        <f>IFERROR(VLOOKUP(B410,'اسماء العملاء'!$A$2:$K$1589,11,FALSE),"")</f>
        <v/>
      </c>
      <c r="J410" s="46" t="str">
        <f t="shared" si="37"/>
        <v/>
      </c>
      <c r="K410" s="37"/>
      <c r="L410" s="137" t="str">
        <f t="shared" si="38"/>
        <v/>
      </c>
      <c r="M410" s="94" t="str">
        <f>IFERROR(VLOOKUP(B410,'اسماء العملاء'!$A$2:$G$1589,7,FALSE),"")</f>
        <v/>
      </c>
      <c r="N410" s="92" t="str">
        <f t="shared" si="39"/>
        <v/>
      </c>
      <c r="O410" s="149" t="str">
        <f>IFERROR(VLOOKUP(B410,'اسماء العملاء'!$A$2:$I$1589,9,FALSE),"")</f>
        <v/>
      </c>
      <c r="P410" s="144" t="str">
        <f t="shared" si="40"/>
        <v/>
      </c>
      <c r="Q410" s="145" t="str">
        <f t="shared" si="41"/>
        <v/>
      </c>
      <c r="R410" s="50"/>
      <c r="S410" s="133" t="str">
        <f>IFERROR(VLOOKUP(B410,'اسماء العملاء'!$A$2:$J$1589,10,FALSE),"")</f>
        <v/>
      </c>
      <c r="T410" s="48" t="str">
        <f>IFERROR(IF(COUNT($S410:S410)&gt;=$P410,"",EDATE($S410,1)),"")</f>
        <v/>
      </c>
      <c r="U410" s="48" t="str">
        <f>IFERROR(IF(COUNT($S410:T410)&gt;=$P410,"",EDATE($S410,2)),"")</f>
        <v/>
      </c>
      <c r="V410" s="48" t="str">
        <f>IFERROR(IF(COUNT($S410:U410)&gt;=$P410,"",EDATE($S410,3)),"")</f>
        <v/>
      </c>
      <c r="W410" s="48" t="str">
        <f>IFERROR(IF(COUNT($S410:V410)&gt;=$P410,"",EDATE($S410,4)),"")</f>
        <v/>
      </c>
      <c r="X410" s="48" t="str">
        <f>IFERROR(IF(COUNT($S410:W410)&gt;=$P410,"",EDATE($S410,5)),"")</f>
        <v/>
      </c>
      <c r="Y410" s="48" t="str">
        <f>IFERROR(IF(COUNT($S410:X410)&gt;=$P410,"",EDATE($S410,6)),"")</f>
        <v/>
      </c>
      <c r="Z410" s="48" t="str">
        <f>IFERROR(IF(COUNT($S410:Y410)&gt;=$P410,"",EDATE($S410,7)),"")</f>
        <v/>
      </c>
      <c r="AA410" s="48" t="str">
        <f>IFERROR(IF(COUNT($S410:Z410)&gt;=$P410,"",EDATE($S410,8)),"")</f>
        <v/>
      </c>
      <c r="AB410" s="48" t="str">
        <f>IFERROR(IF(COUNT($S410:AA410)&gt;=$P410,"",EDATE($S410,9)),"")</f>
        <v/>
      </c>
      <c r="AC410" s="48" t="str">
        <f>IFERROR(IF(COUNT($S410:AB410)&gt;=$P410,"",EDATE($S410,10)),"")</f>
        <v/>
      </c>
      <c r="AD410" s="48" t="str">
        <f>IFERROR(IF(COUNT($S410:AC410)&gt;=$P410,"",EDATE($S410,11)),"")</f>
        <v/>
      </c>
      <c r="AE410" s="48" t="str">
        <f>IFERROR(IF(COUNT($S410:AD410)&gt;=$P410,"",EDATE($S410,12)),"")</f>
        <v/>
      </c>
      <c r="AF410" s="48" t="str">
        <f>IFERROR(IF(COUNT($S410:AE410)&gt;=$P410,"",EDATE($S410,13)),"")</f>
        <v/>
      </c>
      <c r="AG410" s="48" t="str">
        <f>IFERROR(IF(COUNT($S410:AF410)&gt;=$P410,"",EDATE($S410,14)),"")</f>
        <v/>
      </c>
      <c r="AH410" s="48" t="str">
        <f>IFERROR(IF(COUNT($S410:AG410)&gt;=$P410,"",EDATE($S410,15)),"")</f>
        <v/>
      </c>
      <c r="AI410" s="48" t="str">
        <f>IFERROR(IF(COUNT($S410:AH410)&gt;=$P410,"",EDATE($S410,16)),"")</f>
        <v/>
      </c>
      <c r="AJ410" s="48" t="str">
        <f>IFERROR(IF(COUNT($S410:AI410)&gt;=$P410,"",EDATE($S410,17)),"")</f>
        <v/>
      </c>
      <c r="AK410" s="48" t="str">
        <f>IFERROR(IF(COUNT($S410:AJ410)&gt;=$P410,"",EDATE($S410,18)),"")</f>
        <v/>
      </c>
      <c r="AL410" s="49" t="str">
        <f>IFERROR(IF(COUNT($S410:AK410)&gt;=$P410,"",EDATE($S410,19)),"")</f>
        <v/>
      </c>
      <c r="AM410" s="49" t="str">
        <f>IFERROR(IF(COUNT($S410:AL410)&gt;=$P410,"",EDATE($S410,20)),"")</f>
        <v/>
      </c>
      <c r="AN410" s="49" t="str">
        <f>IFERROR(IF(COUNT($S410:AM410)&gt;=$P410,"",EDATE($S410,21)),"")</f>
        <v/>
      </c>
      <c r="AO410" s="49" t="str">
        <f>IFERROR(IF(COUNT($S410:AN410)&gt;=$P410,"",EDATE($S410,22)),"")</f>
        <v/>
      </c>
      <c r="AP410" s="49" t="str">
        <f>IFERROR(IF(COUNT($S410:AO410)&gt;=$P410,"",EDATE($S410,23)),"")</f>
        <v/>
      </c>
      <c r="AQ410" s="49" t="str">
        <f>IFERROR(IF(COUNT($S410:AP410)&gt;=$P410,"",EDATE($S410,24)),"")</f>
        <v/>
      </c>
      <c r="AR410" s="49" t="str">
        <f>IFERROR(IF(COUNT($S410:AQ410)&gt;=$P410,"",EDATE($S410,25)),"")</f>
        <v/>
      </c>
      <c r="AS410" s="49" t="str">
        <f>IFERROR(IF(COUNT($S410:AR410)&gt;=$P410,"",EDATE($S410,26)),"")</f>
        <v/>
      </c>
      <c r="AT410" s="49" t="str">
        <f>IFERROR(IF(COUNT($S410:AS410)&gt;=$P410,"",EDATE($S410,27)),"")</f>
        <v/>
      </c>
      <c r="AU410" s="49" t="str">
        <f>IFERROR(IF(COUNT($S410:AT410)&gt;=$P410,"",EDATE($S410,28)),"")</f>
        <v/>
      </c>
      <c r="AV410" s="49" t="str">
        <f>IFERROR(IF(COUNT($S410:AU410)&gt;=$P410,"",EDATE($S410,29)),"")</f>
        <v/>
      </c>
      <c r="AW410" s="49" t="str">
        <f>IFERROR(IF(COUNT($S410:AV410)&gt;=$P410,"",EDATE($S410,30)),"")</f>
        <v/>
      </c>
      <c r="AX410" s="49" t="str">
        <f>IFERROR(IF(COUNT($S410:AW410)&gt;=$P410,"",EDATE($S410,31)),"")</f>
        <v/>
      </c>
      <c r="AY410" s="49" t="str">
        <f>IFERROR(IF(COUNT($S410:AX410)&gt;=$P410,"",EDATE($S410,32)),"")</f>
        <v/>
      </c>
      <c r="AZ410" s="49" t="str">
        <f>IFERROR(IF(COUNT($S410:AY410)&gt;=$P410,"",EDATE($S410,33)),"")</f>
        <v/>
      </c>
      <c r="BA410" s="49" t="str">
        <f>IFERROR(IF(COUNT($S410:AZ410)&gt;=$P410,"",EDATE($S410,34)),"")</f>
        <v/>
      </c>
      <c r="BB410" s="49" t="str">
        <f>IFERROR(IF(COUNT($S410:BA410)&gt;=$P410,"",EDATE($S410,35)),"")</f>
        <v/>
      </c>
      <c r="BC410" s="49" t="str">
        <f>IFERROR(IF(COUNT($S410:BB410)&gt;=$P410,"",EDATE($S410,36)),"")</f>
        <v/>
      </c>
      <c r="BD410" s="108"/>
    </row>
    <row r="411" spans="1:56" s="98" customFormat="1" ht="21" customHeight="1" thickBot="1">
      <c r="A411" s="106" t="str">
        <f t="shared" ca="1" si="36"/>
        <v/>
      </c>
      <c r="B411" s="152"/>
      <c r="C411" s="45" t="str">
        <f>IFERROR(VLOOKUP(B411,'اسماء العملاء'!$A$2:$E$1589,5,FALSE),"")</f>
        <v/>
      </c>
      <c r="D411" s="60" t="str">
        <f>IFERROR(VLOOKUP(B411,'اسماء العملاء'!$A$2:$C$1589,2,FALSE),"")</f>
        <v/>
      </c>
      <c r="E411" s="56"/>
      <c r="F411" s="62" t="str">
        <f>IFERROR(VLOOKUP(B411,'اسماء العملاء'!$A$2:$C$1589,3,FALSE),"")</f>
        <v/>
      </c>
      <c r="G411" s="75" t="str">
        <f>IFERROR(VLOOKUP(B411,'اسماء العملاء'!$A$2:$F$1589,6,FALSE),"")</f>
        <v/>
      </c>
      <c r="H411" s="142" t="str">
        <f>IFERROR(VLOOKUP(G411,'انواع الفلاتر'!$B$2:$C$52,2,FALSE),"")</f>
        <v/>
      </c>
      <c r="I411" s="128" t="str">
        <f>IFERROR(VLOOKUP(B411,'اسماء العملاء'!$A$2:$K$1589,11,FALSE),"")</f>
        <v/>
      </c>
      <c r="J411" s="46" t="str">
        <f t="shared" si="37"/>
        <v/>
      </c>
      <c r="K411" s="37"/>
      <c r="L411" s="137" t="str">
        <f t="shared" si="38"/>
        <v/>
      </c>
      <c r="M411" s="94" t="str">
        <f>IFERROR(VLOOKUP(B411,'اسماء العملاء'!$A$2:$G$1589,7,FALSE),"")</f>
        <v/>
      </c>
      <c r="N411" s="92" t="str">
        <f t="shared" si="39"/>
        <v/>
      </c>
      <c r="O411" s="149" t="str">
        <f>IFERROR(VLOOKUP(B411,'اسماء العملاء'!$A$2:$I$1589,9,FALSE),"")</f>
        <v/>
      </c>
      <c r="P411" s="144" t="str">
        <f t="shared" si="40"/>
        <v/>
      </c>
      <c r="Q411" s="145" t="str">
        <f t="shared" si="41"/>
        <v/>
      </c>
      <c r="R411" s="50"/>
      <c r="S411" s="133" t="str">
        <f>IFERROR(VLOOKUP(B411,'اسماء العملاء'!$A$2:$J$1589,10,FALSE),"")</f>
        <v/>
      </c>
      <c r="T411" s="48" t="str">
        <f>IFERROR(IF(COUNT($S411:S411)&gt;=$P411,"",EDATE($S411,1)),"")</f>
        <v/>
      </c>
      <c r="U411" s="48" t="str">
        <f>IFERROR(IF(COUNT($S411:T411)&gt;=$P411,"",EDATE($S411,2)),"")</f>
        <v/>
      </c>
      <c r="V411" s="48" t="str">
        <f>IFERROR(IF(COUNT($S411:U411)&gt;=$P411,"",EDATE($S411,3)),"")</f>
        <v/>
      </c>
      <c r="W411" s="48" t="str">
        <f>IFERROR(IF(COUNT($S411:V411)&gt;=$P411,"",EDATE($S411,4)),"")</f>
        <v/>
      </c>
      <c r="X411" s="48" t="str">
        <f>IFERROR(IF(COUNT($S411:W411)&gt;=$P411,"",EDATE($S411,5)),"")</f>
        <v/>
      </c>
      <c r="Y411" s="48" t="str">
        <f>IFERROR(IF(COUNT($S411:X411)&gt;=$P411,"",EDATE($S411,6)),"")</f>
        <v/>
      </c>
      <c r="Z411" s="48" t="str">
        <f>IFERROR(IF(COUNT($S411:Y411)&gt;=$P411,"",EDATE($S411,7)),"")</f>
        <v/>
      </c>
      <c r="AA411" s="48" t="str">
        <f>IFERROR(IF(COUNT($S411:Z411)&gt;=$P411,"",EDATE($S411,8)),"")</f>
        <v/>
      </c>
      <c r="AB411" s="48" t="str">
        <f>IFERROR(IF(COUNT($S411:AA411)&gt;=$P411,"",EDATE($S411,9)),"")</f>
        <v/>
      </c>
      <c r="AC411" s="48" t="str">
        <f>IFERROR(IF(COUNT($S411:AB411)&gt;=$P411,"",EDATE($S411,10)),"")</f>
        <v/>
      </c>
      <c r="AD411" s="48" t="str">
        <f>IFERROR(IF(COUNT($S411:AC411)&gt;=$P411,"",EDATE($S411,11)),"")</f>
        <v/>
      </c>
      <c r="AE411" s="48" t="str">
        <f>IFERROR(IF(COUNT($S411:AD411)&gt;=$P411,"",EDATE($S411,12)),"")</f>
        <v/>
      </c>
      <c r="AF411" s="48" t="str">
        <f>IFERROR(IF(COUNT($S411:AE411)&gt;=$P411,"",EDATE($S411,13)),"")</f>
        <v/>
      </c>
      <c r="AG411" s="48" t="str">
        <f>IFERROR(IF(COUNT($S411:AF411)&gt;=$P411,"",EDATE($S411,14)),"")</f>
        <v/>
      </c>
      <c r="AH411" s="48" t="str">
        <f>IFERROR(IF(COUNT($S411:AG411)&gt;=$P411,"",EDATE($S411,15)),"")</f>
        <v/>
      </c>
      <c r="AI411" s="48" t="str">
        <f>IFERROR(IF(COUNT($S411:AH411)&gt;=$P411,"",EDATE($S411,16)),"")</f>
        <v/>
      </c>
      <c r="AJ411" s="48" t="str">
        <f>IFERROR(IF(COUNT($S411:AI411)&gt;=$P411,"",EDATE($S411,17)),"")</f>
        <v/>
      </c>
      <c r="AK411" s="48" t="str">
        <f>IFERROR(IF(COUNT($S411:AJ411)&gt;=$P411,"",EDATE($S411,18)),"")</f>
        <v/>
      </c>
      <c r="AL411" s="49" t="str">
        <f>IFERROR(IF(COUNT($S411:AK411)&gt;=$P411,"",EDATE($S411,19)),"")</f>
        <v/>
      </c>
      <c r="AM411" s="49" t="str">
        <f>IFERROR(IF(COUNT($S411:AL411)&gt;=$P411,"",EDATE($S411,20)),"")</f>
        <v/>
      </c>
      <c r="AN411" s="49" t="str">
        <f>IFERROR(IF(COUNT($S411:AM411)&gt;=$P411,"",EDATE($S411,21)),"")</f>
        <v/>
      </c>
      <c r="AO411" s="49" t="str">
        <f>IFERROR(IF(COUNT($S411:AN411)&gt;=$P411,"",EDATE($S411,22)),"")</f>
        <v/>
      </c>
      <c r="AP411" s="49" t="str">
        <f>IFERROR(IF(COUNT($S411:AO411)&gt;=$P411,"",EDATE($S411,23)),"")</f>
        <v/>
      </c>
      <c r="AQ411" s="49" t="str">
        <f>IFERROR(IF(COUNT($S411:AP411)&gt;=$P411,"",EDATE($S411,24)),"")</f>
        <v/>
      </c>
      <c r="AR411" s="49" t="str">
        <f>IFERROR(IF(COUNT($S411:AQ411)&gt;=$P411,"",EDATE($S411,25)),"")</f>
        <v/>
      </c>
      <c r="AS411" s="49" t="str">
        <f>IFERROR(IF(COUNT($S411:AR411)&gt;=$P411,"",EDATE($S411,26)),"")</f>
        <v/>
      </c>
      <c r="AT411" s="49" t="str">
        <f>IFERROR(IF(COUNT($S411:AS411)&gt;=$P411,"",EDATE($S411,27)),"")</f>
        <v/>
      </c>
      <c r="AU411" s="49" t="str">
        <f>IFERROR(IF(COUNT($S411:AT411)&gt;=$P411,"",EDATE($S411,28)),"")</f>
        <v/>
      </c>
      <c r="AV411" s="49" t="str">
        <f>IFERROR(IF(COUNT($S411:AU411)&gt;=$P411,"",EDATE($S411,29)),"")</f>
        <v/>
      </c>
      <c r="AW411" s="49" t="str">
        <f>IFERROR(IF(COUNT($S411:AV411)&gt;=$P411,"",EDATE($S411,30)),"")</f>
        <v/>
      </c>
      <c r="AX411" s="49" t="str">
        <f>IFERROR(IF(COUNT($S411:AW411)&gt;=$P411,"",EDATE($S411,31)),"")</f>
        <v/>
      </c>
      <c r="AY411" s="49" t="str">
        <f>IFERROR(IF(COUNT($S411:AX411)&gt;=$P411,"",EDATE($S411,32)),"")</f>
        <v/>
      </c>
      <c r="AZ411" s="49" t="str">
        <f>IFERROR(IF(COUNT($S411:AY411)&gt;=$P411,"",EDATE($S411,33)),"")</f>
        <v/>
      </c>
      <c r="BA411" s="49" t="str">
        <f>IFERROR(IF(COUNT($S411:AZ411)&gt;=$P411,"",EDATE($S411,34)),"")</f>
        <v/>
      </c>
      <c r="BB411" s="49" t="str">
        <f>IFERROR(IF(COUNT($S411:BA411)&gt;=$P411,"",EDATE($S411,35)),"")</f>
        <v/>
      </c>
      <c r="BC411" s="49" t="str">
        <f>IFERROR(IF(COUNT($S411:BB411)&gt;=$P411,"",EDATE($S411,36)),"")</f>
        <v/>
      </c>
      <c r="BD411" s="108"/>
    </row>
    <row r="412" spans="1:56" s="98" customFormat="1" ht="21" customHeight="1" thickBot="1">
      <c r="A412" s="106" t="str">
        <f t="shared" ca="1" si="36"/>
        <v/>
      </c>
      <c r="B412" s="152"/>
      <c r="C412" s="45" t="str">
        <f>IFERROR(VLOOKUP(B412,'اسماء العملاء'!$A$2:$E$1589,5,FALSE),"")</f>
        <v/>
      </c>
      <c r="D412" s="60" t="str">
        <f>IFERROR(VLOOKUP(B412,'اسماء العملاء'!$A$2:$C$1589,2,FALSE),"")</f>
        <v/>
      </c>
      <c r="E412" s="56"/>
      <c r="F412" s="62" t="str">
        <f>IFERROR(VLOOKUP(B412,'اسماء العملاء'!$A$2:$C$1589,3,FALSE),"")</f>
        <v/>
      </c>
      <c r="G412" s="75" t="str">
        <f>IFERROR(VLOOKUP(B412,'اسماء العملاء'!$A$2:$F$1589,6,FALSE),"")</f>
        <v/>
      </c>
      <c r="H412" s="142" t="str">
        <f>IFERROR(VLOOKUP(G412,'انواع الفلاتر'!$B$2:$C$52,2,FALSE),"")</f>
        <v/>
      </c>
      <c r="I412" s="128" t="str">
        <f>IFERROR(VLOOKUP(B412,'اسماء العملاء'!$A$2:$K$1589,11,FALSE),"")</f>
        <v/>
      </c>
      <c r="J412" s="46" t="str">
        <f t="shared" si="37"/>
        <v/>
      </c>
      <c r="K412" s="37"/>
      <c r="L412" s="137" t="str">
        <f t="shared" si="38"/>
        <v/>
      </c>
      <c r="M412" s="94" t="str">
        <f>IFERROR(VLOOKUP(B412,'اسماء العملاء'!$A$2:$G$1589,7,FALSE),"")</f>
        <v/>
      </c>
      <c r="N412" s="92" t="str">
        <f t="shared" si="39"/>
        <v/>
      </c>
      <c r="O412" s="149" t="str">
        <f>IFERROR(VLOOKUP(B412,'اسماء العملاء'!$A$2:$I$1589,9,FALSE),"")</f>
        <v/>
      </c>
      <c r="P412" s="144" t="str">
        <f t="shared" si="40"/>
        <v/>
      </c>
      <c r="Q412" s="145" t="str">
        <f t="shared" si="41"/>
        <v/>
      </c>
      <c r="R412" s="50"/>
      <c r="S412" s="133" t="str">
        <f>IFERROR(VLOOKUP(B412,'اسماء العملاء'!$A$2:$J$1589,10,FALSE),"")</f>
        <v/>
      </c>
      <c r="T412" s="48" t="str">
        <f>IFERROR(IF(COUNT($S412:S412)&gt;=$P412,"",EDATE($S412,1)),"")</f>
        <v/>
      </c>
      <c r="U412" s="48" t="str">
        <f>IFERROR(IF(COUNT($S412:T412)&gt;=$P412,"",EDATE($S412,2)),"")</f>
        <v/>
      </c>
      <c r="V412" s="48" t="str">
        <f>IFERROR(IF(COUNT($S412:U412)&gt;=$P412,"",EDATE($S412,3)),"")</f>
        <v/>
      </c>
      <c r="W412" s="48" t="str">
        <f>IFERROR(IF(COUNT($S412:V412)&gt;=$P412,"",EDATE($S412,4)),"")</f>
        <v/>
      </c>
      <c r="X412" s="48" t="str">
        <f>IFERROR(IF(COUNT($S412:W412)&gt;=$P412,"",EDATE($S412,5)),"")</f>
        <v/>
      </c>
      <c r="Y412" s="48" t="str">
        <f>IFERROR(IF(COUNT($S412:X412)&gt;=$P412,"",EDATE($S412,6)),"")</f>
        <v/>
      </c>
      <c r="Z412" s="48" t="str">
        <f>IFERROR(IF(COUNT($S412:Y412)&gt;=$P412,"",EDATE($S412,7)),"")</f>
        <v/>
      </c>
      <c r="AA412" s="48" t="str">
        <f>IFERROR(IF(COUNT($S412:Z412)&gt;=$P412,"",EDATE($S412,8)),"")</f>
        <v/>
      </c>
      <c r="AB412" s="48" t="str">
        <f>IFERROR(IF(COUNT($S412:AA412)&gt;=$P412,"",EDATE($S412,9)),"")</f>
        <v/>
      </c>
      <c r="AC412" s="48" t="str">
        <f>IFERROR(IF(COUNT($S412:AB412)&gt;=$P412,"",EDATE($S412,10)),"")</f>
        <v/>
      </c>
      <c r="AD412" s="48" t="str">
        <f>IFERROR(IF(COUNT($S412:AC412)&gt;=$P412,"",EDATE($S412,11)),"")</f>
        <v/>
      </c>
      <c r="AE412" s="48" t="str">
        <f>IFERROR(IF(COUNT($S412:AD412)&gt;=$P412,"",EDATE($S412,12)),"")</f>
        <v/>
      </c>
      <c r="AF412" s="48" t="str">
        <f>IFERROR(IF(COUNT($S412:AE412)&gt;=$P412,"",EDATE($S412,13)),"")</f>
        <v/>
      </c>
      <c r="AG412" s="48" t="str">
        <f>IFERROR(IF(COUNT($S412:AF412)&gt;=$P412,"",EDATE($S412,14)),"")</f>
        <v/>
      </c>
      <c r="AH412" s="48" t="str">
        <f>IFERROR(IF(COUNT($S412:AG412)&gt;=$P412,"",EDATE($S412,15)),"")</f>
        <v/>
      </c>
      <c r="AI412" s="48" t="str">
        <f>IFERROR(IF(COUNT($S412:AH412)&gt;=$P412,"",EDATE($S412,16)),"")</f>
        <v/>
      </c>
      <c r="AJ412" s="48" t="str">
        <f>IFERROR(IF(COUNT($S412:AI412)&gt;=$P412,"",EDATE($S412,17)),"")</f>
        <v/>
      </c>
      <c r="AK412" s="48" t="str">
        <f>IFERROR(IF(COUNT($S412:AJ412)&gt;=$P412,"",EDATE($S412,18)),"")</f>
        <v/>
      </c>
      <c r="AL412" s="49" t="str">
        <f>IFERROR(IF(COUNT($S412:AK412)&gt;=$P412,"",EDATE($S412,19)),"")</f>
        <v/>
      </c>
      <c r="AM412" s="49" t="str">
        <f>IFERROR(IF(COUNT($S412:AL412)&gt;=$P412,"",EDATE($S412,20)),"")</f>
        <v/>
      </c>
      <c r="AN412" s="49" t="str">
        <f>IFERROR(IF(COUNT($S412:AM412)&gt;=$P412,"",EDATE($S412,21)),"")</f>
        <v/>
      </c>
      <c r="AO412" s="49" t="str">
        <f>IFERROR(IF(COUNT($S412:AN412)&gt;=$P412,"",EDATE($S412,22)),"")</f>
        <v/>
      </c>
      <c r="AP412" s="49" t="str">
        <f>IFERROR(IF(COUNT($S412:AO412)&gt;=$P412,"",EDATE($S412,23)),"")</f>
        <v/>
      </c>
      <c r="AQ412" s="49" t="str">
        <f>IFERROR(IF(COUNT($S412:AP412)&gt;=$P412,"",EDATE($S412,24)),"")</f>
        <v/>
      </c>
      <c r="AR412" s="49" t="str">
        <f>IFERROR(IF(COUNT($S412:AQ412)&gt;=$P412,"",EDATE($S412,25)),"")</f>
        <v/>
      </c>
      <c r="AS412" s="49" t="str">
        <f>IFERROR(IF(COUNT($S412:AR412)&gt;=$P412,"",EDATE($S412,26)),"")</f>
        <v/>
      </c>
      <c r="AT412" s="49" t="str">
        <f>IFERROR(IF(COUNT($S412:AS412)&gt;=$P412,"",EDATE($S412,27)),"")</f>
        <v/>
      </c>
      <c r="AU412" s="49" t="str">
        <f>IFERROR(IF(COUNT($S412:AT412)&gt;=$P412,"",EDATE($S412,28)),"")</f>
        <v/>
      </c>
      <c r="AV412" s="49" t="str">
        <f>IFERROR(IF(COUNT($S412:AU412)&gt;=$P412,"",EDATE($S412,29)),"")</f>
        <v/>
      </c>
      <c r="AW412" s="49" t="str">
        <f>IFERROR(IF(COUNT($S412:AV412)&gt;=$P412,"",EDATE($S412,30)),"")</f>
        <v/>
      </c>
      <c r="AX412" s="49" t="str">
        <f>IFERROR(IF(COUNT($S412:AW412)&gt;=$P412,"",EDATE($S412,31)),"")</f>
        <v/>
      </c>
      <c r="AY412" s="49" t="str">
        <f>IFERROR(IF(COUNT($S412:AX412)&gt;=$P412,"",EDATE($S412,32)),"")</f>
        <v/>
      </c>
      <c r="AZ412" s="49" t="str">
        <f>IFERROR(IF(COUNT($S412:AY412)&gt;=$P412,"",EDATE($S412,33)),"")</f>
        <v/>
      </c>
      <c r="BA412" s="49" t="str">
        <f>IFERROR(IF(COUNT($S412:AZ412)&gt;=$P412,"",EDATE($S412,34)),"")</f>
        <v/>
      </c>
      <c r="BB412" s="49" t="str">
        <f>IFERROR(IF(COUNT($S412:BA412)&gt;=$P412,"",EDATE($S412,35)),"")</f>
        <v/>
      </c>
      <c r="BC412" s="49" t="str">
        <f>IFERROR(IF(COUNT($S412:BB412)&gt;=$P412,"",EDATE($S412,36)),"")</f>
        <v/>
      </c>
      <c r="BD412" s="108"/>
    </row>
    <row r="413" spans="1:56" s="98" customFormat="1" ht="21" customHeight="1" thickBot="1">
      <c r="A413" s="106" t="str">
        <f t="shared" ca="1" si="36"/>
        <v/>
      </c>
      <c r="B413" s="152"/>
      <c r="C413" s="45" t="str">
        <f>IFERROR(VLOOKUP(B413,'اسماء العملاء'!$A$2:$E$1589,5,FALSE),"")</f>
        <v/>
      </c>
      <c r="D413" s="60" t="str">
        <f>IFERROR(VLOOKUP(B413,'اسماء العملاء'!$A$2:$C$1589,2,FALSE),"")</f>
        <v/>
      </c>
      <c r="E413" s="56"/>
      <c r="F413" s="62" t="str">
        <f>IFERROR(VLOOKUP(B413,'اسماء العملاء'!$A$2:$C$1589,3,FALSE),"")</f>
        <v/>
      </c>
      <c r="G413" s="75" t="str">
        <f>IFERROR(VLOOKUP(B413,'اسماء العملاء'!$A$2:$F$1589,6,FALSE),"")</f>
        <v/>
      </c>
      <c r="H413" s="142" t="str">
        <f>IFERROR(VLOOKUP(G413,'انواع الفلاتر'!$B$2:$C$52,2,FALSE),"")</f>
        <v/>
      </c>
      <c r="I413" s="128" t="str">
        <f>IFERROR(VLOOKUP(B413,'اسماء العملاء'!$A$2:$K$1589,11,FALSE),"")</f>
        <v/>
      </c>
      <c r="J413" s="46" t="str">
        <f t="shared" si="37"/>
        <v/>
      </c>
      <c r="K413" s="37"/>
      <c r="L413" s="137" t="str">
        <f t="shared" si="38"/>
        <v/>
      </c>
      <c r="M413" s="94" t="str">
        <f>IFERROR(VLOOKUP(B413,'اسماء العملاء'!$A$2:$G$1589,7,FALSE),"")</f>
        <v/>
      </c>
      <c r="N413" s="92" t="str">
        <f t="shared" si="39"/>
        <v/>
      </c>
      <c r="O413" s="149" t="str">
        <f>IFERROR(VLOOKUP(B413,'اسماء العملاء'!$A$2:$I$1589,9,FALSE),"")</f>
        <v/>
      </c>
      <c r="P413" s="144" t="str">
        <f t="shared" si="40"/>
        <v/>
      </c>
      <c r="Q413" s="145" t="str">
        <f t="shared" si="41"/>
        <v/>
      </c>
      <c r="R413" s="50"/>
      <c r="S413" s="133" t="str">
        <f>IFERROR(VLOOKUP(B413,'اسماء العملاء'!$A$2:$J$1589,10,FALSE),"")</f>
        <v/>
      </c>
      <c r="T413" s="48" t="str">
        <f>IFERROR(IF(COUNT($S413:S413)&gt;=$P413,"",EDATE($S413,1)),"")</f>
        <v/>
      </c>
      <c r="U413" s="48" t="str">
        <f>IFERROR(IF(COUNT($S413:T413)&gt;=$P413,"",EDATE($S413,2)),"")</f>
        <v/>
      </c>
      <c r="V413" s="48" t="str">
        <f>IFERROR(IF(COUNT($S413:U413)&gt;=$P413,"",EDATE($S413,3)),"")</f>
        <v/>
      </c>
      <c r="W413" s="48" t="str">
        <f>IFERROR(IF(COUNT($S413:V413)&gt;=$P413,"",EDATE($S413,4)),"")</f>
        <v/>
      </c>
      <c r="X413" s="48" t="str">
        <f>IFERROR(IF(COUNT($S413:W413)&gt;=$P413,"",EDATE($S413,5)),"")</f>
        <v/>
      </c>
      <c r="Y413" s="48" t="str">
        <f>IFERROR(IF(COUNT($S413:X413)&gt;=$P413,"",EDATE($S413,6)),"")</f>
        <v/>
      </c>
      <c r="Z413" s="48" t="str">
        <f>IFERROR(IF(COUNT($S413:Y413)&gt;=$P413,"",EDATE($S413,7)),"")</f>
        <v/>
      </c>
      <c r="AA413" s="48" t="str">
        <f>IFERROR(IF(COUNT($S413:Z413)&gt;=$P413,"",EDATE($S413,8)),"")</f>
        <v/>
      </c>
      <c r="AB413" s="48" t="str">
        <f>IFERROR(IF(COUNT($S413:AA413)&gt;=$P413,"",EDATE($S413,9)),"")</f>
        <v/>
      </c>
      <c r="AC413" s="48" t="str">
        <f>IFERROR(IF(COUNT($S413:AB413)&gt;=$P413,"",EDATE($S413,10)),"")</f>
        <v/>
      </c>
      <c r="AD413" s="48" t="str">
        <f>IFERROR(IF(COUNT($S413:AC413)&gt;=$P413,"",EDATE($S413,11)),"")</f>
        <v/>
      </c>
      <c r="AE413" s="48" t="str">
        <f>IFERROR(IF(COUNT($S413:AD413)&gt;=$P413,"",EDATE($S413,12)),"")</f>
        <v/>
      </c>
      <c r="AF413" s="48" t="str">
        <f>IFERROR(IF(COUNT($S413:AE413)&gt;=$P413,"",EDATE($S413,13)),"")</f>
        <v/>
      </c>
      <c r="AG413" s="48" t="str">
        <f>IFERROR(IF(COUNT($S413:AF413)&gt;=$P413,"",EDATE($S413,14)),"")</f>
        <v/>
      </c>
      <c r="AH413" s="48" t="str">
        <f>IFERROR(IF(COUNT($S413:AG413)&gt;=$P413,"",EDATE($S413,15)),"")</f>
        <v/>
      </c>
      <c r="AI413" s="48" t="str">
        <f>IFERROR(IF(COUNT($S413:AH413)&gt;=$P413,"",EDATE($S413,16)),"")</f>
        <v/>
      </c>
      <c r="AJ413" s="48" t="str">
        <f>IFERROR(IF(COUNT($S413:AI413)&gt;=$P413,"",EDATE($S413,17)),"")</f>
        <v/>
      </c>
      <c r="AK413" s="48" t="str">
        <f>IFERROR(IF(COUNT($S413:AJ413)&gt;=$P413,"",EDATE($S413,18)),"")</f>
        <v/>
      </c>
      <c r="AL413" s="49" t="str">
        <f>IFERROR(IF(COUNT($S413:AK413)&gt;=$P413,"",EDATE($S413,19)),"")</f>
        <v/>
      </c>
      <c r="AM413" s="49" t="str">
        <f>IFERROR(IF(COUNT($S413:AL413)&gt;=$P413,"",EDATE($S413,20)),"")</f>
        <v/>
      </c>
      <c r="AN413" s="49" t="str">
        <f>IFERROR(IF(COUNT($S413:AM413)&gt;=$P413,"",EDATE($S413,21)),"")</f>
        <v/>
      </c>
      <c r="AO413" s="49" t="str">
        <f>IFERROR(IF(COUNT($S413:AN413)&gt;=$P413,"",EDATE($S413,22)),"")</f>
        <v/>
      </c>
      <c r="AP413" s="49" t="str">
        <f>IFERROR(IF(COUNT($S413:AO413)&gt;=$P413,"",EDATE($S413,23)),"")</f>
        <v/>
      </c>
      <c r="AQ413" s="49" t="str">
        <f>IFERROR(IF(COUNT($S413:AP413)&gt;=$P413,"",EDATE($S413,24)),"")</f>
        <v/>
      </c>
      <c r="AR413" s="49" t="str">
        <f>IFERROR(IF(COUNT($S413:AQ413)&gt;=$P413,"",EDATE($S413,25)),"")</f>
        <v/>
      </c>
      <c r="AS413" s="49" t="str">
        <f>IFERROR(IF(COUNT($S413:AR413)&gt;=$P413,"",EDATE($S413,26)),"")</f>
        <v/>
      </c>
      <c r="AT413" s="49" t="str">
        <f>IFERROR(IF(COUNT($S413:AS413)&gt;=$P413,"",EDATE($S413,27)),"")</f>
        <v/>
      </c>
      <c r="AU413" s="49" t="str">
        <f>IFERROR(IF(COUNT($S413:AT413)&gt;=$P413,"",EDATE($S413,28)),"")</f>
        <v/>
      </c>
      <c r="AV413" s="49" t="str">
        <f>IFERROR(IF(COUNT($S413:AU413)&gt;=$P413,"",EDATE($S413,29)),"")</f>
        <v/>
      </c>
      <c r="AW413" s="49" t="str">
        <f>IFERROR(IF(COUNT($S413:AV413)&gt;=$P413,"",EDATE($S413,30)),"")</f>
        <v/>
      </c>
      <c r="AX413" s="49" t="str">
        <f>IFERROR(IF(COUNT($S413:AW413)&gt;=$P413,"",EDATE($S413,31)),"")</f>
        <v/>
      </c>
      <c r="AY413" s="49" t="str">
        <f>IFERROR(IF(COUNT($S413:AX413)&gt;=$P413,"",EDATE($S413,32)),"")</f>
        <v/>
      </c>
      <c r="AZ413" s="49" t="str">
        <f>IFERROR(IF(COUNT($S413:AY413)&gt;=$P413,"",EDATE($S413,33)),"")</f>
        <v/>
      </c>
      <c r="BA413" s="49" t="str">
        <f>IFERROR(IF(COUNT($S413:AZ413)&gt;=$P413,"",EDATE($S413,34)),"")</f>
        <v/>
      </c>
      <c r="BB413" s="49" t="str">
        <f>IFERROR(IF(COUNT($S413:BA413)&gt;=$P413,"",EDATE($S413,35)),"")</f>
        <v/>
      </c>
      <c r="BC413" s="49" t="str">
        <f>IFERROR(IF(COUNT($S413:BB413)&gt;=$P413,"",EDATE($S413,36)),"")</f>
        <v/>
      </c>
      <c r="BD413" s="108"/>
    </row>
    <row r="414" spans="1:56" s="98" customFormat="1" ht="21" customHeight="1" thickBot="1">
      <c r="A414" s="106" t="str">
        <f t="shared" ca="1" si="36"/>
        <v/>
      </c>
      <c r="B414" s="152"/>
      <c r="C414" s="45" t="str">
        <f>IFERROR(VLOOKUP(B414,'اسماء العملاء'!$A$2:$E$1589,5,FALSE),"")</f>
        <v/>
      </c>
      <c r="D414" s="60" t="str">
        <f>IFERROR(VLOOKUP(B414,'اسماء العملاء'!$A$2:$C$1589,2,FALSE),"")</f>
        <v/>
      </c>
      <c r="E414" s="56"/>
      <c r="F414" s="62" t="str">
        <f>IFERROR(VLOOKUP(B414,'اسماء العملاء'!$A$2:$C$1589,3,FALSE),"")</f>
        <v/>
      </c>
      <c r="G414" s="75" t="str">
        <f>IFERROR(VLOOKUP(B414,'اسماء العملاء'!$A$2:$F$1589,6,FALSE),"")</f>
        <v/>
      </c>
      <c r="H414" s="142" t="str">
        <f>IFERROR(VLOOKUP(G414,'انواع الفلاتر'!$B$2:$C$52,2,FALSE),"")</f>
        <v/>
      </c>
      <c r="I414" s="128" t="str">
        <f>IFERROR(VLOOKUP(B414,'اسماء العملاء'!$A$2:$K$1589,11,FALSE),"")</f>
        <v/>
      </c>
      <c r="J414" s="46" t="str">
        <f t="shared" si="37"/>
        <v/>
      </c>
      <c r="K414" s="37"/>
      <c r="L414" s="137" t="str">
        <f t="shared" si="38"/>
        <v/>
      </c>
      <c r="M414" s="94" t="str">
        <f>IFERROR(VLOOKUP(B414,'اسماء العملاء'!$A$2:$G$1589,7,FALSE),"")</f>
        <v/>
      </c>
      <c r="N414" s="92" t="str">
        <f t="shared" si="39"/>
        <v/>
      </c>
      <c r="O414" s="149" t="str">
        <f>IFERROR(VLOOKUP(B414,'اسماء العملاء'!$A$2:$I$1589,9,FALSE),"")</f>
        <v/>
      </c>
      <c r="P414" s="144" t="str">
        <f t="shared" si="40"/>
        <v/>
      </c>
      <c r="Q414" s="145" t="str">
        <f t="shared" si="41"/>
        <v/>
      </c>
      <c r="R414" s="50"/>
      <c r="S414" s="133" t="str">
        <f>IFERROR(VLOOKUP(B414,'اسماء العملاء'!$A$2:$J$1589,10,FALSE),"")</f>
        <v/>
      </c>
      <c r="T414" s="48" t="str">
        <f>IFERROR(IF(COUNT($S414:S414)&gt;=$P414,"",EDATE($S414,1)),"")</f>
        <v/>
      </c>
      <c r="U414" s="48" t="str">
        <f>IFERROR(IF(COUNT($S414:T414)&gt;=$P414,"",EDATE($S414,2)),"")</f>
        <v/>
      </c>
      <c r="V414" s="48" t="str">
        <f>IFERROR(IF(COUNT($S414:U414)&gt;=$P414,"",EDATE($S414,3)),"")</f>
        <v/>
      </c>
      <c r="W414" s="48" t="str">
        <f>IFERROR(IF(COUNT($S414:V414)&gt;=$P414,"",EDATE($S414,4)),"")</f>
        <v/>
      </c>
      <c r="X414" s="48" t="str">
        <f>IFERROR(IF(COUNT($S414:W414)&gt;=$P414,"",EDATE($S414,5)),"")</f>
        <v/>
      </c>
      <c r="Y414" s="48" t="str">
        <f>IFERROR(IF(COUNT($S414:X414)&gt;=$P414,"",EDATE($S414,6)),"")</f>
        <v/>
      </c>
      <c r="Z414" s="48" t="str">
        <f>IFERROR(IF(COUNT($S414:Y414)&gt;=$P414,"",EDATE($S414,7)),"")</f>
        <v/>
      </c>
      <c r="AA414" s="48" t="str">
        <f>IFERROR(IF(COUNT($S414:Z414)&gt;=$P414,"",EDATE($S414,8)),"")</f>
        <v/>
      </c>
      <c r="AB414" s="48" t="str">
        <f>IFERROR(IF(COUNT($S414:AA414)&gt;=$P414,"",EDATE($S414,9)),"")</f>
        <v/>
      </c>
      <c r="AC414" s="48" t="str">
        <f>IFERROR(IF(COUNT($S414:AB414)&gt;=$P414,"",EDATE($S414,10)),"")</f>
        <v/>
      </c>
      <c r="AD414" s="48" t="str">
        <f>IFERROR(IF(COUNT($S414:AC414)&gt;=$P414,"",EDATE($S414,11)),"")</f>
        <v/>
      </c>
      <c r="AE414" s="48" t="str">
        <f>IFERROR(IF(COUNT($S414:AD414)&gt;=$P414,"",EDATE($S414,12)),"")</f>
        <v/>
      </c>
      <c r="AF414" s="48" t="str">
        <f>IFERROR(IF(COUNT($S414:AE414)&gt;=$P414,"",EDATE($S414,13)),"")</f>
        <v/>
      </c>
      <c r="AG414" s="48" t="str">
        <f>IFERROR(IF(COUNT($S414:AF414)&gt;=$P414,"",EDATE($S414,14)),"")</f>
        <v/>
      </c>
      <c r="AH414" s="48" t="str">
        <f>IFERROR(IF(COUNT($S414:AG414)&gt;=$P414,"",EDATE($S414,15)),"")</f>
        <v/>
      </c>
      <c r="AI414" s="48" t="str">
        <f>IFERROR(IF(COUNT($S414:AH414)&gt;=$P414,"",EDATE($S414,16)),"")</f>
        <v/>
      </c>
      <c r="AJ414" s="48" t="str">
        <f>IFERROR(IF(COUNT($S414:AI414)&gt;=$P414,"",EDATE($S414,17)),"")</f>
        <v/>
      </c>
      <c r="AK414" s="48" t="str">
        <f>IFERROR(IF(COUNT($S414:AJ414)&gt;=$P414,"",EDATE($S414,18)),"")</f>
        <v/>
      </c>
      <c r="AL414" s="49" t="str">
        <f>IFERROR(IF(COUNT($S414:AK414)&gt;=$P414,"",EDATE($S414,19)),"")</f>
        <v/>
      </c>
      <c r="AM414" s="49" t="str">
        <f>IFERROR(IF(COUNT($S414:AL414)&gt;=$P414,"",EDATE($S414,20)),"")</f>
        <v/>
      </c>
      <c r="AN414" s="49" t="str">
        <f>IFERROR(IF(COUNT($S414:AM414)&gt;=$P414,"",EDATE($S414,21)),"")</f>
        <v/>
      </c>
      <c r="AO414" s="49" t="str">
        <f>IFERROR(IF(COUNT($S414:AN414)&gt;=$P414,"",EDATE($S414,22)),"")</f>
        <v/>
      </c>
      <c r="AP414" s="49" t="str">
        <f>IFERROR(IF(COUNT($S414:AO414)&gt;=$P414,"",EDATE($S414,23)),"")</f>
        <v/>
      </c>
      <c r="AQ414" s="49" t="str">
        <f>IFERROR(IF(COUNT($S414:AP414)&gt;=$P414,"",EDATE($S414,24)),"")</f>
        <v/>
      </c>
      <c r="AR414" s="49" t="str">
        <f>IFERROR(IF(COUNT($S414:AQ414)&gt;=$P414,"",EDATE($S414,25)),"")</f>
        <v/>
      </c>
      <c r="AS414" s="49" t="str">
        <f>IFERROR(IF(COUNT($S414:AR414)&gt;=$P414,"",EDATE($S414,26)),"")</f>
        <v/>
      </c>
      <c r="AT414" s="49" t="str">
        <f>IFERROR(IF(COUNT($S414:AS414)&gt;=$P414,"",EDATE($S414,27)),"")</f>
        <v/>
      </c>
      <c r="AU414" s="49" t="str">
        <f>IFERROR(IF(COUNT($S414:AT414)&gt;=$P414,"",EDATE($S414,28)),"")</f>
        <v/>
      </c>
      <c r="AV414" s="49" t="str">
        <f>IFERROR(IF(COUNT($S414:AU414)&gt;=$P414,"",EDATE($S414,29)),"")</f>
        <v/>
      </c>
      <c r="AW414" s="49" t="str">
        <f>IFERROR(IF(COUNT($S414:AV414)&gt;=$P414,"",EDATE($S414,30)),"")</f>
        <v/>
      </c>
      <c r="AX414" s="49" t="str">
        <f>IFERROR(IF(COUNT($S414:AW414)&gt;=$P414,"",EDATE($S414,31)),"")</f>
        <v/>
      </c>
      <c r="AY414" s="49" t="str">
        <f>IFERROR(IF(COUNT($S414:AX414)&gt;=$P414,"",EDATE($S414,32)),"")</f>
        <v/>
      </c>
      <c r="AZ414" s="49" t="str">
        <f>IFERROR(IF(COUNT($S414:AY414)&gt;=$P414,"",EDATE($S414,33)),"")</f>
        <v/>
      </c>
      <c r="BA414" s="49" t="str">
        <f>IFERROR(IF(COUNT($S414:AZ414)&gt;=$P414,"",EDATE($S414,34)),"")</f>
        <v/>
      </c>
      <c r="BB414" s="49" t="str">
        <f>IFERROR(IF(COUNT($S414:BA414)&gt;=$P414,"",EDATE($S414,35)),"")</f>
        <v/>
      </c>
      <c r="BC414" s="49" t="str">
        <f>IFERROR(IF(COUNT($S414:BB414)&gt;=$P414,"",EDATE($S414,36)),"")</f>
        <v/>
      </c>
      <c r="BD414" s="108"/>
    </row>
    <row r="415" spans="1:56" s="98" customFormat="1" ht="21" customHeight="1" thickBot="1">
      <c r="A415" s="106" t="str">
        <f t="shared" ca="1" si="36"/>
        <v/>
      </c>
      <c r="B415" s="152"/>
      <c r="C415" s="45" t="str">
        <f>IFERROR(VLOOKUP(B415,'اسماء العملاء'!$A$2:$E$1589,5,FALSE),"")</f>
        <v/>
      </c>
      <c r="D415" s="60" t="str">
        <f>IFERROR(VLOOKUP(B415,'اسماء العملاء'!$A$2:$C$1589,2,FALSE),"")</f>
        <v/>
      </c>
      <c r="E415" s="56"/>
      <c r="F415" s="62" t="str">
        <f>IFERROR(VLOOKUP(B415,'اسماء العملاء'!$A$2:$C$1589,3,FALSE),"")</f>
        <v/>
      </c>
      <c r="G415" s="75" t="str">
        <f>IFERROR(VLOOKUP(B415,'اسماء العملاء'!$A$2:$F$1589,6,FALSE),"")</f>
        <v/>
      </c>
      <c r="H415" s="142" t="str">
        <f>IFERROR(VLOOKUP(G415,'انواع الفلاتر'!$B$2:$C$52,2,FALSE),"")</f>
        <v/>
      </c>
      <c r="I415" s="128" t="str">
        <f>IFERROR(VLOOKUP(B415,'اسماء العملاء'!$A$2:$K$1589,11,FALSE),"")</f>
        <v/>
      </c>
      <c r="J415" s="46" t="str">
        <f t="shared" si="37"/>
        <v/>
      </c>
      <c r="K415" s="37"/>
      <c r="L415" s="137" t="str">
        <f t="shared" si="38"/>
        <v/>
      </c>
      <c r="M415" s="94" t="str">
        <f>IFERROR(VLOOKUP(B415,'اسماء العملاء'!$A$2:$G$1589,7,FALSE),"")</f>
        <v/>
      </c>
      <c r="N415" s="92" t="str">
        <f t="shared" si="39"/>
        <v/>
      </c>
      <c r="O415" s="149" t="str">
        <f>IFERROR(VLOOKUP(B415,'اسماء العملاء'!$A$2:$I$1589,9,FALSE),"")</f>
        <v/>
      </c>
      <c r="P415" s="144" t="str">
        <f t="shared" si="40"/>
        <v/>
      </c>
      <c r="Q415" s="145" t="str">
        <f t="shared" si="41"/>
        <v/>
      </c>
      <c r="R415" s="50"/>
      <c r="S415" s="133" t="str">
        <f>IFERROR(VLOOKUP(B415,'اسماء العملاء'!$A$2:$J$1589,10,FALSE),"")</f>
        <v/>
      </c>
      <c r="T415" s="48" t="str">
        <f>IFERROR(IF(COUNT($S415:S415)&gt;=$P415,"",EDATE($S415,1)),"")</f>
        <v/>
      </c>
      <c r="U415" s="48" t="str">
        <f>IFERROR(IF(COUNT($S415:T415)&gt;=$P415,"",EDATE($S415,2)),"")</f>
        <v/>
      </c>
      <c r="V415" s="48" t="str">
        <f>IFERROR(IF(COUNT($S415:U415)&gt;=$P415,"",EDATE($S415,3)),"")</f>
        <v/>
      </c>
      <c r="W415" s="48" t="str">
        <f>IFERROR(IF(COUNT($S415:V415)&gt;=$P415,"",EDATE($S415,4)),"")</f>
        <v/>
      </c>
      <c r="X415" s="48" t="str">
        <f>IFERROR(IF(COUNT($S415:W415)&gt;=$P415,"",EDATE($S415,5)),"")</f>
        <v/>
      </c>
      <c r="Y415" s="48" t="str">
        <f>IFERROR(IF(COUNT($S415:X415)&gt;=$P415,"",EDATE($S415,6)),"")</f>
        <v/>
      </c>
      <c r="Z415" s="48" t="str">
        <f>IFERROR(IF(COUNT($S415:Y415)&gt;=$P415,"",EDATE($S415,7)),"")</f>
        <v/>
      </c>
      <c r="AA415" s="48" t="str">
        <f>IFERROR(IF(COUNT($S415:Z415)&gt;=$P415,"",EDATE($S415,8)),"")</f>
        <v/>
      </c>
      <c r="AB415" s="48" t="str">
        <f>IFERROR(IF(COUNT($S415:AA415)&gt;=$P415,"",EDATE($S415,9)),"")</f>
        <v/>
      </c>
      <c r="AC415" s="48" t="str">
        <f>IFERROR(IF(COUNT($S415:AB415)&gt;=$P415,"",EDATE($S415,10)),"")</f>
        <v/>
      </c>
      <c r="AD415" s="48" t="str">
        <f>IFERROR(IF(COUNT($S415:AC415)&gt;=$P415,"",EDATE($S415,11)),"")</f>
        <v/>
      </c>
      <c r="AE415" s="48" t="str">
        <f>IFERROR(IF(COUNT($S415:AD415)&gt;=$P415,"",EDATE($S415,12)),"")</f>
        <v/>
      </c>
      <c r="AF415" s="48" t="str">
        <f>IFERROR(IF(COUNT($S415:AE415)&gt;=$P415,"",EDATE($S415,13)),"")</f>
        <v/>
      </c>
      <c r="AG415" s="48" t="str">
        <f>IFERROR(IF(COUNT($S415:AF415)&gt;=$P415,"",EDATE($S415,14)),"")</f>
        <v/>
      </c>
      <c r="AH415" s="48" t="str">
        <f>IFERROR(IF(COUNT($S415:AG415)&gt;=$P415,"",EDATE($S415,15)),"")</f>
        <v/>
      </c>
      <c r="AI415" s="48" t="str">
        <f>IFERROR(IF(COUNT($S415:AH415)&gt;=$P415,"",EDATE($S415,16)),"")</f>
        <v/>
      </c>
      <c r="AJ415" s="48" t="str">
        <f>IFERROR(IF(COUNT($S415:AI415)&gt;=$P415,"",EDATE($S415,17)),"")</f>
        <v/>
      </c>
      <c r="AK415" s="48" t="str">
        <f>IFERROR(IF(COUNT($S415:AJ415)&gt;=$P415,"",EDATE($S415,18)),"")</f>
        <v/>
      </c>
      <c r="AL415" s="49" t="str">
        <f>IFERROR(IF(COUNT($S415:AK415)&gt;=$P415,"",EDATE($S415,19)),"")</f>
        <v/>
      </c>
      <c r="AM415" s="49" t="str">
        <f>IFERROR(IF(COUNT($S415:AL415)&gt;=$P415,"",EDATE($S415,20)),"")</f>
        <v/>
      </c>
      <c r="AN415" s="49" t="str">
        <f>IFERROR(IF(COUNT($S415:AM415)&gt;=$P415,"",EDATE($S415,21)),"")</f>
        <v/>
      </c>
      <c r="AO415" s="49" t="str">
        <f>IFERROR(IF(COUNT($S415:AN415)&gt;=$P415,"",EDATE($S415,22)),"")</f>
        <v/>
      </c>
      <c r="AP415" s="49" t="str">
        <f>IFERROR(IF(COUNT($S415:AO415)&gt;=$P415,"",EDATE($S415,23)),"")</f>
        <v/>
      </c>
      <c r="AQ415" s="49" t="str">
        <f>IFERROR(IF(COUNT($S415:AP415)&gt;=$P415,"",EDATE($S415,24)),"")</f>
        <v/>
      </c>
      <c r="AR415" s="49" t="str">
        <f>IFERROR(IF(COUNT($S415:AQ415)&gt;=$P415,"",EDATE($S415,25)),"")</f>
        <v/>
      </c>
      <c r="AS415" s="49" t="str">
        <f>IFERROR(IF(COUNT($S415:AR415)&gt;=$P415,"",EDATE($S415,26)),"")</f>
        <v/>
      </c>
      <c r="AT415" s="49" t="str">
        <f>IFERROR(IF(COUNT($S415:AS415)&gt;=$P415,"",EDATE($S415,27)),"")</f>
        <v/>
      </c>
      <c r="AU415" s="49" t="str">
        <f>IFERROR(IF(COUNT($S415:AT415)&gt;=$P415,"",EDATE($S415,28)),"")</f>
        <v/>
      </c>
      <c r="AV415" s="49" t="str">
        <f>IFERROR(IF(COUNT($S415:AU415)&gt;=$P415,"",EDATE($S415,29)),"")</f>
        <v/>
      </c>
      <c r="AW415" s="49" t="str">
        <f>IFERROR(IF(COUNT($S415:AV415)&gt;=$P415,"",EDATE($S415,30)),"")</f>
        <v/>
      </c>
      <c r="AX415" s="49" t="str">
        <f>IFERROR(IF(COUNT($S415:AW415)&gt;=$P415,"",EDATE($S415,31)),"")</f>
        <v/>
      </c>
      <c r="AY415" s="49" t="str">
        <f>IFERROR(IF(COUNT($S415:AX415)&gt;=$P415,"",EDATE($S415,32)),"")</f>
        <v/>
      </c>
      <c r="AZ415" s="49" t="str">
        <f>IFERROR(IF(COUNT($S415:AY415)&gt;=$P415,"",EDATE($S415,33)),"")</f>
        <v/>
      </c>
      <c r="BA415" s="49" t="str">
        <f>IFERROR(IF(COUNT($S415:AZ415)&gt;=$P415,"",EDATE($S415,34)),"")</f>
        <v/>
      </c>
      <c r="BB415" s="49" t="str">
        <f>IFERROR(IF(COUNT($S415:BA415)&gt;=$P415,"",EDATE($S415,35)),"")</f>
        <v/>
      </c>
      <c r="BC415" s="49" t="str">
        <f>IFERROR(IF(COUNT($S415:BB415)&gt;=$P415,"",EDATE($S415,36)),"")</f>
        <v/>
      </c>
      <c r="BD415" s="108"/>
    </row>
    <row r="416" spans="1:56" s="98" customFormat="1" ht="21" customHeight="1" thickBot="1">
      <c r="A416" s="106" t="str">
        <f t="shared" ca="1" si="36"/>
        <v/>
      </c>
      <c r="B416" s="152"/>
      <c r="C416" s="45" t="str">
        <f>IFERROR(VLOOKUP(B416,'اسماء العملاء'!$A$2:$E$1589,5,FALSE),"")</f>
        <v/>
      </c>
      <c r="D416" s="60" t="str">
        <f>IFERROR(VLOOKUP(B416,'اسماء العملاء'!$A$2:$C$1589,2,FALSE),"")</f>
        <v/>
      </c>
      <c r="E416" s="56"/>
      <c r="F416" s="62" t="str">
        <f>IFERROR(VLOOKUP(B416,'اسماء العملاء'!$A$2:$C$1589,3,FALSE),"")</f>
        <v/>
      </c>
      <c r="G416" s="75" t="str">
        <f>IFERROR(VLOOKUP(B416,'اسماء العملاء'!$A$2:$F$1589,6,FALSE),"")</f>
        <v/>
      </c>
      <c r="H416" s="142" t="str">
        <f>IFERROR(VLOOKUP(G416,'انواع الفلاتر'!$B$2:$C$52,2,FALSE),"")</f>
        <v/>
      </c>
      <c r="I416" s="128" t="str">
        <f>IFERROR(VLOOKUP(B416,'اسماء العملاء'!$A$2:$K$1589,11,FALSE),"")</f>
        <v/>
      </c>
      <c r="J416" s="46" t="str">
        <f t="shared" si="37"/>
        <v/>
      </c>
      <c r="K416" s="37"/>
      <c r="L416" s="137" t="str">
        <f t="shared" si="38"/>
        <v/>
      </c>
      <c r="M416" s="94" t="str">
        <f>IFERROR(VLOOKUP(B416,'اسماء العملاء'!$A$2:$G$1589,7,FALSE),"")</f>
        <v/>
      </c>
      <c r="N416" s="92" t="str">
        <f t="shared" si="39"/>
        <v/>
      </c>
      <c r="O416" s="149" t="str">
        <f>IFERROR(VLOOKUP(B416,'اسماء العملاء'!$A$2:$I$1589,9,FALSE),"")</f>
        <v/>
      </c>
      <c r="P416" s="144" t="str">
        <f t="shared" si="40"/>
        <v/>
      </c>
      <c r="Q416" s="145" t="str">
        <f t="shared" si="41"/>
        <v/>
      </c>
      <c r="R416" s="50"/>
      <c r="S416" s="133" t="str">
        <f>IFERROR(VLOOKUP(B416,'اسماء العملاء'!$A$2:$J$1589,10,FALSE),"")</f>
        <v/>
      </c>
      <c r="T416" s="48" t="str">
        <f>IFERROR(IF(COUNT($S416:S416)&gt;=$P416,"",EDATE($S416,1)),"")</f>
        <v/>
      </c>
      <c r="U416" s="48" t="str">
        <f>IFERROR(IF(COUNT($S416:T416)&gt;=$P416,"",EDATE($S416,2)),"")</f>
        <v/>
      </c>
      <c r="V416" s="48" t="str">
        <f>IFERROR(IF(COUNT($S416:U416)&gt;=$P416,"",EDATE($S416,3)),"")</f>
        <v/>
      </c>
      <c r="W416" s="48" t="str">
        <f>IFERROR(IF(COUNT($S416:V416)&gt;=$P416,"",EDATE($S416,4)),"")</f>
        <v/>
      </c>
      <c r="X416" s="48" t="str">
        <f>IFERROR(IF(COUNT($S416:W416)&gt;=$P416,"",EDATE($S416,5)),"")</f>
        <v/>
      </c>
      <c r="Y416" s="48" t="str">
        <f>IFERROR(IF(COUNT($S416:X416)&gt;=$P416,"",EDATE($S416,6)),"")</f>
        <v/>
      </c>
      <c r="Z416" s="48" t="str">
        <f>IFERROR(IF(COUNT($S416:Y416)&gt;=$P416,"",EDATE($S416,7)),"")</f>
        <v/>
      </c>
      <c r="AA416" s="48" t="str">
        <f>IFERROR(IF(COUNT($S416:Z416)&gt;=$P416,"",EDATE($S416,8)),"")</f>
        <v/>
      </c>
      <c r="AB416" s="48" t="str">
        <f>IFERROR(IF(COUNT($S416:AA416)&gt;=$P416,"",EDATE($S416,9)),"")</f>
        <v/>
      </c>
      <c r="AC416" s="48" t="str">
        <f>IFERROR(IF(COUNT($S416:AB416)&gt;=$P416,"",EDATE($S416,10)),"")</f>
        <v/>
      </c>
      <c r="AD416" s="48" t="str">
        <f>IFERROR(IF(COUNT($S416:AC416)&gt;=$P416,"",EDATE($S416,11)),"")</f>
        <v/>
      </c>
      <c r="AE416" s="48" t="str">
        <f>IFERROR(IF(COUNT($S416:AD416)&gt;=$P416,"",EDATE($S416,12)),"")</f>
        <v/>
      </c>
      <c r="AF416" s="48" t="str">
        <f>IFERROR(IF(COUNT($S416:AE416)&gt;=$P416,"",EDATE($S416,13)),"")</f>
        <v/>
      </c>
      <c r="AG416" s="48" t="str">
        <f>IFERROR(IF(COUNT($S416:AF416)&gt;=$P416,"",EDATE($S416,14)),"")</f>
        <v/>
      </c>
      <c r="AH416" s="48" t="str">
        <f>IFERROR(IF(COUNT($S416:AG416)&gt;=$P416,"",EDATE($S416,15)),"")</f>
        <v/>
      </c>
      <c r="AI416" s="48" t="str">
        <f>IFERROR(IF(COUNT($S416:AH416)&gt;=$P416,"",EDATE($S416,16)),"")</f>
        <v/>
      </c>
      <c r="AJ416" s="48" t="str">
        <f>IFERROR(IF(COUNT($S416:AI416)&gt;=$P416,"",EDATE($S416,17)),"")</f>
        <v/>
      </c>
      <c r="AK416" s="48" t="str">
        <f>IFERROR(IF(COUNT($S416:AJ416)&gt;=$P416,"",EDATE($S416,18)),"")</f>
        <v/>
      </c>
      <c r="AL416" s="49" t="str">
        <f>IFERROR(IF(COUNT($S416:AK416)&gt;=$P416,"",EDATE($S416,19)),"")</f>
        <v/>
      </c>
      <c r="AM416" s="49" t="str">
        <f>IFERROR(IF(COUNT($S416:AL416)&gt;=$P416,"",EDATE($S416,20)),"")</f>
        <v/>
      </c>
      <c r="AN416" s="49" t="str">
        <f>IFERROR(IF(COUNT($S416:AM416)&gt;=$P416,"",EDATE($S416,21)),"")</f>
        <v/>
      </c>
      <c r="AO416" s="49" t="str">
        <f>IFERROR(IF(COUNT($S416:AN416)&gt;=$P416,"",EDATE($S416,22)),"")</f>
        <v/>
      </c>
      <c r="AP416" s="49" t="str">
        <f>IFERROR(IF(COUNT($S416:AO416)&gt;=$P416,"",EDATE($S416,23)),"")</f>
        <v/>
      </c>
      <c r="AQ416" s="49" t="str">
        <f>IFERROR(IF(COUNT($S416:AP416)&gt;=$P416,"",EDATE($S416,24)),"")</f>
        <v/>
      </c>
      <c r="AR416" s="49" t="str">
        <f>IFERROR(IF(COUNT($S416:AQ416)&gt;=$P416,"",EDATE($S416,25)),"")</f>
        <v/>
      </c>
      <c r="AS416" s="49" t="str">
        <f>IFERROR(IF(COUNT($S416:AR416)&gt;=$P416,"",EDATE($S416,26)),"")</f>
        <v/>
      </c>
      <c r="AT416" s="49" t="str">
        <f>IFERROR(IF(COUNT($S416:AS416)&gt;=$P416,"",EDATE($S416,27)),"")</f>
        <v/>
      </c>
      <c r="AU416" s="49" t="str">
        <f>IFERROR(IF(COUNT($S416:AT416)&gt;=$P416,"",EDATE($S416,28)),"")</f>
        <v/>
      </c>
      <c r="AV416" s="49" t="str">
        <f>IFERROR(IF(COUNT($S416:AU416)&gt;=$P416,"",EDATE($S416,29)),"")</f>
        <v/>
      </c>
      <c r="AW416" s="49" t="str">
        <f>IFERROR(IF(COUNT($S416:AV416)&gt;=$P416,"",EDATE($S416,30)),"")</f>
        <v/>
      </c>
      <c r="AX416" s="49" t="str">
        <f>IFERROR(IF(COUNT($S416:AW416)&gt;=$P416,"",EDATE($S416,31)),"")</f>
        <v/>
      </c>
      <c r="AY416" s="49" t="str">
        <f>IFERROR(IF(COUNT($S416:AX416)&gt;=$P416,"",EDATE($S416,32)),"")</f>
        <v/>
      </c>
      <c r="AZ416" s="49" t="str">
        <f>IFERROR(IF(COUNT($S416:AY416)&gt;=$P416,"",EDATE($S416,33)),"")</f>
        <v/>
      </c>
      <c r="BA416" s="49" t="str">
        <f>IFERROR(IF(COUNT($S416:AZ416)&gt;=$P416,"",EDATE($S416,34)),"")</f>
        <v/>
      </c>
      <c r="BB416" s="49" t="str">
        <f>IFERROR(IF(COUNT($S416:BA416)&gt;=$P416,"",EDATE($S416,35)),"")</f>
        <v/>
      </c>
      <c r="BC416" s="49" t="str">
        <f>IFERROR(IF(COUNT($S416:BB416)&gt;=$P416,"",EDATE($S416,36)),"")</f>
        <v/>
      </c>
      <c r="BD416" s="108"/>
    </row>
    <row r="417" spans="1:56" s="98" customFormat="1" ht="21" customHeight="1" thickBot="1">
      <c r="A417" s="106" t="str">
        <f t="shared" ca="1" si="36"/>
        <v/>
      </c>
      <c r="B417" s="152"/>
      <c r="C417" s="45" t="str">
        <f>IFERROR(VLOOKUP(B417,'اسماء العملاء'!$A$2:$E$1589,5,FALSE),"")</f>
        <v/>
      </c>
      <c r="D417" s="60" t="str">
        <f>IFERROR(VLOOKUP(B417,'اسماء العملاء'!$A$2:$C$1589,2,FALSE),"")</f>
        <v/>
      </c>
      <c r="E417" s="56"/>
      <c r="F417" s="62" t="str">
        <f>IFERROR(VLOOKUP(B417,'اسماء العملاء'!$A$2:$C$1589,3,FALSE),"")</f>
        <v/>
      </c>
      <c r="G417" s="75" t="str">
        <f>IFERROR(VLOOKUP(B417,'اسماء العملاء'!$A$2:$F$1589,6,FALSE),"")</f>
        <v/>
      </c>
      <c r="H417" s="142" t="str">
        <f>IFERROR(VLOOKUP(G417,'انواع الفلاتر'!$B$2:$C$52,2,FALSE),"")</f>
        <v/>
      </c>
      <c r="I417" s="128" t="str">
        <f>IFERROR(VLOOKUP(B417,'اسماء العملاء'!$A$2:$K$1589,11,FALSE),"")</f>
        <v/>
      </c>
      <c r="J417" s="46" t="str">
        <f t="shared" si="37"/>
        <v/>
      </c>
      <c r="K417" s="37"/>
      <c r="L417" s="137" t="str">
        <f t="shared" si="38"/>
        <v/>
      </c>
      <c r="M417" s="94" t="str">
        <f>IFERROR(VLOOKUP(B417,'اسماء العملاء'!$A$2:$G$1589,7,FALSE),"")</f>
        <v/>
      </c>
      <c r="N417" s="92" t="str">
        <f t="shared" si="39"/>
        <v/>
      </c>
      <c r="O417" s="149" t="str">
        <f>IFERROR(VLOOKUP(B417,'اسماء العملاء'!$A$2:$I$1589,9,FALSE),"")</f>
        <v/>
      </c>
      <c r="P417" s="144" t="str">
        <f t="shared" si="40"/>
        <v/>
      </c>
      <c r="Q417" s="145" t="str">
        <f t="shared" si="41"/>
        <v/>
      </c>
      <c r="R417" s="50"/>
      <c r="S417" s="133" t="str">
        <f>IFERROR(VLOOKUP(B417,'اسماء العملاء'!$A$2:$J$1589,10,FALSE),"")</f>
        <v/>
      </c>
      <c r="T417" s="48" t="str">
        <f>IFERROR(IF(COUNT($S417:S417)&gt;=$P417,"",EDATE($S417,1)),"")</f>
        <v/>
      </c>
      <c r="U417" s="48" t="str">
        <f>IFERROR(IF(COUNT($S417:T417)&gt;=$P417,"",EDATE($S417,2)),"")</f>
        <v/>
      </c>
      <c r="V417" s="48" t="str">
        <f>IFERROR(IF(COUNT($S417:U417)&gt;=$P417,"",EDATE($S417,3)),"")</f>
        <v/>
      </c>
      <c r="W417" s="48" t="str">
        <f>IFERROR(IF(COUNT($S417:V417)&gt;=$P417,"",EDATE($S417,4)),"")</f>
        <v/>
      </c>
      <c r="X417" s="48" t="str">
        <f>IFERROR(IF(COUNT($S417:W417)&gt;=$P417,"",EDATE($S417,5)),"")</f>
        <v/>
      </c>
      <c r="Y417" s="48" t="str">
        <f>IFERROR(IF(COUNT($S417:X417)&gt;=$P417,"",EDATE($S417,6)),"")</f>
        <v/>
      </c>
      <c r="Z417" s="48" t="str">
        <f>IFERROR(IF(COUNT($S417:Y417)&gt;=$P417,"",EDATE($S417,7)),"")</f>
        <v/>
      </c>
      <c r="AA417" s="48" t="str">
        <f>IFERROR(IF(COUNT($S417:Z417)&gt;=$P417,"",EDATE($S417,8)),"")</f>
        <v/>
      </c>
      <c r="AB417" s="48" t="str">
        <f>IFERROR(IF(COUNT($S417:AA417)&gt;=$P417,"",EDATE($S417,9)),"")</f>
        <v/>
      </c>
      <c r="AC417" s="48" t="str">
        <f>IFERROR(IF(COUNT($S417:AB417)&gt;=$P417,"",EDATE($S417,10)),"")</f>
        <v/>
      </c>
      <c r="AD417" s="48" t="str">
        <f>IFERROR(IF(COUNT($S417:AC417)&gt;=$P417,"",EDATE($S417,11)),"")</f>
        <v/>
      </c>
      <c r="AE417" s="48" t="str">
        <f>IFERROR(IF(COUNT($S417:AD417)&gt;=$P417,"",EDATE($S417,12)),"")</f>
        <v/>
      </c>
      <c r="AF417" s="48" t="str">
        <f>IFERROR(IF(COUNT($S417:AE417)&gt;=$P417,"",EDATE($S417,13)),"")</f>
        <v/>
      </c>
      <c r="AG417" s="48" t="str">
        <f>IFERROR(IF(COUNT($S417:AF417)&gt;=$P417,"",EDATE($S417,14)),"")</f>
        <v/>
      </c>
      <c r="AH417" s="48" t="str">
        <f>IFERROR(IF(COUNT($S417:AG417)&gt;=$P417,"",EDATE($S417,15)),"")</f>
        <v/>
      </c>
      <c r="AI417" s="48" t="str">
        <f>IFERROR(IF(COUNT($S417:AH417)&gt;=$P417,"",EDATE($S417,16)),"")</f>
        <v/>
      </c>
      <c r="AJ417" s="48" t="str">
        <f>IFERROR(IF(COUNT($S417:AI417)&gt;=$P417,"",EDATE($S417,17)),"")</f>
        <v/>
      </c>
      <c r="AK417" s="48" t="str">
        <f>IFERROR(IF(COUNT($S417:AJ417)&gt;=$P417,"",EDATE($S417,18)),"")</f>
        <v/>
      </c>
      <c r="AL417" s="49" t="str">
        <f>IFERROR(IF(COUNT($S417:AK417)&gt;=$P417,"",EDATE($S417,19)),"")</f>
        <v/>
      </c>
      <c r="AM417" s="49" t="str">
        <f>IFERROR(IF(COUNT($S417:AL417)&gt;=$P417,"",EDATE($S417,20)),"")</f>
        <v/>
      </c>
      <c r="AN417" s="49" t="str">
        <f>IFERROR(IF(COUNT($S417:AM417)&gt;=$P417,"",EDATE($S417,21)),"")</f>
        <v/>
      </c>
      <c r="AO417" s="49" t="str">
        <f>IFERROR(IF(COUNT($S417:AN417)&gt;=$P417,"",EDATE($S417,22)),"")</f>
        <v/>
      </c>
      <c r="AP417" s="49" t="str">
        <f>IFERROR(IF(COUNT($S417:AO417)&gt;=$P417,"",EDATE($S417,23)),"")</f>
        <v/>
      </c>
      <c r="AQ417" s="49" t="str">
        <f>IFERROR(IF(COUNT($S417:AP417)&gt;=$P417,"",EDATE($S417,24)),"")</f>
        <v/>
      </c>
      <c r="AR417" s="49" t="str">
        <f>IFERROR(IF(COUNT($S417:AQ417)&gt;=$P417,"",EDATE($S417,25)),"")</f>
        <v/>
      </c>
      <c r="AS417" s="49" t="str">
        <f>IFERROR(IF(COUNT($S417:AR417)&gt;=$P417,"",EDATE($S417,26)),"")</f>
        <v/>
      </c>
      <c r="AT417" s="49" t="str">
        <f>IFERROR(IF(COUNT($S417:AS417)&gt;=$P417,"",EDATE($S417,27)),"")</f>
        <v/>
      </c>
      <c r="AU417" s="49" t="str">
        <f>IFERROR(IF(COUNT($S417:AT417)&gt;=$P417,"",EDATE($S417,28)),"")</f>
        <v/>
      </c>
      <c r="AV417" s="49" t="str">
        <f>IFERROR(IF(COUNT($S417:AU417)&gt;=$P417,"",EDATE($S417,29)),"")</f>
        <v/>
      </c>
      <c r="AW417" s="49" t="str">
        <f>IFERROR(IF(COUNT($S417:AV417)&gt;=$P417,"",EDATE($S417,30)),"")</f>
        <v/>
      </c>
      <c r="AX417" s="49" t="str">
        <f>IFERROR(IF(COUNT($S417:AW417)&gt;=$P417,"",EDATE($S417,31)),"")</f>
        <v/>
      </c>
      <c r="AY417" s="49" t="str">
        <f>IFERROR(IF(COUNT($S417:AX417)&gt;=$P417,"",EDATE($S417,32)),"")</f>
        <v/>
      </c>
      <c r="AZ417" s="49" t="str">
        <f>IFERROR(IF(COUNT($S417:AY417)&gt;=$P417,"",EDATE($S417,33)),"")</f>
        <v/>
      </c>
      <c r="BA417" s="49" t="str">
        <f>IFERROR(IF(COUNT($S417:AZ417)&gt;=$P417,"",EDATE($S417,34)),"")</f>
        <v/>
      </c>
      <c r="BB417" s="49" t="str">
        <f>IFERROR(IF(COUNT($S417:BA417)&gt;=$P417,"",EDATE($S417,35)),"")</f>
        <v/>
      </c>
      <c r="BC417" s="49" t="str">
        <f>IFERROR(IF(COUNT($S417:BB417)&gt;=$P417,"",EDATE($S417,36)),"")</f>
        <v/>
      </c>
      <c r="BD417" s="108"/>
    </row>
    <row r="418" spans="1:56" s="98" customFormat="1" ht="21" customHeight="1" thickBot="1">
      <c r="A418" s="106" t="str">
        <f t="shared" ca="1" si="36"/>
        <v/>
      </c>
      <c r="B418" s="152"/>
      <c r="C418" s="45" t="str">
        <f>IFERROR(VLOOKUP(B418,'اسماء العملاء'!$A$2:$E$1589,5,FALSE),"")</f>
        <v/>
      </c>
      <c r="D418" s="60" t="str">
        <f>IFERROR(VLOOKUP(B418,'اسماء العملاء'!$A$2:$C$1589,2,FALSE),"")</f>
        <v/>
      </c>
      <c r="E418" s="56"/>
      <c r="F418" s="62" t="str">
        <f>IFERROR(VLOOKUP(B418,'اسماء العملاء'!$A$2:$C$1589,3,FALSE),"")</f>
        <v/>
      </c>
      <c r="G418" s="75" t="str">
        <f>IFERROR(VLOOKUP(B418,'اسماء العملاء'!$A$2:$F$1589,6,FALSE),"")</f>
        <v/>
      </c>
      <c r="H418" s="142" t="str">
        <f>IFERROR(VLOOKUP(G418,'انواع الفلاتر'!$B$2:$C$52,2,FALSE),"")</f>
        <v/>
      </c>
      <c r="I418" s="128" t="str">
        <f>IFERROR(VLOOKUP(B418,'اسماء العملاء'!$A$2:$K$1589,11,FALSE),"")</f>
        <v/>
      </c>
      <c r="J418" s="46" t="str">
        <f t="shared" si="37"/>
        <v/>
      </c>
      <c r="K418" s="37"/>
      <c r="L418" s="137" t="str">
        <f t="shared" si="38"/>
        <v/>
      </c>
      <c r="M418" s="94" t="str">
        <f>IFERROR(VLOOKUP(B418,'اسماء العملاء'!$A$2:$G$1589,7,FALSE),"")</f>
        <v/>
      </c>
      <c r="N418" s="92" t="str">
        <f t="shared" si="39"/>
        <v/>
      </c>
      <c r="O418" s="149" t="str">
        <f>IFERROR(VLOOKUP(B418,'اسماء العملاء'!$A$2:$I$1589,9,FALSE),"")</f>
        <v/>
      </c>
      <c r="P418" s="144" t="str">
        <f t="shared" si="40"/>
        <v/>
      </c>
      <c r="Q418" s="145" t="str">
        <f t="shared" si="41"/>
        <v/>
      </c>
      <c r="R418" s="50"/>
      <c r="S418" s="133" t="str">
        <f>IFERROR(VLOOKUP(B418,'اسماء العملاء'!$A$2:$J$1589,10,FALSE),"")</f>
        <v/>
      </c>
      <c r="T418" s="48" t="str">
        <f>IFERROR(IF(COUNT($S418:S418)&gt;=$P418,"",EDATE($S418,1)),"")</f>
        <v/>
      </c>
      <c r="U418" s="48" t="str">
        <f>IFERROR(IF(COUNT($S418:T418)&gt;=$P418,"",EDATE($S418,2)),"")</f>
        <v/>
      </c>
      <c r="V418" s="48" t="str">
        <f>IFERROR(IF(COUNT($S418:U418)&gt;=$P418,"",EDATE($S418,3)),"")</f>
        <v/>
      </c>
      <c r="W418" s="48" t="str">
        <f>IFERROR(IF(COUNT($S418:V418)&gt;=$P418,"",EDATE($S418,4)),"")</f>
        <v/>
      </c>
      <c r="X418" s="48" t="str">
        <f>IFERROR(IF(COUNT($S418:W418)&gt;=$P418,"",EDATE($S418,5)),"")</f>
        <v/>
      </c>
      <c r="Y418" s="48" t="str">
        <f>IFERROR(IF(COUNT($S418:X418)&gt;=$P418,"",EDATE($S418,6)),"")</f>
        <v/>
      </c>
      <c r="Z418" s="48" t="str">
        <f>IFERROR(IF(COUNT($S418:Y418)&gt;=$P418,"",EDATE($S418,7)),"")</f>
        <v/>
      </c>
      <c r="AA418" s="48" t="str">
        <f>IFERROR(IF(COUNT($S418:Z418)&gt;=$P418,"",EDATE($S418,8)),"")</f>
        <v/>
      </c>
      <c r="AB418" s="48" t="str">
        <f>IFERROR(IF(COUNT($S418:AA418)&gt;=$P418,"",EDATE($S418,9)),"")</f>
        <v/>
      </c>
      <c r="AC418" s="48" t="str">
        <f>IFERROR(IF(COUNT($S418:AB418)&gt;=$P418,"",EDATE($S418,10)),"")</f>
        <v/>
      </c>
      <c r="AD418" s="48" t="str">
        <f>IFERROR(IF(COUNT($S418:AC418)&gt;=$P418,"",EDATE($S418,11)),"")</f>
        <v/>
      </c>
      <c r="AE418" s="48" t="str">
        <f>IFERROR(IF(COUNT($S418:AD418)&gt;=$P418,"",EDATE($S418,12)),"")</f>
        <v/>
      </c>
      <c r="AF418" s="48" t="str">
        <f>IFERROR(IF(COUNT($S418:AE418)&gt;=$P418,"",EDATE($S418,13)),"")</f>
        <v/>
      </c>
      <c r="AG418" s="48" t="str">
        <f>IFERROR(IF(COUNT($S418:AF418)&gt;=$P418,"",EDATE($S418,14)),"")</f>
        <v/>
      </c>
      <c r="AH418" s="48" t="str">
        <f>IFERROR(IF(COUNT($S418:AG418)&gt;=$P418,"",EDATE($S418,15)),"")</f>
        <v/>
      </c>
      <c r="AI418" s="48" t="str">
        <f>IFERROR(IF(COUNT($S418:AH418)&gt;=$P418,"",EDATE($S418,16)),"")</f>
        <v/>
      </c>
      <c r="AJ418" s="48" t="str">
        <f>IFERROR(IF(COUNT($S418:AI418)&gt;=$P418,"",EDATE($S418,17)),"")</f>
        <v/>
      </c>
      <c r="AK418" s="48" t="str">
        <f>IFERROR(IF(COUNT($S418:AJ418)&gt;=$P418,"",EDATE($S418,18)),"")</f>
        <v/>
      </c>
      <c r="AL418" s="49" t="str">
        <f>IFERROR(IF(COUNT($S418:AK418)&gt;=$P418,"",EDATE($S418,19)),"")</f>
        <v/>
      </c>
      <c r="AM418" s="49" t="str">
        <f>IFERROR(IF(COUNT($S418:AL418)&gt;=$P418,"",EDATE($S418,20)),"")</f>
        <v/>
      </c>
      <c r="AN418" s="49" t="str">
        <f>IFERROR(IF(COUNT($S418:AM418)&gt;=$P418,"",EDATE($S418,21)),"")</f>
        <v/>
      </c>
      <c r="AO418" s="49" t="str">
        <f>IFERROR(IF(COUNT($S418:AN418)&gt;=$P418,"",EDATE($S418,22)),"")</f>
        <v/>
      </c>
      <c r="AP418" s="49" t="str">
        <f>IFERROR(IF(COUNT($S418:AO418)&gt;=$P418,"",EDATE($S418,23)),"")</f>
        <v/>
      </c>
      <c r="AQ418" s="49" t="str">
        <f>IFERROR(IF(COUNT($S418:AP418)&gt;=$P418,"",EDATE($S418,24)),"")</f>
        <v/>
      </c>
      <c r="AR418" s="49" t="str">
        <f>IFERROR(IF(COUNT($S418:AQ418)&gt;=$P418,"",EDATE($S418,25)),"")</f>
        <v/>
      </c>
      <c r="AS418" s="49" t="str">
        <f>IFERROR(IF(COUNT($S418:AR418)&gt;=$P418,"",EDATE($S418,26)),"")</f>
        <v/>
      </c>
      <c r="AT418" s="49" t="str">
        <f>IFERROR(IF(COUNT($S418:AS418)&gt;=$P418,"",EDATE($S418,27)),"")</f>
        <v/>
      </c>
      <c r="AU418" s="49" t="str">
        <f>IFERROR(IF(COUNT($S418:AT418)&gt;=$P418,"",EDATE($S418,28)),"")</f>
        <v/>
      </c>
      <c r="AV418" s="49" t="str">
        <f>IFERROR(IF(COUNT($S418:AU418)&gt;=$P418,"",EDATE($S418,29)),"")</f>
        <v/>
      </c>
      <c r="AW418" s="49" t="str">
        <f>IFERROR(IF(COUNT($S418:AV418)&gt;=$P418,"",EDATE($S418,30)),"")</f>
        <v/>
      </c>
      <c r="AX418" s="49" t="str">
        <f>IFERROR(IF(COUNT($S418:AW418)&gt;=$P418,"",EDATE($S418,31)),"")</f>
        <v/>
      </c>
      <c r="AY418" s="49" t="str">
        <f>IFERROR(IF(COUNT($S418:AX418)&gt;=$P418,"",EDATE($S418,32)),"")</f>
        <v/>
      </c>
      <c r="AZ418" s="49" t="str">
        <f>IFERROR(IF(COUNT($S418:AY418)&gt;=$P418,"",EDATE($S418,33)),"")</f>
        <v/>
      </c>
      <c r="BA418" s="49" t="str">
        <f>IFERROR(IF(COUNT($S418:AZ418)&gt;=$P418,"",EDATE($S418,34)),"")</f>
        <v/>
      </c>
      <c r="BB418" s="49" t="str">
        <f>IFERROR(IF(COUNT($S418:BA418)&gt;=$P418,"",EDATE($S418,35)),"")</f>
        <v/>
      </c>
      <c r="BC418" s="49" t="str">
        <f>IFERROR(IF(COUNT($S418:BB418)&gt;=$P418,"",EDATE($S418,36)),"")</f>
        <v/>
      </c>
      <c r="BD418" s="108"/>
    </row>
    <row r="419" spans="1:56" s="98" customFormat="1" ht="21" customHeight="1" thickBot="1">
      <c r="A419" s="106" t="str">
        <f t="shared" ca="1" si="36"/>
        <v/>
      </c>
      <c r="B419" s="152"/>
      <c r="C419" s="45" t="str">
        <f>IFERROR(VLOOKUP(B419,'اسماء العملاء'!$A$2:$E$1589,5,FALSE),"")</f>
        <v/>
      </c>
      <c r="D419" s="60" t="str">
        <f>IFERROR(VLOOKUP(B419,'اسماء العملاء'!$A$2:$C$1589,2,FALSE),"")</f>
        <v/>
      </c>
      <c r="E419" s="56"/>
      <c r="F419" s="62" t="str">
        <f>IFERROR(VLOOKUP(B419,'اسماء العملاء'!$A$2:$C$1589,3,FALSE),"")</f>
        <v/>
      </c>
      <c r="G419" s="75" t="str">
        <f>IFERROR(VLOOKUP(B419,'اسماء العملاء'!$A$2:$F$1589,6,FALSE),"")</f>
        <v/>
      </c>
      <c r="H419" s="142" t="str">
        <f>IFERROR(VLOOKUP(G419,'انواع الفلاتر'!$B$2:$C$52,2,FALSE),"")</f>
        <v/>
      </c>
      <c r="I419" s="128" t="str">
        <f>IFERROR(VLOOKUP(B419,'اسماء العملاء'!$A$2:$K$1589,11,FALSE),"")</f>
        <v/>
      </c>
      <c r="J419" s="46" t="str">
        <f t="shared" si="37"/>
        <v/>
      </c>
      <c r="K419" s="37"/>
      <c r="L419" s="137" t="str">
        <f t="shared" si="38"/>
        <v/>
      </c>
      <c r="M419" s="94" t="str">
        <f>IFERROR(VLOOKUP(B419,'اسماء العملاء'!$A$2:$G$1589,7,FALSE),"")</f>
        <v/>
      </c>
      <c r="N419" s="92" t="str">
        <f t="shared" si="39"/>
        <v/>
      </c>
      <c r="O419" s="149" t="str">
        <f>IFERROR(VLOOKUP(B419,'اسماء العملاء'!$A$2:$I$1589,9,FALSE),"")</f>
        <v/>
      </c>
      <c r="P419" s="144" t="str">
        <f t="shared" si="40"/>
        <v/>
      </c>
      <c r="Q419" s="145" t="str">
        <f t="shared" si="41"/>
        <v/>
      </c>
      <c r="R419" s="50"/>
      <c r="S419" s="133" t="str">
        <f>IFERROR(VLOOKUP(B419,'اسماء العملاء'!$A$2:$J$1589,10,FALSE),"")</f>
        <v/>
      </c>
      <c r="T419" s="48" t="str">
        <f>IFERROR(IF(COUNT($S419:S419)&gt;=$P419,"",EDATE($S419,1)),"")</f>
        <v/>
      </c>
      <c r="U419" s="48" t="str">
        <f>IFERROR(IF(COUNT($S419:T419)&gt;=$P419,"",EDATE($S419,2)),"")</f>
        <v/>
      </c>
      <c r="V419" s="48" t="str">
        <f>IFERROR(IF(COUNT($S419:U419)&gt;=$P419,"",EDATE($S419,3)),"")</f>
        <v/>
      </c>
      <c r="W419" s="48" t="str">
        <f>IFERROR(IF(COUNT($S419:V419)&gt;=$P419,"",EDATE($S419,4)),"")</f>
        <v/>
      </c>
      <c r="X419" s="48" t="str">
        <f>IFERROR(IF(COUNT($S419:W419)&gt;=$P419,"",EDATE($S419,5)),"")</f>
        <v/>
      </c>
      <c r="Y419" s="48" t="str">
        <f>IFERROR(IF(COUNT($S419:X419)&gt;=$P419,"",EDATE($S419,6)),"")</f>
        <v/>
      </c>
      <c r="Z419" s="48" t="str">
        <f>IFERROR(IF(COUNT($S419:Y419)&gt;=$P419,"",EDATE($S419,7)),"")</f>
        <v/>
      </c>
      <c r="AA419" s="48" t="str">
        <f>IFERROR(IF(COUNT($S419:Z419)&gt;=$P419,"",EDATE($S419,8)),"")</f>
        <v/>
      </c>
      <c r="AB419" s="48" t="str">
        <f>IFERROR(IF(COUNT($S419:AA419)&gt;=$P419,"",EDATE($S419,9)),"")</f>
        <v/>
      </c>
      <c r="AC419" s="48" t="str">
        <f>IFERROR(IF(COUNT($S419:AB419)&gt;=$P419,"",EDATE($S419,10)),"")</f>
        <v/>
      </c>
      <c r="AD419" s="48" t="str">
        <f>IFERROR(IF(COUNT($S419:AC419)&gt;=$P419,"",EDATE($S419,11)),"")</f>
        <v/>
      </c>
      <c r="AE419" s="48" t="str">
        <f>IFERROR(IF(COUNT($S419:AD419)&gt;=$P419,"",EDATE($S419,12)),"")</f>
        <v/>
      </c>
      <c r="AF419" s="48" t="str">
        <f>IFERROR(IF(COUNT($S419:AE419)&gt;=$P419,"",EDATE($S419,13)),"")</f>
        <v/>
      </c>
      <c r="AG419" s="48" t="str">
        <f>IFERROR(IF(COUNT($S419:AF419)&gt;=$P419,"",EDATE($S419,14)),"")</f>
        <v/>
      </c>
      <c r="AH419" s="48" t="str">
        <f>IFERROR(IF(COUNT($S419:AG419)&gt;=$P419,"",EDATE($S419,15)),"")</f>
        <v/>
      </c>
      <c r="AI419" s="48" t="str">
        <f>IFERROR(IF(COUNT($S419:AH419)&gt;=$P419,"",EDATE($S419,16)),"")</f>
        <v/>
      </c>
      <c r="AJ419" s="48" t="str">
        <f>IFERROR(IF(COUNT($S419:AI419)&gt;=$P419,"",EDATE($S419,17)),"")</f>
        <v/>
      </c>
      <c r="AK419" s="48" t="str">
        <f>IFERROR(IF(COUNT($S419:AJ419)&gt;=$P419,"",EDATE($S419,18)),"")</f>
        <v/>
      </c>
      <c r="AL419" s="49" t="str">
        <f>IFERROR(IF(COUNT($S419:AK419)&gt;=$P419,"",EDATE($S419,19)),"")</f>
        <v/>
      </c>
      <c r="AM419" s="49" t="str">
        <f>IFERROR(IF(COUNT($S419:AL419)&gt;=$P419,"",EDATE($S419,20)),"")</f>
        <v/>
      </c>
      <c r="AN419" s="49" t="str">
        <f>IFERROR(IF(COUNT($S419:AM419)&gt;=$P419,"",EDATE($S419,21)),"")</f>
        <v/>
      </c>
      <c r="AO419" s="49" t="str">
        <f>IFERROR(IF(COUNT($S419:AN419)&gt;=$P419,"",EDATE($S419,22)),"")</f>
        <v/>
      </c>
      <c r="AP419" s="49" t="str">
        <f>IFERROR(IF(COUNT($S419:AO419)&gt;=$P419,"",EDATE($S419,23)),"")</f>
        <v/>
      </c>
      <c r="AQ419" s="49" t="str">
        <f>IFERROR(IF(COUNT($S419:AP419)&gt;=$P419,"",EDATE($S419,24)),"")</f>
        <v/>
      </c>
      <c r="AR419" s="49" t="str">
        <f>IFERROR(IF(COUNT($S419:AQ419)&gt;=$P419,"",EDATE($S419,25)),"")</f>
        <v/>
      </c>
      <c r="AS419" s="49" t="str">
        <f>IFERROR(IF(COUNT($S419:AR419)&gt;=$P419,"",EDATE($S419,26)),"")</f>
        <v/>
      </c>
      <c r="AT419" s="49" t="str">
        <f>IFERROR(IF(COUNT($S419:AS419)&gt;=$P419,"",EDATE($S419,27)),"")</f>
        <v/>
      </c>
      <c r="AU419" s="49" t="str">
        <f>IFERROR(IF(COUNT($S419:AT419)&gt;=$P419,"",EDATE($S419,28)),"")</f>
        <v/>
      </c>
      <c r="AV419" s="49" t="str">
        <f>IFERROR(IF(COUNT($S419:AU419)&gt;=$P419,"",EDATE($S419,29)),"")</f>
        <v/>
      </c>
      <c r="AW419" s="49" t="str">
        <f>IFERROR(IF(COUNT($S419:AV419)&gt;=$P419,"",EDATE($S419,30)),"")</f>
        <v/>
      </c>
      <c r="AX419" s="49" t="str">
        <f>IFERROR(IF(COUNT($S419:AW419)&gt;=$P419,"",EDATE($S419,31)),"")</f>
        <v/>
      </c>
      <c r="AY419" s="49" t="str">
        <f>IFERROR(IF(COUNT($S419:AX419)&gt;=$P419,"",EDATE($S419,32)),"")</f>
        <v/>
      </c>
      <c r="AZ419" s="49" t="str">
        <f>IFERROR(IF(COUNT($S419:AY419)&gt;=$P419,"",EDATE($S419,33)),"")</f>
        <v/>
      </c>
      <c r="BA419" s="49" t="str">
        <f>IFERROR(IF(COUNT($S419:AZ419)&gt;=$P419,"",EDATE($S419,34)),"")</f>
        <v/>
      </c>
      <c r="BB419" s="49" t="str">
        <f>IFERROR(IF(COUNT($S419:BA419)&gt;=$P419,"",EDATE($S419,35)),"")</f>
        <v/>
      </c>
      <c r="BC419" s="49" t="str">
        <f>IFERROR(IF(COUNT($S419:BB419)&gt;=$P419,"",EDATE($S419,36)),"")</f>
        <v/>
      </c>
      <c r="BD419" s="108"/>
    </row>
    <row r="420" spans="1:56" s="98" customFormat="1" ht="21" customHeight="1" thickBot="1">
      <c r="A420" s="106" t="str">
        <f t="shared" ca="1" si="36"/>
        <v/>
      </c>
      <c r="B420" s="152"/>
      <c r="C420" s="45" t="str">
        <f>IFERROR(VLOOKUP(B420,'اسماء العملاء'!$A$2:$E$1589,5,FALSE),"")</f>
        <v/>
      </c>
      <c r="D420" s="60" t="str">
        <f>IFERROR(VLOOKUP(B420,'اسماء العملاء'!$A$2:$C$1589,2,FALSE),"")</f>
        <v/>
      </c>
      <c r="E420" s="56"/>
      <c r="F420" s="62" t="str">
        <f>IFERROR(VLOOKUP(B420,'اسماء العملاء'!$A$2:$C$1589,3,FALSE),"")</f>
        <v/>
      </c>
      <c r="G420" s="75" t="str">
        <f>IFERROR(VLOOKUP(B420,'اسماء العملاء'!$A$2:$F$1589,6,FALSE),"")</f>
        <v/>
      </c>
      <c r="H420" s="142" t="str">
        <f>IFERROR(VLOOKUP(G420,'انواع الفلاتر'!$B$2:$C$52,2,FALSE),"")</f>
        <v/>
      </c>
      <c r="I420" s="128" t="str">
        <f>IFERROR(VLOOKUP(B420,'اسماء العملاء'!$A$2:$K$1589,11,FALSE),"")</f>
        <v/>
      </c>
      <c r="J420" s="46" t="str">
        <f t="shared" si="37"/>
        <v/>
      </c>
      <c r="K420" s="37"/>
      <c r="L420" s="137" t="str">
        <f t="shared" si="38"/>
        <v/>
      </c>
      <c r="M420" s="94" t="str">
        <f>IFERROR(VLOOKUP(B420,'اسماء العملاء'!$A$2:$G$1589,7,FALSE),"")</f>
        <v/>
      </c>
      <c r="N420" s="92" t="str">
        <f t="shared" si="39"/>
        <v/>
      </c>
      <c r="O420" s="149" t="str">
        <f>IFERROR(VLOOKUP(B420,'اسماء العملاء'!$A$2:$I$1589,9,FALSE),"")</f>
        <v/>
      </c>
      <c r="P420" s="144" t="str">
        <f t="shared" si="40"/>
        <v/>
      </c>
      <c r="Q420" s="145" t="str">
        <f t="shared" si="41"/>
        <v/>
      </c>
      <c r="R420" s="50"/>
      <c r="S420" s="133" t="str">
        <f>IFERROR(VLOOKUP(B420,'اسماء العملاء'!$A$2:$J$1589,10,FALSE),"")</f>
        <v/>
      </c>
      <c r="T420" s="48" t="str">
        <f>IFERROR(IF(COUNT($S420:S420)&gt;=$P420,"",EDATE($S420,1)),"")</f>
        <v/>
      </c>
      <c r="U420" s="48" t="str">
        <f>IFERROR(IF(COUNT($S420:T420)&gt;=$P420,"",EDATE($S420,2)),"")</f>
        <v/>
      </c>
      <c r="V420" s="48" t="str">
        <f>IFERROR(IF(COUNT($S420:U420)&gt;=$P420,"",EDATE($S420,3)),"")</f>
        <v/>
      </c>
      <c r="W420" s="48" t="str">
        <f>IFERROR(IF(COUNT($S420:V420)&gt;=$P420,"",EDATE($S420,4)),"")</f>
        <v/>
      </c>
      <c r="X420" s="48" t="str">
        <f>IFERROR(IF(COUNT($S420:W420)&gt;=$P420,"",EDATE($S420,5)),"")</f>
        <v/>
      </c>
      <c r="Y420" s="48" t="str">
        <f>IFERROR(IF(COUNT($S420:X420)&gt;=$P420,"",EDATE($S420,6)),"")</f>
        <v/>
      </c>
      <c r="Z420" s="48" t="str">
        <f>IFERROR(IF(COUNT($S420:Y420)&gt;=$P420,"",EDATE($S420,7)),"")</f>
        <v/>
      </c>
      <c r="AA420" s="48" t="str">
        <f>IFERROR(IF(COUNT($S420:Z420)&gt;=$P420,"",EDATE($S420,8)),"")</f>
        <v/>
      </c>
      <c r="AB420" s="48" t="str">
        <f>IFERROR(IF(COUNT($S420:AA420)&gt;=$P420,"",EDATE($S420,9)),"")</f>
        <v/>
      </c>
      <c r="AC420" s="48" t="str">
        <f>IFERROR(IF(COUNT($S420:AB420)&gt;=$P420,"",EDATE($S420,10)),"")</f>
        <v/>
      </c>
      <c r="AD420" s="48" t="str">
        <f>IFERROR(IF(COUNT($S420:AC420)&gt;=$P420,"",EDATE($S420,11)),"")</f>
        <v/>
      </c>
      <c r="AE420" s="48" t="str">
        <f>IFERROR(IF(COUNT($S420:AD420)&gt;=$P420,"",EDATE($S420,12)),"")</f>
        <v/>
      </c>
      <c r="AF420" s="48" t="str">
        <f>IFERROR(IF(COUNT($S420:AE420)&gt;=$P420,"",EDATE($S420,13)),"")</f>
        <v/>
      </c>
      <c r="AG420" s="48" t="str">
        <f>IFERROR(IF(COUNT($S420:AF420)&gt;=$P420,"",EDATE($S420,14)),"")</f>
        <v/>
      </c>
      <c r="AH420" s="48" t="str">
        <f>IFERROR(IF(COUNT($S420:AG420)&gt;=$P420,"",EDATE($S420,15)),"")</f>
        <v/>
      </c>
      <c r="AI420" s="48" t="str">
        <f>IFERROR(IF(COUNT($S420:AH420)&gt;=$P420,"",EDATE($S420,16)),"")</f>
        <v/>
      </c>
      <c r="AJ420" s="48" t="str">
        <f>IFERROR(IF(COUNT($S420:AI420)&gt;=$P420,"",EDATE($S420,17)),"")</f>
        <v/>
      </c>
      <c r="AK420" s="48" t="str">
        <f>IFERROR(IF(COUNT($S420:AJ420)&gt;=$P420,"",EDATE($S420,18)),"")</f>
        <v/>
      </c>
      <c r="AL420" s="49" t="str">
        <f>IFERROR(IF(COUNT($S420:AK420)&gt;=$P420,"",EDATE($S420,19)),"")</f>
        <v/>
      </c>
      <c r="AM420" s="49" t="str">
        <f>IFERROR(IF(COUNT($S420:AL420)&gt;=$P420,"",EDATE($S420,20)),"")</f>
        <v/>
      </c>
      <c r="AN420" s="49" t="str">
        <f>IFERROR(IF(COUNT($S420:AM420)&gt;=$P420,"",EDATE($S420,21)),"")</f>
        <v/>
      </c>
      <c r="AO420" s="49" t="str">
        <f>IFERROR(IF(COUNT($S420:AN420)&gt;=$P420,"",EDATE($S420,22)),"")</f>
        <v/>
      </c>
      <c r="AP420" s="49" t="str">
        <f>IFERROR(IF(COUNT($S420:AO420)&gt;=$P420,"",EDATE($S420,23)),"")</f>
        <v/>
      </c>
      <c r="AQ420" s="49" t="str">
        <f>IFERROR(IF(COUNT($S420:AP420)&gt;=$P420,"",EDATE($S420,24)),"")</f>
        <v/>
      </c>
      <c r="AR420" s="49" t="str">
        <f>IFERROR(IF(COUNT($S420:AQ420)&gt;=$P420,"",EDATE($S420,25)),"")</f>
        <v/>
      </c>
      <c r="AS420" s="49" t="str">
        <f>IFERROR(IF(COUNT($S420:AR420)&gt;=$P420,"",EDATE($S420,26)),"")</f>
        <v/>
      </c>
      <c r="AT420" s="49" t="str">
        <f>IFERROR(IF(COUNT($S420:AS420)&gt;=$P420,"",EDATE($S420,27)),"")</f>
        <v/>
      </c>
      <c r="AU420" s="49" t="str">
        <f>IFERROR(IF(COUNT($S420:AT420)&gt;=$P420,"",EDATE($S420,28)),"")</f>
        <v/>
      </c>
      <c r="AV420" s="49" t="str">
        <f>IFERROR(IF(COUNT($S420:AU420)&gt;=$P420,"",EDATE($S420,29)),"")</f>
        <v/>
      </c>
      <c r="AW420" s="49" t="str">
        <f>IFERROR(IF(COUNT($S420:AV420)&gt;=$P420,"",EDATE($S420,30)),"")</f>
        <v/>
      </c>
      <c r="AX420" s="49" t="str">
        <f>IFERROR(IF(COUNT($S420:AW420)&gt;=$P420,"",EDATE($S420,31)),"")</f>
        <v/>
      </c>
      <c r="AY420" s="49" t="str">
        <f>IFERROR(IF(COUNT($S420:AX420)&gt;=$P420,"",EDATE($S420,32)),"")</f>
        <v/>
      </c>
      <c r="AZ420" s="49" t="str">
        <f>IFERROR(IF(COUNT($S420:AY420)&gt;=$P420,"",EDATE($S420,33)),"")</f>
        <v/>
      </c>
      <c r="BA420" s="49" t="str">
        <f>IFERROR(IF(COUNT($S420:AZ420)&gt;=$P420,"",EDATE($S420,34)),"")</f>
        <v/>
      </c>
      <c r="BB420" s="49" t="str">
        <f>IFERROR(IF(COUNT($S420:BA420)&gt;=$P420,"",EDATE($S420,35)),"")</f>
        <v/>
      </c>
      <c r="BC420" s="49" t="str">
        <f>IFERROR(IF(COUNT($S420:BB420)&gt;=$P420,"",EDATE($S420,36)),"")</f>
        <v/>
      </c>
      <c r="BD420" s="108"/>
    </row>
    <row r="421" spans="1:56" s="98" customFormat="1" ht="21" customHeight="1" thickBot="1">
      <c r="A421" s="106" t="str">
        <f t="shared" ca="1" si="36"/>
        <v/>
      </c>
      <c r="B421" s="152"/>
      <c r="C421" s="45" t="str">
        <f>IFERROR(VLOOKUP(B421,'اسماء العملاء'!$A$2:$E$1589,5,FALSE),"")</f>
        <v/>
      </c>
      <c r="D421" s="60" t="str">
        <f>IFERROR(VLOOKUP(B421,'اسماء العملاء'!$A$2:$C$1589,2,FALSE),"")</f>
        <v/>
      </c>
      <c r="E421" s="56"/>
      <c r="F421" s="62" t="str">
        <f>IFERROR(VLOOKUP(B421,'اسماء العملاء'!$A$2:$C$1589,3,FALSE),"")</f>
        <v/>
      </c>
      <c r="G421" s="75" t="str">
        <f>IFERROR(VLOOKUP(B421,'اسماء العملاء'!$A$2:$F$1589,6,FALSE),"")</f>
        <v/>
      </c>
      <c r="H421" s="142" t="str">
        <f>IFERROR(VLOOKUP(G421,'انواع الفلاتر'!$B$2:$C$52,2,FALSE),"")</f>
        <v/>
      </c>
      <c r="I421" s="128" t="str">
        <f>IFERROR(VLOOKUP(B421,'اسماء العملاء'!$A$2:$K$1589,11,FALSE),"")</f>
        <v/>
      </c>
      <c r="J421" s="46" t="str">
        <f t="shared" si="37"/>
        <v/>
      </c>
      <c r="K421" s="37"/>
      <c r="L421" s="137" t="str">
        <f t="shared" si="38"/>
        <v/>
      </c>
      <c r="M421" s="94" t="str">
        <f>IFERROR(VLOOKUP(B421,'اسماء العملاء'!$A$2:$G$1589,7,FALSE),"")</f>
        <v/>
      </c>
      <c r="N421" s="92" t="str">
        <f t="shared" si="39"/>
        <v/>
      </c>
      <c r="O421" s="149" t="str">
        <f>IFERROR(VLOOKUP(B421,'اسماء العملاء'!$A$2:$I$1589,9,FALSE),"")</f>
        <v/>
      </c>
      <c r="P421" s="144" t="str">
        <f t="shared" si="40"/>
        <v/>
      </c>
      <c r="Q421" s="145" t="str">
        <f t="shared" si="41"/>
        <v/>
      </c>
      <c r="R421" s="50"/>
      <c r="S421" s="133" t="str">
        <f>IFERROR(VLOOKUP(B421,'اسماء العملاء'!$A$2:$J$1589,10,FALSE),"")</f>
        <v/>
      </c>
      <c r="T421" s="48" t="str">
        <f>IFERROR(IF(COUNT($S421:S421)&gt;=$P421,"",EDATE($S421,1)),"")</f>
        <v/>
      </c>
      <c r="U421" s="48" t="str">
        <f>IFERROR(IF(COUNT($S421:T421)&gt;=$P421,"",EDATE($S421,2)),"")</f>
        <v/>
      </c>
      <c r="V421" s="48" t="str">
        <f>IFERROR(IF(COUNT($S421:U421)&gt;=$P421,"",EDATE($S421,3)),"")</f>
        <v/>
      </c>
      <c r="W421" s="48" t="str">
        <f>IFERROR(IF(COUNT($S421:V421)&gt;=$P421,"",EDATE($S421,4)),"")</f>
        <v/>
      </c>
      <c r="X421" s="48" t="str">
        <f>IFERROR(IF(COUNT($S421:W421)&gt;=$P421,"",EDATE($S421,5)),"")</f>
        <v/>
      </c>
      <c r="Y421" s="48" t="str">
        <f>IFERROR(IF(COUNT($S421:X421)&gt;=$P421,"",EDATE($S421,6)),"")</f>
        <v/>
      </c>
      <c r="Z421" s="48" t="str">
        <f>IFERROR(IF(COUNT($S421:Y421)&gt;=$P421,"",EDATE($S421,7)),"")</f>
        <v/>
      </c>
      <c r="AA421" s="48" t="str">
        <f>IFERROR(IF(COUNT($S421:Z421)&gt;=$P421,"",EDATE($S421,8)),"")</f>
        <v/>
      </c>
      <c r="AB421" s="48" t="str">
        <f>IFERROR(IF(COUNT($S421:AA421)&gt;=$P421,"",EDATE($S421,9)),"")</f>
        <v/>
      </c>
      <c r="AC421" s="48" t="str">
        <f>IFERROR(IF(COUNT($S421:AB421)&gt;=$P421,"",EDATE($S421,10)),"")</f>
        <v/>
      </c>
      <c r="AD421" s="48" t="str">
        <f>IFERROR(IF(COUNT($S421:AC421)&gt;=$P421,"",EDATE($S421,11)),"")</f>
        <v/>
      </c>
      <c r="AE421" s="48" t="str">
        <f>IFERROR(IF(COUNT($S421:AD421)&gt;=$P421,"",EDATE($S421,12)),"")</f>
        <v/>
      </c>
      <c r="AF421" s="48" t="str">
        <f>IFERROR(IF(COUNT($S421:AE421)&gt;=$P421,"",EDATE($S421,13)),"")</f>
        <v/>
      </c>
      <c r="AG421" s="48" t="str">
        <f>IFERROR(IF(COUNT($S421:AF421)&gt;=$P421,"",EDATE($S421,14)),"")</f>
        <v/>
      </c>
      <c r="AH421" s="48" t="str">
        <f>IFERROR(IF(COUNT($S421:AG421)&gt;=$P421,"",EDATE($S421,15)),"")</f>
        <v/>
      </c>
      <c r="AI421" s="48" t="str">
        <f>IFERROR(IF(COUNT($S421:AH421)&gt;=$P421,"",EDATE($S421,16)),"")</f>
        <v/>
      </c>
      <c r="AJ421" s="48" t="str">
        <f>IFERROR(IF(COUNT($S421:AI421)&gt;=$P421,"",EDATE($S421,17)),"")</f>
        <v/>
      </c>
      <c r="AK421" s="48" t="str">
        <f>IFERROR(IF(COUNT($S421:AJ421)&gt;=$P421,"",EDATE($S421,18)),"")</f>
        <v/>
      </c>
      <c r="AL421" s="49" t="str">
        <f>IFERROR(IF(COUNT($S421:AK421)&gt;=$P421,"",EDATE($S421,19)),"")</f>
        <v/>
      </c>
      <c r="AM421" s="49" t="str">
        <f>IFERROR(IF(COUNT($S421:AL421)&gt;=$P421,"",EDATE($S421,20)),"")</f>
        <v/>
      </c>
      <c r="AN421" s="49" t="str">
        <f>IFERROR(IF(COUNT($S421:AM421)&gt;=$P421,"",EDATE($S421,21)),"")</f>
        <v/>
      </c>
      <c r="AO421" s="49" t="str">
        <f>IFERROR(IF(COUNT($S421:AN421)&gt;=$P421,"",EDATE($S421,22)),"")</f>
        <v/>
      </c>
      <c r="AP421" s="49" t="str">
        <f>IFERROR(IF(COUNT($S421:AO421)&gt;=$P421,"",EDATE($S421,23)),"")</f>
        <v/>
      </c>
      <c r="AQ421" s="49" t="str">
        <f>IFERROR(IF(COUNT($S421:AP421)&gt;=$P421,"",EDATE($S421,24)),"")</f>
        <v/>
      </c>
      <c r="AR421" s="49" t="str">
        <f>IFERROR(IF(COUNT($S421:AQ421)&gt;=$P421,"",EDATE($S421,25)),"")</f>
        <v/>
      </c>
      <c r="AS421" s="49" t="str">
        <f>IFERROR(IF(COUNT($S421:AR421)&gt;=$P421,"",EDATE($S421,26)),"")</f>
        <v/>
      </c>
      <c r="AT421" s="49" t="str">
        <f>IFERROR(IF(COUNT($S421:AS421)&gt;=$P421,"",EDATE($S421,27)),"")</f>
        <v/>
      </c>
      <c r="AU421" s="49" t="str">
        <f>IFERROR(IF(COUNT($S421:AT421)&gt;=$P421,"",EDATE($S421,28)),"")</f>
        <v/>
      </c>
      <c r="AV421" s="49" t="str">
        <f>IFERROR(IF(COUNT($S421:AU421)&gt;=$P421,"",EDATE($S421,29)),"")</f>
        <v/>
      </c>
      <c r="AW421" s="49" t="str">
        <f>IFERROR(IF(COUNT($S421:AV421)&gt;=$P421,"",EDATE($S421,30)),"")</f>
        <v/>
      </c>
      <c r="AX421" s="49" t="str">
        <f>IFERROR(IF(COUNT($S421:AW421)&gt;=$P421,"",EDATE($S421,31)),"")</f>
        <v/>
      </c>
      <c r="AY421" s="49" t="str">
        <f>IFERROR(IF(COUNT($S421:AX421)&gt;=$P421,"",EDATE($S421,32)),"")</f>
        <v/>
      </c>
      <c r="AZ421" s="49" t="str">
        <f>IFERROR(IF(COUNT($S421:AY421)&gt;=$P421,"",EDATE($S421,33)),"")</f>
        <v/>
      </c>
      <c r="BA421" s="49" t="str">
        <f>IFERROR(IF(COUNT($S421:AZ421)&gt;=$P421,"",EDATE($S421,34)),"")</f>
        <v/>
      </c>
      <c r="BB421" s="49" t="str">
        <f>IFERROR(IF(COUNT($S421:BA421)&gt;=$P421,"",EDATE($S421,35)),"")</f>
        <v/>
      </c>
      <c r="BC421" s="49" t="str">
        <f>IFERROR(IF(COUNT($S421:BB421)&gt;=$P421,"",EDATE($S421,36)),"")</f>
        <v/>
      </c>
      <c r="BD421" s="108"/>
    </row>
    <row r="422" spans="1:56" s="98" customFormat="1" ht="21" customHeight="1" thickBot="1">
      <c r="A422" s="106" t="str">
        <f t="shared" ca="1" si="36"/>
        <v/>
      </c>
      <c r="B422" s="152"/>
      <c r="C422" s="45" t="str">
        <f>IFERROR(VLOOKUP(B422,'اسماء العملاء'!$A$2:$E$1589,5,FALSE),"")</f>
        <v/>
      </c>
      <c r="D422" s="60" t="str">
        <f>IFERROR(VLOOKUP(B422,'اسماء العملاء'!$A$2:$C$1589,2,FALSE),"")</f>
        <v/>
      </c>
      <c r="E422" s="56"/>
      <c r="F422" s="62" t="str">
        <f>IFERROR(VLOOKUP(B422,'اسماء العملاء'!$A$2:$C$1589,3,FALSE),"")</f>
        <v/>
      </c>
      <c r="G422" s="75" t="str">
        <f>IFERROR(VLOOKUP(B422,'اسماء العملاء'!$A$2:$F$1589,6,FALSE),"")</f>
        <v/>
      </c>
      <c r="H422" s="142" t="str">
        <f>IFERROR(VLOOKUP(G422,'انواع الفلاتر'!$B$2:$C$52,2,FALSE),"")</f>
        <v/>
      </c>
      <c r="I422" s="128" t="str">
        <f>IFERROR(VLOOKUP(B422,'اسماء العملاء'!$A$2:$K$1589,11,FALSE),"")</f>
        <v/>
      </c>
      <c r="J422" s="46" t="str">
        <f t="shared" si="37"/>
        <v/>
      </c>
      <c r="K422" s="37"/>
      <c r="L422" s="137" t="str">
        <f t="shared" si="38"/>
        <v/>
      </c>
      <c r="M422" s="94" t="str">
        <f>IFERROR(VLOOKUP(B422,'اسماء العملاء'!$A$2:$G$1589,7,FALSE),"")</f>
        <v/>
      </c>
      <c r="N422" s="92" t="str">
        <f t="shared" si="39"/>
        <v/>
      </c>
      <c r="O422" s="149" t="str">
        <f>IFERROR(VLOOKUP(B422,'اسماء العملاء'!$A$2:$I$1589,9,FALSE),"")</f>
        <v/>
      </c>
      <c r="P422" s="144" t="str">
        <f t="shared" si="40"/>
        <v/>
      </c>
      <c r="Q422" s="145" t="str">
        <f t="shared" si="41"/>
        <v/>
      </c>
      <c r="R422" s="50"/>
      <c r="S422" s="133" t="str">
        <f>IFERROR(VLOOKUP(B422,'اسماء العملاء'!$A$2:$J$1589,10,FALSE),"")</f>
        <v/>
      </c>
      <c r="T422" s="48" t="str">
        <f>IFERROR(IF(COUNT($S422:S422)&gt;=$P422,"",EDATE($S422,1)),"")</f>
        <v/>
      </c>
      <c r="U422" s="48" t="str">
        <f>IFERROR(IF(COUNT($S422:T422)&gt;=$P422,"",EDATE($S422,2)),"")</f>
        <v/>
      </c>
      <c r="V422" s="48" t="str">
        <f>IFERROR(IF(COUNT($S422:U422)&gt;=$P422,"",EDATE($S422,3)),"")</f>
        <v/>
      </c>
      <c r="W422" s="48" t="str">
        <f>IFERROR(IF(COUNT($S422:V422)&gt;=$P422,"",EDATE($S422,4)),"")</f>
        <v/>
      </c>
      <c r="X422" s="48" t="str">
        <f>IFERROR(IF(COUNT($S422:W422)&gt;=$P422,"",EDATE($S422,5)),"")</f>
        <v/>
      </c>
      <c r="Y422" s="48" t="str">
        <f>IFERROR(IF(COUNT($S422:X422)&gt;=$P422,"",EDATE($S422,6)),"")</f>
        <v/>
      </c>
      <c r="Z422" s="48" t="str">
        <f>IFERROR(IF(COUNT($S422:Y422)&gt;=$P422,"",EDATE($S422,7)),"")</f>
        <v/>
      </c>
      <c r="AA422" s="48" t="str">
        <f>IFERROR(IF(COUNT($S422:Z422)&gt;=$P422,"",EDATE($S422,8)),"")</f>
        <v/>
      </c>
      <c r="AB422" s="48" t="str">
        <f>IFERROR(IF(COUNT($S422:AA422)&gt;=$P422,"",EDATE($S422,9)),"")</f>
        <v/>
      </c>
      <c r="AC422" s="48" t="str">
        <f>IFERROR(IF(COUNT($S422:AB422)&gt;=$P422,"",EDATE($S422,10)),"")</f>
        <v/>
      </c>
      <c r="AD422" s="48" t="str">
        <f>IFERROR(IF(COUNT($S422:AC422)&gt;=$P422,"",EDATE($S422,11)),"")</f>
        <v/>
      </c>
      <c r="AE422" s="48" t="str">
        <f>IFERROR(IF(COUNT($S422:AD422)&gt;=$P422,"",EDATE($S422,12)),"")</f>
        <v/>
      </c>
      <c r="AF422" s="48" t="str">
        <f>IFERROR(IF(COUNT($S422:AE422)&gt;=$P422,"",EDATE($S422,13)),"")</f>
        <v/>
      </c>
      <c r="AG422" s="48" t="str">
        <f>IFERROR(IF(COUNT($S422:AF422)&gt;=$P422,"",EDATE($S422,14)),"")</f>
        <v/>
      </c>
      <c r="AH422" s="48" t="str">
        <f>IFERROR(IF(COUNT($S422:AG422)&gt;=$P422,"",EDATE($S422,15)),"")</f>
        <v/>
      </c>
      <c r="AI422" s="48" t="str">
        <f>IFERROR(IF(COUNT($S422:AH422)&gt;=$P422,"",EDATE($S422,16)),"")</f>
        <v/>
      </c>
      <c r="AJ422" s="48" t="str">
        <f>IFERROR(IF(COUNT($S422:AI422)&gt;=$P422,"",EDATE($S422,17)),"")</f>
        <v/>
      </c>
      <c r="AK422" s="48" t="str">
        <f>IFERROR(IF(COUNT($S422:AJ422)&gt;=$P422,"",EDATE($S422,18)),"")</f>
        <v/>
      </c>
      <c r="AL422" s="49" t="str">
        <f>IFERROR(IF(COUNT($S422:AK422)&gt;=$P422,"",EDATE($S422,19)),"")</f>
        <v/>
      </c>
      <c r="AM422" s="49" t="str">
        <f>IFERROR(IF(COUNT($S422:AL422)&gt;=$P422,"",EDATE($S422,20)),"")</f>
        <v/>
      </c>
      <c r="AN422" s="49" t="str">
        <f>IFERROR(IF(COUNT($S422:AM422)&gt;=$P422,"",EDATE($S422,21)),"")</f>
        <v/>
      </c>
      <c r="AO422" s="49" t="str">
        <f>IFERROR(IF(COUNT($S422:AN422)&gt;=$P422,"",EDATE($S422,22)),"")</f>
        <v/>
      </c>
      <c r="AP422" s="49" t="str">
        <f>IFERROR(IF(COUNT($S422:AO422)&gt;=$P422,"",EDATE($S422,23)),"")</f>
        <v/>
      </c>
      <c r="AQ422" s="49" t="str">
        <f>IFERROR(IF(COUNT($S422:AP422)&gt;=$P422,"",EDATE($S422,24)),"")</f>
        <v/>
      </c>
      <c r="AR422" s="49" t="str">
        <f>IFERROR(IF(COUNT($S422:AQ422)&gt;=$P422,"",EDATE($S422,25)),"")</f>
        <v/>
      </c>
      <c r="AS422" s="49" t="str">
        <f>IFERROR(IF(COUNT($S422:AR422)&gt;=$P422,"",EDATE($S422,26)),"")</f>
        <v/>
      </c>
      <c r="AT422" s="49" t="str">
        <f>IFERROR(IF(COUNT($S422:AS422)&gt;=$P422,"",EDATE($S422,27)),"")</f>
        <v/>
      </c>
      <c r="AU422" s="49" t="str">
        <f>IFERROR(IF(COUNT($S422:AT422)&gt;=$P422,"",EDATE($S422,28)),"")</f>
        <v/>
      </c>
      <c r="AV422" s="49" t="str">
        <f>IFERROR(IF(COUNT($S422:AU422)&gt;=$P422,"",EDATE($S422,29)),"")</f>
        <v/>
      </c>
      <c r="AW422" s="49" t="str">
        <f>IFERROR(IF(COUNT($S422:AV422)&gt;=$P422,"",EDATE($S422,30)),"")</f>
        <v/>
      </c>
      <c r="AX422" s="49" t="str">
        <f>IFERROR(IF(COUNT($S422:AW422)&gt;=$P422,"",EDATE($S422,31)),"")</f>
        <v/>
      </c>
      <c r="AY422" s="49" t="str">
        <f>IFERROR(IF(COUNT($S422:AX422)&gt;=$P422,"",EDATE($S422,32)),"")</f>
        <v/>
      </c>
      <c r="AZ422" s="49" t="str">
        <f>IFERROR(IF(COUNT($S422:AY422)&gt;=$P422,"",EDATE($S422,33)),"")</f>
        <v/>
      </c>
      <c r="BA422" s="49" t="str">
        <f>IFERROR(IF(COUNT($S422:AZ422)&gt;=$P422,"",EDATE($S422,34)),"")</f>
        <v/>
      </c>
      <c r="BB422" s="49" t="str">
        <f>IFERROR(IF(COUNT($S422:BA422)&gt;=$P422,"",EDATE($S422,35)),"")</f>
        <v/>
      </c>
      <c r="BC422" s="49" t="str">
        <f>IFERROR(IF(COUNT($S422:BB422)&gt;=$P422,"",EDATE($S422,36)),"")</f>
        <v/>
      </c>
      <c r="BD422" s="108"/>
    </row>
    <row r="423" spans="1:56" s="98" customFormat="1" ht="21" customHeight="1" thickBot="1">
      <c r="A423" s="106" t="str">
        <f t="shared" ca="1" si="36"/>
        <v/>
      </c>
      <c r="B423" s="152"/>
      <c r="C423" s="45" t="str">
        <f>IFERROR(VLOOKUP(B423,'اسماء العملاء'!$A$2:$E$1589,5,FALSE),"")</f>
        <v/>
      </c>
      <c r="D423" s="60" t="str">
        <f>IFERROR(VLOOKUP(B423,'اسماء العملاء'!$A$2:$C$1589,2,FALSE),"")</f>
        <v/>
      </c>
      <c r="E423" s="56"/>
      <c r="F423" s="62" t="str">
        <f>IFERROR(VLOOKUP(B423,'اسماء العملاء'!$A$2:$C$1589,3,FALSE),"")</f>
        <v/>
      </c>
      <c r="G423" s="75" t="str">
        <f>IFERROR(VLOOKUP(B423,'اسماء العملاء'!$A$2:$F$1589,6,FALSE),"")</f>
        <v/>
      </c>
      <c r="H423" s="142" t="str">
        <f>IFERROR(VLOOKUP(G423,'انواع الفلاتر'!$B$2:$C$52,2,FALSE),"")</f>
        <v/>
      </c>
      <c r="I423" s="128" t="str">
        <f>IFERROR(VLOOKUP(B423,'اسماء العملاء'!$A$2:$K$1589,11,FALSE),"")</f>
        <v/>
      </c>
      <c r="J423" s="46" t="str">
        <f t="shared" si="37"/>
        <v/>
      </c>
      <c r="K423" s="37"/>
      <c r="L423" s="137" t="str">
        <f t="shared" si="38"/>
        <v/>
      </c>
      <c r="M423" s="94" t="str">
        <f>IFERROR(VLOOKUP(B423,'اسماء العملاء'!$A$2:$G$1589,7,FALSE),"")</f>
        <v/>
      </c>
      <c r="N423" s="92" t="str">
        <f t="shared" si="39"/>
        <v/>
      </c>
      <c r="O423" s="149" t="str">
        <f>IFERROR(VLOOKUP(B423,'اسماء العملاء'!$A$2:$I$1589,9,FALSE),"")</f>
        <v/>
      </c>
      <c r="P423" s="144" t="str">
        <f t="shared" si="40"/>
        <v/>
      </c>
      <c r="Q423" s="145" t="str">
        <f t="shared" si="41"/>
        <v/>
      </c>
      <c r="R423" s="50"/>
      <c r="S423" s="133" t="str">
        <f>IFERROR(VLOOKUP(B423,'اسماء العملاء'!$A$2:$J$1589,10,FALSE),"")</f>
        <v/>
      </c>
      <c r="T423" s="48" t="str">
        <f>IFERROR(IF(COUNT($S423:S423)&gt;=$P423,"",EDATE($S423,1)),"")</f>
        <v/>
      </c>
      <c r="U423" s="48" t="str">
        <f>IFERROR(IF(COUNT($S423:T423)&gt;=$P423,"",EDATE($S423,2)),"")</f>
        <v/>
      </c>
      <c r="V423" s="48" t="str">
        <f>IFERROR(IF(COUNT($S423:U423)&gt;=$P423,"",EDATE($S423,3)),"")</f>
        <v/>
      </c>
      <c r="W423" s="48" t="str">
        <f>IFERROR(IF(COUNT($S423:V423)&gt;=$P423,"",EDATE($S423,4)),"")</f>
        <v/>
      </c>
      <c r="X423" s="48" t="str">
        <f>IFERROR(IF(COUNT($S423:W423)&gt;=$P423,"",EDATE($S423,5)),"")</f>
        <v/>
      </c>
      <c r="Y423" s="48" t="str">
        <f>IFERROR(IF(COUNT($S423:X423)&gt;=$P423,"",EDATE($S423,6)),"")</f>
        <v/>
      </c>
      <c r="Z423" s="48" t="str">
        <f>IFERROR(IF(COUNT($S423:Y423)&gt;=$P423,"",EDATE($S423,7)),"")</f>
        <v/>
      </c>
      <c r="AA423" s="48" t="str">
        <f>IFERROR(IF(COUNT($S423:Z423)&gt;=$P423,"",EDATE($S423,8)),"")</f>
        <v/>
      </c>
      <c r="AB423" s="48" t="str">
        <f>IFERROR(IF(COUNT($S423:AA423)&gt;=$P423,"",EDATE($S423,9)),"")</f>
        <v/>
      </c>
      <c r="AC423" s="48" t="str">
        <f>IFERROR(IF(COUNT($S423:AB423)&gt;=$P423,"",EDATE($S423,10)),"")</f>
        <v/>
      </c>
      <c r="AD423" s="48" t="str">
        <f>IFERROR(IF(COUNT($S423:AC423)&gt;=$P423,"",EDATE($S423,11)),"")</f>
        <v/>
      </c>
      <c r="AE423" s="48" t="str">
        <f>IFERROR(IF(COUNT($S423:AD423)&gt;=$P423,"",EDATE($S423,12)),"")</f>
        <v/>
      </c>
      <c r="AF423" s="48" t="str">
        <f>IFERROR(IF(COUNT($S423:AE423)&gt;=$P423,"",EDATE($S423,13)),"")</f>
        <v/>
      </c>
      <c r="AG423" s="48" t="str">
        <f>IFERROR(IF(COUNT($S423:AF423)&gt;=$P423,"",EDATE($S423,14)),"")</f>
        <v/>
      </c>
      <c r="AH423" s="48" t="str">
        <f>IFERROR(IF(COUNT($S423:AG423)&gt;=$P423,"",EDATE($S423,15)),"")</f>
        <v/>
      </c>
      <c r="AI423" s="48" t="str">
        <f>IFERROR(IF(COUNT($S423:AH423)&gt;=$P423,"",EDATE($S423,16)),"")</f>
        <v/>
      </c>
      <c r="AJ423" s="48" t="str">
        <f>IFERROR(IF(COUNT($S423:AI423)&gt;=$P423,"",EDATE($S423,17)),"")</f>
        <v/>
      </c>
      <c r="AK423" s="48" t="str">
        <f>IFERROR(IF(COUNT($S423:AJ423)&gt;=$P423,"",EDATE($S423,18)),"")</f>
        <v/>
      </c>
      <c r="AL423" s="49" t="str">
        <f>IFERROR(IF(COUNT($S423:AK423)&gt;=$P423,"",EDATE($S423,19)),"")</f>
        <v/>
      </c>
      <c r="AM423" s="49" t="str">
        <f>IFERROR(IF(COUNT($S423:AL423)&gt;=$P423,"",EDATE($S423,20)),"")</f>
        <v/>
      </c>
      <c r="AN423" s="49" t="str">
        <f>IFERROR(IF(COUNT($S423:AM423)&gt;=$P423,"",EDATE($S423,21)),"")</f>
        <v/>
      </c>
      <c r="AO423" s="49" t="str">
        <f>IFERROR(IF(COUNT($S423:AN423)&gt;=$P423,"",EDATE($S423,22)),"")</f>
        <v/>
      </c>
      <c r="AP423" s="49" t="str">
        <f>IFERROR(IF(COUNT($S423:AO423)&gt;=$P423,"",EDATE($S423,23)),"")</f>
        <v/>
      </c>
      <c r="AQ423" s="49" t="str">
        <f>IFERROR(IF(COUNT($S423:AP423)&gt;=$P423,"",EDATE($S423,24)),"")</f>
        <v/>
      </c>
      <c r="AR423" s="49" t="str">
        <f>IFERROR(IF(COUNT($S423:AQ423)&gt;=$P423,"",EDATE($S423,25)),"")</f>
        <v/>
      </c>
      <c r="AS423" s="49" t="str">
        <f>IFERROR(IF(COUNT($S423:AR423)&gt;=$P423,"",EDATE($S423,26)),"")</f>
        <v/>
      </c>
      <c r="AT423" s="49" t="str">
        <f>IFERROR(IF(COUNT($S423:AS423)&gt;=$P423,"",EDATE($S423,27)),"")</f>
        <v/>
      </c>
      <c r="AU423" s="49" t="str">
        <f>IFERROR(IF(COUNT($S423:AT423)&gt;=$P423,"",EDATE($S423,28)),"")</f>
        <v/>
      </c>
      <c r="AV423" s="49" t="str">
        <f>IFERROR(IF(COUNT($S423:AU423)&gt;=$P423,"",EDATE($S423,29)),"")</f>
        <v/>
      </c>
      <c r="AW423" s="49" t="str">
        <f>IFERROR(IF(COUNT($S423:AV423)&gt;=$P423,"",EDATE($S423,30)),"")</f>
        <v/>
      </c>
      <c r="AX423" s="49" t="str">
        <f>IFERROR(IF(COUNT($S423:AW423)&gt;=$P423,"",EDATE($S423,31)),"")</f>
        <v/>
      </c>
      <c r="AY423" s="49" t="str">
        <f>IFERROR(IF(COUNT($S423:AX423)&gt;=$P423,"",EDATE($S423,32)),"")</f>
        <v/>
      </c>
      <c r="AZ423" s="49" t="str">
        <f>IFERROR(IF(COUNT($S423:AY423)&gt;=$P423,"",EDATE($S423,33)),"")</f>
        <v/>
      </c>
      <c r="BA423" s="49" t="str">
        <f>IFERROR(IF(COUNT($S423:AZ423)&gt;=$P423,"",EDATE($S423,34)),"")</f>
        <v/>
      </c>
      <c r="BB423" s="49" t="str">
        <f>IFERROR(IF(COUNT($S423:BA423)&gt;=$P423,"",EDATE($S423,35)),"")</f>
        <v/>
      </c>
      <c r="BC423" s="49" t="str">
        <f>IFERROR(IF(COUNT($S423:BB423)&gt;=$P423,"",EDATE($S423,36)),"")</f>
        <v/>
      </c>
      <c r="BD423" s="108"/>
    </row>
    <row r="424" spans="1:56" s="98" customFormat="1" ht="21" customHeight="1" thickBot="1">
      <c r="A424" s="106" t="str">
        <f t="shared" ca="1" si="36"/>
        <v/>
      </c>
      <c r="B424" s="152"/>
      <c r="C424" s="45" t="str">
        <f>IFERROR(VLOOKUP(B424,'اسماء العملاء'!$A$2:$E$1589,5,FALSE),"")</f>
        <v/>
      </c>
      <c r="D424" s="60" t="str">
        <f>IFERROR(VLOOKUP(B424,'اسماء العملاء'!$A$2:$C$1589,2,FALSE),"")</f>
        <v/>
      </c>
      <c r="E424" s="56"/>
      <c r="F424" s="62" t="str">
        <f>IFERROR(VLOOKUP(B424,'اسماء العملاء'!$A$2:$C$1589,3,FALSE),"")</f>
        <v/>
      </c>
      <c r="G424" s="75" t="str">
        <f>IFERROR(VLOOKUP(B424,'اسماء العملاء'!$A$2:$F$1589,6,FALSE),"")</f>
        <v/>
      </c>
      <c r="H424" s="142" t="str">
        <f>IFERROR(VLOOKUP(G424,'انواع الفلاتر'!$B$2:$C$52,2,FALSE),"")</f>
        <v/>
      </c>
      <c r="I424" s="128" t="str">
        <f>IFERROR(VLOOKUP(B424,'اسماء العملاء'!$A$2:$K$1589,11,FALSE),"")</f>
        <v/>
      </c>
      <c r="J424" s="46" t="str">
        <f t="shared" si="37"/>
        <v/>
      </c>
      <c r="K424" s="37"/>
      <c r="L424" s="137" t="str">
        <f t="shared" si="38"/>
        <v/>
      </c>
      <c r="M424" s="94" t="str">
        <f>IFERROR(VLOOKUP(B424,'اسماء العملاء'!$A$2:$G$1589,7,FALSE),"")</f>
        <v/>
      </c>
      <c r="N424" s="92" t="str">
        <f t="shared" si="39"/>
        <v/>
      </c>
      <c r="O424" s="149" t="str">
        <f>IFERROR(VLOOKUP(B424,'اسماء العملاء'!$A$2:$I$1589,9,FALSE),"")</f>
        <v/>
      </c>
      <c r="P424" s="144" t="str">
        <f t="shared" si="40"/>
        <v/>
      </c>
      <c r="Q424" s="145" t="str">
        <f t="shared" si="41"/>
        <v/>
      </c>
      <c r="R424" s="50"/>
      <c r="S424" s="133" t="str">
        <f>IFERROR(VLOOKUP(B424,'اسماء العملاء'!$A$2:$J$1589,10,FALSE),"")</f>
        <v/>
      </c>
      <c r="T424" s="48" t="str">
        <f>IFERROR(IF(COUNT($S424:S424)&gt;=$P424,"",EDATE($S424,1)),"")</f>
        <v/>
      </c>
      <c r="U424" s="48" t="str">
        <f>IFERROR(IF(COUNT($S424:T424)&gt;=$P424,"",EDATE($S424,2)),"")</f>
        <v/>
      </c>
      <c r="V424" s="48" t="str">
        <f>IFERROR(IF(COUNT($S424:U424)&gt;=$P424,"",EDATE($S424,3)),"")</f>
        <v/>
      </c>
      <c r="W424" s="48" t="str">
        <f>IFERROR(IF(COUNT($S424:V424)&gt;=$P424,"",EDATE($S424,4)),"")</f>
        <v/>
      </c>
      <c r="X424" s="48" t="str">
        <f>IFERROR(IF(COUNT($S424:W424)&gt;=$P424,"",EDATE($S424,5)),"")</f>
        <v/>
      </c>
      <c r="Y424" s="48" t="str">
        <f>IFERROR(IF(COUNT($S424:X424)&gt;=$P424,"",EDATE($S424,6)),"")</f>
        <v/>
      </c>
      <c r="Z424" s="48" t="str">
        <f>IFERROR(IF(COUNT($S424:Y424)&gt;=$P424,"",EDATE($S424,7)),"")</f>
        <v/>
      </c>
      <c r="AA424" s="48" t="str">
        <f>IFERROR(IF(COUNT($S424:Z424)&gt;=$P424,"",EDATE($S424,8)),"")</f>
        <v/>
      </c>
      <c r="AB424" s="48" t="str">
        <f>IFERROR(IF(COUNT($S424:AA424)&gt;=$P424,"",EDATE($S424,9)),"")</f>
        <v/>
      </c>
      <c r="AC424" s="48" t="str">
        <f>IFERROR(IF(COUNT($S424:AB424)&gt;=$P424,"",EDATE($S424,10)),"")</f>
        <v/>
      </c>
      <c r="AD424" s="48" t="str">
        <f>IFERROR(IF(COUNT($S424:AC424)&gt;=$P424,"",EDATE($S424,11)),"")</f>
        <v/>
      </c>
      <c r="AE424" s="48" t="str">
        <f>IFERROR(IF(COUNT($S424:AD424)&gt;=$P424,"",EDATE($S424,12)),"")</f>
        <v/>
      </c>
      <c r="AF424" s="48" t="str">
        <f>IFERROR(IF(COUNT($S424:AE424)&gt;=$P424,"",EDATE($S424,13)),"")</f>
        <v/>
      </c>
      <c r="AG424" s="48" t="str">
        <f>IFERROR(IF(COUNT($S424:AF424)&gt;=$P424,"",EDATE($S424,14)),"")</f>
        <v/>
      </c>
      <c r="AH424" s="48" t="str">
        <f>IFERROR(IF(COUNT($S424:AG424)&gt;=$P424,"",EDATE($S424,15)),"")</f>
        <v/>
      </c>
      <c r="AI424" s="48" t="str">
        <f>IFERROR(IF(COUNT($S424:AH424)&gt;=$P424,"",EDATE($S424,16)),"")</f>
        <v/>
      </c>
      <c r="AJ424" s="48" t="str">
        <f>IFERROR(IF(COUNT($S424:AI424)&gt;=$P424,"",EDATE($S424,17)),"")</f>
        <v/>
      </c>
      <c r="AK424" s="48" t="str">
        <f>IFERROR(IF(COUNT($S424:AJ424)&gt;=$P424,"",EDATE($S424,18)),"")</f>
        <v/>
      </c>
      <c r="AL424" s="49" t="str">
        <f>IFERROR(IF(COUNT($S424:AK424)&gt;=$P424,"",EDATE($S424,19)),"")</f>
        <v/>
      </c>
      <c r="AM424" s="49" t="str">
        <f>IFERROR(IF(COUNT($S424:AL424)&gt;=$P424,"",EDATE($S424,20)),"")</f>
        <v/>
      </c>
      <c r="AN424" s="49" t="str">
        <f>IFERROR(IF(COUNT($S424:AM424)&gt;=$P424,"",EDATE($S424,21)),"")</f>
        <v/>
      </c>
      <c r="AO424" s="49" t="str">
        <f>IFERROR(IF(COUNT($S424:AN424)&gt;=$P424,"",EDATE($S424,22)),"")</f>
        <v/>
      </c>
      <c r="AP424" s="49" t="str">
        <f>IFERROR(IF(COUNT($S424:AO424)&gt;=$P424,"",EDATE($S424,23)),"")</f>
        <v/>
      </c>
      <c r="AQ424" s="49" t="str">
        <f>IFERROR(IF(COUNT($S424:AP424)&gt;=$P424,"",EDATE($S424,24)),"")</f>
        <v/>
      </c>
      <c r="AR424" s="49" t="str">
        <f>IFERROR(IF(COUNT($S424:AQ424)&gt;=$P424,"",EDATE($S424,25)),"")</f>
        <v/>
      </c>
      <c r="AS424" s="49" t="str">
        <f>IFERROR(IF(COUNT($S424:AR424)&gt;=$P424,"",EDATE($S424,26)),"")</f>
        <v/>
      </c>
      <c r="AT424" s="49" t="str">
        <f>IFERROR(IF(COUNT($S424:AS424)&gt;=$P424,"",EDATE($S424,27)),"")</f>
        <v/>
      </c>
      <c r="AU424" s="49" t="str">
        <f>IFERROR(IF(COUNT($S424:AT424)&gt;=$P424,"",EDATE($S424,28)),"")</f>
        <v/>
      </c>
      <c r="AV424" s="49" t="str">
        <f>IFERROR(IF(COUNT($S424:AU424)&gt;=$P424,"",EDATE($S424,29)),"")</f>
        <v/>
      </c>
      <c r="AW424" s="49" t="str">
        <f>IFERROR(IF(COUNT($S424:AV424)&gt;=$P424,"",EDATE($S424,30)),"")</f>
        <v/>
      </c>
      <c r="AX424" s="49" t="str">
        <f>IFERROR(IF(COUNT($S424:AW424)&gt;=$P424,"",EDATE($S424,31)),"")</f>
        <v/>
      </c>
      <c r="AY424" s="49" t="str">
        <f>IFERROR(IF(COUNT($S424:AX424)&gt;=$P424,"",EDATE($S424,32)),"")</f>
        <v/>
      </c>
      <c r="AZ424" s="49" t="str">
        <f>IFERROR(IF(COUNT($S424:AY424)&gt;=$P424,"",EDATE($S424,33)),"")</f>
        <v/>
      </c>
      <c r="BA424" s="49" t="str">
        <f>IFERROR(IF(COUNT($S424:AZ424)&gt;=$P424,"",EDATE($S424,34)),"")</f>
        <v/>
      </c>
      <c r="BB424" s="49" t="str">
        <f>IFERROR(IF(COUNT($S424:BA424)&gt;=$P424,"",EDATE($S424,35)),"")</f>
        <v/>
      </c>
      <c r="BC424" s="49" t="str">
        <f>IFERROR(IF(COUNT($S424:BB424)&gt;=$P424,"",EDATE($S424,36)),"")</f>
        <v/>
      </c>
      <c r="BD424" s="108"/>
    </row>
    <row r="425" spans="1:56" s="98" customFormat="1" ht="21" customHeight="1" thickBot="1">
      <c r="A425" s="106" t="str">
        <f t="shared" ca="1" si="36"/>
        <v/>
      </c>
      <c r="B425" s="152"/>
      <c r="C425" s="45" t="str">
        <f>IFERROR(VLOOKUP(B425,'اسماء العملاء'!$A$2:$E$1589,5,FALSE),"")</f>
        <v/>
      </c>
      <c r="D425" s="60" t="str">
        <f>IFERROR(VLOOKUP(B425,'اسماء العملاء'!$A$2:$C$1589,2,FALSE),"")</f>
        <v/>
      </c>
      <c r="E425" s="56"/>
      <c r="F425" s="62" t="str">
        <f>IFERROR(VLOOKUP(B425,'اسماء العملاء'!$A$2:$C$1589,3,FALSE),"")</f>
        <v/>
      </c>
      <c r="G425" s="75" t="str">
        <f>IFERROR(VLOOKUP(B425,'اسماء العملاء'!$A$2:$F$1589,6,FALSE),"")</f>
        <v/>
      </c>
      <c r="H425" s="142" t="str">
        <f>IFERROR(VLOOKUP(G425,'انواع الفلاتر'!$B$2:$C$52,2,FALSE),"")</f>
        <v/>
      </c>
      <c r="I425" s="128" t="str">
        <f>IFERROR(VLOOKUP(B425,'اسماء العملاء'!$A$2:$K$1589,11,FALSE),"")</f>
        <v/>
      </c>
      <c r="J425" s="46" t="str">
        <f t="shared" si="37"/>
        <v/>
      </c>
      <c r="K425" s="37"/>
      <c r="L425" s="137" t="str">
        <f t="shared" si="38"/>
        <v/>
      </c>
      <c r="M425" s="94" t="str">
        <f>IFERROR(VLOOKUP(B425,'اسماء العملاء'!$A$2:$G$1589,7,FALSE),"")</f>
        <v/>
      </c>
      <c r="N425" s="92" t="str">
        <f t="shared" si="39"/>
        <v/>
      </c>
      <c r="O425" s="149" t="str">
        <f>IFERROR(VLOOKUP(B425,'اسماء العملاء'!$A$2:$I$1589,9,FALSE),"")</f>
        <v/>
      </c>
      <c r="P425" s="144" t="str">
        <f t="shared" si="40"/>
        <v/>
      </c>
      <c r="Q425" s="145" t="str">
        <f t="shared" si="41"/>
        <v/>
      </c>
      <c r="R425" s="50"/>
      <c r="S425" s="133" t="str">
        <f>IFERROR(VLOOKUP(B425,'اسماء العملاء'!$A$2:$J$1589,10,FALSE),"")</f>
        <v/>
      </c>
      <c r="T425" s="48" t="str">
        <f>IFERROR(IF(COUNT($S425:S425)&gt;=$P425,"",EDATE($S425,1)),"")</f>
        <v/>
      </c>
      <c r="U425" s="48" t="str">
        <f>IFERROR(IF(COUNT($S425:T425)&gt;=$P425,"",EDATE($S425,2)),"")</f>
        <v/>
      </c>
      <c r="V425" s="48" t="str">
        <f>IFERROR(IF(COUNT($S425:U425)&gt;=$P425,"",EDATE($S425,3)),"")</f>
        <v/>
      </c>
      <c r="W425" s="48" t="str">
        <f>IFERROR(IF(COUNT($S425:V425)&gt;=$P425,"",EDATE($S425,4)),"")</f>
        <v/>
      </c>
      <c r="X425" s="48" t="str">
        <f>IFERROR(IF(COUNT($S425:W425)&gt;=$P425,"",EDATE($S425,5)),"")</f>
        <v/>
      </c>
      <c r="Y425" s="48" t="str">
        <f>IFERROR(IF(COUNT($S425:X425)&gt;=$P425,"",EDATE($S425,6)),"")</f>
        <v/>
      </c>
      <c r="Z425" s="48" t="str">
        <f>IFERROR(IF(COUNT($S425:Y425)&gt;=$P425,"",EDATE($S425,7)),"")</f>
        <v/>
      </c>
      <c r="AA425" s="48" t="str">
        <f>IFERROR(IF(COUNT($S425:Z425)&gt;=$P425,"",EDATE($S425,8)),"")</f>
        <v/>
      </c>
      <c r="AB425" s="48" t="str">
        <f>IFERROR(IF(COUNT($S425:AA425)&gt;=$P425,"",EDATE($S425,9)),"")</f>
        <v/>
      </c>
      <c r="AC425" s="48" t="str">
        <f>IFERROR(IF(COUNT($S425:AB425)&gt;=$P425,"",EDATE($S425,10)),"")</f>
        <v/>
      </c>
      <c r="AD425" s="48" t="str">
        <f>IFERROR(IF(COUNT($S425:AC425)&gt;=$P425,"",EDATE($S425,11)),"")</f>
        <v/>
      </c>
      <c r="AE425" s="48" t="str">
        <f>IFERROR(IF(COUNT($S425:AD425)&gt;=$P425,"",EDATE($S425,12)),"")</f>
        <v/>
      </c>
      <c r="AF425" s="48" t="str">
        <f>IFERROR(IF(COUNT($S425:AE425)&gt;=$P425,"",EDATE($S425,13)),"")</f>
        <v/>
      </c>
      <c r="AG425" s="48" t="str">
        <f>IFERROR(IF(COUNT($S425:AF425)&gt;=$P425,"",EDATE($S425,14)),"")</f>
        <v/>
      </c>
      <c r="AH425" s="48" t="str">
        <f>IFERROR(IF(COUNT($S425:AG425)&gt;=$P425,"",EDATE($S425,15)),"")</f>
        <v/>
      </c>
      <c r="AI425" s="48" t="str">
        <f>IFERROR(IF(COUNT($S425:AH425)&gt;=$P425,"",EDATE($S425,16)),"")</f>
        <v/>
      </c>
      <c r="AJ425" s="48" t="str">
        <f>IFERROR(IF(COUNT($S425:AI425)&gt;=$P425,"",EDATE($S425,17)),"")</f>
        <v/>
      </c>
      <c r="AK425" s="48" t="str">
        <f>IFERROR(IF(COUNT($S425:AJ425)&gt;=$P425,"",EDATE($S425,18)),"")</f>
        <v/>
      </c>
      <c r="AL425" s="49" t="str">
        <f>IFERROR(IF(COUNT($S425:AK425)&gt;=$P425,"",EDATE($S425,19)),"")</f>
        <v/>
      </c>
      <c r="AM425" s="49" t="str">
        <f>IFERROR(IF(COUNT($S425:AL425)&gt;=$P425,"",EDATE($S425,20)),"")</f>
        <v/>
      </c>
      <c r="AN425" s="49" t="str">
        <f>IFERROR(IF(COUNT($S425:AM425)&gt;=$P425,"",EDATE($S425,21)),"")</f>
        <v/>
      </c>
      <c r="AO425" s="49" t="str">
        <f>IFERROR(IF(COUNT($S425:AN425)&gt;=$P425,"",EDATE($S425,22)),"")</f>
        <v/>
      </c>
      <c r="AP425" s="49" t="str">
        <f>IFERROR(IF(COUNT($S425:AO425)&gt;=$P425,"",EDATE($S425,23)),"")</f>
        <v/>
      </c>
      <c r="AQ425" s="49" t="str">
        <f>IFERROR(IF(COUNT($S425:AP425)&gt;=$P425,"",EDATE($S425,24)),"")</f>
        <v/>
      </c>
      <c r="AR425" s="49" t="str">
        <f>IFERROR(IF(COUNT($S425:AQ425)&gt;=$P425,"",EDATE($S425,25)),"")</f>
        <v/>
      </c>
      <c r="AS425" s="49" t="str">
        <f>IFERROR(IF(COUNT($S425:AR425)&gt;=$P425,"",EDATE($S425,26)),"")</f>
        <v/>
      </c>
      <c r="AT425" s="49" t="str">
        <f>IFERROR(IF(COUNT($S425:AS425)&gt;=$P425,"",EDATE($S425,27)),"")</f>
        <v/>
      </c>
      <c r="AU425" s="49" t="str">
        <f>IFERROR(IF(COUNT($S425:AT425)&gt;=$P425,"",EDATE($S425,28)),"")</f>
        <v/>
      </c>
      <c r="AV425" s="49" t="str">
        <f>IFERROR(IF(COUNT($S425:AU425)&gt;=$P425,"",EDATE($S425,29)),"")</f>
        <v/>
      </c>
      <c r="AW425" s="49" t="str">
        <f>IFERROR(IF(COUNT($S425:AV425)&gt;=$P425,"",EDATE($S425,30)),"")</f>
        <v/>
      </c>
      <c r="AX425" s="49" t="str">
        <f>IFERROR(IF(COUNT($S425:AW425)&gt;=$P425,"",EDATE($S425,31)),"")</f>
        <v/>
      </c>
      <c r="AY425" s="49" t="str">
        <f>IFERROR(IF(COUNT($S425:AX425)&gt;=$P425,"",EDATE($S425,32)),"")</f>
        <v/>
      </c>
      <c r="AZ425" s="49" t="str">
        <f>IFERROR(IF(COUNT($S425:AY425)&gt;=$P425,"",EDATE($S425,33)),"")</f>
        <v/>
      </c>
      <c r="BA425" s="49" t="str">
        <f>IFERROR(IF(COUNT($S425:AZ425)&gt;=$P425,"",EDATE($S425,34)),"")</f>
        <v/>
      </c>
      <c r="BB425" s="49" t="str">
        <f>IFERROR(IF(COUNT($S425:BA425)&gt;=$P425,"",EDATE($S425,35)),"")</f>
        <v/>
      </c>
      <c r="BC425" s="49" t="str">
        <f>IFERROR(IF(COUNT($S425:BB425)&gt;=$P425,"",EDATE($S425,36)),"")</f>
        <v/>
      </c>
      <c r="BD425" s="108"/>
    </row>
    <row r="426" spans="1:56" s="98" customFormat="1" ht="21" customHeight="1" thickBot="1">
      <c r="A426" s="106" t="str">
        <f t="shared" ca="1" si="36"/>
        <v/>
      </c>
      <c r="B426" s="152"/>
      <c r="C426" s="45" t="str">
        <f>IFERROR(VLOOKUP(B426,'اسماء العملاء'!$A$2:$E$1589,5,FALSE),"")</f>
        <v/>
      </c>
      <c r="D426" s="60" t="str">
        <f>IFERROR(VLOOKUP(B426,'اسماء العملاء'!$A$2:$C$1589,2,FALSE),"")</f>
        <v/>
      </c>
      <c r="E426" s="56"/>
      <c r="F426" s="62" t="str">
        <f>IFERROR(VLOOKUP(B426,'اسماء العملاء'!$A$2:$C$1589,3,FALSE),"")</f>
        <v/>
      </c>
      <c r="G426" s="75" t="str">
        <f>IFERROR(VLOOKUP(B426,'اسماء العملاء'!$A$2:$F$1589,6,FALSE),"")</f>
        <v/>
      </c>
      <c r="H426" s="142" t="str">
        <f>IFERROR(VLOOKUP(G426,'انواع الفلاتر'!$B$2:$C$52,2,FALSE),"")</f>
        <v/>
      </c>
      <c r="I426" s="128" t="str">
        <f>IFERROR(VLOOKUP(B426,'اسماء العملاء'!$A$2:$K$1589,11,FALSE),"")</f>
        <v/>
      </c>
      <c r="J426" s="46" t="str">
        <f t="shared" si="37"/>
        <v/>
      </c>
      <c r="K426" s="37"/>
      <c r="L426" s="137" t="str">
        <f t="shared" si="38"/>
        <v/>
      </c>
      <c r="M426" s="94" t="str">
        <f>IFERROR(VLOOKUP(B426,'اسماء العملاء'!$A$2:$G$1589,7,FALSE),"")</f>
        <v/>
      </c>
      <c r="N426" s="92" t="str">
        <f t="shared" si="39"/>
        <v/>
      </c>
      <c r="O426" s="149" t="str">
        <f>IFERROR(VLOOKUP(B426,'اسماء العملاء'!$A$2:$I$1589,9,FALSE),"")</f>
        <v/>
      </c>
      <c r="P426" s="144" t="str">
        <f t="shared" si="40"/>
        <v/>
      </c>
      <c r="Q426" s="145" t="str">
        <f t="shared" si="41"/>
        <v/>
      </c>
      <c r="R426" s="50"/>
      <c r="S426" s="133" t="str">
        <f>IFERROR(VLOOKUP(B426,'اسماء العملاء'!$A$2:$J$1589,10,FALSE),"")</f>
        <v/>
      </c>
      <c r="T426" s="48" t="str">
        <f>IFERROR(IF(COUNT($S426:S426)&gt;=$P426,"",EDATE($S426,1)),"")</f>
        <v/>
      </c>
      <c r="U426" s="48" t="str">
        <f>IFERROR(IF(COUNT($S426:T426)&gt;=$P426,"",EDATE($S426,2)),"")</f>
        <v/>
      </c>
      <c r="V426" s="48" t="str">
        <f>IFERROR(IF(COUNT($S426:U426)&gt;=$P426,"",EDATE($S426,3)),"")</f>
        <v/>
      </c>
      <c r="W426" s="48" t="str">
        <f>IFERROR(IF(COUNT($S426:V426)&gt;=$P426,"",EDATE($S426,4)),"")</f>
        <v/>
      </c>
      <c r="X426" s="48" t="str">
        <f>IFERROR(IF(COUNT($S426:W426)&gt;=$P426,"",EDATE($S426,5)),"")</f>
        <v/>
      </c>
      <c r="Y426" s="48" t="str">
        <f>IFERROR(IF(COUNT($S426:X426)&gt;=$P426,"",EDATE($S426,6)),"")</f>
        <v/>
      </c>
      <c r="Z426" s="48" t="str">
        <f>IFERROR(IF(COUNT($S426:Y426)&gt;=$P426,"",EDATE($S426,7)),"")</f>
        <v/>
      </c>
      <c r="AA426" s="48" t="str">
        <f>IFERROR(IF(COUNT($S426:Z426)&gt;=$P426,"",EDATE($S426,8)),"")</f>
        <v/>
      </c>
      <c r="AB426" s="48" t="str">
        <f>IFERROR(IF(COUNT($S426:AA426)&gt;=$P426,"",EDATE($S426,9)),"")</f>
        <v/>
      </c>
      <c r="AC426" s="48" t="str">
        <f>IFERROR(IF(COUNT($S426:AB426)&gt;=$P426,"",EDATE($S426,10)),"")</f>
        <v/>
      </c>
      <c r="AD426" s="48" t="str">
        <f>IFERROR(IF(COUNT($S426:AC426)&gt;=$P426,"",EDATE($S426,11)),"")</f>
        <v/>
      </c>
      <c r="AE426" s="48" t="str">
        <f>IFERROR(IF(COUNT($S426:AD426)&gt;=$P426,"",EDATE($S426,12)),"")</f>
        <v/>
      </c>
      <c r="AF426" s="48" t="str">
        <f>IFERROR(IF(COUNT($S426:AE426)&gt;=$P426,"",EDATE($S426,13)),"")</f>
        <v/>
      </c>
      <c r="AG426" s="48" t="str">
        <f>IFERROR(IF(COUNT($S426:AF426)&gt;=$P426,"",EDATE($S426,14)),"")</f>
        <v/>
      </c>
      <c r="AH426" s="48" t="str">
        <f>IFERROR(IF(COUNT($S426:AG426)&gt;=$P426,"",EDATE($S426,15)),"")</f>
        <v/>
      </c>
      <c r="AI426" s="48" t="str">
        <f>IFERROR(IF(COUNT($S426:AH426)&gt;=$P426,"",EDATE($S426,16)),"")</f>
        <v/>
      </c>
      <c r="AJ426" s="48" t="str">
        <f>IFERROR(IF(COUNT($S426:AI426)&gt;=$P426,"",EDATE($S426,17)),"")</f>
        <v/>
      </c>
      <c r="AK426" s="48" t="str">
        <f>IFERROR(IF(COUNT($S426:AJ426)&gt;=$P426,"",EDATE($S426,18)),"")</f>
        <v/>
      </c>
      <c r="AL426" s="49" t="str">
        <f>IFERROR(IF(COUNT($S426:AK426)&gt;=$P426,"",EDATE($S426,19)),"")</f>
        <v/>
      </c>
      <c r="AM426" s="49" t="str">
        <f>IFERROR(IF(COUNT($S426:AL426)&gt;=$P426,"",EDATE($S426,20)),"")</f>
        <v/>
      </c>
      <c r="AN426" s="49" t="str">
        <f>IFERROR(IF(COUNT($S426:AM426)&gt;=$P426,"",EDATE($S426,21)),"")</f>
        <v/>
      </c>
      <c r="AO426" s="49" t="str">
        <f>IFERROR(IF(COUNT($S426:AN426)&gt;=$P426,"",EDATE($S426,22)),"")</f>
        <v/>
      </c>
      <c r="AP426" s="49" t="str">
        <f>IFERROR(IF(COUNT($S426:AO426)&gt;=$P426,"",EDATE($S426,23)),"")</f>
        <v/>
      </c>
      <c r="AQ426" s="49" t="str">
        <f>IFERROR(IF(COUNT($S426:AP426)&gt;=$P426,"",EDATE($S426,24)),"")</f>
        <v/>
      </c>
      <c r="AR426" s="49" t="str">
        <f>IFERROR(IF(COUNT($S426:AQ426)&gt;=$P426,"",EDATE($S426,25)),"")</f>
        <v/>
      </c>
      <c r="AS426" s="49" t="str">
        <f>IFERROR(IF(COUNT($S426:AR426)&gt;=$P426,"",EDATE($S426,26)),"")</f>
        <v/>
      </c>
      <c r="AT426" s="49" t="str">
        <f>IFERROR(IF(COUNT($S426:AS426)&gt;=$P426,"",EDATE($S426,27)),"")</f>
        <v/>
      </c>
      <c r="AU426" s="49" t="str">
        <f>IFERROR(IF(COUNT($S426:AT426)&gt;=$P426,"",EDATE($S426,28)),"")</f>
        <v/>
      </c>
      <c r="AV426" s="49" t="str">
        <f>IFERROR(IF(COUNT($S426:AU426)&gt;=$P426,"",EDATE($S426,29)),"")</f>
        <v/>
      </c>
      <c r="AW426" s="49" t="str">
        <f>IFERROR(IF(COUNT($S426:AV426)&gt;=$P426,"",EDATE($S426,30)),"")</f>
        <v/>
      </c>
      <c r="AX426" s="49" t="str">
        <f>IFERROR(IF(COUNT($S426:AW426)&gt;=$P426,"",EDATE($S426,31)),"")</f>
        <v/>
      </c>
      <c r="AY426" s="49" t="str">
        <f>IFERROR(IF(COUNT($S426:AX426)&gt;=$P426,"",EDATE($S426,32)),"")</f>
        <v/>
      </c>
      <c r="AZ426" s="49" t="str">
        <f>IFERROR(IF(COUNT($S426:AY426)&gt;=$P426,"",EDATE($S426,33)),"")</f>
        <v/>
      </c>
      <c r="BA426" s="49" t="str">
        <f>IFERROR(IF(COUNT($S426:AZ426)&gt;=$P426,"",EDATE($S426,34)),"")</f>
        <v/>
      </c>
      <c r="BB426" s="49" t="str">
        <f>IFERROR(IF(COUNT($S426:BA426)&gt;=$P426,"",EDATE($S426,35)),"")</f>
        <v/>
      </c>
      <c r="BC426" s="49" t="str">
        <f>IFERROR(IF(COUNT($S426:BB426)&gt;=$P426,"",EDATE($S426,36)),"")</f>
        <v/>
      </c>
      <c r="BD426" s="108"/>
    </row>
    <row r="427" spans="1:56" s="98" customFormat="1" ht="21" customHeight="1" thickBot="1">
      <c r="A427" s="106" t="str">
        <f t="shared" ca="1" si="36"/>
        <v/>
      </c>
      <c r="B427" s="152"/>
      <c r="C427" s="45" t="str">
        <f>IFERROR(VLOOKUP(B427,'اسماء العملاء'!$A$2:$E$1589,5,FALSE),"")</f>
        <v/>
      </c>
      <c r="D427" s="60" t="str">
        <f>IFERROR(VLOOKUP(B427,'اسماء العملاء'!$A$2:$C$1589,2,FALSE),"")</f>
        <v/>
      </c>
      <c r="E427" s="56"/>
      <c r="F427" s="62" t="str">
        <f>IFERROR(VLOOKUP(B427,'اسماء العملاء'!$A$2:$C$1589,3,FALSE),"")</f>
        <v/>
      </c>
      <c r="G427" s="75" t="str">
        <f>IFERROR(VLOOKUP(B427,'اسماء العملاء'!$A$2:$F$1589,6,FALSE),"")</f>
        <v/>
      </c>
      <c r="H427" s="142" t="str">
        <f>IFERROR(VLOOKUP(G427,'انواع الفلاتر'!$B$2:$C$52,2,FALSE),"")</f>
        <v/>
      </c>
      <c r="I427" s="128" t="str">
        <f>IFERROR(VLOOKUP(B427,'اسماء العملاء'!$A$2:$K$1589,11,FALSE),"")</f>
        <v/>
      </c>
      <c r="J427" s="46" t="str">
        <f t="shared" si="37"/>
        <v/>
      </c>
      <c r="K427" s="37"/>
      <c r="L427" s="137" t="str">
        <f t="shared" si="38"/>
        <v/>
      </c>
      <c r="M427" s="94" t="str">
        <f>IFERROR(VLOOKUP(B427,'اسماء العملاء'!$A$2:$G$1589,7,FALSE),"")</f>
        <v/>
      </c>
      <c r="N427" s="92" t="str">
        <f t="shared" si="39"/>
        <v/>
      </c>
      <c r="O427" s="149" t="str">
        <f>IFERROR(VLOOKUP(B427,'اسماء العملاء'!$A$2:$I$1589,9,FALSE),"")</f>
        <v/>
      </c>
      <c r="P427" s="144" t="str">
        <f t="shared" si="40"/>
        <v/>
      </c>
      <c r="Q427" s="145" t="str">
        <f t="shared" si="41"/>
        <v/>
      </c>
      <c r="R427" s="50"/>
      <c r="S427" s="133" t="str">
        <f>IFERROR(VLOOKUP(B427,'اسماء العملاء'!$A$2:$J$1589,10,FALSE),"")</f>
        <v/>
      </c>
      <c r="T427" s="48" t="str">
        <f>IFERROR(IF(COUNT($S427:S427)&gt;=$P427,"",EDATE($S427,1)),"")</f>
        <v/>
      </c>
      <c r="U427" s="48" t="str">
        <f>IFERROR(IF(COUNT($S427:T427)&gt;=$P427,"",EDATE($S427,2)),"")</f>
        <v/>
      </c>
      <c r="V427" s="48" t="str">
        <f>IFERROR(IF(COUNT($S427:U427)&gt;=$P427,"",EDATE($S427,3)),"")</f>
        <v/>
      </c>
      <c r="W427" s="48" t="str">
        <f>IFERROR(IF(COUNT($S427:V427)&gt;=$P427,"",EDATE($S427,4)),"")</f>
        <v/>
      </c>
      <c r="X427" s="48" t="str">
        <f>IFERROR(IF(COUNT($S427:W427)&gt;=$P427,"",EDATE($S427,5)),"")</f>
        <v/>
      </c>
      <c r="Y427" s="48" t="str">
        <f>IFERROR(IF(COUNT($S427:X427)&gt;=$P427,"",EDATE($S427,6)),"")</f>
        <v/>
      </c>
      <c r="Z427" s="48" t="str">
        <f>IFERROR(IF(COUNT($S427:Y427)&gt;=$P427,"",EDATE($S427,7)),"")</f>
        <v/>
      </c>
      <c r="AA427" s="48" t="str">
        <f>IFERROR(IF(COUNT($S427:Z427)&gt;=$P427,"",EDATE($S427,8)),"")</f>
        <v/>
      </c>
      <c r="AB427" s="48" t="str">
        <f>IFERROR(IF(COUNT($S427:AA427)&gt;=$P427,"",EDATE($S427,9)),"")</f>
        <v/>
      </c>
      <c r="AC427" s="48" t="str">
        <f>IFERROR(IF(COUNT($S427:AB427)&gt;=$P427,"",EDATE($S427,10)),"")</f>
        <v/>
      </c>
      <c r="AD427" s="48" t="str">
        <f>IFERROR(IF(COUNT($S427:AC427)&gt;=$P427,"",EDATE($S427,11)),"")</f>
        <v/>
      </c>
      <c r="AE427" s="48" t="str">
        <f>IFERROR(IF(COUNT($S427:AD427)&gt;=$P427,"",EDATE($S427,12)),"")</f>
        <v/>
      </c>
      <c r="AF427" s="48" t="str">
        <f>IFERROR(IF(COUNT($S427:AE427)&gt;=$P427,"",EDATE($S427,13)),"")</f>
        <v/>
      </c>
      <c r="AG427" s="48" t="str">
        <f>IFERROR(IF(COUNT($S427:AF427)&gt;=$P427,"",EDATE($S427,14)),"")</f>
        <v/>
      </c>
      <c r="AH427" s="48" t="str">
        <f>IFERROR(IF(COUNT($S427:AG427)&gt;=$P427,"",EDATE($S427,15)),"")</f>
        <v/>
      </c>
      <c r="AI427" s="48" t="str">
        <f>IFERROR(IF(COUNT($S427:AH427)&gt;=$P427,"",EDATE($S427,16)),"")</f>
        <v/>
      </c>
      <c r="AJ427" s="48" t="str">
        <f>IFERROR(IF(COUNT($S427:AI427)&gt;=$P427,"",EDATE($S427,17)),"")</f>
        <v/>
      </c>
      <c r="AK427" s="48" t="str">
        <f>IFERROR(IF(COUNT($S427:AJ427)&gt;=$P427,"",EDATE($S427,18)),"")</f>
        <v/>
      </c>
      <c r="AL427" s="49" t="str">
        <f>IFERROR(IF(COUNT($S427:AK427)&gt;=$P427,"",EDATE($S427,19)),"")</f>
        <v/>
      </c>
      <c r="AM427" s="49" t="str">
        <f>IFERROR(IF(COUNT($S427:AL427)&gt;=$P427,"",EDATE($S427,20)),"")</f>
        <v/>
      </c>
      <c r="AN427" s="49" t="str">
        <f>IFERROR(IF(COUNT($S427:AM427)&gt;=$P427,"",EDATE($S427,21)),"")</f>
        <v/>
      </c>
      <c r="AO427" s="49" t="str">
        <f>IFERROR(IF(COUNT($S427:AN427)&gt;=$P427,"",EDATE($S427,22)),"")</f>
        <v/>
      </c>
      <c r="AP427" s="49" t="str">
        <f>IFERROR(IF(COUNT($S427:AO427)&gt;=$P427,"",EDATE($S427,23)),"")</f>
        <v/>
      </c>
      <c r="AQ427" s="49" t="str">
        <f>IFERROR(IF(COUNT($S427:AP427)&gt;=$P427,"",EDATE($S427,24)),"")</f>
        <v/>
      </c>
      <c r="AR427" s="49" t="str">
        <f>IFERROR(IF(COUNT($S427:AQ427)&gt;=$P427,"",EDATE($S427,25)),"")</f>
        <v/>
      </c>
      <c r="AS427" s="49" t="str">
        <f>IFERROR(IF(COUNT($S427:AR427)&gt;=$P427,"",EDATE($S427,26)),"")</f>
        <v/>
      </c>
      <c r="AT427" s="49" t="str">
        <f>IFERROR(IF(COUNT($S427:AS427)&gt;=$P427,"",EDATE($S427,27)),"")</f>
        <v/>
      </c>
      <c r="AU427" s="49" t="str">
        <f>IFERROR(IF(COUNT($S427:AT427)&gt;=$P427,"",EDATE($S427,28)),"")</f>
        <v/>
      </c>
      <c r="AV427" s="49" t="str">
        <f>IFERROR(IF(COUNT($S427:AU427)&gt;=$P427,"",EDATE($S427,29)),"")</f>
        <v/>
      </c>
      <c r="AW427" s="49" t="str">
        <f>IFERROR(IF(COUNT($S427:AV427)&gt;=$P427,"",EDATE($S427,30)),"")</f>
        <v/>
      </c>
      <c r="AX427" s="49" t="str">
        <f>IFERROR(IF(COUNT($S427:AW427)&gt;=$P427,"",EDATE($S427,31)),"")</f>
        <v/>
      </c>
      <c r="AY427" s="49" t="str">
        <f>IFERROR(IF(COUNT($S427:AX427)&gt;=$P427,"",EDATE($S427,32)),"")</f>
        <v/>
      </c>
      <c r="AZ427" s="49" t="str">
        <f>IFERROR(IF(COUNT($S427:AY427)&gt;=$P427,"",EDATE($S427,33)),"")</f>
        <v/>
      </c>
      <c r="BA427" s="49" t="str">
        <f>IFERROR(IF(COUNT($S427:AZ427)&gt;=$P427,"",EDATE($S427,34)),"")</f>
        <v/>
      </c>
      <c r="BB427" s="49" t="str">
        <f>IFERROR(IF(COUNT($S427:BA427)&gt;=$P427,"",EDATE($S427,35)),"")</f>
        <v/>
      </c>
      <c r="BC427" s="49" t="str">
        <f>IFERROR(IF(COUNT($S427:BB427)&gt;=$P427,"",EDATE($S427,36)),"")</f>
        <v/>
      </c>
      <c r="BD427" s="108"/>
    </row>
    <row r="428" spans="1:56" s="98" customFormat="1" ht="21" customHeight="1" thickBot="1">
      <c r="A428" s="106" t="str">
        <f t="shared" ca="1" si="36"/>
        <v/>
      </c>
      <c r="B428" s="152"/>
      <c r="C428" s="45" t="str">
        <f>IFERROR(VLOOKUP(B428,'اسماء العملاء'!$A$2:$E$1589,5,FALSE),"")</f>
        <v/>
      </c>
      <c r="D428" s="60" t="str">
        <f>IFERROR(VLOOKUP(B428,'اسماء العملاء'!$A$2:$C$1589,2,FALSE),"")</f>
        <v/>
      </c>
      <c r="E428" s="56"/>
      <c r="F428" s="62" t="str">
        <f>IFERROR(VLOOKUP(B428,'اسماء العملاء'!$A$2:$C$1589,3,FALSE),"")</f>
        <v/>
      </c>
      <c r="G428" s="75" t="str">
        <f>IFERROR(VLOOKUP(B428,'اسماء العملاء'!$A$2:$F$1589,6,FALSE),"")</f>
        <v/>
      </c>
      <c r="H428" s="142" t="str">
        <f>IFERROR(VLOOKUP(G428,'انواع الفلاتر'!$B$2:$C$52,2,FALSE),"")</f>
        <v/>
      </c>
      <c r="I428" s="128" t="str">
        <f>IFERROR(VLOOKUP(B428,'اسماء العملاء'!$A$2:$K$1589,11,FALSE),"")</f>
        <v/>
      </c>
      <c r="J428" s="46" t="str">
        <f t="shared" si="37"/>
        <v/>
      </c>
      <c r="K428" s="37"/>
      <c r="L428" s="137" t="str">
        <f t="shared" si="38"/>
        <v/>
      </c>
      <c r="M428" s="94" t="str">
        <f>IFERROR(VLOOKUP(B428,'اسماء العملاء'!$A$2:$G$1589,7,FALSE),"")</f>
        <v/>
      </c>
      <c r="N428" s="92" t="str">
        <f t="shared" si="39"/>
        <v/>
      </c>
      <c r="O428" s="149" t="str">
        <f>IFERROR(VLOOKUP(B428,'اسماء العملاء'!$A$2:$I$1589,9,FALSE),"")</f>
        <v/>
      </c>
      <c r="P428" s="144" t="str">
        <f t="shared" si="40"/>
        <v/>
      </c>
      <c r="Q428" s="145" t="str">
        <f t="shared" si="41"/>
        <v/>
      </c>
      <c r="R428" s="50"/>
      <c r="S428" s="133" t="str">
        <f>IFERROR(VLOOKUP(B428,'اسماء العملاء'!$A$2:$J$1589,10,FALSE),"")</f>
        <v/>
      </c>
      <c r="T428" s="48" t="str">
        <f>IFERROR(IF(COUNT($S428:S428)&gt;=$P428,"",EDATE($S428,1)),"")</f>
        <v/>
      </c>
      <c r="U428" s="48" t="str">
        <f>IFERROR(IF(COUNT($S428:T428)&gt;=$P428,"",EDATE($S428,2)),"")</f>
        <v/>
      </c>
      <c r="V428" s="48" t="str">
        <f>IFERROR(IF(COUNT($S428:U428)&gt;=$P428,"",EDATE($S428,3)),"")</f>
        <v/>
      </c>
      <c r="W428" s="48" t="str">
        <f>IFERROR(IF(COUNT($S428:V428)&gt;=$P428,"",EDATE($S428,4)),"")</f>
        <v/>
      </c>
      <c r="X428" s="48" t="str">
        <f>IFERROR(IF(COUNT($S428:W428)&gt;=$P428,"",EDATE($S428,5)),"")</f>
        <v/>
      </c>
      <c r="Y428" s="48" t="str">
        <f>IFERROR(IF(COUNT($S428:X428)&gt;=$P428,"",EDATE($S428,6)),"")</f>
        <v/>
      </c>
      <c r="Z428" s="48" t="str">
        <f>IFERROR(IF(COUNT($S428:Y428)&gt;=$P428,"",EDATE($S428,7)),"")</f>
        <v/>
      </c>
      <c r="AA428" s="48" t="str">
        <f>IFERROR(IF(COUNT($S428:Z428)&gt;=$P428,"",EDATE($S428,8)),"")</f>
        <v/>
      </c>
      <c r="AB428" s="48" t="str">
        <f>IFERROR(IF(COUNT($S428:AA428)&gt;=$P428,"",EDATE($S428,9)),"")</f>
        <v/>
      </c>
      <c r="AC428" s="48" t="str">
        <f>IFERROR(IF(COUNT($S428:AB428)&gt;=$P428,"",EDATE($S428,10)),"")</f>
        <v/>
      </c>
      <c r="AD428" s="48" t="str">
        <f>IFERROR(IF(COUNT($S428:AC428)&gt;=$P428,"",EDATE($S428,11)),"")</f>
        <v/>
      </c>
      <c r="AE428" s="48" t="str">
        <f>IFERROR(IF(COUNT($S428:AD428)&gt;=$P428,"",EDATE($S428,12)),"")</f>
        <v/>
      </c>
      <c r="AF428" s="48" t="str">
        <f>IFERROR(IF(COUNT($S428:AE428)&gt;=$P428,"",EDATE($S428,13)),"")</f>
        <v/>
      </c>
      <c r="AG428" s="48" t="str">
        <f>IFERROR(IF(COUNT($S428:AF428)&gt;=$P428,"",EDATE($S428,14)),"")</f>
        <v/>
      </c>
      <c r="AH428" s="48" t="str">
        <f>IFERROR(IF(COUNT($S428:AG428)&gt;=$P428,"",EDATE($S428,15)),"")</f>
        <v/>
      </c>
      <c r="AI428" s="48" t="str">
        <f>IFERROR(IF(COUNT($S428:AH428)&gt;=$P428,"",EDATE($S428,16)),"")</f>
        <v/>
      </c>
      <c r="AJ428" s="48" t="str">
        <f>IFERROR(IF(COUNT($S428:AI428)&gt;=$P428,"",EDATE($S428,17)),"")</f>
        <v/>
      </c>
      <c r="AK428" s="48" t="str">
        <f>IFERROR(IF(COUNT($S428:AJ428)&gt;=$P428,"",EDATE($S428,18)),"")</f>
        <v/>
      </c>
      <c r="AL428" s="49" t="str">
        <f>IFERROR(IF(COUNT($S428:AK428)&gt;=$P428,"",EDATE($S428,19)),"")</f>
        <v/>
      </c>
      <c r="AM428" s="49" t="str">
        <f>IFERROR(IF(COUNT($S428:AL428)&gt;=$P428,"",EDATE($S428,20)),"")</f>
        <v/>
      </c>
      <c r="AN428" s="49" t="str">
        <f>IFERROR(IF(COUNT($S428:AM428)&gt;=$P428,"",EDATE($S428,21)),"")</f>
        <v/>
      </c>
      <c r="AO428" s="49" t="str">
        <f>IFERROR(IF(COUNT($S428:AN428)&gt;=$P428,"",EDATE($S428,22)),"")</f>
        <v/>
      </c>
      <c r="AP428" s="49" t="str">
        <f>IFERROR(IF(COUNT($S428:AO428)&gt;=$P428,"",EDATE($S428,23)),"")</f>
        <v/>
      </c>
      <c r="AQ428" s="49" t="str">
        <f>IFERROR(IF(COUNT($S428:AP428)&gt;=$P428,"",EDATE($S428,24)),"")</f>
        <v/>
      </c>
      <c r="AR428" s="49" t="str">
        <f>IFERROR(IF(COUNT($S428:AQ428)&gt;=$P428,"",EDATE($S428,25)),"")</f>
        <v/>
      </c>
      <c r="AS428" s="49" t="str">
        <f>IFERROR(IF(COUNT($S428:AR428)&gt;=$P428,"",EDATE($S428,26)),"")</f>
        <v/>
      </c>
      <c r="AT428" s="49" t="str">
        <f>IFERROR(IF(COUNT($S428:AS428)&gt;=$P428,"",EDATE($S428,27)),"")</f>
        <v/>
      </c>
      <c r="AU428" s="49" t="str">
        <f>IFERROR(IF(COUNT($S428:AT428)&gt;=$P428,"",EDATE($S428,28)),"")</f>
        <v/>
      </c>
      <c r="AV428" s="49" t="str">
        <f>IFERROR(IF(COUNT($S428:AU428)&gt;=$P428,"",EDATE($S428,29)),"")</f>
        <v/>
      </c>
      <c r="AW428" s="49" t="str">
        <f>IFERROR(IF(COUNT($S428:AV428)&gt;=$P428,"",EDATE($S428,30)),"")</f>
        <v/>
      </c>
      <c r="AX428" s="49" t="str">
        <f>IFERROR(IF(COUNT($S428:AW428)&gt;=$P428,"",EDATE($S428,31)),"")</f>
        <v/>
      </c>
      <c r="AY428" s="49" t="str">
        <f>IFERROR(IF(COUNT($S428:AX428)&gt;=$P428,"",EDATE($S428,32)),"")</f>
        <v/>
      </c>
      <c r="AZ428" s="49" t="str">
        <f>IFERROR(IF(COUNT($S428:AY428)&gt;=$P428,"",EDATE($S428,33)),"")</f>
        <v/>
      </c>
      <c r="BA428" s="49" t="str">
        <f>IFERROR(IF(COUNT($S428:AZ428)&gt;=$P428,"",EDATE($S428,34)),"")</f>
        <v/>
      </c>
      <c r="BB428" s="49" t="str">
        <f>IFERROR(IF(COUNT($S428:BA428)&gt;=$P428,"",EDATE($S428,35)),"")</f>
        <v/>
      </c>
      <c r="BC428" s="49" t="str">
        <f>IFERROR(IF(COUNT($S428:BB428)&gt;=$P428,"",EDATE($S428,36)),"")</f>
        <v/>
      </c>
      <c r="BD428" s="108"/>
    </row>
    <row r="429" spans="1:56" s="98" customFormat="1" ht="21" customHeight="1" thickBot="1">
      <c r="A429" s="106" t="str">
        <f t="shared" ca="1" si="36"/>
        <v/>
      </c>
      <c r="B429" s="152"/>
      <c r="C429" s="45" t="str">
        <f>IFERROR(VLOOKUP(B429,'اسماء العملاء'!$A$2:$E$1589,5,FALSE),"")</f>
        <v/>
      </c>
      <c r="D429" s="60" t="str">
        <f>IFERROR(VLOOKUP(B429,'اسماء العملاء'!$A$2:$C$1589,2,FALSE),"")</f>
        <v/>
      </c>
      <c r="E429" s="56"/>
      <c r="F429" s="62" t="str">
        <f>IFERROR(VLOOKUP(B429,'اسماء العملاء'!$A$2:$C$1589,3,FALSE),"")</f>
        <v/>
      </c>
      <c r="G429" s="75" t="str">
        <f>IFERROR(VLOOKUP(B429,'اسماء العملاء'!$A$2:$F$1589,6,FALSE),"")</f>
        <v/>
      </c>
      <c r="H429" s="142" t="str">
        <f>IFERROR(VLOOKUP(G429,'انواع الفلاتر'!$B$2:$C$52,2,FALSE),"")</f>
        <v/>
      </c>
      <c r="I429" s="128" t="str">
        <f>IFERROR(VLOOKUP(B429,'اسماء العملاء'!$A$2:$K$1589,11,FALSE),"")</f>
        <v/>
      </c>
      <c r="J429" s="46" t="str">
        <f t="shared" si="37"/>
        <v/>
      </c>
      <c r="K429" s="37"/>
      <c r="L429" s="137" t="str">
        <f t="shared" si="38"/>
        <v/>
      </c>
      <c r="M429" s="94" t="str">
        <f>IFERROR(VLOOKUP(B429,'اسماء العملاء'!$A$2:$G$1589,7,FALSE),"")</f>
        <v/>
      </c>
      <c r="N429" s="92" t="str">
        <f t="shared" si="39"/>
        <v/>
      </c>
      <c r="O429" s="149" t="str">
        <f>IFERROR(VLOOKUP(B429,'اسماء العملاء'!$A$2:$I$1589,9,FALSE),"")</f>
        <v/>
      </c>
      <c r="P429" s="144" t="str">
        <f t="shared" si="40"/>
        <v/>
      </c>
      <c r="Q429" s="145" t="str">
        <f t="shared" si="41"/>
        <v/>
      </c>
      <c r="R429" s="50"/>
      <c r="S429" s="133" t="str">
        <f>IFERROR(VLOOKUP(B429,'اسماء العملاء'!$A$2:$J$1589,10,FALSE),"")</f>
        <v/>
      </c>
      <c r="T429" s="48" t="str">
        <f>IFERROR(IF(COUNT($S429:S429)&gt;=$P429,"",EDATE($S429,1)),"")</f>
        <v/>
      </c>
      <c r="U429" s="48" t="str">
        <f>IFERROR(IF(COUNT($S429:T429)&gt;=$P429,"",EDATE($S429,2)),"")</f>
        <v/>
      </c>
      <c r="V429" s="48" t="str">
        <f>IFERROR(IF(COUNT($S429:U429)&gt;=$P429,"",EDATE($S429,3)),"")</f>
        <v/>
      </c>
      <c r="W429" s="48" t="str">
        <f>IFERROR(IF(COUNT($S429:V429)&gt;=$P429,"",EDATE($S429,4)),"")</f>
        <v/>
      </c>
      <c r="X429" s="48" t="str">
        <f>IFERROR(IF(COUNT($S429:W429)&gt;=$P429,"",EDATE($S429,5)),"")</f>
        <v/>
      </c>
      <c r="Y429" s="48" t="str">
        <f>IFERROR(IF(COUNT($S429:X429)&gt;=$P429,"",EDATE($S429,6)),"")</f>
        <v/>
      </c>
      <c r="Z429" s="48" t="str">
        <f>IFERROR(IF(COUNT($S429:Y429)&gt;=$P429,"",EDATE($S429,7)),"")</f>
        <v/>
      </c>
      <c r="AA429" s="48" t="str">
        <f>IFERROR(IF(COUNT($S429:Z429)&gt;=$P429,"",EDATE($S429,8)),"")</f>
        <v/>
      </c>
      <c r="AB429" s="48" t="str">
        <f>IFERROR(IF(COUNT($S429:AA429)&gt;=$P429,"",EDATE($S429,9)),"")</f>
        <v/>
      </c>
      <c r="AC429" s="48" t="str">
        <f>IFERROR(IF(COUNT($S429:AB429)&gt;=$P429,"",EDATE($S429,10)),"")</f>
        <v/>
      </c>
      <c r="AD429" s="48" t="str">
        <f>IFERROR(IF(COUNT($S429:AC429)&gt;=$P429,"",EDATE($S429,11)),"")</f>
        <v/>
      </c>
      <c r="AE429" s="48" t="str">
        <f>IFERROR(IF(COUNT($S429:AD429)&gt;=$P429,"",EDATE($S429,12)),"")</f>
        <v/>
      </c>
      <c r="AF429" s="48" t="str">
        <f>IFERROR(IF(COUNT($S429:AE429)&gt;=$P429,"",EDATE($S429,13)),"")</f>
        <v/>
      </c>
      <c r="AG429" s="48" t="str">
        <f>IFERROR(IF(COUNT($S429:AF429)&gt;=$P429,"",EDATE($S429,14)),"")</f>
        <v/>
      </c>
      <c r="AH429" s="48" t="str">
        <f>IFERROR(IF(COUNT($S429:AG429)&gt;=$P429,"",EDATE($S429,15)),"")</f>
        <v/>
      </c>
      <c r="AI429" s="48" t="str">
        <f>IFERROR(IF(COUNT($S429:AH429)&gt;=$P429,"",EDATE($S429,16)),"")</f>
        <v/>
      </c>
      <c r="AJ429" s="48" t="str">
        <f>IFERROR(IF(COUNT($S429:AI429)&gt;=$P429,"",EDATE($S429,17)),"")</f>
        <v/>
      </c>
      <c r="AK429" s="48" t="str">
        <f>IFERROR(IF(COUNT($S429:AJ429)&gt;=$P429,"",EDATE($S429,18)),"")</f>
        <v/>
      </c>
      <c r="AL429" s="49" t="str">
        <f>IFERROR(IF(COUNT($S429:AK429)&gt;=$P429,"",EDATE($S429,19)),"")</f>
        <v/>
      </c>
      <c r="AM429" s="49" t="str">
        <f>IFERROR(IF(COUNT($S429:AL429)&gt;=$P429,"",EDATE($S429,20)),"")</f>
        <v/>
      </c>
      <c r="AN429" s="49" t="str">
        <f>IFERROR(IF(COUNT($S429:AM429)&gt;=$P429,"",EDATE($S429,21)),"")</f>
        <v/>
      </c>
      <c r="AO429" s="49" t="str">
        <f>IFERROR(IF(COUNT($S429:AN429)&gt;=$P429,"",EDATE($S429,22)),"")</f>
        <v/>
      </c>
      <c r="AP429" s="49" t="str">
        <f>IFERROR(IF(COUNT($S429:AO429)&gt;=$P429,"",EDATE($S429,23)),"")</f>
        <v/>
      </c>
      <c r="AQ429" s="49" t="str">
        <f>IFERROR(IF(COUNT($S429:AP429)&gt;=$P429,"",EDATE($S429,24)),"")</f>
        <v/>
      </c>
      <c r="AR429" s="49" t="str">
        <f>IFERROR(IF(COUNT($S429:AQ429)&gt;=$P429,"",EDATE($S429,25)),"")</f>
        <v/>
      </c>
      <c r="AS429" s="49" t="str">
        <f>IFERROR(IF(COUNT($S429:AR429)&gt;=$P429,"",EDATE($S429,26)),"")</f>
        <v/>
      </c>
      <c r="AT429" s="49" t="str">
        <f>IFERROR(IF(COUNT($S429:AS429)&gt;=$P429,"",EDATE($S429,27)),"")</f>
        <v/>
      </c>
      <c r="AU429" s="49" t="str">
        <f>IFERROR(IF(COUNT($S429:AT429)&gt;=$P429,"",EDATE($S429,28)),"")</f>
        <v/>
      </c>
      <c r="AV429" s="49" t="str">
        <f>IFERROR(IF(COUNT($S429:AU429)&gt;=$P429,"",EDATE($S429,29)),"")</f>
        <v/>
      </c>
      <c r="AW429" s="49" t="str">
        <f>IFERROR(IF(COUNT($S429:AV429)&gt;=$P429,"",EDATE($S429,30)),"")</f>
        <v/>
      </c>
      <c r="AX429" s="49" t="str">
        <f>IFERROR(IF(COUNT($S429:AW429)&gt;=$P429,"",EDATE($S429,31)),"")</f>
        <v/>
      </c>
      <c r="AY429" s="49" t="str">
        <f>IFERROR(IF(COUNT($S429:AX429)&gt;=$P429,"",EDATE($S429,32)),"")</f>
        <v/>
      </c>
      <c r="AZ429" s="49" t="str">
        <f>IFERROR(IF(COUNT($S429:AY429)&gt;=$P429,"",EDATE($S429,33)),"")</f>
        <v/>
      </c>
      <c r="BA429" s="49" t="str">
        <f>IFERROR(IF(COUNT($S429:AZ429)&gt;=$P429,"",EDATE($S429,34)),"")</f>
        <v/>
      </c>
      <c r="BB429" s="49" t="str">
        <f>IFERROR(IF(COUNT($S429:BA429)&gt;=$P429,"",EDATE($S429,35)),"")</f>
        <v/>
      </c>
      <c r="BC429" s="49" t="str">
        <f>IFERROR(IF(COUNT($S429:BB429)&gt;=$P429,"",EDATE($S429,36)),"")</f>
        <v/>
      </c>
      <c r="BD429" s="108"/>
    </row>
    <row r="430" spans="1:56" s="98" customFormat="1" ht="21" customHeight="1" thickBot="1">
      <c r="A430" s="106" t="str">
        <f t="shared" ca="1" si="36"/>
        <v/>
      </c>
      <c r="B430" s="152"/>
      <c r="C430" s="45" t="str">
        <f>IFERROR(VLOOKUP(B430,'اسماء العملاء'!$A$2:$E$1589,5,FALSE),"")</f>
        <v/>
      </c>
      <c r="D430" s="60" t="str">
        <f>IFERROR(VLOOKUP(B430,'اسماء العملاء'!$A$2:$C$1589,2,FALSE),"")</f>
        <v/>
      </c>
      <c r="E430" s="56"/>
      <c r="F430" s="62" t="str">
        <f>IFERROR(VLOOKUP(B430,'اسماء العملاء'!$A$2:$C$1589,3,FALSE),"")</f>
        <v/>
      </c>
      <c r="G430" s="75" t="str">
        <f>IFERROR(VLOOKUP(B430,'اسماء العملاء'!$A$2:$F$1589,6,FALSE),"")</f>
        <v/>
      </c>
      <c r="H430" s="142" t="str">
        <f>IFERROR(VLOOKUP(G430,'انواع الفلاتر'!$B$2:$C$52,2,FALSE),"")</f>
        <v/>
      </c>
      <c r="I430" s="128" t="str">
        <f>IFERROR(VLOOKUP(B430,'اسماء العملاء'!$A$2:$K$1589,11,FALSE),"")</f>
        <v/>
      </c>
      <c r="J430" s="46" t="str">
        <f t="shared" si="37"/>
        <v/>
      </c>
      <c r="K430" s="37"/>
      <c r="L430" s="137" t="str">
        <f t="shared" si="38"/>
        <v/>
      </c>
      <c r="M430" s="94" t="str">
        <f>IFERROR(VLOOKUP(B430,'اسماء العملاء'!$A$2:$G$1589,7,FALSE),"")</f>
        <v/>
      </c>
      <c r="N430" s="92" t="str">
        <f t="shared" si="39"/>
        <v/>
      </c>
      <c r="O430" s="149" t="str">
        <f>IFERROR(VLOOKUP(B430,'اسماء العملاء'!$A$2:$I$1589,9,FALSE),"")</f>
        <v/>
      </c>
      <c r="P430" s="144" t="str">
        <f t="shared" si="40"/>
        <v/>
      </c>
      <c r="Q430" s="145" t="str">
        <f t="shared" si="41"/>
        <v/>
      </c>
      <c r="R430" s="50"/>
      <c r="S430" s="133" t="str">
        <f>IFERROR(VLOOKUP(B430,'اسماء العملاء'!$A$2:$J$1589,10,FALSE),"")</f>
        <v/>
      </c>
      <c r="T430" s="48" t="str">
        <f>IFERROR(IF(COUNT($S430:S430)&gt;=$P430,"",EDATE($S430,1)),"")</f>
        <v/>
      </c>
      <c r="U430" s="48" t="str">
        <f>IFERROR(IF(COUNT($S430:T430)&gt;=$P430,"",EDATE($S430,2)),"")</f>
        <v/>
      </c>
      <c r="V430" s="48" t="str">
        <f>IFERROR(IF(COUNT($S430:U430)&gt;=$P430,"",EDATE($S430,3)),"")</f>
        <v/>
      </c>
      <c r="W430" s="48" t="str">
        <f>IFERROR(IF(COUNT($S430:V430)&gt;=$P430,"",EDATE($S430,4)),"")</f>
        <v/>
      </c>
      <c r="X430" s="48" t="str">
        <f>IFERROR(IF(COUNT($S430:W430)&gt;=$P430,"",EDATE($S430,5)),"")</f>
        <v/>
      </c>
      <c r="Y430" s="48" t="str">
        <f>IFERROR(IF(COUNT($S430:X430)&gt;=$P430,"",EDATE($S430,6)),"")</f>
        <v/>
      </c>
      <c r="Z430" s="48" t="str">
        <f>IFERROR(IF(COUNT($S430:Y430)&gt;=$P430,"",EDATE($S430,7)),"")</f>
        <v/>
      </c>
      <c r="AA430" s="48" t="str">
        <f>IFERROR(IF(COUNT($S430:Z430)&gt;=$P430,"",EDATE($S430,8)),"")</f>
        <v/>
      </c>
      <c r="AB430" s="48" t="str">
        <f>IFERROR(IF(COUNT($S430:AA430)&gt;=$P430,"",EDATE($S430,9)),"")</f>
        <v/>
      </c>
      <c r="AC430" s="48" t="str">
        <f>IFERROR(IF(COUNT($S430:AB430)&gt;=$P430,"",EDATE($S430,10)),"")</f>
        <v/>
      </c>
      <c r="AD430" s="48" t="str">
        <f>IFERROR(IF(COUNT($S430:AC430)&gt;=$P430,"",EDATE($S430,11)),"")</f>
        <v/>
      </c>
      <c r="AE430" s="48" t="str">
        <f>IFERROR(IF(COUNT($S430:AD430)&gt;=$P430,"",EDATE($S430,12)),"")</f>
        <v/>
      </c>
      <c r="AF430" s="48" t="str">
        <f>IFERROR(IF(COUNT($S430:AE430)&gt;=$P430,"",EDATE($S430,13)),"")</f>
        <v/>
      </c>
      <c r="AG430" s="48" t="str">
        <f>IFERROR(IF(COUNT($S430:AF430)&gt;=$P430,"",EDATE($S430,14)),"")</f>
        <v/>
      </c>
      <c r="AH430" s="48" t="str">
        <f>IFERROR(IF(COUNT($S430:AG430)&gt;=$P430,"",EDATE($S430,15)),"")</f>
        <v/>
      </c>
      <c r="AI430" s="48" t="str">
        <f>IFERROR(IF(COUNT($S430:AH430)&gt;=$P430,"",EDATE($S430,16)),"")</f>
        <v/>
      </c>
      <c r="AJ430" s="48" t="str">
        <f>IFERROR(IF(COUNT($S430:AI430)&gt;=$P430,"",EDATE($S430,17)),"")</f>
        <v/>
      </c>
      <c r="AK430" s="48" t="str">
        <f>IFERROR(IF(COUNT($S430:AJ430)&gt;=$P430,"",EDATE($S430,18)),"")</f>
        <v/>
      </c>
      <c r="AL430" s="49" t="str">
        <f>IFERROR(IF(COUNT($S430:AK430)&gt;=$P430,"",EDATE($S430,19)),"")</f>
        <v/>
      </c>
      <c r="AM430" s="49" t="str">
        <f>IFERROR(IF(COUNT($S430:AL430)&gt;=$P430,"",EDATE($S430,20)),"")</f>
        <v/>
      </c>
      <c r="AN430" s="49" t="str">
        <f>IFERROR(IF(COUNT($S430:AM430)&gt;=$P430,"",EDATE($S430,21)),"")</f>
        <v/>
      </c>
      <c r="AO430" s="49" t="str">
        <f>IFERROR(IF(COUNT($S430:AN430)&gt;=$P430,"",EDATE($S430,22)),"")</f>
        <v/>
      </c>
      <c r="AP430" s="49" t="str">
        <f>IFERROR(IF(COUNT($S430:AO430)&gt;=$P430,"",EDATE($S430,23)),"")</f>
        <v/>
      </c>
      <c r="AQ430" s="49" t="str">
        <f>IFERROR(IF(COUNT($S430:AP430)&gt;=$P430,"",EDATE($S430,24)),"")</f>
        <v/>
      </c>
      <c r="AR430" s="49" t="str">
        <f>IFERROR(IF(COUNT($S430:AQ430)&gt;=$P430,"",EDATE($S430,25)),"")</f>
        <v/>
      </c>
      <c r="AS430" s="49" t="str">
        <f>IFERROR(IF(COUNT($S430:AR430)&gt;=$P430,"",EDATE($S430,26)),"")</f>
        <v/>
      </c>
      <c r="AT430" s="49" t="str">
        <f>IFERROR(IF(COUNT($S430:AS430)&gt;=$P430,"",EDATE($S430,27)),"")</f>
        <v/>
      </c>
      <c r="AU430" s="49" t="str">
        <f>IFERROR(IF(COUNT($S430:AT430)&gt;=$P430,"",EDATE($S430,28)),"")</f>
        <v/>
      </c>
      <c r="AV430" s="49" t="str">
        <f>IFERROR(IF(COUNT($S430:AU430)&gt;=$P430,"",EDATE($S430,29)),"")</f>
        <v/>
      </c>
      <c r="AW430" s="49" t="str">
        <f>IFERROR(IF(COUNT($S430:AV430)&gt;=$P430,"",EDATE($S430,30)),"")</f>
        <v/>
      </c>
      <c r="AX430" s="49" t="str">
        <f>IFERROR(IF(COUNT($S430:AW430)&gt;=$P430,"",EDATE($S430,31)),"")</f>
        <v/>
      </c>
      <c r="AY430" s="49" t="str">
        <f>IFERROR(IF(COUNT($S430:AX430)&gt;=$P430,"",EDATE($S430,32)),"")</f>
        <v/>
      </c>
      <c r="AZ430" s="49" t="str">
        <f>IFERROR(IF(COUNT($S430:AY430)&gt;=$P430,"",EDATE($S430,33)),"")</f>
        <v/>
      </c>
      <c r="BA430" s="49" t="str">
        <f>IFERROR(IF(COUNT($S430:AZ430)&gt;=$P430,"",EDATE($S430,34)),"")</f>
        <v/>
      </c>
      <c r="BB430" s="49" t="str">
        <f>IFERROR(IF(COUNT($S430:BA430)&gt;=$P430,"",EDATE($S430,35)),"")</f>
        <v/>
      </c>
      <c r="BC430" s="49" t="str">
        <f>IFERROR(IF(COUNT($S430:BB430)&gt;=$P430,"",EDATE($S430,36)),"")</f>
        <v/>
      </c>
      <c r="BD430" s="108"/>
    </row>
    <row r="431" spans="1:56" s="98" customFormat="1" ht="21" customHeight="1" thickBot="1">
      <c r="A431" s="106" t="str">
        <f t="shared" ca="1" si="36"/>
        <v/>
      </c>
      <c r="B431" s="152"/>
      <c r="C431" s="45" t="str">
        <f>IFERROR(VLOOKUP(B431,'اسماء العملاء'!$A$2:$E$1589,5,FALSE),"")</f>
        <v/>
      </c>
      <c r="D431" s="60" t="str">
        <f>IFERROR(VLOOKUP(B431,'اسماء العملاء'!$A$2:$C$1589,2,FALSE),"")</f>
        <v/>
      </c>
      <c r="E431" s="56"/>
      <c r="F431" s="62" t="str">
        <f>IFERROR(VLOOKUP(B431,'اسماء العملاء'!$A$2:$C$1589,3,FALSE),"")</f>
        <v/>
      </c>
      <c r="G431" s="75" t="str">
        <f>IFERROR(VLOOKUP(B431,'اسماء العملاء'!$A$2:$F$1589,6,FALSE),"")</f>
        <v/>
      </c>
      <c r="H431" s="142" t="str">
        <f>IFERROR(VLOOKUP(G431,'انواع الفلاتر'!$B$2:$C$52,2,FALSE),"")</f>
        <v/>
      </c>
      <c r="I431" s="128" t="str">
        <f>IFERROR(VLOOKUP(B431,'اسماء العملاء'!$A$2:$K$1589,11,FALSE),"")</f>
        <v/>
      </c>
      <c r="J431" s="46" t="str">
        <f t="shared" si="37"/>
        <v/>
      </c>
      <c r="K431" s="37"/>
      <c r="L431" s="137" t="str">
        <f t="shared" si="38"/>
        <v/>
      </c>
      <c r="M431" s="94" t="str">
        <f>IFERROR(VLOOKUP(B431,'اسماء العملاء'!$A$2:$G$1589,7,FALSE),"")</f>
        <v/>
      </c>
      <c r="N431" s="92" t="str">
        <f t="shared" si="39"/>
        <v/>
      </c>
      <c r="O431" s="149" t="str">
        <f>IFERROR(VLOOKUP(B431,'اسماء العملاء'!$A$2:$I$1589,9,FALSE),"")</f>
        <v/>
      </c>
      <c r="P431" s="144" t="str">
        <f t="shared" si="40"/>
        <v/>
      </c>
      <c r="Q431" s="145" t="str">
        <f t="shared" si="41"/>
        <v/>
      </c>
      <c r="R431" s="50"/>
      <c r="S431" s="133" t="str">
        <f>IFERROR(VLOOKUP(B431,'اسماء العملاء'!$A$2:$J$1589,10,FALSE),"")</f>
        <v/>
      </c>
      <c r="T431" s="48" t="str">
        <f>IFERROR(IF(COUNT($S431:S431)&gt;=$P431,"",EDATE($S431,1)),"")</f>
        <v/>
      </c>
      <c r="U431" s="48" t="str">
        <f>IFERROR(IF(COUNT($S431:T431)&gt;=$P431,"",EDATE($S431,2)),"")</f>
        <v/>
      </c>
      <c r="V431" s="48" t="str">
        <f>IFERROR(IF(COUNT($S431:U431)&gt;=$P431,"",EDATE($S431,3)),"")</f>
        <v/>
      </c>
      <c r="W431" s="48" t="str">
        <f>IFERROR(IF(COUNT($S431:V431)&gt;=$P431,"",EDATE($S431,4)),"")</f>
        <v/>
      </c>
      <c r="X431" s="48" t="str">
        <f>IFERROR(IF(COUNT($S431:W431)&gt;=$P431,"",EDATE($S431,5)),"")</f>
        <v/>
      </c>
      <c r="Y431" s="48" t="str">
        <f>IFERROR(IF(COUNT($S431:X431)&gt;=$P431,"",EDATE($S431,6)),"")</f>
        <v/>
      </c>
      <c r="Z431" s="48" t="str">
        <f>IFERROR(IF(COUNT($S431:Y431)&gt;=$P431,"",EDATE($S431,7)),"")</f>
        <v/>
      </c>
      <c r="AA431" s="48" t="str">
        <f>IFERROR(IF(COUNT($S431:Z431)&gt;=$P431,"",EDATE($S431,8)),"")</f>
        <v/>
      </c>
      <c r="AB431" s="48" t="str">
        <f>IFERROR(IF(COUNT($S431:AA431)&gt;=$P431,"",EDATE($S431,9)),"")</f>
        <v/>
      </c>
      <c r="AC431" s="48" t="str">
        <f>IFERROR(IF(COUNT($S431:AB431)&gt;=$P431,"",EDATE($S431,10)),"")</f>
        <v/>
      </c>
      <c r="AD431" s="48" t="str">
        <f>IFERROR(IF(COUNT($S431:AC431)&gt;=$P431,"",EDATE($S431,11)),"")</f>
        <v/>
      </c>
      <c r="AE431" s="48" t="str">
        <f>IFERROR(IF(COUNT($S431:AD431)&gt;=$P431,"",EDATE($S431,12)),"")</f>
        <v/>
      </c>
      <c r="AF431" s="48" t="str">
        <f>IFERROR(IF(COUNT($S431:AE431)&gt;=$P431,"",EDATE($S431,13)),"")</f>
        <v/>
      </c>
      <c r="AG431" s="48" t="str">
        <f>IFERROR(IF(COUNT($S431:AF431)&gt;=$P431,"",EDATE($S431,14)),"")</f>
        <v/>
      </c>
      <c r="AH431" s="48" t="str">
        <f>IFERROR(IF(COUNT($S431:AG431)&gt;=$P431,"",EDATE($S431,15)),"")</f>
        <v/>
      </c>
      <c r="AI431" s="48" t="str">
        <f>IFERROR(IF(COUNT($S431:AH431)&gt;=$P431,"",EDATE($S431,16)),"")</f>
        <v/>
      </c>
      <c r="AJ431" s="48" t="str">
        <f>IFERROR(IF(COUNT($S431:AI431)&gt;=$P431,"",EDATE($S431,17)),"")</f>
        <v/>
      </c>
      <c r="AK431" s="48" t="str">
        <f>IFERROR(IF(COUNT($S431:AJ431)&gt;=$P431,"",EDATE($S431,18)),"")</f>
        <v/>
      </c>
      <c r="AL431" s="49" t="str">
        <f>IFERROR(IF(COUNT($S431:AK431)&gt;=$P431,"",EDATE($S431,19)),"")</f>
        <v/>
      </c>
      <c r="AM431" s="49" t="str">
        <f>IFERROR(IF(COUNT($S431:AL431)&gt;=$P431,"",EDATE($S431,20)),"")</f>
        <v/>
      </c>
      <c r="AN431" s="49" t="str">
        <f>IFERROR(IF(COUNT($S431:AM431)&gt;=$P431,"",EDATE($S431,21)),"")</f>
        <v/>
      </c>
      <c r="AO431" s="49" t="str">
        <f>IFERROR(IF(COUNT($S431:AN431)&gt;=$P431,"",EDATE($S431,22)),"")</f>
        <v/>
      </c>
      <c r="AP431" s="49" t="str">
        <f>IFERROR(IF(COUNT($S431:AO431)&gt;=$P431,"",EDATE($S431,23)),"")</f>
        <v/>
      </c>
      <c r="AQ431" s="49" t="str">
        <f>IFERROR(IF(COUNT($S431:AP431)&gt;=$P431,"",EDATE($S431,24)),"")</f>
        <v/>
      </c>
      <c r="AR431" s="49" t="str">
        <f>IFERROR(IF(COUNT($S431:AQ431)&gt;=$P431,"",EDATE($S431,25)),"")</f>
        <v/>
      </c>
      <c r="AS431" s="49" t="str">
        <f>IFERROR(IF(COUNT($S431:AR431)&gt;=$P431,"",EDATE($S431,26)),"")</f>
        <v/>
      </c>
      <c r="AT431" s="49" t="str">
        <f>IFERROR(IF(COUNT($S431:AS431)&gt;=$P431,"",EDATE($S431,27)),"")</f>
        <v/>
      </c>
      <c r="AU431" s="49" t="str">
        <f>IFERROR(IF(COUNT($S431:AT431)&gt;=$P431,"",EDATE($S431,28)),"")</f>
        <v/>
      </c>
      <c r="AV431" s="49" t="str">
        <f>IFERROR(IF(COUNT($S431:AU431)&gt;=$P431,"",EDATE($S431,29)),"")</f>
        <v/>
      </c>
      <c r="AW431" s="49" t="str">
        <f>IFERROR(IF(COUNT($S431:AV431)&gt;=$P431,"",EDATE($S431,30)),"")</f>
        <v/>
      </c>
      <c r="AX431" s="49" t="str">
        <f>IFERROR(IF(COUNT($S431:AW431)&gt;=$P431,"",EDATE($S431,31)),"")</f>
        <v/>
      </c>
      <c r="AY431" s="49" t="str">
        <f>IFERROR(IF(COUNT($S431:AX431)&gt;=$P431,"",EDATE($S431,32)),"")</f>
        <v/>
      </c>
      <c r="AZ431" s="49" t="str">
        <f>IFERROR(IF(COUNT($S431:AY431)&gt;=$P431,"",EDATE($S431,33)),"")</f>
        <v/>
      </c>
      <c r="BA431" s="49" t="str">
        <f>IFERROR(IF(COUNT($S431:AZ431)&gt;=$P431,"",EDATE($S431,34)),"")</f>
        <v/>
      </c>
      <c r="BB431" s="49" t="str">
        <f>IFERROR(IF(COUNT($S431:BA431)&gt;=$P431,"",EDATE($S431,35)),"")</f>
        <v/>
      </c>
      <c r="BC431" s="49" t="str">
        <f>IFERROR(IF(COUNT($S431:BB431)&gt;=$P431,"",EDATE($S431,36)),"")</f>
        <v/>
      </c>
      <c r="BD431" s="108"/>
    </row>
    <row r="432" spans="1:56" s="98" customFormat="1" ht="21" customHeight="1" thickBot="1">
      <c r="A432" s="106" t="str">
        <f t="shared" ca="1" si="36"/>
        <v/>
      </c>
      <c r="B432" s="152"/>
      <c r="C432" s="45" t="str">
        <f>IFERROR(VLOOKUP(B432,'اسماء العملاء'!$A$2:$E$1589,5,FALSE),"")</f>
        <v/>
      </c>
      <c r="D432" s="60" t="str">
        <f>IFERROR(VLOOKUP(B432,'اسماء العملاء'!$A$2:$C$1589,2,FALSE),"")</f>
        <v/>
      </c>
      <c r="E432" s="56"/>
      <c r="F432" s="62" t="str">
        <f>IFERROR(VLOOKUP(B432,'اسماء العملاء'!$A$2:$C$1589,3,FALSE),"")</f>
        <v/>
      </c>
      <c r="G432" s="75" t="str">
        <f>IFERROR(VLOOKUP(B432,'اسماء العملاء'!$A$2:$F$1589,6,FALSE),"")</f>
        <v/>
      </c>
      <c r="H432" s="142" t="str">
        <f>IFERROR(VLOOKUP(G432,'انواع الفلاتر'!$B$2:$C$52,2,FALSE),"")</f>
        <v/>
      </c>
      <c r="I432" s="128" t="str">
        <f>IFERROR(VLOOKUP(B432,'اسماء العملاء'!$A$2:$K$1589,11,FALSE),"")</f>
        <v/>
      </c>
      <c r="J432" s="46" t="str">
        <f t="shared" si="37"/>
        <v/>
      </c>
      <c r="K432" s="37"/>
      <c r="L432" s="137" t="str">
        <f t="shared" si="38"/>
        <v/>
      </c>
      <c r="M432" s="94" t="str">
        <f>IFERROR(VLOOKUP(B432,'اسماء العملاء'!$A$2:$G$1589,7,FALSE),"")</f>
        <v/>
      </c>
      <c r="N432" s="92" t="str">
        <f t="shared" si="39"/>
        <v/>
      </c>
      <c r="O432" s="149" t="str">
        <f>IFERROR(VLOOKUP(B432,'اسماء العملاء'!$A$2:$I$1589,9,FALSE),"")</f>
        <v/>
      </c>
      <c r="P432" s="144" t="str">
        <f t="shared" si="40"/>
        <v/>
      </c>
      <c r="Q432" s="145" t="str">
        <f t="shared" si="41"/>
        <v/>
      </c>
      <c r="R432" s="50"/>
      <c r="S432" s="133" t="str">
        <f>IFERROR(VLOOKUP(B432,'اسماء العملاء'!$A$2:$J$1589,10,FALSE),"")</f>
        <v/>
      </c>
      <c r="T432" s="48" t="str">
        <f>IFERROR(IF(COUNT($S432:S432)&gt;=$P432,"",EDATE($S432,1)),"")</f>
        <v/>
      </c>
      <c r="U432" s="48" t="str">
        <f>IFERROR(IF(COUNT($S432:T432)&gt;=$P432,"",EDATE($S432,2)),"")</f>
        <v/>
      </c>
      <c r="V432" s="48" t="str">
        <f>IFERROR(IF(COUNT($S432:U432)&gt;=$P432,"",EDATE($S432,3)),"")</f>
        <v/>
      </c>
      <c r="W432" s="48" t="str">
        <f>IFERROR(IF(COUNT($S432:V432)&gt;=$P432,"",EDATE($S432,4)),"")</f>
        <v/>
      </c>
      <c r="X432" s="48" t="str">
        <f>IFERROR(IF(COUNT($S432:W432)&gt;=$P432,"",EDATE($S432,5)),"")</f>
        <v/>
      </c>
      <c r="Y432" s="48" t="str">
        <f>IFERROR(IF(COUNT($S432:X432)&gt;=$P432,"",EDATE($S432,6)),"")</f>
        <v/>
      </c>
      <c r="Z432" s="48" t="str">
        <f>IFERROR(IF(COUNT($S432:Y432)&gt;=$P432,"",EDATE($S432,7)),"")</f>
        <v/>
      </c>
      <c r="AA432" s="48" t="str">
        <f>IFERROR(IF(COUNT($S432:Z432)&gt;=$P432,"",EDATE($S432,8)),"")</f>
        <v/>
      </c>
      <c r="AB432" s="48" t="str">
        <f>IFERROR(IF(COUNT($S432:AA432)&gt;=$P432,"",EDATE($S432,9)),"")</f>
        <v/>
      </c>
      <c r="AC432" s="48" t="str">
        <f>IFERROR(IF(COUNT($S432:AB432)&gt;=$P432,"",EDATE($S432,10)),"")</f>
        <v/>
      </c>
      <c r="AD432" s="48" t="str">
        <f>IFERROR(IF(COUNT($S432:AC432)&gt;=$P432,"",EDATE($S432,11)),"")</f>
        <v/>
      </c>
      <c r="AE432" s="48" t="str">
        <f>IFERROR(IF(COUNT($S432:AD432)&gt;=$P432,"",EDATE($S432,12)),"")</f>
        <v/>
      </c>
      <c r="AF432" s="48" t="str">
        <f>IFERROR(IF(COUNT($S432:AE432)&gt;=$P432,"",EDATE($S432,13)),"")</f>
        <v/>
      </c>
      <c r="AG432" s="48" t="str">
        <f>IFERROR(IF(COUNT($S432:AF432)&gt;=$P432,"",EDATE($S432,14)),"")</f>
        <v/>
      </c>
      <c r="AH432" s="48" t="str">
        <f>IFERROR(IF(COUNT($S432:AG432)&gt;=$P432,"",EDATE($S432,15)),"")</f>
        <v/>
      </c>
      <c r="AI432" s="48" t="str">
        <f>IFERROR(IF(COUNT($S432:AH432)&gt;=$P432,"",EDATE($S432,16)),"")</f>
        <v/>
      </c>
      <c r="AJ432" s="48" t="str">
        <f>IFERROR(IF(COUNT($S432:AI432)&gt;=$P432,"",EDATE($S432,17)),"")</f>
        <v/>
      </c>
      <c r="AK432" s="48" t="str">
        <f>IFERROR(IF(COUNT($S432:AJ432)&gt;=$P432,"",EDATE($S432,18)),"")</f>
        <v/>
      </c>
      <c r="AL432" s="49" t="str">
        <f>IFERROR(IF(COUNT($S432:AK432)&gt;=$P432,"",EDATE($S432,19)),"")</f>
        <v/>
      </c>
      <c r="AM432" s="49" t="str">
        <f>IFERROR(IF(COUNT($S432:AL432)&gt;=$P432,"",EDATE($S432,20)),"")</f>
        <v/>
      </c>
      <c r="AN432" s="49" t="str">
        <f>IFERROR(IF(COUNT($S432:AM432)&gt;=$P432,"",EDATE($S432,21)),"")</f>
        <v/>
      </c>
      <c r="AO432" s="49" t="str">
        <f>IFERROR(IF(COUNT($S432:AN432)&gt;=$P432,"",EDATE($S432,22)),"")</f>
        <v/>
      </c>
      <c r="AP432" s="49" t="str">
        <f>IFERROR(IF(COUNT($S432:AO432)&gt;=$P432,"",EDATE($S432,23)),"")</f>
        <v/>
      </c>
      <c r="AQ432" s="49" t="str">
        <f>IFERROR(IF(COUNT($S432:AP432)&gt;=$P432,"",EDATE($S432,24)),"")</f>
        <v/>
      </c>
      <c r="AR432" s="49" t="str">
        <f>IFERROR(IF(COUNT($S432:AQ432)&gt;=$P432,"",EDATE($S432,25)),"")</f>
        <v/>
      </c>
      <c r="AS432" s="49" t="str">
        <f>IFERROR(IF(COUNT($S432:AR432)&gt;=$P432,"",EDATE($S432,26)),"")</f>
        <v/>
      </c>
      <c r="AT432" s="49" t="str">
        <f>IFERROR(IF(COUNT($S432:AS432)&gt;=$P432,"",EDATE($S432,27)),"")</f>
        <v/>
      </c>
      <c r="AU432" s="49" t="str">
        <f>IFERROR(IF(COUNT($S432:AT432)&gt;=$P432,"",EDATE($S432,28)),"")</f>
        <v/>
      </c>
      <c r="AV432" s="49" t="str">
        <f>IFERROR(IF(COUNT($S432:AU432)&gt;=$P432,"",EDATE($S432,29)),"")</f>
        <v/>
      </c>
      <c r="AW432" s="49" t="str">
        <f>IFERROR(IF(COUNT($S432:AV432)&gt;=$P432,"",EDATE($S432,30)),"")</f>
        <v/>
      </c>
      <c r="AX432" s="49" t="str">
        <f>IFERROR(IF(COUNT($S432:AW432)&gt;=$P432,"",EDATE($S432,31)),"")</f>
        <v/>
      </c>
      <c r="AY432" s="49" t="str">
        <f>IFERROR(IF(COUNT($S432:AX432)&gt;=$P432,"",EDATE($S432,32)),"")</f>
        <v/>
      </c>
      <c r="AZ432" s="49" t="str">
        <f>IFERROR(IF(COUNT($S432:AY432)&gt;=$P432,"",EDATE($S432,33)),"")</f>
        <v/>
      </c>
      <c r="BA432" s="49" t="str">
        <f>IFERROR(IF(COUNT($S432:AZ432)&gt;=$P432,"",EDATE($S432,34)),"")</f>
        <v/>
      </c>
      <c r="BB432" s="49" t="str">
        <f>IFERROR(IF(COUNT($S432:BA432)&gt;=$P432,"",EDATE($S432,35)),"")</f>
        <v/>
      </c>
      <c r="BC432" s="49" t="str">
        <f>IFERROR(IF(COUNT($S432:BB432)&gt;=$P432,"",EDATE($S432,36)),"")</f>
        <v/>
      </c>
      <c r="BD432" s="108"/>
    </row>
    <row r="433" spans="1:56" s="98" customFormat="1" ht="21" customHeight="1" thickBot="1">
      <c r="A433" s="106" t="str">
        <f t="shared" ca="1" si="36"/>
        <v/>
      </c>
      <c r="B433" s="152"/>
      <c r="C433" s="45" t="str">
        <f>IFERROR(VLOOKUP(B433,'اسماء العملاء'!$A$2:$E$1589,5,FALSE),"")</f>
        <v/>
      </c>
      <c r="D433" s="60" t="str">
        <f>IFERROR(VLOOKUP(B433,'اسماء العملاء'!$A$2:$C$1589,2,FALSE),"")</f>
        <v/>
      </c>
      <c r="E433" s="56"/>
      <c r="F433" s="62" t="str">
        <f>IFERROR(VLOOKUP(B433,'اسماء العملاء'!$A$2:$C$1589,3,FALSE),"")</f>
        <v/>
      </c>
      <c r="G433" s="75" t="str">
        <f>IFERROR(VLOOKUP(B433,'اسماء العملاء'!$A$2:$F$1589,6,FALSE),"")</f>
        <v/>
      </c>
      <c r="H433" s="142" t="str">
        <f>IFERROR(VLOOKUP(G433,'انواع الفلاتر'!$B$2:$C$52,2,FALSE),"")</f>
        <v/>
      </c>
      <c r="I433" s="128" t="str">
        <f>IFERROR(VLOOKUP(B433,'اسماء العملاء'!$A$2:$K$1589,11,FALSE),"")</f>
        <v/>
      </c>
      <c r="J433" s="46" t="str">
        <f t="shared" si="37"/>
        <v/>
      </c>
      <c r="K433" s="37"/>
      <c r="L433" s="137" t="str">
        <f t="shared" si="38"/>
        <v/>
      </c>
      <c r="M433" s="94" t="str">
        <f>IFERROR(VLOOKUP(B433,'اسماء العملاء'!$A$2:$G$1589,7,FALSE),"")</f>
        <v/>
      </c>
      <c r="N433" s="92" t="str">
        <f t="shared" si="39"/>
        <v/>
      </c>
      <c r="O433" s="149" t="str">
        <f>IFERROR(VLOOKUP(B433,'اسماء العملاء'!$A$2:$I$1589,9,FALSE),"")</f>
        <v/>
      </c>
      <c r="P433" s="144" t="str">
        <f t="shared" si="40"/>
        <v/>
      </c>
      <c r="Q433" s="145" t="str">
        <f t="shared" si="41"/>
        <v/>
      </c>
      <c r="R433" s="50"/>
      <c r="S433" s="133" t="str">
        <f>IFERROR(VLOOKUP(B433,'اسماء العملاء'!$A$2:$J$1589,10,FALSE),"")</f>
        <v/>
      </c>
      <c r="T433" s="48" t="str">
        <f>IFERROR(IF(COUNT($S433:S433)&gt;=$P433,"",EDATE($S433,1)),"")</f>
        <v/>
      </c>
      <c r="U433" s="48" t="str">
        <f>IFERROR(IF(COUNT($S433:T433)&gt;=$P433,"",EDATE($S433,2)),"")</f>
        <v/>
      </c>
      <c r="V433" s="48" t="str">
        <f>IFERROR(IF(COUNT($S433:U433)&gt;=$P433,"",EDATE($S433,3)),"")</f>
        <v/>
      </c>
      <c r="W433" s="48" t="str">
        <f>IFERROR(IF(COUNT($S433:V433)&gt;=$P433,"",EDATE($S433,4)),"")</f>
        <v/>
      </c>
      <c r="X433" s="48" t="str">
        <f>IFERROR(IF(COUNT($S433:W433)&gt;=$P433,"",EDATE($S433,5)),"")</f>
        <v/>
      </c>
      <c r="Y433" s="48" t="str">
        <f>IFERROR(IF(COUNT($S433:X433)&gt;=$P433,"",EDATE($S433,6)),"")</f>
        <v/>
      </c>
      <c r="Z433" s="48" t="str">
        <f>IFERROR(IF(COUNT($S433:Y433)&gt;=$P433,"",EDATE($S433,7)),"")</f>
        <v/>
      </c>
      <c r="AA433" s="48" t="str">
        <f>IFERROR(IF(COUNT($S433:Z433)&gt;=$P433,"",EDATE($S433,8)),"")</f>
        <v/>
      </c>
      <c r="AB433" s="48" t="str">
        <f>IFERROR(IF(COUNT($S433:AA433)&gt;=$P433,"",EDATE($S433,9)),"")</f>
        <v/>
      </c>
      <c r="AC433" s="48" t="str">
        <f>IFERROR(IF(COUNT($S433:AB433)&gt;=$P433,"",EDATE($S433,10)),"")</f>
        <v/>
      </c>
      <c r="AD433" s="48" t="str">
        <f>IFERROR(IF(COUNT($S433:AC433)&gt;=$P433,"",EDATE($S433,11)),"")</f>
        <v/>
      </c>
      <c r="AE433" s="48" t="str">
        <f>IFERROR(IF(COUNT($S433:AD433)&gt;=$P433,"",EDATE($S433,12)),"")</f>
        <v/>
      </c>
      <c r="AF433" s="48" t="str">
        <f>IFERROR(IF(COUNT($S433:AE433)&gt;=$P433,"",EDATE($S433,13)),"")</f>
        <v/>
      </c>
      <c r="AG433" s="48" t="str">
        <f>IFERROR(IF(COUNT($S433:AF433)&gt;=$P433,"",EDATE($S433,14)),"")</f>
        <v/>
      </c>
      <c r="AH433" s="48" t="str">
        <f>IFERROR(IF(COUNT($S433:AG433)&gt;=$P433,"",EDATE($S433,15)),"")</f>
        <v/>
      </c>
      <c r="AI433" s="48" t="str">
        <f>IFERROR(IF(COUNT($S433:AH433)&gt;=$P433,"",EDATE($S433,16)),"")</f>
        <v/>
      </c>
      <c r="AJ433" s="48" t="str">
        <f>IFERROR(IF(COUNT($S433:AI433)&gt;=$P433,"",EDATE($S433,17)),"")</f>
        <v/>
      </c>
      <c r="AK433" s="48" t="str">
        <f>IFERROR(IF(COUNT($S433:AJ433)&gt;=$P433,"",EDATE($S433,18)),"")</f>
        <v/>
      </c>
      <c r="AL433" s="49" t="str">
        <f>IFERROR(IF(COUNT($S433:AK433)&gt;=$P433,"",EDATE($S433,19)),"")</f>
        <v/>
      </c>
      <c r="AM433" s="49" t="str">
        <f>IFERROR(IF(COUNT($S433:AL433)&gt;=$P433,"",EDATE($S433,20)),"")</f>
        <v/>
      </c>
      <c r="AN433" s="49" t="str">
        <f>IFERROR(IF(COUNT($S433:AM433)&gt;=$P433,"",EDATE($S433,21)),"")</f>
        <v/>
      </c>
      <c r="AO433" s="49" t="str">
        <f>IFERROR(IF(COUNT($S433:AN433)&gt;=$P433,"",EDATE($S433,22)),"")</f>
        <v/>
      </c>
      <c r="AP433" s="49" t="str">
        <f>IFERROR(IF(COUNT($S433:AO433)&gt;=$P433,"",EDATE($S433,23)),"")</f>
        <v/>
      </c>
      <c r="AQ433" s="49" t="str">
        <f>IFERROR(IF(COUNT($S433:AP433)&gt;=$P433,"",EDATE($S433,24)),"")</f>
        <v/>
      </c>
      <c r="AR433" s="49" t="str">
        <f>IFERROR(IF(COUNT($S433:AQ433)&gt;=$P433,"",EDATE($S433,25)),"")</f>
        <v/>
      </c>
      <c r="AS433" s="49" t="str">
        <f>IFERROR(IF(COUNT($S433:AR433)&gt;=$P433,"",EDATE($S433,26)),"")</f>
        <v/>
      </c>
      <c r="AT433" s="49" t="str">
        <f>IFERROR(IF(COUNT($S433:AS433)&gt;=$P433,"",EDATE($S433,27)),"")</f>
        <v/>
      </c>
      <c r="AU433" s="49" t="str">
        <f>IFERROR(IF(COUNT($S433:AT433)&gt;=$P433,"",EDATE($S433,28)),"")</f>
        <v/>
      </c>
      <c r="AV433" s="49" t="str">
        <f>IFERROR(IF(COUNT($S433:AU433)&gt;=$P433,"",EDATE($S433,29)),"")</f>
        <v/>
      </c>
      <c r="AW433" s="49" t="str">
        <f>IFERROR(IF(COUNT($S433:AV433)&gt;=$P433,"",EDATE($S433,30)),"")</f>
        <v/>
      </c>
      <c r="AX433" s="49" t="str">
        <f>IFERROR(IF(COUNT($S433:AW433)&gt;=$P433,"",EDATE($S433,31)),"")</f>
        <v/>
      </c>
      <c r="AY433" s="49" t="str">
        <f>IFERROR(IF(COUNT($S433:AX433)&gt;=$P433,"",EDATE($S433,32)),"")</f>
        <v/>
      </c>
      <c r="AZ433" s="49" t="str">
        <f>IFERROR(IF(COUNT($S433:AY433)&gt;=$P433,"",EDATE($S433,33)),"")</f>
        <v/>
      </c>
      <c r="BA433" s="49" t="str">
        <f>IFERROR(IF(COUNT($S433:AZ433)&gt;=$P433,"",EDATE($S433,34)),"")</f>
        <v/>
      </c>
      <c r="BB433" s="49" t="str">
        <f>IFERROR(IF(COUNT($S433:BA433)&gt;=$P433,"",EDATE($S433,35)),"")</f>
        <v/>
      </c>
      <c r="BC433" s="49" t="str">
        <f>IFERROR(IF(COUNT($S433:BB433)&gt;=$P433,"",EDATE($S433,36)),"")</f>
        <v/>
      </c>
      <c r="BD433" s="108"/>
    </row>
    <row r="434" spans="1:56" s="98" customFormat="1" ht="21" customHeight="1" thickBot="1">
      <c r="A434" s="106" t="str">
        <f t="shared" ca="1" si="36"/>
        <v/>
      </c>
      <c r="B434" s="152"/>
      <c r="C434" s="45" t="str">
        <f>IFERROR(VLOOKUP(B434,'اسماء العملاء'!$A$2:$E$1589,5,FALSE),"")</f>
        <v/>
      </c>
      <c r="D434" s="60" t="str">
        <f>IFERROR(VLOOKUP(B434,'اسماء العملاء'!$A$2:$C$1589,2,FALSE),"")</f>
        <v/>
      </c>
      <c r="E434" s="56"/>
      <c r="F434" s="62" t="str">
        <f>IFERROR(VLOOKUP(B434,'اسماء العملاء'!$A$2:$C$1589,3,FALSE),"")</f>
        <v/>
      </c>
      <c r="G434" s="75" t="str">
        <f>IFERROR(VLOOKUP(B434,'اسماء العملاء'!$A$2:$F$1589,6,FALSE),"")</f>
        <v/>
      </c>
      <c r="H434" s="142" t="str">
        <f>IFERROR(VLOOKUP(G434,'انواع الفلاتر'!$B$2:$C$52,2,FALSE),"")</f>
        <v/>
      </c>
      <c r="I434" s="128" t="str">
        <f>IFERROR(VLOOKUP(B434,'اسماء العملاء'!$A$2:$K$1589,11,FALSE),"")</f>
        <v/>
      </c>
      <c r="J434" s="46" t="str">
        <f t="shared" si="37"/>
        <v/>
      </c>
      <c r="K434" s="37"/>
      <c r="L434" s="137" t="str">
        <f t="shared" si="38"/>
        <v/>
      </c>
      <c r="M434" s="94" t="str">
        <f>IFERROR(VLOOKUP(B434,'اسماء العملاء'!$A$2:$G$1589,7,FALSE),"")</f>
        <v/>
      </c>
      <c r="N434" s="92" t="str">
        <f t="shared" si="39"/>
        <v/>
      </c>
      <c r="O434" s="149" t="str">
        <f>IFERROR(VLOOKUP(B434,'اسماء العملاء'!$A$2:$I$1589,9,FALSE),"")</f>
        <v/>
      </c>
      <c r="P434" s="144" t="str">
        <f t="shared" si="40"/>
        <v/>
      </c>
      <c r="Q434" s="145" t="str">
        <f t="shared" si="41"/>
        <v/>
      </c>
      <c r="R434" s="50"/>
      <c r="S434" s="133" t="str">
        <f>IFERROR(VLOOKUP(B434,'اسماء العملاء'!$A$2:$J$1589,10,FALSE),"")</f>
        <v/>
      </c>
      <c r="T434" s="48" t="str">
        <f>IFERROR(IF(COUNT($S434:S434)&gt;=$P434,"",EDATE($S434,1)),"")</f>
        <v/>
      </c>
      <c r="U434" s="48" t="str">
        <f>IFERROR(IF(COUNT($S434:T434)&gt;=$P434,"",EDATE($S434,2)),"")</f>
        <v/>
      </c>
      <c r="V434" s="48" t="str">
        <f>IFERROR(IF(COUNT($S434:U434)&gt;=$P434,"",EDATE($S434,3)),"")</f>
        <v/>
      </c>
      <c r="W434" s="48" t="str">
        <f>IFERROR(IF(COUNT($S434:V434)&gt;=$P434,"",EDATE($S434,4)),"")</f>
        <v/>
      </c>
      <c r="X434" s="48" t="str">
        <f>IFERROR(IF(COUNT($S434:W434)&gt;=$P434,"",EDATE($S434,5)),"")</f>
        <v/>
      </c>
      <c r="Y434" s="48" t="str">
        <f>IFERROR(IF(COUNT($S434:X434)&gt;=$P434,"",EDATE($S434,6)),"")</f>
        <v/>
      </c>
      <c r="Z434" s="48" t="str">
        <f>IFERROR(IF(COUNT($S434:Y434)&gt;=$P434,"",EDATE($S434,7)),"")</f>
        <v/>
      </c>
      <c r="AA434" s="48" t="str">
        <f>IFERROR(IF(COUNT($S434:Z434)&gt;=$P434,"",EDATE($S434,8)),"")</f>
        <v/>
      </c>
      <c r="AB434" s="48" t="str">
        <f>IFERROR(IF(COUNT($S434:AA434)&gt;=$P434,"",EDATE($S434,9)),"")</f>
        <v/>
      </c>
      <c r="AC434" s="48" t="str">
        <f>IFERROR(IF(COUNT($S434:AB434)&gt;=$P434,"",EDATE($S434,10)),"")</f>
        <v/>
      </c>
      <c r="AD434" s="48" t="str">
        <f>IFERROR(IF(COUNT($S434:AC434)&gt;=$P434,"",EDATE($S434,11)),"")</f>
        <v/>
      </c>
      <c r="AE434" s="48" t="str">
        <f>IFERROR(IF(COUNT($S434:AD434)&gt;=$P434,"",EDATE($S434,12)),"")</f>
        <v/>
      </c>
      <c r="AF434" s="48" t="str">
        <f>IFERROR(IF(COUNT($S434:AE434)&gt;=$P434,"",EDATE($S434,13)),"")</f>
        <v/>
      </c>
      <c r="AG434" s="48" t="str">
        <f>IFERROR(IF(COUNT($S434:AF434)&gt;=$P434,"",EDATE($S434,14)),"")</f>
        <v/>
      </c>
      <c r="AH434" s="48" t="str">
        <f>IFERROR(IF(COUNT($S434:AG434)&gt;=$P434,"",EDATE($S434,15)),"")</f>
        <v/>
      </c>
      <c r="AI434" s="48" t="str">
        <f>IFERROR(IF(COUNT($S434:AH434)&gt;=$P434,"",EDATE($S434,16)),"")</f>
        <v/>
      </c>
      <c r="AJ434" s="48" t="str">
        <f>IFERROR(IF(COUNT($S434:AI434)&gt;=$P434,"",EDATE($S434,17)),"")</f>
        <v/>
      </c>
      <c r="AK434" s="48" t="str">
        <f>IFERROR(IF(COUNT($S434:AJ434)&gt;=$P434,"",EDATE($S434,18)),"")</f>
        <v/>
      </c>
      <c r="AL434" s="49" t="str">
        <f>IFERROR(IF(COUNT($S434:AK434)&gt;=$P434,"",EDATE($S434,19)),"")</f>
        <v/>
      </c>
      <c r="AM434" s="49" t="str">
        <f>IFERROR(IF(COUNT($S434:AL434)&gt;=$P434,"",EDATE($S434,20)),"")</f>
        <v/>
      </c>
      <c r="AN434" s="49" t="str">
        <f>IFERROR(IF(COUNT($S434:AM434)&gt;=$P434,"",EDATE($S434,21)),"")</f>
        <v/>
      </c>
      <c r="AO434" s="49" t="str">
        <f>IFERROR(IF(COUNT($S434:AN434)&gt;=$P434,"",EDATE($S434,22)),"")</f>
        <v/>
      </c>
      <c r="AP434" s="49" t="str">
        <f>IFERROR(IF(COUNT($S434:AO434)&gt;=$P434,"",EDATE($S434,23)),"")</f>
        <v/>
      </c>
      <c r="AQ434" s="49" t="str">
        <f>IFERROR(IF(COUNT($S434:AP434)&gt;=$P434,"",EDATE($S434,24)),"")</f>
        <v/>
      </c>
      <c r="AR434" s="49" t="str">
        <f>IFERROR(IF(COUNT($S434:AQ434)&gt;=$P434,"",EDATE($S434,25)),"")</f>
        <v/>
      </c>
      <c r="AS434" s="49" t="str">
        <f>IFERROR(IF(COUNT($S434:AR434)&gt;=$P434,"",EDATE($S434,26)),"")</f>
        <v/>
      </c>
      <c r="AT434" s="49" t="str">
        <f>IFERROR(IF(COUNT($S434:AS434)&gt;=$P434,"",EDATE($S434,27)),"")</f>
        <v/>
      </c>
      <c r="AU434" s="49" t="str">
        <f>IFERROR(IF(COUNT($S434:AT434)&gt;=$P434,"",EDATE($S434,28)),"")</f>
        <v/>
      </c>
      <c r="AV434" s="49" t="str">
        <f>IFERROR(IF(COUNT($S434:AU434)&gt;=$P434,"",EDATE($S434,29)),"")</f>
        <v/>
      </c>
      <c r="AW434" s="49" t="str">
        <f>IFERROR(IF(COUNT($S434:AV434)&gt;=$P434,"",EDATE($S434,30)),"")</f>
        <v/>
      </c>
      <c r="AX434" s="49" t="str">
        <f>IFERROR(IF(COUNT($S434:AW434)&gt;=$P434,"",EDATE($S434,31)),"")</f>
        <v/>
      </c>
      <c r="AY434" s="49" t="str">
        <f>IFERROR(IF(COUNT($S434:AX434)&gt;=$P434,"",EDATE($S434,32)),"")</f>
        <v/>
      </c>
      <c r="AZ434" s="49" t="str">
        <f>IFERROR(IF(COUNT($S434:AY434)&gt;=$P434,"",EDATE($S434,33)),"")</f>
        <v/>
      </c>
      <c r="BA434" s="49" t="str">
        <f>IFERROR(IF(COUNT($S434:AZ434)&gt;=$P434,"",EDATE($S434,34)),"")</f>
        <v/>
      </c>
      <c r="BB434" s="49" t="str">
        <f>IFERROR(IF(COUNT($S434:BA434)&gt;=$P434,"",EDATE($S434,35)),"")</f>
        <v/>
      </c>
      <c r="BC434" s="49" t="str">
        <f>IFERROR(IF(COUNT($S434:BB434)&gt;=$P434,"",EDATE($S434,36)),"")</f>
        <v/>
      </c>
      <c r="BD434" s="108"/>
    </row>
    <row r="435" spans="1:56" s="98" customFormat="1" ht="21" customHeight="1" thickBot="1">
      <c r="A435" s="106" t="str">
        <f t="shared" ca="1" si="36"/>
        <v/>
      </c>
      <c r="B435" s="152"/>
      <c r="C435" s="45" t="str">
        <f>IFERROR(VLOOKUP(B435,'اسماء العملاء'!$A$2:$E$1589,5,FALSE),"")</f>
        <v/>
      </c>
      <c r="D435" s="60" t="str">
        <f>IFERROR(VLOOKUP(B435,'اسماء العملاء'!$A$2:$C$1589,2,FALSE),"")</f>
        <v/>
      </c>
      <c r="E435" s="56"/>
      <c r="F435" s="62" t="str">
        <f>IFERROR(VLOOKUP(B435,'اسماء العملاء'!$A$2:$C$1589,3,FALSE),"")</f>
        <v/>
      </c>
      <c r="G435" s="75" t="str">
        <f>IFERROR(VLOOKUP(B435,'اسماء العملاء'!$A$2:$F$1589,6,FALSE),"")</f>
        <v/>
      </c>
      <c r="H435" s="142" t="str">
        <f>IFERROR(VLOOKUP(G435,'انواع الفلاتر'!$B$2:$C$52,2,FALSE),"")</f>
        <v/>
      </c>
      <c r="I435" s="128" t="str">
        <f>IFERROR(VLOOKUP(B435,'اسماء العملاء'!$A$2:$K$1589,11,FALSE),"")</f>
        <v/>
      </c>
      <c r="J435" s="46" t="str">
        <f t="shared" si="37"/>
        <v/>
      </c>
      <c r="K435" s="37"/>
      <c r="L435" s="137" t="str">
        <f t="shared" si="38"/>
        <v/>
      </c>
      <c r="M435" s="94" t="str">
        <f>IFERROR(VLOOKUP(B435,'اسماء العملاء'!$A$2:$G$1589,7,FALSE),"")</f>
        <v/>
      </c>
      <c r="N435" s="92" t="str">
        <f t="shared" si="39"/>
        <v/>
      </c>
      <c r="O435" s="149" t="str">
        <f>IFERROR(VLOOKUP(B435,'اسماء العملاء'!$A$2:$I$1589,9,FALSE),"")</f>
        <v/>
      </c>
      <c r="P435" s="144" t="str">
        <f t="shared" si="40"/>
        <v/>
      </c>
      <c r="Q435" s="145" t="str">
        <f t="shared" si="41"/>
        <v/>
      </c>
      <c r="R435" s="50"/>
      <c r="S435" s="133" t="str">
        <f>IFERROR(VLOOKUP(B435,'اسماء العملاء'!$A$2:$J$1589,10,FALSE),"")</f>
        <v/>
      </c>
      <c r="T435" s="48" t="str">
        <f>IFERROR(IF(COUNT($S435:S435)&gt;=$P435,"",EDATE($S435,1)),"")</f>
        <v/>
      </c>
      <c r="U435" s="48" t="str">
        <f>IFERROR(IF(COUNT($S435:T435)&gt;=$P435,"",EDATE($S435,2)),"")</f>
        <v/>
      </c>
      <c r="V435" s="48" t="str">
        <f>IFERROR(IF(COUNT($S435:U435)&gt;=$P435,"",EDATE($S435,3)),"")</f>
        <v/>
      </c>
      <c r="W435" s="48" t="str">
        <f>IFERROR(IF(COUNT($S435:V435)&gt;=$P435,"",EDATE($S435,4)),"")</f>
        <v/>
      </c>
      <c r="X435" s="48" t="str">
        <f>IFERROR(IF(COUNT($S435:W435)&gt;=$P435,"",EDATE($S435,5)),"")</f>
        <v/>
      </c>
      <c r="Y435" s="48" t="str">
        <f>IFERROR(IF(COUNT($S435:X435)&gt;=$P435,"",EDATE($S435,6)),"")</f>
        <v/>
      </c>
      <c r="Z435" s="48" t="str">
        <f>IFERROR(IF(COUNT($S435:Y435)&gt;=$P435,"",EDATE($S435,7)),"")</f>
        <v/>
      </c>
      <c r="AA435" s="48" t="str">
        <f>IFERROR(IF(COUNT($S435:Z435)&gt;=$P435,"",EDATE($S435,8)),"")</f>
        <v/>
      </c>
      <c r="AB435" s="48" t="str">
        <f>IFERROR(IF(COUNT($S435:AA435)&gt;=$P435,"",EDATE($S435,9)),"")</f>
        <v/>
      </c>
      <c r="AC435" s="48" t="str">
        <f>IFERROR(IF(COUNT($S435:AB435)&gt;=$P435,"",EDATE($S435,10)),"")</f>
        <v/>
      </c>
      <c r="AD435" s="48" t="str">
        <f>IFERROR(IF(COUNT($S435:AC435)&gt;=$P435,"",EDATE($S435,11)),"")</f>
        <v/>
      </c>
      <c r="AE435" s="48" t="str">
        <f>IFERROR(IF(COUNT($S435:AD435)&gt;=$P435,"",EDATE($S435,12)),"")</f>
        <v/>
      </c>
      <c r="AF435" s="48" t="str">
        <f>IFERROR(IF(COUNT($S435:AE435)&gt;=$P435,"",EDATE($S435,13)),"")</f>
        <v/>
      </c>
      <c r="AG435" s="48" t="str">
        <f>IFERROR(IF(COUNT($S435:AF435)&gt;=$P435,"",EDATE($S435,14)),"")</f>
        <v/>
      </c>
      <c r="AH435" s="48" t="str">
        <f>IFERROR(IF(COUNT($S435:AG435)&gt;=$P435,"",EDATE($S435,15)),"")</f>
        <v/>
      </c>
      <c r="AI435" s="48" t="str">
        <f>IFERROR(IF(COUNT($S435:AH435)&gt;=$P435,"",EDATE($S435,16)),"")</f>
        <v/>
      </c>
      <c r="AJ435" s="48" t="str">
        <f>IFERROR(IF(COUNT($S435:AI435)&gt;=$P435,"",EDATE($S435,17)),"")</f>
        <v/>
      </c>
      <c r="AK435" s="48" t="str">
        <f>IFERROR(IF(COUNT($S435:AJ435)&gt;=$P435,"",EDATE($S435,18)),"")</f>
        <v/>
      </c>
      <c r="AL435" s="49" t="str">
        <f>IFERROR(IF(COUNT($S435:AK435)&gt;=$P435,"",EDATE($S435,19)),"")</f>
        <v/>
      </c>
      <c r="AM435" s="49" t="str">
        <f>IFERROR(IF(COUNT($S435:AL435)&gt;=$P435,"",EDATE($S435,20)),"")</f>
        <v/>
      </c>
      <c r="AN435" s="49" t="str">
        <f>IFERROR(IF(COUNT($S435:AM435)&gt;=$P435,"",EDATE($S435,21)),"")</f>
        <v/>
      </c>
      <c r="AO435" s="49" t="str">
        <f>IFERROR(IF(COUNT($S435:AN435)&gt;=$P435,"",EDATE($S435,22)),"")</f>
        <v/>
      </c>
      <c r="AP435" s="49" t="str">
        <f>IFERROR(IF(COUNT($S435:AO435)&gt;=$P435,"",EDATE($S435,23)),"")</f>
        <v/>
      </c>
      <c r="AQ435" s="49" t="str">
        <f>IFERROR(IF(COUNT($S435:AP435)&gt;=$P435,"",EDATE($S435,24)),"")</f>
        <v/>
      </c>
      <c r="AR435" s="49" t="str">
        <f>IFERROR(IF(COUNT($S435:AQ435)&gt;=$P435,"",EDATE($S435,25)),"")</f>
        <v/>
      </c>
      <c r="AS435" s="49" t="str">
        <f>IFERROR(IF(COUNT($S435:AR435)&gt;=$P435,"",EDATE($S435,26)),"")</f>
        <v/>
      </c>
      <c r="AT435" s="49" t="str">
        <f>IFERROR(IF(COUNT($S435:AS435)&gt;=$P435,"",EDATE($S435,27)),"")</f>
        <v/>
      </c>
      <c r="AU435" s="49" t="str">
        <f>IFERROR(IF(COUNT($S435:AT435)&gt;=$P435,"",EDATE($S435,28)),"")</f>
        <v/>
      </c>
      <c r="AV435" s="49" t="str">
        <f>IFERROR(IF(COUNT($S435:AU435)&gt;=$P435,"",EDATE($S435,29)),"")</f>
        <v/>
      </c>
      <c r="AW435" s="49" t="str">
        <f>IFERROR(IF(COUNT($S435:AV435)&gt;=$P435,"",EDATE($S435,30)),"")</f>
        <v/>
      </c>
      <c r="AX435" s="49" t="str">
        <f>IFERROR(IF(COUNT($S435:AW435)&gt;=$P435,"",EDATE($S435,31)),"")</f>
        <v/>
      </c>
      <c r="AY435" s="49" t="str">
        <f>IFERROR(IF(COUNT($S435:AX435)&gt;=$P435,"",EDATE($S435,32)),"")</f>
        <v/>
      </c>
      <c r="AZ435" s="49" t="str">
        <f>IFERROR(IF(COUNT($S435:AY435)&gt;=$P435,"",EDATE($S435,33)),"")</f>
        <v/>
      </c>
      <c r="BA435" s="49" t="str">
        <f>IFERROR(IF(COUNT($S435:AZ435)&gt;=$P435,"",EDATE($S435,34)),"")</f>
        <v/>
      </c>
      <c r="BB435" s="49" t="str">
        <f>IFERROR(IF(COUNT($S435:BA435)&gt;=$P435,"",EDATE($S435,35)),"")</f>
        <v/>
      </c>
      <c r="BC435" s="49" t="str">
        <f>IFERROR(IF(COUNT($S435:BB435)&gt;=$P435,"",EDATE($S435,36)),"")</f>
        <v/>
      </c>
      <c r="BD435" s="108"/>
    </row>
    <row r="436" spans="1:56" s="98" customFormat="1" ht="21" customHeight="1" thickBot="1">
      <c r="A436" s="106" t="str">
        <f t="shared" ca="1" si="36"/>
        <v/>
      </c>
      <c r="B436" s="152"/>
      <c r="C436" s="45" t="str">
        <f>IFERROR(VLOOKUP(B436,'اسماء العملاء'!$A$2:$E$1589,5,FALSE),"")</f>
        <v/>
      </c>
      <c r="D436" s="60" t="str">
        <f>IFERROR(VLOOKUP(B436,'اسماء العملاء'!$A$2:$C$1589,2,FALSE),"")</f>
        <v/>
      </c>
      <c r="E436" s="56"/>
      <c r="F436" s="62" t="str">
        <f>IFERROR(VLOOKUP(B436,'اسماء العملاء'!$A$2:$C$1589,3,FALSE),"")</f>
        <v/>
      </c>
      <c r="G436" s="75" t="str">
        <f>IFERROR(VLOOKUP(B436,'اسماء العملاء'!$A$2:$F$1589,6,FALSE),"")</f>
        <v/>
      </c>
      <c r="H436" s="142" t="str">
        <f>IFERROR(VLOOKUP(G436,'انواع الفلاتر'!$B$2:$C$52,2,FALSE),"")</f>
        <v/>
      </c>
      <c r="I436" s="128" t="str">
        <f>IFERROR(VLOOKUP(B436,'اسماء العملاء'!$A$2:$K$1589,11,FALSE),"")</f>
        <v/>
      </c>
      <c r="J436" s="46" t="str">
        <f t="shared" si="37"/>
        <v/>
      </c>
      <c r="K436" s="37"/>
      <c r="L436" s="137" t="str">
        <f t="shared" si="38"/>
        <v/>
      </c>
      <c r="M436" s="94" t="str">
        <f>IFERROR(VLOOKUP(B436,'اسماء العملاء'!$A$2:$G$1589,7,FALSE),"")</f>
        <v/>
      </c>
      <c r="N436" s="92" t="str">
        <f t="shared" si="39"/>
        <v/>
      </c>
      <c r="O436" s="149" t="str">
        <f>IFERROR(VLOOKUP(B436,'اسماء العملاء'!$A$2:$I$1589,9,FALSE),"")</f>
        <v/>
      </c>
      <c r="P436" s="144" t="str">
        <f t="shared" si="40"/>
        <v/>
      </c>
      <c r="Q436" s="145" t="str">
        <f t="shared" si="41"/>
        <v/>
      </c>
      <c r="R436" s="50"/>
      <c r="S436" s="133" t="str">
        <f>IFERROR(VLOOKUP(B436,'اسماء العملاء'!$A$2:$J$1589,10,FALSE),"")</f>
        <v/>
      </c>
      <c r="T436" s="48" t="str">
        <f>IFERROR(IF(COUNT($S436:S436)&gt;=$P436,"",EDATE($S436,1)),"")</f>
        <v/>
      </c>
      <c r="U436" s="48" t="str">
        <f>IFERROR(IF(COUNT($S436:T436)&gt;=$P436,"",EDATE($S436,2)),"")</f>
        <v/>
      </c>
      <c r="V436" s="48" t="str">
        <f>IFERROR(IF(COUNT($S436:U436)&gt;=$P436,"",EDATE($S436,3)),"")</f>
        <v/>
      </c>
      <c r="W436" s="48" t="str">
        <f>IFERROR(IF(COUNT($S436:V436)&gt;=$P436,"",EDATE($S436,4)),"")</f>
        <v/>
      </c>
      <c r="X436" s="48" t="str">
        <f>IFERROR(IF(COUNT($S436:W436)&gt;=$P436,"",EDATE($S436,5)),"")</f>
        <v/>
      </c>
      <c r="Y436" s="48" t="str">
        <f>IFERROR(IF(COUNT($S436:X436)&gt;=$P436,"",EDATE($S436,6)),"")</f>
        <v/>
      </c>
      <c r="Z436" s="48" t="str">
        <f>IFERROR(IF(COUNT($S436:Y436)&gt;=$P436,"",EDATE($S436,7)),"")</f>
        <v/>
      </c>
      <c r="AA436" s="48" t="str">
        <f>IFERROR(IF(COUNT($S436:Z436)&gt;=$P436,"",EDATE($S436,8)),"")</f>
        <v/>
      </c>
      <c r="AB436" s="48" t="str">
        <f>IFERROR(IF(COUNT($S436:AA436)&gt;=$P436,"",EDATE($S436,9)),"")</f>
        <v/>
      </c>
      <c r="AC436" s="48" t="str">
        <f>IFERROR(IF(COUNT($S436:AB436)&gt;=$P436,"",EDATE($S436,10)),"")</f>
        <v/>
      </c>
      <c r="AD436" s="48" t="str">
        <f>IFERROR(IF(COUNT($S436:AC436)&gt;=$P436,"",EDATE($S436,11)),"")</f>
        <v/>
      </c>
      <c r="AE436" s="48" t="str">
        <f>IFERROR(IF(COUNT($S436:AD436)&gt;=$P436,"",EDATE($S436,12)),"")</f>
        <v/>
      </c>
      <c r="AF436" s="48" t="str">
        <f>IFERROR(IF(COUNT($S436:AE436)&gt;=$P436,"",EDATE($S436,13)),"")</f>
        <v/>
      </c>
      <c r="AG436" s="48" t="str">
        <f>IFERROR(IF(COUNT($S436:AF436)&gt;=$P436,"",EDATE($S436,14)),"")</f>
        <v/>
      </c>
      <c r="AH436" s="48" t="str">
        <f>IFERROR(IF(COUNT($S436:AG436)&gt;=$P436,"",EDATE($S436,15)),"")</f>
        <v/>
      </c>
      <c r="AI436" s="48" t="str">
        <f>IFERROR(IF(COUNT($S436:AH436)&gt;=$P436,"",EDATE($S436,16)),"")</f>
        <v/>
      </c>
      <c r="AJ436" s="48" t="str">
        <f>IFERROR(IF(COUNT($S436:AI436)&gt;=$P436,"",EDATE($S436,17)),"")</f>
        <v/>
      </c>
      <c r="AK436" s="48" t="str">
        <f>IFERROR(IF(COUNT($S436:AJ436)&gt;=$P436,"",EDATE($S436,18)),"")</f>
        <v/>
      </c>
      <c r="AL436" s="49" t="str">
        <f>IFERROR(IF(COUNT($S436:AK436)&gt;=$P436,"",EDATE($S436,19)),"")</f>
        <v/>
      </c>
      <c r="AM436" s="49" t="str">
        <f>IFERROR(IF(COUNT($S436:AL436)&gt;=$P436,"",EDATE($S436,20)),"")</f>
        <v/>
      </c>
      <c r="AN436" s="49" t="str">
        <f>IFERROR(IF(COUNT($S436:AM436)&gt;=$P436,"",EDATE($S436,21)),"")</f>
        <v/>
      </c>
      <c r="AO436" s="49" t="str">
        <f>IFERROR(IF(COUNT($S436:AN436)&gt;=$P436,"",EDATE($S436,22)),"")</f>
        <v/>
      </c>
      <c r="AP436" s="49" t="str">
        <f>IFERROR(IF(COUNT($S436:AO436)&gt;=$P436,"",EDATE($S436,23)),"")</f>
        <v/>
      </c>
      <c r="AQ436" s="49" t="str">
        <f>IFERROR(IF(COUNT($S436:AP436)&gt;=$P436,"",EDATE($S436,24)),"")</f>
        <v/>
      </c>
      <c r="AR436" s="49" t="str">
        <f>IFERROR(IF(COUNT($S436:AQ436)&gt;=$P436,"",EDATE($S436,25)),"")</f>
        <v/>
      </c>
      <c r="AS436" s="49" t="str">
        <f>IFERROR(IF(COUNT($S436:AR436)&gt;=$P436,"",EDATE($S436,26)),"")</f>
        <v/>
      </c>
      <c r="AT436" s="49" t="str">
        <f>IFERROR(IF(COUNT($S436:AS436)&gt;=$P436,"",EDATE($S436,27)),"")</f>
        <v/>
      </c>
      <c r="AU436" s="49" t="str">
        <f>IFERROR(IF(COUNT($S436:AT436)&gt;=$P436,"",EDATE($S436,28)),"")</f>
        <v/>
      </c>
      <c r="AV436" s="49" t="str">
        <f>IFERROR(IF(COUNT($S436:AU436)&gt;=$P436,"",EDATE($S436,29)),"")</f>
        <v/>
      </c>
      <c r="AW436" s="49" t="str">
        <f>IFERROR(IF(COUNT($S436:AV436)&gt;=$P436,"",EDATE($S436,30)),"")</f>
        <v/>
      </c>
      <c r="AX436" s="49" t="str">
        <f>IFERROR(IF(COUNT($S436:AW436)&gt;=$P436,"",EDATE($S436,31)),"")</f>
        <v/>
      </c>
      <c r="AY436" s="49" t="str">
        <f>IFERROR(IF(COUNT($S436:AX436)&gt;=$P436,"",EDATE($S436,32)),"")</f>
        <v/>
      </c>
      <c r="AZ436" s="49" t="str">
        <f>IFERROR(IF(COUNT($S436:AY436)&gt;=$P436,"",EDATE($S436,33)),"")</f>
        <v/>
      </c>
      <c r="BA436" s="49" t="str">
        <f>IFERROR(IF(COUNT($S436:AZ436)&gt;=$P436,"",EDATE($S436,34)),"")</f>
        <v/>
      </c>
      <c r="BB436" s="49" t="str">
        <f>IFERROR(IF(COUNT($S436:BA436)&gt;=$P436,"",EDATE($S436,35)),"")</f>
        <v/>
      </c>
      <c r="BC436" s="49" t="str">
        <f>IFERROR(IF(COUNT($S436:BB436)&gt;=$P436,"",EDATE($S436,36)),"")</f>
        <v/>
      </c>
      <c r="BD436" s="108"/>
    </row>
    <row r="437" spans="1:56" s="98" customFormat="1" ht="21" customHeight="1" thickBot="1">
      <c r="A437" s="106" t="str">
        <f t="shared" ca="1" si="36"/>
        <v/>
      </c>
      <c r="B437" s="152"/>
      <c r="C437" s="45" t="str">
        <f>IFERROR(VLOOKUP(B437,'اسماء العملاء'!$A$2:$E$1589,5,FALSE),"")</f>
        <v/>
      </c>
      <c r="D437" s="60" t="str">
        <f>IFERROR(VLOOKUP(B437,'اسماء العملاء'!$A$2:$C$1589,2,FALSE),"")</f>
        <v/>
      </c>
      <c r="E437" s="56"/>
      <c r="F437" s="62" t="str">
        <f>IFERROR(VLOOKUP(B437,'اسماء العملاء'!$A$2:$C$1589,3,FALSE),"")</f>
        <v/>
      </c>
      <c r="G437" s="75" t="str">
        <f>IFERROR(VLOOKUP(B437,'اسماء العملاء'!$A$2:$F$1589,6,FALSE),"")</f>
        <v/>
      </c>
      <c r="H437" s="142" t="str">
        <f>IFERROR(VLOOKUP(G437,'انواع الفلاتر'!$B$2:$C$52,2,FALSE),"")</f>
        <v/>
      </c>
      <c r="I437" s="128" t="str">
        <f>IFERROR(VLOOKUP(B437,'اسماء العملاء'!$A$2:$K$1589,11,FALSE),"")</f>
        <v/>
      </c>
      <c r="J437" s="46" t="str">
        <f t="shared" si="37"/>
        <v/>
      </c>
      <c r="K437" s="37"/>
      <c r="L437" s="137" t="str">
        <f t="shared" si="38"/>
        <v/>
      </c>
      <c r="M437" s="94" t="str">
        <f>IFERROR(VLOOKUP(B437,'اسماء العملاء'!$A$2:$G$1589,7,FALSE),"")</f>
        <v/>
      </c>
      <c r="N437" s="92" t="str">
        <f t="shared" si="39"/>
        <v/>
      </c>
      <c r="O437" s="149" t="str">
        <f>IFERROR(VLOOKUP(B437,'اسماء العملاء'!$A$2:$I$1589,9,FALSE),"")</f>
        <v/>
      </c>
      <c r="P437" s="144" t="str">
        <f t="shared" si="40"/>
        <v/>
      </c>
      <c r="Q437" s="145" t="str">
        <f t="shared" si="41"/>
        <v/>
      </c>
      <c r="R437" s="50"/>
      <c r="S437" s="133" t="str">
        <f>IFERROR(VLOOKUP(B437,'اسماء العملاء'!$A$2:$J$1589,10,FALSE),"")</f>
        <v/>
      </c>
      <c r="T437" s="48" t="str">
        <f>IFERROR(IF(COUNT($S437:S437)&gt;=$P437,"",EDATE($S437,1)),"")</f>
        <v/>
      </c>
      <c r="U437" s="48" t="str">
        <f>IFERROR(IF(COUNT($S437:T437)&gt;=$P437,"",EDATE($S437,2)),"")</f>
        <v/>
      </c>
      <c r="V437" s="48" t="str">
        <f>IFERROR(IF(COUNT($S437:U437)&gt;=$P437,"",EDATE($S437,3)),"")</f>
        <v/>
      </c>
      <c r="W437" s="48" t="str">
        <f>IFERROR(IF(COUNT($S437:V437)&gt;=$P437,"",EDATE($S437,4)),"")</f>
        <v/>
      </c>
      <c r="X437" s="48" t="str">
        <f>IFERROR(IF(COUNT($S437:W437)&gt;=$P437,"",EDATE($S437,5)),"")</f>
        <v/>
      </c>
      <c r="Y437" s="48" t="str">
        <f>IFERROR(IF(COUNT($S437:X437)&gt;=$P437,"",EDATE($S437,6)),"")</f>
        <v/>
      </c>
      <c r="Z437" s="48" t="str">
        <f>IFERROR(IF(COUNT($S437:Y437)&gt;=$P437,"",EDATE($S437,7)),"")</f>
        <v/>
      </c>
      <c r="AA437" s="48" t="str">
        <f>IFERROR(IF(COUNT($S437:Z437)&gt;=$P437,"",EDATE($S437,8)),"")</f>
        <v/>
      </c>
      <c r="AB437" s="48" t="str">
        <f>IFERROR(IF(COUNT($S437:AA437)&gt;=$P437,"",EDATE($S437,9)),"")</f>
        <v/>
      </c>
      <c r="AC437" s="48" t="str">
        <f>IFERROR(IF(COUNT($S437:AB437)&gt;=$P437,"",EDATE($S437,10)),"")</f>
        <v/>
      </c>
      <c r="AD437" s="48" t="str">
        <f>IFERROR(IF(COUNT($S437:AC437)&gt;=$P437,"",EDATE($S437,11)),"")</f>
        <v/>
      </c>
      <c r="AE437" s="48" t="str">
        <f>IFERROR(IF(COUNT($S437:AD437)&gt;=$P437,"",EDATE($S437,12)),"")</f>
        <v/>
      </c>
      <c r="AF437" s="48" t="str">
        <f>IFERROR(IF(COUNT($S437:AE437)&gt;=$P437,"",EDATE($S437,13)),"")</f>
        <v/>
      </c>
      <c r="AG437" s="48" t="str">
        <f>IFERROR(IF(COUNT($S437:AF437)&gt;=$P437,"",EDATE($S437,14)),"")</f>
        <v/>
      </c>
      <c r="AH437" s="48" t="str">
        <f>IFERROR(IF(COUNT($S437:AG437)&gt;=$P437,"",EDATE($S437,15)),"")</f>
        <v/>
      </c>
      <c r="AI437" s="48" t="str">
        <f>IFERROR(IF(COUNT($S437:AH437)&gt;=$P437,"",EDATE($S437,16)),"")</f>
        <v/>
      </c>
      <c r="AJ437" s="48" t="str">
        <f>IFERROR(IF(COUNT($S437:AI437)&gt;=$P437,"",EDATE($S437,17)),"")</f>
        <v/>
      </c>
      <c r="AK437" s="48" t="str">
        <f>IFERROR(IF(COUNT($S437:AJ437)&gt;=$P437,"",EDATE($S437,18)),"")</f>
        <v/>
      </c>
      <c r="AL437" s="49" t="str">
        <f>IFERROR(IF(COUNT($S437:AK437)&gt;=$P437,"",EDATE($S437,19)),"")</f>
        <v/>
      </c>
      <c r="AM437" s="49" t="str">
        <f>IFERROR(IF(COUNT($S437:AL437)&gt;=$P437,"",EDATE($S437,20)),"")</f>
        <v/>
      </c>
      <c r="AN437" s="49" t="str">
        <f>IFERROR(IF(COUNT($S437:AM437)&gt;=$P437,"",EDATE($S437,21)),"")</f>
        <v/>
      </c>
      <c r="AO437" s="49" t="str">
        <f>IFERROR(IF(COUNT($S437:AN437)&gt;=$P437,"",EDATE($S437,22)),"")</f>
        <v/>
      </c>
      <c r="AP437" s="49" t="str">
        <f>IFERROR(IF(COUNT($S437:AO437)&gt;=$P437,"",EDATE($S437,23)),"")</f>
        <v/>
      </c>
      <c r="AQ437" s="49" t="str">
        <f>IFERROR(IF(COUNT($S437:AP437)&gt;=$P437,"",EDATE($S437,24)),"")</f>
        <v/>
      </c>
      <c r="AR437" s="49" t="str">
        <f>IFERROR(IF(COUNT($S437:AQ437)&gt;=$P437,"",EDATE($S437,25)),"")</f>
        <v/>
      </c>
      <c r="AS437" s="49" t="str">
        <f>IFERROR(IF(COUNT($S437:AR437)&gt;=$P437,"",EDATE($S437,26)),"")</f>
        <v/>
      </c>
      <c r="AT437" s="49" t="str">
        <f>IFERROR(IF(COUNT($S437:AS437)&gt;=$P437,"",EDATE($S437,27)),"")</f>
        <v/>
      </c>
      <c r="AU437" s="49" t="str">
        <f>IFERROR(IF(COUNT($S437:AT437)&gt;=$P437,"",EDATE($S437,28)),"")</f>
        <v/>
      </c>
      <c r="AV437" s="49" t="str">
        <f>IFERROR(IF(COUNT($S437:AU437)&gt;=$P437,"",EDATE($S437,29)),"")</f>
        <v/>
      </c>
      <c r="AW437" s="49" t="str">
        <f>IFERROR(IF(COUNT($S437:AV437)&gt;=$P437,"",EDATE($S437,30)),"")</f>
        <v/>
      </c>
      <c r="AX437" s="49" t="str">
        <f>IFERROR(IF(COUNT($S437:AW437)&gt;=$P437,"",EDATE($S437,31)),"")</f>
        <v/>
      </c>
      <c r="AY437" s="49" t="str">
        <f>IFERROR(IF(COUNT($S437:AX437)&gt;=$P437,"",EDATE($S437,32)),"")</f>
        <v/>
      </c>
      <c r="AZ437" s="49" t="str">
        <f>IFERROR(IF(COUNT($S437:AY437)&gt;=$P437,"",EDATE($S437,33)),"")</f>
        <v/>
      </c>
      <c r="BA437" s="49" t="str">
        <f>IFERROR(IF(COUNT($S437:AZ437)&gt;=$P437,"",EDATE($S437,34)),"")</f>
        <v/>
      </c>
      <c r="BB437" s="49" t="str">
        <f>IFERROR(IF(COUNT($S437:BA437)&gt;=$P437,"",EDATE($S437,35)),"")</f>
        <v/>
      </c>
      <c r="BC437" s="49" t="str">
        <f>IFERROR(IF(COUNT($S437:BB437)&gt;=$P437,"",EDATE($S437,36)),"")</f>
        <v/>
      </c>
      <c r="BD437" s="108"/>
    </row>
    <row r="438" spans="1:56" s="98" customFormat="1" ht="21" customHeight="1" thickBot="1">
      <c r="A438" s="106" t="str">
        <f t="shared" ca="1" si="36"/>
        <v/>
      </c>
      <c r="B438" s="152"/>
      <c r="C438" s="45" t="str">
        <f>IFERROR(VLOOKUP(B438,'اسماء العملاء'!$A$2:$E$1589,5,FALSE),"")</f>
        <v/>
      </c>
      <c r="D438" s="60" t="str">
        <f>IFERROR(VLOOKUP(B438,'اسماء العملاء'!$A$2:$C$1589,2,FALSE),"")</f>
        <v/>
      </c>
      <c r="E438" s="56"/>
      <c r="F438" s="62" t="str">
        <f>IFERROR(VLOOKUP(B438,'اسماء العملاء'!$A$2:$C$1589,3,FALSE),"")</f>
        <v/>
      </c>
      <c r="G438" s="75" t="str">
        <f>IFERROR(VLOOKUP(B438,'اسماء العملاء'!$A$2:$F$1589,6,FALSE),"")</f>
        <v/>
      </c>
      <c r="H438" s="142" t="str">
        <f>IFERROR(VLOOKUP(G438,'انواع الفلاتر'!$B$2:$C$52,2,FALSE),"")</f>
        <v/>
      </c>
      <c r="I438" s="128" t="str">
        <f>IFERROR(VLOOKUP(B438,'اسماء العملاء'!$A$2:$K$1589,11,FALSE),"")</f>
        <v/>
      </c>
      <c r="J438" s="46" t="str">
        <f t="shared" si="37"/>
        <v/>
      </c>
      <c r="K438" s="37"/>
      <c r="L438" s="137" t="str">
        <f t="shared" si="38"/>
        <v/>
      </c>
      <c r="M438" s="94" t="str">
        <f>IFERROR(VLOOKUP(B438,'اسماء العملاء'!$A$2:$G$1589,7,FALSE),"")</f>
        <v/>
      </c>
      <c r="N438" s="92" t="str">
        <f t="shared" si="39"/>
        <v/>
      </c>
      <c r="O438" s="149" t="str">
        <f>IFERROR(VLOOKUP(B438,'اسماء العملاء'!$A$2:$I$1589,9,FALSE),"")</f>
        <v/>
      </c>
      <c r="P438" s="144" t="str">
        <f t="shared" si="40"/>
        <v/>
      </c>
      <c r="Q438" s="145" t="str">
        <f t="shared" si="41"/>
        <v/>
      </c>
      <c r="R438" s="50"/>
      <c r="S438" s="133" t="str">
        <f>IFERROR(VLOOKUP(B438,'اسماء العملاء'!$A$2:$J$1589,10,FALSE),"")</f>
        <v/>
      </c>
      <c r="T438" s="48" t="str">
        <f>IFERROR(IF(COUNT($S438:S438)&gt;=$P438,"",EDATE($S438,1)),"")</f>
        <v/>
      </c>
      <c r="U438" s="48" t="str">
        <f>IFERROR(IF(COUNT($S438:T438)&gt;=$P438,"",EDATE($S438,2)),"")</f>
        <v/>
      </c>
      <c r="V438" s="48" t="str">
        <f>IFERROR(IF(COUNT($S438:U438)&gt;=$P438,"",EDATE($S438,3)),"")</f>
        <v/>
      </c>
      <c r="W438" s="48" t="str">
        <f>IFERROR(IF(COUNT($S438:V438)&gt;=$P438,"",EDATE($S438,4)),"")</f>
        <v/>
      </c>
      <c r="X438" s="48" t="str">
        <f>IFERROR(IF(COUNT($S438:W438)&gt;=$P438,"",EDATE($S438,5)),"")</f>
        <v/>
      </c>
      <c r="Y438" s="48" t="str">
        <f>IFERROR(IF(COUNT($S438:X438)&gt;=$P438,"",EDATE($S438,6)),"")</f>
        <v/>
      </c>
      <c r="Z438" s="48" t="str">
        <f>IFERROR(IF(COUNT($S438:Y438)&gt;=$P438,"",EDATE($S438,7)),"")</f>
        <v/>
      </c>
      <c r="AA438" s="48" t="str">
        <f>IFERROR(IF(COUNT($S438:Z438)&gt;=$P438,"",EDATE($S438,8)),"")</f>
        <v/>
      </c>
      <c r="AB438" s="48" t="str">
        <f>IFERROR(IF(COUNT($S438:AA438)&gt;=$P438,"",EDATE($S438,9)),"")</f>
        <v/>
      </c>
      <c r="AC438" s="48" t="str">
        <f>IFERROR(IF(COUNT($S438:AB438)&gt;=$P438,"",EDATE($S438,10)),"")</f>
        <v/>
      </c>
      <c r="AD438" s="48" t="str">
        <f>IFERROR(IF(COUNT($S438:AC438)&gt;=$P438,"",EDATE($S438,11)),"")</f>
        <v/>
      </c>
      <c r="AE438" s="48" t="str">
        <f>IFERROR(IF(COUNT($S438:AD438)&gt;=$P438,"",EDATE($S438,12)),"")</f>
        <v/>
      </c>
      <c r="AF438" s="48" t="str">
        <f>IFERROR(IF(COUNT($S438:AE438)&gt;=$P438,"",EDATE($S438,13)),"")</f>
        <v/>
      </c>
      <c r="AG438" s="48" t="str">
        <f>IFERROR(IF(COUNT($S438:AF438)&gt;=$P438,"",EDATE($S438,14)),"")</f>
        <v/>
      </c>
      <c r="AH438" s="48" t="str">
        <f>IFERROR(IF(COUNT($S438:AG438)&gt;=$P438,"",EDATE($S438,15)),"")</f>
        <v/>
      </c>
      <c r="AI438" s="48" t="str">
        <f>IFERROR(IF(COUNT($S438:AH438)&gt;=$P438,"",EDATE($S438,16)),"")</f>
        <v/>
      </c>
      <c r="AJ438" s="48" t="str">
        <f>IFERROR(IF(COUNT($S438:AI438)&gt;=$P438,"",EDATE($S438,17)),"")</f>
        <v/>
      </c>
      <c r="AK438" s="48" t="str">
        <f>IFERROR(IF(COUNT($S438:AJ438)&gt;=$P438,"",EDATE($S438,18)),"")</f>
        <v/>
      </c>
      <c r="AL438" s="49" t="str">
        <f>IFERROR(IF(COUNT($S438:AK438)&gt;=$P438,"",EDATE($S438,19)),"")</f>
        <v/>
      </c>
      <c r="AM438" s="49" t="str">
        <f>IFERROR(IF(COUNT($S438:AL438)&gt;=$P438,"",EDATE($S438,20)),"")</f>
        <v/>
      </c>
      <c r="AN438" s="49" t="str">
        <f>IFERROR(IF(COUNT($S438:AM438)&gt;=$P438,"",EDATE($S438,21)),"")</f>
        <v/>
      </c>
      <c r="AO438" s="49" t="str">
        <f>IFERROR(IF(COUNT($S438:AN438)&gt;=$P438,"",EDATE($S438,22)),"")</f>
        <v/>
      </c>
      <c r="AP438" s="49" t="str">
        <f>IFERROR(IF(COUNT($S438:AO438)&gt;=$P438,"",EDATE($S438,23)),"")</f>
        <v/>
      </c>
      <c r="AQ438" s="49" t="str">
        <f>IFERROR(IF(COUNT($S438:AP438)&gt;=$P438,"",EDATE($S438,24)),"")</f>
        <v/>
      </c>
      <c r="AR438" s="49" t="str">
        <f>IFERROR(IF(COUNT($S438:AQ438)&gt;=$P438,"",EDATE($S438,25)),"")</f>
        <v/>
      </c>
      <c r="AS438" s="49" t="str">
        <f>IFERROR(IF(COUNT($S438:AR438)&gt;=$P438,"",EDATE($S438,26)),"")</f>
        <v/>
      </c>
      <c r="AT438" s="49" t="str">
        <f>IFERROR(IF(COUNT($S438:AS438)&gt;=$P438,"",EDATE($S438,27)),"")</f>
        <v/>
      </c>
      <c r="AU438" s="49" t="str">
        <f>IFERROR(IF(COUNT($S438:AT438)&gt;=$P438,"",EDATE($S438,28)),"")</f>
        <v/>
      </c>
      <c r="AV438" s="49" t="str">
        <f>IFERROR(IF(COUNT($S438:AU438)&gt;=$P438,"",EDATE($S438,29)),"")</f>
        <v/>
      </c>
      <c r="AW438" s="49" t="str">
        <f>IFERROR(IF(COUNT($S438:AV438)&gt;=$P438,"",EDATE($S438,30)),"")</f>
        <v/>
      </c>
      <c r="AX438" s="49" t="str">
        <f>IFERROR(IF(COUNT($S438:AW438)&gt;=$P438,"",EDATE($S438,31)),"")</f>
        <v/>
      </c>
      <c r="AY438" s="49" t="str">
        <f>IFERROR(IF(COUNT($S438:AX438)&gt;=$P438,"",EDATE($S438,32)),"")</f>
        <v/>
      </c>
      <c r="AZ438" s="49" t="str">
        <f>IFERROR(IF(COUNT($S438:AY438)&gt;=$P438,"",EDATE($S438,33)),"")</f>
        <v/>
      </c>
      <c r="BA438" s="49" t="str">
        <f>IFERROR(IF(COUNT($S438:AZ438)&gt;=$P438,"",EDATE($S438,34)),"")</f>
        <v/>
      </c>
      <c r="BB438" s="49" t="str">
        <f>IFERROR(IF(COUNT($S438:BA438)&gt;=$P438,"",EDATE($S438,35)),"")</f>
        <v/>
      </c>
      <c r="BC438" s="49" t="str">
        <f>IFERROR(IF(COUNT($S438:BB438)&gt;=$P438,"",EDATE($S438,36)),"")</f>
        <v/>
      </c>
      <c r="BD438" s="108"/>
    </row>
    <row r="439" spans="1:56" s="98" customFormat="1" ht="21" customHeight="1" thickBot="1">
      <c r="A439" s="106" t="str">
        <f t="shared" ca="1" si="36"/>
        <v/>
      </c>
      <c r="B439" s="152"/>
      <c r="C439" s="45" t="str">
        <f>IFERROR(VLOOKUP(B439,'اسماء العملاء'!$A$2:$E$1589,5,FALSE),"")</f>
        <v/>
      </c>
      <c r="D439" s="60" t="str">
        <f>IFERROR(VLOOKUP(B439,'اسماء العملاء'!$A$2:$C$1589,2,FALSE),"")</f>
        <v/>
      </c>
      <c r="E439" s="56"/>
      <c r="F439" s="62" t="str">
        <f>IFERROR(VLOOKUP(B439,'اسماء العملاء'!$A$2:$C$1589,3,FALSE),"")</f>
        <v/>
      </c>
      <c r="G439" s="75" t="str">
        <f>IFERROR(VLOOKUP(B439,'اسماء العملاء'!$A$2:$F$1589,6,FALSE),"")</f>
        <v/>
      </c>
      <c r="H439" s="142" t="str">
        <f>IFERROR(VLOOKUP(G439,'انواع الفلاتر'!$B$2:$C$52,2,FALSE),"")</f>
        <v/>
      </c>
      <c r="I439" s="128" t="str">
        <f>IFERROR(VLOOKUP(B439,'اسماء العملاء'!$A$2:$K$1589,11,FALSE),"")</f>
        <v/>
      </c>
      <c r="J439" s="46" t="str">
        <f t="shared" si="37"/>
        <v/>
      </c>
      <c r="K439" s="37"/>
      <c r="L439" s="137" t="str">
        <f t="shared" si="38"/>
        <v/>
      </c>
      <c r="M439" s="94" t="str">
        <f>IFERROR(VLOOKUP(B439,'اسماء العملاء'!$A$2:$G$1589,7,FALSE),"")</f>
        <v/>
      </c>
      <c r="N439" s="92" t="str">
        <f t="shared" si="39"/>
        <v/>
      </c>
      <c r="O439" s="149" t="str">
        <f>IFERROR(VLOOKUP(B439,'اسماء العملاء'!$A$2:$I$1589,9,FALSE),"")</f>
        <v/>
      </c>
      <c r="P439" s="144" t="str">
        <f t="shared" si="40"/>
        <v/>
      </c>
      <c r="Q439" s="145" t="str">
        <f t="shared" si="41"/>
        <v/>
      </c>
      <c r="R439" s="50"/>
      <c r="S439" s="133" t="str">
        <f>IFERROR(VLOOKUP(B439,'اسماء العملاء'!$A$2:$J$1589,10,FALSE),"")</f>
        <v/>
      </c>
      <c r="T439" s="48" t="str">
        <f>IFERROR(IF(COUNT($S439:S439)&gt;=$P439,"",EDATE($S439,1)),"")</f>
        <v/>
      </c>
      <c r="U439" s="48" t="str">
        <f>IFERROR(IF(COUNT($S439:T439)&gt;=$P439,"",EDATE($S439,2)),"")</f>
        <v/>
      </c>
      <c r="V439" s="48" t="str">
        <f>IFERROR(IF(COUNT($S439:U439)&gt;=$P439,"",EDATE($S439,3)),"")</f>
        <v/>
      </c>
      <c r="W439" s="48" t="str">
        <f>IFERROR(IF(COUNT($S439:V439)&gt;=$P439,"",EDATE($S439,4)),"")</f>
        <v/>
      </c>
      <c r="X439" s="48" t="str">
        <f>IFERROR(IF(COUNT($S439:W439)&gt;=$P439,"",EDATE($S439,5)),"")</f>
        <v/>
      </c>
      <c r="Y439" s="48" t="str">
        <f>IFERROR(IF(COUNT($S439:X439)&gt;=$P439,"",EDATE($S439,6)),"")</f>
        <v/>
      </c>
      <c r="Z439" s="48" t="str">
        <f>IFERROR(IF(COUNT($S439:Y439)&gt;=$P439,"",EDATE($S439,7)),"")</f>
        <v/>
      </c>
      <c r="AA439" s="48" t="str">
        <f>IFERROR(IF(COUNT($S439:Z439)&gt;=$P439,"",EDATE($S439,8)),"")</f>
        <v/>
      </c>
      <c r="AB439" s="48" t="str">
        <f>IFERROR(IF(COUNT($S439:AA439)&gt;=$P439,"",EDATE($S439,9)),"")</f>
        <v/>
      </c>
      <c r="AC439" s="48" t="str">
        <f>IFERROR(IF(COUNT($S439:AB439)&gt;=$P439,"",EDATE($S439,10)),"")</f>
        <v/>
      </c>
      <c r="AD439" s="48" t="str">
        <f>IFERROR(IF(COUNT($S439:AC439)&gt;=$P439,"",EDATE($S439,11)),"")</f>
        <v/>
      </c>
      <c r="AE439" s="48" t="str">
        <f>IFERROR(IF(COUNT($S439:AD439)&gt;=$P439,"",EDATE($S439,12)),"")</f>
        <v/>
      </c>
      <c r="AF439" s="48" t="str">
        <f>IFERROR(IF(COUNT($S439:AE439)&gt;=$P439,"",EDATE($S439,13)),"")</f>
        <v/>
      </c>
      <c r="AG439" s="48" t="str">
        <f>IFERROR(IF(COUNT($S439:AF439)&gt;=$P439,"",EDATE($S439,14)),"")</f>
        <v/>
      </c>
      <c r="AH439" s="48" t="str">
        <f>IFERROR(IF(COUNT($S439:AG439)&gt;=$P439,"",EDATE($S439,15)),"")</f>
        <v/>
      </c>
      <c r="AI439" s="48" t="str">
        <f>IFERROR(IF(COUNT($S439:AH439)&gt;=$P439,"",EDATE($S439,16)),"")</f>
        <v/>
      </c>
      <c r="AJ439" s="48" t="str">
        <f>IFERROR(IF(COUNT($S439:AI439)&gt;=$P439,"",EDATE($S439,17)),"")</f>
        <v/>
      </c>
      <c r="AK439" s="48" t="str">
        <f>IFERROR(IF(COUNT($S439:AJ439)&gt;=$P439,"",EDATE($S439,18)),"")</f>
        <v/>
      </c>
      <c r="AL439" s="49" t="str">
        <f>IFERROR(IF(COUNT($S439:AK439)&gt;=$P439,"",EDATE($S439,19)),"")</f>
        <v/>
      </c>
      <c r="AM439" s="49" t="str">
        <f>IFERROR(IF(COUNT($S439:AL439)&gt;=$P439,"",EDATE($S439,20)),"")</f>
        <v/>
      </c>
      <c r="AN439" s="49" t="str">
        <f>IFERROR(IF(COUNT($S439:AM439)&gt;=$P439,"",EDATE($S439,21)),"")</f>
        <v/>
      </c>
      <c r="AO439" s="49" t="str">
        <f>IFERROR(IF(COUNT($S439:AN439)&gt;=$P439,"",EDATE($S439,22)),"")</f>
        <v/>
      </c>
      <c r="AP439" s="49" t="str">
        <f>IFERROR(IF(COUNT($S439:AO439)&gt;=$P439,"",EDATE($S439,23)),"")</f>
        <v/>
      </c>
      <c r="AQ439" s="49" t="str">
        <f>IFERROR(IF(COUNT($S439:AP439)&gt;=$P439,"",EDATE($S439,24)),"")</f>
        <v/>
      </c>
      <c r="AR439" s="49" t="str">
        <f>IFERROR(IF(COUNT($S439:AQ439)&gt;=$P439,"",EDATE($S439,25)),"")</f>
        <v/>
      </c>
      <c r="AS439" s="49" t="str">
        <f>IFERROR(IF(COUNT($S439:AR439)&gt;=$P439,"",EDATE($S439,26)),"")</f>
        <v/>
      </c>
      <c r="AT439" s="49" t="str">
        <f>IFERROR(IF(COUNT($S439:AS439)&gt;=$P439,"",EDATE($S439,27)),"")</f>
        <v/>
      </c>
      <c r="AU439" s="49" t="str">
        <f>IFERROR(IF(COUNT($S439:AT439)&gt;=$P439,"",EDATE($S439,28)),"")</f>
        <v/>
      </c>
      <c r="AV439" s="49" t="str">
        <f>IFERROR(IF(COUNT($S439:AU439)&gt;=$P439,"",EDATE($S439,29)),"")</f>
        <v/>
      </c>
      <c r="AW439" s="49" t="str">
        <f>IFERROR(IF(COUNT($S439:AV439)&gt;=$P439,"",EDATE($S439,30)),"")</f>
        <v/>
      </c>
      <c r="AX439" s="49" t="str">
        <f>IFERROR(IF(COUNT($S439:AW439)&gt;=$P439,"",EDATE($S439,31)),"")</f>
        <v/>
      </c>
      <c r="AY439" s="49" t="str">
        <f>IFERROR(IF(COUNT($S439:AX439)&gt;=$P439,"",EDATE($S439,32)),"")</f>
        <v/>
      </c>
      <c r="AZ439" s="49" t="str">
        <f>IFERROR(IF(COUNT($S439:AY439)&gt;=$P439,"",EDATE($S439,33)),"")</f>
        <v/>
      </c>
      <c r="BA439" s="49" t="str">
        <f>IFERROR(IF(COUNT($S439:AZ439)&gt;=$P439,"",EDATE($S439,34)),"")</f>
        <v/>
      </c>
      <c r="BB439" s="49" t="str">
        <f>IFERROR(IF(COUNT($S439:BA439)&gt;=$P439,"",EDATE($S439,35)),"")</f>
        <v/>
      </c>
      <c r="BC439" s="49" t="str">
        <f>IFERROR(IF(COUNT($S439:BB439)&gt;=$P439,"",EDATE($S439,36)),"")</f>
        <v/>
      </c>
      <c r="BD439" s="108"/>
    </row>
    <row r="440" spans="1:56" s="98" customFormat="1" ht="21" customHeight="1" thickBot="1">
      <c r="A440" s="106" t="str">
        <f t="shared" ca="1" si="36"/>
        <v/>
      </c>
      <c r="B440" s="152"/>
      <c r="C440" s="45" t="str">
        <f>IFERROR(VLOOKUP(B440,'اسماء العملاء'!$A$2:$E$1589,5,FALSE),"")</f>
        <v/>
      </c>
      <c r="D440" s="60" t="str">
        <f>IFERROR(VLOOKUP(B440,'اسماء العملاء'!$A$2:$C$1589,2,FALSE),"")</f>
        <v/>
      </c>
      <c r="E440" s="56"/>
      <c r="F440" s="62" t="str">
        <f>IFERROR(VLOOKUP(B440,'اسماء العملاء'!$A$2:$C$1589,3,FALSE),"")</f>
        <v/>
      </c>
      <c r="G440" s="75" t="str">
        <f>IFERROR(VLOOKUP(B440,'اسماء العملاء'!$A$2:$F$1589,6,FALSE),"")</f>
        <v/>
      </c>
      <c r="H440" s="142" t="str">
        <f>IFERROR(VLOOKUP(G440,'انواع الفلاتر'!$B$2:$C$52,2,FALSE),"")</f>
        <v/>
      </c>
      <c r="I440" s="128" t="str">
        <f>IFERROR(VLOOKUP(B440,'اسماء العملاء'!$A$2:$K$1589,11,FALSE),"")</f>
        <v/>
      </c>
      <c r="J440" s="46" t="str">
        <f t="shared" si="37"/>
        <v/>
      </c>
      <c r="K440" s="37"/>
      <c r="L440" s="137" t="str">
        <f t="shared" si="38"/>
        <v/>
      </c>
      <c r="M440" s="94" t="str">
        <f>IFERROR(VLOOKUP(B440,'اسماء العملاء'!$A$2:$G$1589,7,FALSE),"")</f>
        <v/>
      </c>
      <c r="N440" s="92" t="str">
        <f t="shared" si="39"/>
        <v/>
      </c>
      <c r="O440" s="149" t="str">
        <f>IFERROR(VLOOKUP(B440,'اسماء العملاء'!$A$2:$I$1589,9,FALSE),"")</f>
        <v/>
      </c>
      <c r="P440" s="144" t="str">
        <f t="shared" si="40"/>
        <v/>
      </c>
      <c r="Q440" s="145" t="str">
        <f t="shared" si="41"/>
        <v/>
      </c>
      <c r="R440" s="50"/>
      <c r="S440" s="133" t="str">
        <f>IFERROR(VLOOKUP(B440,'اسماء العملاء'!$A$2:$J$1589,10,FALSE),"")</f>
        <v/>
      </c>
      <c r="T440" s="48" t="str">
        <f>IFERROR(IF(COUNT($S440:S440)&gt;=$P440,"",EDATE($S440,1)),"")</f>
        <v/>
      </c>
      <c r="U440" s="48" t="str">
        <f>IFERROR(IF(COUNT($S440:T440)&gt;=$P440,"",EDATE($S440,2)),"")</f>
        <v/>
      </c>
      <c r="V440" s="48" t="str">
        <f>IFERROR(IF(COUNT($S440:U440)&gt;=$P440,"",EDATE($S440,3)),"")</f>
        <v/>
      </c>
      <c r="W440" s="48" t="str">
        <f>IFERROR(IF(COUNT($S440:V440)&gt;=$P440,"",EDATE($S440,4)),"")</f>
        <v/>
      </c>
      <c r="X440" s="48" t="str">
        <f>IFERROR(IF(COUNT($S440:W440)&gt;=$P440,"",EDATE($S440,5)),"")</f>
        <v/>
      </c>
      <c r="Y440" s="48" t="str">
        <f>IFERROR(IF(COUNT($S440:X440)&gt;=$P440,"",EDATE($S440,6)),"")</f>
        <v/>
      </c>
      <c r="Z440" s="48" t="str">
        <f>IFERROR(IF(COUNT($S440:Y440)&gt;=$P440,"",EDATE($S440,7)),"")</f>
        <v/>
      </c>
      <c r="AA440" s="48" t="str">
        <f>IFERROR(IF(COUNT($S440:Z440)&gt;=$P440,"",EDATE($S440,8)),"")</f>
        <v/>
      </c>
      <c r="AB440" s="48" t="str">
        <f>IFERROR(IF(COUNT($S440:AA440)&gt;=$P440,"",EDATE($S440,9)),"")</f>
        <v/>
      </c>
      <c r="AC440" s="48" t="str">
        <f>IFERROR(IF(COUNT($S440:AB440)&gt;=$P440,"",EDATE($S440,10)),"")</f>
        <v/>
      </c>
      <c r="AD440" s="48" t="str">
        <f>IFERROR(IF(COUNT($S440:AC440)&gt;=$P440,"",EDATE($S440,11)),"")</f>
        <v/>
      </c>
      <c r="AE440" s="48" t="str">
        <f>IFERROR(IF(COUNT($S440:AD440)&gt;=$P440,"",EDATE($S440,12)),"")</f>
        <v/>
      </c>
      <c r="AF440" s="48" t="str">
        <f>IFERROR(IF(COUNT($S440:AE440)&gt;=$P440,"",EDATE($S440,13)),"")</f>
        <v/>
      </c>
      <c r="AG440" s="48" t="str">
        <f>IFERROR(IF(COUNT($S440:AF440)&gt;=$P440,"",EDATE($S440,14)),"")</f>
        <v/>
      </c>
      <c r="AH440" s="48" t="str">
        <f>IFERROR(IF(COUNT($S440:AG440)&gt;=$P440,"",EDATE($S440,15)),"")</f>
        <v/>
      </c>
      <c r="AI440" s="48" t="str">
        <f>IFERROR(IF(COUNT($S440:AH440)&gt;=$P440,"",EDATE($S440,16)),"")</f>
        <v/>
      </c>
      <c r="AJ440" s="48" t="str">
        <f>IFERROR(IF(COUNT($S440:AI440)&gt;=$P440,"",EDATE($S440,17)),"")</f>
        <v/>
      </c>
      <c r="AK440" s="48" t="str">
        <f>IFERROR(IF(COUNT($S440:AJ440)&gt;=$P440,"",EDATE($S440,18)),"")</f>
        <v/>
      </c>
      <c r="AL440" s="49" t="str">
        <f>IFERROR(IF(COUNT($S440:AK440)&gt;=$P440,"",EDATE($S440,19)),"")</f>
        <v/>
      </c>
      <c r="AM440" s="49" t="str">
        <f>IFERROR(IF(COUNT($S440:AL440)&gt;=$P440,"",EDATE($S440,20)),"")</f>
        <v/>
      </c>
      <c r="AN440" s="49" t="str">
        <f>IFERROR(IF(COUNT($S440:AM440)&gt;=$P440,"",EDATE($S440,21)),"")</f>
        <v/>
      </c>
      <c r="AO440" s="49" t="str">
        <f>IFERROR(IF(COUNT($S440:AN440)&gt;=$P440,"",EDATE($S440,22)),"")</f>
        <v/>
      </c>
      <c r="AP440" s="49" t="str">
        <f>IFERROR(IF(COUNT($S440:AO440)&gt;=$P440,"",EDATE($S440,23)),"")</f>
        <v/>
      </c>
      <c r="AQ440" s="49" t="str">
        <f>IFERROR(IF(COUNT($S440:AP440)&gt;=$P440,"",EDATE($S440,24)),"")</f>
        <v/>
      </c>
      <c r="AR440" s="49" t="str">
        <f>IFERROR(IF(COUNT($S440:AQ440)&gt;=$P440,"",EDATE($S440,25)),"")</f>
        <v/>
      </c>
      <c r="AS440" s="49" t="str">
        <f>IFERROR(IF(COUNT($S440:AR440)&gt;=$P440,"",EDATE($S440,26)),"")</f>
        <v/>
      </c>
      <c r="AT440" s="49" t="str">
        <f>IFERROR(IF(COUNT($S440:AS440)&gt;=$P440,"",EDATE($S440,27)),"")</f>
        <v/>
      </c>
      <c r="AU440" s="49" t="str">
        <f>IFERROR(IF(COUNT($S440:AT440)&gt;=$P440,"",EDATE($S440,28)),"")</f>
        <v/>
      </c>
      <c r="AV440" s="49" t="str">
        <f>IFERROR(IF(COUNT($S440:AU440)&gt;=$P440,"",EDATE($S440,29)),"")</f>
        <v/>
      </c>
      <c r="AW440" s="49" t="str">
        <f>IFERROR(IF(COUNT($S440:AV440)&gt;=$P440,"",EDATE($S440,30)),"")</f>
        <v/>
      </c>
      <c r="AX440" s="49" t="str">
        <f>IFERROR(IF(COUNT($S440:AW440)&gt;=$P440,"",EDATE($S440,31)),"")</f>
        <v/>
      </c>
      <c r="AY440" s="49" t="str">
        <f>IFERROR(IF(COUNT($S440:AX440)&gt;=$P440,"",EDATE($S440,32)),"")</f>
        <v/>
      </c>
      <c r="AZ440" s="49" t="str">
        <f>IFERROR(IF(COUNT($S440:AY440)&gt;=$P440,"",EDATE($S440,33)),"")</f>
        <v/>
      </c>
      <c r="BA440" s="49" t="str">
        <f>IFERROR(IF(COUNT($S440:AZ440)&gt;=$P440,"",EDATE($S440,34)),"")</f>
        <v/>
      </c>
      <c r="BB440" s="49" t="str">
        <f>IFERROR(IF(COUNT($S440:BA440)&gt;=$P440,"",EDATE($S440,35)),"")</f>
        <v/>
      </c>
      <c r="BC440" s="49" t="str">
        <f>IFERROR(IF(COUNT($S440:BB440)&gt;=$P440,"",EDATE($S440,36)),"")</f>
        <v/>
      </c>
      <c r="BD440" s="108"/>
    </row>
    <row r="441" spans="1:56" s="98" customFormat="1" ht="21" customHeight="1" thickBot="1">
      <c r="A441" s="106" t="str">
        <f t="shared" ca="1" si="36"/>
        <v/>
      </c>
      <c r="B441" s="152"/>
      <c r="C441" s="45" t="str">
        <f>IFERROR(VLOOKUP(B441,'اسماء العملاء'!$A$2:$E$1589,5,FALSE),"")</f>
        <v/>
      </c>
      <c r="D441" s="60" t="str">
        <f>IFERROR(VLOOKUP(B441,'اسماء العملاء'!$A$2:$C$1589,2,FALSE),"")</f>
        <v/>
      </c>
      <c r="E441" s="56"/>
      <c r="F441" s="62" t="str">
        <f>IFERROR(VLOOKUP(B441,'اسماء العملاء'!$A$2:$C$1589,3,FALSE),"")</f>
        <v/>
      </c>
      <c r="G441" s="75" t="str">
        <f>IFERROR(VLOOKUP(B441,'اسماء العملاء'!$A$2:$F$1589,6,FALSE),"")</f>
        <v/>
      </c>
      <c r="H441" s="142" t="str">
        <f>IFERROR(VLOOKUP(G441,'انواع الفلاتر'!$B$2:$C$52,2,FALSE),"")</f>
        <v/>
      </c>
      <c r="I441" s="128" t="str">
        <f>IFERROR(VLOOKUP(B441,'اسماء العملاء'!$A$2:$K$1589,11,FALSE),"")</f>
        <v/>
      </c>
      <c r="J441" s="46" t="str">
        <f t="shared" si="37"/>
        <v/>
      </c>
      <c r="K441" s="37"/>
      <c r="L441" s="137" t="str">
        <f t="shared" si="38"/>
        <v/>
      </c>
      <c r="M441" s="94" t="str">
        <f>IFERROR(VLOOKUP(B441,'اسماء العملاء'!$A$2:$G$1589,7,FALSE),"")</f>
        <v/>
      </c>
      <c r="N441" s="92" t="str">
        <f t="shared" si="39"/>
        <v/>
      </c>
      <c r="O441" s="149" t="str">
        <f>IFERROR(VLOOKUP(B441,'اسماء العملاء'!$A$2:$I$1589,9,FALSE),"")</f>
        <v/>
      </c>
      <c r="P441" s="144" t="str">
        <f t="shared" si="40"/>
        <v/>
      </c>
      <c r="Q441" s="145" t="str">
        <f t="shared" si="41"/>
        <v/>
      </c>
      <c r="R441" s="50"/>
      <c r="S441" s="133" t="str">
        <f>IFERROR(VLOOKUP(B441,'اسماء العملاء'!$A$2:$J$1589,10,FALSE),"")</f>
        <v/>
      </c>
      <c r="T441" s="48" t="str">
        <f>IFERROR(IF(COUNT($S441:S441)&gt;=$P441,"",EDATE($S441,1)),"")</f>
        <v/>
      </c>
      <c r="U441" s="48" t="str">
        <f>IFERROR(IF(COUNT($S441:T441)&gt;=$P441,"",EDATE($S441,2)),"")</f>
        <v/>
      </c>
      <c r="V441" s="48" t="str">
        <f>IFERROR(IF(COUNT($S441:U441)&gt;=$P441,"",EDATE($S441,3)),"")</f>
        <v/>
      </c>
      <c r="W441" s="48" t="str">
        <f>IFERROR(IF(COUNT($S441:V441)&gt;=$P441,"",EDATE($S441,4)),"")</f>
        <v/>
      </c>
      <c r="X441" s="48" t="str">
        <f>IFERROR(IF(COUNT($S441:W441)&gt;=$P441,"",EDATE($S441,5)),"")</f>
        <v/>
      </c>
      <c r="Y441" s="48" t="str">
        <f>IFERROR(IF(COUNT($S441:X441)&gt;=$P441,"",EDATE($S441,6)),"")</f>
        <v/>
      </c>
      <c r="Z441" s="48" t="str">
        <f>IFERROR(IF(COUNT($S441:Y441)&gt;=$P441,"",EDATE($S441,7)),"")</f>
        <v/>
      </c>
      <c r="AA441" s="48" t="str">
        <f>IFERROR(IF(COUNT($S441:Z441)&gt;=$P441,"",EDATE($S441,8)),"")</f>
        <v/>
      </c>
      <c r="AB441" s="48" t="str">
        <f>IFERROR(IF(COUNT($S441:AA441)&gt;=$P441,"",EDATE($S441,9)),"")</f>
        <v/>
      </c>
      <c r="AC441" s="48" t="str">
        <f>IFERROR(IF(COUNT($S441:AB441)&gt;=$P441,"",EDATE($S441,10)),"")</f>
        <v/>
      </c>
      <c r="AD441" s="48" t="str">
        <f>IFERROR(IF(COUNT($S441:AC441)&gt;=$P441,"",EDATE($S441,11)),"")</f>
        <v/>
      </c>
      <c r="AE441" s="48" t="str">
        <f>IFERROR(IF(COUNT($S441:AD441)&gt;=$P441,"",EDATE($S441,12)),"")</f>
        <v/>
      </c>
      <c r="AF441" s="48" t="str">
        <f>IFERROR(IF(COUNT($S441:AE441)&gt;=$P441,"",EDATE($S441,13)),"")</f>
        <v/>
      </c>
      <c r="AG441" s="48" t="str">
        <f>IFERROR(IF(COUNT($S441:AF441)&gt;=$P441,"",EDATE($S441,14)),"")</f>
        <v/>
      </c>
      <c r="AH441" s="48" t="str">
        <f>IFERROR(IF(COUNT($S441:AG441)&gt;=$P441,"",EDATE($S441,15)),"")</f>
        <v/>
      </c>
      <c r="AI441" s="48" t="str">
        <f>IFERROR(IF(COUNT($S441:AH441)&gt;=$P441,"",EDATE($S441,16)),"")</f>
        <v/>
      </c>
      <c r="AJ441" s="48" t="str">
        <f>IFERROR(IF(COUNT($S441:AI441)&gt;=$P441,"",EDATE($S441,17)),"")</f>
        <v/>
      </c>
      <c r="AK441" s="48" t="str">
        <f>IFERROR(IF(COUNT($S441:AJ441)&gt;=$P441,"",EDATE($S441,18)),"")</f>
        <v/>
      </c>
      <c r="AL441" s="49" t="str">
        <f>IFERROR(IF(COUNT($S441:AK441)&gt;=$P441,"",EDATE($S441,19)),"")</f>
        <v/>
      </c>
      <c r="AM441" s="49" t="str">
        <f>IFERROR(IF(COUNT($S441:AL441)&gt;=$P441,"",EDATE($S441,20)),"")</f>
        <v/>
      </c>
      <c r="AN441" s="49" t="str">
        <f>IFERROR(IF(COUNT($S441:AM441)&gt;=$P441,"",EDATE($S441,21)),"")</f>
        <v/>
      </c>
      <c r="AO441" s="49" t="str">
        <f>IFERROR(IF(COUNT($S441:AN441)&gt;=$P441,"",EDATE($S441,22)),"")</f>
        <v/>
      </c>
      <c r="AP441" s="49" t="str">
        <f>IFERROR(IF(COUNT($S441:AO441)&gt;=$P441,"",EDATE($S441,23)),"")</f>
        <v/>
      </c>
      <c r="AQ441" s="49" t="str">
        <f>IFERROR(IF(COUNT($S441:AP441)&gt;=$P441,"",EDATE($S441,24)),"")</f>
        <v/>
      </c>
      <c r="AR441" s="49" t="str">
        <f>IFERROR(IF(COUNT($S441:AQ441)&gt;=$P441,"",EDATE($S441,25)),"")</f>
        <v/>
      </c>
      <c r="AS441" s="49" t="str">
        <f>IFERROR(IF(COUNT($S441:AR441)&gt;=$P441,"",EDATE($S441,26)),"")</f>
        <v/>
      </c>
      <c r="AT441" s="49" t="str">
        <f>IFERROR(IF(COUNT($S441:AS441)&gt;=$P441,"",EDATE($S441,27)),"")</f>
        <v/>
      </c>
      <c r="AU441" s="49" t="str">
        <f>IFERROR(IF(COUNT($S441:AT441)&gt;=$P441,"",EDATE($S441,28)),"")</f>
        <v/>
      </c>
      <c r="AV441" s="49" t="str">
        <f>IFERROR(IF(COUNT($S441:AU441)&gt;=$P441,"",EDATE($S441,29)),"")</f>
        <v/>
      </c>
      <c r="AW441" s="49" t="str">
        <f>IFERROR(IF(COUNT($S441:AV441)&gt;=$P441,"",EDATE($S441,30)),"")</f>
        <v/>
      </c>
      <c r="AX441" s="49" t="str">
        <f>IFERROR(IF(COUNT($S441:AW441)&gt;=$P441,"",EDATE($S441,31)),"")</f>
        <v/>
      </c>
      <c r="AY441" s="49" t="str">
        <f>IFERROR(IF(COUNT($S441:AX441)&gt;=$P441,"",EDATE($S441,32)),"")</f>
        <v/>
      </c>
      <c r="AZ441" s="49" t="str">
        <f>IFERROR(IF(COUNT($S441:AY441)&gt;=$P441,"",EDATE($S441,33)),"")</f>
        <v/>
      </c>
      <c r="BA441" s="49" t="str">
        <f>IFERROR(IF(COUNT($S441:AZ441)&gt;=$P441,"",EDATE($S441,34)),"")</f>
        <v/>
      </c>
      <c r="BB441" s="49" t="str">
        <f>IFERROR(IF(COUNT($S441:BA441)&gt;=$P441,"",EDATE($S441,35)),"")</f>
        <v/>
      </c>
      <c r="BC441" s="49" t="str">
        <f>IFERROR(IF(COUNT($S441:BB441)&gt;=$P441,"",EDATE($S441,36)),"")</f>
        <v/>
      </c>
      <c r="BD441" s="108"/>
    </row>
    <row r="442" spans="1:56" s="98" customFormat="1" ht="21" customHeight="1" thickBot="1">
      <c r="A442" s="106" t="str">
        <f t="shared" ca="1" si="36"/>
        <v/>
      </c>
      <c r="B442" s="152"/>
      <c r="C442" s="45" t="str">
        <f>IFERROR(VLOOKUP(B442,'اسماء العملاء'!$A$2:$E$1589,5,FALSE),"")</f>
        <v/>
      </c>
      <c r="D442" s="60" t="str">
        <f>IFERROR(VLOOKUP(B442,'اسماء العملاء'!$A$2:$C$1589,2,FALSE),"")</f>
        <v/>
      </c>
      <c r="E442" s="56"/>
      <c r="F442" s="62" t="str">
        <f>IFERROR(VLOOKUP(B442,'اسماء العملاء'!$A$2:$C$1589,3,FALSE),"")</f>
        <v/>
      </c>
      <c r="G442" s="75" t="str">
        <f>IFERROR(VLOOKUP(B442,'اسماء العملاء'!$A$2:$F$1589,6,FALSE),"")</f>
        <v/>
      </c>
      <c r="H442" s="142" t="str">
        <f>IFERROR(VLOOKUP(G442,'انواع الفلاتر'!$B$2:$C$52,2,FALSE),"")</f>
        <v/>
      </c>
      <c r="I442" s="128" t="str">
        <f>IFERROR(VLOOKUP(B442,'اسماء العملاء'!$A$2:$K$1589,11,FALSE),"")</f>
        <v/>
      </c>
      <c r="J442" s="46" t="str">
        <f t="shared" si="37"/>
        <v/>
      </c>
      <c r="K442" s="37"/>
      <c r="L442" s="137" t="str">
        <f t="shared" si="38"/>
        <v/>
      </c>
      <c r="M442" s="94" t="str">
        <f>IFERROR(VLOOKUP(B442,'اسماء العملاء'!$A$2:$G$1589,7,FALSE),"")</f>
        <v/>
      </c>
      <c r="N442" s="92" t="str">
        <f t="shared" si="39"/>
        <v/>
      </c>
      <c r="O442" s="149" t="str">
        <f>IFERROR(VLOOKUP(B442,'اسماء العملاء'!$A$2:$I$1589,9,FALSE),"")</f>
        <v/>
      </c>
      <c r="P442" s="144" t="str">
        <f t="shared" si="40"/>
        <v/>
      </c>
      <c r="Q442" s="145" t="str">
        <f t="shared" si="41"/>
        <v/>
      </c>
      <c r="R442" s="50"/>
      <c r="S442" s="133" t="str">
        <f>IFERROR(VLOOKUP(B442,'اسماء العملاء'!$A$2:$J$1589,10,FALSE),"")</f>
        <v/>
      </c>
      <c r="T442" s="48" t="str">
        <f>IFERROR(IF(COUNT($S442:S442)&gt;=$P442,"",EDATE($S442,1)),"")</f>
        <v/>
      </c>
      <c r="U442" s="48" t="str">
        <f>IFERROR(IF(COUNT($S442:T442)&gt;=$P442,"",EDATE($S442,2)),"")</f>
        <v/>
      </c>
      <c r="V442" s="48" t="str">
        <f>IFERROR(IF(COUNT($S442:U442)&gt;=$P442,"",EDATE($S442,3)),"")</f>
        <v/>
      </c>
      <c r="W442" s="48" t="str">
        <f>IFERROR(IF(COUNT($S442:V442)&gt;=$P442,"",EDATE($S442,4)),"")</f>
        <v/>
      </c>
      <c r="X442" s="48" t="str">
        <f>IFERROR(IF(COUNT($S442:W442)&gt;=$P442,"",EDATE($S442,5)),"")</f>
        <v/>
      </c>
      <c r="Y442" s="48" t="str">
        <f>IFERROR(IF(COUNT($S442:X442)&gt;=$P442,"",EDATE($S442,6)),"")</f>
        <v/>
      </c>
      <c r="Z442" s="48" t="str">
        <f>IFERROR(IF(COUNT($S442:Y442)&gt;=$P442,"",EDATE($S442,7)),"")</f>
        <v/>
      </c>
      <c r="AA442" s="48" t="str">
        <f>IFERROR(IF(COUNT($S442:Z442)&gt;=$P442,"",EDATE($S442,8)),"")</f>
        <v/>
      </c>
      <c r="AB442" s="48" t="str">
        <f>IFERROR(IF(COUNT($S442:AA442)&gt;=$P442,"",EDATE($S442,9)),"")</f>
        <v/>
      </c>
      <c r="AC442" s="48" t="str">
        <f>IFERROR(IF(COUNT($S442:AB442)&gt;=$P442,"",EDATE($S442,10)),"")</f>
        <v/>
      </c>
      <c r="AD442" s="48" t="str">
        <f>IFERROR(IF(COUNT($S442:AC442)&gt;=$P442,"",EDATE($S442,11)),"")</f>
        <v/>
      </c>
      <c r="AE442" s="48" t="str">
        <f>IFERROR(IF(COUNT($S442:AD442)&gt;=$P442,"",EDATE($S442,12)),"")</f>
        <v/>
      </c>
      <c r="AF442" s="48" t="str">
        <f>IFERROR(IF(COUNT($S442:AE442)&gt;=$P442,"",EDATE($S442,13)),"")</f>
        <v/>
      </c>
      <c r="AG442" s="48" t="str">
        <f>IFERROR(IF(COUNT($S442:AF442)&gt;=$P442,"",EDATE($S442,14)),"")</f>
        <v/>
      </c>
      <c r="AH442" s="48" t="str">
        <f>IFERROR(IF(COUNT($S442:AG442)&gt;=$P442,"",EDATE($S442,15)),"")</f>
        <v/>
      </c>
      <c r="AI442" s="48" t="str">
        <f>IFERROR(IF(COUNT($S442:AH442)&gt;=$P442,"",EDATE($S442,16)),"")</f>
        <v/>
      </c>
      <c r="AJ442" s="48" t="str">
        <f>IFERROR(IF(COUNT($S442:AI442)&gt;=$P442,"",EDATE($S442,17)),"")</f>
        <v/>
      </c>
      <c r="AK442" s="48" t="str">
        <f>IFERROR(IF(COUNT($S442:AJ442)&gt;=$P442,"",EDATE($S442,18)),"")</f>
        <v/>
      </c>
      <c r="AL442" s="49" t="str">
        <f>IFERROR(IF(COUNT($S442:AK442)&gt;=$P442,"",EDATE($S442,19)),"")</f>
        <v/>
      </c>
      <c r="AM442" s="49" t="str">
        <f>IFERROR(IF(COUNT($S442:AL442)&gt;=$P442,"",EDATE($S442,20)),"")</f>
        <v/>
      </c>
      <c r="AN442" s="49" t="str">
        <f>IFERROR(IF(COUNT($S442:AM442)&gt;=$P442,"",EDATE($S442,21)),"")</f>
        <v/>
      </c>
      <c r="AO442" s="49" t="str">
        <f>IFERROR(IF(COUNT($S442:AN442)&gt;=$P442,"",EDATE($S442,22)),"")</f>
        <v/>
      </c>
      <c r="AP442" s="49" t="str">
        <f>IFERROR(IF(COUNT($S442:AO442)&gt;=$P442,"",EDATE($S442,23)),"")</f>
        <v/>
      </c>
      <c r="AQ442" s="49" t="str">
        <f>IFERROR(IF(COUNT($S442:AP442)&gt;=$P442,"",EDATE($S442,24)),"")</f>
        <v/>
      </c>
      <c r="AR442" s="49" t="str">
        <f>IFERROR(IF(COUNT($S442:AQ442)&gt;=$P442,"",EDATE($S442,25)),"")</f>
        <v/>
      </c>
      <c r="AS442" s="49" t="str">
        <f>IFERROR(IF(COUNT($S442:AR442)&gt;=$P442,"",EDATE($S442,26)),"")</f>
        <v/>
      </c>
      <c r="AT442" s="49" t="str">
        <f>IFERROR(IF(COUNT($S442:AS442)&gt;=$P442,"",EDATE($S442,27)),"")</f>
        <v/>
      </c>
      <c r="AU442" s="49" t="str">
        <f>IFERROR(IF(COUNT($S442:AT442)&gt;=$P442,"",EDATE($S442,28)),"")</f>
        <v/>
      </c>
      <c r="AV442" s="49" t="str">
        <f>IFERROR(IF(COUNT($S442:AU442)&gt;=$P442,"",EDATE($S442,29)),"")</f>
        <v/>
      </c>
      <c r="AW442" s="49" t="str">
        <f>IFERROR(IF(COUNT($S442:AV442)&gt;=$P442,"",EDATE($S442,30)),"")</f>
        <v/>
      </c>
      <c r="AX442" s="49" t="str">
        <f>IFERROR(IF(COUNT($S442:AW442)&gt;=$P442,"",EDATE($S442,31)),"")</f>
        <v/>
      </c>
      <c r="AY442" s="49" t="str">
        <f>IFERROR(IF(COUNT($S442:AX442)&gt;=$P442,"",EDATE($S442,32)),"")</f>
        <v/>
      </c>
      <c r="AZ442" s="49" t="str">
        <f>IFERROR(IF(COUNT($S442:AY442)&gt;=$P442,"",EDATE($S442,33)),"")</f>
        <v/>
      </c>
      <c r="BA442" s="49" t="str">
        <f>IFERROR(IF(COUNT($S442:AZ442)&gt;=$P442,"",EDATE($S442,34)),"")</f>
        <v/>
      </c>
      <c r="BB442" s="49" t="str">
        <f>IFERROR(IF(COUNT($S442:BA442)&gt;=$P442,"",EDATE($S442,35)),"")</f>
        <v/>
      </c>
      <c r="BC442" s="49" t="str">
        <f>IFERROR(IF(COUNT($S442:BB442)&gt;=$P442,"",EDATE($S442,36)),"")</f>
        <v/>
      </c>
      <c r="BD442" s="108"/>
    </row>
    <row r="443" spans="1:56" s="98" customFormat="1" ht="21" customHeight="1" thickBot="1">
      <c r="A443" s="106" t="str">
        <f t="shared" ca="1" si="36"/>
        <v/>
      </c>
      <c r="B443" s="152"/>
      <c r="C443" s="45" t="str">
        <f>IFERROR(VLOOKUP(B443,'اسماء العملاء'!$A$2:$E$1589,5,FALSE),"")</f>
        <v/>
      </c>
      <c r="D443" s="60" t="str">
        <f>IFERROR(VLOOKUP(B443,'اسماء العملاء'!$A$2:$C$1589,2,FALSE),"")</f>
        <v/>
      </c>
      <c r="E443" s="56"/>
      <c r="F443" s="62" t="str">
        <f>IFERROR(VLOOKUP(B443,'اسماء العملاء'!$A$2:$C$1589,3,FALSE),"")</f>
        <v/>
      </c>
      <c r="G443" s="75" t="str">
        <f>IFERROR(VLOOKUP(B443,'اسماء العملاء'!$A$2:$F$1589,6,FALSE),"")</f>
        <v/>
      </c>
      <c r="H443" s="142" t="str">
        <f>IFERROR(VLOOKUP(G443,'انواع الفلاتر'!$B$2:$C$52,2,FALSE),"")</f>
        <v/>
      </c>
      <c r="I443" s="128" t="str">
        <f>IFERROR(VLOOKUP(B443,'اسماء العملاء'!$A$2:$K$1589,11,FALSE),"")</f>
        <v/>
      </c>
      <c r="J443" s="46" t="str">
        <f t="shared" si="37"/>
        <v/>
      </c>
      <c r="K443" s="37"/>
      <c r="L443" s="137" t="str">
        <f t="shared" si="38"/>
        <v/>
      </c>
      <c r="M443" s="94" t="str">
        <f>IFERROR(VLOOKUP(B443,'اسماء العملاء'!$A$2:$G$1589,7,FALSE),"")</f>
        <v/>
      </c>
      <c r="N443" s="92" t="str">
        <f t="shared" si="39"/>
        <v/>
      </c>
      <c r="O443" s="149" t="str">
        <f>IFERROR(VLOOKUP(B443,'اسماء العملاء'!$A$2:$I$1589,9,FALSE),"")</f>
        <v/>
      </c>
      <c r="P443" s="144" t="str">
        <f t="shared" si="40"/>
        <v/>
      </c>
      <c r="Q443" s="145" t="str">
        <f t="shared" si="41"/>
        <v/>
      </c>
      <c r="R443" s="50"/>
      <c r="S443" s="133" t="str">
        <f>IFERROR(VLOOKUP(B443,'اسماء العملاء'!$A$2:$J$1589,10,FALSE),"")</f>
        <v/>
      </c>
      <c r="T443" s="48" t="str">
        <f>IFERROR(IF(COUNT($S443:S443)&gt;=$P443,"",EDATE($S443,1)),"")</f>
        <v/>
      </c>
      <c r="U443" s="48" t="str">
        <f>IFERROR(IF(COUNT($S443:T443)&gt;=$P443,"",EDATE($S443,2)),"")</f>
        <v/>
      </c>
      <c r="V443" s="48" t="str">
        <f>IFERROR(IF(COUNT($S443:U443)&gt;=$P443,"",EDATE($S443,3)),"")</f>
        <v/>
      </c>
      <c r="W443" s="48" t="str">
        <f>IFERROR(IF(COUNT($S443:V443)&gt;=$P443,"",EDATE($S443,4)),"")</f>
        <v/>
      </c>
      <c r="X443" s="48" t="str">
        <f>IFERROR(IF(COUNT($S443:W443)&gt;=$P443,"",EDATE($S443,5)),"")</f>
        <v/>
      </c>
      <c r="Y443" s="48" t="str">
        <f>IFERROR(IF(COUNT($S443:X443)&gt;=$P443,"",EDATE($S443,6)),"")</f>
        <v/>
      </c>
      <c r="Z443" s="48" t="str">
        <f>IFERROR(IF(COUNT($S443:Y443)&gt;=$P443,"",EDATE($S443,7)),"")</f>
        <v/>
      </c>
      <c r="AA443" s="48" t="str">
        <f>IFERROR(IF(COUNT($S443:Z443)&gt;=$P443,"",EDATE($S443,8)),"")</f>
        <v/>
      </c>
      <c r="AB443" s="48" t="str">
        <f>IFERROR(IF(COUNT($S443:AA443)&gt;=$P443,"",EDATE($S443,9)),"")</f>
        <v/>
      </c>
      <c r="AC443" s="48" t="str">
        <f>IFERROR(IF(COUNT($S443:AB443)&gt;=$P443,"",EDATE($S443,10)),"")</f>
        <v/>
      </c>
      <c r="AD443" s="48" t="str">
        <f>IFERROR(IF(COUNT($S443:AC443)&gt;=$P443,"",EDATE($S443,11)),"")</f>
        <v/>
      </c>
      <c r="AE443" s="48" t="str">
        <f>IFERROR(IF(COUNT($S443:AD443)&gt;=$P443,"",EDATE($S443,12)),"")</f>
        <v/>
      </c>
      <c r="AF443" s="48" t="str">
        <f>IFERROR(IF(COUNT($S443:AE443)&gt;=$P443,"",EDATE($S443,13)),"")</f>
        <v/>
      </c>
      <c r="AG443" s="48" t="str">
        <f>IFERROR(IF(COUNT($S443:AF443)&gt;=$P443,"",EDATE($S443,14)),"")</f>
        <v/>
      </c>
      <c r="AH443" s="48" t="str">
        <f>IFERROR(IF(COUNT($S443:AG443)&gt;=$P443,"",EDATE($S443,15)),"")</f>
        <v/>
      </c>
      <c r="AI443" s="48" t="str">
        <f>IFERROR(IF(COUNT($S443:AH443)&gt;=$P443,"",EDATE($S443,16)),"")</f>
        <v/>
      </c>
      <c r="AJ443" s="48" t="str">
        <f>IFERROR(IF(COUNT($S443:AI443)&gt;=$P443,"",EDATE($S443,17)),"")</f>
        <v/>
      </c>
      <c r="AK443" s="48" t="str">
        <f>IFERROR(IF(COUNT($S443:AJ443)&gt;=$P443,"",EDATE($S443,18)),"")</f>
        <v/>
      </c>
      <c r="AL443" s="49" t="str">
        <f>IFERROR(IF(COUNT($S443:AK443)&gt;=$P443,"",EDATE($S443,19)),"")</f>
        <v/>
      </c>
      <c r="AM443" s="49" t="str">
        <f>IFERROR(IF(COUNT($S443:AL443)&gt;=$P443,"",EDATE($S443,20)),"")</f>
        <v/>
      </c>
      <c r="AN443" s="49" t="str">
        <f>IFERROR(IF(COUNT($S443:AM443)&gt;=$P443,"",EDATE($S443,21)),"")</f>
        <v/>
      </c>
      <c r="AO443" s="49" t="str">
        <f>IFERROR(IF(COUNT($S443:AN443)&gt;=$P443,"",EDATE($S443,22)),"")</f>
        <v/>
      </c>
      <c r="AP443" s="49" t="str">
        <f>IFERROR(IF(COUNT($S443:AO443)&gt;=$P443,"",EDATE($S443,23)),"")</f>
        <v/>
      </c>
      <c r="AQ443" s="49" t="str">
        <f>IFERROR(IF(COUNT($S443:AP443)&gt;=$P443,"",EDATE($S443,24)),"")</f>
        <v/>
      </c>
      <c r="AR443" s="49" t="str">
        <f>IFERROR(IF(COUNT($S443:AQ443)&gt;=$P443,"",EDATE($S443,25)),"")</f>
        <v/>
      </c>
      <c r="AS443" s="49" t="str">
        <f>IFERROR(IF(COUNT($S443:AR443)&gt;=$P443,"",EDATE($S443,26)),"")</f>
        <v/>
      </c>
      <c r="AT443" s="49" t="str">
        <f>IFERROR(IF(COUNT($S443:AS443)&gt;=$P443,"",EDATE($S443,27)),"")</f>
        <v/>
      </c>
      <c r="AU443" s="49" t="str">
        <f>IFERROR(IF(COUNT($S443:AT443)&gt;=$P443,"",EDATE($S443,28)),"")</f>
        <v/>
      </c>
      <c r="AV443" s="49" t="str">
        <f>IFERROR(IF(COUNT($S443:AU443)&gt;=$P443,"",EDATE($S443,29)),"")</f>
        <v/>
      </c>
      <c r="AW443" s="49" t="str">
        <f>IFERROR(IF(COUNT($S443:AV443)&gt;=$P443,"",EDATE($S443,30)),"")</f>
        <v/>
      </c>
      <c r="AX443" s="49" t="str">
        <f>IFERROR(IF(COUNT($S443:AW443)&gt;=$P443,"",EDATE($S443,31)),"")</f>
        <v/>
      </c>
      <c r="AY443" s="49" t="str">
        <f>IFERROR(IF(COUNT($S443:AX443)&gt;=$P443,"",EDATE($S443,32)),"")</f>
        <v/>
      </c>
      <c r="AZ443" s="49" t="str">
        <f>IFERROR(IF(COUNT($S443:AY443)&gt;=$P443,"",EDATE($S443,33)),"")</f>
        <v/>
      </c>
      <c r="BA443" s="49" t="str">
        <f>IFERROR(IF(COUNT($S443:AZ443)&gt;=$P443,"",EDATE($S443,34)),"")</f>
        <v/>
      </c>
      <c r="BB443" s="49" t="str">
        <f>IFERROR(IF(COUNT($S443:BA443)&gt;=$P443,"",EDATE($S443,35)),"")</f>
        <v/>
      </c>
      <c r="BC443" s="49" t="str">
        <f>IFERROR(IF(COUNT($S443:BB443)&gt;=$P443,"",EDATE($S443,36)),"")</f>
        <v/>
      </c>
      <c r="BD443" s="108"/>
    </row>
    <row r="444" spans="1:56" s="98" customFormat="1" ht="21" customHeight="1" thickBot="1">
      <c r="A444" s="106" t="str">
        <f t="shared" ca="1" si="36"/>
        <v/>
      </c>
      <c r="B444" s="152"/>
      <c r="C444" s="45" t="str">
        <f>IFERROR(VLOOKUP(B444,'اسماء العملاء'!$A$2:$E$1589,5,FALSE),"")</f>
        <v/>
      </c>
      <c r="D444" s="60" t="str">
        <f>IFERROR(VLOOKUP(B444,'اسماء العملاء'!$A$2:$C$1589,2,FALSE),"")</f>
        <v/>
      </c>
      <c r="E444" s="56"/>
      <c r="F444" s="62" t="str">
        <f>IFERROR(VLOOKUP(B444,'اسماء العملاء'!$A$2:$C$1589,3,FALSE),"")</f>
        <v/>
      </c>
      <c r="G444" s="75" t="str">
        <f>IFERROR(VLOOKUP(B444,'اسماء العملاء'!$A$2:$F$1589,6,FALSE),"")</f>
        <v/>
      </c>
      <c r="H444" s="142" t="str">
        <f>IFERROR(VLOOKUP(G444,'انواع الفلاتر'!$B$2:$C$52,2,FALSE),"")</f>
        <v/>
      </c>
      <c r="I444" s="128" t="str">
        <f>IFERROR(VLOOKUP(B444,'اسماء العملاء'!$A$2:$K$1589,11,FALSE),"")</f>
        <v/>
      </c>
      <c r="J444" s="46" t="str">
        <f t="shared" si="37"/>
        <v/>
      </c>
      <c r="K444" s="37"/>
      <c r="L444" s="137" t="str">
        <f t="shared" si="38"/>
        <v/>
      </c>
      <c r="M444" s="94" t="str">
        <f>IFERROR(VLOOKUP(B444,'اسماء العملاء'!$A$2:$G$1589,7,FALSE),"")</f>
        <v/>
      </c>
      <c r="N444" s="92" t="str">
        <f t="shared" si="39"/>
        <v/>
      </c>
      <c r="O444" s="149" t="str">
        <f>IFERROR(VLOOKUP(B444,'اسماء العملاء'!$A$2:$I$1589,9,FALSE),"")</f>
        <v/>
      </c>
      <c r="P444" s="144" t="str">
        <f t="shared" si="40"/>
        <v/>
      </c>
      <c r="Q444" s="145" t="str">
        <f t="shared" si="41"/>
        <v/>
      </c>
      <c r="R444" s="50"/>
      <c r="S444" s="133" t="str">
        <f>IFERROR(VLOOKUP(B444,'اسماء العملاء'!$A$2:$J$1589,10,FALSE),"")</f>
        <v/>
      </c>
      <c r="T444" s="48" t="str">
        <f>IFERROR(IF(COUNT($S444:S444)&gt;=$P444,"",EDATE($S444,1)),"")</f>
        <v/>
      </c>
      <c r="U444" s="48" t="str">
        <f>IFERROR(IF(COUNT($S444:T444)&gt;=$P444,"",EDATE($S444,2)),"")</f>
        <v/>
      </c>
      <c r="V444" s="48" t="str">
        <f>IFERROR(IF(COUNT($S444:U444)&gt;=$P444,"",EDATE($S444,3)),"")</f>
        <v/>
      </c>
      <c r="W444" s="48" t="str">
        <f>IFERROR(IF(COUNT($S444:V444)&gt;=$P444,"",EDATE($S444,4)),"")</f>
        <v/>
      </c>
      <c r="X444" s="48" t="str">
        <f>IFERROR(IF(COUNT($S444:W444)&gt;=$P444,"",EDATE($S444,5)),"")</f>
        <v/>
      </c>
      <c r="Y444" s="48" t="str">
        <f>IFERROR(IF(COUNT($S444:X444)&gt;=$P444,"",EDATE($S444,6)),"")</f>
        <v/>
      </c>
      <c r="Z444" s="48" t="str">
        <f>IFERROR(IF(COUNT($S444:Y444)&gt;=$P444,"",EDATE($S444,7)),"")</f>
        <v/>
      </c>
      <c r="AA444" s="48" t="str">
        <f>IFERROR(IF(COUNT($S444:Z444)&gt;=$P444,"",EDATE($S444,8)),"")</f>
        <v/>
      </c>
      <c r="AB444" s="48" t="str">
        <f>IFERROR(IF(COUNT($S444:AA444)&gt;=$P444,"",EDATE($S444,9)),"")</f>
        <v/>
      </c>
      <c r="AC444" s="48" t="str">
        <f>IFERROR(IF(COUNT($S444:AB444)&gt;=$P444,"",EDATE($S444,10)),"")</f>
        <v/>
      </c>
      <c r="AD444" s="48" t="str">
        <f>IFERROR(IF(COUNT($S444:AC444)&gt;=$P444,"",EDATE($S444,11)),"")</f>
        <v/>
      </c>
      <c r="AE444" s="48" t="str">
        <f>IFERROR(IF(COUNT($S444:AD444)&gt;=$P444,"",EDATE($S444,12)),"")</f>
        <v/>
      </c>
      <c r="AF444" s="48" t="str">
        <f>IFERROR(IF(COUNT($S444:AE444)&gt;=$P444,"",EDATE($S444,13)),"")</f>
        <v/>
      </c>
      <c r="AG444" s="48" t="str">
        <f>IFERROR(IF(COUNT($S444:AF444)&gt;=$P444,"",EDATE($S444,14)),"")</f>
        <v/>
      </c>
      <c r="AH444" s="48" t="str">
        <f>IFERROR(IF(COUNT($S444:AG444)&gt;=$P444,"",EDATE($S444,15)),"")</f>
        <v/>
      </c>
      <c r="AI444" s="48" t="str">
        <f>IFERROR(IF(COUNT($S444:AH444)&gt;=$P444,"",EDATE($S444,16)),"")</f>
        <v/>
      </c>
      <c r="AJ444" s="48" t="str">
        <f>IFERROR(IF(COUNT($S444:AI444)&gt;=$P444,"",EDATE($S444,17)),"")</f>
        <v/>
      </c>
      <c r="AK444" s="48" t="str">
        <f>IFERROR(IF(COUNT($S444:AJ444)&gt;=$P444,"",EDATE($S444,18)),"")</f>
        <v/>
      </c>
      <c r="AL444" s="49" t="str">
        <f>IFERROR(IF(COUNT($S444:AK444)&gt;=$P444,"",EDATE($S444,19)),"")</f>
        <v/>
      </c>
      <c r="AM444" s="49" t="str">
        <f>IFERROR(IF(COUNT($S444:AL444)&gt;=$P444,"",EDATE($S444,20)),"")</f>
        <v/>
      </c>
      <c r="AN444" s="49" t="str">
        <f>IFERROR(IF(COUNT($S444:AM444)&gt;=$P444,"",EDATE($S444,21)),"")</f>
        <v/>
      </c>
      <c r="AO444" s="49" t="str">
        <f>IFERROR(IF(COUNT($S444:AN444)&gt;=$P444,"",EDATE($S444,22)),"")</f>
        <v/>
      </c>
      <c r="AP444" s="49" t="str">
        <f>IFERROR(IF(COUNT($S444:AO444)&gt;=$P444,"",EDATE($S444,23)),"")</f>
        <v/>
      </c>
      <c r="AQ444" s="49" t="str">
        <f>IFERROR(IF(COUNT($S444:AP444)&gt;=$P444,"",EDATE($S444,24)),"")</f>
        <v/>
      </c>
      <c r="AR444" s="49" t="str">
        <f>IFERROR(IF(COUNT($S444:AQ444)&gt;=$P444,"",EDATE($S444,25)),"")</f>
        <v/>
      </c>
      <c r="AS444" s="49" t="str">
        <f>IFERROR(IF(COUNT($S444:AR444)&gt;=$P444,"",EDATE($S444,26)),"")</f>
        <v/>
      </c>
      <c r="AT444" s="49" t="str">
        <f>IFERROR(IF(COUNT($S444:AS444)&gt;=$P444,"",EDATE($S444,27)),"")</f>
        <v/>
      </c>
      <c r="AU444" s="49" t="str">
        <f>IFERROR(IF(COUNT($S444:AT444)&gt;=$P444,"",EDATE($S444,28)),"")</f>
        <v/>
      </c>
      <c r="AV444" s="49" t="str">
        <f>IFERROR(IF(COUNT($S444:AU444)&gt;=$P444,"",EDATE($S444,29)),"")</f>
        <v/>
      </c>
      <c r="AW444" s="49" t="str">
        <f>IFERROR(IF(COUNT($S444:AV444)&gt;=$P444,"",EDATE($S444,30)),"")</f>
        <v/>
      </c>
      <c r="AX444" s="49" t="str">
        <f>IFERROR(IF(COUNT($S444:AW444)&gt;=$P444,"",EDATE($S444,31)),"")</f>
        <v/>
      </c>
      <c r="AY444" s="49" t="str">
        <f>IFERROR(IF(COUNT($S444:AX444)&gt;=$P444,"",EDATE($S444,32)),"")</f>
        <v/>
      </c>
      <c r="AZ444" s="49" t="str">
        <f>IFERROR(IF(COUNT($S444:AY444)&gt;=$P444,"",EDATE($S444,33)),"")</f>
        <v/>
      </c>
      <c r="BA444" s="49" t="str">
        <f>IFERROR(IF(COUNT($S444:AZ444)&gt;=$P444,"",EDATE($S444,34)),"")</f>
        <v/>
      </c>
      <c r="BB444" s="49" t="str">
        <f>IFERROR(IF(COUNT($S444:BA444)&gt;=$P444,"",EDATE($S444,35)),"")</f>
        <v/>
      </c>
      <c r="BC444" s="49" t="str">
        <f>IFERROR(IF(COUNT($S444:BB444)&gt;=$P444,"",EDATE($S444,36)),"")</f>
        <v/>
      </c>
      <c r="BD444" s="108"/>
    </row>
    <row r="445" spans="1:56" s="98" customFormat="1" ht="21" customHeight="1" thickBot="1">
      <c r="A445" s="106" t="str">
        <f t="shared" ca="1" si="36"/>
        <v/>
      </c>
      <c r="B445" s="152"/>
      <c r="C445" s="45" t="str">
        <f>IFERROR(VLOOKUP(B445,'اسماء العملاء'!$A$2:$E$1589,5,FALSE),"")</f>
        <v/>
      </c>
      <c r="D445" s="60" t="str">
        <f>IFERROR(VLOOKUP(B445,'اسماء العملاء'!$A$2:$C$1589,2,FALSE),"")</f>
        <v/>
      </c>
      <c r="E445" s="56"/>
      <c r="F445" s="62" t="str">
        <f>IFERROR(VLOOKUP(B445,'اسماء العملاء'!$A$2:$C$1589,3,FALSE),"")</f>
        <v/>
      </c>
      <c r="G445" s="75" t="str">
        <f>IFERROR(VLOOKUP(B445,'اسماء العملاء'!$A$2:$F$1589,6,FALSE),"")</f>
        <v/>
      </c>
      <c r="H445" s="142" t="str">
        <f>IFERROR(VLOOKUP(G445,'انواع الفلاتر'!$B$2:$C$52,2,FALSE),"")</f>
        <v/>
      </c>
      <c r="I445" s="128" t="str">
        <f>IFERROR(VLOOKUP(B445,'اسماء العملاء'!$A$2:$K$1589,11,FALSE),"")</f>
        <v/>
      </c>
      <c r="J445" s="46" t="str">
        <f t="shared" si="37"/>
        <v/>
      </c>
      <c r="K445" s="37"/>
      <c r="L445" s="137" t="str">
        <f t="shared" si="38"/>
        <v/>
      </c>
      <c r="M445" s="94" t="str">
        <f>IFERROR(VLOOKUP(B445,'اسماء العملاء'!$A$2:$G$1589,7,FALSE),"")</f>
        <v/>
      </c>
      <c r="N445" s="92" t="str">
        <f t="shared" si="39"/>
        <v/>
      </c>
      <c r="O445" s="149" t="str">
        <f>IFERROR(VLOOKUP(B445,'اسماء العملاء'!$A$2:$I$1589,9,FALSE),"")</f>
        <v/>
      </c>
      <c r="P445" s="144" t="str">
        <f t="shared" si="40"/>
        <v/>
      </c>
      <c r="Q445" s="145" t="str">
        <f t="shared" si="41"/>
        <v/>
      </c>
      <c r="R445" s="50"/>
      <c r="S445" s="133" t="str">
        <f>IFERROR(VLOOKUP(B445,'اسماء العملاء'!$A$2:$J$1589,10,FALSE),"")</f>
        <v/>
      </c>
      <c r="T445" s="48" t="str">
        <f>IFERROR(IF(COUNT($S445:S445)&gt;=$P445,"",EDATE($S445,1)),"")</f>
        <v/>
      </c>
      <c r="U445" s="48" t="str">
        <f>IFERROR(IF(COUNT($S445:T445)&gt;=$P445,"",EDATE($S445,2)),"")</f>
        <v/>
      </c>
      <c r="V445" s="48" t="str">
        <f>IFERROR(IF(COUNT($S445:U445)&gt;=$P445,"",EDATE($S445,3)),"")</f>
        <v/>
      </c>
      <c r="W445" s="48" t="str">
        <f>IFERROR(IF(COUNT($S445:V445)&gt;=$P445,"",EDATE($S445,4)),"")</f>
        <v/>
      </c>
      <c r="X445" s="48" t="str">
        <f>IFERROR(IF(COUNT($S445:W445)&gt;=$P445,"",EDATE($S445,5)),"")</f>
        <v/>
      </c>
      <c r="Y445" s="48" t="str">
        <f>IFERROR(IF(COUNT($S445:X445)&gt;=$P445,"",EDATE($S445,6)),"")</f>
        <v/>
      </c>
      <c r="Z445" s="48" t="str">
        <f>IFERROR(IF(COUNT($S445:Y445)&gt;=$P445,"",EDATE($S445,7)),"")</f>
        <v/>
      </c>
      <c r="AA445" s="48" t="str">
        <f>IFERROR(IF(COUNT($S445:Z445)&gt;=$P445,"",EDATE($S445,8)),"")</f>
        <v/>
      </c>
      <c r="AB445" s="48" t="str">
        <f>IFERROR(IF(COUNT($S445:AA445)&gt;=$P445,"",EDATE($S445,9)),"")</f>
        <v/>
      </c>
      <c r="AC445" s="48" t="str">
        <f>IFERROR(IF(COUNT($S445:AB445)&gt;=$P445,"",EDATE($S445,10)),"")</f>
        <v/>
      </c>
      <c r="AD445" s="48" t="str">
        <f>IFERROR(IF(COUNT($S445:AC445)&gt;=$P445,"",EDATE($S445,11)),"")</f>
        <v/>
      </c>
      <c r="AE445" s="48" t="str">
        <f>IFERROR(IF(COUNT($S445:AD445)&gt;=$P445,"",EDATE($S445,12)),"")</f>
        <v/>
      </c>
      <c r="AF445" s="48" t="str">
        <f>IFERROR(IF(COUNT($S445:AE445)&gt;=$P445,"",EDATE($S445,13)),"")</f>
        <v/>
      </c>
      <c r="AG445" s="48" t="str">
        <f>IFERROR(IF(COUNT($S445:AF445)&gt;=$P445,"",EDATE($S445,14)),"")</f>
        <v/>
      </c>
      <c r="AH445" s="48" t="str">
        <f>IFERROR(IF(COUNT($S445:AG445)&gt;=$P445,"",EDATE($S445,15)),"")</f>
        <v/>
      </c>
      <c r="AI445" s="48" t="str">
        <f>IFERROR(IF(COUNT($S445:AH445)&gt;=$P445,"",EDATE($S445,16)),"")</f>
        <v/>
      </c>
      <c r="AJ445" s="48" t="str">
        <f>IFERROR(IF(COUNT($S445:AI445)&gt;=$P445,"",EDATE($S445,17)),"")</f>
        <v/>
      </c>
      <c r="AK445" s="48" t="str">
        <f>IFERROR(IF(COUNT($S445:AJ445)&gt;=$P445,"",EDATE($S445,18)),"")</f>
        <v/>
      </c>
      <c r="AL445" s="49" t="str">
        <f>IFERROR(IF(COUNT($S445:AK445)&gt;=$P445,"",EDATE($S445,19)),"")</f>
        <v/>
      </c>
      <c r="AM445" s="49" t="str">
        <f>IFERROR(IF(COUNT($S445:AL445)&gt;=$P445,"",EDATE($S445,20)),"")</f>
        <v/>
      </c>
      <c r="AN445" s="49" t="str">
        <f>IFERROR(IF(COUNT($S445:AM445)&gt;=$P445,"",EDATE($S445,21)),"")</f>
        <v/>
      </c>
      <c r="AO445" s="49" t="str">
        <f>IFERROR(IF(COUNT($S445:AN445)&gt;=$P445,"",EDATE($S445,22)),"")</f>
        <v/>
      </c>
      <c r="AP445" s="49" t="str">
        <f>IFERROR(IF(COUNT($S445:AO445)&gt;=$P445,"",EDATE($S445,23)),"")</f>
        <v/>
      </c>
      <c r="AQ445" s="49" t="str">
        <f>IFERROR(IF(COUNT($S445:AP445)&gt;=$P445,"",EDATE($S445,24)),"")</f>
        <v/>
      </c>
      <c r="AR445" s="49" t="str">
        <f>IFERROR(IF(COUNT($S445:AQ445)&gt;=$P445,"",EDATE($S445,25)),"")</f>
        <v/>
      </c>
      <c r="AS445" s="49" t="str">
        <f>IFERROR(IF(COUNT($S445:AR445)&gt;=$P445,"",EDATE($S445,26)),"")</f>
        <v/>
      </c>
      <c r="AT445" s="49" t="str">
        <f>IFERROR(IF(COUNT($S445:AS445)&gt;=$P445,"",EDATE($S445,27)),"")</f>
        <v/>
      </c>
      <c r="AU445" s="49" t="str">
        <f>IFERROR(IF(COUNT($S445:AT445)&gt;=$P445,"",EDATE($S445,28)),"")</f>
        <v/>
      </c>
      <c r="AV445" s="49" t="str">
        <f>IFERROR(IF(COUNT($S445:AU445)&gt;=$P445,"",EDATE($S445,29)),"")</f>
        <v/>
      </c>
      <c r="AW445" s="49" t="str">
        <f>IFERROR(IF(COUNT($S445:AV445)&gt;=$P445,"",EDATE($S445,30)),"")</f>
        <v/>
      </c>
      <c r="AX445" s="49" t="str">
        <f>IFERROR(IF(COUNT($S445:AW445)&gt;=$P445,"",EDATE($S445,31)),"")</f>
        <v/>
      </c>
      <c r="AY445" s="49" t="str">
        <f>IFERROR(IF(COUNT($S445:AX445)&gt;=$P445,"",EDATE($S445,32)),"")</f>
        <v/>
      </c>
      <c r="AZ445" s="49" t="str">
        <f>IFERROR(IF(COUNT($S445:AY445)&gt;=$P445,"",EDATE($S445,33)),"")</f>
        <v/>
      </c>
      <c r="BA445" s="49" t="str">
        <f>IFERROR(IF(COUNT($S445:AZ445)&gt;=$P445,"",EDATE($S445,34)),"")</f>
        <v/>
      </c>
      <c r="BB445" s="49" t="str">
        <f>IFERROR(IF(COUNT($S445:BA445)&gt;=$P445,"",EDATE($S445,35)),"")</f>
        <v/>
      </c>
      <c r="BC445" s="49" t="str">
        <f>IFERROR(IF(COUNT($S445:BB445)&gt;=$P445,"",EDATE($S445,36)),"")</f>
        <v/>
      </c>
      <c r="BD445" s="108"/>
    </row>
    <row r="446" spans="1:56" s="98" customFormat="1" ht="21" customHeight="1" thickBot="1">
      <c r="A446" s="106" t="str">
        <f t="shared" ca="1" si="36"/>
        <v/>
      </c>
      <c r="B446" s="152"/>
      <c r="C446" s="45" t="str">
        <f>IFERROR(VLOOKUP(B446,'اسماء العملاء'!$A$2:$E$1589,5,FALSE),"")</f>
        <v/>
      </c>
      <c r="D446" s="60" t="str">
        <f>IFERROR(VLOOKUP(B446,'اسماء العملاء'!$A$2:$C$1589,2,FALSE),"")</f>
        <v/>
      </c>
      <c r="E446" s="56"/>
      <c r="F446" s="62" t="str">
        <f>IFERROR(VLOOKUP(B446,'اسماء العملاء'!$A$2:$C$1589,3,FALSE),"")</f>
        <v/>
      </c>
      <c r="G446" s="75" t="str">
        <f>IFERROR(VLOOKUP(B446,'اسماء العملاء'!$A$2:$F$1589,6,FALSE),"")</f>
        <v/>
      </c>
      <c r="H446" s="142" t="str">
        <f>IFERROR(VLOOKUP(G446,'انواع الفلاتر'!$B$2:$C$52,2,FALSE),"")</f>
        <v/>
      </c>
      <c r="I446" s="128" t="str">
        <f>IFERROR(VLOOKUP(B446,'اسماء العملاء'!$A$2:$K$1589,11,FALSE),"")</f>
        <v/>
      </c>
      <c r="J446" s="46" t="str">
        <f t="shared" si="37"/>
        <v/>
      </c>
      <c r="K446" s="37"/>
      <c r="L446" s="137" t="str">
        <f t="shared" si="38"/>
        <v/>
      </c>
      <c r="M446" s="94" t="str">
        <f>IFERROR(VLOOKUP(B446,'اسماء العملاء'!$A$2:$G$1589,7,FALSE),"")</f>
        <v/>
      </c>
      <c r="N446" s="92" t="str">
        <f t="shared" si="39"/>
        <v/>
      </c>
      <c r="O446" s="149" t="str">
        <f>IFERROR(VLOOKUP(B446,'اسماء العملاء'!$A$2:$I$1589,9,FALSE),"")</f>
        <v/>
      </c>
      <c r="P446" s="144" t="str">
        <f t="shared" si="40"/>
        <v/>
      </c>
      <c r="Q446" s="145" t="str">
        <f t="shared" si="41"/>
        <v/>
      </c>
      <c r="R446" s="50"/>
      <c r="S446" s="133" t="str">
        <f>IFERROR(VLOOKUP(B446,'اسماء العملاء'!$A$2:$J$1589,10,FALSE),"")</f>
        <v/>
      </c>
      <c r="T446" s="48" t="str">
        <f>IFERROR(IF(COUNT($S446:S446)&gt;=$P446,"",EDATE($S446,1)),"")</f>
        <v/>
      </c>
      <c r="U446" s="48" t="str">
        <f>IFERROR(IF(COUNT($S446:T446)&gt;=$P446,"",EDATE($S446,2)),"")</f>
        <v/>
      </c>
      <c r="V446" s="48" t="str">
        <f>IFERROR(IF(COUNT($S446:U446)&gt;=$P446,"",EDATE($S446,3)),"")</f>
        <v/>
      </c>
      <c r="W446" s="48" t="str">
        <f>IFERROR(IF(COUNT($S446:V446)&gt;=$P446,"",EDATE($S446,4)),"")</f>
        <v/>
      </c>
      <c r="X446" s="48" t="str">
        <f>IFERROR(IF(COUNT($S446:W446)&gt;=$P446,"",EDATE($S446,5)),"")</f>
        <v/>
      </c>
      <c r="Y446" s="48" t="str">
        <f>IFERROR(IF(COUNT($S446:X446)&gt;=$P446,"",EDATE($S446,6)),"")</f>
        <v/>
      </c>
      <c r="Z446" s="48" t="str">
        <f>IFERROR(IF(COUNT($S446:Y446)&gt;=$P446,"",EDATE($S446,7)),"")</f>
        <v/>
      </c>
      <c r="AA446" s="48" t="str">
        <f>IFERROR(IF(COUNT($S446:Z446)&gt;=$P446,"",EDATE($S446,8)),"")</f>
        <v/>
      </c>
      <c r="AB446" s="48" t="str">
        <f>IFERROR(IF(COUNT($S446:AA446)&gt;=$P446,"",EDATE($S446,9)),"")</f>
        <v/>
      </c>
      <c r="AC446" s="48" t="str">
        <f>IFERROR(IF(COUNT($S446:AB446)&gt;=$P446,"",EDATE($S446,10)),"")</f>
        <v/>
      </c>
      <c r="AD446" s="48" t="str">
        <f>IFERROR(IF(COUNT($S446:AC446)&gt;=$P446,"",EDATE($S446,11)),"")</f>
        <v/>
      </c>
      <c r="AE446" s="48" t="str">
        <f>IFERROR(IF(COUNT($S446:AD446)&gt;=$P446,"",EDATE($S446,12)),"")</f>
        <v/>
      </c>
      <c r="AF446" s="48" t="str">
        <f>IFERROR(IF(COUNT($S446:AE446)&gt;=$P446,"",EDATE($S446,13)),"")</f>
        <v/>
      </c>
      <c r="AG446" s="48" t="str">
        <f>IFERROR(IF(COUNT($S446:AF446)&gt;=$P446,"",EDATE($S446,14)),"")</f>
        <v/>
      </c>
      <c r="AH446" s="48" t="str">
        <f>IFERROR(IF(COUNT($S446:AG446)&gt;=$P446,"",EDATE($S446,15)),"")</f>
        <v/>
      </c>
      <c r="AI446" s="48" t="str">
        <f>IFERROR(IF(COUNT($S446:AH446)&gt;=$P446,"",EDATE($S446,16)),"")</f>
        <v/>
      </c>
      <c r="AJ446" s="48" t="str">
        <f>IFERROR(IF(COUNT($S446:AI446)&gt;=$P446,"",EDATE($S446,17)),"")</f>
        <v/>
      </c>
      <c r="AK446" s="48" t="str">
        <f>IFERROR(IF(COUNT($S446:AJ446)&gt;=$P446,"",EDATE($S446,18)),"")</f>
        <v/>
      </c>
      <c r="AL446" s="49" t="str">
        <f>IFERROR(IF(COUNT($S446:AK446)&gt;=$P446,"",EDATE($S446,19)),"")</f>
        <v/>
      </c>
      <c r="AM446" s="49" t="str">
        <f>IFERROR(IF(COUNT($S446:AL446)&gt;=$P446,"",EDATE($S446,20)),"")</f>
        <v/>
      </c>
      <c r="AN446" s="49" t="str">
        <f>IFERROR(IF(COUNT($S446:AM446)&gt;=$P446,"",EDATE($S446,21)),"")</f>
        <v/>
      </c>
      <c r="AO446" s="49" t="str">
        <f>IFERROR(IF(COUNT($S446:AN446)&gt;=$P446,"",EDATE($S446,22)),"")</f>
        <v/>
      </c>
      <c r="AP446" s="49" t="str">
        <f>IFERROR(IF(COUNT($S446:AO446)&gt;=$P446,"",EDATE($S446,23)),"")</f>
        <v/>
      </c>
      <c r="AQ446" s="49" t="str">
        <f>IFERROR(IF(COUNT($S446:AP446)&gt;=$P446,"",EDATE($S446,24)),"")</f>
        <v/>
      </c>
      <c r="AR446" s="49" t="str">
        <f>IFERROR(IF(COUNT($S446:AQ446)&gt;=$P446,"",EDATE($S446,25)),"")</f>
        <v/>
      </c>
      <c r="AS446" s="49" t="str">
        <f>IFERROR(IF(COUNT($S446:AR446)&gt;=$P446,"",EDATE($S446,26)),"")</f>
        <v/>
      </c>
      <c r="AT446" s="49" t="str">
        <f>IFERROR(IF(COUNT($S446:AS446)&gt;=$P446,"",EDATE($S446,27)),"")</f>
        <v/>
      </c>
      <c r="AU446" s="49" t="str">
        <f>IFERROR(IF(COUNT($S446:AT446)&gt;=$P446,"",EDATE($S446,28)),"")</f>
        <v/>
      </c>
      <c r="AV446" s="49" t="str">
        <f>IFERROR(IF(COUNT($S446:AU446)&gt;=$P446,"",EDATE($S446,29)),"")</f>
        <v/>
      </c>
      <c r="AW446" s="49" t="str">
        <f>IFERROR(IF(COUNT($S446:AV446)&gt;=$P446,"",EDATE($S446,30)),"")</f>
        <v/>
      </c>
      <c r="AX446" s="49" t="str">
        <f>IFERROR(IF(COUNT($S446:AW446)&gt;=$P446,"",EDATE($S446,31)),"")</f>
        <v/>
      </c>
      <c r="AY446" s="49" t="str">
        <f>IFERROR(IF(COUNT($S446:AX446)&gt;=$P446,"",EDATE($S446,32)),"")</f>
        <v/>
      </c>
      <c r="AZ446" s="49" t="str">
        <f>IFERROR(IF(COUNT($S446:AY446)&gt;=$P446,"",EDATE($S446,33)),"")</f>
        <v/>
      </c>
      <c r="BA446" s="49" t="str">
        <f>IFERROR(IF(COUNT($S446:AZ446)&gt;=$P446,"",EDATE($S446,34)),"")</f>
        <v/>
      </c>
      <c r="BB446" s="49" t="str">
        <f>IFERROR(IF(COUNT($S446:BA446)&gt;=$P446,"",EDATE($S446,35)),"")</f>
        <v/>
      </c>
      <c r="BC446" s="49" t="str">
        <f>IFERROR(IF(COUNT($S446:BB446)&gt;=$P446,"",EDATE($S446,36)),"")</f>
        <v/>
      </c>
      <c r="BD446" s="108"/>
    </row>
    <row r="447" spans="1:56" s="98" customFormat="1" ht="21" customHeight="1" thickBot="1">
      <c r="A447" s="106" t="str">
        <f t="shared" ca="1" si="36"/>
        <v/>
      </c>
      <c r="B447" s="152"/>
      <c r="C447" s="45" t="str">
        <f>IFERROR(VLOOKUP(B447,'اسماء العملاء'!$A$2:$E$1589,5,FALSE),"")</f>
        <v/>
      </c>
      <c r="D447" s="60" t="str">
        <f>IFERROR(VLOOKUP(B447,'اسماء العملاء'!$A$2:$C$1589,2,FALSE),"")</f>
        <v/>
      </c>
      <c r="E447" s="56"/>
      <c r="F447" s="62" t="str">
        <f>IFERROR(VLOOKUP(B447,'اسماء العملاء'!$A$2:$C$1589,3,FALSE),"")</f>
        <v/>
      </c>
      <c r="G447" s="75" t="str">
        <f>IFERROR(VLOOKUP(B447,'اسماء العملاء'!$A$2:$F$1589,6,FALSE),"")</f>
        <v/>
      </c>
      <c r="H447" s="142" t="str">
        <f>IFERROR(VLOOKUP(G447,'انواع الفلاتر'!$B$2:$C$52,2,FALSE),"")</f>
        <v/>
      </c>
      <c r="I447" s="128" t="str">
        <f>IFERROR(VLOOKUP(B447,'اسماء العملاء'!$A$2:$K$1589,11,FALSE),"")</f>
        <v/>
      </c>
      <c r="J447" s="46" t="str">
        <f t="shared" si="37"/>
        <v/>
      </c>
      <c r="K447" s="37"/>
      <c r="L447" s="137" t="str">
        <f t="shared" si="38"/>
        <v/>
      </c>
      <c r="M447" s="94" t="str">
        <f>IFERROR(VLOOKUP(B447,'اسماء العملاء'!$A$2:$G$1589,7,FALSE),"")</f>
        <v/>
      </c>
      <c r="N447" s="92" t="str">
        <f t="shared" si="39"/>
        <v/>
      </c>
      <c r="O447" s="149" t="str">
        <f>IFERROR(VLOOKUP(B447,'اسماء العملاء'!$A$2:$I$1589,9,FALSE),"")</f>
        <v/>
      </c>
      <c r="P447" s="144" t="str">
        <f t="shared" si="40"/>
        <v/>
      </c>
      <c r="Q447" s="145" t="str">
        <f t="shared" si="41"/>
        <v/>
      </c>
      <c r="R447" s="50"/>
      <c r="S447" s="133" t="str">
        <f>IFERROR(VLOOKUP(B447,'اسماء العملاء'!$A$2:$J$1589,10,FALSE),"")</f>
        <v/>
      </c>
      <c r="T447" s="48" t="str">
        <f>IFERROR(IF(COUNT($S447:S447)&gt;=$P447,"",EDATE($S447,1)),"")</f>
        <v/>
      </c>
      <c r="U447" s="48" t="str">
        <f>IFERROR(IF(COUNT($S447:T447)&gt;=$P447,"",EDATE($S447,2)),"")</f>
        <v/>
      </c>
      <c r="V447" s="48" t="str">
        <f>IFERROR(IF(COUNT($S447:U447)&gt;=$P447,"",EDATE($S447,3)),"")</f>
        <v/>
      </c>
      <c r="W447" s="48" t="str">
        <f>IFERROR(IF(COUNT($S447:V447)&gt;=$P447,"",EDATE($S447,4)),"")</f>
        <v/>
      </c>
      <c r="X447" s="48" t="str">
        <f>IFERROR(IF(COUNT($S447:W447)&gt;=$P447,"",EDATE($S447,5)),"")</f>
        <v/>
      </c>
      <c r="Y447" s="48" t="str">
        <f>IFERROR(IF(COUNT($S447:X447)&gt;=$P447,"",EDATE($S447,6)),"")</f>
        <v/>
      </c>
      <c r="Z447" s="48" t="str">
        <f>IFERROR(IF(COUNT($S447:Y447)&gt;=$P447,"",EDATE($S447,7)),"")</f>
        <v/>
      </c>
      <c r="AA447" s="48" t="str">
        <f>IFERROR(IF(COUNT($S447:Z447)&gt;=$P447,"",EDATE($S447,8)),"")</f>
        <v/>
      </c>
      <c r="AB447" s="48" t="str">
        <f>IFERROR(IF(COUNT($S447:AA447)&gt;=$P447,"",EDATE($S447,9)),"")</f>
        <v/>
      </c>
      <c r="AC447" s="48" t="str">
        <f>IFERROR(IF(COUNT($S447:AB447)&gt;=$P447,"",EDATE($S447,10)),"")</f>
        <v/>
      </c>
      <c r="AD447" s="48" t="str">
        <f>IFERROR(IF(COUNT($S447:AC447)&gt;=$P447,"",EDATE($S447,11)),"")</f>
        <v/>
      </c>
      <c r="AE447" s="48" t="str">
        <f>IFERROR(IF(COUNT($S447:AD447)&gt;=$P447,"",EDATE($S447,12)),"")</f>
        <v/>
      </c>
      <c r="AF447" s="48" t="str">
        <f>IFERROR(IF(COUNT($S447:AE447)&gt;=$P447,"",EDATE($S447,13)),"")</f>
        <v/>
      </c>
      <c r="AG447" s="48" t="str">
        <f>IFERROR(IF(COUNT($S447:AF447)&gt;=$P447,"",EDATE($S447,14)),"")</f>
        <v/>
      </c>
      <c r="AH447" s="48" t="str">
        <f>IFERROR(IF(COUNT($S447:AG447)&gt;=$P447,"",EDATE($S447,15)),"")</f>
        <v/>
      </c>
      <c r="AI447" s="48" t="str">
        <f>IFERROR(IF(COUNT($S447:AH447)&gt;=$P447,"",EDATE($S447,16)),"")</f>
        <v/>
      </c>
      <c r="AJ447" s="48" t="str">
        <f>IFERROR(IF(COUNT($S447:AI447)&gt;=$P447,"",EDATE($S447,17)),"")</f>
        <v/>
      </c>
      <c r="AK447" s="48" t="str">
        <f>IFERROR(IF(COUNT($S447:AJ447)&gt;=$P447,"",EDATE($S447,18)),"")</f>
        <v/>
      </c>
      <c r="AL447" s="49" t="str">
        <f>IFERROR(IF(COUNT($S447:AK447)&gt;=$P447,"",EDATE($S447,19)),"")</f>
        <v/>
      </c>
      <c r="AM447" s="49" t="str">
        <f>IFERROR(IF(COUNT($S447:AL447)&gt;=$P447,"",EDATE($S447,20)),"")</f>
        <v/>
      </c>
      <c r="AN447" s="49" t="str">
        <f>IFERROR(IF(COUNT($S447:AM447)&gt;=$P447,"",EDATE($S447,21)),"")</f>
        <v/>
      </c>
      <c r="AO447" s="49" t="str">
        <f>IFERROR(IF(COUNT($S447:AN447)&gt;=$P447,"",EDATE($S447,22)),"")</f>
        <v/>
      </c>
      <c r="AP447" s="49" t="str">
        <f>IFERROR(IF(COUNT($S447:AO447)&gt;=$P447,"",EDATE($S447,23)),"")</f>
        <v/>
      </c>
      <c r="AQ447" s="49" t="str">
        <f>IFERROR(IF(COUNT($S447:AP447)&gt;=$P447,"",EDATE($S447,24)),"")</f>
        <v/>
      </c>
      <c r="AR447" s="49" t="str">
        <f>IFERROR(IF(COUNT($S447:AQ447)&gt;=$P447,"",EDATE($S447,25)),"")</f>
        <v/>
      </c>
      <c r="AS447" s="49" t="str">
        <f>IFERROR(IF(COUNT($S447:AR447)&gt;=$P447,"",EDATE($S447,26)),"")</f>
        <v/>
      </c>
      <c r="AT447" s="49" t="str">
        <f>IFERROR(IF(COUNT($S447:AS447)&gt;=$P447,"",EDATE($S447,27)),"")</f>
        <v/>
      </c>
      <c r="AU447" s="49" t="str">
        <f>IFERROR(IF(COUNT($S447:AT447)&gt;=$P447,"",EDATE($S447,28)),"")</f>
        <v/>
      </c>
      <c r="AV447" s="49" t="str">
        <f>IFERROR(IF(COUNT($S447:AU447)&gt;=$P447,"",EDATE($S447,29)),"")</f>
        <v/>
      </c>
      <c r="AW447" s="49" t="str">
        <f>IFERROR(IF(COUNT($S447:AV447)&gt;=$P447,"",EDATE($S447,30)),"")</f>
        <v/>
      </c>
      <c r="AX447" s="49" t="str">
        <f>IFERROR(IF(COUNT($S447:AW447)&gt;=$P447,"",EDATE($S447,31)),"")</f>
        <v/>
      </c>
      <c r="AY447" s="49" t="str">
        <f>IFERROR(IF(COUNT($S447:AX447)&gt;=$P447,"",EDATE($S447,32)),"")</f>
        <v/>
      </c>
      <c r="AZ447" s="49" t="str">
        <f>IFERROR(IF(COUNT($S447:AY447)&gt;=$P447,"",EDATE($S447,33)),"")</f>
        <v/>
      </c>
      <c r="BA447" s="49" t="str">
        <f>IFERROR(IF(COUNT($S447:AZ447)&gt;=$P447,"",EDATE($S447,34)),"")</f>
        <v/>
      </c>
      <c r="BB447" s="49" t="str">
        <f>IFERROR(IF(COUNT($S447:BA447)&gt;=$P447,"",EDATE($S447,35)),"")</f>
        <v/>
      </c>
      <c r="BC447" s="49" t="str">
        <f>IFERROR(IF(COUNT($S447:BB447)&gt;=$P447,"",EDATE($S447,36)),"")</f>
        <v/>
      </c>
      <c r="BD447" s="108"/>
    </row>
    <row r="448" spans="1:56" s="98" customFormat="1" ht="21" customHeight="1" thickBot="1">
      <c r="A448" s="106" t="str">
        <f t="shared" ca="1" si="36"/>
        <v/>
      </c>
      <c r="B448" s="152"/>
      <c r="C448" s="45" t="str">
        <f>IFERROR(VLOOKUP(B448,'اسماء العملاء'!$A$2:$E$1589,5,FALSE),"")</f>
        <v/>
      </c>
      <c r="D448" s="60" t="str">
        <f>IFERROR(VLOOKUP(B448,'اسماء العملاء'!$A$2:$C$1589,2,FALSE),"")</f>
        <v/>
      </c>
      <c r="E448" s="56"/>
      <c r="F448" s="62" t="str">
        <f>IFERROR(VLOOKUP(B448,'اسماء العملاء'!$A$2:$C$1589,3,FALSE),"")</f>
        <v/>
      </c>
      <c r="G448" s="75" t="str">
        <f>IFERROR(VLOOKUP(B448,'اسماء العملاء'!$A$2:$F$1589,6,FALSE),"")</f>
        <v/>
      </c>
      <c r="H448" s="142" t="str">
        <f>IFERROR(VLOOKUP(G448,'انواع الفلاتر'!$B$2:$C$52,2,FALSE),"")</f>
        <v/>
      </c>
      <c r="I448" s="128" t="str">
        <f>IFERROR(VLOOKUP(B448,'اسماء العملاء'!$A$2:$K$1589,11,FALSE),"")</f>
        <v/>
      </c>
      <c r="J448" s="46" t="str">
        <f t="shared" si="37"/>
        <v/>
      </c>
      <c r="K448" s="37"/>
      <c r="L448" s="137" t="str">
        <f t="shared" si="38"/>
        <v/>
      </c>
      <c r="M448" s="94" t="str">
        <f>IFERROR(VLOOKUP(B448,'اسماء العملاء'!$A$2:$G$1589,7,FALSE),"")</f>
        <v/>
      </c>
      <c r="N448" s="92" t="str">
        <f t="shared" si="39"/>
        <v/>
      </c>
      <c r="O448" s="149" t="str">
        <f>IFERROR(VLOOKUP(B448,'اسماء العملاء'!$A$2:$I$1589,9,FALSE),"")</f>
        <v/>
      </c>
      <c r="P448" s="144" t="str">
        <f t="shared" si="40"/>
        <v/>
      </c>
      <c r="Q448" s="145" t="str">
        <f t="shared" si="41"/>
        <v/>
      </c>
      <c r="R448" s="50"/>
      <c r="S448" s="133" t="str">
        <f>IFERROR(VLOOKUP(B448,'اسماء العملاء'!$A$2:$J$1589,10,FALSE),"")</f>
        <v/>
      </c>
      <c r="T448" s="48" t="str">
        <f>IFERROR(IF(COUNT($S448:S448)&gt;=$P448,"",EDATE($S448,1)),"")</f>
        <v/>
      </c>
      <c r="U448" s="48" t="str">
        <f>IFERROR(IF(COUNT($S448:T448)&gt;=$P448,"",EDATE($S448,2)),"")</f>
        <v/>
      </c>
      <c r="V448" s="48" t="str">
        <f>IFERROR(IF(COUNT($S448:U448)&gt;=$P448,"",EDATE($S448,3)),"")</f>
        <v/>
      </c>
      <c r="W448" s="48" t="str">
        <f>IFERROR(IF(COUNT($S448:V448)&gt;=$P448,"",EDATE($S448,4)),"")</f>
        <v/>
      </c>
      <c r="X448" s="48" t="str">
        <f>IFERROR(IF(COUNT($S448:W448)&gt;=$P448,"",EDATE($S448,5)),"")</f>
        <v/>
      </c>
      <c r="Y448" s="48" t="str">
        <f>IFERROR(IF(COUNT($S448:X448)&gt;=$P448,"",EDATE($S448,6)),"")</f>
        <v/>
      </c>
      <c r="Z448" s="48" t="str">
        <f>IFERROR(IF(COUNT($S448:Y448)&gt;=$P448,"",EDATE($S448,7)),"")</f>
        <v/>
      </c>
      <c r="AA448" s="48" t="str">
        <f>IFERROR(IF(COUNT($S448:Z448)&gt;=$P448,"",EDATE($S448,8)),"")</f>
        <v/>
      </c>
      <c r="AB448" s="48" t="str">
        <f>IFERROR(IF(COUNT($S448:AA448)&gt;=$P448,"",EDATE($S448,9)),"")</f>
        <v/>
      </c>
      <c r="AC448" s="48" t="str">
        <f>IFERROR(IF(COUNT($S448:AB448)&gt;=$P448,"",EDATE($S448,10)),"")</f>
        <v/>
      </c>
      <c r="AD448" s="48" t="str">
        <f>IFERROR(IF(COUNT($S448:AC448)&gt;=$P448,"",EDATE($S448,11)),"")</f>
        <v/>
      </c>
      <c r="AE448" s="48" t="str">
        <f>IFERROR(IF(COUNT($S448:AD448)&gt;=$P448,"",EDATE($S448,12)),"")</f>
        <v/>
      </c>
      <c r="AF448" s="48" t="str">
        <f>IFERROR(IF(COUNT($S448:AE448)&gt;=$P448,"",EDATE($S448,13)),"")</f>
        <v/>
      </c>
      <c r="AG448" s="48" t="str">
        <f>IFERROR(IF(COUNT($S448:AF448)&gt;=$P448,"",EDATE($S448,14)),"")</f>
        <v/>
      </c>
      <c r="AH448" s="48" t="str">
        <f>IFERROR(IF(COUNT($S448:AG448)&gt;=$P448,"",EDATE($S448,15)),"")</f>
        <v/>
      </c>
      <c r="AI448" s="48" t="str">
        <f>IFERROR(IF(COUNT($S448:AH448)&gt;=$P448,"",EDATE($S448,16)),"")</f>
        <v/>
      </c>
      <c r="AJ448" s="48" t="str">
        <f>IFERROR(IF(COUNT($S448:AI448)&gt;=$P448,"",EDATE($S448,17)),"")</f>
        <v/>
      </c>
      <c r="AK448" s="48" t="str">
        <f>IFERROR(IF(COUNT($S448:AJ448)&gt;=$P448,"",EDATE($S448,18)),"")</f>
        <v/>
      </c>
      <c r="AL448" s="49" t="str">
        <f>IFERROR(IF(COUNT($S448:AK448)&gt;=$P448,"",EDATE($S448,19)),"")</f>
        <v/>
      </c>
      <c r="AM448" s="49" t="str">
        <f>IFERROR(IF(COUNT($S448:AL448)&gt;=$P448,"",EDATE($S448,20)),"")</f>
        <v/>
      </c>
      <c r="AN448" s="49" t="str">
        <f>IFERROR(IF(COUNT($S448:AM448)&gt;=$P448,"",EDATE($S448,21)),"")</f>
        <v/>
      </c>
      <c r="AO448" s="49" t="str">
        <f>IFERROR(IF(COUNT($S448:AN448)&gt;=$P448,"",EDATE($S448,22)),"")</f>
        <v/>
      </c>
      <c r="AP448" s="49" t="str">
        <f>IFERROR(IF(COUNT($S448:AO448)&gt;=$P448,"",EDATE($S448,23)),"")</f>
        <v/>
      </c>
      <c r="AQ448" s="49" t="str">
        <f>IFERROR(IF(COUNT($S448:AP448)&gt;=$P448,"",EDATE($S448,24)),"")</f>
        <v/>
      </c>
      <c r="AR448" s="49" t="str">
        <f>IFERROR(IF(COUNT($S448:AQ448)&gt;=$P448,"",EDATE($S448,25)),"")</f>
        <v/>
      </c>
      <c r="AS448" s="49" t="str">
        <f>IFERROR(IF(COUNT($S448:AR448)&gt;=$P448,"",EDATE($S448,26)),"")</f>
        <v/>
      </c>
      <c r="AT448" s="49" t="str">
        <f>IFERROR(IF(COUNT($S448:AS448)&gt;=$P448,"",EDATE($S448,27)),"")</f>
        <v/>
      </c>
      <c r="AU448" s="49" t="str">
        <f>IFERROR(IF(COUNT($S448:AT448)&gt;=$P448,"",EDATE($S448,28)),"")</f>
        <v/>
      </c>
      <c r="AV448" s="49" t="str">
        <f>IFERROR(IF(COUNT($S448:AU448)&gt;=$P448,"",EDATE($S448,29)),"")</f>
        <v/>
      </c>
      <c r="AW448" s="49" t="str">
        <f>IFERROR(IF(COUNT($S448:AV448)&gt;=$P448,"",EDATE($S448,30)),"")</f>
        <v/>
      </c>
      <c r="AX448" s="49" t="str">
        <f>IFERROR(IF(COUNT($S448:AW448)&gt;=$P448,"",EDATE($S448,31)),"")</f>
        <v/>
      </c>
      <c r="AY448" s="49" t="str">
        <f>IFERROR(IF(COUNT($S448:AX448)&gt;=$P448,"",EDATE($S448,32)),"")</f>
        <v/>
      </c>
      <c r="AZ448" s="49" t="str">
        <f>IFERROR(IF(COUNT($S448:AY448)&gt;=$P448,"",EDATE($S448,33)),"")</f>
        <v/>
      </c>
      <c r="BA448" s="49" t="str">
        <f>IFERROR(IF(COUNT($S448:AZ448)&gt;=$P448,"",EDATE($S448,34)),"")</f>
        <v/>
      </c>
      <c r="BB448" s="49" t="str">
        <f>IFERROR(IF(COUNT($S448:BA448)&gt;=$P448,"",EDATE($S448,35)),"")</f>
        <v/>
      </c>
      <c r="BC448" s="49" t="str">
        <f>IFERROR(IF(COUNT($S448:BB448)&gt;=$P448,"",EDATE($S448,36)),"")</f>
        <v/>
      </c>
      <c r="BD448" s="108"/>
    </row>
    <row r="449" spans="1:56" s="98" customFormat="1" ht="21" customHeight="1" thickBot="1">
      <c r="A449" s="106" t="str">
        <f t="shared" ca="1" si="36"/>
        <v/>
      </c>
      <c r="B449" s="152"/>
      <c r="C449" s="45" t="str">
        <f>IFERROR(VLOOKUP(B449,'اسماء العملاء'!$A$2:$E$1589,5,FALSE),"")</f>
        <v/>
      </c>
      <c r="D449" s="60" t="str">
        <f>IFERROR(VLOOKUP(B449,'اسماء العملاء'!$A$2:$C$1589,2,FALSE),"")</f>
        <v/>
      </c>
      <c r="E449" s="56"/>
      <c r="F449" s="62" t="str">
        <f>IFERROR(VLOOKUP(B449,'اسماء العملاء'!$A$2:$C$1589,3,FALSE),"")</f>
        <v/>
      </c>
      <c r="G449" s="75" t="str">
        <f>IFERROR(VLOOKUP(B449,'اسماء العملاء'!$A$2:$F$1589,6,FALSE),"")</f>
        <v/>
      </c>
      <c r="H449" s="142" t="str">
        <f>IFERROR(VLOOKUP(G449,'انواع الفلاتر'!$B$2:$C$52,2,FALSE),"")</f>
        <v/>
      </c>
      <c r="I449" s="128" t="str">
        <f>IFERROR(VLOOKUP(B449,'اسماء العملاء'!$A$2:$K$1589,11,FALSE),"")</f>
        <v/>
      </c>
      <c r="J449" s="46" t="str">
        <f t="shared" si="37"/>
        <v/>
      </c>
      <c r="K449" s="37"/>
      <c r="L449" s="137" t="str">
        <f t="shared" si="38"/>
        <v/>
      </c>
      <c r="M449" s="94" t="str">
        <f>IFERROR(VLOOKUP(B449,'اسماء العملاء'!$A$2:$G$1589,7,FALSE),"")</f>
        <v/>
      </c>
      <c r="N449" s="92" t="str">
        <f t="shared" si="39"/>
        <v/>
      </c>
      <c r="O449" s="149" t="str">
        <f>IFERROR(VLOOKUP(B449,'اسماء العملاء'!$A$2:$I$1589,9,FALSE),"")</f>
        <v/>
      </c>
      <c r="P449" s="144" t="str">
        <f t="shared" si="40"/>
        <v/>
      </c>
      <c r="Q449" s="145" t="str">
        <f t="shared" si="41"/>
        <v/>
      </c>
      <c r="R449" s="50"/>
      <c r="S449" s="133" t="str">
        <f>IFERROR(VLOOKUP(B449,'اسماء العملاء'!$A$2:$J$1589,10,FALSE),"")</f>
        <v/>
      </c>
      <c r="T449" s="48" t="str">
        <f>IFERROR(IF(COUNT($S449:S449)&gt;=$P449,"",EDATE($S449,1)),"")</f>
        <v/>
      </c>
      <c r="U449" s="48" t="str">
        <f>IFERROR(IF(COUNT($S449:T449)&gt;=$P449,"",EDATE($S449,2)),"")</f>
        <v/>
      </c>
      <c r="V449" s="48" t="str">
        <f>IFERROR(IF(COUNT($S449:U449)&gt;=$P449,"",EDATE($S449,3)),"")</f>
        <v/>
      </c>
      <c r="W449" s="48" t="str">
        <f>IFERROR(IF(COUNT($S449:V449)&gt;=$P449,"",EDATE($S449,4)),"")</f>
        <v/>
      </c>
      <c r="X449" s="48" t="str">
        <f>IFERROR(IF(COUNT($S449:W449)&gt;=$P449,"",EDATE($S449,5)),"")</f>
        <v/>
      </c>
      <c r="Y449" s="48" t="str">
        <f>IFERROR(IF(COUNT($S449:X449)&gt;=$P449,"",EDATE($S449,6)),"")</f>
        <v/>
      </c>
      <c r="Z449" s="48" t="str">
        <f>IFERROR(IF(COUNT($S449:Y449)&gt;=$P449,"",EDATE($S449,7)),"")</f>
        <v/>
      </c>
      <c r="AA449" s="48" t="str">
        <f>IFERROR(IF(COUNT($S449:Z449)&gt;=$P449,"",EDATE($S449,8)),"")</f>
        <v/>
      </c>
      <c r="AB449" s="48" t="str">
        <f>IFERROR(IF(COUNT($S449:AA449)&gt;=$P449,"",EDATE($S449,9)),"")</f>
        <v/>
      </c>
      <c r="AC449" s="48" t="str">
        <f>IFERROR(IF(COUNT($S449:AB449)&gt;=$P449,"",EDATE($S449,10)),"")</f>
        <v/>
      </c>
      <c r="AD449" s="48" t="str">
        <f>IFERROR(IF(COUNT($S449:AC449)&gt;=$P449,"",EDATE($S449,11)),"")</f>
        <v/>
      </c>
      <c r="AE449" s="48" t="str">
        <f>IFERROR(IF(COUNT($S449:AD449)&gt;=$P449,"",EDATE($S449,12)),"")</f>
        <v/>
      </c>
      <c r="AF449" s="48" t="str">
        <f>IFERROR(IF(COUNT($S449:AE449)&gt;=$P449,"",EDATE($S449,13)),"")</f>
        <v/>
      </c>
      <c r="AG449" s="48" t="str">
        <f>IFERROR(IF(COUNT($S449:AF449)&gt;=$P449,"",EDATE($S449,14)),"")</f>
        <v/>
      </c>
      <c r="AH449" s="48" t="str">
        <f>IFERROR(IF(COUNT($S449:AG449)&gt;=$P449,"",EDATE($S449,15)),"")</f>
        <v/>
      </c>
      <c r="AI449" s="48" t="str">
        <f>IFERROR(IF(COUNT($S449:AH449)&gt;=$P449,"",EDATE($S449,16)),"")</f>
        <v/>
      </c>
      <c r="AJ449" s="48" t="str">
        <f>IFERROR(IF(COUNT($S449:AI449)&gt;=$P449,"",EDATE($S449,17)),"")</f>
        <v/>
      </c>
      <c r="AK449" s="48" t="str">
        <f>IFERROR(IF(COUNT($S449:AJ449)&gt;=$P449,"",EDATE($S449,18)),"")</f>
        <v/>
      </c>
      <c r="AL449" s="49" t="str">
        <f>IFERROR(IF(COUNT($S449:AK449)&gt;=$P449,"",EDATE($S449,19)),"")</f>
        <v/>
      </c>
      <c r="AM449" s="49" t="str">
        <f>IFERROR(IF(COUNT($S449:AL449)&gt;=$P449,"",EDATE($S449,20)),"")</f>
        <v/>
      </c>
      <c r="AN449" s="49" t="str">
        <f>IFERROR(IF(COUNT($S449:AM449)&gt;=$P449,"",EDATE($S449,21)),"")</f>
        <v/>
      </c>
      <c r="AO449" s="49" t="str">
        <f>IFERROR(IF(COUNT($S449:AN449)&gt;=$P449,"",EDATE($S449,22)),"")</f>
        <v/>
      </c>
      <c r="AP449" s="49" t="str">
        <f>IFERROR(IF(COUNT($S449:AO449)&gt;=$P449,"",EDATE($S449,23)),"")</f>
        <v/>
      </c>
      <c r="AQ449" s="49" t="str">
        <f>IFERROR(IF(COUNT($S449:AP449)&gt;=$P449,"",EDATE($S449,24)),"")</f>
        <v/>
      </c>
      <c r="AR449" s="49" t="str">
        <f>IFERROR(IF(COUNT($S449:AQ449)&gt;=$P449,"",EDATE($S449,25)),"")</f>
        <v/>
      </c>
      <c r="AS449" s="49" t="str">
        <f>IFERROR(IF(COUNT($S449:AR449)&gt;=$P449,"",EDATE($S449,26)),"")</f>
        <v/>
      </c>
      <c r="AT449" s="49" t="str">
        <f>IFERROR(IF(COUNT($S449:AS449)&gt;=$P449,"",EDATE($S449,27)),"")</f>
        <v/>
      </c>
      <c r="AU449" s="49" t="str">
        <f>IFERROR(IF(COUNT($S449:AT449)&gt;=$P449,"",EDATE($S449,28)),"")</f>
        <v/>
      </c>
      <c r="AV449" s="49" t="str">
        <f>IFERROR(IF(COUNT($S449:AU449)&gt;=$P449,"",EDATE($S449,29)),"")</f>
        <v/>
      </c>
      <c r="AW449" s="49" t="str">
        <f>IFERROR(IF(COUNT($S449:AV449)&gt;=$P449,"",EDATE($S449,30)),"")</f>
        <v/>
      </c>
      <c r="AX449" s="49" t="str">
        <f>IFERROR(IF(COUNT($S449:AW449)&gt;=$P449,"",EDATE($S449,31)),"")</f>
        <v/>
      </c>
      <c r="AY449" s="49" t="str">
        <f>IFERROR(IF(COUNT($S449:AX449)&gt;=$P449,"",EDATE($S449,32)),"")</f>
        <v/>
      </c>
      <c r="AZ449" s="49" t="str">
        <f>IFERROR(IF(COUNT($S449:AY449)&gt;=$P449,"",EDATE($S449,33)),"")</f>
        <v/>
      </c>
      <c r="BA449" s="49" t="str">
        <f>IFERROR(IF(COUNT($S449:AZ449)&gt;=$P449,"",EDATE($S449,34)),"")</f>
        <v/>
      </c>
      <c r="BB449" s="49" t="str">
        <f>IFERROR(IF(COUNT($S449:BA449)&gt;=$P449,"",EDATE($S449,35)),"")</f>
        <v/>
      </c>
      <c r="BC449" s="49" t="str">
        <f>IFERROR(IF(COUNT($S449:BB449)&gt;=$P449,"",EDATE($S449,36)),"")</f>
        <v/>
      </c>
      <c r="BD449" s="108"/>
    </row>
    <row r="450" spans="1:56" s="98" customFormat="1" ht="21" customHeight="1" thickBot="1">
      <c r="A450" s="106" t="str">
        <f t="shared" ca="1" si="36"/>
        <v/>
      </c>
      <c r="B450" s="152"/>
      <c r="C450" s="45" t="str">
        <f>IFERROR(VLOOKUP(B450,'اسماء العملاء'!$A$2:$E$1589,5,FALSE),"")</f>
        <v/>
      </c>
      <c r="D450" s="60" t="str">
        <f>IFERROR(VLOOKUP(B450,'اسماء العملاء'!$A$2:$C$1589,2,FALSE),"")</f>
        <v/>
      </c>
      <c r="E450" s="56"/>
      <c r="F450" s="62" t="str">
        <f>IFERROR(VLOOKUP(B450,'اسماء العملاء'!$A$2:$C$1589,3,FALSE),"")</f>
        <v/>
      </c>
      <c r="G450" s="75" t="str">
        <f>IFERROR(VLOOKUP(B450,'اسماء العملاء'!$A$2:$F$1589,6,FALSE),"")</f>
        <v/>
      </c>
      <c r="H450" s="142" t="str">
        <f>IFERROR(VLOOKUP(G450,'انواع الفلاتر'!$B$2:$C$52,2,FALSE),"")</f>
        <v/>
      </c>
      <c r="I450" s="128" t="str">
        <f>IFERROR(VLOOKUP(B450,'اسماء العملاء'!$A$2:$K$1589,11,FALSE),"")</f>
        <v/>
      </c>
      <c r="J450" s="46" t="str">
        <f t="shared" si="37"/>
        <v/>
      </c>
      <c r="K450" s="37"/>
      <c r="L450" s="137" t="str">
        <f t="shared" si="38"/>
        <v/>
      </c>
      <c r="M450" s="94" t="str">
        <f>IFERROR(VLOOKUP(B450,'اسماء العملاء'!$A$2:$G$1589,7,FALSE),"")</f>
        <v/>
      </c>
      <c r="N450" s="92" t="str">
        <f t="shared" si="39"/>
        <v/>
      </c>
      <c r="O450" s="149" t="str">
        <f>IFERROR(VLOOKUP(B450,'اسماء العملاء'!$A$2:$I$1589,9,FALSE),"")</f>
        <v/>
      </c>
      <c r="P450" s="144" t="str">
        <f t="shared" si="40"/>
        <v/>
      </c>
      <c r="Q450" s="145" t="str">
        <f t="shared" si="41"/>
        <v/>
      </c>
      <c r="R450" s="50"/>
      <c r="S450" s="133" t="str">
        <f>IFERROR(VLOOKUP(B450,'اسماء العملاء'!$A$2:$J$1589,10,FALSE),"")</f>
        <v/>
      </c>
      <c r="T450" s="48" t="str">
        <f>IFERROR(IF(COUNT($S450:S450)&gt;=$P450,"",EDATE($S450,1)),"")</f>
        <v/>
      </c>
      <c r="U450" s="48" t="str">
        <f>IFERROR(IF(COUNT($S450:T450)&gt;=$P450,"",EDATE($S450,2)),"")</f>
        <v/>
      </c>
      <c r="V450" s="48" t="str">
        <f>IFERROR(IF(COUNT($S450:U450)&gt;=$P450,"",EDATE($S450,3)),"")</f>
        <v/>
      </c>
      <c r="W450" s="48" t="str">
        <f>IFERROR(IF(COUNT($S450:V450)&gt;=$P450,"",EDATE($S450,4)),"")</f>
        <v/>
      </c>
      <c r="X450" s="48" t="str">
        <f>IFERROR(IF(COUNT($S450:W450)&gt;=$P450,"",EDATE($S450,5)),"")</f>
        <v/>
      </c>
      <c r="Y450" s="48" t="str">
        <f>IFERROR(IF(COUNT($S450:X450)&gt;=$P450,"",EDATE($S450,6)),"")</f>
        <v/>
      </c>
      <c r="Z450" s="48" t="str">
        <f>IFERROR(IF(COUNT($S450:Y450)&gt;=$P450,"",EDATE($S450,7)),"")</f>
        <v/>
      </c>
      <c r="AA450" s="48" t="str">
        <f>IFERROR(IF(COUNT($S450:Z450)&gt;=$P450,"",EDATE($S450,8)),"")</f>
        <v/>
      </c>
      <c r="AB450" s="48" t="str">
        <f>IFERROR(IF(COUNT($S450:AA450)&gt;=$P450,"",EDATE($S450,9)),"")</f>
        <v/>
      </c>
      <c r="AC450" s="48" t="str">
        <f>IFERROR(IF(COUNT($S450:AB450)&gt;=$P450,"",EDATE($S450,10)),"")</f>
        <v/>
      </c>
      <c r="AD450" s="48" t="str">
        <f>IFERROR(IF(COUNT($S450:AC450)&gt;=$P450,"",EDATE($S450,11)),"")</f>
        <v/>
      </c>
      <c r="AE450" s="48" t="str">
        <f>IFERROR(IF(COUNT($S450:AD450)&gt;=$P450,"",EDATE($S450,12)),"")</f>
        <v/>
      </c>
      <c r="AF450" s="48" t="str">
        <f>IFERROR(IF(COUNT($S450:AE450)&gt;=$P450,"",EDATE($S450,13)),"")</f>
        <v/>
      </c>
      <c r="AG450" s="48" t="str">
        <f>IFERROR(IF(COUNT($S450:AF450)&gt;=$P450,"",EDATE($S450,14)),"")</f>
        <v/>
      </c>
      <c r="AH450" s="48" t="str">
        <f>IFERROR(IF(COUNT($S450:AG450)&gt;=$P450,"",EDATE($S450,15)),"")</f>
        <v/>
      </c>
      <c r="AI450" s="48" t="str">
        <f>IFERROR(IF(COUNT($S450:AH450)&gt;=$P450,"",EDATE($S450,16)),"")</f>
        <v/>
      </c>
      <c r="AJ450" s="48" t="str">
        <f>IFERROR(IF(COUNT($S450:AI450)&gt;=$P450,"",EDATE($S450,17)),"")</f>
        <v/>
      </c>
      <c r="AK450" s="48" t="str">
        <f>IFERROR(IF(COUNT($S450:AJ450)&gt;=$P450,"",EDATE($S450,18)),"")</f>
        <v/>
      </c>
      <c r="AL450" s="49" t="str">
        <f>IFERROR(IF(COUNT($S450:AK450)&gt;=$P450,"",EDATE($S450,19)),"")</f>
        <v/>
      </c>
      <c r="AM450" s="49" t="str">
        <f>IFERROR(IF(COUNT($S450:AL450)&gt;=$P450,"",EDATE($S450,20)),"")</f>
        <v/>
      </c>
      <c r="AN450" s="49" t="str">
        <f>IFERROR(IF(COUNT($S450:AM450)&gt;=$P450,"",EDATE($S450,21)),"")</f>
        <v/>
      </c>
      <c r="AO450" s="49" t="str">
        <f>IFERROR(IF(COUNT($S450:AN450)&gt;=$P450,"",EDATE($S450,22)),"")</f>
        <v/>
      </c>
      <c r="AP450" s="49" t="str">
        <f>IFERROR(IF(COUNT($S450:AO450)&gt;=$P450,"",EDATE($S450,23)),"")</f>
        <v/>
      </c>
      <c r="AQ450" s="49" t="str">
        <f>IFERROR(IF(COUNT($S450:AP450)&gt;=$P450,"",EDATE($S450,24)),"")</f>
        <v/>
      </c>
      <c r="AR450" s="49" t="str">
        <f>IFERROR(IF(COUNT($S450:AQ450)&gt;=$P450,"",EDATE($S450,25)),"")</f>
        <v/>
      </c>
      <c r="AS450" s="49" t="str">
        <f>IFERROR(IF(COUNT($S450:AR450)&gt;=$P450,"",EDATE($S450,26)),"")</f>
        <v/>
      </c>
      <c r="AT450" s="49" t="str">
        <f>IFERROR(IF(COUNT($S450:AS450)&gt;=$P450,"",EDATE($S450,27)),"")</f>
        <v/>
      </c>
      <c r="AU450" s="49" t="str">
        <f>IFERROR(IF(COUNT($S450:AT450)&gt;=$P450,"",EDATE($S450,28)),"")</f>
        <v/>
      </c>
      <c r="AV450" s="49" t="str">
        <f>IFERROR(IF(COUNT($S450:AU450)&gt;=$P450,"",EDATE($S450,29)),"")</f>
        <v/>
      </c>
      <c r="AW450" s="49" t="str">
        <f>IFERROR(IF(COUNT($S450:AV450)&gt;=$P450,"",EDATE($S450,30)),"")</f>
        <v/>
      </c>
      <c r="AX450" s="49" t="str">
        <f>IFERROR(IF(COUNT($S450:AW450)&gt;=$P450,"",EDATE($S450,31)),"")</f>
        <v/>
      </c>
      <c r="AY450" s="49" t="str">
        <f>IFERROR(IF(COUNT($S450:AX450)&gt;=$P450,"",EDATE($S450,32)),"")</f>
        <v/>
      </c>
      <c r="AZ450" s="49" t="str">
        <f>IFERROR(IF(COUNT($S450:AY450)&gt;=$P450,"",EDATE($S450,33)),"")</f>
        <v/>
      </c>
      <c r="BA450" s="49" t="str">
        <f>IFERROR(IF(COUNT($S450:AZ450)&gt;=$P450,"",EDATE($S450,34)),"")</f>
        <v/>
      </c>
      <c r="BB450" s="49" t="str">
        <f>IFERROR(IF(COUNT($S450:BA450)&gt;=$P450,"",EDATE($S450,35)),"")</f>
        <v/>
      </c>
      <c r="BC450" s="49" t="str">
        <f>IFERROR(IF(COUNT($S450:BB450)&gt;=$P450,"",EDATE($S450,36)),"")</f>
        <v/>
      </c>
      <c r="BD450" s="108"/>
    </row>
    <row r="451" spans="1:56" s="98" customFormat="1" ht="21" customHeight="1" thickBot="1">
      <c r="A451" s="106" t="str">
        <f t="shared" ca="1" si="36"/>
        <v/>
      </c>
      <c r="B451" s="152"/>
      <c r="C451" s="45" t="str">
        <f>IFERROR(VLOOKUP(B451,'اسماء العملاء'!$A$2:$E$1589,5,FALSE),"")</f>
        <v/>
      </c>
      <c r="D451" s="60" t="str">
        <f>IFERROR(VLOOKUP(B451,'اسماء العملاء'!$A$2:$C$1589,2,FALSE),"")</f>
        <v/>
      </c>
      <c r="E451" s="56"/>
      <c r="F451" s="62" t="str">
        <f>IFERROR(VLOOKUP(B451,'اسماء العملاء'!$A$2:$C$1589,3,FALSE),"")</f>
        <v/>
      </c>
      <c r="G451" s="75" t="str">
        <f>IFERROR(VLOOKUP(B451,'اسماء العملاء'!$A$2:$F$1589,6,FALSE),"")</f>
        <v/>
      </c>
      <c r="H451" s="142" t="str">
        <f>IFERROR(VLOOKUP(G451,'انواع الفلاتر'!$B$2:$C$52,2,FALSE),"")</f>
        <v/>
      </c>
      <c r="I451" s="128" t="str">
        <f>IFERROR(VLOOKUP(B451,'اسماء العملاء'!$A$2:$K$1589,11,FALSE),"")</f>
        <v/>
      </c>
      <c r="J451" s="46" t="str">
        <f t="shared" si="37"/>
        <v/>
      </c>
      <c r="K451" s="37"/>
      <c r="L451" s="137" t="str">
        <f t="shared" si="38"/>
        <v/>
      </c>
      <c r="M451" s="94" t="str">
        <f>IFERROR(VLOOKUP(B451,'اسماء العملاء'!$A$2:$G$1589,7,FALSE),"")</f>
        <v/>
      </c>
      <c r="N451" s="92" t="str">
        <f t="shared" si="39"/>
        <v/>
      </c>
      <c r="O451" s="149" t="str">
        <f>IFERROR(VLOOKUP(B451,'اسماء العملاء'!$A$2:$I$1589,9,FALSE),"")</f>
        <v/>
      </c>
      <c r="P451" s="144" t="str">
        <f t="shared" si="40"/>
        <v/>
      </c>
      <c r="Q451" s="145" t="str">
        <f t="shared" si="41"/>
        <v/>
      </c>
      <c r="R451" s="50"/>
      <c r="S451" s="133" t="str">
        <f>IFERROR(VLOOKUP(B451,'اسماء العملاء'!$A$2:$J$1589,10,FALSE),"")</f>
        <v/>
      </c>
      <c r="T451" s="48" t="str">
        <f>IFERROR(IF(COUNT($S451:S451)&gt;=$P451,"",EDATE($S451,1)),"")</f>
        <v/>
      </c>
      <c r="U451" s="48" t="str">
        <f>IFERROR(IF(COUNT($S451:T451)&gt;=$P451,"",EDATE($S451,2)),"")</f>
        <v/>
      </c>
      <c r="V451" s="48" t="str">
        <f>IFERROR(IF(COUNT($S451:U451)&gt;=$P451,"",EDATE($S451,3)),"")</f>
        <v/>
      </c>
      <c r="W451" s="48" t="str">
        <f>IFERROR(IF(COUNT($S451:V451)&gt;=$P451,"",EDATE($S451,4)),"")</f>
        <v/>
      </c>
      <c r="X451" s="48" t="str">
        <f>IFERROR(IF(COUNT($S451:W451)&gt;=$P451,"",EDATE($S451,5)),"")</f>
        <v/>
      </c>
      <c r="Y451" s="48" t="str">
        <f>IFERROR(IF(COUNT($S451:X451)&gt;=$P451,"",EDATE($S451,6)),"")</f>
        <v/>
      </c>
      <c r="Z451" s="48" t="str">
        <f>IFERROR(IF(COUNT($S451:Y451)&gt;=$P451,"",EDATE($S451,7)),"")</f>
        <v/>
      </c>
      <c r="AA451" s="48" t="str">
        <f>IFERROR(IF(COUNT($S451:Z451)&gt;=$P451,"",EDATE($S451,8)),"")</f>
        <v/>
      </c>
      <c r="AB451" s="48" t="str">
        <f>IFERROR(IF(COUNT($S451:AA451)&gt;=$P451,"",EDATE($S451,9)),"")</f>
        <v/>
      </c>
      <c r="AC451" s="48" t="str">
        <f>IFERROR(IF(COUNT($S451:AB451)&gt;=$P451,"",EDATE($S451,10)),"")</f>
        <v/>
      </c>
      <c r="AD451" s="48" t="str">
        <f>IFERROR(IF(COUNT($S451:AC451)&gt;=$P451,"",EDATE($S451,11)),"")</f>
        <v/>
      </c>
      <c r="AE451" s="48" t="str">
        <f>IFERROR(IF(COUNT($S451:AD451)&gt;=$P451,"",EDATE($S451,12)),"")</f>
        <v/>
      </c>
      <c r="AF451" s="48" t="str">
        <f>IFERROR(IF(COUNT($S451:AE451)&gt;=$P451,"",EDATE($S451,13)),"")</f>
        <v/>
      </c>
      <c r="AG451" s="48" t="str">
        <f>IFERROR(IF(COUNT($S451:AF451)&gt;=$P451,"",EDATE($S451,14)),"")</f>
        <v/>
      </c>
      <c r="AH451" s="48" t="str">
        <f>IFERROR(IF(COUNT($S451:AG451)&gt;=$P451,"",EDATE($S451,15)),"")</f>
        <v/>
      </c>
      <c r="AI451" s="48" t="str">
        <f>IFERROR(IF(COUNT($S451:AH451)&gt;=$P451,"",EDATE($S451,16)),"")</f>
        <v/>
      </c>
      <c r="AJ451" s="48" t="str">
        <f>IFERROR(IF(COUNT($S451:AI451)&gt;=$P451,"",EDATE($S451,17)),"")</f>
        <v/>
      </c>
      <c r="AK451" s="48" t="str">
        <f>IFERROR(IF(COUNT($S451:AJ451)&gt;=$P451,"",EDATE($S451,18)),"")</f>
        <v/>
      </c>
      <c r="AL451" s="49" t="str">
        <f>IFERROR(IF(COUNT($S451:AK451)&gt;=$P451,"",EDATE($S451,19)),"")</f>
        <v/>
      </c>
      <c r="AM451" s="49" t="str">
        <f>IFERROR(IF(COUNT($S451:AL451)&gt;=$P451,"",EDATE($S451,20)),"")</f>
        <v/>
      </c>
      <c r="AN451" s="49" t="str">
        <f>IFERROR(IF(COUNT($S451:AM451)&gt;=$P451,"",EDATE($S451,21)),"")</f>
        <v/>
      </c>
      <c r="AO451" s="49" t="str">
        <f>IFERROR(IF(COUNT($S451:AN451)&gt;=$P451,"",EDATE($S451,22)),"")</f>
        <v/>
      </c>
      <c r="AP451" s="49" t="str">
        <f>IFERROR(IF(COUNT($S451:AO451)&gt;=$P451,"",EDATE($S451,23)),"")</f>
        <v/>
      </c>
      <c r="AQ451" s="49" t="str">
        <f>IFERROR(IF(COUNT($S451:AP451)&gt;=$P451,"",EDATE($S451,24)),"")</f>
        <v/>
      </c>
      <c r="AR451" s="49" t="str">
        <f>IFERROR(IF(COUNT($S451:AQ451)&gt;=$P451,"",EDATE($S451,25)),"")</f>
        <v/>
      </c>
      <c r="AS451" s="49" t="str">
        <f>IFERROR(IF(COUNT($S451:AR451)&gt;=$P451,"",EDATE($S451,26)),"")</f>
        <v/>
      </c>
      <c r="AT451" s="49" t="str">
        <f>IFERROR(IF(COUNT($S451:AS451)&gt;=$P451,"",EDATE($S451,27)),"")</f>
        <v/>
      </c>
      <c r="AU451" s="49" t="str">
        <f>IFERROR(IF(COUNT($S451:AT451)&gt;=$P451,"",EDATE($S451,28)),"")</f>
        <v/>
      </c>
      <c r="AV451" s="49" t="str">
        <f>IFERROR(IF(COUNT($S451:AU451)&gt;=$P451,"",EDATE($S451,29)),"")</f>
        <v/>
      </c>
      <c r="AW451" s="49" t="str">
        <f>IFERROR(IF(COUNT($S451:AV451)&gt;=$P451,"",EDATE($S451,30)),"")</f>
        <v/>
      </c>
      <c r="AX451" s="49" t="str">
        <f>IFERROR(IF(COUNT($S451:AW451)&gt;=$P451,"",EDATE($S451,31)),"")</f>
        <v/>
      </c>
      <c r="AY451" s="49" t="str">
        <f>IFERROR(IF(COUNT($S451:AX451)&gt;=$P451,"",EDATE($S451,32)),"")</f>
        <v/>
      </c>
      <c r="AZ451" s="49" t="str">
        <f>IFERROR(IF(COUNT($S451:AY451)&gt;=$P451,"",EDATE($S451,33)),"")</f>
        <v/>
      </c>
      <c r="BA451" s="49" t="str">
        <f>IFERROR(IF(COUNT($S451:AZ451)&gt;=$P451,"",EDATE($S451,34)),"")</f>
        <v/>
      </c>
      <c r="BB451" s="49" t="str">
        <f>IFERROR(IF(COUNT($S451:BA451)&gt;=$P451,"",EDATE($S451,35)),"")</f>
        <v/>
      </c>
      <c r="BC451" s="49" t="str">
        <f>IFERROR(IF(COUNT($S451:BB451)&gt;=$P451,"",EDATE($S451,36)),"")</f>
        <v/>
      </c>
      <c r="BD451" s="108"/>
    </row>
    <row r="452" spans="1:56" s="98" customFormat="1" ht="21" customHeight="1" thickBot="1">
      <c r="A452" s="106" t="str">
        <f t="shared" ref="A452:A515" ca="1" si="42">IF(B452="","",TODAY())</f>
        <v/>
      </c>
      <c r="B452" s="152"/>
      <c r="C452" s="45" t="str">
        <f>IFERROR(VLOOKUP(B452,'اسماء العملاء'!$A$2:$E$1589,5,FALSE),"")</f>
        <v/>
      </c>
      <c r="D452" s="60" t="str">
        <f>IFERROR(VLOOKUP(B452,'اسماء العملاء'!$A$2:$C$1589,2,FALSE),"")</f>
        <v/>
      </c>
      <c r="E452" s="56"/>
      <c r="F452" s="62" t="str">
        <f>IFERROR(VLOOKUP(B452,'اسماء العملاء'!$A$2:$C$1589,3,FALSE),"")</f>
        <v/>
      </c>
      <c r="G452" s="75" t="str">
        <f>IFERROR(VLOOKUP(B452,'اسماء العملاء'!$A$2:$F$1589,6,FALSE),"")</f>
        <v/>
      </c>
      <c r="H452" s="142" t="str">
        <f>IFERROR(VLOOKUP(G452,'انواع الفلاتر'!$B$2:$C$52,2,FALSE),"")</f>
        <v/>
      </c>
      <c r="I452" s="128" t="str">
        <f>IFERROR(VLOOKUP(B452,'اسماء العملاء'!$A$2:$K$1589,11,FALSE),"")</f>
        <v/>
      </c>
      <c r="J452" s="46" t="str">
        <f t="shared" ref="J452:J515" si="43">IFERROR(SUM(I452*H452),"")</f>
        <v/>
      </c>
      <c r="K452" s="37"/>
      <c r="L452" s="137" t="str">
        <f t="shared" ref="L452:L515" si="44">IFERROR(J452,"")</f>
        <v/>
      </c>
      <c r="M452" s="94" t="str">
        <f>IFERROR(VLOOKUP(B452,'اسماء العملاء'!$A$2:$G$1589,7,FALSE),"")</f>
        <v/>
      </c>
      <c r="N452" s="92" t="str">
        <f t="shared" ref="N452:N515" si="45">IFERROR(SUM(L452-M452),"")</f>
        <v/>
      </c>
      <c r="O452" s="149" t="str">
        <f>IFERROR(VLOOKUP(B452,'اسماء العملاء'!$A$2:$I$1589,9,FALSE),"")</f>
        <v/>
      </c>
      <c r="P452" s="144" t="str">
        <f t="shared" ref="P452:P515" si="46">IFERROR(INT(N452/O452),"")</f>
        <v/>
      </c>
      <c r="Q452" s="145" t="str">
        <f t="shared" ref="Q452:Q515" si="47">IFERROR(N452-O452*P452,"")</f>
        <v/>
      </c>
      <c r="R452" s="50"/>
      <c r="S452" s="133" t="str">
        <f>IFERROR(VLOOKUP(B452,'اسماء العملاء'!$A$2:$J$1589,10,FALSE),"")</f>
        <v/>
      </c>
      <c r="T452" s="48" t="str">
        <f>IFERROR(IF(COUNT($S452:S452)&gt;=$P452,"",EDATE($S452,1)),"")</f>
        <v/>
      </c>
      <c r="U452" s="48" t="str">
        <f>IFERROR(IF(COUNT($S452:T452)&gt;=$P452,"",EDATE($S452,2)),"")</f>
        <v/>
      </c>
      <c r="V452" s="48" t="str">
        <f>IFERROR(IF(COUNT($S452:U452)&gt;=$P452,"",EDATE($S452,3)),"")</f>
        <v/>
      </c>
      <c r="W452" s="48" t="str">
        <f>IFERROR(IF(COUNT($S452:V452)&gt;=$P452,"",EDATE($S452,4)),"")</f>
        <v/>
      </c>
      <c r="X452" s="48" t="str">
        <f>IFERROR(IF(COUNT($S452:W452)&gt;=$P452,"",EDATE($S452,5)),"")</f>
        <v/>
      </c>
      <c r="Y452" s="48" t="str">
        <f>IFERROR(IF(COUNT($S452:X452)&gt;=$P452,"",EDATE($S452,6)),"")</f>
        <v/>
      </c>
      <c r="Z452" s="48" t="str">
        <f>IFERROR(IF(COUNT($S452:Y452)&gt;=$P452,"",EDATE($S452,7)),"")</f>
        <v/>
      </c>
      <c r="AA452" s="48" t="str">
        <f>IFERROR(IF(COUNT($S452:Z452)&gt;=$P452,"",EDATE($S452,8)),"")</f>
        <v/>
      </c>
      <c r="AB452" s="48" t="str">
        <f>IFERROR(IF(COUNT($S452:AA452)&gt;=$P452,"",EDATE($S452,9)),"")</f>
        <v/>
      </c>
      <c r="AC452" s="48" t="str">
        <f>IFERROR(IF(COUNT($S452:AB452)&gt;=$P452,"",EDATE($S452,10)),"")</f>
        <v/>
      </c>
      <c r="AD452" s="48" t="str">
        <f>IFERROR(IF(COUNT($S452:AC452)&gt;=$P452,"",EDATE($S452,11)),"")</f>
        <v/>
      </c>
      <c r="AE452" s="48" t="str">
        <f>IFERROR(IF(COUNT($S452:AD452)&gt;=$P452,"",EDATE($S452,12)),"")</f>
        <v/>
      </c>
      <c r="AF452" s="48" t="str">
        <f>IFERROR(IF(COUNT($S452:AE452)&gt;=$P452,"",EDATE($S452,13)),"")</f>
        <v/>
      </c>
      <c r="AG452" s="48" t="str">
        <f>IFERROR(IF(COUNT($S452:AF452)&gt;=$P452,"",EDATE($S452,14)),"")</f>
        <v/>
      </c>
      <c r="AH452" s="48" t="str">
        <f>IFERROR(IF(COUNT($S452:AG452)&gt;=$P452,"",EDATE($S452,15)),"")</f>
        <v/>
      </c>
      <c r="AI452" s="48" t="str">
        <f>IFERROR(IF(COUNT($S452:AH452)&gt;=$P452,"",EDATE($S452,16)),"")</f>
        <v/>
      </c>
      <c r="AJ452" s="48" t="str">
        <f>IFERROR(IF(COUNT($S452:AI452)&gt;=$P452,"",EDATE($S452,17)),"")</f>
        <v/>
      </c>
      <c r="AK452" s="48" t="str">
        <f>IFERROR(IF(COUNT($S452:AJ452)&gt;=$P452,"",EDATE($S452,18)),"")</f>
        <v/>
      </c>
      <c r="AL452" s="49" t="str">
        <f>IFERROR(IF(COUNT($S452:AK452)&gt;=$P452,"",EDATE($S452,19)),"")</f>
        <v/>
      </c>
      <c r="AM452" s="49" t="str">
        <f>IFERROR(IF(COUNT($S452:AL452)&gt;=$P452,"",EDATE($S452,20)),"")</f>
        <v/>
      </c>
      <c r="AN452" s="49" t="str">
        <f>IFERROR(IF(COUNT($S452:AM452)&gt;=$P452,"",EDATE($S452,21)),"")</f>
        <v/>
      </c>
      <c r="AO452" s="49" t="str">
        <f>IFERROR(IF(COUNT($S452:AN452)&gt;=$P452,"",EDATE($S452,22)),"")</f>
        <v/>
      </c>
      <c r="AP452" s="49" t="str">
        <f>IFERROR(IF(COUNT($S452:AO452)&gt;=$P452,"",EDATE($S452,23)),"")</f>
        <v/>
      </c>
      <c r="AQ452" s="49" t="str">
        <f>IFERROR(IF(COUNT($S452:AP452)&gt;=$P452,"",EDATE($S452,24)),"")</f>
        <v/>
      </c>
      <c r="AR452" s="49" t="str">
        <f>IFERROR(IF(COUNT($S452:AQ452)&gt;=$P452,"",EDATE($S452,25)),"")</f>
        <v/>
      </c>
      <c r="AS452" s="49" t="str">
        <f>IFERROR(IF(COUNT($S452:AR452)&gt;=$P452,"",EDATE($S452,26)),"")</f>
        <v/>
      </c>
      <c r="AT452" s="49" t="str">
        <f>IFERROR(IF(COUNT($S452:AS452)&gt;=$P452,"",EDATE($S452,27)),"")</f>
        <v/>
      </c>
      <c r="AU452" s="49" t="str">
        <f>IFERROR(IF(COUNT($S452:AT452)&gt;=$P452,"",EDATE($S452,28)),"")</f>
        <v/>
      </c>
      <c r="AV452" s="49" t="str">
        <f>IFERROR(IF(COUNT($S452:AU452)&gt;=$P452,"",EDATE($S452,29)),"")</f>
        <v/>
      </c>
      <c r="AW452" s="49" t="str">
        <f>IFERROR(IF(COUNT($S452:AV452)&gt;=$P452,"",EDATE($S452,30)),"")</f>
        <v/>
      </c>
      <c r="AX452" s="49" t="str">
        <f>IFERROR(IF(COUNT($S452:AW452)&gt;=$P452,"",EDATE($S452,31)),"")</f>
        <v/>
      </c>
      <c r="AY452" s="49" t="str">
        <f>IFERROR(IF(COUNT($S452:AX452)&gt;=$P452,"",EDATE($S452,32)),"")</f>
        <v/>
      </c>
      <c r="AZ452" s="49" t="str">
        <f>IFERROR(IF(COUNT($S452:AY452)&gt;=$P452,"",EDATE($S452,33)),"")</f>
        <v/>
      </c>
      <c r="BA452" s="49" t="str">
        <f>IFERROR(IF(COUNT($S452:AZ452)&gt;=$P452,"",EDATE($S452,34)),"")</f>
        <v/>
      </c>
      <c r="BB452" s="49" t="str">
        <f>IFERROR(IF(COUNT($S452:BA452)&gt;=$P452,"",EDATE($S452,35)),"")</f>
        <v/>
      </c>
      <c r="BC452" s="49" t="str">
        <f>IFERROR(IF(COUNT($S452:BB452)&gt;=$P452,"",EDATE($S452,36)),"")</f>
        <v/>
      </c>
      <c r="BD452" s="108"/>
    </row>
    <row r="453" spans="1:56" s="98" customFormat="1" ht="21" customHeight="1" thickBot="1">
      <c r="A453" s="106" t="str">
        <f t="shared" ca="1" si="42"/>
        <v/>
      </c>
      <c r="B453" s="152"/>
      <c r="C453" s="45" t="str">
        <f>IFERROR(VLOOKUP(B453,'اسماء العملاء'!$A$2:$E$1589,5,FALSE),"")</f>
        <v/>
      </c>
      <c r="D453" s="60" t="str">
        <f>IFERROR(VLOOKUP(B453,'اسماء العملاء'!$A$2:$C$1589,2,FALSE),"")</f>
        <v/>
      </c>
      <c r="E453" s="56"/>
      <c r="F453" s="62" t="str">
        <f>IFERROR(VLOOKUP(B453,'اسماء العملاء'!$A$2:$C$1589,3,FALSE),"")</f>
        <v/>
      </c>
      <c r="G453" s="75" t="str">
        <f>IFERROR(VLOOKUP(B453,'اسماء العملاء'!$A$2:$F$1589,6,FALSE),"")</f>
        <v/>
      </c>
      <c r="H453" s="142" t="str">
        <f>IFERROR(VLOOKUP(G453,'انواع الفلاتر'!$B$2:$C$52,2,FALSE),"")</f>
        <v/>
      </c>
      <c r="I453" s="128" t="str">
        <f>IFERROR(VLOOKUP(B453,'اسماء العملاء'!$A$2:$K$1589,11,FALSE),"")</f>
        <v/>
      </c>
      <c r="J453" s="46" t="str">
        <f t="shared" si="43"/>
        <v/>
      </c>
      <c r="K453" s="37"/>
      <c r="L453" s="137" t="str">
        <f t="shared" si="44"/>
        <v/>
      </c>
      <c r="M453" s="94" t="str">
        <f>IFERROR(VLOOKUP(B453,'اسماء العملاء'!$A$2:$G$1589,7,FALSE),"")</f>
        <v/>
      </c>
      <c r="N453" s="92" t="str">
        <f t="shared" si="45"/>
        <v/>
      </c>
      <c r="O453" s="149" t="str">
        <f>IFERROR(VLOOKUP(B453,'اسماء العملاء'!$A$2:$I$1589,9,FALSE),"")</f>
        <v/>
      </c>
      <c r="P453" s="144" t="str">
        <f t="shared" si="46"/>
        <v/>
      </c>
      <c r="Q453" s="145" t="str">
        <f t="shared" si="47"/>
        <v/>
      </c>
      <c r="R453" s="50"/>
      <c r="S453" s="133" t="str">
        <f>IFERROR(VLOOKUP(B453,'اسماء العملاء'!$A$2:$J$1589,10,FALSE),"")</f>
        <v/>
      </c>
      <c r="T453" s="48" t="str">
        <f>IFERROR(IF(COUNT($S453:S453)&gt;=$P453,"",EDATE($S453,1)),"")</f>
        <v/>
      </c>
      <c r="U453" s="48" t="str">
        <f>IFERROR(IF(COUNT($S453:T453)&gt;=$P453,"",EDATE($S453,2)),"")</f>
        <v/>
      </c>
      <c r="V453" s="48" t="str">
        <f>IFERROR(IF(COUNT($S453:U453)&gt;=$P453,"",EDATE($S453,3)),"")</f>
        <v/>
      </c>
      <c r="W453" s="48" t="str">
        <f>IFERROR(IF(COUNT($S453:V453)&gt;=$P453,"",EDATE($S453,4)),"")</f>
        <v/>
      </c>
      <c r="X453" s="48" t="str">
        <f>IFERROR(IF(COUNT($S453:W453)&gt;=$P453,"",EDATE($S453,5)),"")</f>
        <v/>
      </c>
      <c r="Y453" s="48" t="str">
        <f>IFERROR(IF(COUNT($S453:X453)&gt;=$P453,"",EDATE($S453,6)),"")</f>
        <v/>
      </c>
      <c r="Z453" s="48" t="str">
        <f>IFERROR(IF(COUNT($S453:Y453)&gt;=$P453,"",EDATE($S453,7)),"")</f>
        <v/>
      </c>
      <c r="AA453" s="48" t="str">
        <f>IFERROR(IF(COUNT($S453:Z453)&gt;=$P453,"",EDATE($S453,8)),"")</f>
        <v/>
      </c>
      <c r="AB453" s="48" t="str">
        <f>IFERROR(IF(COUNT($S453:AA453)&gt;=$P453,"",EDATE($S453,9)),"")</f>
        <v/>
      </c>
      <c r="AC453" s="48" t="str">
        <f>IFERROR(IF(COUNT($S453:AB453)&gt;=$P453,"",EDATE($S453,10)),"")</f>
        <v/>
      </c>
      <c r="AD453" s="48" t="str">
        <f>IFERROR(IF(COUNT($S453:AC453)&gt;=$P453,"",EDATE($S453,11)),"")</f>
        <v/>
      </c>
      <c r="AE453" s="48" t="str">
        <f>IFERROR(IF(COUNT($S453:AD453)&gt;=$P453,"",EDATE($S453,12)),"")</f>
        <v/>
      </c>
      <c r="AF453" s="48" t="str">
        <f>IFERROR(IF(COUNT($S453:AE453)&gt;=$P453,"",EDATE($S453,13)),"")</f>
        <v/>
      </c>
      <c r="AG453" s="48" t="str">
        <f>IFERROR(IF(COUNT($S453:AF453)&gt;=$P453,"",EDATE($S453,14)),"")</f>
        <v/>
      </c>
      <c r="AH453" s="48" t="str">
        <f>IFERROR(IF(COUNT($S453:AG453)&gt;=$P453,"",EDATE($S453,15)),"")</f>
        <v/>
      </c>
      <c r="AI453" s="48" t="str">
        <f>IFERROR(IF(COUNT($S453:AH453)&gt;=$P453,"",EDATE($S453,16)),"")</f>
        <v/>
      </c>
      <c r="AJ453" s="48" t="str">
        <f>IFERROR(IF(COUNT($S453:AI453)&gt;=$P453,"",EDATE($S453,17)),"")</f>
        <v/>
      </c>
      <c r="AK453" s="48" t="str">
        <f>IFERROR(IF(COUNT($S453:AJ453)&gt;=$P453,"",EDATE($S453,18)),"")</f>
        <v/>
      </c>
      <c r="AL453" s="49" t="str">
        <f>IFERROR(IF(COUNT($S453:AK453)&gt;=$P453,"",EDATE($S453,19)),"")</f>
        <v/>
      </c>
      <c r="AM453" s="49" t="str">
        <f>IFERROR(IF(COUNT($S453:AL453)&gt;=$P453,"",EDATE($S453,20)),"")</f>
        <v/>
      </c>
      <c r="AN453" s="49" t="str">
        <f>IFERROR(IF(COUNT($S453:AM453)&gt;=$P453,"",EDATE($S453,21)),"")</f>
        <v/>
      </c>
      <c r="AO453" s="49" t="str">
        <f>IFERROR(IF(COUNT($S453:AN453)&gt;=$P453,"",EDATE($S453,22)),"")</f>
        <v/>
      </c>
      <c r="AP453" s="49" t="str">
        <f>IFERROR(IF(COUNT($S453:AO453)&gt;=$P453,"",EDATE($S453,23)),"")</f>
        <v/>
      </c>
      <c r="AQ453" s="49" t="str">
        <f>IFERROR(IF(COUNT($S453:AP453)&gt;=$P453,"",EDATE($S453,24)),"")</f>
        <v/>
      </c>
      <c r="AR453" s="49" t="str">
        <f>IFERROR(IF(COUNT($S453:AQ453)&gt;=$P453,"",EDATE($S453,25)),"")</f>
        <v/>
      </c>
      <c r="AS453" s="49" t="str">
        <f>IFERROR(IF(COUNT($S453:AR453)&gt;=$P453,"",EDATE($S453,26)),"")</f>
        <v/>
      </c>
      <c r="AT453" s="49" t="str">
        <f>IFERROR(IF(COUNT($S453:AS453)&gt;=$P453,"",EDATE($S453,27)),"")</f>
        <v/>
      </c>
      <c r="AU453" s="49" t="str">
        <f>IFERROR(IF(COUNT($S453:AT453)&gt;=$P453,"",EDATE($S453,28)),"")</f>
        <v/>
      </c>
      <c r="AV453" s="49" t="str">
        <f>IFERROR(IF(COUNT($S453:AU453)&gt;=$P453,"",EDATE($S453,29)),"")</f>
        <v/>
      </c>
      <c r="AW453" s="49" t="str">
        <f>IFERROR(IF(COUNT($S453:AV453)&gt;=$P453,"",EDATE($S453,30)),"")</f>
        <v/>
      </c>
      <c r="AX453" s="49" t="str">
        <f>IFERROR(IF(COUNT($S453:AW453)&gt;=$P453,"",EDATE($S453,31)),"")</f>
        <v/>
      </c>
      <c r="AY453" s="49" t="str">
        <f>IFERROR(IF(COUNT($S453:AX453)&gt;=$P453,"",EDATE($S453,32)),"")</f>
        <v/>
      </c>
      <c r="AZ453" s="49" t="str">
        <f>IFERROR(IF(COUNT($S453:AY453)&gt;=$P453,"",EDATE($S453,33)),"")</f>
        <v/>
      </c>
      <c r="BA453" s="49" t="str">
        <f>IFERROR(IF(COUNT($S453:AZ453)&gt;=$P453,"",EDATE($S453,34)),"")</f>
        <v/>
      </c>
      <c r="BB453" s="49" t="str">
        <f>IFERROR(IF(COUNT($S453:BA453)&gt;=$P453,"",EDATE($S453,35)),"")</f>
        <v/>
      </c>
      <c r="BC453" s="49" t="str">
        <f>IFERROR(IF(COUNT($S453:BB453)&gt;=$P453,"",EDATE($S453,36)),"")</f>
        <v/>
      </c>
      <c r="BD453" s="108"/>
    </row>
    <row r="454" spans="1:56" s="98" customFormat="1" ht="21" customHeight="1" thickBot="1">
      <c r="A454" s="106" t="str">
        <f t="shared" ca="1" si="42"/>
        <v/>
      </c>
      <c r="B454" s="152"/>
      <c r="C454" s="45" t="str">
        <f>IFERROR(VLOOKUP(B454,'اسماء العملاء'!$A$2:$E$1589,5,FALSE),"")</f>
        <v/>
      </c>
      <c r="D454" s="60" t="str">
        <f>IFERROR(VLOOKUP(B454,'اسماء العملاء'!$A$2:$C$1589,2,FALSE),"")</f>
        <v/>
      </c>
      <c r="E454" s="56"/>
      <c r="F454" s="62" t="str">
        <f>IFERROR(VLOOKUP(B454,'اسماء العملاء'!$A$2:$C$1589,3,FALSE),"")</f>
        <v/>
      </c>
      <c r="G454" s="75" t="str">
        <f>IFERROR(VLOOKUP(B454,'اسماء العملاء'!$A$2:$F$1589,6,FALSE),"")</f>
        <v/>
      </c>
      <c r="H454" s="142" t="str">
        <f>IFERROR(VLOOKUP(G454,'انواع الفلاتر'!$B$2:$C$52,2,FALSE),"")</f>
        <v/>
      </c>
      <c r="I454" s="128" t="str">
        <f>IFERROR(VLOOKUP(B454,'اسماء العملاء'!$A$2:$K$1589,11,FALSE),"")</f>
        <v/>
      </c>
      <c r="J454" s="46" t="str">
        <f t="shared" si="43"/>
        <v/>
      </c>
      <c r="K454" s="37"/>
      <c r="L454" s="137" t="str">
        <f t="shared" si="44"/>
        <v/>
      </c>
      <c r="M454" s="94" t="str">
        <f>IFERROR(VLOOKUP(B454,'اسماء العملاء'!$A$2:$G$1589,7,FALSE),"")</f>
        <v/>
      </c>
      <c r="N454" s="92" t="str">
        <f t="shared" si="45"/>
        <v/>
      </c>
      <c r="O454" s="149" t="str">
        <f>IFERROR(VLOOKUP(B454,'اسماء العملاء'!$A$2:$I$1589,9,FALSE),"")</f>
        <v/>
      </c>
      <c r="P454" s="144" t="str">
        <f t="shared" si="46"/>
        <v/>
      </c>
      <c r="Q454" s="145" t="str">
        <f t="shared" si="47"/>
        <v/>
      </c>
      <c r="R454" s="50"/>
      <c r="S454" s="133" t="str">
        <f>IFERROR(VLOOKUP(B454,'اسماء العملاء'!$A$2:$J$1589,10,FALSE),"")</f>
        <v/>
      </c>
      <c r="T454" s="48" t="str">
        <f>IFERROR(IF(COUNT($S454:S454)&gt;=$P454,"",EDATE($S454,1)),"")</f>
        <v/>
      </c>
      <c r="U454" s="48" t="str">
        <f>IFERROR(IF(COUNT($S454:T454)&gt;=$P454,"",EDATE($S454,2)),"")</f>
        <v/>
      </c>
      <c r="V454" s="48" t="str">
        <f>IFERROR(IF(COUNT($S454:U454)&gt;=$P454,"",EDATE($S454,3)),"")</f>
        <v/>
      </c>
      <c r="W454" s="48" t="str">
        <f>IFERROR(IF(COUNT($S454:V454)&gt;=$P454,"",EDATE($S454,4)),"")</f>
        <v/>
      </c>
      <c r="X454" s="48" t="str">
        <f>IFERROR(IF(COUNT($S454:W454)&gt;=$P454,"",EDATE($S454,5)),"")</f>
        <v/>
      </c>
      <c r="Y454" s="48" t="str">
        <f>IFERROR(IF(COUNT($S454:X454)&gt;=$P454,"",EDATE($S454,6)),"")</f>
        <v/>
      </c>
      <c r="Z454" s="48" t="str">
        <f>IFERROR(IF(COUNT($S454:Y454)&gt;=$P454,"",EDATE($S454,7)),"")</f>
        <v/>
      </c>
      <c r="AA454" s="48" t="str">
        <f>IFERROR(IF(COUNT($S454:Z454)&gt;=$P454,"",EDATE($S454,8)),"")</f>
        <v/>
      </c>
      <c r="AB454" s="48" t="str">
        <f>IFERROR(IF(COUNT($S454:AA454)&gt;=$P454,"",EDATE($S454,9)),"")</f>
        <v/>
      </c>
      <c r="AC454" s="48" t="str">
        <f>IFERROR(IF(COUNT($S454:AB454)&gt;=$P454,"",EDATE($S454,10)),"")</f>
        <v/>
      </c>
      <c r="AD454" s="48" t="str">
        <f>IFERROR(IF(COUNT($S454:AC454)&gt;=$P454,"",EDATE($S454,11)),"")</f>
        <v/>
      </c>
      <c r="AE454" s="48" t="str">
        <f>IFERROR(IF(COUNT($S454:AD454)&gt;=$P454,"",EDATE($S454,12)),"")</f>
        <v/>
      </c>
      <c r="AF454" s="48" t="str">
        <f>IFERROR(IF(COUNT($S454:AE454)&gt;=$P454,"",EDATE($S454,13)),"")</f>
        <v/>
      </c>
      <c r="AG454" s="48" t="str">
        <f>IFERROR(IF(COUNT($S454:AF454)&gt;=$P454,"",EDATE($S454,14)),"")</f>
        <v/>
      </c>
      <c r="AH454" s="48" t="str">
        <f>IFERROR(IF(COUNT($S454:AG454)&gt;=$P454,"",EDATE($S454,15)),"")</f>
        <v/>
      </c>
      <c r="AI454" s="48" t="str">
        <f>IFERROR(IF(COUNT($S454:AH454)&gt;=$P454,"",EDATE($S454,16)),"")</f>
        <v/>
      </c>
      <c r="AJ454" s="48" t="str">
        <f>IFERROR(IF(COUNT($S454:AI454)&gt;=$P454,"",EDATE($S454,17)),"")</f>
        <v/>
      </c>
      <c r="AK454" s="48" t="str">
        <f>IFERROR(IF(COUNT($S454:AJ454)&gt;=$P454,"",EDATE($S454,18)),"")</f>
        <v/>
      </c>
      <c r="AL454" s="49" t="str">
        <f>IFERROR(IF(COUNT($S454:AK454)&gt;=$P454,"",EDATE($S454,19)),"")</f>
        <v/>
      </c>
      <c r="AM454" s="49" t="str">
        <f>IFERROR(IF(COUNT($S454:AL454)&gt;=$P454,"",EDATE($S454,20)),"")</f>
        <v/>
      </c>
      <c r="AN454" s="49" t="str">
        <f>IFERROR(IF(COUNT($S454:AM454)&gt;=$P454,"",EDATE($S454,21)),"")</f>
        <v/>
      </c>
      <c r="AO454" s="49" t="str">
        <f>IFERROR(IF(COUNT($S454:AN454)&gt;=$P454,"",EDATE($S454,22)),"")</f>
        <v/>
      </c>
      <c r="AP454" s="49" t="str">
        <f>IFERROR(IF(COUNT($S454:AO454)&gt;=$P454,"",EDATE($S454,23)),"")</f>
        <v/>
      </c>
      <c r="AQ454" s="49" t="str">
        <f>IFERROR(IF(COUNT($S454:AP454)&gt;=$P454,"",EDATE($S454,24)),"")</f>
        <v/>
      </c>
      <c r="AR454" s="49" t="str">
        <f>IFERROR(IF(COUNT($S454:AQ454)&gt;=$P454,"",EDATE($S454,25)),"")</f>
        <v/>
      </c>
      <c r="AS454" s="49" t="str">
        <f>IFERROR(IF(COUNT($S454:AR454)&gt;=$P454,"",EDATE($S454,26)),"")</f>
        <v/>
      </c>
      <c r="AT454" s="49" t="str">
        <f>IFERROR(IF(COUNT($S454:AS454)&gt;=$P454,"",EDATE($S454,27)),"")</f>
        <v/>
      </c>
      <c r="AU454" s="49" t="str">
        <f>IFERROR(IF(COUNT($S454:AT454)&gt;=$P454,"",EDATE($S454,28)),"")</f>
        <v/>
      </c>
      <c r="AV454" s="49" t="str">
        <f>IFERROR(IF(COUNT($S454:AU454)&gt;=$P454,"",EDATE($S454,29)),"")</f>
        <v/>
      </c>
      <c r="AW454" s="49" t="str">
        <f>IFERROR(IF(COUNT($S454:AV454)&gt;=$P454,"",EDATE($S454,30)),"")</f>
        <v/>
      </c>
      <c r="AX454" s="49" t="str">
        <f>IFERROR(IF(COUNT($S454:AW454)&gt;=$P454,"",EDATE($S454,31)),"")</f>
        <v/>
      </c>
      <c r="AY454" s="49" t="str">
        <f>IFERROR(IF(COUNT($S454:AX454)&gt;=$P454,"",EDATE($S454,32)),"")</f>
        <v/>
      </c>
      <c r="AZ454" s="49" t="str">
        <f>IFERROR(IF(COUNT($S454:AY454)&gt;=$P454,"",EDATE($S454,33)),"")</f>
        <v/>
      </c>
      <c r="BA454" s="49" t="str">
        <f>IFERROR(IF(COUNT($S454:AZ454)&gt;=$P454,"",EDATE($S454,34)),"")</f>
        <v/>
      </c>
      <c r="BB454" s="49" t="str">
        <f>IFERROR(IF(COUNT($S454:BA454)&gt;=$P454,"",EDATE($S454,35)),"")</f>
        <v/>
      </c>
      <c r="BC454" s="49" t="str">
        <f>IFERROR(IF(COUNT($S454:BB454)&gt;=$P454,"",EDATE($S454,36)),"")</f>
        <v/>
      </c>
      <c r="BD454" s="108"/>
    </row>
    <row r="455" spans="1:56" s="98" customFormat="1" ht="21" customHeight="1" thickBot="1">
      <c r="A455" s="106" t="str">
        <f t="shared" ca="1" si="42"/>
        <v/>
      </c>
      <c r="B455" s="152"/>
      <c r="C455" s="45" t="str">
        <f>IFERROR(VLOOKUP(B455,'اسماء العملاء'!$A$2:$E$1589,5,FALSE),"")</f>
        <v/>
      </c>
      <c r="D455" s="60" t="str">
        <f>IFERROR(VLOOKUP(B455,'اسماء العملاء'!$A$2:$C$1589,2,FALSE),"")</f>
        <v/>
      </c>
      <c r="E455" s="56"/>
      <c r="F455" s="62" t="str">
        <f>IFERROR(VLOOKUP(B455,'اسماء العملاء'!$A$2:$C$1589,3,FALSE),"")</f>
        <v/>
      </c>
      <c r="G455" s="75" t="str">
        <f>IFERROR(VLOOKUP(B455,'اسماء العملاء'!$A$2:$F$1589,6,FALSE),"")</f>
        <v/>
      </c>
      <c r="H455" s="142" t="str">
        <f>IFERROR(VLOOKUP(G455,'انواع الفلاتر'!$B$2:$C$52,2,FALSE),"")</f>
        <v/>
      </c>
      <c r="I455" s="128" t="str">
        <f>IFERROR(VLOOKUP(B455,'اسماء العملاء'!$A$2:$K$1589,11,FALSE),"")</f>
        <v/>
      </c>
      <c r="J455" s="46" t="str">
        <f t="shared" si="43"/>
        <v/>
      </c>
      <c r="K455" s="37"/>
      <c r="L455" s="137" t="str">
        <f t="shared" si="44"/>
        <v/>
      </c>
      <c r="M455" s="94" t="str">
        <f>IFERROR(VLOOKUP(B455,'اسماء العملاء'!$A$2:$G$1589,7,FALSE),"")</f>
        <v/>
      </c>
      <c r="N455" s="92" t="str">
        <f t="shared" si="45"/>
        <v/>
      </c>
      <c r="O455" s="149" t="str">
        <f>IFERROR(VLOOKUP(B455,'اسماء العملاء'!$A$2:$I$1589,9,FALSE),"")</f>
        <v/>
      </c>
      <c r="P455" s="144" t="str">
        <f t="shared" si="46"/>
        <v/>
      </c>
      <c r="Q455" s="145" t="str">
        <f t="shared" si="47"/>
        <v/>
      </c>
      <c r="R455" s="50"/>
      <c r="S455" s="133" t="str">
        <f>IFERROR(VLOOKUP(B455,'اسماء العملاء'!$A$2:$J$1589,10,FALSE),"")</f>
        <v/>
      </c>
      <c r="T455" s="48" t="str">
        <f>IFERROR(IF(COUNT($S455:S455)&gt;=$P455,"",EDATE($S455,1)),"")</f>
        <v/>
      </c>
      <c r="U455" s="48" t="str">
        <f>IFERROR(IF(COUNT($S455:T455)&gt;=$P455,"",EDATE($S455,2)),"")</f>
        <v/>
      </c>
      <c r="V455" s="48" t="str">
        <f>IFERROR(IF(COUNT($S455:U455)&gt;=$P455,"",EDATE($S455,3)),"")</f>
        <v/>
      </c>
      <c r="W455" s="48" t="str">
        <f>IFERROR(IF(COUNT($S455:V455)&gt;=$P455,"",EDATE($S455,4)),"")</f>
        <v/>
      </c>
      <c r="X455" s="48" t="str">
        <f>IFERROR(IF(COUNT($S455:W455)&gt;=$P455,"",EDATE($S455,5)),"")</f>
        <v/>
      </c>
      <c r="Y455" s="48" t="str">
        <f>IFERROR(IF(COUNT($S455:X455)&gt;=$P455,"",EDATE($S455,6)),"")</f>
        <v/>
      </c>
      <c r="Z455" s="48" t="str">
        <f>IFERROR(IF(COUNT($S455:Y455)&gt;=$P455,"",EDATE($S455,7)),"")</f>
        <v/>
      </c>
      <c r="AA455" s="48" t="str">
        <f>IFERROR(IF(COUNT($S455:Z455)&gt;=$P455,"",EDATE($S455,8)),"")</f>
        <v/>
      </c>
      <c r="AB455" s="48" t="str">
        <f>IFERROR(IF(COUNT($S455:AA455)&gt;=$P455,"",EDATE($S455,9)),"")</f>
        <v/>
      </c>
      <c r="AC455" s="48" t="str">
        <f>IFERROR(IF(COUNT($S455:AB455)&gt;=$P455,"",EDATE($S455,10)),"")</f>
        <v/>
      </c>
      <c r="AD455" s="48" t="str">
        <f>IFERROR(IF(COUNT($S455:AC455)&gt;=$P455,"",EDATE($S455,11)),"")</f>
        <v/>
      </c>
      <c r="AE455" s="48" t="str">
        <f>IFERROR(IF(COUNT($S455:AD455)&gt;=$P455,"",EDATE($S455,12)),"")</f>
        <v/>
      </c>
      <c r="AF455" s="48" t="str">
        <f>IFERROR(IF(COUNT($S455:AE455)&gt;=$P455,"",EDATE($S455,13)),"")</f>
        <v/>
      </c>
      <c r="AG455" s="48" t="str">
        <f>IFERROR(IF(COUNT($S455:AF455)&gt;=$P455,"",EDATE($S455,14)),"")</f>
        <v/>
      </c>
      <c r="AH455" s="48" t="str">
        <f>IFERROR(IF(COUNT($S455:AG455)&gt;=$P455,"",EDATE($S455,15)),"")</f>
        <v/>
      </c>
      <c r="AI455" s="48" t="str">
        <f>IFERROR(IF(COUNT($S455:AH455)&gt;=$P455,"",EDATE($S455,16)),"")</f>
        <v/>
      </c>
      <c r="AJ455" s="48" t="str">
        <f>IFERROR(IF(COUNT($S455:AI455)&gt;=$P455,"",EDATE($S455,17)),"")</f>
        <v/>
      </c>
      <c r="AK455" s="48" t="str">
        <f>IFERROR(IF(COUNT($S455:AJ455)&gt;=$P455,"",EDATE($S455,18)),"")</f>
        <v/>
      </c>
      <c r="AL455" s="49" t="str">
        <f>IFERROR(IF(COUNT($S455:AK455)&gt;=$P455,"",EDATE($S455,19)),"")</f>
        <v/>
      </c>
      <c r="AM455" s="49" t="str">
        <f>IFERROR(IF(COUNT($S455:AL455)&gt;=$P455,"",EDATE($S455,20)),"")</f>
        <v/>
      </c>
      <c r="AN455" s="49" t="str">
        <f>IFERROR(IF(COUNT($S455:AM455)&gt;=$P455,"",EDATE($S455,21)),"")</f>
        <v/>
      </c>
      <c r="AO455" s="49" t="str">
        <f>IFERROR(IF(COUNT($S455:AN455)&gt;=$P455,"",EDATE($S455,22)),"")</f>
        <v/>
      </c>
      <c r="AP455" s="49" t="str">
        <f>IFERROR(IF(COUNT($S455:AO455)&gt;=$P455,"",EDATE($S455,23)),"")</f>
        <v/>
      </c>
      <c r="AQ455" s="49" t="str">
        <f>IFERROR(IF(COUNT($S455:AP455)&gt;=$P455,"",EDATE($S455,24)),"")</f>
        <v/>
      </c>
      <c r="AR455" s="49" t="str">
        <f>IFERROR(IF(COUNT($S455:AQ455)&gt;=$P455,"",EDATE($S455,25)),"")</f>
        <v/>
      </c>
      <c r="AS455" s="49" t="str">
        <f>IFERROR(IF(COUNT($S455:AR455)&gt;=$P455,"",EDATE($S455,26)),"")</f>
        <v/>
      </c>
      <c r="AT455" s="49" t="str">
        <f>IFERROR(IF(COUNT($S455:AS455)&gt;=$P455,"",EDATE($S455,27)),"")</f>
        <v/>
      </c>
      <c r="AU455" s="49" t="str">
        <f>IFERROR(IF(COUNT($S455:AT455)&gt;=$P455,"",EDATE($S455,28)),"")</f>
        <v/>
      </c>
      <c r="AV455" s="49" t="str">
        <f>IFERROR(IF(COUNT($S455:AU455)&gt;=$P455,"",EDATE($S455,29)),"")</f>
        <v/>
      </c>
      <c r="AW455" s="49" t="str">
        <f>IFERROR(IF(COUNT($S455:AV455)&gt;=$P455,"",EDATE($S455,30)),"")</f>
        <v/>
      </c>
      <c r="AX455" s="49" t="str">
        <f>IFERROR(IF(COUNT($S455:AW455)&gt;=$P455,"",EDATE($S455,31)),"")</f>
        <v/>
      </c>
      <c r="AY455" s="49" t="str">
        <f>IFERROR(IF(COUNT($S455:AX455)&gt;=$P455,"",EDATE($S455,32)),"")</f>
        <v/>
      </c>
      <c r="AZ455" s="49" t="str">
        <f>IFERROR(IF(COUNT($S455:AY455)&gt;=$P455,"",EDATE($S455,33)),"")</f>
        <v/>
      </c>
      <c r="BA455" s="49" t="str">
        <f>IFERROR(IF(COUNT($S455:AZ455)&gt;=$P455,"",EDATE($S455,34)),"")</f>
        <v/>
      </c>
      <c r="BB455" s="49" t="str">
        <f>IFERROR(IF(COUNT($S455:BA455)&gt;=$P455,"",EDATE($S455,35)),"")</f>
        <v/>
      </c>
      <c r="BC455" s="49" t="str">
        <f>IFERROR(IF(COUNT($S455:BB455)&gt;=$P455,"",EDATE($S455,36)),"")</f>
        <v/>
      </c>
      <c r="BD455" s="108"/>
    </row>
    <row r="456" spans="1:56" s="98" customFormat="1" ht="21" customHeight="1" thickBot="1">
      <c r="A456" s="106" t="str">
        <f t="shared" ca="1" si="42"/>
        <v/>
      </c>
      <c r="B456" s="152"/>
      <c r="C456" s="45" t="str">
        <f>IFERROR(VLOOKUP(B456,'اسماء العملاء'!$A$2:$E$1589,5,FALSE),"")</f>
        <v/>
      </c>
      <c r="D456" s="60" t="str">
        <f>IFERROR(VLOOKUP(B456,'اسماء العملاء'!$A$2:$C$1589,2,FALSE),"")</f>
        <v/>
      </c>
      <c r="E456" s="56"/>
      <c r="F456" s="62" t="str">
        <f>IFERROR(VLOOKUP(B456,'اسماء العملاء'!$A$2:$C$1589,3,FALSE),"")</f>
        <v/>
      </c>
      <c r="G456" s="75" t="str">
        <f>IFERROR(VLOOKUP(B456,'اسماء العملاء'!$A$2:$F$1589,6,FALSE),"")</f>
        <v/>
      </c>
      <c r="H456" s="142" t="str">
        <f>IFERROR(VLOOKUP(G456,'انواع الفلاتر'!$B$2:$C$52,2,FALSE),"")</f>
        <v/>
      </c>
      <c r="I456" s="128" t="str">
        <f>IFERROR(VLOOKUP(B456,'اسماء العملاء'!$A$2:$K$1589,11,FALSE),"")</f>
        <v/>
      </c>
      <c r="J456" s="46" t="str">
        <f t="shared" si="43"/>
        <v/>
      </c>
      <c r="K456" s="37"/>
      <c r="L456" s="137" t="str">
        <f t="shared" si="44"/>
        <v/>
      </c>
      <c r="M456" s="94" t="str">
        <f>IFERROR(VLOOKUP(B456,'اسماء العملاء'!$A$2:$G$1589,7,FALSE),"")</f>
        <v/>
      </c>
      <c r="N456" s="92" t="str">
        <f t="shared" si="45"/>
        <v/>
      </c>
      <c r="O456" s="149" t="str">
        <f>IFERROR(VLOOKUP(B456,'اسماء العملاء'!$A$2:$I$1589,9,FALSE),"")</f>
        <v/>
      </c>
      <c r="P456" s="144" t="str">
        <f t="shared" si="46"/>
        <v/>
      </c>
      <c r="Q456" s="145" t="str">
        <f t="shared" si="47"/>
        <v/>
      </c>
      <c r="R456" s="50"/>
      <c r="S456" s="133" t="str">
        <f>IFERROR(VLOOKUP(B456,'اسماء العملاء'!$A$2:$J$1589,10,FALSE),"")</f>
        <v/>
      </c>
      <c r="T456" s="48" t="str">
        <f>IFERROR(IF(COUNT($S456:S456)&gt;=$P456,"",EDATE($S456,1)),"")</f>
        <v/>
      </c>
      <c r="U456" s="48" t="str">
        <f>IFERROR(IF(COUNT($S456:T456)&gt;=$P456,"",EDATE($S456,2)),"")</f>
        <v/>
      </c>
      <c r="V456" s="48" t="str">
        <f>IFERROR(IF(COUNT($S456:U456)&gt;=$P456,"",EDATE($S456,3)),"")</f>
        <v/>
      </c>
      <c r="W456" s="48" t="str">
        <f>IFERROR(IF(COUNT($S456:V456)&gt;=$P456,"",EDATE($S456,4)),"")</f>
        <v/>
      </c>
      <c r="X456" s="48" t="str">
        <f>IFERROR(IF(COUNT($S456:W456)&gt;=$P456,"",EDATE($S456,5)),"")</f>
        <v/>
      </c>
      <c r="Y456" s="48" t="str">
        <f>IFERROR(IF(COUNT($S456:X456)&gt;=$P456,"",EDATE($S456,6)),"")</f>
        <v/>
      </c>
      <c r="Z456" s="48" t="str">
        <f>IFERROR(IF(COUNT($S456:Y456)&gt;=$P456,"",EDATE($S456,7)),"")</f>
        <v/>
      </c>
      <c r="AA456" s="48" t="str">
        <f>IFERROR(IF(COUNT($S456:Z456)&gt;=$P456,"",EDATE($S456,8)),"")</f>
        <v/>
      </c>
      <c r="AB456" s="48" t="str">
        <f>IFERROR(IF(COUNT($S456:AA456)&gt;=$P456,"",EDATE($S456,9)),"")</f>
        <v/>
      </c>
      <c r="AC456" s="48" t="str">
        <f>IFERROR(IF(COUNT($S456:AB456)&gt;=$P456,"",EDATE($S456,10)),"")</f>
        <v/>
      </c>
      <c r="AD456" s="48" t="str">
        <f>IFERROR(IF(COUNT($S456:AC456)&gt;=$P456,"",EDATE($S456,11)),"")</f>
        <v/>
      </c>
      <c r="AE456" s="48" t="str">
        <f>IFERROR(IF(COUNT($S456:AD456)&gt;=$P456,"",EDATE($S456,12)),"")</f>
        <v/>
      </c>
      <c r="AF456" s="48" t="str">
        <f>IFERROR(IF(COUNT($S456:AE456)&gt;=$P456,"",EDATE($S456,13)),"")</f>
        <v/>
      </c>
      <c r="AG456" s="48" t="str">
        <f>IFERROR(IF(COUNT($S456:AF456)&gt;=$P456,"",EDATE($S456,14)),"")</f>
        <v/>
      </c>
      <c r="AH456" s="48" t="str">
        <f>IFERROR(IF(COUNT($S456:AG456)&gt;=$P456,"",EDATE($S456,15)),"")</f>
        <v/>
      </c>
      <c r="AI456" s="48" t="str">
        <f>IFERROR(IF(COUNT($S456:AH456)&gt;=$P456,"",EDATE($S456,16)),"")</f>
        <v/>
      </c>
      <c r="AJ456" s="48" t="str">
        <f>IFERROR(IF(COUNT($S456:AI456)&gt;=$P456,"",EDATE($S456,17)),"")</f>
        <v/>
      </c>
      <c r="AK456" s="48" t="str">
        <f>IFERROR(IF(COUNT($S456:AJ456)&gt;=$P456,"",EDATE($S456,18)),"")</f>
        <v/>
      </c>
      <c r="AL456" s="49" t="str">
        <f>IFERROR(IF(COUNT($S456:AK456)&gt;=$P456,"",EDATE($S456,19)),"")</f>
        <v/>
      </c>
      <c r="AM456" s="49" t="str">
        <f>IFERROR(IF(COUNT($S456:AL456)&gt;=$P456,"",EDATE($S456,20)),"")</f>
        <v/>
      </c>
      <c r="AN456" s="49" t="str">
        <f>IFERROR(IF(COUNT($S456:AM456)&gt;=$P456,"",EDATE($S456,21)),"")</f>
        <v/>
      </c>
      <c r="AO456" s="49" t="str">
        <f>IFERROR(IF(COUNT($S456:AN456)&gt;=$P456,"",EDATE($S456,22)),"")</f>
        <v/>
      </c>
      <c r="AP456" s="49" t="str">
        <f>IFERROR(IF(COUNT($S456:AO456)&gt;=$P456,"",EDATE($S456,23)),"")</f>
        <v/>
      </c>
      <c r="AQ456" s="49" t="str">
        <f>IFERROR(IF(COUNT($S456:AP456)&gt;=$P456,"",EDATE($S456,24)),"")</f>
        <v/>
      </c>
      <c r="AR456" s="49" t="str">
        <f>IFERROR(IF(COUNT($S456:AQ456)&gt;=$P456,"",EDATE($S456,25)),"")</f>
        <v/>
      </c>
      <c r="AS456" s="49" t="str">
        <f>IFERROR(IF(COUNT($S456:AR456)&gt;=$P456,"",EDATE($S456,26)),"")</f>
        <v/>
      </c>
      <c r="AT456" s="49" t="str">
        <f>IFERROR(IF(COUNT($S456:AS456)&gt;=$P456,"",EDATE($S456,27)),"")</f>
        <v/>
      </c>
      <c r="AU456" s="49" t="str">
        <f>IFERROR(IF(COUNT($S456:AT456)&gt;=$P456,"",EDATE($S456,28)),"")</f>
        <v/>
      </c>
      <c r="AV456" s="49" t="str">
        <f>IFERROR(IF(COUNT($S456:AU456)&gt;=$P456,"",EDATE($S456,29)),"")</f>
        <v/>
      </c>
      <c r="AW456" s="49" t="str">
        <f>IFERROR(IF(COUNT($S456:AV456)&gt;=$P456,"",EDATE($S456,30)),"")</f>
        <v/>
      </c>
      <c r="AX456" s="49" t="str">
        <f>IFERROR(IF(COUNT($S456:AW456)&gt;=$P456,"",EDATE($S456,31)),"")</f>
        <v/>
      </c>
      <c r="AY456" s="49" t="str">
        <f>IFERROR(IF(COUNT($S456:AX456)&gt;=$P456,"",EDATE($S456,32)),"")</f>
        <v/>
      </c>
      <c r="AZ456" s="49" t="str">
        <f>IFERROR(IF(COUNT($S456:AY456)&gt;=$P456,"",EDATE($S456,33)),"")</f>
        <v/>
      </c>
      <c r="BA456" s="49" t="str">
        <f>IFERROR(IF(COUNT($S456:AZ456)&gt;=$P456,"",EDATE($S456,34)),"")</f>
        <v/>
      </c>
      <c r="BB456" s="49" t="str">
        <f>IFERROR(IF(COUNT($S456:BA456)&gt;=$P456,"",EDATE($S456,35)),"")</f>
        <v/>
      </c>
      <c r="BC456" s="49" t="str">
        <f>IFERROR(IF(COUNT($S456:BB456)&gt;=$P456,"",EDATE($S456,36)),"")</f>
        <v/>
      </c>
      <c r="BD456" s="108"/>
    </row>
    <row r="457" spans="1:56" s="98" customFormat="1" ht="21" customHeight="1" thickBot="1">
      <c r="A457" s="106" t="str">
        <f t="shared" ca="1" si="42"/>
        <v/>
      </c>
      <c r="B457" s="152"/>
      <c r="C457" s="45" t="str">
        <f>IFERROR(VLOOKUP(B457,'اسماء العملاء'!$A$2:$E$1589,5,FALSE),"")</f>
        <v/>
      </c>
      <c r="D457" s="60" t="str">
        <f>IFERROR(VLOOKUP(B457,'اسماء العملاء'!$A$2:$C$1589,2,FALSE),"")</f>
        <v/>
      </c>
      <c r="E457" s="56"/>
      <c r="F457" s="62" t="str">
        <f>IFERROR(VLOOKUP(B457,'اسماء العملاء'!$A$2:$C$1589,3,FALSE),"")</f>
        <v/>
      </c>
      <c r="G457" s="75" t="str">
        <f>IFERROR(VLOOKUP(B457,'اسماء العملاء'!$A$2:$F$1589,6,FALSE),"")</f>
        <v/>
      </c>
      <c r="H457" s="142" t="str">
        <f>IFERROR(VLOOKUP(G457,'انواع الفلاتر'!$B$2:$C$52,2,FALSE),"")</f>
        <v/>
      </c>
      <c r="I457" s="128" t="str">
        <f>IFERROR(VLOOKUP(B457,'اسماء العملاء'!$A$2:$K$1589,11,FALSE),"")</f>
        <v/>
      </c>
      <c r="J457" s="46" t="str">
        <f t="shared" si="43"/>
        <v/>
      </c>
      <c r="K457" s="37"/>
      <c r="L457" s="137" t="str">
        <f t="shared" si="44"/>
        <v/>
      </c>
      <c r="M457" s="94" t="str">
        <f>IFERROR(VLOOKUP(B457,'اسماء العملاء'!$A$2:$G$1589,7,FALSE),"")</f>
        <v/>
      </c>
      <c r="N457" s="92" t="str">
        <f t="shared" si="45"/>
        <v/>
      </c>
      <c r="O457" s="149" t="str">
        <f>IFERROR(VLOOKUP(B457,'اسماء العملاء'!$A$2:$I$1589,9,FALSE),"")</f>
        <v/>
      </c>
      <c r="P457" s="144" t="str">
        <f t="shared" si="46"/>
        <v/>
      </c>
      <c r="Q457" s="145" t="str">
        <f t="shared" si="47"/>
        <v/>
      </c>
      <c r="R457" s="50"/>
      <c r="S457" s="133" t="str">
        <f>IFERROR(VLOOKUP(B457,'اسماء العملاء'!$A$2:$J$1589,10,FALSE),"")</f>
        <v/>
      </c>
      <c r="T457" s="48" t="str">
        <f>IFERROR(IF(COUNT($S457:S457)&gt;=$P457,"",EDATE($S457,1)),"")</f>
        <v/>
      </c>
      <c r="U457" s="48" t="str">
        <f>IFERROR(IF(COUNT($S457:T457)&gt;=$P457,"",EDATE($S457,2)),"")</f>
        <v/>
      </c>
      <c r="V457" s="48" t="str">
        <f>IFERROR(IF(COUNT($S457:U457)&gt;=$P457,"",EDATE($S457,3)),"")</f>
        <v/>
      </c>
      <c r="W457" s="48" t="str">
        <f>IFERROR(IF(COUNT($S457:V457)&gt;=$P457,"",EDATE($S457,4)),"")</f>
        <v/>
      </c>
      <c r="X457" s="48" t="str">
        <f>IFERROR(IF(COUNT($S457:W457)&gt;=$P457,"",EDATE($S457,5)),"")</f>
        <v/>
      </c>
      <c r="Y457" s="48" t="str">
        <f>IFERROR(IF(COUNT($S457:X457)&gt;=$P457,"",EDATE($S457,6)),"")</f>
        <v/>
      </c>
      <c r="Z457" s="48" t="str">
        <f>IFERROR(IF(COUNT($S457:Y457)&gt;=$P457,"",EDATE($S457,7)),"")</f>
        <v/>
      </c>
      <c r="AA457" s="48" t="str">
        <f>IFERROR(IF(COUNT($S457:Z457)&gt;=$P457,"",EDATE($S457,8)),"")</f>
        <v/>
      </c>
      <c r="AB457" s="48" t="str">
        <f>IFERROR(IF(COUNT($S457:AA457)&gt;=$P457,"",EDATE($S457,9)),"")</f>
        <v/>
      </c>
      <c r="AC457" s="48" t="str">
        <f>IFERROR(IF(COUNT($S457:AB457)&gt;=$P457,"",EDATE($S457,10)),"")</f>
        <v/>
      </c>
      <c r="AD457" s="48" t="str">
        <f>IFERROR(IF(COUNT($S457:AC457)&gt;=$P457,"",EDATE($S457,11)),"")</f>
        <v/>
      </c>
      <c r="AE457" s="48" t="str">
        <f>IFERROR(IF(COUNT($S457:AD457)&gt;=$P457,"",EDATE($S457,12)),"")</f>
        <v/>
      </c>
      <c r="AF457" s="48" t="str">
        <f>IFERROR(IF(COUNT($S457:AE457)&gt;=$P457,"",EDATE($S457,13)),"")</f>
        <v/>
      </c>
      <c r="AG457" s="48" t="str">
        <f>IFERROR(IF(COUNT($S457:AF457)&gt;=$P457,"",EDATE($S457,14)),"")</f>
        <v/>
      </c>
      <c r="AH457" s="48" t="str">
        <f>IFERROR(IF(COUNT($S457:AG457)&gt;=$P457,"",EDATE($S457,15)),"")</f>
        <v/>
      </c>
      <c r="AI457" s="48" t="str">
        <f>IFERROR(IF(COUNT($S457:AH457)&gt;=$P457,"",EDATE($S457,16)),"")</f>
        <v/>
      </c>
      <c r="AJ457" s="48" t="str">
        <f>IFERROR(IF(COUNT($S457:AI457)&gt;=$P457,"",EDATE($S457,17)),"")</f>
        <v/>
      </c>
      <c r="AK457" s="48" t="str">
        <f>IFERROR(IF(COUNT($S457:AJ457)&gt;=$P457,"",EDATE($S457,18)),"")</f>
        <v/>
      </c>
      <c r="AL457" s="49" t="str">
        <f>IFERROR(IF(COUNT($S457:AK457)&gt;=$P457,"",EDATE($S457,19)),"")</f>
        <v/>
      </c>
      <c r="AM457" s="49" t="str">
        <f>IFERROR(IF(COUNT($S457:AL457)&gt;=$P457,"",EDATE($S457,20)),"")</f>
        <v/>
      </c>
      <c r="AN457" s="49" t="str">
        <f>IFERROR(IF(COUNT($S457:AM457)&gt;=$P457,"",EDATE($S457,21)),"")</f>
        <v/>
      </c>
      <c r="AO457" s="49" t="str">
        <f>IFERROR(IF(COUNT($S457:AN457)&gt;=$P457,"",EDATE($S457,22)),"")</f>
        <v/>
      </c>
      <c r="AP457" s="49" t="str">
        <f>IFERROR(IF(COUNT($S457:AO457)&gt;=$P457,"",EDATE($S457,23)),"")</f>
        <v/>
      </c>
      <c r="AQ457" s="49" t="str">
        <f>IFERROR(IF(COUNT($S457:AP457)&gt;=$P457,"",EDATE($S457,24)),"")</f>
        <v/>
      </c>
      <c r="AR457" s="49" t="str">
        <f>IFERROR(IF(COUNT($S457:AQ457)&gt;=$P457,"",EDATE($S457,25)),"")</f>
        <v/>
      </c>
      <c r="AS457" s="49" t="str">
        <f>IFERROR(IF(COUNT($S457:AR457)&gt;=$P457,"",EDATE($S457,26)),"")</f>
        <v/>
      </c>
      <c r="AT457" s="49" t="str">
        <f>IFERROR(IF(COUNT($S457:AS457)&gt;=$P457,"",EDATE($S457,27)),"")</f>
        <v/>
      </c>
      <c r="AU457" s="49" t="str">
        <f>IFERROR(IF(COUNT($S457:AT457)&gt;=$P457,"",EDATE($S457,28)),"")</f>
        <v/>
      </c>
      <c r="AV457" s="49" t="str">
        <f>IFERROR(IF(COUNT($S457:AU457)&gt;=$P457,"",EDATE($S457,29)),"")</f>
        <v/>
      </c>
      <c r="AW457" s="49" t="str">
        <f>IFERROR(IF(COUNT($S457:AV457)&gt;=$P457,"",EDATE($S457,30)),"")</f>
        <v/>
      </c>
      <c r="AX457" s="49" t="str">
        <f>IFERROR(IF(COUNT($S457:AW457)&gt;=$P457,"",EDATE($S457,31)),"")</f>
        <v/>
      </c>
      <c r="AY457" s="49" t="str">
        <f>IFERROR(IF(COUNT($S457:AX457)&gt;=$P457,"",EDATE($S457,32)),"")</f>
        <v/>
      </c>
      <c r="AZ457" s="49" t="str">
        <f>IFERROR(IF(COUNT($S457:AY457)&gt;=$P457,"",EDATE($S457,33)),"")</f>
        <v/>
      </c>
      <c r="BA457" s="49" t="str">
        <f>IFERROR(IF(COUNT($S457:AZ457)&gt;=$P457,"",EDATE($S457,34)),"")</f>
        <v/>
      </c>
      <c r="BB457" s="49" t="str">
        <f>IFERROR(IF(COUNT($S457:BA457)&gt;=$P457,"",EDATE($S457,35)),"")</f>
        <v/>
      </c>
      <c r="BC457" s="49" t="str">
        <f>IFERROR(IF(COUNT($S457:BB457)&gt;=$P457,"",EDATE($S457,36)),"")</f>
        <v/>
      </c>
      <c r="BD457" s="108"/>
    </row>
    <row r="458" spans="1:56" s="98" customFormat="1" ht="21" customHeight="1" thickBot="1">
      <c r="A458" s="106" t="str">
        <f t="shared" ca="1" si="42"/>
        <v/>
      </c>
      <c r="B458" s="152"/>
      <c r="C458" s="45" t="str">
        <f>IFERROR(VLOOKUP(B458,'اسماء العملاء'!$A$2:$E$1589,5,FALSE),"")</f>
        <v/>
      </c>
      <c r="D458" s="60" t="str">
        <f>IFERROR(VLOOKUP(B458,'اسماء العملاء'!$A$2:$C$1589,2,FALSE),"")</f>
        <v/>
      </c>
      <c r="E458" s="56"/>
      <c r="F458" s="62" t="str">
        <f>IFERROR(VLOOKUP(B458,'اسماء العملاء'!$A$2:$C$1589,3,FALSE),"")</f>
        <v/>
      </c>
      <c r="G458" s="75" t="str">
        <f>IFERROR(VLOOKUP(B458,'اسماء العملاء'!$A$2:$F$1589,6,FALSE),"")</f>
        <v/>
      </c>
      <c r="H458" s="142" t="str">
        <f>IFERROR(VLOOKUP(G458,'انواع الفلاتر'!$B$2:$C$52,2,FALSE),"")</f>
        <v/>
      </c>
      <c r="I458" s="128" t="str">
        <f>IFERROR(VLOOKUP(B458,'اسماء العملاء'!$A$2:$K$1589,11,FALSE),"")</f>
        <v/>
      </c>
      <c r="J458" s="46" t="str">
        <f t="shared" si="43"/>
        <v/>
      </c>
      <c r="K458" s="37"/>
      <c r="L458" s="137" t="str">
        <f t="shared" si="44"/>
        <v/>
      </c>
      <c r="M458" s="94" t="str">
        <f>IFERROR(VLOOKUP(B458,'اسماء العملاء'!$A$2:$G$1589,7,FALSE),"")</f>
        <v/>
      </c>
      <c r="N458" s="92" t="str">
        <f t="shared" si="45"/>
        <v/>
      </c>
      <c r="O458" s="149" t="str">
        <f>IFERROR(VLOOKUP(B458,'اسماء العملاء'!$A$2:$I$1589,9,FALSE),"")</f>
        <v/>
      </c>
      <c r="P458" s="144" t="str">
        <f t="shared" si="46"/>
        <v/>
      </c>
      <c r="Q458" s="145" t="str">
        <f t="shared" si="47"/>
        <v/>
      </c>
      <c r="R458" s="50"/>
      <c r="S458" s="133" t="str">
        <f>IFERROR(VLOOKUP(B458,'اسماء العملاء'!$A$2:$J$1589,10,FALSE),"")</f>
        <v/>
      </c>
      <c r="T458" s="48" t="str">
        <f>IFERROR(IF(COUNT($S458:S458)&gt;=$P458,"",EDATE($S458,1)),"")</f>
        <v/>
      </c>
      <c r="U458" s="48" t="str">
        <f>IFERROR(IF(COUNT($S458:T458)&gt;=$P458,"",EDATE($S458,2)),"")</f>
        <v/>
      </c>
      <c r="V458" s="48" t="str">
        <f>IFERROR(IF(COUNT($S458:U458)&gt;=$P458,"",EDATE($S458,3)),"")</f>
        <v/>
      </c>
      <c r="W458" s="48" t="str">
        <f>IFERROR(IF(COUNT($S458:V458)&gt;=$P458,"",EDATE($S458,4)),"")</f>
        <v/>
      </c>
      <c r="X458" s="48" t="str">
        <f>IFERROR(IF(COUNT($S458:W458)&gt;=$P458,"",EDATE($S458,5)),"")</f>
        <v/>
      </c>
      <c r="Y458" s="48" t="str">
        <f>IFERROR(IF(COUNT($S458:X458)&gt;=$P458,"",EDATE($S458,6)),"")</f>
        <v/>
      </c>
      <c r="Z458" s="48" t="str">
        <f>IFERROR(IF(COUNT($S458:Y458)&gt;=$P458,"",EDATE($S458,7)),"")</f>
        <v/>
      </c>
      <c r="AA458" s="48" t="str">
        <f>IFERROR(IF(COUNT($S458:Z458)&gt;=$P458,"",EDATE($S458,8)),"")</f>
        <v/>
      </c>
      <c r="AB458" s="48" t="str">
        <f>IFERROR(IF(COUNT($S458:AA458)&gt;=$P458,"",EDATE($S458,9)),"")</f>
        <v/>
      </c>
      <c r="AC458" s="48" t="str">
        <f>IFERROR(IF(COUNT($S458:AB458)&gt;=$P458,"",EDATE($S458,10)),"")</f>
        <v/>
      </c>
      <c r="AD458" s="48" t="str">
        <f>IFERROR(IF(COUNT($S458:AC458)&gt;=$P458,"",EDATE($S458,11)),"")</f>
        <v/>
      </c>
      <c r="AE458" s="48" t="str">
        <f>IFERROR(IF(COUNT($S458:AD458)&gt;=$P458,"",EDATE($S458,12)),"")</f>
        <v/>
      </c>
      <c r="AF458" s="48" t="str">
        <f>IFERROR(IF(COUNT($S458:AE458)&gt;=$P458,"",EDATE($S458,13)),"")</f>
        <v/>
      </c>
      <c r="AG458" s="48" t="str">
        <f>IFERROR(IF(COUNT($S458:AF458)&gt;=$P458,"",EDATE($S458,14)),"")</f>
        <v/>
      </c>
      <c r="AH458" s="48" t="str">
        <f>IFERROR(IF(COUNT($S458:AG458)&gt;=$P458,"",EDATE($S458,15)),"")</f>
        <v/>
      </c>
      <c r="AI458" s="48" t="str">
        <f>IFERROR(IF(COUNT($S458:AH458)&gt;=$P458,"",EDATE($S458,16)),"")</f>
        <v/>
      </c>
      <c r="AJ458" s="48" t="str">
        <f>IFERROR(IF(COUNT($S458:AI458)&gt;=$P458,"",EDATE($S458,17)),"")</f>
        <v/>
      </c>
      <c r="AK458" s="48" t="str">
        <f>IFERROR(IF(COUNT($S458:AJ458)&gt;=$P458,"",EDATE($S458,18)),"")</f>
        <v/>
      </c>
      <c r="AL458" s="49" t="str">
        <f>IFERROR(IF(COUNT($S458:AK458)&gt;=$P458,"",EDATE($S458,19)),"")</f>
        <v/>
      </c>
      <c r="AM458" s="49" t="str">
        <f>IFERROR(IF(COUNT($S458:AL458)&gt;=$P458,"",EDATE($S458,20)),"")</f>
        <v/>
      </c>
      <c r="AN458" s="49" t="str">
        <f>IFERROR(IF(COUNT($S458:AM458)&gt;=$P458,"",EDATE($S458,21)),"")</f>
        <v/>
      </c>
      <c r="AO458" s="49" t="str">
        <f>IFERROR(IF(COUNT($S458:AN458)&gt;=$P458,"",EDATE($S458,22)),"")</f>
        <v/>
      </c>
      <c r="AP458" s="49" t="str">
        <f>IFERROR(IF(COUNT($S458:AO458)&gt;=$P458,"",EDATE($S458,23)),"")</f>
        <v/>
      </c>
      <c r="AQ458" s="49" t="str">
        <f>IFERROR(IF(COUNT($S458:AP458)&gt;=$P458,"",EDATE($S458,24)),"")</f>
        <v/>
      </c>
      <c r="AR458" s="49" t="str">
        <f>IFERROR(IF(COUNT($S458:AQ458)&gt;=$P458,"",EDATE($S458,25)),"")</f>
        <v/>
      </c>
      <c r="AS458" s="49" t="str">
        <f>IFERROR(IF(COUNT($S458:AR458)&gt;=$P458,"",EDATE($S458,26)),"")</f>
        <v/>
      </c>
      <c r="AT458" s="49" t="str">
        <f>IFERROR(IF(COUNT($S458:AS458)&gt;=$P458,"",EDATE($S458,27)),"")</f>
        <v/>
      </c>
      <c r="AU458" s="49" t="str">
        <f>IFERROR(IF(COUNT($S458:AT458)&gt;=$P458,"",EDATE($S458,28)),"")</f>
        <v/>
      </c>
      <c r="AV458" s="49" t="str">
        <f>IFERROR(IF(COUNT($S458:AU458)&gt;=$P458,"",EDATE($S458,29)),"")</f>
        <v/>
      </c>
      <c r="AW458" s="49" t="str">
        <f>IFERROR(IF(COUNT($S458:AV458)&gt;=$P458,"",EDATE($S458,30)),"")</f>
        <v/>
      </c>
      <c r="AX458" s="49" t="str">
        <f>IFERROR(IF(COUNT($S458:AW458)&gt;=$P458,"",EDATE($S458,31)),"")</f>
        <v/>
      </c>
      <c r="AY458" s="49" t="str">
        <f>IFERROR(IF(COUNT($S458:AX458)&gt;=$P458,"",EDATE($S458,32)),"")</f>
        <v/>
      </c>
      <c r="AZ458" s="49" t="str">
        <f>IFERROR(IF(COUNT($S458:AY458)&gt;=$P458,"",EDATE($S458,33)),"")</f>
        <v/>
      </c>
      <c r="BA458" s="49" t="str">
        <f>IFERROR(IF(COUNT($S458:AZ458)&gt;=$P458,"",EDATE($S458,34)),"")</f>
        <v/>
      </c>
      <c r="BB458" s="49" t="str">
        <f>IFERROR(IF(COUNT($S458:BA458)&gt;=$P458,"",EDATE($S458,35)),"")</f>
        <v/>
      </c>
      <c r="BC458" s="49" t="str">
        <f>IFERROR(IF(COUNT($S458:BB458)&gt;=$P458,"",EDATE($S458,36)),"")</f>
        <v/>
      </c>
      <c r="BD458" s="108"/>
    </row>
    <row r="459" spans="1:56" s="98" customFormat="1" ht="21" customHeight="1" thickBot="1">
      <c r="A459" s="106" t="str">
        <f t="shared" ca="1" si="42"/>
        <v/>
      </c>
      <c r="B459" s="152"/>
      <c r="C459" s="45" t="str">
        <f>IFERROR(VLOOKUP(B459,'اسماء العملاء'!$A$2:$E$1589,5,FALSE),"")</f>
        <v/>
      </c>
      <c r="D459" s="60" t="str">
        <f>IFERROR(VLOOKUP(B459,'اسماء العملاء'!$A$2:$C$1589,2,FALSE),"")</f>
        <v/>
      </c>
      <c r="E459" s="56"/>
      <c r="F459" s="62" t="str">
        <f>IFERROR(VLOOKUP(B459,'اسماء العملاء'!$A$2:$C$1589,3,FALSE),"")</f>
        <v/>
      </c>
      <c r="G459" s="75" t="str">
        <f>IFERROR(VLOOKUP(B459,'اسماء العملاء'!$A$2:$F$1589,6,FALSE),"")</f>
        <v/>
      </c>
      <c r="H459" s="142" t="str">
        <f>IFERROR(VLOOKUP(G459,'انواع الفلاتر'!$B$2:$C$52,2,FALSE),"")</f>
        <v/>
      </c>
      <c r="I459" s="128" t="str">
        <f>IFERROR(VLOOKUP(B459,'اسماء العملاء'!$A$2:$K$1589,11,FALSE),"")</f>
        <v/>
      </c>
      <c r="J459" s="46" t="str">
        <f t="shared" si="43"/>
        <v/>
      </c>
      <c r="K459" s="37"/>
      <c r="L459" s="137" t="str">
        <f t="shared" si="44"/>
        <v/>
      </c>
      <c r="M459" s="94" t="str">
        <f>IFERROR(VLOOKUP(B459,'اسماء العملاء'!$A$2:$G$1589,7,FALSE),"")</f>
        <v/>
      </c>
      <c r="N459" s="92" t="str">
        <f t="shared" si="45"/>
        <v/>
      </c>
      <c r="O459" s="149" t="str">
        <f>IFERROR(VLOOKUP(B459,'اسماء العملاء'!$A$2:$I$1589,9,FALSE),"")</f>
        <v/>
      </c>
      <c r="P459" s="144" t="str">
        <f t="shared" si="46"/>
        <v/>
      </c>
      <c r="Q459" s="145" t="str">
        <f t="shared" si="47"/>
        <v/>
      </c>
      <c r="R459" s="50"/>
      <c r="S459" s="133" t="str">
        <f>IFERROR(VLOOKUP(B459,'اسماء العملاء'!$A$2:$J$1589,10,FALSE),"")</f>
        <v/>
      </c>
      <c r="T459" s="48" t="str">
        <f>IFERROR(IF(COUNT($S459:S459)&gt;=$P459,"",EDATE($S459,1)),"")</f>
        <v/>
      </c>
      <c r="U459" s="48" t="str">
        <f>IFERROR(IF(COUNT($S459:T459)&gt;=$P459,"",EDATE($S459,2)),"")</f>
        <v/>
      </c>
      <c r="V459" s="48" t="str">
        <f>IFERROR(IF(COUNT($S459:U459)&gt;=$P459,"",EDATE($S459,3)),"")</f>
        <v/>
      </c>
      <c r="W459" s="48" t="str">
        <f>IFERROR(IF(COUNT($S459:V459)&gt;=$P459,"",EDATE($S459,4)),"")</f>
        <v/>
      </c>
      <c r="X459" s="48" t="str">
        <f>IFERROR(IF(COUNT($S459:W459)&gt;=$P459,"",EDATE($S459,5)),"")</f>
        <v/>
      </c>
      <c r="Y459" s="48" t="str">
        <f>IFERROR(IF(COUNT($S459:X459)&gt;=$P459,"",EDATE($S459,6)),"")</f>
        <v/>
      </c>
      <c r="Z459" s="48" t="str">
        <f>IFERROR(IF(COUNT($S459:Y459)&gt;=$P459,"",EDATE($S459,7)),"")</f>
        <v/>
      </c>
      <c r="AA459" s="48" t="str">
        <f>IFERROR(IF(COUNT($S459:Z459)&gt;=$P459,"",EDATE($S459,8)),"")</f>
        <v/>
      </c>
      <c r="AB459" s="48" t="str">
        <f>IFERROR(IF(COUNT($S459:AA459)&gt;=$P459,"",EDATE($S459,9)),"")</f>
        <v/>
      </c>
      <c r="AC459" s="48" t="str">
        <f>IFERROR(IF(COUNT($S459:AB459)&gt;=$P459,"",EDATE($S459,10)),"")</f>
        <v/>
      </c>
      <c r="AD459" s="48" t="str">
        <f>IFERROR(IF(COUNT($S459:AC459)&gt;=$P459,"",EDATE($S459,11)),"")</f>
        <v/>
      </c>
      <c r="AE459" s="48" t="str">
        <f>IFERROR(IF(COUNT($S459:AD459)&gt;=$P459,"",EDATE($S459,12)),"")</f>
        <v/>
      </c>
      <c r="AF459" s="48" t="str">
        <f>IFERROR(IF(COUNT($S459:AE459)&gt;=$P459,"",EDATE($S459,13)),"")</f>
        <v/>
      </c>
      <c r="AG459" s="48" t="str">
        <f>IFERROR(IF(COUNT($S459:AF459)&gt;=$P459,"",EDATE($S459,14)),"")</f>
        <v/>
      </c>
      <c r="AH459" s="48" t="str">
        <f>IFERROR(IF(COUNT($S459:AG459)&gt;=$P459,"",EDATE($S459,15)),"")</f>
        <v/>
      </c>
      <c r="AI459" s="48" t="str">
        <f>IFERROR(IF(COUNT($S459:AH459)&gt;=$P459,"",EDATE($S459,16)),"")</f>
        <v/>
      </c>
      <c r="AJ459" s="48" t="str">
        <f>IFERROR(IF(COUNT($S459:AI459)&gt;=$P459,"",EDATE($S459,17)),"")</f>
        <v/>
      </c>
      <c r="AK459" s="48" t="str">
        <f>IFERROR(IF(COUNT($S459:AJ459)&gt;=$P459,"",EDATE($S459,18)),"")</f>
        <v/>
      </c>
      <c r="AL459" s="49" t="str">
        <f>IFERROR(IF(COUNT($S459:AK459)&gt;=$P459,"",EDATE($S459,19)),"")</f>
        <v/>
      </c>
      <c r="AM459" s="49" t="str">
        <f>IFERROR(IF(COUNT($S459:AL459)&gt;=$P459,"",EDATE($S459,20)),"")</f>
        <v/>
      </c>
      <c r="AN459" s="49" t="str">
        <f>IFERROR(IF(COUNT($S459:AM459)&gt;=$P459,"",EDATE($S459,21)),"")</f>
        <v/>
      </c>
      <c r="AO459" s="49" t="str">
        <f>IFERROR(IF(COUNT($S459:AN459)&gt;=$P459,"",EDATE($S459,22)),"")</f>
        <v/>
      </c>
      <c r="AP459" s="49" t="str">
        <f>IFERROR(IF(COUNT($S459:AO459)&gt;=$P459,"",EDATE($S459,23)),"")</f>
        <v/>
      </c>
      <c r="AQ459" s="49" t="str">
        <f>IFERROR(IF(COUNT($S459:AP459)&gt;=$P459,"",EDATE($S459,24)),"")</f>
        <v/>
      </c>
      <c r="AR459" s="49" t="str">
        <f>IFERROR(IF(COUNT($S459:AQ459)&gt;=$P459,"",EDATE($S459,25)),"")</f>
        <v/>
      </c>
      <c r="AS459" s="49" t="str">
        <f>IFERROR(IF(COUNT($S459:AR459)&gt;=$P459,"",EDATE($S459,26)),"")</f>
        <v/>
      </c>
      <c r="AT459" s="49" t="str">
        <f>IFERROR(IF(COUNT($S459:AS459)&gt;=$P459,"",EDATE($S459,27)),"")</f>
        <v/>
      </c>
      <c r="AU459" s="49" t="str">
        <f>IFERROR(IF(COUNT($S459:AT459)&gt;=$P459,"",EDATE($S459,28)),"")</f>
        <v/>
      </c>
      <c r="AV459" s="49" t="str">
        <f>IFERROR(IF(COUNT($S459:AU459)&gt;=$P459,"",EDATE($S459,29)),"")</f>
        <v/>
      </c>
      <c r="AW459" s="49" t="str">
        <f>IFERROR(IF(COUNT($S459:AV459)&gt;=$P459,"",EDATE($S459,30)),"")</f>
        <v/>
      </c>
      <c r="AX459" s="49" t="str">
        <f>IFERROR(IF(COUNT($S459:AW459)&gt;=$P459,"",EDATE($S459,31)),"")</f>
        <v/>
      </c>
      <c r="AY459" s="49" t="str">
        <f>IFERROR(IF(COUNT($S459:AX459)&gt;=$P459,"",EDATE($S459,32)),"")</f>
        <v/>
      </c>
      <c r="AZ459" s="49" t="str">
        <f>IFERROR(IF(COUNT($S459:AY459)&gt;=$P459,"",EDATE($S459,33)),"")</f>
        <v/>
      </c>
      <c r="BA459" s="49" t="str">
        <f>IFERROR(IF(COUNT($S459:AZ459)&gt;=$P459,"",EDATE($S459,34)),"")</f>
        <v/>
      </c>
      <c r="BB459" s="49" t="str">
        <f>IFERROR(IF(COUNT($S459:BA459)&gt;=$P459,"",EDATE($S459,35)),"")</f>
        <v/>
      </c>
      <c r="BC459" s="49" t="str">
        <f>IFERROR(IF(COUNT($S459:BB459)&gt;=$P459,"",EDATE($S459,36)),"")</f>
        <v/>
      </c>
      <c r="BD459" s="108"/>
    </row>
    <row r="460" spans="1:56" s="98" customFormat="1" ht="21" customHeight="1" thickBot="1">
      <c r="A460" s="106" t="str">
        <f t="shared" ca="1" si="42"/>
        <v/>
      </c>
      <c r="B460" s="152"/>
      <c r="C460" s="45" t="str">
        <f>IFERROR(VLOOKUP(B460,'اسماء العملاء'!$A$2:$E$1589,5,FALSE),"")</f>
        <v/>
      </c>
      <c r="D460" s="60" t="str">
        <f>IFERROR(VLOOKUP(B460,'اسماء العملاء'!$A$2:$C$1589,2,FALSE),"")</f>
        <v/>
      </c>
      <c r="E460" s="56"/>
      <c r="F460" s="62" t="str">
        <f>IFERROR(VLOOKUP(B460,'اسماء العملاء'!$A$2:$C$1589,3,FALSE),"")</f>
        <v/>
      </c>
      <c r="G460" s="75" t="str">
        <f>IFERROR(VLOOKUP(B460,'اسماء العملاء'!$A$2:$F$1589,6,FALSE),"")</f>
        <v/>
      </c>
      <c r="H460" s="142" t="str">
        <f>IFERROR(VLOOKUP(G460,'انواع الفلاتر'!$B$2:$C$52,2,FALSE),"")</f>
        <v/>
      </c>
      <c r="I460" s="128" t="str">
        <f>IFERROR(VLOOKUP(B460,'اسماء العملاء'!$A$2:$K$1589,11,FALSE),"")</f>
        <v/>
      </c>
      <c r="J460" s="46" t="str">
        <f t="shared" si="43"/>
        <v/>
      </c>
      <c r="K460" s="37"/>
      <c r="L460" s="137" t="str">
        <f t="shared" si="44"/>
        <v/>
      </c>
      <c r="M460" s="94" t="str">
        <f>IFERROR(VLOOKUP(B460,'اسماء العملاء'!$A$2:$G$1589,7,FALSE),"")</f>
        <v/>
      </c>
      <c r="N460" s="92" t="str">
        <f t="shared" si="45"/>
        <v/>
      </c>
      <c r="O460" s="149" t="str">
        <f>IFERROR(VLOOKUP(B460,'اسماء العملاء'!$A$2:$I$1589,9,FALSE),"")</f>
        <v/>
      </c>
      <c r="P460" s="144" t="str">
        <f t="shared" si="46"/>
        <v/>
      </c>
      <c r="Q460" s="145" t="str">
        <f t="shared" si="47"/>
        <v/>
      </c>
      <c r="R460" s="50"/>
      <c r="S460" s="133" t="str">
        <f>IFERROR(VLOOKUP(B460,'اسماء العملاء'!$A$2:$J$1589,10,FALSE),"")</f>
        <v/>
      </c>
      <c r="T460" s="48" t="str">
        <f>IFERROR(IF(COUNT($S460:S460)&gt;=$P460,"",EDATE($S460,1)),"")</f>
        <v/>
      </c>
      <c r="U460" s="48" t="str">
        <f>IFERROR(IF(COUNT($S460:T460)&gt;=$P460,"",EDATE($S460,2)),"")</f>
        <v/>
      </c>
      <c r="V460" s="48" t="str">
        <f>IFERROR(IF(COUNT($S460:U460)&gt;=$P460,"",EDATE($S460,3)),"")</f>
        <v/>
      </c>
      <c r="W460" s="48" t="str">
        <f>IFERROR(IF(COUNT($S460:V460)&gt;=$P460,"",EDATE($S460,4)),"")</f>
        <v/>
      </c>
      <c r="X460" s="48" t="str">
        <f>IFERROR(IF(COUNT($S460:W460)&gt;=$P460,"",EDATE($S460,5)),"")</f>
        <v/>
      </c>
      <c r="Y460" s="48" t="str">
        <f>IFERROR(IF(COUNT($S460:X460)&gt;=$P460,"",EDATE($S460,6)),"")</f>
        <v/>
      </c>
      <c r="Z460" s="48" t="str">
        <f>IFERROR(IF(COUNT($S460:Y460)&gt;=$P460,"",EDATE($S460,7)),"")</f>
        <v/>
      </c>
      <c r="AA460" s="48" t="str">
        <f>IFERROR(IF(COUNT($S460:Z460)&gt;=$P460,"",EDATE($S460,8)),"")</f>
        <v/>
      </c>
      <c r="AB460" s="48" t="str">
        <f>IFERROR(IF(COUNT($S460:AA460)&gt;=$P460,"",EDATE($S460,9)),"")</f>
        <v/>
      </c>
      <c r="AC460" s="48" t="str">
        <f>IFERROR(IF(COUNT($S460:AB460)&gt;=$P460,"",EDATE($S460,10)),"")</f>
        <v/>
      </c>
      <c r="AD460" s="48" t="str">
        <f>IFERROR(IF(COUNT($S460:AC460)&gt;=$P460,"",EDATE($S460,11)),"")</f>
        <v/>
      </c>
      <c r="AE460" s="48" t="str">
        <f>IFERROR(IF(COUNT($S460:AD460)&gt;=$P460,"",EDATE($S460,12)),"")</f>
        <v/>
      </c>
      <c r="AF460" s="48" t="str">
        <f>IFERROR(IF(COUNT($S460:AE460)&gt;=$P460,"",EDATE($S460,13)),"")</f>
        <v/>
      </c>
      <c r="AG460" s="48" t="str">
        <f>IFERROR(IF(COUNT($S460:AF460)&gt;=$P460,"",EDATE($S460,14)),"")</f>
        <v/>
      </c>
      <c r="AH460" s="48" t="str">
        <f>IFERROR(IF(COUNT($S460:AG460)&gt;=$P460,"",EDATE($S460,15)),"")</f>
        <v/>
      </c>
      <c r="AI460" s="48" t="str">
        <f>IFERROR(IF(COUNT($S460:AH460)&gt;=$P460,"",EDATE($S460,16)),"")</f>
        <v/>
      </c>
      <c r="AJ460" s="48" t="str">
        <f>IFERROR(IF(COUNT($S460:AI460)&gt;=$P460,"",EDATE($S460,17)),"")</f>
        <v/>
      </c>
      <c r="AK460" s="48" t="str">
        <f>IFERROR(IF(COUNT($S460:AJ460)&gt;=$P460,"",EDATE($S460,18)),"")</f>
        <v/>
      </c>
      <c r="AL460" s="49" t="str">
        <f>IFERROR(IF(COUNT($S460:AK460)&gt;=$P460,"",EDATE($S460,19)),"")</f>
        <v/>
      </c>
      <c r="AM460" s="49" t="str">
        <f>IFERROR(IF(COUNT($S460:AL460)&gt;=$P460,"",EDATE($S460,20)),"")</f>
        <v/>
      </c>
      <c r="AN460" s="49" t="str">
        <f>IFERROR(IF(COUNT($S460:AM460)&gt;=$P460,"",EDATE($S460,21)),"")</f>
        <v/>
      </c>
      <c r="AO460" s="49" t="str">
        <f>IFERROR(IF(COUNT($S460:AN460)&gt;=$P460,"",EDATE($S460,22)),"")</f>
        <v/>
      </c>
      <c r="AP460" s="49" t="str">
        <f>IFERROR(IF(COUNT($S460:AO460)&gt;=$P460,"",EDATE($S460,23)),"")</f>
        <v/>
      </c>
      <c r="AQ460" s="49" t="str">
        <f>IFERROR(IF(COUNT($S460:AP460)&gt;=$P460,"",EDATE($S460,24)),"")</f>
        <v/>
      </c>
      <c r="AR460" s="49" t="str">
        <f>IFERROR(IF(COUNT($S460:AQ460)&gt;=$P460,"",EDATE($S460,25)),"")</f>
        <v/>
      </c>
      <c r="AS460" s="49" t="str">
        <f>IFERROR(IF(COUNT($S460:AR460)&gt;=$P460,"",EDATE($S460,26)),"")</f>
        <v/>
      </c>
      <c r="AT460" s="49" t="str">
        <f>IFERROR(IF(COUNT($S460:AS460)&gt;=$P460,"",EDATE($S460,27)),"")</f>
        <v/>
      </c>
      <c r="AU460" s="49" t="str">
        <f>IFERROR(IF(COUNT($S460:AT460)&gt;=$P460,"",EDATE($S460,28)),"")</f>
        <v/>
      </c>
      <c r="AV460" s="49" t="str">
        <f>IFERROR(IF(COUNT($S460:AU460)&gt;=$P460,"",EDATE($S460,29)),"")</f>
        <v/>
      </c>
      <c r="AW460" s="49" t="str">
        <f>IFERROR(IF(COUNT($S460:AV460)&gt;=$P460,"",EDATE($S460,30)),"")</f>
        <v/>
      </c>
      <c r="AX460" s="49" t="str">
        <f>IFERROR(IF(COUNT($S460:AW460)&gt;=$P460,"",EDATE($S460,31)),"")</f>
        <v/>
      </c>
      <c r="AY460" s="49" t="str">
        <f>IFERROR(IF(COUNT($S460:AX460)&gt;=$P460,"",EDATE($S460,32)),"")</f>
        <v/>
      </c>
      <c r="AZ460" s="49" t="str">
        <f>IFERROR(IF(COUNT($S460:AY460)&gt;=$P460,"",EDATE($S460,33)),"")</f>
        <v/>
      </c>
      <c r="BA460" s="49" t="str">
        <f>IFERROR(IF(COUNT($S460:AZ460)&gt;=$P460,"",EDATE($S460,34)),"")</f>
        <v/>
      </c>
      <c r="BB460" s="49" t="str">
        <f>IFERROR(IF(COUNT($S460:BA460)&gt;=$P460,"",EDATE($S460,35)),"")</f>
        <v/>
      </c>
      <c r="BC460" s="49" t="str">
        <f>IFERROR(IF(COUNT($S460:BB460)&gt;=$P460,"",EDATE($S460,36)),"")</f>
        <v/>
      </c>
      <c r="BD460" s="108"/>
    </row>
    <row r="461" spans="1:56" s="98" customFormat="1" ht="21" customHeight="1" thickBot="1">
      <c r="A461" s="106" t="str">
        <f t="shared" ca="1" si="42"/>
        <v/>
      </c>
      <c r="B461" s="152"/>
      <c r="C461" s="45" t="str">
        <f>IFERROR(VLOOKUP(B461,'اسماء العملاء'!$A$2:$E$1589,5,FALSE),"")</f>
        <v/>
      </c>
      <c r="D461" s="60" t="str">
        <f>IFERROR(VLOOKUP(B461,'اسماء العملاء'!$A$2:$C$1589,2,FALSE),"")</f>
        <v/>
      </c>
      <c r="E461" s="56"/>
      <c r="F461" s="62" t="str">
        <f>IFERROR(VLOOKUP(B461,'اسماء العملاء'!$A$2:$C$1589,3,FALSE),"")</f>
        <v/>
      </c>
      <c r="G461" s="75" t="str">
        <f>IFERROR(VLOOKUP(B461,'اسماء العملاء'!$A$2:$F$1589,6,FALSE),"")</f>
        <v/>
      </c>
      <c r="H461" s="142" t="str">
        <f>IFERROR(VLOOKUP(G461,'انواع الفلاتر'!$B$2:$C$52,2,FALSE),"")</f>
        <v/>
      </c>
      <c r="I461" s="128" t="str">
        <f>IFERROR(VLOOKUP(B461,'اسماء العملاء'!$A$2:$K$1589,11,FALSE),"")</f>
        <v/>
      </c>
      <c r="J461" s="46" t="str">
        <f t="shared" si="43"/>
        <v/>
      </c>
      <c r="K461" s="37"/>
      <c r="L461" s="137" t="str">
        <f t="shared" si="44"/>
        <v/>
      </c>
      <c r="M461" s="94" t="str">
        <f>IFERROR(VLOOKUP(B461,'اسماء العملاء'!$A$2:$G$1589,7,FALSE),"")</f>
        <v/>
      </c>
      <c r="N461" s="92" t="str">
        <f t="shared" si="45"/>
        <v/>
      </c>
      <c r="O461" s="149" t="str">
        <f>IFERROR(VLOOKUP(B461,'اسماء العملاء'!$A$2:$I$1589,9,FALSE),"")</f>
        <v/>
      </c>
      <c r="P461" s="144" t="str">
        <f t="shared" si="46"/>
        <v/>
      </c>
      <c r="Q461" s="145" t="str">
        <f t="shared" si="47"/>
        <v/>
      </c>
      <c r="R461" s="50"/>
      <c r="S461" s="133" t="str">
        <f>IFERROR(VLOOKUP(B461,'اسماء العملاء'!$A$2:$J$1589,10,FALSE),"")</f>
        <v/>
      </c>
      <c r="T461" s="48" t="str">
        <f>IFERROR(IF(COUNT($S461:S461)&gt;=$P461,"",EDATE($S461,1)),"")</f>
        <v/>
      </c>
      <c r="U461" s="48" t="str">
        <f>IFERROR(IF(COUNT($S461:T461)&gt;=$P461,"",EDATE($S461,2)),"")</f>
        <v/>
      </c>
      <c r="V461" s="48" t="str">
        <f>IFERROR(IF(COUNT($S461:U461)&gt;=$P461,"",EDATE($S461,3)),"")</f>
        <v/>
      </c>
      <c r="W461" s="48" t="str">
        <f>IFERROR(IF(COUNT($S461:V461)&gt;=$P461,"",EDATE($S461,4)),"")</f>
        <v/>
      </c>
      <c r="X461" s="48" t="str">
        <f>IFERROR(IF(COUNT($S461:W461)&gt;=$P461,"",EDATE($S461,5)),"")</f>
        <v/>
      </c>
      <c r="Y461" s="48" t="str">
        <f>IFERROR(IF(COUNT($S461:X461)&gt;=$P461,"",EDATE($S461,6)),"")</f>
        <v/>
      </c>
      <c r="Z461" s="48" t="str">
        <f>IFERROR(IF(COUNT($S461:Y461)&gt;=$P461,"",EDATE($S461,7)),"")</f>
        <v/>
      </c>
      <c r="AA461" s="48" t="str">
        <f>IFERROR(IF(COUNT($S461:Z461)&gt;=$P461,"",EDATE($S461,8)),"")</f>
        <v/>
      </c>
      <c r="AB461" s="48" t="str">
        <f>IFERROR(IF(COUNT($S461:AA461)&gt;=$P461,"",EDATE($S461,9)),"")</f>
        <v/>
      </c>
      <c r="AC461" s="48" t="str">
        <f>IFERROR(IF(COUNT($S461:AB461)&gt;=$P461,"",EDATE($S461,10)),"")</f>
        <v/>
      </c>
      <c r="AD461" s="48" t="str">
        <f>IFERROR(IF(COUNT($S461:AC461)&gt;=$P461,"",EDATE($S461,11)),"")</f>
        <v/>
      </c>
      <c r="AE461" s="48" t="str">
        <f>IFERROR(IF(COUNT($S461:AD461)&gt;=$P461,"",EDATE($S461,12)),"")</f>
        <v/>
      </c>
      <c r="AF461" s="48" t="str">
        <f>IFERROR(IF(COUNT($S461:AE461)&gt;=$P461,"",EDATE($S461,13)),"")</f>
        <v/>
      </c>
      <c r="AG461" s="48" t="str">
        <f>IFERROR(IF(COUNT($S461:AF461)&gt;=$P461,"",EDATE($S461,14)),"")</f>
        <v/>
      </c>
      <c r="AH461" s="48" t="str">
        <f>IFERROR(IF(COUNT($S461:AG461)&gt;=$P461,"",EDATE($S461,15)),"")</f>
        <v/>
      </c>
      <c r="AI461" s="48" t="str">
        <f>IFERROR(IF(COUNT($S461:AH461)&gt;=$P461,"",EDATE($S461,16)),"")</f>
        <v/>
      </c>
      <c r="AJ461" s="48" t="str">
        <f>IFERROR(IF(COUNT($S461:AI461)&gt;=$P461,"",EDATE($S461,17)),"")</f>
        <v/>
      </c>
      <c r="AK461" s="48" t="str">
        <f>IFERROR(IF(COUNT($S461:AJ461)&gt;=$P461,"",EDATE($S461,18)),"")</f>
        <v/>
      </c>
      <c r="AL461" s="49" t="str">
        <f>IFERROR(IF(COUNT($S461:AK461)&gt;=$P461,"",EDATE($S461,19)),"")</f>
        <v/>
      </c>
      <c r="AM461" s="49" t="str">
        <f>IFERROR(IF(COUNT($S461:AL461)&gt;=$P461,"",EDATE($S461,20)),"")</f>
        <v/>
      </c>
      <c r="AN461" s="49" t="str">
        <f>IFERROR(IF(COUNT($S461:AM461)&gt;=$P461,"",EDATE($S461,21)),"")</f>
        <v/>
      </c>
      <c r="AO461" s="49" t="str">
        <f>IFERROR(IF(COUNT($S461:AN461)&gt;=$P461,"",EDATE($S461,22)),"")</f>
        <v/>
      </c>
      <c r="AP461" s="49" t="str">
        <f>IFERROR(IF(COUNT($S461:AO461)&gt;=$P461,"",EDATE($S461,23)),"")</f>
        <v/>
      </c>
      <c r="AQ461" s="49" t="str">
        <f>IFERROR(IF(COUNT($S461:AP461)&gt;=$P461,"",EDATE($S461,24)),"")</f>
        <v/>
      </c>
      <c r="AR461" s="49" t="str">
        <f>IFERROR(IF(COUNT($S461:AQ461)&gt;=$P461,"",EDATE($S461,25)),"")</f>
        <v/>
      </c>
      <c r="AS461" s="49" t="str">
        <f>IFERROR(IF(COUNT($S461:AR461)&gt;=$P461,"",EDATE($S461,26)),"")</f>
        <v/>
      </c>
      <c r="AT461" s="49" t="str">
        <f>IFERROR(IF(COUNT($S461:AS461)&gt;=$P461,"",EDATE($S461,27)),"")</f>
        <v/>
      </c>
      <c r="AU461" s="49" t="str">
        <f>IFERROR(IF(COUNT($S461:AT461)&gt;=$P461,"",EDATE($S461,28)),"")</f>
        <v/>
      </c>
      <c r="AV461" s="49" t="str">
        <f>IFERROR(IF(COUNT($S461:AU461)&gt;=$P461,"",EDATE($S461,29)),"")</f>
        <v/>
      </c>
      <c r="AW461" s="49" t="str">
        <f>IFERROR(IF(COUNT($S461:AV461)&gt;=$P461,"",EDATE($S461,30)),"")</f>
        <v/>
      </c>
      <c r="AX461" s="49" t="str">
        <f>IFERROR(IF(COUNT($S461:AW461)&gt;=$P461,"",EDATE($S461,31)),"")</f>
        <v/>
      </c>
      <c r="AY461" s="49" t="str">
        <f>IFERROR(IF(COUNT($S461:AX461)&gt;=$P461,"",EDATE($S461,32)),"")</f>
        <v/>
      </c>
      <c r="AZ461" s="49" t="str">
        <f>IFERROR(IF(COUNT($S461:AY461)&gt;=$P461,"",EDATE($S461,33)),"")</f>
        <v/>
      </c>
      <c r="BA461" s="49" t="str">
        <f>IFERROR(IF(COUNT($S461:AZ461)&gt;=$P461,"",EDATE($S461,34)),"")</f>
        <v/>
      </c>
      <c r="BB461" s="49" t="str">
        <f>IFERROR(IF(COUNT($S461:BA461)&gt;=$P461,"",EDATE($S461,35)),"")</f>
        <v/>
      </c>
      <c r="BC461" s="49" t="str">
        <f>IFERROR(IF(COUNT($S461:BB461)&gt;=$P461,"",EDATE($S461,36)),"")</f>
        <v/>
      </c>
      <c r="BD461" s="108"/>
    </row>
    <row r="462" spans="1:56" s="98" customFormat="1" ht="21" customHeight="1" thickBot="1">
      <c r="A462" s="106" t="str">
        <f t="shared" ca="1" si="42"/>
        <v/>
      </c>
      <c r="B462" s="152"/>
      <c r="C462" s="45" t="str">
        <f>IFERROR(VLOOKUP(B462,'اسماء العملاء'!$A$2:$E$1589,5,FALSE),"")</f>
        <v/>
      </c>
      <c r="D462" s="60" t="str">
        <f>IFERROR(VLOOKUP(B462,'اسماء العملاء'!$A$2:$C$1589,2,FALSE),"")</f>
        <v/>
      </c>
      <c r="E462" s="56"/>
      <c r="F462" s="62" t="str">
        <f>IFERROR(VLOOKUP(B462,'اسماء العملاء'!$A$2:$C$1589,3,FALSE),"")</f>
        <v/>
      </c>
      <c r="G462" s="75" t="str">
        <f>IFERROR(VLOOKUP(B462,'اسماء العملاء'!$A$2:$F$1589,6,FALSE),"")</f>
        <v/>
      </c>
      <c r="H462" s="142" t="str">
        <f>IFERROR(VLOOKUP(G462,'انواع الفلاتر'!$B$2:$C$52,2,FALSE),"")</f>
        <v/>
      </c>
      <c r="I462" s="128" t="str">
        <f>IFERROR(VLOOKUP(B462,'اسماء العملاء'!$A$2:$K$1589,11,FALSE),"")</f>
        <v/>
      </c>
      <c r="J462" s="46" t="str">
        <f t="shared" si="43"/>
        <v/>
      </c>
      <c r="K462" s="37"/>
      <c r="L462" s="137" t="str">
        <f t="shared" si="44"/>
        <v/>
      </c>
      <c r="M462" s="94" t="str">
        <f>IFERROR(VLOOKUP(B462,'اسماء العملاء'!$A$2:$G$1589,7,FALSE),"")</f>
        <v/>
      </c>
      <c r="N462" s="92" t="str">
        <f t="shared" si="45"/>
        <v/>
      </c>
      <c r="O462" s="149" t="str">
        <f>IFERROR(VLOOKUP(B462,'اسماء العملاء'!$A$2:$I$1589,9,FALSE),"")</f>
        <v/>
      </c>
      <c r="P462" s="144" t="str">
        <f t="shared" si="46"/>
        <v/>
      </c>
      <c r="Q462" s="145" t="str">
        <f t="shared" si="47"/>
        <v/>
      </c>
      <c r="R462" s="50"/>
      <c r="S462" s="133" t="str">
        <f>IFERROR(VLOOKUP(B462,'اسماء العملاء'!$A$2:$J$1589,10,FALSE),"")</f>
        <v/>
      </c>
      <c r="T462" s="48" t="str">
        <f>IFERROR(IF(COUNT($S462:S462)&gt;=$P462,"",EDATE($S462,1)),"")</f>
        <v/>
      </c>
      <c r="U462" s="48" t="str">
        <f>IFERROR(IF(COUNT($S462:T462)&gt;=$P462,"",EDATE($S462,2)),"")</f>
        <v/>
      </c>
      <c r="V462" s="48" t="str">
        <f>IFERROR(IF(COUNT($S462:U462)&gt;=$P462,"",EDATE($S462,3)),"")</f>
        <v/>
      </c>
      <c r="W462" s="48" t="str">
        <f>IFERROR(IF(COUNT($S462:V462)&gt;=$P462,"",EDATE($S462,4)),"")</f>
        <v/>
      </c>
      <c r="X462" s="48" t="str">
        <f>IFERROR(IF(COUNT($S462:W462)&gt;=$P462,"",EDATE($S462,5)),"")</f>
        <v/>
      </c>
      <c r="Y462" s="48" t="str">
        <f>IFERROR(IF(COUNT($S462:X462)&gt;=$P462,"",EDATE($S462,6)),"")</f>
        <v/>
      </c>
      <c r="Z462" s="48" t="str">
        <f>IFERROR(IF(COUNT($S462:Y462)&gt;=$P462,"",EDATE($S462,7)),"")</f>
        <v/>
      </c>
      <c r="AA462" s="48" t="str">
        <f>IFERROR(IF(COUNT($S462:Z462)&gt;=$P462,"",EDATE($S462,8)),"")</f>
        <v/>
      </c>
      <c r="AB462" s="48" t="str">
        <f>IFERROR(IF(COUNT($S462:AA462)&gt;=$P462,"",EDATE($S462,9)),"")</f>
        <v/>
      </c>
      <c r="AC462" s="48" t="str">
        <f>IFERROR(IF(COUNT($S462:AB462)&gt;=$P462,"",EDATE($S462,10)),"")</f>
        <v/>
      </c>
      <c r="AD462" s="48" t="str">
        <f>IFERROR(IF(COUNT($S462:AC462)&gt;=$P462,"",EDATE($S462,11)),"")</f>
        <v/>
      </c>
      <c r="AE462" s="48" t="str">
        <f>IFERROR(IF(COUNT($S462:AD462)&gt;=$P462,"",EDATE($S462,12)),"")</f>
        <v/>
      </c>
      <c r="AF462" s="48" t="str">
        <f>IFERROR(IF(COUNT($S462:AE462)&gt;=$P462,"",EDATE($S462,13)),"")</f>
        <v/>
      </c>
      <c r="AG462" s="48" t="str">
        <f>IFERROR(IF(COUNT($S462:AF462)&gt;=$P462,"",EDATE($S462,14)),"")</f>
        <v/>
      </c>
      <c r="AH462" s="48" t="str">
        <f>IFERROR(IF(COUNT($S462:AG462)&gt;=$P462,"",EDATE($S462,15)),"")</f>
        <v/>
      </c>
      <c r="AI462" s="48" t="str">
        <f>IFERROR(IF(COUNT($S462:AH462)&gt;=$P462,"",EDATE($S462,16)),"")</f>
        <v/>
      </c>
      <c r="AJ462" s="48" t="str">
        <f>IFERROR(IF(COUNT($S462:AI462)&gt;=$P462,"",EDATE($S462,17)),"")</f>
        <v/>
      </c>
      <c r="AK462" s="48" t="str">
        <f>IFERROR(IF(COUNT($S462:AJ462)&gt;=$P462,"",EDATE($S462,18)),"")</f>
        <v/>
      </c>
      <c r="AL462" s="49" t="str">
        <f>IFERROR(IF(COUNT($S462:AK462)&gt;=$P462,"",EDATE($S462,19)),"")</f>
        <v/>
      </c>
      <c r="AM462" s="49" t="str">
        <f>IFERROR(IF(COUNT($S462:AL462)&gt;=$P462,"",EDATE($S462,20)),"")</f>
        <v/>
      </c>
      <c r="AN462" s="49" t="str">
        <f>IFERROR(IF(COUNT($S462:AM462)&gt;=$P462,"",EDATE($S462,21)),"")</f>
        <v/>
      </c>
      <c r="AO462" s="49" t="str">
        <f>IFERROR(IF(COUNT($S462:AN462)&gt;=$P462,"",EDATE($S462,22)),"")</f>
        <v/>
      </c>
      <c r="AP462" s="49" t="str">
        <f>IFERROR(IF(COUNT($S462:AO462)&gt;=$P462,"",EDATE($S462,23)),"")</f>
        <v/>
      </c>
      <c r="AQ462" s="49" t="str">
        <f>IFERROR(IF(COUNT($S462:AP462)&gt;=$P462,"",EDATE($S462,24)),"")</f>
        <v/>
      </c>
      <c r="AR462" s="49" t="str">
        <f>IFERROR(IF(COUNT($S462:AQ462)&gt;=$P462,"",EDATE($S462,25)),"")</f>
        <v/>
      </c>
      <c r="AS462" s="49" t="str">
        <f>IFERROR(IF(COUNT($S462:AR462)&gt;=$P462,"",EDATE($S462,26)),"")</f>
        <v/>
      </c>
      <c r="AT462" s="49" t="str">
        <f>IFERROR(IF(COUNT($S462:AS462)&gt;=$P462,"",EDATE($S462,27)),"")</f>
        <v/>
      </c>
      <c r="AU462" s="49" t="str">
        <f>IFERROR(IF(COUNT($S462:AT462)&gt;=$P462,"",EDATE($S462,28)),"")</f>
        <v/>
      </c>
      <c r="AV462" s="49" t="str">
        <f>IFERROR(IF(COUNT($S462:AU462)&gt;=$P462,"",EDATE($S462,29)),"")</f>
        <v/>
      </c>
      <c r="AW462" s="49" t="str">
        <f>IFERROR(IF(COUNT($S462:AV462)&gt;=$P462,"",EDATE($S462,30)),"")</f>
        <v/>
      </c>
      <c r="AX462" s="49" t="str">
        <f>IFERROR(IF(COUNT($S462:AW462)&gt;=$P462,"",EDATE($S462,31)),"")</f>
        <v/>
      </c>
      <c r="AY462" s="49" t="str">
        <f>IFERROR(IF(COUNT($S462:AX462)&gt;=$P462,"",EDATE($S462,32)),"")</f>
        <v/>
      </c>
      <c r="AZ462" s="49" t="str">
        <f>IFERROR(IF(COUNT($S462:AY462)&gt;=$P462,"",EDATE($S462,33)),"")</f>
        <v/>
      </c>
      <c r="BA462" s="49" t="str">
        <f>IFERROR(IF(COUNT($S462:AZ462)&gt;=$P462,"",EDATE($S462,34)),"")</f>
        <v/>
      </c>
      <c r="BB462" s="49" t="str">
        <f>IFERROR(IF(COUNT($S462:BA462)&gt;=$P462,"",EDATE($S462,35)),"")</f>
        <v/>
      </c>
      <c r="BC462" s="49" t="str">
        <f>IFERROR(IF(COUNT($S462:BB462)&gt;=$P462,"",EDATE($S462,36)),"")</f>
        <v/>
      </c>
      <c r="BD462" s="108"/>
    </row>
    <row r="463" spans="1:56" s="98" customFormat="1" ht="21" customHeight="1" thickBot="1">
      <c r="A463" s="106" t="str">
        <f t="shared" ca="1" si="42"/>
        <v/>
      </c>
      <c r="B463" s="152"/>
      <c r="C463" s="45" t="str">
        <f>IFERROR(VLOOKUP(B463,'اسماء العملاء'!$A$2:$E$1589,5,FALSE),"")</f>
        <v/>
      </c>
      <c r="D463" s="60" t="str">
        <f>IFERROR(VLOOKUP(B463,'اسماء العملاء'!$A$2:$C$1589,2,FALSE),"")</f>
        <v/>
      </c>
      <c r="E463" s="56"/>
      <c r="F463" s="62" t="str">
        <f>IFERROR(VLOOKUP(B463,'اسماء العملاء'!$A$2:$C$1589,3,FALSE),"")</f>
        <v/>
      </c>
      <c r="G463" s="75" t="str">
        <f>IFERROR(VLOOKUP(B463,'اسماء العملاء'!$A$2:$F$1589,6,FALSE),"")</f>
        <v/>
      </c>
      <c r="H463" s="142" t="str">
        <f>IFERROR(VLOOKUP(G463,'انواع الفلاتر'!$B$2:$C$52,2,FALSE),"")</f>
        <v/>
      </c>
      <c r="I463" s="128" t="str">
        <f>IFERROR(VLOOKUP(B463,'اسماء العملاء'!$A$2:$K$1589,11,FALSE),"")</f>
        <v/>
      </c>
      <c r="J463" s="46" t="str">
        <f t="shared" si="43"/>
        <v/>
      </c>
      <c r="K463" s="37"/>
      <c r="L463" s="137" t="str">
        <f t="shared" si="44"/>
        <v/>
      </c>
      <c r="M463" s="94" t="str">
        <f>IFERROR(VLOOKUP(B463,'اسماء العملاء'!$A$2:$G$1589,7,FALSE),"")</f>
        <v/>
      </c>
      <c r="N463" s="92" t="str">
        <f t="shared" si="45"/>
        <v/>
      </c>
      <c r="O463" s="149" t="str">
        <f>IFERROR(VLOOKUP(B463,'اسماء العملاء'!$A$2:$I$1589,9,FALSE),"")</f>
        <v/>
      </c>
      <c r="P463" s="144" t="str">
        <f t="shared" si="46"/>
        <v/>
      </c>
      <c r="Q463" s="145" t="str">
        <f t="shared" si="47"/>
        <v/>
      </c>
      <c r="R463" s="50"/>
      <c r="S463" s="133" t="str">
        <f>IFERROR(VLOOKUP(B463,'اسماء العملاء'!$A$2:$J$1589,10,FALSE),"")</f>
        <v/>
      </c>
      <c r="T463" s="48" t="str">
        <f>IFERROR(IF(COUNT($S463:S463)&gt;=$P463,"",EDATE($S463,1)),"")</f>
        <v/>
      </c>
      <c r="U463" s="48" t="str">
        <f>IFERROR(IF(COUNT($S463:T463)&gt;=$P463,"",EDATE($S463,2)),"")</f>
        <v/>
      </c>
      <c r="V463" s="48" t="str">
        <f>IFERROR(IF(COUNT($S463:U463)&gt;=$P463,"",EDATE($S463,3)),"")</f>
        <v/>
      </c>
      <c r="W463" s="48" t="str">
        <f>IFERROR(IF(COUNT($S463:V463)&gt;=$P463,"",EDATE($S463,4)),"")</f>
        <v/>
      </c>
      <c r="X463" s="48" t="str">
        <f>IFERROR(IF(COUNT($S463:W463)&gt;=$P463,"",EDATE($S463,5)),"")</f>
        <v/>
      </c>
      <c r="Y463" s="48" t="str">
        <f>IFERROR(IF(COUNT($S463:X463)&gt;=$P463,"",EDATE($S463,6)),"")</f>
        <v/>
      </c>
      <c r="Z463" s="48" t="str">
        <f>IFERROR(IF(COUNT($S463:Y463)&gt;=$P463,"",EDATE($S463,7)),"")</f>
        <v/>
      </c>
      <c r="AA463" s="48" t="str">
        <f>IFERROR(IF(COUNT($S463:Z463)&gt;=$P463,"",EDATE($S463,8)),"")</f>
        <v/>
      </c>
      <c r="AB463" s="48" t="str">
        <f>IFERROR(IF(COUNT($S463:AA463)&gt;=$P463,"",EDATE($S463,9)),"")</f>
        <v/>
      </c>
      <c r="AC463" s="48" t="str">
        <f>IFERROR(IF(COUNT($S463:AB463)&gt;=$P463,"",EDATE($S463,10)),"")</f>
        <v/>
      </c>
      <c r="AD463" s="48" t="str">
        <f>IFERROR(IF(COUNT($S463:AC463)&gt;=$P463,"",EDATE($S463,11)),"")</f>
        <v/>
      </c>
      <c r="AE463" s="48" t="str">
        <f>IFERROR(IF(COUNT($S463:AD463)&gt;=$P463,"",EDATE($S463,12)),"")</f>
        <v/>
      </c>
      <c r="AF463" s="48" t="str">
        <f>IFERROR(IF(COUNT($S463:AE463)&gt;=$P463,"",EDATE($S463,13)),"")</f>
        <v/>
      </c>
      <c r="AG463" s="48" t="str">
        <f>IFERROR(IF(COUNT($S463:AF463)&gt;=$P463,"",EDATE($S463,14)),"")</f>
        <v/>
      </c>
      <c r="AH463" s="48" t="str">
        <f>IFERROR(IF(COUNT($S463:AG463)&gt;=$P463,"",EDATE($S463,15)),"")</f>
        <v/>
      </c>
      <c r="AI463" s="48" t="str">
        <f>IFERROR(IF(COUNT($S463:AH463)&gt;=$P463,"",EDATE($S463,16)),"")</f>
        <v/>
      </c>
      <c r="AJ463" s="48" t="str">
        <f>IFERROR(IF(COUNT($S463:AI463)&gt;=$P463,"",EDATE($S463,17)),"")</f>
        <v/>
      </c>
      <c r="AK463" s="48" t="str">
        <f>IFERROR(IF(COUNT($S463:AJ463)&gt;=$P463,"",EDATE($S463,18)),"")</f>
        <v/>
      </c>
      <c r="AL463" s="49" t="str">
        <f>IFERROR(IF(COUNT($S463:AK463)&gt;=$P463,"",EDATE($S463,19)),"")</f>
        <v/>
      </c>
      <c r="AM463" s="49" t="str">
        <f>IFERROR(IF(COUNT($S463:AL463)&gt;=$P463,"",EDATE($S463,20)),"")</f>
        <v/>
      </c>
      <c r="AN463" s="49" t="str">
        <f>IFERROR(IF(COUNT($S463:AM463)&gt;=$P463,"",EDATE($S463,21)),"")</f>
        <v/>
      </c>
      <c r="AO463" s="49" t="str">
        <f>IFERROR(IF(COUNT($S463:AN463)&gt;=$P463,"",EDATE($S463,22)),"")</f>
        <v/>
      </c>
      <c r="AP463" s="49" t="str">
        <f>IFERROR(IF(COUNT($S463:AO463)&gt;=$P463,"",EDATE($S463,23)),"")</f>
        <v/>
      </c>
      <c r="AQ463" s="49" t="str">
        <f>IFERROR(IF(COUNT($S463:AP463)&gt;=$P463,"",EDATE($S463,24)),"")</f>
        <v/>
      </c>
      <c r="AR463" s="49" t="str">
        <f>IFERROR(IF(COUNT($S463:AQ463)&gt;=$P463,"",EDATE($S463,25)),"")</f>
        <v/>
      </c>
      <c r="AS463" s="49" t="str">
        <f>IFERROR(IF(COUNT($S463:AR463)&gt;=$P463,"",EDATE($S463,26)),"")</f>
        <v/>
      </c>
      <c r="AT463" s="49" t="str">
        <f>IFERROR(IF(COUNT($S463:AS463)&gt;=$P463,"",EDATE($S463,27)),"")</f>
        <v/>
      </c>
      <c r="AU463" s="49" t="str">
        <f>IFERROR(IF(COUNT($S463:AT463)&gt;=$P463,"",EDATE($S463,28)),"")</f>
        <v/>
      </c>
      <c r="AV463" s="49" t="str">
        <f>IFERROR(IF(COUNT($S463:AU463)&gt;=$P463,"",EDATE($S463,29)),"")</f>
        <v/>
      </c>
      <c r="AW463" s="49" t="str">
        <f>IFERROR(IF(COUNT($S463:AV463)&gt;=$P463,"",EDATE($S463,30)),"")</f>
        <v/>
      </c>
      <c r="AX463" s="49" t="str">
        <f>IFERROR(IF(COUNT($S463:AW463)&gt;=$P463,"",EDATE($S463,31)),"")</f>
        <v/>
      </c>
      <c r="AY463" s="49" t="str">
        <f>IFERROR(IF(COUNT($S463:AX463)&gt;=$P463,"",EDATE($S463,32)),"")</f>
        <v/>
      </c>
      <c r="AZ463" s="49" t="str">
        <f>IFERROR(IF(COUNT($S463:AY463)&gt;=$P463,"",EDATE($S463,33)),"")</f>
        <v/>
      </c>
      <c r="BA463" s="49" t="str">
        <f>IFERROR(IF(COUNT($S463:AZ463)&gt;=$P463,"",EDATE($S463,34)),"")</f>
        <v/>
      </c>
      <c r="BB463" s="49" t="str">
        <f>IFERROR(IF(COUNT($S463:BA463)&gt;=$P463,"",EDATE($S463,35)),"")</f>
        <v/>
      </c>
      <c r="BC463" s="49" t="str">
        <f>IFERROR(IF(COUNT($S463:BB463)&gt;=$P463,"",EDATE($S463,36)),"")</f>
        <v/>
      </c>
      <c r="BD463" s="108"/>
    </row>
    <row r="464" spans="1:56" s="98" customFormat="1" ht="21" customHeight="1" thickBot="1">
      <c r="A464" s="106" t="str">
        <f t="shared" ca="1" si="42"/>
        <v/>
      </c>
      <c r="B464" s="152"/>
      <c r="C464" s="45" t="str">
        <f>IFERROR(VLOOKUP(B464,'اسماء العملاء'!$A$2:$E$1589,5,FALSE),"")</f>
        <v/>
      </c>
      <c r="D464" s="60" t="str">
        <f>IFERROR(VLOOKUP(B464,'اسماء العملاء'!$A$2:$C$1589,2,FALSE),"")</f>
        <v/>
      </c>
      <c r="E464" s="56"/>
      <c r="F464" s="62" t="str">
        <f>IFERROR(VLOOKUP(B464,'اسماء العملاء'!$A$2:$C$1589,3,FALSE),"")</f>
        <v/>
      </c>
      <c r="G464" s="75" t="str">
        <f>IFERROR(VLOOKUP(B464,'اسماء العملاء'!$A$2:$F$1589,6,FALSE),"")</f>
        <v/>
      </c>
      <c r="H464" s="142" t="str">
        <f>IFERROR(VLOOKUP(G464,'انواع الفلاتر'!$B$2:$C$52,2,FALSE),"")</f>
        <v/>
      </c>
      <c r="I464" s="128" t="str">
        <f>IFERROR(VLOOKUP(B464,'اسماء العملاء'!$A$2:$K$1589,11,FALSE),"")</f>
        <v/>
      </c>
      <c r="J464" s="46" t="str">
        <f t="shared" si="43"/>
        <v/>
      </c>
      <c r="K464" s="37"/>
      <c r="L464" s="137" t="str">
        <f t="shared" si="44"/>
        <v/>
      </c>
      <c r="M464" s="94" t="str">
        <f>IFERROR(VLOOKUP(B464,'اسماء العملاء'!$A$2:$G$1589,7,FALSE),"")</f>
        <v/>
      </c>
      <c r="N464" s="92" t="str">
        <f t="shared" si="45"/>
        <v/>
      </c>
      <c r="O464" s="149" t="str">
        <f>IFERROR(VLOOKUP(B464,'اسماء العملاء'!$A$2:$I$1589,9,FALSE),"")</f>
        <v/>
      </c>
      <c r="P464" s="144" t="str">
        <f t="shared" si="46"/>
        <v/>
      </c>
      <c r="Q464" s="145" t="str">
        <f t="shared" si="47"/>
        <v/>
      </c>
      <c r="R464" s="50"/>
      <c r="S464" s="133" t="str">
        <f>IFERROR(VLOOKUP(B464,'اسماء العملاء'!$A$2:$J$1589,10,FALSE),"")</f>
        <v/>
      </c>
      <c r="T464" s="48" t="str">
        <f>IFERROR(IF(COUNT($S464:S464)&gt;=$P464,"",EDATE($S464,1)),"")</f>
        <v/>
      </c>
      <c r="U464" s="48" t="str">
        <f>IFERROR(IF(COUNT($S464:T464)&gt;=$P464,"",EDATE($S464,2)),"")</f>
        <v/>
      </c>
      <c r="V464" s="48" t="str">
        <f>IFERROR(IF(COUNT($S464:U464)&gt;=$P464,"",EDATE($S464,3)),"")</f>
        <v/>
      </c>
      <c r="W464" s="48" t="str">
        <f>IFERROR(IF(COUNT($S464:V464)&gt;=$P464,"",EDATE($S464,4)),"")</f>
        <v/>
      </c>
      <c r="X464" s="48" t="str">
        <f>IFERROR(IF(COUNT($S464:W464)&gt;=$P464,"",EDATE($S464,5)),"")</f>
        <v/>
      </c>
      <c r="Y464" s="48" t="str">
        <f>IFERROR(IF(COUNT($S464:X464)&gt;=$P464,"",EDATE($S464,6)),"")</f>
        <v/>
      </c>
      <c r="Z464" s="48" t="str">
        <f>IFERROR(IF(COUNT($S464:Y464)&gt;=$P464,"",EDATE($S464,7)),"")</f>
        <v/>
      </c>
      <c r="AA464" s="48" t="str">
        <f>IFERROR(IF(COUNT($S464:Z464)&gt;=$P464,"",EDATE($S464,8)),"")</f>
        <v/>
      </c>
      <c r="AB464" s="48" t="str">
        <f>IFERROR(IF(COUNT($S464:AA464)&gt;=$P464,"",EDATE($S464,9)),"")</f>
        <v/>
      </c>
      <c r="AC464" s="48" t="str">
        <f>IFERROR(IF(COUNT($S464:AB464)&gt;=$P464,"",EDATE($S464,10)),"")</f>
        <v/>
      </c>
      <c r="AD464" s="48" t="str">
        <f>IFERROR(IF(COUNT($S464:AC464)&gt;=$P464,"",EDATE($S464,11)),"")</f>
        <v/>
      </c>
      <c r="AE464" s="48" t="str">
        <f>IFERROR(IF(COUNT($S464:AD464)&gt;=$P464,"",EDATE($S464,12)),"")</f>
        <v/>
      </c>
      <c r="AF464" s="48" t="str">
        <f>IFERROR(IF(COUNT($S464:AE464)&gt;=$P464,"",EDATE($S464,13)),"")</f>
        <v/>
      </c>
      <c r="AG464" s="48" t="str">
        <f>IFERROR(IF(COUNT($S464:AF464)&gt;=$P464,"",EDATE($S464,14)),"")</f>
        <v/>
      </c>
      <c r="AH464" s="48" t="str">
        <f>IFERROR(IF(COUNT($S464:AG464)&gt;=$P464,"",EDATE($S464,15)),"")</f>
        <v/>
      </c>
      <c r="AI464" s="48" t="str">
        <f>IFERROR(IF(COUNT($S464:AH464)&gt;=$P464,"",EDATE($S464,16)),"")</f>
        <v/>
      </c>
      <c r="AJ464" s="48" t="str">
        <f>IFERROR(IF(COUNT($S464:AI464)&gt;=$P464,"",EDATE($S464,17)),"")</f>
        <v/>
      </c>
      <c r="AK464" s="48" t="str">
        <f>IFERROR(IF(COUNT($S464:AJ464)&gt;=$P464,"",EDATE($S464,18)),"")</f>
        <v/>
      </c>
      <c r="AL464" s="49" t="str">
        <f>IFERROR(IF(COUNT($S464:AK464)&gt;=$P464,"",EDATE($S464,19)),"")</f>
        <v/>
      </c>
      <c r="AM464" s="49" t="str">
        <f>IFERROR(IF(COUNT($S464:AL464)&gt;=$P464,"",EDATE($S464,20)),"")</f>
        <v/>
      </c>
      <c r="AN464" s="49" t="str">
        <f>IFERROR(IF(COUNT($S464:AM464)&gt;=$P464,"",EDATE($S464,21)),"")</f>
        <v/>
      </c>
      <c r="AO464" s="49" t="str">
        <f>IFERROR(IF(COUNT($S464:AN464)&gt;=$P464,"",EDATE($S464,22)),"")</f>
        <v/>
      </c>
      <c r="AP464" s="49" t="str">
        <f>IFERROR(IF(COUNT($S464:AO464)&gt;=$P464,"",EDATE($S464,23)),"")</f>
        <v/>
      </c>
      <c r="AQ464" s="49" t="str">
        <f>IFERROR(IF(COUNT($S464:AP464)&gt;=$P464,"",EDATE($S464,24)),"")</f>
        <v/>
      </c>
      <c r="AR464" s="49" t="str">
        <f>IFERROR(IF(COUNT($S464:AQ464)&gt;=$P464,"",EDATE($S464,25)),"")</f>
        <v/>
      </c>
      <c r="AS464" s="49" t="str">
        <f>IFERROR(IF(COUNT($S464:AR464)&gt;=$P464,"",EDATE($S464,26)),"")</f>
        <v/>
      </c>
      <c r="AT464" s="49" t="str">
        <f>IFERROR(IF(COUNT($S464:AS464)&gt;=$P464,"",EDATE($S464,27)),"")</f>
        <v/>
      </c>
      <c r="AU464" s="49" t="str">
        <f>IFERROR(IF(COUNT($S464:AT464)&gt;=$P464,"",EDATE($S464,28)),"")</f>
        <v/>
      </c>
      <c r="AV464" s="49" t="str">
        <f>IFERROR(IF(COUNT($S464:AU464)&gt;=$P464,"",EDATE($S464,29)),"")</f>
        <v/>
      </c>
      <c r="AW464" s="49" t="str">
        <f>IFERROR(IF(COUNT($S464:AV464)&gt;=$P464,"",EDATE($S464,30)),"")</f>
        <v/>
      </c>
      <c r="AX464" s="49" t="str">
        <f>IFERROR(IF(COUNT($S464:AW464)&gt;=$P464,"",EDATE($S464,31)),"")</f>
        <v/>
      </c>
      <c r="AY464" s="49" t="str">
        <f>IFERROR(IF(COUNT($S464:AX464)&gt;=$P464,"",EDATE($S464,32)),"")</f>
        <v/>
      </c>
      <c r="AZ464" s="49" t="str">
        <f>IFERROR(IF(COUNT($S464:AY464)&gt;=$P464,"",EDATE($S464,33)),"")</f>
        <v/>
      </c>
      <c r="BA464" s="49" t="str">
        <f>IFERROR(IF(COUNT($S464:AZ464)&gt;=$P464,"",EDATE($S464,34)),"")</f>
        <v/>
      </c>
      <c r="BB464" s="49" t="str">
        <f>IFERROR(IF(COUNT($S464:BA464)&gt;=$P464,"",EDATE($S464,35)),"")</f>
        <v/>
      </c>
      <c r="BC464" s="49" t="str">
        <f>IFERROR(IF(COUNT($S464:BB464)&gt;=$P464,"",EDATE($S464,36)),"")</f>
        <v/>
      </c>
      <c r="BD464" s="108"/>
    </row>
    <row r="465" spans="1:56" s="98" customFormat="1" ht="21" customHeight="1" thickBot="1">
      <c r="A465" s="106" t="str">
        <f t="shared" ca="1" si="42"/>
        <v/>
      </c>
      <c r="B465" s="152"/>
      <c r="C465" s="45" t="str">
        <f>IFERROR(VLOOKUP(B465,'اسماء العملاء'!$A$2:$E$1589,5,FALSE),"")</f>
        <v/>
      </c>
      <c r="D465" s="60" t="str">
        <f>IFERROR(VLOOKUP(B465,'اسماء العملاء'!$A$2:$C$1589,2,FALSE),"")</f>
        <v/>
      </c>
      <c r="E465" s="56"/>
      <c r="F465" s="62" t="str">
        <f>IFERROR(VLOOKUP(B465,'اسماء العملاء'!$A$2:$C$1589,3,FALSE),"")</f>
        <v/>
      </c>
      <c r="G465" s="75" t="str">
        <f>IFERROR(VLOOKUP(B465,'اسماء العملاء'!$A$2:$F$1589,6,FALSE),"")</f>
        <v/>
      </c>
      <c r="H465" s="142" t="str">
        <f>IFERROR(VLOOKUP(G465,'انواع الفلاتر'!$B$2:$C$52,2,FALSE),"")</f>
        <v/>
      </c>
      <c r="I465" s="128" t="str">
        <f>IFERROR(VLOOKUP(B465,'اسماء العملاء'!$A$2:$K$1589,11,FALSE),"")</f>
        <v/>
      </c>
      <c r="J465" s="46" t="str">
        <f t="shared" si="43"/>
        <v/>
      </c>
      <c r="K465" s="37"/>
      <c r="L465" s="137" t="str">
        <f t="shared" si="44"/>
        <v/>
      </c>
      <c r="M465" s="94" t="str">
        <f>IFERROR(VLOOKUP(B465,'اسماء العملاء'!$A$2:$G$1589,7,FALSE),"")</f>
        <v/>
      </c>
      <c r="N465" s="92" t="str">
        <f t="shared" si="45"/>
        <v/>
      </c>
      <c r="O465" s="149" t="str">
        <f>IFERROR(VLOOKUP(B465,'اسماء العملاء'!$A$2:$I$1589,9,FALSE),"")</f>
        <v/>
      </c>
      <c r="P465" s="144" t="str">
        <f t="shared" si="46"/>
        <v/>
      </c>
      <c r="Q465" s="145" t="str">
        <f t="shared" si="47"/>
        <v/>
      </c>
      <c r="R465" s="50"/>
      <c r="S465" s="133" t="str">
        <f>IFERROR(VLOOKUP(B465,'اسماء العملاء'!$A$2:$J$1589,10,FALSE),"")</f>
        <v/>
      </c>
      <c r="T465" s="48" t="str">
        <f>IFERROR(IF(COUNT($S465:S465)&gt;=$P465,"",EDATE($S465,1)),"")</f>
        <v/>
      </c>
      <c r="U465" s="48" t="str">
        <f>IFERROR(IF(COUNT($S465:T465)&gt;=$P465,"",EDATE($S465,2)),"")</f>
        <v/>
      </c>
      <c r="V465" s="48" t="str">
        <f>IFERROR(IF(COUNT($S465:U465)&gt;=$P465,"",EDATE($S465,3)),"")</f>
        <v/>
      </c>
      <c r="W465" s="48" t="str">
        <f>IFERROR(IF(COUNT($S465:V465)&gt;=$P465,"",EDATE($S465,4)),"")</f>
        <v/>
      </c>
      <c r="X465" s="48" t="str">
        <f>IFERROR(IF(COUNT($S465:W465)&gt;=$P465,"",EDATE($S465,5)),"")</f>
        <v/>
      </c>
      <c r="Y465" s="48" t="str">
        <f>IFERROR(IF(COUNT($S465:X465)&gt;=$P465,"",EDATE($S465,6)),"")</f>
        <v/>
      </c>
      <c r="Z465" s="48" t="str">
        <f>IFERROR(IF(COUNT($S465:Y465)&gt;=$P465,"",EDATE($S465,7)),"")</f>
        <v/>
      </c>
      <c r="AA465" s="48" t="str">
        <f>IFERROR(IF(COUNT($S465:Z465)&gt;=$P465,"",EDATE($S465,8)),"")</f>
        <v/>
      </c>
      <c r="AB465" s="48" t="str">
        <f>IFERROR(IF(COUNT($S465:AA465)&gt;=$P465,"",EDATE($S465,9)),"")</f>
        <v/>
      </c>
      <c r="AC465" s="48" t="str">
        <f>IFERROR(IF(COUNT($S465:AB465)&gt;=$P465,"",EDATE($S465,10)),"")</f>
        <v/>
      </c>
      <c r="AD465" s="48" t="str">
        <f>IFERROR(IF(COUNT($S465:AC465)&gt;=$P465,"",EDATE($S465,11)),"")</f>
        <v/>
      </c>
      <c r="AE465" s="48" t="str">
        <f>IFERROR(IF(COUNT($S465:AD465)&gt;=$P465,"",EDATE($S465,12)),"")</f>
        <v/>
      </c>
      <c r="AF465" s="48" t="str">
        <f>IFERROR(IF(COUNT($S465:AE465)&gt;=$P465,"",EDATE($S465,13)),"")</f>
        <v/>
      </c>
      <c r="AG465" s="48" t="str">
        <f>IFERROR(IF(COUNT($S465:AF465)&gt;=$P465,"",EDATE($S465,14)),"")</f>
        <v/>
      </c>
      <c r="AH465" s="48" t="str">
        <f>IFERROR(IF(COUNT($S465:AG465)&gt;=$P465,"",EDATE($S465,15)),"")</f>
        <v/>
      </c>
      <c r="AI465" s="48" t="str">
        <f>IFERROR(IF(COUNT($S465:AH465)&gt;=$P465,"",EDATE($S465,16)),"")</f>
        <v/>
      </c>
      <c r="AJ465" s="48" t="str">
        <f>IFERROR(IF(COUNT($S465:AI465)&gt;=$P465,"",EDATE($S465,17)),"")</f>
        <v/>
      </c>
      <c r="AK465" s="48" t="str">
        <f>IFERROR(IF(COUNT($S465:AJ465)&gt;=$P465,"",EDATE($S465,18)),"")</f>
        <v/>
      </c>
      <c r="AL465" s="49" t="str">
        <f>IFERROR(IF(COUNT($S465:AK465)&gt;=$P465,"",EDATE($S465,19)),"")</f>
        <v/>
      </c>
      <c r="AM465" s="49" t="str">
        <f>IFERROR(IF(COUNT($S465:AL465)&gt;=$P465,"",EDATE($S465,20)),"")</f>
        <v/>
      </c>
      <c r="AN465" s="49" t="str">
        <f>IFERROR(IF(COUNT($S465:AM465)&gt;=$P465,"",EDATE($S465,21)),"")</f>
        <v/>
      </c>
      <c r="AO465" s="49" t="str">
        <f>IFERROR(IF(COUNT($S465:AN465)&gt;=$P465,"",EDATE($S465,22)),"")</f>
        <v/>
      </c>
      <c r="AP465" s="49" t="str">
        <f>IFERROR(IF(COUNT($S465:AO465)&gt;=$P465,"",EDATE($S465,23)),"")</f>
        <v/>
      </c>
      <c r="AQ465" s="49" t="str">
        <f>IFERROR(IF(COUNT($S465:AP465)&gt;=$P465,"",EDATE($S465,24)),"")</f>
        <v/>
      </c>
      <c r="AR465" s="49" t="str">
        <f>IFERROR(IF(COUNT($S465:AQ465)&gt;=$P465,"",EDATE($S465,25)),"")</f>
        <v/>
      </c>
      <c r="AS465" s="49" t="str">
        <f>IFERROR(IF(COUNT($S465:AR465)&gt;=$P465,"",EDATE($S465,26)),"")</f>
        <v/>
      </c>
      <c r="AT465" s="49" t="str">
        <f>IFERROR(IF(COUNT($S465:AS465)&gt;=$P465,"",EDATE($S465,27)),"")</f>
        <v/>
      </c>
      <c r="AU465" s="49" t="str">
        <f>IFERROR(IF(COUNT($S465:AT465)&gt;=$P465,"",EDATE($S465,28)),"")</f>
        <v/>
      </c>
      <c r="AV465" s="49" t="str">
        <f>IFERROR(IF(COUNT($S465:AU465)&gt;=$P465,"",EDATE($S465,29)),"")</f>
        <v/>
      </c>
      <c r="AW465" s="49" t="str">
        <f>IFERROR(IF(COUNT($S465:AV465)&gt;=$P465,"",EDATE($S465,30)),"")</f>
        <v/>
      </c>
      <c r="AX465" s="49" t="str">
        <f>IFERROR(IF(COUNT($S465:AW465)&gt;=$P465,"",EDATE($S465,31)),"")</f>
        <v/>
      </c>
      <c r="AY465" s="49" t="str">
        <f>IFERROR(IF(COUNT($S465:AX465)&gt;=$P465,"",EDATE($S465,32)),"")</f>
        <v/>
      </c>
      <c r="AZ465" s="49" t="str">
        <f>IFERROR(IF(COUNT($S465:AY465)&gt;=$P465,"",EDATE($S465,33)),"")</f>
        <v/>
      </c>
      <c r="BA465" s="49" t="str">
        <f>IFERROR(IF(COUNT($S465:AZ465)&gt;=$P465,"",EDATE($S465,34)),"")</f>
        <v/>
      </c>
      <c r="BB465" s="49" t="str">
        <f>IFERROR(IF(COUNT($S465:BA465)&gt;=$P465,"",EDATE($S465,35)),"")</f>
        <v/>
      </c>
      <c r="BC465" s="49" t="str">
        <f>IFERROR(IF(COUNT($S465:BB465)&gt;=$P465,"",EDATE($S465,36)),"")</f>
        <v/>
      </c>
      <c r="BD465" s="108"/>
    </row>
    <row r="466" spans="1:56" s="98" customFormat="1" ht="21" customHeight="1" thickBot="1">
      <c r="A466" s="106" t="str">
        <f t="shared" ca="1" si="42"/>
        <v/>
      </c>
      <c r="B466" s="152"/>
      <c r="C466" s="45" t="str">
        <f>IFERROR(VLOOKUP(B466,'اسماء العملاء'!$A$2:$E$1589,5,FALSE),"")</f>
        <v/>
      </c>
      <c r="D466" s="60" t="str">
        <f>IFERROR(VLOOKUP(B466,'اسماء العملاء'!$A$2:$C$1589,2,FALSE),"")</f>
        <v/>
      </c>
      <c r="E466" s="56"/>
      <c r="F466" s="62" t="str">
        <f>IFERROR(VLOOKUP(B466,'اسماء العملاء'!$A$2:$C$1589,3,FALSE),"")</f>
        <v/>
      </c>
      <c r="G466" s="75" t="str">
        <f>IFERROR(VLOOKUP(B466,'اسماء العملاء'!$A$2:$F$1589,6,FALSE),"")</f>
        <v/>
      </c>
      <c r="H466" s="142" t="str">
        <f>IFERROR(VLOOKUP(G466,'انواع الفلاتر'!$B$2:$C$52,2,FALSE),"")</f>
        <v/>
      </c>
      <c r="I466" s="128" t="str">
        <f>IFERROR(VLOOKUP(B466,'اسماء العملاء'!$A$2:$K$1589,11,FALSE),"")</f>
        <v/>
      </c>
      <c r="J466" s="46" t="str">
        <f t="shared" si="43"/>
        <v/>
      </c>
      <c r="K466" s="37"/>
      <c r="L466" s="137" t="str">
        <f t="shared" si="44"/>
        <v/>
      </c>
      <c r="M466" s="94" t="str">
        <f>IFERROR(VLOOKUP(B466,'اسماء العملاء'!$A$2:$G$1589,7,FALSE),"")</f>
        <v/>
      </c>
      <c r="N466" s="92" t="str">
        <f t="shared" si="45"/>
        <v/>
      </c>
      <c r="O466" s="149" t="str">
        <f>IFERROR(VLOOKUP(B466,'اسماء العملاء'!$A$2:$I$1589,9,FALSE),"")</f>
        <v/>
      </c>
      <c r="P466" s="144" t="str">
        <f t="shared" si="46"/>
        <v/>
      </c>
      <c r="Q466" s="145" t="str">
        <f t="shared" si="47"/>
        <v/>
      </c>
      <c r="R466" s="50"/>
      <c r="S466" s="133" t="str">
        <f>IFERROR(VLOOKUP(B466,'اسماء العملاء'!$A$2:$J$1589,10,FALSE),"")</f>
        <v/>
      </c>
      <c r="T466" s="48" t="str">
        <f>IFERROR(IF(COUNT($S466:S466)&gt;=$P466,"",EDATE($S466,1)),"")</f>
        <v/>
      </c>
      <c r="U466" s="48" t="str">
        <f>IFERROR(IF(COUNT($S466:T466)&gt;=$P466,"",EDATE($S466,2)),"")</f>
        <v/>
      </c>
      <c r="V466" s="48" t="str">
        <f>IFERROR(IF(COUNT($S466:U466)&gt;=$P466,"",EDATE($S466,3)),"")</f>
        <v/>
      </c>
      <c r="W466" s="48" t="str">
        <f>IFERROR(IF(COUNT($S466:V466)&gt;=$P466,"",EDATE($S466,4)),"")</f>
        <v/>
      </c>
      <c r="X466" s="48" t="str">
        <f>IFERROR(IF(COUNT($S466:W466)&gt;=$P466,"",EDATE($S466,5)),"")</f>
        <v/>
      </c>
      <c r="Y466" s="48" t="str">
        <f>IFERROR(IF(COUNT($S466:X466)&gt;=$P466,"",EDATE($S466,6)),"")</f>
        <v/>
      </c>
      <c r="Z466" s="48" t="str">
        <f>IFERROR(IF(COUNT($S466:Y466)&gt;=$P466,"",EDATE($S466,7)),"")</f>
        <v/>
      </c>
      <c r="AA466" s="48" t="str">
        <f>IFERROR(IF(COUNT($S466:Z466)&gt;=$P466,"",EDATE($S466,8)),"")</f>
        <v/>
      </c>
      <c r="AB466" s="48" t="str">
        <f>IFERROR(IF(COUNT($S466:AA466)&gt;=$P466,"",EDATE($S466,9)),"")</f>
        <v/>
      </c>
      <c r="AC466" s="48" t="str">
        <f>IFERROR(IF(COUNT($S466:AB466)&gt;=$P466,"",EDATE($S466,10)),"")</f>
        <v/>
      </c>
      <c r="AD466" s="48" t="str">
        <f>IFERROR(IF(COUNT($S466:AC466)&gt;=$P466,"",EDATE($S466,11)),"")</f>
        <v/>
      </c>
      <c r="AE466" s="48" t="str">
        <f>IFERROR(IF(COUNT($S466:AD466)&gt;=$P466,"",EDATE($S466,12)),"")</f>
        <v/>
      </c>
      <c r="AF466" s="48" t="str">
        <f>IFERROR(IF(COUNT($S466:AE466)&gt;=$P466,"",EDATE($S466,13)),"")</f>
        <v/>
      </c>
      <c r="AG466" s="48" t="str">
        <f>IFERROR(IF(COUNT($S466:AF466)&gt;=$P466,"",EDATE($S466,14)),"")</f>
        <v/>
      </c>
      <c r="AH466" s="48" t="str">
        <f>IFERROR(IF(COUNT($S466:AG466)&gt;=$P466,"",EDATE($S466,15)),"")</f>
        <v/>
      </c>
      <c r="AI466" s="48" t="str">
        <f>IFERROR(IF(COUNT($S466:AH466)&gt;=$P466,"",EDATE($S466,16)),"")</f>
        <v/>
      </c>
      <c r="AJ466" s="48" t="str">
        <f>IFERROR(IF(COUNT($S466:AI466)&gt;=$P466,"",EDATE($S466,17)),"")</f>
        <v/>
      </c>
      <c r="AK466" s="48" t="str">
        <f>IFERROR(IF(COUNT($S466:AJ466)&gt;=$P466,"",EDATE($S466,18)),"")</f>
        <v/>
      </c>
      <c r="AL466" s="49" t="str">
        <f>IFERROR(IF(COUNT($S466:AK466)&gt;=$P466,"",EDATE($S466,19)),"")</f>
        <v/>
      </c>
      <c r="AM466" s="49" t="str">
        <f>IFERROR(IF(COUNT($S466:AL466)&gt;=$P466,"",EDATE($S466,20)),"")</f>
        <v/>
      </c>
      <c r="AN466" s="49" t="str">
        <f>IFERROR(IF(COUNT($S466:AM466)&gt;=$P466,"",EDATE($S466,21)),"")</f>
        <v/>
      </c>
      <c r="AO466" s="49" t="str">
        <f>IFERROR(IF(COUNT($S466:AN466)&gt;=$P466,"",EDATE($S466,22)),"")</f>
        <v/>
      </c>
      <c r="AP466" s="49" t="str">
        <f>IFERROR(IF(COUNT($S466:AO466)&gt;=$P466,"",EDATE($S466,23)),"")</f>
        <v/>
      </c>
      <c r="AQ466" s="49" t="str">
        <f>IFERROR(IF(COUNT($S466:AP466)&gt;=$P466,"",EDATE($S466,24)),"")</f>
        <v/>
      </c>
      <c r="AR466" s="49" t="str">
        <f>IFERROR(IF(COUNT($S466:AQ466)&gt;=$P466,"",EDATE($S466,25)),"")</f>
        <v/>
      </c>
      <c r="AS466" s="49" t="str">
        <f>IFERROR(IF(COUNT($S466:AR466)&gt;=$P466,"",EDATE($S466,26)),"")</f>
        <v/>
      </c>
      <c r="AT466" s="49" t="str">
        <f>IFERROR(IF(COUNT($S466:AS466)&gt;=$P466,"",EDATE($S466,27)),"")</f>
        <v/>
      </c>
      <c r="AU466" s="49" t="str">
        <f>IFERROR(IF(COUNT($S466:AT466)&gt;=$P466,"",EDATE($S466,28)),"")</f>
        <v/>
      </c>
      <c r="AV466" s="49" t="str">
        <f>IFERROR(IF(COUNT($S466:AU466)&gt;=$P466,"",EDATE($S466,29)),"")</f>
        <v/>
      </c>
      <c r="AW466" s="49" t="str">
        <f>IFERROR(IF(COUNT($S466:AV466)&gt;=$P466,"",EDATE($S466,30)),"")</f>
        <v/>
      </c>
      <c r="AX466" s="49" t="str">
        <f>IFERROR(IF(COUNT($S466:AW466)&gt;=$P466,"",EDATE($S466,31)),"")</f>
        <v/>
      </c>
      <c r="AY466" s="49" t="str">
        <f>IFERROR(IF(COUNT($S466:AX466)&gt;=$P466,"",EDATE($S466,32)),"")</f>
        <v/>
      </c>
      <c r="AZ466" s="49" t="str">
        <f>IFERROR(IF(COUNT($S466:AY466)&gt;=$P466,"",EDATE($S466,33)),"")</f>
        <v/>
      </c>
      <c r="BA466" s="49" t="str">
        <f>IFERROR(IF(COUNT($S466:AZ466)&gt;=$P466,"",EDATE($S466,34)),"")</f>
        <v/>
      </c>
      <c r="BB466" s="49" t="str">
        <f>IFERROR(IF(COUNT($S466:BA466)&gt;=$P466,"",EDATE($S466,35)),"")</f>
        <v/>
      </c>
      <c r="BC466" s="49" t="str">
        <f>IFERROR(IF(COUNT($S466:BB466)&gt;=$P466,"",EDATE($S466,36)),"")</f>
        <v/>
      </c>
      <c r="BD466" s="108"/>
    </row>
    <row r="467" spans="1:56" s="98" customFormat="1" ht="21" customHeight="1" thickBot="1">
      <c r="A467" s="106" t="str">
        <f t="shared" ca="1" si="42"/>
        <v/>
      </c>
      <c r="B467" s="152"/>
      <c r="C467" s="45" t="str">
        <f>IFERROR(VLOOKUP(B467,'اسماء العملاء'!$A$2:$E$1589,5,FALSE),"")</f>
        <v/>
      </c>
      <c r="D467" s="60" t="str">
        <f>IFERROR(VLOOKUP(B467,'اسماء العملاء'!$A$2:$C$1589,2,FALSE),"")</f>
        <v/>
      </c>
      <c r="E467" s="56"/>
      <c r="F467" s="62" t="str">
        <f>IFERROR(VLOOKUP(B467,'اسماء العملاء'!$A$2:$C$1589,3,FALSE),"")</f>
        <v/>
      </c>
      <c r="G467" s="75" t="str">
        <f>IFERROR(VLOOKUP(B467,'اسماء العملاء'!$A$2:$F$1589,6,FALSE),"")</f>
        <v/>
      </c>
      <c r="H467" s="142" t="str">
        <f>IFERROR(VLOOKUP(G467,'انواع الفلاتر'!$B$2:$C$52,2,FALSE),"")</f>
        <v/>
      </c>
      <c r="I467" s="128" t="str">
        <f>IFERROR(VLOOKUP(B467,'اسماء العملاء'!$A$2:$K$1589,11,FALSE),"")</f>
        <v/>
      </c>
      <c r="J467" s="46" t="str">
        <f t="shared" si="43"/>
        <v/>
      </c>
      <c r="K467" s="37"/>
      <c r="L467" s="137" t="str">
        <f t="shared" si="44"/>
        <v/>
      </c>
      <c r="M467" s="94" t="str">
        <f>IFERROR(VLOOKUP(B467,'اسماء العملاء'!$A$2:$G$1589,7,FALSE),"")</f>
        <v/>
      </c>
      <c r="N467" s="92" t="str">
        <f t="shared" si="45"/>
        <v/>
      </c>
      <c r="O467" s="149" t="str">
        <f>IFERROR(VLOOKUP(B467,'اسماء العملاء'!$A$2:$I$1589,9,FALSE),"")</f>
        <v/>
      </c>
      <c r="P467" s="144" t="str">
        <f t="shared" si="46"/>
        <v/>
      </c>
      <c r="Q467" s="145" t="str">
        <f t="shared" si="47"/>
        <v/>
      </c>
      <c r="R467" s="50"/>
      <c r="S467" s="133" t="str">
        <f>IFERROR(VLOOKUP(B467,'اسماء العملاء'!$A$2:$J$1589,10,FALSE),"")</f>
        <v/>
      </c>
      <c r="T467" s="48" t="str">
        <f>IFERROR(IF(COUNT($S467:S467)&gt;=$P467,"",EDATE($S467,1)),"")</f>
        <v/>
      </c>
      <c r="U467" s="48" t="str">
        <f>IFERROR(IF(COUNT($S467:T467)&gt;=$P467,"",EDATE($S467,2)),"")</f>
        <v/>
      </c>
      <c r="V467" s="48" t="str">
        <f>IFERROR(IF(COUNT($S467:U467)&gt;=$P467,"",EDATE($S467,3)),"")</f>
        <v/>
      </c>
      <c r="W467" s="48" t="str">
        <f>IFERROR(IF(COUNT($S467:V467)&gt;=$P467,"",EDATE($S467,4)),"")</f>
        <v/>
      </c>
      <c r="X467" s="48" t="str">
        <f>IFERROR(IF(COUNT($S467:W467)&gt;=$P467,"",EDATE($S467,5)),"")</f>
        <v/>
      </c>
      <c r="Y467" s="48" t="str">
        <f>IFERROR(IF(COUNT($S467:X467)&gt;=$P467,"",EDATE($S467,6)),"")</f>
        <v/>
      </c>
      <c r="Z467" s="48" t="str">
        <f>IFERROR(IF(COUNT($S467:Y467)&gt;=$P467,"",EDATE($S467,7)),"")</f>
        <v/>
      </c>
      <c r="AA467" s="48" t="str">
        <f>IFERROR(IF(COUNT($S467:Z467)&gt;=$P467,"",EDATE($S467,8)),"")</f>
        <v/>
      </c>
      <c r="AB467" s="48" t="str">
        <f>IFERROR(IF(COUNT($S467:AA467)&gt;=$P467,"",EDATE($S467,9)),"")</f>
        <v/>
      </c>
      <c r="AC467" s="48" t="str">
        <f>IFERROR(IF(COUNT($S467:AB467)&gt;=$P467,"",EDATE($S467,10)),"")</f>
        <v/>
      </c>
      <c r="AD467" s="48" t="str">
        <f>IFERROR(IF(COUNT($S467:AC467)&gt;=$P467,"",EDATE($S467,11)),"")</f>
        <v/>
      </c>
      <c r="AE467" s="48" t="str">
        <f>IFERROR(IF(COUNT($S467:AD467)&gt;=$P467,"",EDATE($S467,12)),"")</f>
        <v/>
      </c>
      <c r="AF467" s="48" t="str">
        <f>IFERROR(IF(COUNT($S467:AE467)&gt;=$P467,"",EDATE($S467,13)),"")</f>
        <v/>
      </c>
      <c r="AG467" s="48" t="str">
        <f>IFERROR(IF(COUNT($S467:AF467)&gt;=$P467,"",EDATE($S467,14)),"")</f>
        <v/>
      </c>
      <c r="AH467" s="48" t="str">
        <f>IFERROR(IF(COUNT($S467:AG467)&gt;=$P467,"",EDATE($S467,15)),"")</f>
        <v/>
      </c>
      <c r="AI467" s="48" t="str">
        <f>IFERROR(IF(COUNT($S467:AH467)&gt;=$P467,"",EDATE($S467,16)),"")</f>
        <v/>
      </c>
      <c r="AJ467" s="48" t="str">
        <f>IFERROR(IF(COUNT($S467:AI467)&gt;=$P467,"",EDATE($S467,17)),"")</f>
        <v/>
      </c>
      <c r="AK467" s="48" t="str">
        <f>IFERROR(IF(COUNT($S467:AJ467)&gt;=$P467,"",EDATE($S467,18)),"")</f>
        <v/>
      </c>
      <c r="AL467" s="49" t="str">
        <f>IFERROR(IF(COUNT($S467:AK467)&gt;=$P467,"",EDATE($S467,19)),"")</f>
        <v/>
      </c>
      <c r="AM467" s="49" t="str">
        <f>IFERROR(IF(COUNT($S467:AL467)&gt;=$P467,"",EDATE($S467,20)),"")</f>
        <v/>
      </c>
      <c r="AN467" s="49" t="str">
        <f>IFERROR(IF(COUNT($S467:AM467)&gt;=$P467,"",EDATE($S467,21)),"")</f>
        <v/>
      </c>
      <c r="AO467" s="49" t="str">
        <f>IFERROR(IF(COUNT($S467:AN467)&gt;=$P467,"",EDATE($S467,22)),"")</f>
        <v/>
      </c>
      <c r="AP467" s="49" t="str">
        <f>IFERROR(IF(COUNT($S467:AO467)&gt;=$P467,"",EDATE($S467,23)),"")</f>
        <v/>
      </c>
      <c r="AQ467" s="49" t="str">
        <f>IFERROR(IF(COUNT($S467:AP467)&gt;=$P467,"",EDATE($S467,24)),"")</f>
        <v/>
      </c>
      <c r="AR467" s="49" t="str">
        <f>IFERROR(IF(COUNT($S467:AQ467)&gt;=$P467,"",EDATE($S467,25)),"")</f>
        <v/>
      </c>
      <c r="AS467" s="49" t="str">
        <f>IFERROR(IF(COUNT($S467:AR467)&gt;=$P467,"",EDATE($S467,26)),"")</f>
        <v/>
      </c>
      <c r="AT467" s="49" t="str">
        <f>IFERROR(IF(COUNT($S467:AS467)&gt;=$P467,"",EDATE($S467,27)),"")</f>
        <v/>
      </c>
      <c r="AU467" s="49" t="str">
        <f>IFERROR(IF(COUNT($S467:AT467)&gt;=$P467,"",EDATE($S467,28)),"")</f>
        <v/>
      </c>
      <c r="AV467" s="49" t="str">
        <f>IFERROR(IF(COUNT($S467:AU467)&gt;=$P467,"",EDATE($S467,29)),"")</f>
        <v/>
      </c>
      <c r="AW467" s="49" t="str">
        <f>IFERROR(IF(COUNT($S467:AV467)&gt;=$P467,"",EDATE($S467,30)),"")</f>
        <v/>
      </c>
      <c r="AX467" s="49" t="str">
        <f>IFERROR(IF(COUNT($S467:AW467)&gt;=$P467,"",EDATE($S467,31)),"")</f>
        <v/>
      </c>
      <c r="AY467" s="49" t="str">
        <f>IFERROR(IF(COUNT($S467:AX467)&gt;=$P467,"",EDATE($S467,32)),"")</f>
        <v/>
      </c>
      <c r="AZ467" s="49" t="str">
        <f>IFERROR(IF(COUNT($S467:AY467)&gt;=$P467,"",EDATE($S467,33)),"")</f>
        <v/>
      </c>
      <c r="BA467" s="49" t="str">
        <f>IFERROR(IF(COUNT($S467:AZ467)&gt;=$P467,"",EDATE($S467,34)),"")</f>
        <v/>
      </c>
      <c r="BB467" s="49" t="str">
        <f>IFERROR(IF(COUNT($S467:BA467)&gt;=$P467,"",EDATE($S467,35)),"")</f>
        <v/>
      </c>
      <c r="BC467" s="49" t="str">
        <f>IFERROR(IF(COUNT($S467:BB467)&gt;=$P467,"",EDATE($S467,36)),"")</f>
        <v/>
      </c>
      <c r="BD467" s="108"/>
    </row>
    <row r="468" spans="1:56" s="98" customFormat="1" ht="21" customHeight="1" thickBot="1">
      <c r="A468" s="106" t="str">
        <f t="shared" ca="1" si="42"/>
        <v/>
      </c>
      <c r="B468" s="152"/>
      <c r="C468" s="45" t="str">
        <f>IFERROR(VLOOKUP(B468,'اسماء العملاء'!$A$2:$E$1589,5,FALSE),"")</f>
        <v/>
      </c>
      <c r="D468" s="60" t="str">
        <f>IFERROR(VLOOKUP(B468,'اسماء العملاء'!$A$2:$C$1589,2,FALSE),"")</f>
        <v/>
      </c>
      <c r="E468" s="56"/>
      <c r="F468" s="62" t="str">
        <f>IFERROR(VLOOKUP(B468,'اسماء العملاء'!$A$2:$C$1589,3,FALSE),"")</f>
        <v/>
      </c>
      <c r="G468" s="75" t="str">
        <f>IFERROR(VLOOKUP(B468,'اسماء العملاء'!$A$2:$F$1589,6,FALSE),"")</f>
        <v/>
      </c>
      <c r="H468" s="142" t="str">
        <f>IFERROR(VLOOKUP(G468,'انواع الفلاتر'!$B$2:$C$52,2,FALSE),"")</f>
        <v/>
      </c>
      <c r="I468" s="128" t="str">
        <f>IFERROR(VLOOKUP(B468,'اسماء العملاء'!$A$2:$K$1589,11,FALSE),"")</f>
        <v/>
      </c>
      <c r="J468" s="46" t="str">
        <f t="shared" si="43"/>
        <v/>
      </c>
      <c r="K468" s="37"/>
      <c r="L468" s="137" t="str">
        <f t="shared" si="44"/>
        <v/>
      </c>
      <c r="M468" s="94" t="str">
        <f>IFERROR(VLOOKUP(B468,'اسماء العملاء'!$A$2:$G$1589,7,FALSE),"")</f>
        <v/>
      </c>
      <c r="N468" s="92" t="str">
        <f t="shared" si="45"/>
        <v/>
      </c>
      <c r="O468" s="149" t="str">
        <f>IFERROR(VLOOKUP(B468,'اسماء العملاء'!$A$2:$I$1589,9,FALSE),"")</f>
        <v/>
      </c>
      <c r="P468" s="144" t="str">
        <f t="shared" si="46"/>
        <v/>
      </c>
      <c r="Q468" s="145" t="str">
        <f t="shared" si="47"/>
        <v/>
      </c>
      <c r="R468" s="50"/>
      <c r="S468" s="133" t="str">
        <f>IFERROR(VLOOKUP(B468,'اسماء العملاء'!$A$2:$J$1589,10,FALSE),"")</f>
        <v/>
      </c>
      <c r="T468" s="48" t="str">
        <f>IFERROR(IF(COUNT($S468:S468)&gt;=$P468,"",EDATE($S468,1)),"")</f>
        <v/>
      </c>
      <c r="U468" s="48" t="str">
        <f>IFERROR(IF(COUNT($S468:T468)&gt;=$P468,"",EDATE($S468,2)),"")</f>
        <v/>
      </c>
      <c r="V468" s="48" t="str">
        <f>IFERROR(IF(COUNT($S468:U468)&gt;=$P468,"",EDATE($S468,3)),"")</f>
        <v/>
      </c>
      <c r="W468" s="48" t="str">
        <f>IFERROR(IF(COUNT($S468:V468)&gt;=$P468,"",EDATE($S468,4)),"")</f>
        <v/>
      </c>
      <c r="X468" s="48" t="str">
        <f>IFERROR(IF(COUNT($S468:W468)&gt;=$P468,"",EDATE($S468,5)),"")</f>
        <v/>
      </c>
      <c r="Y468" s="48" t="str">
        <f>IFERROR(IF(COUNT($S468:X468)&gt;=$P468,"",EDATE($S468,6)),"")</f>
        <v/>
      </c>
      <c r="Z468" s="48" t="str">
        <f>IFERROR(IF(COUNT($S468:Y468)&gt;=$P468,"",EDATE($S468,7)),"")</f>
        <v/>
      </c>
      <c r="AA468" s="48" t="str">
        <f>IFERROR(IF(COUNT($S468:Z468)&gt;=$P468,"",EDATE($S468,8)),"")</f>
        <v/>
      </c>
      <c r="AB468" s="48" t="str">
        <f>IFERROR(IF(COUNT($S468:AA468)&gt;=$P468,"",EDATE($S468,9)),"")</f>
        <v/>
      </c>
      <c r="AC468" s="48" t="str">
        <f>IFERROR(IF(COUNT($S468:AB468)&gt;=$P468,"",EDATE($S468,10)),"")</f>
        <v/>
      </c>
      <c r="AD468" s="48" t="str">
        <f>IFERROR(IF(COUNT($S468:AC468)&gt;=$P468,"",EDATE($S468,11)),"")</f>
        <v/>
      </c>
      <c r="AE468" s="48" t="str">
        <f>IFERROR(IF(COUNT($S468:AD468)&gt;=$P468,"",EDATE($S468,12)),"")</f>
        <v/>
      </c>
      <c r="AF468" s="48" t="str">
        <f>IFERROR(IF(COUNT($S468:AE468)&gt;=$P468,"",EDATE($S468,13)),"")</f>
        <v/>
      </c>
      <c r="AG468" s="48" t="str">
        <f>IFERROR(IF(COUNT($S468:AF468)&gt;=$P468,"",EDATE($S468,14)),"")</f>
        <v/>
      </c>
      <c r="AH468" s="48" t="str">
        <f>IFERROR(IF(COUNT($S468:AG468)&gt;=$P468,"",EDATE($S468,15)),"")</f>
        <v/>
      </c>
      <c r="AI468" s="48" t="str">
        <f>IFERROR(IF(COUNT($S468:AH468)&gt;=$P468,"",EDATE($S468,16)),"")</f>
        <v/>
      </c>
      <c r="AJ468" s="48" t="str">
        <f>IFERROR(IF(COUNT($S468:AI468)&gt;=$P468,"",EDATE($S468,17)),"")</f>
        <v/>
      </c>
      <c r="AK468" s="48" t="str">
        <f>IFERROR(IF(COUNT($S468:AJ468)&gt;=$P468,"",EDATE($S468,18)),"")</f>
        <v/>
      </c>
      <c r="AL468" s="49" t="str">
        <f>IFERROR(IF(COUNT($S468:AK468)&gt;=$P468,"",EDATE($S468,19)),"")</f>
        <v/>
      </c>
      <c r="AM468" s="49" t="str">
        <f>IFERROR(IF(COUNT($S468:AL468)&gt;=$P468,"",EDATE($S468,20)),"")</f>
        <v/>
      </c>
      <c r="AN468" s="49" t="str">
        <f>IFERROR(IF(COUNT($S468:AM468)&gt;=$P468,"",EDATE($S468,21)),"")</f>
        <v/>
      </c>
      <c r="AO468" s="49" t="str">
        <f>IFERROR(IF(COUNT($S468:AN468)&gt;=$P468,"",EDATE($S468,22)),"")</f>
        <v/>
      </c>
      <c r="AP468" s="49" t="str">
        <f>IFERROR(IF(COUNT($S468:AO468)&gt;=$P468,"",EDATE($S468,23)),"")</f>
        <v/>
      </c>
      <c r="AQ468" s="49" t="str">
        <f>IFERROR(IF(COUNT($S468:AP468)&gt;=$P468,"",EDATE($S468,24)),"")</f>
        <v/>
      </c>
      <c r="AR468" s="49" t="str">
        <f>IFERROR(IF(COUNT($S468:AQ468)&gt;=$P468,"",EDATE($S468,25)),"")</f>
        <v/>
      </c>
      <c r="AS468" s="49" t="str">
        <f>IFERROR(IF(COUNT($S468:AR468)&gt;=$P468,"",EDATE($S468,26)),"")</f>
        <v/>
      </c>
      <c r="AT468" s="49" t="str">
        <f>IFERROR(IF(COUNT($S468:AS468)&gt;=$P468,"",EDATE($S468,27)),"")</f>
        <v/>
      </c>
      <c r="AU468" s="49" t="str">
        <f>IFERROR(IF(COUNT($S468:AT468)&gt;=$P468,"",EDATE($S468,28)),"")</f>
        <v/>
      </c>
      <c r="AV468" s="49" t="str">
        <f>IFERROR(IF(COUNT($S468:AU468)&gt;=$P468,"",EDATE($S468,29)),"")</f>
        <v/>
      </c>
      <c r="AW468" s="49" t="str">
        <f>IFERROR(IF(COUNT($S468:AV468)&gt;=$P468,"",EDATE($S468,30)),"")</f>
        <v/>
      </c>
      <c r="AX468" s="49" t="str">
        <f>IFERROR(IF(COUNT($S468:AW468)&gt;=$P468,"",EDATE($S468,31)),"")</f>
        <v/>
      </c>
      <c r="AY468" s="49" t="str">
        <f>IFERROR(IF(COUNT($S468:AX468)&gt;=$P468,"",EDATE($S468,32)),"")</f>
        <v/>
      </c>
      <c r="AZ468" s="49" t="str">
        <f>IFERROR(IF(COUNT($S468:AY468)&gt;=$P468,"",EDATE($S468,33)),"")</f>
        <v/>
      </c>
      <c r="BA468" s="49" t="str">
        <f>IFERROR(IF(COUNT($S468:AZ468)&gt;=$P468,"",EDATE($S468,34)),"")</f>
        <v/>
      </c>
      <c r="BB468" s="49" t="str">
        <f>IFERROR(IF(COUNT($S468:BA468)&gt;=$P468,"",EDATE($S468,35)),"")</f>
        <v/>
      </c>
      <c r="BC468" s="49" t="str">
        <f>IFERROR(IF(COUNT($S468:BB468)&gt;=$P468,"",EDATE($S468,36)),"")</f>
        <v/>
      </c>
      <c r="BD468" s="108"/>
    </row>
    <row r="469" spans="1:56" s="98" customFormat="1" ht="21" customHeight="1" thickBot="1">
      <c r="A469" s="106" t="str">
        <f t="shared" ca="1" si="42"/>
        <v/>
      </c>
      <c r="B469" s="152"/>
      <c r="C469" s="45" t="str">
        <f>IFERROR(VLOOKUP(B469,'اسماء العملاء'!$A$2:$E$1589,5,FALSE),"")</f>
        <v/>
      </c>
      <c r="D469" s="60" t="str">
        <f>IFERROR(VLOOKUP(B469,'اسماء العملاء'!$A$2:$C$1589,2,FALSE),"")</f>
        <v/>
      </c>
      <c r="E469" s="56"/>
      <c r="F469" s="62" t="str">
        <f>IFERROR(VLOOKUP(B469,'اسماء العملاء'!$A$2:$C$1589,3,FALSE),"")</f>
        <v/>
      </c>
      <c r="G469" s="75" t="str">
        <f>IFERROR(VLOOKUP(B469,'اسماء العملاء'!$A$2:$F$1589,6,FALSE),"")</f>
        <v/>
      </c>
      <c r="H469" s="142" t="str">
        <f>IFERROR(VLOOKUP(G469,'انواع الفلاتر'!$B$2:$C$52,2,FALSE),"")</f>
        <v/>
      </c>
      <c r="I469" s="128" t="str">
        <f>IFERROR(VLOOKUP(B469,'اسماء العملاء'!$A$2:$K$1589,11,FALSE),"")</f>
        <v/>
      </c>
      <c r="J469" s="46" t="str">
        <f t="shared" si="43"/>
        <v/>
      </c>
      <c r="K469" s="37"/>
      <c r="L469" s="137" t="str">
        <f t="shared" si="44"/>
        <v/>
      </c>
      <c r="M469" s="94" t="str">
        <f>IFERROR(VLOOKUP(B469,'اسماء العملاء'!$A$2:$G$1589,7,FALSE),"")</f>
        <v/>
      </c>
      <c r="N469" s="92" t="str">
        <f t="shared" si="45"/>
        <v/>
      </c>
      <c r="O469" s="149" t="str">
        <f>IFERROR(VLOOKUP(B469,'اسماء العملاء'!$A$2:$I$1589,9,FALSE),"")</f>
        <v/>
      </c>
      <c r="P469" s="144" t="str">
        <f t="shared" si="46"/>
        <v/>
      </c>
      <c r="Q469" s="145" t="str">
        <f t="shared" si="47"/>
        <v/>
      </c>
      <c r="R469" s="50"/>
      <c r="S469" s="133" t="str">
        <f>IFERROR(VLOOKUP(B469,'اسماء العملاء'!$A$2:$J$1589,10,FALSE),"")</f>
        <v/>
      </c>
      <c r="T469" s="48" t="str">
        <f>IFERROR(IF(COUNT($S469:S469)&gt;=$P469,"",EDATE($S469,1)),"")</f>
        <v/>
      </c>
      <c r="U469" s="48" t="str">
        <f>IFERROR(IF(COUNT($S469:T469)&gt;=$P469,"",EDATE($S469,2)),"")</f>
        <v/>
      </c>
      <c r="V469" s="48" t="str">
        <f>IFERROR(IF(COUNT($S469:U469)&gt;=$P469,"",EDATE($S469,3)),"")</f>
        <v/>
      </c>
      <c r="W469" s="48" t="str">
        <f>IFERROR(IF(COUNT($S469:V469)&gt;=$P469,"",EDATE($S469,4)),"")</f>
        <v/>
      </c>
      <c r="X469" s="48" t="str">
        <f>IFERROR(IF(COUNT($S469:W469)&gt;=$P469,"",EDATE($S469,5)),"")</f>
        <v/>
      </c>
      <c r="Y469" s="48" t="str">
        <f>IFERROR(IF(COUNT($S469:X469)&gt;=$P469,"",EDATE($S469,6)),"")</f>
        <v/>
      </c>
      <c r="Z469" s="48" t="str">
        <f>IFERROR(IF(COUNT($S469:Y469)&gt;=$P469,"",EDATE($S469,7)),"")</f>
        <v/>
      </c>
      <c r="AA469" s="48" t="str">
        <f>IFERROR(IF(COUNT($S469:Z469)&gt;=$P469,"",EDATE($S469,8)),"")</f>
        <v/>
      </c>
      <c r="AB469" s="48" t="str">
        <f>IFERROR(IF(COUNT($S469:AA469)&gt;=$P469,"",EDATE($S469,9)),"")</f>
        <v/>
      </c>
      <c r="AC469" s="48" t="str">
        <f>IFERROR(IF(COUNT($S469:AB469)&gt;=$P469,"",EDATE($S469,10)),"")</f>
        <v/>
      </c>
      <c r="AD469" s="48" t="str">
        <f>IFERROR(IF(COUNT($S469:AC469)&gt;=$P469,"",EDATE($S469,11)),"")</f>
        <v/>
      </c>
      <c r="AE469" s="48" t="str">
        <f>IFERROR(IF(COUNT($S469:AD469)&gt;=$P469,"",EDATE($S469,12)),"")</f>
        <v/>
      </c>
      <c r="AF469" s="48" t="str">
        <f>IFERROR(IF(COUNT($S469:AE469)&gt;=$P469,"",EDATE($S469,13)),"")</f>
        <v/>
      </c>
      <c r="AG469" s="48" t="str">
        <f>IFERROR(IF(COUNT($S469:AF469)&gt;=$P469,"",EDATE($S469,14)),"")</f>
        <v/>
      </c>
      <c r="AH469" s="48" t="str">
        <f>IFERROR(IF(COUNT($S469:AG469)&gt;=$P469,"",EDATE($S469,15)),"")</f>
        <v/>
      </c>
      <c r="AI469" s="48" t="str">
        <f>IFERROR(IF(COUNT($S469:AH469)&gt;=$P469,"",EDATE($S469,16)),"")</f>
        <v/>
      </c>
      <c r="AJ469" s="48" t="str">
        <f>IFERROR(IF(COUNT($S469:AI469)&gt;=$P469,"",EDATE($S469,17)),"")</f>
        <v/>
      </c>
      <c r="AK469" s="48" t="str">
        <f>IFERROR(IF(COUNT($S469:AJ469)&gt;=$P469,"",EDATE($S469,18)),"")</f>
        <v/>
      </c>
      <c r="AL469" s="49" t="str">
        <f>IFERROR(IF(COUNT($S469:AK469)&gt;=$P469,"",EDATE($S469,19)),"")</f>
        <v/>
      </c>
      <c r="AM469" s="49" t="str">
        <f>IFERROR(IF(COUNT($S469:AL469)&gt;=$P469,"",EDATE($S469,20)),"")</f>
        <v/>
      </c>
      <c r="AN469" s="49" t="str">
        <f>IFERROR(IF(COUNT($S469:AM469)&gt;=$P469,"",EDATE($S469,21)),"")</f>
        <v/>
      </c>
      <c r="AO469" s="49" t="str">
        <f>IFERROR(IF(COUNT($S469:AN469)&gt;=$P469,"",EDATE($S469,22)),"")</f>
        <v/>
      </c>
      <c r="AP469" s="49" t="str">
        <f>IFERROR(IF(COUNT($S469:AO469)&gt;=$P469,"",EDATE($S469,23)),"")</f>
        <v/>
      </c>
      <c r="AQ469" s="49" t="str">
        <f>IFERROR(IF(COUNT($S469:AP469)&gt;=$P469,"",EDATE($S469,24)),"")</f>
        <v/>
      </c>
      <c r="AR469" s="49" t="str">
        <f>IFERROR(IF(COUNT($S469:AQ469)&gt;=$P469,"",EDATE($S469,25)),"")</f>
        <v/>
      </c>
      <c r="AS469" s="49" t="str">
        <f>IFERROR(IF(COUNT($S469:AR469)&gt;=$P469,"",EDATE($S469,26)),"")</f>
        <v/>
      </c>
      <c r="AT469" s="49" t="str">
        <f>IFERROR(IF(COUNT($S469:AS469)&gt;=$P469,"",EDATE($S469,27)),"")</f>
        <v/>
      </c>
      <c r="AU469" s="49" t="str">
        <f>IFERROR(IF(COUNT($S469:AT469)&gt;=$P469,"",EDATE($S469,28)),"")</f>
        <v/>
      </c>
      <c r="AV469" s="49" t="str">
        <f>IFERROR(IF(COUNT($S469:AU469)&gt;=$P469,"",EDATE($S469,29)),"")</f>
        <v/>
      </c>
      <c r="AW469" s="49" t="str">
        <f>IFERROR(IF(COUNT($S469:AV469)&gt;=$P469,"",EDATE($S469,30)),"")</f>
        <v/>
      </c>
      <c r="AX469" s="49" t="str">
        <f>IFERROR(IF(COUNT($S469:AW469)&gt;=$P469,"",EDATE($S469,31)),"")</f>
        <v/>
      </c>
      <c r="AY469" s="49" t="str">
        <f>IFERROR(IF(COUNT($S469:AX469)&gt;=$P469,"",EDATE($S469,32)),"")</f>
        <v/>
      </c>
      <c r="AZ469" s="49" t="str">
        <f>IFERROR(IF(COUNT($S469:AY469)&gt;=$P469,"",EDATE($S469,33)),"")</f>
        <v/>
      </c>
      <c r="BA469" s="49" t="str">
        <f>IFERROR(IF(COUNT($S469:AZ469)&gt;=$P469,"",EDATE($S469,34)),"")</f>
        <v/>
      </c>
      <c r="BB469" s="49" t="str">
        <f>IFERROR(IF(COUNT($S469:BA469)&gt;=$P469,"",EDATE($S469,35)),"")</f>
        <v/>
      </c>
      <c r="BC469" s="49" t="str">
        <f>IFERROR(IF(COUNT($S469:BB469)&gt;=$P469,"",EDATE($S469,36)),"")</f>
        <v/>
      </c>
      <c r="BD469" s="108"/>
    </row>
    <row r="470" spans="1:56" s="98" customFormat="1" ht="21" customHeight="1" thickBot="1">
      <c r="A470" s="106" t="str">
        <f t="shared" ca="1" si="42"/>
        <v/>
      </c>
      <c r="B470" s="152"/>
      <c r="C470" s="45" t="str">
        <f>IFERROR(VLOOKUP(B470,'اسماء العملاء'!$A$2:$E$1589,5,FALSE),"")</f>
        <v/>
      </c>
      <c r="D470" s="60" t="str">
        <f>IFERROR(VLOOKUP(B470,'اسماء العملاء'!$A$2:$C$1589,2,FALSE),"")</f>
        <v/>
      </c>
      <c r="E470" s="56"/>
      <c r="F470" s="62" t="str">
        <f>IFERROR(VLOOKUP(B470,'اسماء العملاء'!$A$2:$C$1589,3,FALSE),"")</f>
        <v/>
      </c>
      <c r="G470" s="75" t="str">
        <f>IFERROR(VLOOKUP(B470,'اسماء العملاء'!$A$2:$F$1589,6,FALSE),"")</f>
        <v/>
      </c>
      <c r="H470" s="142" t="str">
        <f>IFERROR(VLOOKUP(G470,'انواع الفلاتر'!$B$2:$C$52,2,FALSE),"")</f>
        <v/>
      </c>
      <c r="I470" s="128" t="str">
        <f>IFERROR(VLOOKUP(B470,'اسماء العملاء'!$A$2:$K$1589,11,FALSE),"")</f>
        <v/>
      </c>
      <c r="J470" s="46" t="str">
        <f t="shared" si="43"/>
        <v/>
      </c>
      <c r="K470" s="37"/>
      <c r="L470" s="137" t="str">
        <f t="shared" si="44"/>
        <v/>
      </c>
      <c r="M470" s="94" t="str">
        <f>IFERROR(VLOOKUP(B470,'اسماء العملاء'!$A$2:$G$1589,7,FALSE),"")</f>
        <v/>
      </c>
      <c r="N470" s="92" t="str">
        <f t="shared" si="45"/>
        <v/>
      </c>
      <c r="O470" s="149" t="str">
        <f>IFERROR(VLOOKUP(B470,'اسماء العملاء'!$A$2:$I$1589,9,FALSE),"")</f>
        <v/>
      </c>
      <c r="P470" s="144" t="str">
        <f t="shared" si="46"/>
        <v/>
      </c>
      <c r="Q470" s="145" t="str">
        <f t="shared" si="47"/>
        <v/>
      </c>
      <c r="R470" s="50"/>
      <c r="S470" s="133" t="str">
        <f>IFERROR(VLOOKUP(B470,'اسماء العملاء'!$A$2:$J$1589,10,FALSE),"")</f>
        <v/>
      </c>
      <c r="T470" s="48" t="str">
        <f>IFERROR(IF(COUNT($S470:S470)&gt;=$P470,"",EDATE($S470,1)),"")</f>
        <v/>
      </c>
      <c r="U470" s="48" t="str">
        <f>IFERROR(IF(COUNT($S470:T470)&gt;=$P470,"",EDATE($S470,2)),"")</f>
        <v/>
      </c>
      <c r="V470" s="48" t="str">
        <f>IFERROR(IF(COUNT($S470:U470)&gt;=$P470,"",EDATE($S470,3)),"")</f>
        <v/>
      </c>
      <c r="W470" s="48" t="str">
        <f>IFERROR(IF(COUNT($S470:V470)&gt;=$P470,"",EDATE($S470,4)),"")</f>
        <v/>
      </c>
      <c r="X470" s="48" t="str">
        <f>IFERROR(IF(COUNT($S470:W470)&gt;=$P470,"",EDATE($S470,5)),"")</f>
        <v/>
      </c>
      <c r="Y470" s="48" t="str">
        <f>IFERROR(IF(COUNT($S470:X470)&gt;=$P470,"",EDATE($S470,6)),"")</f>
        <v/>
      </c>
      <c r="Z470" s="48" t="str">
        <f>IFERROR(IF(COUNT($S470:Y470)&gt;=$P470,"",EDATE($S470,7)),"")</f>
        <v/>
      </c>
      <c r="AA470" s="48" t="str">
        <f>IFERROR(IF(COUNT($S470:Z470)&gt;=$P470,"",EDATE($S470,8)),"")</f>
        <v/>
      </c>
      <c r="AB470" s="48" t="str">
        <f>IFERROR(IF(COUNT($S470:AA470)&gt;=$P470,"",EDATE($S470,9)),"")</f>
        <v/>
      </c>
      <c r="AC470" s="48" t="str">
        <f>IFERROR(IF(COUNT($S470:AB470)&gt;=$P470,"",EDATE($S470,10)),"")</f>
        <v/>
      </c>
      <c r="AD470" s="48" t="str">
        <f>IFERROR(IF(COUNT($S470:AC470)&gt;=$P470,"",EDATE($S470,11)),"")</f>
        <v/>
      </c>
      <c r="AE470" s="48" t="str">
        <f>IFERROR(IF(COUNT($S470:AD470)&gt;=$P470,"",EDATE($S470,12)),"")</f>
        <v/>
      </c>
      <c r="AF470" s="48" t="str">
        <f>IFERROR(IF(COUNT($S470:AE470)&gt;=$P470,"",EDATE($S470,13)),"")</f>
        <v/>
      </c>
      <c r="AG470" s="48" t="str">
        <f>IFERROR(IF(COUNT($S470:AF470)&gt;=$P470,"",EDATE($S470,14)),"")</f>
        <v/>
      </c>
      <c r="AH470" s="48" t="str">
        <f>IFERROR(IF(COUNT($S470:AG470)&gt;=$P470,"",EDATE($S470,15)),"")</f>
        <v/>
      </c>
      <c r="AI470" s="48" t="str">
        <f>IFERROR(IF(COUNT($S470:AH470)&gt;=$P470,"",EDATE($S470,16)),"")</f>
        <v/>
      </c>
      <c r="AJ470" s="48" t="str">
        <f>IFERROR(IF(COUNT($S470:AI470)&gt;=$P470,"",EDATE($S470,17)),"")</f>
        <v/>
      </c>
      <c r="AK470" s="48" t="str">
        <f>IFERROR(IF(COUNT($S470:AJ470)&gt;=$P470,"",EDATE($S470,18)),"")</f>
        <v/>
      </c>
      <c r="AL470" s="49" t="str">
        <f>IFERROR(IF(COUNT($S470:AK470)&gt;=$P470,"",EDATE($S470,19)),"")</f>
        <v/>
      </c>
      <c r="AM470" s="49" t="str">
        <f>IFERROR(IF(COUNT($S470:AL470)&gt;=$P470,"",EDATE($S470,20)),"")</f>
        <v/>
      </c>
      <c r="AN470" s="49" t="str">
        <f>IFERROR(IF(COUNT($S470:AM470)&gt;=$P470,"",EDATE($S470,21)),"")</f>
        <v/>
      </c>
      <c r="AO470" s="49" t="str">
        <f>IFERROR(IF(COUNT($S470:AN470)&gt;=$P470,"",EDATE($S470,22)),"")</f>
        <v/>
      </c>
      <c r="AP470" s="49" t="str">
        <f>IFERROR(IF(COUNT($S470:AO470)&gt;=$P470,"",EDATE($S470,23)),"")</f>
        <v/>
      </c>
      <c r="AQ470" s="49" t="str">
        <f>IFERROR(IF(COUNT($S470:AP470)&gt;=$P470,"",EDATE($S470,24)),"")</f>
        <v/>
      </c>
      <c r="AR470" s="49" t="str">
        <f>IFERROR(IF(COUNT($S470:AQ470)&gt;=$P470,"",EDATE($S470,25)),"")</f>
        <v/>
      </c>
      <c r="AS470" s="49" t="str">
        <f>IFERROR(IF(COUNT($S470:AR470)&gt;=$P470,"",EDATE($S470,26)),"")</f>
        <v/>
      </c>
      <c r="AT470" s="49" t="str">
        <f>IFERROR(IF(COUNT($S470:AS470)&gt;=$P470,"",EDATE($S470,27)),"")</f>
        <v/>
      </c>
      <c r="AU470" s="49" t="str">
        <f>IFERROR(IF(COUNT($S470:AT470)&gt;=$P470,"",EDATE($S470,28)),"")</f>
        <v/>
      </c>
      <c r="AV470" s="49" t="str">
        <f>IFERROR(IF(COUNT($S470:AU470)&gt;=$P470,"",EDATE($S470,29)),"")</f>
        <v/>
      </c>
      <c r="AW470" s="49" t="str">
        <f>IFERROR(IF(COUNT($S470:AV470)&gt;=$P470,"",EDATE($S470,30)),"")</f>
        <v/>
      </c>
      <c r="AX470" s="49" t="str">
        <f>IFERROR(IF(COUNT($S470:AW470)&gt;=$P470,"",EDATE($S470,31)),"")</f>
        <v/>
      </c>
      <c r="AY470" s="49" t="str">
        <f>IFERROR(IF(COUNT($S470:AX470)&gt;=$P470,"",EDATE($S470,32)),"")</f>
        <v/>
      </c>
      <c r="AZ470" s="49" t="str">
        <f>IFERROR(IF(COUNT($S470:AY470)&gt;=$P470,"",EDATE($S470,33)),"")</f>
        <v/>
      </c>
      <c r="BA470" s="49" t="str">
        <f>IFERROR(IF(COUNT($S470:AZ470)&gt;=$P470,"",EDATE($S470,34)),"")</f>
        <v/>
      </c>
      <c r="BB470" s="49" t="str">
        <f>IFERROR(IF(COUNT($S470:BA470)&gt;=$P470,"",EDATE($S470,35)),"")</f>
        <v/>
      </c>
      <c r="BC470" s="49" t="str">
        <f>IFERROR(IF(COUNT($S470:BB470)&gt;=$P470,"",EDATE($S470,36)),"")</f>
        <v/>
      </c>
      <c r="BD470" s="108"/>
    </row>
    <row r="471" spans="1:56" s="98" customFormat="1" ht="21" customHeight="1" thickBot="1">
      <c r="A471" s="106" t="str">
        <f t="shared" ca="1" si="42"/>
        <v/>
      </c>
      <c r="B471" s="152"/>
      <c r="C471" s="45" t="str">
        <f>IFERROR(VLOOKUP(B471,'اسماء العملاء'!$A$2:$E$1589,5,FALSE),"")</f>
        <v/>
      </c>
      <c r="D471" s="60" t="str">
        <f>IFERROR(VLOOKUP(B471,'اسماء العملاء'!$A$2:$C$1589,2,FALSE),"")</f>
        <v/>
      </c>
      <c r="E471" s="56"/>
      <c r="F471" s="62" t="str">
        <f>IFERROR(VLOOKUP(B471,'اسماء العملاء'!$A$2:$C$1589,3,FALSE),"")</f>
        <v/>
      </c>
      <c r="G471" s="75" t="str">
        <f>IFERROR(VLOOKUP(B471,'اسماء العملاء'!$A$2:$F$1589,6,FALSE),"")</f>
        <v/>
      </c>
      <c r="H471" s="142" t="str">
        <f>IFERROR(VLOOKUP(G471,'انواع الفلاتر'!$B$2:$C$52,2,FALSE),"")</f>
        <v/>
      </c>
      <c r="I471" s="128" t="str">
        <f>IFERROR(VLOOKUP(B471,'اسماء العملاء'!$A$2:$K$1589,11,FALSE),"")</f>
        <v/>
      </c>
      <c r="J471" s="46" t="str">
        <f t="shared" si="43"/>
        <v/>
      </c>
      <c r="K471" s="37"/>
      <c r="L471" s="137" t="str">
        <f t="shared" si="44"/>
        <v/>
      </c>
      <c r="M471" s="94" t="str">
        <f>IFERROR(VLOOKUP(B471,'اسماء العملاء'!$A$2:$G$1589,7,FALSE),"")</f>
        <v/>
      </c>
      <c r="N471" s="92" t="str">
        <f t="shared" si="45"/>
        <v/>
      </c>
      <c r="O471" s="149" t="str">
        <f>IFERROR(VLOOKUP(B471,'اسماء العملاء'!$A$2:$I$1589,9,FALSE),"")</f>
        <v/>
      </c>
      <c r="P471" s="144" t="str">
        <f t="shared" si="46"/>
        <v/>
      </c>
      <c r="Q471" s="145" t="str">
        <f t="shared" si="47"/>
        <v/>
      </c>
      <c r="R471" s="50"/>
      <c r="S471" s="133" t="str">
        <f>IFERROR(VLOOKUP(B471,'اسماء العملاء'!$A$2:$J$1589,10,FALSE),"")</f>
        <v/>
      </c>
      <c r="T471" s="48" t="str">
        <f>IFERROR(IF(COUNT($S471:S471)&gt;=$P471,"",EDATE($S471,1)),"")</f>
        <v/>
      </c>
      <c r="U471" s="48" t="str">
        <f>IFERROR(IF(COUNT($S471:T471)&gt;=$P471,"",EDATE($S471,2)),"")</f>
        <v/>
      </c>
      <c r="V471" s="48" t="str">
        <f>IFERROR(IF(COUNT($S471:U471)&gt;=$P471,"",EDATE($S471,3)),"")</f>
        <v/>
      </c>
      <c r="W471" s="48" t="str">
        <f>IFERROR(IF(COUNT($S471:V471)&gt;=$P471,"",EDATE($S471,4)),"")</f>
        <v/>
      </c>
      <c r="X471" s="48" t="str">
        <f>IFERROR(IF(COUNT($S471:W471)&gt;=$P471,"",EDATE($S471,5)),"")</f>
        <v/>
      </c>
      <c r="Y471" s="48" t="str">
        <f>IFERROR(IF(COUNT($S471:X471)&gt;=$P471,"",EDATE($S471,6)),"")</f>
        <v/>
      </c>
      <c r="Z471" s="48" t="str">
        <f>IFERROR(IF(COUNT($S471:Y471)&gt;=$P471,"",EDATE($S471,7)),"")</f>
        <v/>
      </c>
      <c r="AA471" s="48" t="str">
        <f>IFERROR(IF(COUNT($S471:Z471)&gt;=$P471,"",EDATE($S471,8)),"")</f>
        <v/>
      </c>
      <c r="AB471" s="48" t="str">
        <f>IFERROR(IF(COUNT($S471:AA471)&gt;=$P471,"",EDATE($S471,9)),"")</f>
        <v/>
      </c>
      <c r="AC471" s="48" t="str">
        <f>IFERROR(IF(COUNT($S471:AB471)&gt;=$P471,"",EDATE($S471,10)),"")</f>
        <v/>
      </c>
      <c r="AD471" s="48" t="str">
        <f>IFERROR(IF(COUNT($S471:AC471)&gt;=$P471,"",EDATE($S471,11)),"")</f>
        <v/>
      </c>
      <c r="AE471" s="48" t="str">
        <f>IFERROR(IF(COUNT($S471:AD471)&gt;=$P471,"",EDATE($S471,12)),"")</f>
        <v/>
      </c>
      <c r="AF471" s="48" t="str">
        <f>IFERROR(IF(COUNT($S471:AE471)&gt;=$P471,"",EDATE($S471,13)),"")</f>
        <v/>
      </c>
      <c r="AG471" s="48" t="str">
        <f>IFERROR(IF(COUNT($S471:AF471)&gt;=$P471,"",EDATE($S471,14)),"")</f>
        <v/>
      </c>
      <c r="AH471" s="48" t="str">
        <f>IFERROR(IF(COUNT($S471:AG471)&gt;=$P471,"",EDATE($S471,15)),"")</f>
        <v/>
      </c>
      <c r="AI471" s="48" t="str">
        <f>IFERROR(IF(COUNT($S471:AH471)&gt;=$P471,"",EDATE($S471,16)),"")</f>
        <v/>
      </c>
      <c r="AJ471" s="48" t="str">
        <f>IFERROR(IF(COUNT($S471:AI471)&gt;=$P471,"",EDATE($S471,17)),"")</f>
        <v/>
      </c>
      <c r="AK471" s="48" t="str">
        <f>IFERROR(IF(COUNT($S471:AJ471)&gt;=$P471,"",EDATE($S471,18)),"")</f>
        <v/>
      </c>
      <c r="AL471" s="49" t="str">
        <f>IFERROR(IF(COUNT($S471:AK471)&gt;=$P471,"",EDATE($S471,19)),"")</f>
        <v/>
      </c>
      <c r="AM471" s="49" t="str">
        <f>IFERROR(IF(COUNT($S471:AL471)&gt;=$P471,"",EDATE($S471,20)),"")</f>
        <v/>
      </c>
      <c r="AN471" s="49" t="str">
        <f>IFERROR(IF(COUNT($S471:AM471)&gt;=$P471,"",EDATE($S471,21)),"")</f>
        <v/>
      </c>
      <c r="AO471" s="49" t="str">
        <f>IFERROR(IF(COUNT($S471:AN471)&gt;=$P471,"",EDATE($S471,22)),"")</f>
        <v/>
      </c>
      <c r="AP471" s="49" t="str">
        <f>IFERROR(IF(COUNT($S471:AO471)&gt;=$P471,"",EDATE($S471,23)),"")</f>
        <v/>
      </c>
      <c r="AQ471" s="49" t="str">
        <f>IFERROR(IF(COUNT($S471:AP471)&gt;=$P471,"",EDATE($S471,24)),"")</f>
        <v/>
      </c>
      <c r="AR471" s="49" t="str">
        <f>IFERROR(IF(COUNT($S471:AQ471)&gt;=$P471,"",EDATE($S471,25)),"")</f>
        <v/>
      </c>
      <c r="AS471" s="49" t="str">
        <f>IFERROR(IF(COUNT($S471:AR471)&gt;=$P471,"",EDATE($S471,26)),"")</f>
        <v/>
      </c>
      <c r="AT471" s="49" t="str">
        <f>IFERROR(IF(COUNT($S471:AS471)&gt;=$P471,"",EDATE($S471,27)),"")</f>
        <v/>
      </c>
      <c r="AU471" s="49" t="str">
        <f>IFERROR(IF(COUNT($S471:AT471)&gt;=$P471,"",EDATE($S471,28)),"")</f>
        <v/>
      </c>
      <c r="AV471" s="49" t="str">
        <f>IFERROR(IF(COUNT($S471:AU471)&gt;=$P471,"",EDATE($S471,29)),"")</f>
        <v/>
      </c>
      <c r="AW471" s="49" t="str">
        <f>IFERROR(IF(COUNT($S471:AV471)&gt;=$P471,"",EDATE($S471,30)),"")</f>
        <v/>
      </c>
      <c r="AX471" s="49" t="str">
        <f>IFERROR(IF(COUNT($S471:AW471)&gt;=$P471,"",EDATE($S471,31)),"")</f>
        <v/>
      </c>
      <c r="AY471" s="49" t="str">
        <f>IFERROR(IF(COUNT($S471:AX471)&gt;=$P471,"",EDATE($S471,32)),"")</f>
        <v/>
      </c>
      <c r="AZ471" s="49" t="str">
        <f>IFERROR(IF(COUNT($S471:AY471)&gt;=$P471,"",EDATE($S471,33)),"")</f>
        <v/>
      </c>
      <c r="BA471" s="49" t="str">
        <f>IFERROR(IF(COUNT($S471:AZ471)&gt;=$P471,"",EDATE($S471,34)),"")</f>
        <v/>
      </c>
      <c r="BB471" s="49" t="str">
        <f>IFERROR(IF(COUNT($S471:BA471)&gt;=$P471,"",EDATE($S471,35)),"")</f>
        <v/>
      </c>
      <c r="BC471" s="49" t="str">
        <f>IFERROR(IF(COUNT($S471:BB471)&gt;=$P471,"",EDATE($S471,36)),"")</f>
        <v/>
      </c>
      <c r="BD471" s="108"/>
    </row>
    <row r="472" spans="1:56" s="98" customFormat="1" ht="21" customHeight="1" thickBot="1">
      <c r="A472" s="106" t="str">
        <f t="shared" ca="1" si="42"/>
        <v/>
      </c>
      <c r="B472" s="152"/>
      <c r="C472" s="45" t="str">
        <f>IFERROR(VLOOKUP(B472,'اسماء العملاء'!$A$2:$E$1589,5,FALSE),"")</f>
        <v/>
      </c>
      <c r="D472" s="60" t="str">
        <f>IFERROR(VLOOKUP(B472,'اسماء العملاء'!$A$2:$C$1589,2,FALSE),"")</f>
        <v/>
      </c>
      <c r="E472" s="56"/>
      <c r="F472" s="62" t="str">
        <f>IFERROR(VLOOKUP(B472,'اسماء العملاء'!$A$2:$C$1589,3,FALSE),"")</f>
        <v/>
      </c>
      <c r="G472" s="75" t="str">
        <f>IFERROR(VLOOKUP(B472,'اسماء العملاء'!$A$2:$F$1589,6,FALSE),"")</f>
        <v/>
      </c>
      <c r="H472" s="142" t="str">
        <f>IFERROR(VLOOKUP(G472,'انواع الفلاتر'!$B$2:$C$52,2,FALSE),"")</f>
        <v/>
      </c>
      <c r="I472" s="128" t="str">
        <f>IFERROR(VLOOKUP(B472,'اسماء العملاء'!$A$2:$K$1589,11,FALSE),"")</f>
        <v/>
      </c>
      <c r="J472" s="46" t="str">
        <f t="shared" si="43"/>
        <v/>
      </c>
      <c r="K472" s="37"/>
      <c r="L472" s="137" t="str">
        <f t="shared" si="44"/>
        <v/>
      </c>
      <c r="M472" s="94" t="str">
        <f>IFERROR(VLOOKUP(B472,'اسماء العملاء'!$A$2:$G$1589,7,FALSE),"")</f>
        <v/>
      </c>
      <c r="N472" s="92" t="str">
        <f t="shared" si="45"/>
        <v/>
      </c>
      <c r="O472" s="149" t="str">
        <f>IFERROR(VLOOKUP(B472,'اسماء العملاء'!$A$2:$I$1589,9,FALSE),"")</f>
        <v/>
      </c>
      <c r="P472" s="144" t="str">
        <f t="shared" si="46"/>
        <v/>
      </c>
      <c r="Q472" s="145" t="str">
        <f t="shared" si="47"/>
        <v/>
      </c>
      <c r="R472" s="50"/>
      <c r="S472" s="133" t="str">
        <f>IFERROR(VLOOKUP(B472,'اسماء العملاء'!$A$2:$J$1589,10,FALSE),"")</f>
        <v/>
      </c>
      <c r="T472" s="48" t="str">
        <f>IFERROR(IF(COUNT($S472:S472)&gt;=$P472,"",EDATE($S472,1)),"")</f>
        <v/>
      </c>
      <c r="U472" s="48" t="str">
        <f>IFERROR(IF(COUNT($S472:T472)&gt;=$P472,"",EDATE($S472,2)),"")</f>
        <v/>
      </c>
      <c r="V472" s="48" t="str">
        <f>IFERROR(IF(COUNT($S472:U472)&gt;=$P472,"",EDATE($S472,3)),"")</f>
        <v/>
      </c>
      <c r="W472" s="48" t="str">
        <f>IFERROR(IF(COUNT($S472:V472)&gt;=$P472,"",EDATE($S472,4)),"")</f>
        <v/>
      </c>
      <c r="X472" s="48" t="str">
        <f>IFERROR(IF(COUNT($S472:W472)&gt;=$P472,"",EDATE($S472,5)),"")</f>
        <v/>
      </c>
      <c r="Y472" s="48" t="str">
        <f>IFERROR(IF(COUNT($S472:X472)&gt;=$P472,"",EDATE($S472,6)),"")</f>
        <v/>
      </c>
      <c r="Z472" s="48" t="str">
        <f>IFERROR(IF(COUNT($S472:Y472)&gt;=$P472,"",EDATE($S472,7)),"")</f>
        <v/>
      </c>
      <c r="AA472" s="48" t="str">
        <f>IFERROR(IF(COUNT($S472:Z472)&gt;=$P472,"",EDATE($S472,8)),"")</f>
        <v/>
      </c>
      <c r="AB472" s="48" t="str">
        <f>IFERROR(IF(COUNT($S472:AA472)&gt;=$P472,"",EDATE($S472,9)),"")</f>
        <v/>
      </c>
      <c r="AC472" s="48" t="str">
        <f>IFERROR(IF(COUNT($S472:AB472)&gt;=$P472,"",EDATE($S472,10)),"")</f>
        <v/>
      </c>
      <c r="AD472" s="48" t="str">
        <f>IFERROR(IF(COUNT($S472:AC472)&gt;=$P472,"",EDATE($S472,11)),"")</f>
        <v/>
      </c>
      <c r="AE472" s="48" t="str">
        <f>IFERROR(IF(COUNT($S472:AD472)&gt;=$P472,"",EDATE($S472,12)),"")</f>
        <v/>
      </c>
      <c r="AF472" s="48" t="str">
        <f>IFERROR(IF(COUNT($S472:AE472)&gt;=$P472,"",EDATE($S472,13)),"")</f>
        <v/>
      </c>
      <c r="AG472" s="48" t="str">
        <f>IFERROR(IF(COUNT($S472:AF472)&gt;=$P472,"",EDATE($S472,14)),"")</f>
        <v/>
      </c>
      <c r="AH472" s="48" t="str">
        <f>IFERROR(IF(COUNT($S472:AG472)&gt;=$P472,"",EDATE($S472,15)),"")</f>
        <v/>
      </c>
      <c r="AI472" s="48" t="str">
        <f>IFERROR(IF(COUNT($S472:AH472)&gt;=$P472,"",EDATE($S472,16)),"")</f>
        <v/>
      </c>
      <c r="AJ472" s="48" t="str">
        <f>IFERROR(IF(COUNT($S472:AI472)&gt;=$P472,"",EDATE($S472,17)),"")</f>
        <v/>
      </c>
      <c r="AK472" s="48" t="str">
        <f>IFERROR(IF(COUNT($S472:AJ472)&gt;=$P472,"",EDATE($S472,18)),"")</f>
        <v/>
      </c>
      <c r="AL472" s="49" t="str">
        <f>IFERROR(IF(COUNT($S472:AK472)&gt;=$P472,"",EDATE($S472,19)),"")</f>
        <v/>
      </c>
      <c r="AM472" s="49" t="str">
        <f>IFERROR(IF(COUNT($S472:AL472)&gt;=$P472,"",EDATE($S472,20)),"")</f>
        <v/>
      </c>
      <c r="AN472" s="49" t="str">
        <f>IFERROR(IF(COUNT($S472:AM472)&gt;=$P472,"",EDATE($S472,21)),"")</f>
        <v/>
      </c>
      <c r="AO472" s="49" t="str">
        <f>IFERROR(IF(COUNT($S472:AN472)&gt;=$P472,"",EDATE($S472,22)),"")</f>
        <v/>
      </c>
      <c r="AP472" s="49" t="str">
        <f>IFERROR(IF(COUNT($S472:AO472)&gt;=$P472,"",EDATE($S472,23)),"")</f>
        <v/>
      </c>
      <c r="AQ472" s="49" t="str">
        <f>IFERROR(IF(COUNT($S472:AP472)&gt;=$P472,"",EDATE($S472,24)),"")</f>
        <v/>
      </c>
      <c r="AR472" s="49" t="str">
        <f>IFERROR(IF(COUNT($S472:AQ472)&gt;=$P472,"",EDATE($S472,25)),"")</f>
        <v/>
      </c>
      <c r="AS472" s="49" t="str">
        <f>IFERROR(IF(COUNT($S472:AR472)&gt;=$P472,"",EDATE($S472,26)),"")</f>
        <v/>
      </c>
      <c r="AT472" s="49" t="str">
        <f>IFERROR(IF(COUNT($S472:AS472)&gt;=$P472,"",EDATE($S472,27)),"")</f>
        <v/>
      </c>
      <c r="AU472" s="49" t="str">
        <f>IFERROR(IF(COUNT($S472:AT472)&gt;=$P472,"",EDATE($S472,28)),"")</f>
        <v/>
      </c>
      <c r="AV472" s="49" t="str">
        <f>IFERROR(IF(COUNT($S472:AU472)&gt;=$P472,"",EDATE($S472,29)),"")</f>
        <v/>
      </c>
      <c r="AW472" s="49" t="str">
        <f>IFERROR(IF(COUNT($S472:AV472)&gt;=$P472,"",EDATE($S472,30)),"")</f>
        <v/>
      </c>
      <c r="AX472" s="49" t="str">
        <f>IFERROR(IF(COUNT($S472:AW472)&gt;=$P472,"",EDATE($S472,31)),"")</f>
        <v/>
      </c>
      <c r="AY472" s="49" t="str">
        <f>IFERROR(IF(COUNT($S472:AX472)&gt;=$P472,"",EDATE($S472,32)),"")</f>
        <v/>
      </c>
      <c r="AZ472" s="49" t="str">
        <f>IFERROR(IF(COUNT($S472:AY472)&gt;=$P472,"",EDATE($S472,33)),"")</f>
        <v/>
      </c>
      <c r="BA472" s="49" t="str">
        <f>IFERROR(IF(COUNT($S472:AZ472)&gt;=$P472,"",EDATE($S472,34)),"")</f>
        <v/>
      </c>
      <c r="BB472" s="49" t="str">
        <f>IFERROR(IF(COUNT($S472:BA472)&gt;=$P472,"",EDATE($S472,35)),"")</f>
        <v/>
      </c>
      <c r="BC472" s="49" t="str">
        <f>IFERROR(IF(COUNT($S472:BB472)&gt;=$P472,"",EDATE($S472,36)),"")</f>
        <v/>
      </c>
      <c r="BD472" s="108"/>
    </row>
    <row r="473" spans="1:56" s="98" customFormat="1" ht="21" customHeight="1" thickBot="1">
      <c r="A473" s="106" t="str">
        <f t="shared" ca="1" si="42"/>
        <v/>
      </c>
      <c r="B473" s="152"/>
      <c r="C473" s="45" t="str">
        <f>IFERROR(VLOOKUP(B473,'اسماء العملاء'!$A$2:$E$1589,5,FALSE),"")</f>
        <v/>
      </c>
      <c r="D473" s="60" t="str">
        <f>IFERROR(VLOOKUP(B473,'اسماء العملاء'!$A$2:$C$1589,2,FALSE),"")</f>
        <v/>
      </c>
      <c r="E473" s="56"/>
      <c r="F473" s="62" t="str">
        <f>IFERROR(VLOOKUP(B473,'اسماء العملاء'!$A$2:$C$1589,3,FALSE),"")</f>
        <v/>
      </c>
      <c r="G473" s="75" t="str">
        <f>IFERROR(VLOOKUP(B473,'اسماء العملاء'!$A$2:$F$1589,6,FALSE),"")</f>
        <v/>
      </c>
      <c r="H473" s="142" t="str">
        <f>IFERROR(VLOOKUP(G473,'انواع الفلاتر'!$B$2:$C$52,2,FALSE),"")</f>
        <v/>
      </c>
      <c r="I473" s="128" t="str">
        <f>IFERROR(VLOOKUP(B473,'اسماء العملاء'!$A$2:$K$1589,11,FALSE),"")</f>
        <v/>
      </c>
      <c r="J473" s="46" t="str">
        <f t="shared" si="43"/>
        <v/>
      </c>
      <c r="K473" s="37"/>
      <c r="L473" s="137" t="str">
        <f t="shared" si="44"/>
        <v/>
      </c>
      <c r="M473" s="94" t="str">
        <f>IFERROR(VLOOKUP(B473,'اسماء العملاء'!$A$2:$G$1589,7,FALSE),"")</f>
        <v/>
      </c>
      <c r="N473" s="92" t="str">
        <f t="shared" si="45"/>
        <v/>
      </c>
      <c r="O473" s="149" t="str">
        <f>IFERROR(VLOOKUP(B473,'اسماء العملاء'!$A$2:$I$1589,9,FALSE),"")</f>
        <v/>
      </c>
      <c r="P473" s="144" t="str">
        <f t="shared" si="46"/>
        <v/>
      </c>
      <c r="Q473" s="145" t="str">
        <f t="shared" si="47"/>
        <v/>
      </c>
      <c r="R473" s="50"/>
      <c r="S473" s="133" t="str">
        <f>IFERROR(VLOOKUP(B473,'اسماء العملاء'!$A$2:$J$1589,10,FALSE),"")</f>
        <v/>
      </c>
      <c r="T473" s="48" t="str">
        <f>IFERROR(IF(COUNT($S473:S473)&gt;=$P473,"",EDATE($S473,1)),"")</f>
        <v/>
      </c>
      <c r="U473" s="48" t="str">
        <f>IFERROR(IF(COUNT($S473:T473)&gt;=$P473,"",EDATE($S473,2)),"")</f>
        <v/>
      </c>
      <c r="V473" s="48" t="str">
        <f>IFERROR(IF(COUNT($S473:U473)&gt;=$P473,"",EDATE($S473,3)),"")</f>
        <v/>
      </c>
      <c r="W473" s="48" t="str">
        <f>IFERROR(IF(COUNT($S473:V473)&gt;=$P473,"",EDATE($S473,4)),"")</f>
        <v/>
      </c>
      <c r="X473" s="48" t="str">
        <f>IFERROR(IF(COUNT($S473:W473)&gt;=$P473,"",EDATE($S473,5)),"")</f>
        <v/>
      </c>
      <c r="Y473" s="48" t="str">
        <f>IFERROR(IF(COUNT($S473:X473)&gt;=$P473,"",EDATE($S473,6)),"")</f>
        <v/>
      </c>
      <c r="Z473" s="48" t="str">
        <f>IFERROR(IF(COUNT($S473:Y473)&gt;=$P473,"",EDATE($S473,7)),"")</f>
        <v/>
      </c>
      <c r="AA473" s="48" t="str">
        <f>IFERROR(IF(COUNT($S473:Z473)&gt;=$P473,"",EDATE($S473,8)),"")</f>
        <v/>
      </c>
      <c r="AB473" s="48" t="str">
        <f>IFERROR(IF(COUNT($S473:AA473)&gt;=$P473,"",EDATE($S473,9)),"")</f>
        <v/>
      </c>
      <c r="AC473" s="48" t="str">
        <f>IFERROR(IF(COUNT($S473:AB473)&gt;=$P473,"",EDATE($S473,10)),"")</f>
        <v/>
      </c>
      <c r="AD473" s="48" t="str">
        <f>IFERROR(IF(COUNT($S473:AC473)&gt;=$P473,"",EDATE($S473,11)),"")</f>
        <v/>
      </c>
      <c r="AE473" s="48" t="str">
        <f>IFERROR(IF(COUNT($S473:AD473)&gt;=$P473,"",EDATE($S473,12)),"")</f>
        <v/>
      </c>
      <c r="AF473" s="48" t="str">
        <f>IFERROR(IF(COUNT($S473:AE473)&gt;=$P473,"",EDATE($S473,13)),"")</f>
        <v/>
      </c>
      <c r="AG473" s="48" t="str">
        <f>IFERROR(IF(COUNT($S473:AF473)&gt;=$P473,"",EDATE($S473,14)),"")</f>
        <v/>
      </c>
      <c r="AH473" s="48" t="str">
        <f>IFERROR(IF(COUNT($S473:AG473)&gt;=$P473,"",EDATE($S473,15)),"")</f>
        <v/>
      </c>
      <c r="AI473" s="48" t="str">
        <f>IFERROR(IF(COUNT($S473:AH473)&gt;=$P473,"",EDATE($S473,16)),"")</f>
        <v/>
      </c>
      <c r="AJ473" s="48" t="str">
        <f>IFERROR(IF(COUNT($S473:AI473)&gt;=$P473,"",EDATE($S473,17)),"")</f>
        <v/>
      </c>
      <c r="AK473" s="48" t="str">
        <f>IFERROR(IF(COUNT($S473:AJ473)&gt;=$P473,"",EDATE($S473,18)),"")</f>
        <v/>
      </c>
      <c r="AL473" s="49" t="str">
        <f>IFERROR(IF(COUNT($S473:AK473)&gt;=$P473,"",EDATE($S473,19)),"")</f>
        <v/>
      </c>
      <c r="AM473" s="49" t="str">
        <f>IFERROR(IF(COUNT($S473:AL473)&gt;=$P473,"",EDATE($S473,20)),"")</f>
        <v/>
      </c>
      <c r="AN473" s="49" t="str">
        <f>IFERROR(IF(COUNT($S473:AM473)&gt;=$P473,"",EDATE($S473,21)),"")</f>
        <v/>
      </c>
      <c r="AO473" s="49" t="str">
        <f>IFERROR(IF(COUNT($S473:AN473)&gt;=$P473,"",EDATE($S473,22)),"")</f>
        <v/>
      </c>
      <c r="AP473" s="49" t="str">
        <f>IFERROR(IF(COUNT($S473:AO473)&gt;=$P473,"",EDATE($S473,23)),"")</f>
        <v/>
      </c>
      <c r="AQ473" s="49" t="str">
        <f>IFERROR(IF(COUNT($S473:AP473)&gt;=$P473,"",EDATE($S473,24)),"")</f>
        <v/>
      </c>
      <c r="AR473" s="49" t="str">
        <f>IFERROR(IF(COUNT($S473:AQ473)&gt;=$P473,"",EDATE($S473,25)),"")</f>
        <v/>
      </c>
      <c r="AS473" s="49" t="str">
        <f>IFERROR(IF(COUNT($S473:AR473)&gt;=$P473,"",EDATE($S473,26)),"")</f>
        <v/>
      </c>
      <c r="AT473" s="49" t="str">
        <f>IFERROR(IF(COUNT($S473:AS473)&gt;=$P473,"",EDATE($S473,27)),"")</f>
        <v/>
      </c>
      <c r="AU473" s="49" t="str">
        <f>IFERROR(IF(COUNT($S473:AT473)&gt;=$P473,"",EDATE($S473,28)),"")</f>
        <v/>
      </c>
      <c r="AV473" s="49" t="str">
        <f>IFERROR(IF(COUNT($S473:AU473)&gt;=$P473,"",EDATE($S473,29)),"")</f>
        <v/>
      </c>
      <c r="AW473" s="49" t="str">
        <f>IFERROR(IF(COUNT($S473:AV473)&gt;=$P473,"",EDATE($S473,30)),"")</f>
        <v/>
      </c>
      <c r="AX473" s="49" t="str">
        <f>IFERROR(IF(COUNT($S473:AW473)&gt;=$P473,"",EDATE($S473,31)),"")</f>
        <v/>
      </c>
      <c r="AY473" s="49" t="str">
        <f>IFERROR(IF(COUNT($S473:AX473)&gt;=$P473,"",EDATE($S473,32)),"")</f>
        <v/>
      </c>
      <c r="AZ473" s="49" t="str">
        <f>IFERROR(IF(COUNT($S473:AY473)&gt;=$P473,"",EDATE($S473,33)),"")</f>
        <v/>
      </c>
      <c r="BA473" s="49" t="str">
        <f>IFERROR(IF(COUNT($S473:AZ473)&gt;=$P473,"",EDATE($S473,34)),"")</f>
        <v/>
      </c>
      <c r="BB473" s="49" t="str">
        <f>IFERROR(IF(COUNT($S473:BA473)&gt;=$P473,"",EDATE($S473,35)),"")</f>
        <v/>
      </c>
      <c r="BC473" s="49" t="str">
        <f>IFERROR(IF(COUNT($S473:BB473)&gt;=$P473,"",EDATE($S473,36)),"")</f>
        <v/>
      </c>
      <c r="BD473" s="108"/>
    </row>
    <row r="474" spans="1:56" s="98" customFormat="1" ht="21" customHeight="1" thickBot="1">
      <c r="A474" s="106" t="str">
        <f t="shared" ca="1" si="42"/>
        <v/>
      </c>
      <c r="B474" s="152"/>
      <c r="C474" s="45" t="str">
        <f>IFERROR(VLOOKUP(B474,'اسماء العملاء'!$A$2:$E$1589,5,FALSE),"")</f>
        <v/>
      </c>
      <c r="D474" s="60" t="str">
        <f>IFERROR(VLOOKUP(B474,'اسماء العملاء'!$A$2:$C$1589,2,FALSE),"")</f>
        <v/>
      </c>
      <c r="E474" s="56"/>
      <c r="F474" s="62" t="str">
        <f>IFERROR(VLOOKUP(B474,'اسماء العملاء'!$A$2:$C$1589,3,FALSE),"")</f>
        <v/>
      </c>
      <c r="G474" s="75" t="str">
        <f>IFERROR(VLOOKUP(B474,'اسماء العملاء'!$A$2:$F$1589,6,FALSE),"")</f>
        <v/>
      </c>
      <c r="H474" s="142" t="str">
        <f>IFERROR(VLOOKUP(G474,'انواع الفلاتر'!$B$2:$C$52,2,FALSE),"")</f>
        <v/>
      </c>
      <c r="I474" s="128" t="str">
        <f>IFERROR(VLOOKUP(B474,'اسماء العملاء'!$A$2:$K$1589,11,FALSE),"")</f>
        <v/>
      </c>
      <c r="J474" s="46" t="str">
        <f t="shared" si="43"/>
        <v/>
      </c>
      <c r="K474" s="37"/>
      <c r="L474" s="137" t="str">
        <f t="shared" si="44"/>
        <v/>
      </c>
      <c r="M474" s="94" t="str">
        <f>IFERROR(VLOOKUP(B474,'اسماء العملاء'!$A$2:$G$1589,7,FALSE),"")</f>
        <v/>
      </c>
      <c r="N474" s="92" t="str">
        <f t="shared" si="45"/>
        <v/>
      </c>
      <c r="O474" s="149" t="str">
        <f>IFERROR(VLOOKUP(B474,'اسماء العملاء'!$A$2:$I$1589,9,FALSE),"")</f>
        <v/>
      </c>
      <c r="P474" s="144" t="str">
        <f t="shared" si="46"/>
        <v/>
      </c>
      <c r="Q474" s="145" t="str">
        <f t="shared" si="47"/>
        <v/>
      </c>
      <c r="R474" s="50"/>
      <c r="S474" s="133" t="str">
        <f>IFERROR(VLOOKUP(B474,'اسماء العملاء'!$A$2:$J$1589,10,FALSE),"")</f>
        <v/>
      </c>
      <c r="T474" s="48" t="str">
        <f>IFERROR(IF(COUNT($S474:S474)&gt;=$P474,"",EDATE($S474,1)),"")</f>
        <v/>
      </c>
      <c r="U474" s="48" t="str">
        <f>IFERROR(IF(COUNT($S474:T474)&gt;=$P474,"",EDATE($S474,2)),"")</f>
        <v/>
      </c>
      <c r="V474" s="48" t="str">
        <f>IFERROR(IF(COUNT($S474:U474)&gt;=$P474,"",EDATE($S474,3)),"")</f>
        <v/>
      </c>
      <c r="W474" s="48" t="str">
        <f>IFERROR(IF(COUNT($S474:V474)&gt;=$P474,"",EDATE($S474,4)),"")</f>
        <v/>
      </c>
      <c r="X474" s="48" t="str">
        <f>IFERROR(IF(COUNT($S474:W474)&gt;=$P474,"",EDATE($S474,5)),"")</f>
        <v/>
      </c>
      <c r="Y474" s="48" t="str">
        <f>IFERROR(IF(COUNT($S474:X474)&gt;=$P474,"",EDATE($S474,6)),"")</f>
        <v/>
      </c>
      <c r="Z474" s="48" t="str">
        <f>IFERROR(IF(COUNT($S474:Y474)&gt;=$P474,"",EDATE($S474,7)),"")</f>
        <v/>
      </c>
      <c r="AA474" s="48" t="str">
        <f>IFERROR(IF(COUNT($S474:Z474)&gt;=$P474,"",EDATE($S474,8)),"")</f>
        <v/>
      </c>
      <c r="AB474" s="48" t="str">
        <f>IFERROR(IF(COUNT($S474:AA474)&gt;=$P474,"",EDATE($S474,9)),"")</f>
        <v/>
      </c>
      <c r="AC474" s="48" t="str">
        <f>IFERROR(IF(COUNT($S474:AB474)&gt;=$P474,"",EDATE($S474,10)),"")</f>
        <v/>
      </c>
      <c r="AD474" s="48" t="str">
        <f>IFERROR(IF(COUNT($S474:AC474)&gt;=$P474,"",EDATE($S474,11)),"")</f>
        <v/>
      </c>
      <c r="AE474" s="48" t="str">
        <f>IFERROR(IF(COUNT($S474:AD474)&gt;=$P474,"",EDATE($S474,12)),"")</f>
        <v/>
      </c>
      <c r="AF474" s="48" t="str">
        <f>IFERROR(IF(COUNT($S474:AE474)&gt;=$P474,"",EDATE($S474,13)),"")</f>
        <v/>
      </c>
      <c r="AG474" s="48" t="str">
        <f>IFERROR(IF(COUNT($S474:AF474)&gt;=$P474,"",EDATE($S474,14)),"")</f>
        <v/>
      </c>
      <c r="AH474" s="48" t="str">
        <f>IFERROR(IF(COUNT($S474:AG474)&gt;=$P474,"",EDATE($S474,15)),"")</f>
        <v/>
      </c>
      <c r="AI474" s="48" t="str">
        <f>IFERROR(IF(COUNT($S474:AH474)&gt;=$P474,"",EDATE($S474,16)),"")</f>
        <v/>
      </c>
      <c r="AJ474" s="48" t="str">
        <f>IFERROR(IF(COUNT($S474:AI474)&gt;=$P474,"",EDATE($S474,17)),"")</f>
        <v/>
      </c>
      <c r="AK474" s="48" t="str">
        <f>IFERROR(IF(COUNT($S474:AJ474)&gt;=$P474,"",EDATE($S474,18)),"")</f>
        <v/>
      </c>
      <c r="AL474" s="49" t="str">
        <f>IFERROR(IF(COUNT($S474:AK474)&gt;=$P474,"",EDATE($S474,19)),"")</f>
        <v/>
      </c>
      <c r="AM474" s="49" t="str">
        <f>IFERROR(IF(COUNT($S474:AL474)&gt;=$P474,"",EDATE($S474,20)),"")</f>
        <v/>
      </c>
      <c r="AN474" s="49" t="str">
        <f>IFERROR(IF(COUNT($S474:AM474)&gt;=$P474,"",EDATE($S474,21)),"")</f>
        <v/>
      </c>
      <c r="AO474" s="49" t="str">
        <f>IFERROR(IF(COUNT($S474:AN474)&gt;=$P474,"",EDATE($S474,22)),"")</f>
        <v/>
      </c>
      <c r="AP474" s="49" t="str">
        <f>IFERROR(IF(COUNT($S474:AO474)&gt;=$P474,"",EDATE($S474,23)),"")</f>
        <v/>
      </c>
      <c r="AQ474" s="49" t="str">
        <f>IFERROR(IF(COUNT($S474:AP474)&gt;=$P474,"",EDATE($S474,24)),"")</f>
        <v/>
      </c>
      <c r="AR474" s="49" t="str">
        <f>IFERROR(IF(COUNT($S474:AQ474)&gt;=$P474,"",EDATE($S474,25)),"")</f>
        <v/>
      </c>
      <c r="AS474" s="49" t="str">
        <f>IFERROR(IF(COUNT($S474:AR474)&gt;=$P474,"",EDATE($S474,26)),"")</f>
        <v/>
      </c>
      <c r="AT474" s="49" t="str">
        <f>IFERROR(IF(COUNT($S474:AS474)&gt;=$P474,"",EDATE($S474,27)),"")</f>
        <v/>
      </c>
      <c r="AU474" s="49" t="str">
        <f>IFERROR(IF(COUNT($S474:AT474)&gt;=$P474,"",EDATE($S474,28)),"")</f>
        <v/>
      </c>
      <c r="AV474" s="49" t="str">
        <f>IFERROR(IF(COUNT($S474:AU474)&gt;=$P474,"",EDATE($S474,29)),"")</f>
        <v/>
      </c>
      <c r="AW474" s="49" t="str">
        <f>IFERROR(IF(COUNT($S474:AV474)&gt;=$P474,"",EDATE($S474,30)),"")</f>
        <v/>
      </c>
      <c r="AX474" s="49" t="str">
        <f>IFERROR(IF(COUNT($S474:AW474)&gt;=$P474,"",EDATE($S474,31)),"")</f>
        <v/>
      </c>
      <c r="AY474" s="49" t="str">
        <f>IFERROR(IF(COUNT($S474:AX474)&gt;=$P474,"",EDATE($S474,32)),"")</f>
        <v/>
      </c>
      <c r="AZ474" s="49" t="str">
        <f>IFERROR(IF(COUNT($S474:AY474)&gt;=$P474,"",EDATE($S474,33)),"")</f>
        <v/>
      </c>
      <c r="BA474" s="49" t="str">
        <f>IFERROR(IF(COUNT($S474:AZ474)&gt;=$P474,"",EDATE($S474,34)),"")</f>
        <v/>
      </c>
      <c r="BB474" s="49" t="str">
        <f>IFERROR(IF(COUNT($S474:BA474)&gt;=$P474,"",EDATE($S474,35)),"")</f>
        <v/>
      </c>
      <c r="BC474" s="49" t="str">
        <f>IFERROR(IF(COUNT($S474:BB474)&gt;=$P474,"",EDATE($S474,36)),"")</f>
        <v/>
      </c>
      <c r="BD474" s="108"/>
    </row>
    <row r="475" spans="1:56" s="98" customFormat="1" ht="21" customHeight="1" thickBot="1">
      <c r="A475" s="106" t="str">
        <f t="shared" ca="1" si="42"/>
        <v/>
      </c>
      <c r="B475" s="152"/>
      <c r="C475" s="45" t="str">
        <f>IFERROR(VLOOKUP(B475,'اسماء العملاء'!$A$2:$E$1589,5,FALSE),"")</f>
        <v/>
      </c>
      <c r="D475" s="60" t="str">
        <f>IFERROR(VLOOKUP(B475,'اسماء العملاء'!$A$2:$C$1589,2,FALSE),"")</f>
        <v/>
      </c>
      <c r="E475" s="56"/>
      <c r="F475" s="62" t="str">
        <f>IFERROR(VLOOKUP(B475,'اسماء العملاء'!$A$2:$C$1589,3,FALSE),"")</f>
        <v/>
      </c>
      <c r="G475" s="75" t="str">
        <f>IFERROR(VLOOKUP(B475,'اسماء العملاء'!$A$2:$F$1589,6,FALSE),"")</f>
        <v/>
      </c>
      <c r="H475" s="142" t="str">
        <f>IFERROR(VLOOKUP(G475,'انواع الفلاتر'!$B$2:$C$52,2,FALSE),"")</f>
        <v/>
      </c>
      <c r="I475" s="128" t="str">
        <f>IFERROR(VLOOKUP(B475,'اسماء العملاء'!$A$2:$K$1589,11,FALSE),"")</f>
        <v/>
      </c>
      <c r="J475" s="46" t="str">
        <f t="shared" si="43"/>
        <v/>
      </c>
      <c r="K475" s="37"/>
      <c r="L475" s="137" t="str">
        <f t="shared" si="44"/>
        <v/>
      </c>
      <c r="M475" s="94" t="str">
        <f>IFERROR(VLOOKUP(B475,'اسماء العملاء'!$A$2:$G$1589,7,FALSE),"")</f>
        <v/>
      </c>
      <c r="N475" s="92" t="str">
        <f t="shared" si="45"/>
        <v/>
      </c>
      <c r="O475" s="149" t="str">
        <f>IFERROR(VLOOKUP(B475,'اسماء العملاء'!$A$2:$I$1589,9,FALSE),"")</f>
        <v/>
      </c>
      <c r="P475" s="144" t="str">
        <f t="shared" si="46"/>
        <v/>
      </c>
      <c r="Q475" s="145" t="str">
        <f t="shared" si="47"/>
        <v/>
      </c>
      <c r="R475" s="50"/>
      <c r="S475" s="133" t="str">
        <f>IFERROR(VLOOKUP(B475,'اسماء العملاء'!$A$2:$J$1589,10,FALSE),"")</f>
        <v/>
      </c>
      <c r="T475" s="48" t="str">
        <f>IFERROR(IF(COUNT($S475:S475)&gt;=$P475,"",EDATE($S475,1)),"")</f>
        <v/>
      </c>
      <c r="U475" s="48" t="str">
        <f>IFERROR(IF(COUNT($S475:T475)&gt;=$P475,"",EDATE($S475,2)),"")</f>
        <v/>
      </c>
      <c r="V475" s="48" t="str">
        <f>IFERROR(IF(COUNT($S475:U475)&gt;=$P475,"",EDATE($S475,3)),"")</f>
        <v/>
      </c>
      <c r="W475" s="48" t="str">
        <f>IFERROR(IF(COUNT($S475:V475)&gt;=$P475,"",EDATE($S475,4)),"")</f>
        <v/>
      </c>
      <c r="X475" s="48" t="str">
        <f>IFERROR(IF(COUNT($S475:W475)&gt;=$P475,"",EDATE($S475,5)),"")</f>
        <v/>
      </c>
      <c r="Y475" s="48" t="str">
        <f>IFERROR(IF(COUNT($S475:X475)&gt;=$P475,"",EDATE($S475,6)),"")</f>
        <v/>
      </c>
      <c r="Z475" s="48" t="str">
        <f>IFERROR(IF(COUNT($S475:Y475)&gt;=$P475,"",EDATE($S475,7)),"")</f>
        <v/>
      </c>
      <c r="AA475" s="48" t="str">
        <f>IFERROR(IF(COUNT($S475:Z475)&gt;=$P475,"",EDATE($S475,8)),"")</f>
        <v/>
      </c>
      <c r="AB475" s="48" t="str">
        <f>IFERROR(IF(COUNT($S475:AA475)&gt;=$P475,"",EDATE($S475,9)),"")</f>
        <v/>
      </c>
      <c r="AC475" s="48" t="str">
        <f>IFERROR(IF(COUNT($S475:AB475)&gt;=$P475,"",EDATE($S475,10)),"")</f>
        <v/>
      </c>
      <c r="AD475" s="48" t="str">
        <f>IFERROR(IF(COUNT($S475:AC475)&gt;=$P475,"",EDATE($S475,11)),"")</f>
        <v/>
      </c>
      <c r="AE475" s="48" t="str">
        <f>IFERROR(IF(COUNT($S475:AD475)&gt;=$P475,"",EDATE($S475,12)),"")</f>
        <v/>
      </c>
      <c r="AF475" s="48" t="str">
        <f>IFERROR(IF(COUNT($S475:AE475)&gt;=$P475,"",EDATE($S475,13)),"")</f>
        <v/>
      </c>
      <c r="AG475" s="48" t="str">
        <f>IFERROR(IF(COUNT($S475:AF475)&gt;=$P475,"",EDATE($S475,14)),"")</f>
        <v/>
      </c>
      <c r="AH475" s="48" t="str">
        <f>IFERROR(IF(COUNT($S475:AG475)&gt;=$P475,"",EDATE($S475,15)),"")</f>
        <v/>
      </c>
      <c r="AI475" s="48" t="str">
        <f>IFERROR(IF(COUNT($S475:AH475)&gt;=$P475,"",EDATE($S475,16)),"")</f>
        <v/>
      </c>
      <c r="AJ475" s="48" t="str">
        <f>IFERROR(IF(COUNT($S475:AI475)&gt;=$P475,"",EDATE($S475,17)),"")</f>
        <v/>
      </c>
      <c r="AK475" s="48" t="str">
        <f>IFERROR(IF(COUNT($S475:AJ475)&gt;=$P475,"",EDATE($S475,18)),"")</f>
        <v/>
      </c>
      <c r="AL475" s="49" t="str">
        <f>IFERROR(IF(COUNT($S475:AK475)&gt;=$P475,"",EDATE($S475,19)),"")</f>
        <v/>
      </c>
      <c r="AM475" s="49" t="str">
        <f>IFERROR(IF(COUNT($S475:AL475)&gt;=$P475,"",EDATE($S475,20)),"")</f>
        <v/>
      </c>
      <c r="AN475" s="49" t="str">
        <f>IFERROR(IF(COUNT($S475:AM475)&gt;=$P475,"",EDATE($S475,21)),"")</f>
        <v/>
      </c>
      <c r="AO475" s="49" t="str">
        <f>IFERROR(IF(COUNT($S475:AN475)&gt;=$P475,"",EDATE($S475,22)),"")</f>
        <v/>
      </c>
      <c r="AP475" s="49" t="str">
        <f>IFERROR(IF(COUNT($S475:AO475)&gt;=$P475,"",EDATE($S475,23)),"")</f>
        <v/>
      </c>
      <c r="AQ475" s="49" t="str">
        <f>IFERROR(IF(COUNT($S475:AP475)&gt;=$P475,"",EDATE($S475,24)),"")</f>
        <v/>
      </c>
      <c r="AR475" s="49" t="str">
        <f>IFERROR(IF(COUNT($S475:AQ475)&gt;=$P475,"",EDATE($S475,25)),"")</f>
        <v/>
      </c>
      <c r="AS475" s="49" t="str">
        <f>IFERROR(IF(COUNT($S475:AR475)&gt;=$P475,"",EDATE($S475,26)),"")</f>
        <v/>
      </c>
      <c r="AT475" s="49" t="str">
        <f>IFERROR(IF(COUNT($S475:AS475)&gt;=$P475,"",EDATE($S475,27)),"")</f>
        <v/>
      </c>
      <c r="AU475" s="49" t="str">
        <f>IFERROR(IF(COUNT($S475:AT475)&gt;=$P475,"",EDATE($S475,28)),"")</f>
        <v/>
      </c>
      <c r="AV475" s="49" t="str">
        <f>IFERROR(IF(COUNT($S475:AU475)&gt;=$P475,"",EDATE($S475,29)),"")</f>
        <v/>
      </c>
      <c r="AW475" s="49" t="str">
        <f>IFERROR(IF(COUNT($S475:AV475)&gt;=$P475,"",EDATE($S475,30)),"")</f>
        <v/>
      </c>
      <c r="AX475" s="49" t="str">
        <f>IFERROR(IF(COUNT($S475:AW475)&gt;=$P475,"",EDATE($S475,31)),"")</f>
        <v/>
      </c>
      <c r="AY475" s="49" t="str">
        <f>IFERROR(IF(COUNT($S475:AX475)&gt;=$P475,"",EDATE($S475,32)),"")</f>
        <v/>
      </c>
      <c r="AZ475" s="49" t="str">
        <f>IFERROR(IF(COUNT($S475:AY475)&gt;=$P475,"",EDATE($S475,33)),"")</f>
        <v/>
      </c>
      <c r="BA475" s="49" t="str">
        <f>IFERROR(IF(COUNT($S475:AZ475)&gt;=$P475,"",EDATE($S475,34)),"")</f>
        <v/>
      </c>
      <c r="BB475" s="49" t="str">
        <f>IFERROR(IF(COUNT($S475:BA475)&gt;=$P475,"",EDATE($S475,35)),"")</f>
        <v/>
      </c>
      <c r="BC475" s="49" t="str">
        <f>IFERROR(IF(COUNT($S475:BB475)&gt;=$P475,"",EDATE($S475,36)),"")</f>
        <v/>
      </c>
      <c r="BD475" s="108"/>
    </row>
    <row r="476" spans="1:56" s="98" customFormat="1" ht="21" customHeight="1" thickBot="1">
      <c r="A476" s="106" t="str">
        <f t="shared" ca="1" si="42"/>
        <v/>
      </c>
      <c r="B476" s="152"/>
      <c r="C476" s="45" t="str">
        <f>IFERROR(VLOOKUP(B476,'اسماء العملاء'!$A$2:$E$1589,5,FALSE),"")</f>
        <v/>
      </c>
      <c r="D476" s="60" t="str">
        <f>IFERROR(VLOOKUP(B476,'اسماء العملاء'!$A$2:$C$1589,2,FALSE),"")</f>
        <v/>
      </c>
      <c r="E476" s="56"/>
      <c r="F476" s="62" t="str">
        <f>IFERROR(VLOOKUP(B476,'اسماء العملاء'!$A$2:$C$1589,3,FALSE),"")</f>
        <v/>
      </c>
      <c r="G476" s="75" t="str">
        <f>IFERROR(VLOOKUP(B476,'اسماء العملاء'!$A$2:$F$1589,6,FALSE),"")</f>
        <v/>
      </c>
      <c r="H476" s="142" t="str">
        <f>IFERROR(VLOOKUP(G476,'انواع الفلاتر'!$B$2:$C$52,2,FALSE),"")</f>
        <v/>
      </c>
      <c r="I476" s="128" t="str">
        <f>IFERROR(VLOOKUP(B476,'اسماء العملاء'!$A$2:$K$1589,11,FALSE),"")</f>
        <v/>
      </c>
      <c r="J476" s="46" t="str">
        <f t="shared" si="43"/>
        <v/>
      </c>
      <c r="K476" s="37"/>
      <c r="L476" s="137" t="str">
        <f t="shared" si="44"/>
        <v/>
      </c>
      <c r="M476" s="94" t="str">
        <f>IFERROR(VLOOKUP(B476,'اسماء العملاء'!$A$2:$G$1589,7,FALSE),"")</f>
        <v/>
      </c>
      <c r="N476" s="92" t="str">
        <f t="shared" si="45"/>
        <v/>
      </c>
      <c r="O476" s="149" t="str">
        <f>IFERROR(VLOOKUP(B476,'اسماء العملاء'!$A$2:$I$1589,9,FALSE),"")</f>
        <v/>
      </c>
      <c r="P476" s="144" t="str">
        <f t="shared" si="46"/>
        <v/>
      </c>
      <c r="Q476" s="145" t="str">
        <f t="shared" si="47"/>
        <v/>
      </c>
      <c r="R476" s="50"/>
      <c r="S476" s="133" t="str">
        <f>IFERROR(VLOOKUP(B476,'اسماء العملاء'!$A$2:$J$1589,10,FALSE),"")</f>
        <v/>
      </c>
      <c r="T476" s="48" t="str">
        <f>IFERROR(IF(COUNT($S476:S476)&gt;=$P476,"",EDATE($S476,1)),"")</f>
        <v/>
      </c>
      <c r="U476" s="48" t="str">
        <f>IFERROR(IF(COUNT($S476:T476)&gt;=$P476,"",EDATE($S476,2)),"")</f>
        <v/>
      </c>
      <c r="V476" s="48" t="str">
        <f>IFERROR(IF(COUNT($S476:U476)&gt;=$P476,"",EDATE($S476,3)),"")</f>
        <v/>
      </c>
      <c r="W476" s="48" t="str">
        <f>IFERROR(IF(COUNT($S476:V476)&gt;=$P476,"",EDATE($S476,4)),"")</f>
        <v/>
      </c>
      <c r="X476" s="48" t="str">
        <f>IFERROR(IF(COUNT($S476:W476)&gt;=$P476,"",EDATE($S476,5)),"")</f>
        <v/>
      </c>
      <c r="Y476" s="48" t="str">
        <f>IFERROR(IF(COUNT($S476:X476)&gt;=$P476,"",EDATE($S476,6)),"")</f>
        <v/>
      </c>
      <c r="Z476" s="48" t="str">
        <f>IFERROR(IF(COUNT($S476:Y476)&gt;=$P476,"",EDATE($S476,7)),"")</f>
        <v/>
      </c>
      <c r="AA476" s="48" t="str">
        <f>IFERROR(IF(COUNT($S476:Z476)&gt;=$P476,"",EDATE($S476,8)),"")</f>
        <v/>
      </c>
      <c r="AB476" s="48" t="str">
        <f>IFERROR(IF(COUNT($S476:AA476)&gt;=$P476,"",EDATE($S476,9)),"")</f>
        <v/>
      </c>
      <c r="AC476" s="48" t="str">
        <f>IFERROR(IF(COUNT($S476:AB476)&gt;=$P476,"",EDATE($S476,10)),"")</f>
        <v/>
      </c>
      <c r="AD476" s="48" t="str">
        <f>IFERROR(IF(COUNT($S476:AC476)&gt;=$P476,"",EDATE($S476,11)),"")</f>
        <v/>
      </c>
      <c r="AE476" s="48" t="str">
        <f>IFERROR(IF(COUNT($S476:AD476)&gt;=$P476,"",EDATE($S476,12)),"")</f>
        <v/>
      </c>
      <c r="AF476" s="48" t="str">
        <f>IFERROR(IF(COUNT($S476:AE476)&gt;=$P476,"",EDATE($S476,13)),"")</f>
        <v/>
      </c>
      <c r="AG476" s="48" t="str">
        <f>IFERROR(IF(COUNT($S476:AF476)&gt;=$P476,"",EDATE($S476,14)),"")</f>
        <v/>
      </c>
      <c r="AH476" s="48" t="str">
        <f>IFERROR(IF(COUNT($S476:AG476)&gt;=$P476,"",EDATE($S476,15)),"")</f>
        <v/>
      </c>
      <c r="AI476" s="48" t="str">
        <f>IFERROR(IF(COUNT($S476:AH476)&gt;=$P476,"",EDATE($S476,16)),"")</f>
        <v/>
      </c>
      <c r="AJ476" s="48" t="str">
        <f>IFERROR(IF(COUNT($S476:AI476)&gt;=$P476,"",EDATE($S476,17)),"")</f>
        <v/>
      </c>
      <c r="AK476" s="48" t="str">
        <f>IFERROR(IF(COUNT($S476:AJ476)&gt;=$P476,"",EDATE($S476,18)),"")</f>
        <v/>
      </c>
      <c r="AL476" s="49" t="str">
        <f>IFERROR(IF(COUNT($S476:AK476)&gt;=$P476,"",EDATE($S476,19)),"")</f>
        <v/>
      </c>
      <c r="AM476" s="49" t="str">
        <f>IFERROR(IF(COUNT($S476:AL476)&gt;=$P476,"",EDATE($S476,20)),"")</f>
        <v/>
      </c>
      <c r="AN476" s="49" t="str">
        <f>IFERROR(IF(COUNT($S476:AM476)&gt;=$P476,"",EDATE($S476,21)),"")</f>
        <v/>
      </c>
      <c r="AO476" s="49" t="str">
        <f>IFERROR(IF(COUNT($S476:AN476)&gt;=$P476,"",EDATE($S476,22)),"")</f>
        <v/>
      </c>
      <c r="AP476" s="49" t="str">
        <f>IFERROR(IF(COUNT($S476:AO476)&gt;=$P476,"",EDATE($S476,23)),"")</f>
        <v/>
      </c>
      <c r="AQ476" s="49" t="str">
        <f>IFERROR(IF(COUNT($S476:AP476)&gt;=$P476,"",EDATE($S476,24)),"")</f>
        <v/>
      </c>
      <c r="AR476" s="49" t="str">
        <f>IFERROR(IF(COUNT($S476:AQ476)&gt;=$P476,"",EDATE($S476,25)),"")</f>
        <v/>
      </c>
      <c r="AS476" s="49" t="str">
        <f>IFERROR(IF(COUNT($S476:AR476)&gt;=$P476,"",EDATE($S476,26)),"")</f>
        <v/>
      </c>
      <c r="AT476" s="49" t="str">
        <f>IFERROR(IF(COUNT($S476:AS476)&gt;=$P476,"",EDATE($S476,27)),"")</f>
        <v/>
      </c>
      <c r="AU476" s="49" t="str">
        <f>IFERROR(IF(COUNT($S476:AT476)&gt;=$P476,"",EDATE($S476,28)),"")</f>
        <v/>
      </c>
      <c r="AV476" s="49" t="str">
        <f>IFERROR(IF(COUNT($S476:AU476)&gt;=$P476,"",EDATE($S476,29)),"")</f>
        <v/>
      </c>
      <c r="AW476" s="49" t="str">
        <f>IFERROR(IF(COUNT($S476:AV476)&gt;=$P476,"",EDATE($S476,30)),"")</f>
        <v/>
      </c>
      <c r="AX476" s="49" t="str">
        <f>IFERROR(IF(COUNT($S476:AW476)&gt;=$P476,"",EDATE($S476,31)),"")</f>
        <v/>
      </c>
      <c r="AY476" s="49" t="str">
        <f>IFERROR(IF(COUNT($S476:AX476)&gt;=$P476,"",EDATE($S476,32)),"")</f>
        <v/>
      </c>
      <c r="AZ476" s="49" t="str">
        <f>IFERROR(IF(COUNT($S476:AY476)&gt;=$P476,"",EDATE($S476,33)),"")</f>
        <v/>
      </c>
      <c r="BA476" s="49" t="str">
        <f>IFERROR(IF(COUNT($S476:AZ476)&gt;=$P476,"",EDATE($S476,34)),"")</f>
        <v/>
      </c>
      <c r="BB476" s="49" t="str">
        <f>IFERROR(IF(COUNT($S476:BA476)&gt;=$P476,"",EDATE($S476,35)),"")</f>
        <v/>
      </c>
      <c r="BC476" s="49" t="str">
        <f>IFERROR(IF(COUNT($S476:BB476)&gt;=$P476,"",EDATE($S476,36)),"")</f>
        <v/>
      </c>
      <c r="BD476" s="108"/>
    </row>
    <row r="477" spans="1:56" s="98" customFormat="1" ht="21" customHeight="1" thickBot="1">
      <c r="A477" s="106" t="str">
        <f t="shared" ca="1" si="42"/>
        <v/>
      </c>
      <c r="B477" s="152"/>
      <c r="C477" s="45" t="str">
        <f>IFERROR(VLOOKUP(B477,'اسماء العملاء'!$A$2:$E$1589,5,FALSE),"")</f>
        <v/>
      </c>
      <c r="D477" s="60" t="str">
        <f>IFERROR(VLOOKUP(B477,'اسماء العملاء'!$A$2:$C$1589,2,FALSE),"")</f>
        <v/>
      </c>
      <c r="E477" s="56"/>
      <c r="F477" s="62" t="str">
        <f>IFERROR(VLOOKUP(B477,'اسماء العملاء'!$A$2:$C$1589,3,FALSE),"")</f>
        <v/>
      </c>
      <c r="G477" s="75" t="str">
        <f>IFERROR(VLOOKUP(B477,'اسماء العملاء'!$A$2:$F$1589,6,FALSE),"")</f>
        <v/>
      </c>
      <c r="H477" s="142" t="str">
        <f>IFERROR(VLOOKUP(G477,'انواع الفلاتر'!$B$2:$C$52,2,FALSE),"")</f>
        <v/>
      </c>
      <c r="I477" s="128" t="str">
        <f>IFERROR(VLOOKUP(B477,'اسماء العملاء'!$A$2:$K$1589,11,FALSE),"")</f>
        <v/>
      </c>
      <c r="J477" s="46" t="str">
        <f t="shared" si="43"/>
        <v/>
      </c>
      <c r="K477" s="37"/>
      <c r="L477" s="137" t="str">
        <f t="shared" si="44"/>
        <v/>
      </c>
      <c r="M477" s="94" t="str">
        <f>IFERROR(VLOOKUP(B477,'اسماء العملاء'!$A$2:$G$1589,7,FALSE),"")</f>
        <v/>
      </c>
      <c r="N477" s="92" t="str">
        <f t="shared" si="45"/>
        <v/>
      </c>
      <c r="O477" s="149" t="str">
        <f>IFERROR(VLOOKUP(B477,'اسماء العملاء'!$A$2:$I$1589,9,FALSE),"")</f>
        <v/>
      </c>
      <c r="P477" s="144" t="str">
        <f t="shared" si="46"/>
        <v/>
      </c>
      <c r="Q477" s="145" t="str">
        <f t="shared" si="47"/>
        <v/>
      </c>
      <c r="R477" s="50"/>
      <c r="S477" s="133" t="str">
        <f>IFERROR(VLOOKUP(B477,'اسماء العملاء'!$A$2:$J$1589,10,FALSE),"")</f>
        <v/>
      </c>
      <c r="T477" s="48" t="str">
        <f>IFERROR(IF(COUNT($S477:S477)&gt;=$P477,"",EDATE($S477,1)),"")</f>
        <v/>
      </c>
      <c r="U477" s="48" t="str">
        <f>IFERROR(IF(COUNT($S477:T477)&gt;=$P477,"",EDATE($S477,2)),"")</f>
        <v/>
      </c>
      <c r="V477" s="48" t="str">
        <f>IFERROR(IF(COUNT($S477:U477)&gt;=$P477,"",EDATE($S477,3)),"")</f>
        <v/>
      </c>
      <c r="W477" s="48" t="str">
        <f>IFERROR(IF(COUNT($S477:V477)&gt;=$P477,"",EDATE($S477,4)),"")</f>
        <v/>
      </c>
      <c r="X477" s="48" t="str">
        <f>IFERROR(IF(COUNT($S477:W477)&gt;=$P477,"",EDATE($S477,5)),"")</f>
        <v/>
      </c>
      <c r="Y477" s="48" t="str">
        <f>IFERROR(IF(COUNT($S477:X477)&gt;=$P477,"",EDATE($S477,6)),"")</f>
        <v/>
      </c>
      <c r="Z477" s="48" t="str">
        <f>IFERROR(IF(COUNT($S477:Y477)&gt;=$P477,"",EDATE($S477,7)),"")</f>
        <v/>
      </c>
      <c r="AA477" s="48" t="str">
        <f>IFERROR(IF(COUNT($S477:Z477)&gt;=$P477,"",EDATE($S477,8)),"")</f>
        <v/>
      </c>
      <c r="AB477" s="48" t="str">
        <f>IFERROR(IF(COUNT($S477:AA477)&gt;=$P477,"",EDATE($S477,9)),"")</f>
        <v/>
      </c>
      <c r="AC477" s="48" t="str">
        <f>IFERROR(IF(COUNT($S477:AB477)&gt;=$P477,"",EDATE($S477,10)),"")</f>
        <v/>
      </c>
      <c r="AD477" s="48" t="str">
        <f>IFERROR(IF(COUNT($S477:AC477)&gt;=$P477,"",EDATE($S477,11)),"")</f>
        <v/>
      </c>
      <c r="AE477" s="48" t="str">
        <f>IFERROR(IF(COUNT($S477:AD477)&gt;=$P477,"",EDATE($S477,12)),"")</f>
        <v/>
      </c>
      <c r="AF477" s="48" t="str">
        <f>IFERROR(IF(COUNT($S477:AE477)&gt;=$P477,"",EDATE($S477,13)),"")</f>
        <v/>
      </c>
      <c r="AG477" s="48" t="str">
        <f>IFERROR(IF(COUNT($S477:AF477)&gt;=$P477,"",EDATE($S477,14)),"")</f>
        <v/>
      </c>
      <c r="AH477" s="48" t="str">
        <f>IFERROR(IF(COUNT($S477:AG477)&gt;=$P477,"",EDATE($S477,15)),"")</f>
        <v/>
      </c>
      <c r="AI477" s="48" t="str">
        <f>IFERROR(IF(COUNT($S477:AH477)&gt;=$P477,"",EDATE($S477,16)),"")</f>
        <v/>
      </c>
      <c r="AJ477" s="48" t="str">
        <f>IFERROR(IF(COUNT($S477:AI477)&gt;=$P477,"",EDATE($S477,17)),"")</f>
        <v/>
      </c>
      <c r="AK477" s="48" t="str">
        <f>IFERROR(IF(COUNT($S477:AJ477)&gt;=$P477,"",EDATE($S477,18)),"")</f>
        <v/>
      </c>
      <c r="AL477" s="49" t="str">
        <f>IFERROR(IF(COUNT($S477:AK477)&gt;=$P477,"",EDATE($S477,19)),"")</f>
        <v/>
      </c>
      <c r="AM477" s="49" t="str">
        <f>IFERROR(IF(COUNT($S477:AL477)&gt;=$P477,"",EDATE($S477,20)),"")</f>
        <v/>
      </c>
      <c r="AN477" s="49" t="str">
        <f>IFERROR(IF(COUNT($S477:AM477)&gt;=$P477,"",EDATE($S477,21)),"")</f>
        <v/>
      </c>
      <c r="AO477" s="49" t="str">
        <f>IFERROR(IF(COUNT($S477:AN477)&gt;=$P477,"",EDATE($S477,22)),"")</f>
        <v/>
      </c>
      <c r="AP477" s="49" t="str">
        <f>IFERROR(IF(COUNT($S477:AO477)&gt;=$P477,"",EDATE($S477,23)),"")</f>
        <v/>
      </c>
      <c r="AQ477" s="49" t="str">
        <f>IFERROR(IF(COUNT($S477:AP477)&gt;=$P477,"",EDATE($S477,24)),"")</f>
        <v/>
      </c>
      <c r="AR477" s="49" t="str">
        <f>IFERROR(IF(COUNT($S477:AQ477)&gt;=$P477,"",EDATE($S477,25)),"")</f>
        <v/>
      </c>
      <c r="AS477" s="49" t="str">
        <f>IFERROR(IF(COUNT($S477:AR477)&gt;=$P477,"",EDATE($S477,26)),"")</f>
        <v/>
      </c>
      <c r="AT477" s="49" t="str">
        <f>IFERROR(IF(COUNT($S477:AS477)&gt;=$P477,"",EDATE($S477,27)),"")</f>
        <v/>
      </c>
      <c r="AU477" s="49" t="str">
        <f>IFERROR(IF(COUNT($S477:AT477)&gt;=$P477,"",EDATE($S477,28)),"")</f>
        <v/>
      </c>
      <c r="AV477" s="49" t="str">
        <f>IFERROR(IF(COUNT($S477:AU477)&gt;=$P477,"",EDATE($S477,29)),"")</f>
        <v/>
      </c>
      <c r="AW477" s="49" t="str">
        <f>IFERROR(IF(COUNT($S477:AV477)&gt;=$P477,"",EDATE($S477,30)),"")</f>
        <v/>
      </c>
      <c r="AX477" s="49" t="str">
        <f>IFERROR(IF(COUNT($S477:AW477)&gt;=$P477,"",EDATE($S477,31)),"")</f>
        <v/>
      </c>
      <c r="AY477" s="49" t="str">
        <f>IFERROR(IF(COUNT($S477:AX477)&gt;=$P477,"",EDATE($S477,32)),"")</f>
        <v/>
      </c>
      <c r="AZ477" s="49" t="str">
        <f>IFERROR(IF(COUNT($S477:AY477)&gt;=$P477,"",EDATE($S477,33)),"")</f>
        <v/>
      </c>
      <c r="BA477" s="49" t="str">
        <f>IFERROR(IF(COUNT($S477:AZ477)&gt;=$P477,"",EDATE($S477,34)),"")</f>
        <v/>
      </c>
      <c r="BB477" s="49" t="str">
        <f>IFERROR(IF(COUNT($S477:BA477)&gt;=$P477,"",EDATE($S477,35)),"")</f>
        <v/>
      </c>
      <c r="BC477" s="49" t="str">
        <f>IFERROR(IF(COUNT($S477:BB477)&gt;=$P477,"",EDATE($S477,36)),"")</f>
        <v/>
      </c>
      <c r="BD477" s="108"/>
    </row>
    <row r="478" spans="1:56" s="98" customFormat="1" ht="21" customHeight="1" thickBot="1">
      <c r="A478" s="106" t="str">
        <f t="shared" ca="1" si="42"/>
        <v/>
      </c>
      <c r="B478" s="152"/>
      <c r="C478" s="45" t="str">
        <f>IFERROR(VLOOKUP(B478,'اسماء العملاء'!$A$2:$E$1589,5,FALSE),"")</f>
        <v/>
      </c>
      <c r="D478" s="60" t="str">
        <f>IFERROR(VLOOKUP(B478,'اسماء العملاء'!$A$2:$C$1589,2,FALSE),"")</f>
        <v/>
      </c>
      <c r="E478" s="56"/>
      <c r="F478" s="62" t="str">
        <f>IFERROR(VLOOKUP(B478,'اسماء العملاء'!$A$2:$C$1589,3,FALSE),"")</f>
        <v/>
      </c>
      <c r="G478" s="75" t="str">
        <f>IFERROR(VLOOKUP(B478,'اسماء العملاء'!$A$2:$F$1589,6,FALSE),"")</f>
        <v/>
      </c>
      <c r="H478" s="142" t="str">
        <f>IFERROR(VLOOKUP(G478,'انواع الفلاتر'!$B$2:$C$52,2,FALSE),"")</f>
        <v/>
      </c>
      <c r="I478" s="128" t="str">
        <f>IFERROR(VLOOKUP(B478,'اسماء العملاء'!$A$2:$K$1589,11,FALSE),"")</f>
        <v/>
      </c>
      <c r="J478" s="46" t="str">
        <f t="shared" si="43"/>
        <v/>
      </c>
      <c r="K478" s="37"/>
      <c r="L478" s="137" t="str">
        <f t="shared" si="44"/>
        <v/>
      </c>
      <c r="M478" s="94" t="str">
        <f>IFERROR(VLOOKUP(B478,'اسماء العملاء'!$A$2:$G$1589,7,FALSE),"")</f>
        <v/>
      </c>
      <c r="N478" s="92" t="str">
        <f t="shared" si="45"/>
        <v/>
      </c>
      <c r="O478" s="149" t="str">
        <f>IFERROR(VLOOKUP(B478,'اسماء العملاء'!$A$2:$I$1589,9,FALSE),"")</f>
        <v/>
      </c>
      <c r="P478" s="144" t="str">
        <f t="shared" si="46"/>
        <v/>
      </c>
      <c r="Q478" s="145" t="str">
        <f t="shared" si="47"/>
        <v/>
      </c>
      <c r="R478" s="50"/>
      <c r="S478" s="133" t="str">
        <f>IFERROR(VLOOKUP(B478,'اسماء العملاء'!$A$2:$J$1589,10,FALSE),"")</f>
        <v/>
      </c>
      <c r="T478" s="48" t="str">
        <f>IFERROR(IF(COUNT($S478:S478)&gt;=$P478,"",EDATE($S478,1)),"")</f>
        <v/>
      </c>
      <c r="U478" s="48" t="str">
        <f>IFERROR(IF(COUNT($S478:T478)&gt;=$P478,"",EDATE($S478,2)),"")</f>
        <v/>
      </c>
      <c r="V478" s="48" t="str">
        <f>IFERROR(IF(COUNT($S478:U478)&gt;=$P478,"",EDATE($S478,3)),"")</f>
        <v/>
      </c>
      <c r="W478" s="48" t="str">
        <f>IFERROR(IF(COUNT($S478:V478)&gt;=$P478,"",EDATE($S478,4)),"")</f>
        <v/>
      </c>
      <c r="X478" s="48" t="str">
        <f>IFERROR(IF(COUNT($S478:W478)&gt;=$P478,"",EDATE($S478,5)),"")</f>
        <v/>
      </c>
      <c r="Y478" s="48" t="str">
        <f>IFERROR(IF(COUNT($S478:X478)&gt;=$P478,"",EDATE($S478,6)),"")</f>
        <v/>
      </c>
      <c r="Z478" s="48" t="str">
        <f>IFERROR(IF(COUNT($S478:Y478)&gt;=$P478,"",EDATE($S478,7)),"")</f>
        <v/>
      </c>
      <c r="AA478" s="48" t="str">
        <f>IFERROR(IF(COUNT($S478:Z478)&gt;=$P478,"",EDATE($S478,8)),"")</f>
        <v/>
      </c>
      <c r="AB478" s="48" t="str">
        <f>IFERROR(IF(COUNT($S478:AA478)&gt;=$P478,"",EDATE($S478,9)),"")</f>
        <v/>
      </c>
      <c r="AC478" s="48" t="str">
        <f>IFERROR(IF(COUNT($S478:AB478)&gt;=$P478,"",EDATE($S478,10)),"")</f>
        <v/>
      </c>
      <c r="AD478" s="48" t="str">
        <f>IFERROR(IF(COUNT($S478:AC478)&gt;=$P478,"",EDATE($S478,11)),"")</f>
        <v/>
      </c>
      <c r="AE478" s="48" t="str">
        <f>IFERROR(IF(COUNT($S478:AD478)&gt;=$P478,"",EDATE($S478,12)),"")</f>
        <v/>
      </c>
      <c r="AF478" s="48" t="str">
        <f>IFERROR(IF(COUNT($S478:AE478)&gt;=$P478,"",EDATE($S478,13)),"")</f>
        <v/>
      </c>
      <c r="AG478" s="48" t="str">
        <f>IFERROR(IF(COUNT($S478:AF478)&gt;=$P478,"",EDATE($S478,14)),"")</f>
        <v/>
      </c>
      <c r="AH478" s="48" t="str">
        <f>IFERROR(IF(COUNT($S478:AG478)&gt;=$P478,"",EDATE($S478,15)),"")</f>
        <v/>
      </c>
      <c r="AI478" s="48" t="str">
        <f>IFERROR(IF(COUNT($S478:AH478)&gt;=$P478,"",EDATE($S478,16)),"")</f>
        <v/>
      </c>
      <c r="AJ478" s="48" t="str">
        <f>IFERROR(IF(COUNT($S478:AI478)&gt;=$P478,"",EDATE($S478,17)),"")</f>
        <v/>
      </c>
      <c r="AK478" s="48" t="str">
        <f>IFERROR(IF(COUNT($S478:AJ478)&gt;=$P478,"",EDATE($S478,18)),"")</f>
        <v/>
      </c>
      <c r="AL478" s="49" t="str">
        <f>IFERROR(IF(COUNT($S478:AK478)&gt;=$P478,"",EDATE($S478,19)),"")</f>
        <v/>
      </c>
      <c r="AM478" s="49" t="str">
        <f>IFERROR(IF(COUNT($S478:AL478)&gt;=$P478,"",EDATE($S478,20)),"")</f>
        <v/>
      </c>
      <c r="AN478" s="49" t="str">
        <f>IFERROR(IF(COUNT($S478:AM478)&gt;=$P478,"",EDATE($S478,21)),"")</f>
        <v/>
      </c>
      <c r="AO478" s="49" t="str">
        <f>IFERROR(IF(COUNT($S478:AN478)&gt;=$P478,"",EDATE($S478,22)),"")</f>
        <v/>
      </c>
      <c r="AP478" s="49" t="str">
        <f>IFERROR(IF(COUNT($S478:AO478)&gt;=$P478,"",EDATE($S478,23)),"")</f>
        <v/>
      </c>
      <c r="AQ478" s="49" t="str">
        <f>IFERROR(IF(COUNT($S478:AP478)&gt;=$P478,"",EDATE($S478,24)),"")</f>
        <v/>
      </c>
      <c r="AR478" s="49" t="str">
        <f>IFERROR(IF(COUNT($S478:AQ478)&gt;=$P478,"",EDATE($S478,25)),"")</f>
        <v/>
      </c>
      <c r="AS478" s="49" t="str">
        <f>IFERROR(IF(COUNT($S478:AR478)&gt;=$P478,"",EDATE($S478,26)),"")</f>
        <v/>
      </c>
      <c r="AT478" s="49" t="str">
        <f>IFERROR(IF(COUNT($S478:AS478)&gt;=$P478,"",EDATE($S478,27)),"")</f>
        <v/>
      </c>
      <c r="AU478" s="49" t="str">
        <f>IFERROR(IF(COUNT($S478:AT478)&gt;=$P478,"",EDATE($S478,28)),"")</f>
        <v/>
      </c>
      <c r="AV478" s="49" t="str">
        <f>IFERROR(IF(COUNT($S478:AU478)&gt;=$P478,"",EDATE($S478,29)),"")</f>
        <v/>
      </c>
      <c r="AW478" s="49" t="str">
        <f>IFERROR(IF(COUNT($S478:AV478)&gt;=$P478,"",EDATE($S478,30)),"")</f>
        <v/>
      </c>
      <c r="AX478" s="49" t="str">
        <f>IFERROR(IF(COUNT($S478:AW478)&gt;=$P478,"",EDATE($S478,31)),"")</f>
        <v/>
      </c>
      <c r="AY478" s="49" t="str">
        <f>IFERROR(IF(COUNT($S478:AX478)&gt;=$P478,"",EDATE($S478,32)),"")</f>
        <v/>
      </c>
      <c r="AZ478" s="49" t="str">
        <f>IFERROR(IF(COUNT($S478:AY478)&gt;=$P478,"",EDATE($S478,33)),"")</f>
        <v/>
      </c>
      <c r="BA478" s="49" t="str">
        <f>IFERROR(IF(COUNT($S478:AZ478)&gt;=$P478,"",EDATE($S478,34)),"")</f>
        <v/>
      </c>
      <c r="BB478" s="49" t="str">
        <f>IFERROR(IF(COUNT($S478:BA478)&gt;=$P478,"",EDATE($S478,35)),"")</f>
        <v/>
      </c>
      <c r="BC478" s="49" t="str">
        <f>IFERROR(IF(COUNT($S478:BB478)&gt;=$P478,"",EDATE($S478,36)),"")</f>
        <v/>
      </c>
      <c r="BD478" s="108"/>
    </row>
    <row r="479" spans="1:56" s="98" customFormat="1" ht="21" customHeight="1" thickBot="1">
      <c r="A479" s="106" t="str">
        <f t="shared" ca="1" si="42"/>
        <v/>
      </c>
      <c r="B479" s="152"/>
      <c r="C479" s="45" t="str">
        <f>IFERROR(VLOOKUP(B479,'اسماء العملاء'!$A$2:$E$1589,5,FALSE),"")</f>
        <v/>
      </c>
      <c r="D479" s="60" t="str">
        <f>IFERROR(VLOOKUP(B479,'اسماء العملاء'!$A$2:$C$1589,2,FALSE),"")</f>
        <v/>
      </c>
      <c r="E479" s="56"/>
      <c r="F479" s="62" t="str">
        <f>IFERROR(VLOOKUP(B479,'اسماء العملاء'!$A$2:$C$1589,3,FALSE),"")</f>
        <v/>
      </c>
      <c r="G479" s="75" t="str">
        <f>IFERROR(VLOOKUP(B479,'اسماء العملاء'!$A$2:$F$1589,6,FALSE),"")</f>
        <v/>
      </c>
      <c r="H479" s="142" t="str">
        <f>IFERROR(VLOOKUP(G479,'انواع الفلاتر'!$B$2:$C$52,2,FALSE),"")</f>
        <v/>
      </c>
      <c r="I479" s="128" t="str">
        <f>IFERROR(VLOOKUP(B479,'اسماء العملاء'!$A$2:$K$1589,11,FALSE),"")</f>
        <v/>
      </c>
      <c r="J479" s="46" t="str">
        <f t="shared" si="43"/>
        <v/>
      </c>
      <c r="K479" s="37"/>
      <c r="L479" s="137" t="str">
        <f t="shared" si="44"/>
        <v/>
      </c>
      <c r="M479" s="94" t="str">
        <f>IFERROR(VLOOKUP(B479,'اسماء العملاء'!$A$2:$G$1589,7,FALSE),"")</f>
        <v/>
      </c>
      <c r="N479" s="92" t="str">
        <f t="shared" si="45"/>
        <v/>
      </c>
      <c r="O479" s="149" t="str">
        <f>IFERROR(VLOOKUP(B479,'اسماء العملاء'!$A$2:$I$1589,9,FALSE),"")</f>
        <v/>
      </c>
      <c r="P479" s="144" t="str">
        <f t="shared" si="46"/>
        <v/>
      </c>
      <c r="Q479" s="145" t="str">
        <f t="shared" si="47"/>
        <v/>
      </c>
      <c r="R479" s="50"/>
      <c r="S479" s="133" t="str">
        <f>IFERROR(VLOOKUP(B479,'اسماء العملاء'!$A$2:$J$1589,10,FALSE),"")</f>
        <v/>
      </c>
      <c r="T479" s="48" t="str">
        <f>IFERROR(IF(COUNT($S479:S479)&gt;=$P479,"",EDATE($S479,1)),"")</f>
        <v/>
      </c>
      <c r="U479" s="48" t="str">
        <f>IFERROR(IF(COUNT($S479:T479)&gt;=$P479,"",EDATE($S479,2)),"")</f>
        <v/>
      </c>
      <c r="V479" s="48" t="str">
        <f>IFERROR(IF(COUNT($S479:U479)&gt;=$P479,"",EDATE($S479,3)),"")</f>
        <v/>
      </c>
      <c r="W479" s="48" t="str">
        <f>IFERROR(IF(COUNT($S479:V479)&gt;=$P479,"",EDATE($S479,4)),"")</f>
        <v/>
      </c>
      <c r="X479" s="48" t="str">
        <f>IFERROR(IF(COUNT($S479:W479)&gt;=$P479,"",EDATE($S479,5)),"")</f>
        <v/>
      </c>
      <c r="Y479" s="48" t="str">
        <f>IFERROR(IF(COUNT($S479:X479)&gt;=$P479,"",EDATE($S479,6)),"")</f>
        <v/>
      </c>
      <c r="Z479" s="48" t="str">
        <f>IFERROR(IF(COUNT($S479:Y479)&gt;=$P479,"",EDATE($S479,7)),"")</f>
        <v/>
      </c>
      <c r="AA479" s="48" t="str">
        <f>IFERROR(IF(COUNT($S479:Z479)&gt;=$P479,"",EDATE($S479,8)),"")</f>
        <v/>
      </c>
      <c r="AB479" s="48" t="str">
        <f>IFERROR(IF(COUNT($S479:AA479)&gt;=$P479,"",EDATE($S479,9)),"")</f>
        <v/>
      </c>
      <c r="AC479" s="48" t="str">
        <f>IFERROR(IF(COUNT($S479:AB479)&gt;=$P479,"",EDATE($S479,10)),"")</f>
        <v/>
      </c>
      <c r="AD479" s="48" t="str">
        <f>IFERROR(IF(COUNT($S479:AC479)&gt;=$P479,"",EDATE($S479,11)),"")</f>
        <v/>
      </c>
      <c r="AE479" s="48" t="str">
        <f>IFERROR(IF(COUNT($S479:AD479)&gt;=$P479,"",EDATE($S479,12)),"")</f>
        <v/>
      </c>
      <c r="AF479" s="48" t="str">
        <f>IFERROR(IF(COUNT($S479:AE479)&gt;=$P479,"",EDATE($S479,13)),"")</f>
        <v/>
      </c>
      <c r="AG479" s="48" t="str">
        <f>IFERROR(IF(COUNT($S479:AF479)&gt;=$P479,"",EDATE($S479,14)),"")</f>
        <v/>
      </c>
      <c r="AH479" s="48" t="str">
        <f>IFERROR(IF(COUNT($S479:AG479)&gt;=$P479,"",EDATE($S479,15)),"")</f>
        <v/>
      </c>
      <c r="AI479" s="48" t="str">
        <f>IFERROR(IF(COUNT($S479:AH479)&gt;=$P479,"",EDATE($S479,16)),"")</f>
        <v/>
      </c>
      <c r="AJ479" s="48" t="str">
        <f>IFERROR(IF(COUNT($S479:AI479)&gt;=$P479,"",EDATE($S479,17)),"")</f>
        <v/>
      </c>
      <c r="AK479" s="48" t="str">
        <f>IFERROR(IF(COUNT($S479:AJ479)&gt;=$P479,"",EDATE($S479,18)),"")</f>
        <v/>
      </c>
      <c r="AL479" s="49" t="str">
        <f>IFERROR(IF(COUNT($S479:AK479)&gt;=$P479,"",EDATE($S479,19)),"")</f>
        <v/>
      </c>
      <c r="AM479" s="49" t="str">
        <f>IFERROR(IF(COUNT($S479:AL479)&gt;=$P479,"",EDATE($S479,20)),"")</f>
        <v/>
      </c>
      <c r="AN479" s="49" t="str">
        <f>IFERROR(IF(COUNT($S479:AM479)&gt;=$P479,"",EDATE($S479,21)),"")</f>
        <v/>
      </c>
      <c r="AO479" s="49" t="str">
        <f>IFERROR(IF(COUNT($S479:AN479)&gt;=$P479,"",EDATE($S479,22)),"")</f>
        <v/>
      </c>
      <c r="AP479" s="49" t="str">
        <f>IFERROR(IF(COUNT($S479:AO479)&gt;=$P479,"",EDATE($S479,23)),"")</f>
        <v/>
      </c>
      <c r="AQ479" s="49" t="str">
        <f>IFERROR(IF(COUNT($S479:AP479)&gt;=$P479,"",EDATE($S479,24)),"")</f>
        <v/>
      </c>
      <c r="AR479" s="49" t="str">
        <f>IFERROR(IF(COUNT($S479:AQ479)&gt;=$P479,"",EDATE($S479,25)),"")</f>
        <v/>
      </c>
      <c r="AS479" s="49" t="str">
        <f>IFERROR(IF(COUNT($S479:AR479)&gt;=$P479,"",EDATE($S479,26)),"")</f>
        <v/>
      </c>
      <c r="AT479" s="49" t="str">
        <f>IFERROR(IF(COUNT($S479:AS479)&gt;=$P479,"",EDATE($S479,27)),"")</f>
        <v/>
      </c>
      <c r="AU479" s="49" t="str">
        <f>IFERROR(IF(COUNT($S479:AT479)&gt;=$P479,"",EDATE($S479,28)),"")</f>
        <v/>
      </c>
      <c r="AV479" s="49" t="str">
        <f>IFERROR(IF(COUNT($S479:AU479)&gt;=$P479,"",EDATE($S479,29)),"")</f>
        <v/>
      </c>
      <c r="AW479" s="49" t="str">
        <f>IFERROR(IF(COUNT($S479:AV479)&gt;=$P479,"",EDATE($S479,30)),"")</f>
        <v/>
      </c>
      <c r="AX479" s="49" t="str">
        <f>IFERROR(IF(COUNT($S479:AW479)&gt;=$P479,"",EDATE($S479,31)),"")</f>
        <v/>
      </c>
      <c r="AY479" s="49" t="str">
        <f>IFERROR(IF(COUNT($S479:AX479)&gt;=$P479,"",EDATE($S479,32)),"")</f>
        <v/>
      </c>
      <c r="AZ479" s="49" t="str">
        <f>IFERROR(IF(COUNT($S479:AY479)&gt;=$P479,"",EDATE($S479,33)),"")</f>
        <v/>
      </c>
      <c r="BA479" s="49" t="str">
        <f>IFERROR(IF(COUNT($S479:AZ479)&gt;=$P479,"",EDATE($S479,34)),"")</f>
        <v/>
      </c>
      <c r="BB479" s="49" t="str">
        <f>IFERROR(IF(COUNT($S479:BA479)&gt;=$P479,"",EDATE($S479,35)),"")</f>
        <v/>
      </c>
      <c r="BC479" s="49" t="str">
        <f>IFERROR(IF(COUNT($S479:BB479)&gt;=$P479,"",EDATE($S479,36)),"")</f>
        <v/>
      </c>
      <c r="BD479" s="108"/>
    </row>
    <row r="480" spans="1:56" s="98" customFormat="1" ht="21" customHeight="1" thickBot="1">
      <c r="A480" s="106" t="str">
        <f t="shared" ca="1" si="42"/>
        <v/>
      </c>
      <c r="B480" s="152"/>
      <c r="C480" s="45" t="str">
        <f>IFERROR(VLOOKUP(B480,'اسماء العملاء'!$A$2:$E$1589,5,FALSE),"")</f>
        <v/>
      </c>
      <c r="D480" s="60" t="str">
        <f>IFERROR(VLOOKUP(B480,'اسماء العملاء'!$A$2:$C$1589,2,FALSE),"")</f>
        <v/>
      </c>
      <c r="E480" s="56"/>
      <c r="F480" s="62" t="str">
        <f>IFERROR(VLOOKUP(B480,'اسماء العملاء'!$A$2:$C$1589,3,FALSE),"")</f>
        <v/>
      </c>
      <c r="G480" s="75" t="str">
        <f>IFERROR(VLOOKUP(B480,'اسماء العملاء'!$A$2:$F$1589,6,FALSE),"")</f>
        <v/>
      </c>
      <c r="H480" s="142" t="str">
        <f>IFERROR(VLOOKUP(G480,'انواع الفلاتر'!$B$2:$C$52,2,FALSE),"")</f>
        <v/>
      </c>
      <c r="I480" s="128" t="str">
        <f>IFERROR(VLOOKUP(B480,'اسماء العملاء'!$A$2:$K$1589,11,FALSE),"")</f>
        <v/>
      </c>
      <c r="J480" s="46" t="str">
        <f t="shared" si="43"/>
        <v/>
      </c>
      <c r="K480" s="37"/>
      <c r="L480" s="137" t="str">
        <f t="shared" si="44"/>
        <v/>
      </c>
      <c r="M480" s="94" t="str">
        <f>IFERROR(VLOOKUP(B480,'اسماء العملاء'!$A$2:$G$1589,7,FALSE),"")</f>
        <v/>
      </c>
      <c r="N480" s="92" t="str">
        <f t="shared" si="45"/>
        <v/>
      </c>
      <c r="O480" s="149" t="str">
        <f>IFERROR(VLOOKUP(B480,'اسماء العملاء'!$A$2:$I$1589,9,FALSE),"")</f>
        <v/>
      </c>
      <c r="P480" s="144" t="str">
        <f t="shared" si="46"/>
        <v/>
      </c>
      <c r="Q480" s="145" t="str">
        <f t="shared" si="47"/>
        <v/>
      </c>
      <c r="R480" s="50"/>
      <c r="S480" s="133" t="str">
        <f>IFERROR(VLOOKUP(B480,'اسماء العملاء'!$A$2:$J$1589,10,FALSE),"")</f>
        <v/>
      </c>
      <c r="T480" s="48" t="str">
        <f>IFERROR(IF(COUNT($S480:S480)&gt;=$P480,"",EDATE($S480,1)),"")</f>
        <v/>
      </c>
      <c r="U480" s="48" t="str">
        <f>IFERROR(IF(COUNT($S480:T480)&gt;=$P480,"",EDATE($S480,2)),"")</f>
        <v/>
      </c>
      <c r="V480" s="48" t="str">
        <f>IFERROR(IF(COUNT($S480:U480)&gt;=$P480,"",EDATE($S480,3)),"")</f>
        <v/>
      </c>
      <c r="W480" s="48" t="str">
        <f>IFERROR(IF(COUNT($S480:V480)&gt;=$P480,"",EDATE($S480,4)),"")</f>
        <v/>
      </c>
      <c r="X480" s="48" t="str">
        <f>IFERROR(IF(COUNT($S480:W480)&gt;=$P480,"",EDATE($S480,5)),"")</f>
        <v/>
      </c>
      <c r="Y480" s="48" t="str">
        <f>IFERROR(IF(COUNT($S480:X480)&gt;=$P480,"",EDATE($S480,6)),"")</f>
        <v/>
      </c>
      <c r="Z480" s="48" t="str">
        <f>IFERROR(IF(COUNT($S480:Y480)&gt;=$P480,"",EDATE($S480,7)),"")</f>
        <v/>
      </c>
      <c r="AA480" s="48" t="str">
        <f>IFERROR(IF(COUNT($S480:Z480)&gt;=$P480,"",EDATE($S480,8)),"")</f>
        <v/>
      </c>
      <c r="AB480" s="48" t="str">
        <f>IFERROR(IF(COUNT($S480:AA480)&gt;=$P480,"",EDATE($S480,9)),"")</f>
        <v/>
      </c>
      <c r="AC480" s="48" t="str">
        <f>IFERROR(IF(COUNT($S480:AB480)&gt;=$P480,"",EDATE($S480,10)),"")</f>
        <v/>
      </c>
      <c r="AD480" s="48" t="str">
        <f>IFERROR(IF(COUNT($S480:AC480)&gt;=$P480,"",EDATE($S480,11)),"")</f>
        <v/>
      </c>
      <c r="AE480" s="48" t="str">
        <f>IFERROR(IF(COUNT($S480:AD480)&gt;=$P480,"",EDATE($S480,12)),"")</f>
        <v/>
      </c>
      <c r="AF480" s="48" t="str">
        <f>IFERROR(IF(COUNT($S480:AE480)&gt;=$P480,"",EDATE($S480,13)),"")</f>
        <v/>
      </c>
      <c r="AG480" s="48" t="str">
        <f>IFERROR(IF(COUNT($S480:AF480)&gt;=$P480,"",EDATE($S480,14)),"")</f>
        <v/>
      </c>
      <c r="AH480" s="48" t="str">
        <f>IFERROR(IF(COUNT($S480:AG480)&gt;=$P480,"",EDATE($S480,15)),"")</f>
        <v/>
      </c>
      <c r="AI480" s="48" t="str">
        <f>IFERROR(IF(COUNT($S480:AH480)&gt;=$P480,"",EDATE($S480,16)),"")</f>
        <v/>
      </c>
      <c r="AJ480" s="48" t="str">
        <f>IFERROR(IF(COUNT($S480:AI480)&gt;=$P480,"",EDATE($S480,17)),"")</f>
        <v/>
      </c>
      <c r="AK480" s="48" t="str">
        <f>IFERROR(IF(COUNT($S480:AJ480)&gt;=$P480,"",EDATE($S480,18)),"")</f>
        <v/>
      </c>
      <c r="AL480" s="49" t="str">
        <f>IFERROR(IF(COUNT($S480:AK480)&gt;=$P480,"",EDATE($S480,19)),"")</f>
        <v/>
      </c>
      <c r="AM480" s="49" t="str">
        <f>IFERROR(IF(COUNT($S480:AL480)&gt;=$P480,"",EDATE($S480,20)),"")</f>
        <v/>
      </c>
      <c r="AN480" s="49" t="str">
        <f>IFERROR(IF(COUNT($S480:AM480)&gt;=$P480,"",EDATE($S480,21)),"")</f>
        <v/>
      </c>
      <c r="AO480" s="49" t="str">
        <f>IFERROR(IF(COUNT($S480:AN480)&gt;=$P480,"",EDATE($S480,22)),"")</f>
        <v/>
      </c>
      <c r="AP480" s="49" t="str">
        <f>IFERROR(IF(COUNT($S480:AO480)&gt;=$P480,"",EDATE($S480,23)),"")</f>
        <v/>
      </c>
      <c r="AQ480" s="49" t="str">
        <f>IFERROR(IF(COUNT($S480:AP480)&gt;=$P480,"",EDATE($S480,24)),"")</f>
        <v/>
      </c>
      <c r="AR480" s="49" t="str">
        <f>IFERROR(IF(COUNT($S480:AQ480)&gt;=$P480,"",EDATE($S480,25)),"")</f>
        <v/>
      </c>
      <c r="AS480" s="49" t="str">
        <f>IFERROR(IF(COUNT($S480:AR480)&gt;=$P480,"",EDATE($S480,26)),"")</f>
        <v/>
      </c>
      <c r="AT480" s="49" t="str">
        <f>IFERROR(IF(COUNT($S480:AS480)&gt;=$P480,"",EDATE($S480,27)),"")</f>
        <v/>
      </c>
      <c r="AU480" s="49" t="str">
        <f>IFERROR(IF(COUNT($S480:AT480)&gt;=$P480,"",EDATE($S480,28)),"")</f>
        <v/>
      </c>
      <c r="AV480" s="49" t="str">
        <f>IFERROR(IF(COUNT($S480:AU480)&gt;=$P480,"",EDATE($S480,29)),"")</f>
        <v/>
      </c>
      <c r="AW480" s="49" t="str">
        <f>IFERROR(IF(COUNT($S480:AV480)&gt;=$P480,"",EDATE($S480,30)),"")</f>
        <v/>
      </c>
      <c r="AX480" s="49" t="str">
        <f>IFERROR(IF(COUNT($S480:AW480)&gt;=$P480,"",EDATE($S480,31)),"")</f>
        <v/>
      </c>
      <c r="AY480" s="49" t="str">
        <f>IFERROR(IF(COUNT($S480:AX480)&gt;=$P480,"",EDATE($S480,32)),"")</f>
        <v/>
      </c>
      <c r="AZ480" s="49" t="str">
        <f>IFERROR(IF(COUNT($S480:AY480)&gt;=$P480,"",EDATE($S480,33)),"")</f>
        <v/>
      </c>
      <c r="BA480" s="49" t="str">
        <f>IFERROR(IF(COUNT($S480:AZ480)&gt;=$P480,"",EDATE($S480,34)),"")</f>
        <v/>
      </c>
      <c r="BB480" s="49" t="str">
        <f>IFERROR(IF(COUNT($S480:BA480)&gt;=$P480,"",EDATE($S480,35)),"")</f>
        <v/>
      </c>
      <c r="BC480" s="49" t="str">
        <f>IFERROR(IF(COUNT($S480:BB480)&gt;=$P480,"",EDATE($S480,36)),"")</f>
        <v/>
      </c>
      <c r="BD480" s="108"/>
    </row>
    <row r="481" spans="1:56" s="98" customFormat="1" ht="21" customHeight="1" thickBot="1">
      <c r="A481" s="106" t="str">
        <f t="shared" ca="1" si="42"/>
        <v/>
      </c>
      <c r="B481" s="152"/>
      <c r="C481" s="45" t="str">
        <f>IFERROR(VLOOKUP(B481,'اسماء العملاء'!$A$2:$E$1589,5,FALSE),"")</f>
        <v/>
      </c>
      <c r="D481" s="60" t="str">
        <f>IFERROR(VLOOKUP(B481,'اسماء العملاء'!$A$2:$C$1589,2,FALSE),"")</f>
        <v/>
      </c>
      <c r="E481" s="56"/>
      <c r="F481" s="62" t="str">
        <f>IFERROR(VLOOKUP(B481,'اسماء العملاء'!$A$2:$C$1589,3,FALSE),"")</f>
        <v/>
      </c>
      <c r="G481" s="75" t="str">
        <f>IFERROR(VLOOKUP(B481,'اسماء العملاء'!$A$2:$F$1589,6,FALSE),"")</f>
        <v/>
      </c>
      <c r="H481" s="142" t="str">
        <f>IFERROR(VLOOKUP(G481,'انواع الفلاتر'!$B$2:$C$52,2,FALSE),"")</f>
        <v/>
      </c>
      <c r="I481" s="128" t="str">
        <f>IFERROR(VLOOKUP(B481,'اسماء العملاء'!$A$2:$K$1589,11,FALSE),"")</f>
        <v/>
      </c>
      <c r="J481" s="46" t="str">
        <f t="shared" si="43"/>
        <v/>
      </c>
      <c r="K481" s="37"/>
      <c r="L481" s="137" t="str">
        <f t="shared" si="44"/>
        <v/>
      </c>
      <c r="M481" s="94" t="str">
        <f>IFERROR(VLOOKUP(B481,'اسماء العملاء'!$A$2:$G$1589,7,FALSE),"")</f>
        <v/>
      </c>
      <c r="N481" s="92" t="str">
        <f t="shared" si="45"/>
        <v/>
      </c>
      <c r="O481" s="149" t="str">
        <f>IFERROR(VLOOKUP(B481,'اسماء العملاء'!$A$2:$I$1589,9,FALSE),"")</f>
        <v/>
      </c>
      <c r="P481" s="144" t="str">
        <f t="shared" si="46"/>
        <v/>
      </c>
      <c r="Q481" s="145" t="str">
        <f t="shared" si="47"/>
        <v/>
      </c>
      <c r="R481" s="50"/>
      <c r="S481" s="133" t="str">
        <f>IFERROR(VLOOKUP(B481,'اسماء العملاء'!$A$2:$J$1589,10,FALSE),"")</f>
        <v/>
      </c>
      <c r="T481" s="48" t="str">
        <f>IFERROR(IF(COUNT($S481:S481)&gt;=$P481,"",EDATE($S481,1)),"")</f>
        <v/>
      </c>
      <c r="U481" s="48" t="str">
        <f>IFERROR(IF(COUNT($S481:T481)&gt;=$P481,"",EDATE($S481,2)),"")</f>
        <v/>
      </c>
      <c r="V481" s="48" t="str">
        <f>IFERROR(IF(COUNT($S481:U481)&gt;=$P481,"",EDATE($S481,3)),"")</f>
        <v/>
      </c>
      <c r="W481" s="48" t="str">
        <f>IFERROR(IF(COUNT($S481:V481)&gt;=$P481,"",EDATE($S481,4)),"")</f>
        <v/>
      </c>
      <c r="X481" s="48" t="str">
        <f>IFERROR(IF(COUNT($S481:W481)&gt;=$P481,"",EDATE($S481,5)),"")</f>
        <v/>
      </c>
      <c r="Y481" s="48" t="str">
        <f>IFERROR(IF(COUNT($S481:X481)&gt;=$P481,"",EDATE($S481,6)),"")</f>
        <v/>
      </c>
      <c r="Z481" s="48" t="str">
        <f>IFERROR(IF(COUNT($S481:Y481)&gt;=$P481,"",EDATE($S481,7)),"")</f>
        <v/>
      </c>
      <c r="AA481" s="48" t="str">
        <f>IFERROR(IF(COUNT($S481:Z481)&gt;=$P481,"",EDATE($S481,8)),"")</f>
        <v/>
      </c>
      <c r="AB481" s="48" t="str">
        <f>IFERROR(IF(COUNT($S481:AA481)&gt;=$P481,"",EDATE($S481,9)),"")</f>
        <v/>
      </c>
      <c r="AC481" s="48" t="str">
        <f>IFERROR(IF(COUNT($S481:AB481)&gt;=$P481,"",EDATE($S481,10)),"")</f>
        <v/>
      </c>
      <c r="AD481" s="48" t="str">
        <f>IFERROR(IF(COUNT($S481:AC481)&gt;=$P481,"",EDATE($S481,11)),"")</f>
        <v/>
      </c>
      <c r="AE481" s="48" t="str">
        <f>IFERROR(IF(COUNT($S481:AD481)&gt;=$P481,"",EDATE($S481,12)),"")</f>
        <v/>
      </c>
      <c r="AF481" s="48" t="str">
        <f>IFERROR(IF(COUNT($S481:AE481)&gt;=$P481,"",EDATE($S481,13)),"")</f>
        <v/>
      </c>
      <c r="AG481" s="48" t="str">
        <f>IFERROR(IF(COUNT($S481:AF481)&gt;=$P481,"",EDATE($S481,14)),"")</f>
        <v/>
      </c>
      <c r="AH481" s="48" t="str">
        <f>IFERROR(IF(COUNT($S481:AG481)&gt;=$P481,"",EDATE($S481,15)),"")</f>
        <v/>
      </c>
      <c r="AI481" s="48" t="str">
        <f>IFERROR(IF(COUNT($S481:AH481)&gt;=$P481,"",EDATE($S481,16)),"")</f>
        <v/>
      </c>
      <c r="AJ481" s="48" t="str">
        <f>IFERROR(IF(COUNT($S481:AI481)&gt;=$P481,"",EDATE($S481,17)),"")</f>
        <v/>
      </c>
      <c r="AK481" s="48" t="str">
        <f>IFERROR(IF(COUNT($S481:AJ481)&gt;=$P481,"",EDATE($S481,18)),"")</f>
        <v/>
      </c>
      <c r="AL481" s="49" t="str">
        <f>IFERROR(IF(COUNT($S481:AK481)&gt;=$P481,"",EDATE($S481,19)),"")</f>
        <v/>
      </c>
      <c r="AM481" s="49" t="str">
        <f>IFERROR(IF(COUNT($S481:AL481)&gt;=$P481,"",EDATE($S481,20)),"")</f>
        <v/>
      </c>
      <c r="AN481" s="49" t="str">
        <f>IFERROR(IF(COUNT($S481:AM481)&gt;=$P481,"",EDATE($S481,21)),"")</f>
        <v/>
      </c>
      <c r="AO481" s="49" t="str">
        <f>IFERROR(IF(COUNT($S481:AN481)&gt;=$P481,"",EDATE($S481,22)),"")</f>
        <v/>
      </c>
      <c r="AP481" s="49" t="str">
        <f>IFERROR(IF(COUNT($S481:AO481)&gt;=$P481,"",EDATE($S481,23)),"")</f>
        <v/>
      </c>
      <c r="AQ481" s="49" t="str">
        <f>IFERROR(IF(COUNT($S481:AP481)&gt;=$P481,"",EDATE($S481,24)),"")</f>
        <v/>
      </c>
      <c r="AR481" s="49" t="str">
        <f>IFERROR(IF(COUNT($S481:AQ481)&gt;=$P481,"",EDATE($S481,25)),"")</f>
        <v/>
      </c>
      <c r="AS481" s="49" t="str">
        <f>IFERROR(IF(COUNT($S481:AR481)&gt;=$P481,"",EDATE($S481,26)),"")</f>
        <v/>
      </c>
      <c r="AT481" s="49" t="str">
        <f>IFERROR(IF(COUNT($S481:AS481)&gt;=$P481,"",EDATE($S481,27)),"")</f>
        <v/>
      </c>
      <c r="AU481" s="49" t="str">
        <f>IFERROR(IF(COUNT($S481:AT481)&gt;=$P481,"",EDATE($S481,28)),"")</f>
        <v/>
      </c>
      <c r="AV481" s="49" t="str">
        <f>IFERROR(IF(COUNT($S481:AU481)&gt;=$P481,"",EDATE($S481,29)),"")</f>
        <v/>
      </c>
      <c r="AW481" s="49" t="str">
        <f>IFERROR(IF(COUNT($S481:AV481)&gt;=$P481,"",EDATE($S481,30)),"")</f>
        <v/>
      </c>
      <c r="AX481" s="49" t="str">
        <f>IFERROR(IF(COUNT($S481:AW481)&gt;=$P481,"",EDATE($S481,31)),"")</f>
        <v/>
      </c>
      <c r="AY481" s="49" t="str">
        <f>IFERROR(IF(COUNT($S481:AX481)&gt;=$P481,"",EDATE($S481,32)),"")</f>
        <v/>
      </c>
      <c r="AZ481" s="49" t="str">
        <f>IFERROR(IF(COUNT($S481:AY481)&gt;=$P481,"",EDATE($S481,33)),"")</f>
        <v/>
      </c>
      <c r="BA481" s="49" t="str">
        <f>IFERROR(IF(COUNT($S481:AZ481)&gt;=$P481,"",EDATE($S481,34)),"")</f>
        <v/>
      </c>
      <c r="BB481" s="49" t="str">
        <f>IFERROR(IF(COUNT($S481:BA481)&gt;=$P481,"",EDATE($S481,35)),"")</f>
        <v/>
      </c>
      <c r="BC481" s="49" t="str">
        <f>IFERROR(IF(COUNT($S481:BB481)&gt;=$P481,"",EDATE($S481,36)),"")</f>
        <v/>
      </c>
      <c r="BD481" s="108"/>
    </row>
    <row r="482" spans="1:56" s="98" customFormat="1" ht="21" customHeight="1" thickBot="1">
      <c r="A482" s="106" t="str">
        <f t="shared" ca="1" si="42"/>
        <v/>
      </c>
      <c r="B482" s="152"/>
      <c r="C482" s="45" t="str">
        <f>IFERROR(VLOOKUP(B482,'اسماء العملاء'!$A$2:$E$1589,5,FALSE),"")</f>
        <v/>
      </c>
      <c r="D482" s="60" t="str">
        <f>IFERROR(VLOOKUP(B482,'اسماء العملاء'!$A$2:$C$1589,2,FALSE),"")</f>
        <v/>
      </c>
      <c r="E482" s="56"/>
      <c r="F482" s="62" t="str">
        <f>IFERROR(VLOOKUP(B482,'اسماء العملاء'!$A$2:$C$1589,3,FALSE),"")</f>
        <v/>
      </c>
      <c r="G482" s="75" t="str">
        <f>IFERROR(VLOOKUP(B482,'اسماء العملاء'!$A$2:$F$1589,6,FALSE),"")</f>
        <v/>
      </c>
      <c r="H482" s="142" t="str">
        <f>IFERROR(VLOOKUP(G482,'انواع الفلاتر'!$B$2:$C$52,2,FALSE),"")</f>
        <v/>
      </c>
      <c r="I482" s="128" t="str">
        <f>IFERROR(VLOOKUP(B482,'اسماء العملاء'!$A$2:$K$1589,11,FALSE),"")</f>
        <v/>
      </c>
      <c r="J482" s="46" t="str">
        <f t="shared" si="43"/>
        <v/>
      </c>
      <c r="K482" s="37"/>
      <c r="L482" s="137" t="str">
        <f t="shared" si="44"/>
        <v/>
      </c>
      <c r="M482" s="94" t="str">
        <f>IFERROR(VLOOKUP(B482,'اسماء العملاء'!$A$2:$G$1589,7,FALSE),"")</f>
        <v/>
      </c>
      <c r="N482" s="92" t="str">
        <f t="shared" si="45"/>
        <v/>
      </c>
      <c r="O482" s="149" t="str">
        <f>IFERROR(VLOOKUP(B482,'اسماء العملاء'!$A$2:$I$1589,9,FALSE),"")</f>
        <v/>
      </c>
      <c r="P482" s="144" t="str">
        <f t="shared" si="46"/>
        <v/>
      </c>
      <c r="Q482" s="145" t="str">
        <f t="shared" si="47"/>
        <v/>
      </c>
      <c r="R482" s="50"/>
      <c r="S482" s="133" t="str">
        <f>IFERROR(VLOOKUP(B482,'اسماء العملاء'!$A$2:$J$1589,10,FALSE),"")</f>
        <v/>
      </c>
      <c r="T482" s="48" t="str">
        <f>IFERROR(IF(COUNT($S482:S482)&gt;=$P482,"",EDATE($S482,1)),"")</f>
        <v/>
      </c>
      <c r="U482" s="48" t="str">
        <f>IFERROR(IF(COUNT($S482:T482)&gt;=$P482,"",EDATE($S482,2)),"")</f>
        <v/>
      </c>
      <c r="V482" s="48" t="str">
        <f>IFERROR(IF(COUNT($S482:U482)&gt;=$P482,"",EDATE($S482,3)),"")</f>
        <v/>
      </c>
      <c r="W482" s="48" t="str">
        <f>IFERROR(IF(COUNT($S482:V482)&gt;=$P482,"",EDATE($S482,4)),"")</f>
        <v/>
      </c>
      <c r="X482" s="48" t="str">
        <f>IFERROR(IF(COUNT($S482:W482)&gt;=$P482,"",EDATE($S482,5)),"")</f>
        <v/>
      </c>
      <c r="Y482" s="48" t="str">
        <f>IFERROR(IF(COUNT($S482:X482)&gt;=$P482,"",EDATE($S482,6)),"")</f>
        <v/>
      </c>
      <c r="Z482" s="48" t="str">
        <f>IFERROR(IF(COUNT($S482:Y482)&gt;=$P482,"",EDATE($S482,7)),"")</f>
        <v/>
      </c>
      <c r="AA482" s="48" t="str">
        <f>IFERROR(IF(COUNT($S482:Z482)&gt;=$P482,"",EDATE($S482,8)),"")</f>
        <v/>
      </c>
      <c r="AB482" s="48" t="str">
        <f>IFERROR(IF(COUNT($S482:AA482)&gt;=$P482,"",EDATE($S482,9)),"")</f>
        <v/>
      </c>
      <c r="AC482" s="48" t="str">
        <f>IFERROR(IF(COUNT($S482:AB482)&gt;=$P482,"",EDATE($S482,10)),"")</f>
        <v/>
      </c>
      <c r="AD482" s="48" t="str">
        <f>IFERROR(IF(COUNT($S482:AC482)&gt;=$P482,"",EDATE($S482,11)),"")</f>
        <v/>
      </c>
      <c r="AE482" s="48" t="str">
        <f>IFERROR(IF(COUNT($S482:AD482)&gt;=$P482,"",EDATE($S482,12)),"")</f>
        <v/>
      </c>
      <c r="AF482" s="48" t="str">
        <f>IFERROR(IF(COUNT($S482:AE482)&gt;=$P482,"",EDATE($S482,13)),"")</f>
        <v/>
      </c>
      <c r="AG482" s="48" t="str">
        <f>IFERROR(IF(COUNT($S482:AF482)&gt;=$P482,"",EDATE($S482,14)),"")</f>
        <v/>
      </c>
      <c r="AH482" s="48" t="str">
        <f>IFERROR(IF(COUNT($S482:AG482)&gt;=$P482,"",EDATE($S482,15)),"")</f>
        <v/>
      </c>
      <c r="AI482" s="48" t="str">
        <f>IFERROR(IF(COUNT($S482:AH482)&gt;=$P482,"",EDATE($S482,16)),"")</f>
        <v/>
      </c>
      <c r="AJ482" s="48" t="str">
        <f>IFERROR(IF(COUNT($S482:AI482)&gt;=$P482,"",EDATE($S482,17)),"")</f>
        <v/>
      </c>
      <c r="AK482" s="48" t="str">
        <f>IFERROR(IF(COUNT($S482:AJ482)&gt;=$P482,"",EDATE($S482,18)),"")</f>
        <v/>
      </c>
      <c r="AL482" s="49" t="str">
        <f>IFERROR(IF(COUNT($S482:AK482)&gt;=$P482,"",EDATE($S482,19)),"")</f>
        <v/>
      </c>
      <c r="AM482" s="49" t="str">
        <f>IFERROR(IF(COUNT($S482:AL482)&gt;=$P482,"",EDATE($S482,20)),"")</f>
        <v/>
      </c>
      <c r="AN482" s="49" t="str">
        <f>IFERROR(IF(COUNT($S482:AM482)&gt;=$P482,"",EDATE($S482,21)),"")</f>
        <v/>
      </c>
      <c r="AO482" s="49" t="str">
        <f>IFERROR(IF(COUNT($S482:AN482)&gt;=$P482,"",EDATE($S482,22)),"")</f>
        <v/>
      </c>
      <c r="AP482" s="49" t="str">
        <f>IFERROR(IF(COUNT($S482:AO482)&gt;=$P482,"",EDATE($S482,23)),"")</f>
        <v/>
      </c>
      <c r="AQ482" s="49" t="str">
        <f>IFERROR(IF(COUNT($S482:AP482)&gt;=$P482,"",EDATE($S482,24)),"")</f>
        <v/>
      </c>
      <c r="AR482" s="49" t="str">
        <f>IFERROR(IF(COUNT($S482:AQ482)&gt;=$P482,"",EDATE($S482,25)),"")</f>
        <v/>
      </c>
      <c r="AS482" s="49" t="str">
        <f>IFERROR(IF(COUNT($S482:AR482)&gt;=$P482,"",EDATE($S482,26)),"")</f>
        <v/>
      </c>
      <c r="AT482" s="49" t="str">
        <f>IFERROR(IF(COUNT($S482:AS482)&gt;=$P482,"",EDATE($S482,27)),"")</f>
        <v/>
      </c>
      <c r="AU482" s="49" t="str">
        <f>IFERROR(IF(COUNT($S482:AT482)&gt;=$P482,"",EDATE($S482,28)),"")</f>
        <v/>
      </c>
      <c r="AV482" s="49" t="str">
        <f>IFERROR(IF(COUNT($S482:AU482)&gt;=$P482,"",EDATE($S482,29)),"")</f>
        <v/>
      </c>
      <c r="AW482" s="49" t="str">
        <f>IFERROR(IF(COUNT($S482:AV482)&gt;=$P482,"",EDATE($S482,30)),"")</f>
        <v/>
      </c>
      <c r="AX482" s="49" t="str">
        <f>IFERROR(IF(COUNT($S482:AW482)&gt;=$P482,"",EDATE($S482,31)),"")</f>
        <v/>
      </c>
      <c r="AY482" s="49" t="str">
        <f>IFERROR(IF(COUNT($S482:AX482)&gt;=$P482,"",EDATE($S482,32)),"")</f>
        <v/>
      </c>
      <c r="AZ482" s="49" t="str">
        <f>IFERROR(IF(COUNT($S482:AY482)&gt;=$P482,"",EDATE($S482,33)),"")</f>
        <v/>
      </c>
      <c r="BA482" s="49" t="str">
        <f>IFERROR(IF(COUNT($S482:AZ482)&gt;=$P482,"",EDATE($S482,34)),"")</f>
        <v/>
      </c>
      <c r="BB482" s="49" t="str">
        <f>IFERROR(IF(COUNT($S482:BA482)&gt;=$P482,"",EDATE($S482,35)),"")</f>
        <v/>
      </c>
      <c r="BC482" s="49" t="str">
        <f>IFERROR(IF(COUNT($S482:BB482)&gt;=$P482,"",EDATE($S482,36)),"")</f>
        <v/>
      </c>
      <c r="BD482" s="108"/>
    </row>
    <row r="483" spans="1:56" s="98" customFormat="1" ht="21" customHeight="1" thickBot="1">
      <c r="A483" s="106" t="str">
        <f t="shared" ca="1" si="42"/>
        <v/>
      </c>
      <c r="B483" s="152"/>
      <c r="C483" s="45" t="str">
        <f>IFERROR(VLOOKUP(B483,'اسماء العملاء'!$A$2:$E$1589,5,FALSE),"")</f>
        <v/>
      </c>
      <c r="D483" s="60" t="str">
        <f>IFERROR(VLOOKUP(B483,'اسماء العملاء'!$A$2:$C$1589,2,FALSE),"")</f>
        <v/>
      </c>
      <c r="E483" s="56"/>
      <c r="F483" s="62" t="str">
        <f>IFERROR(VLOOKUP(B483,'اسماء العملاء'!$A$2:$C$1589,3,FALSE),"")</f>
        <v/>
      </c>
      <c r="G483" s="75" t="str">
        <f>IFERROR(VLOOKUP(B483,'اسماء العملاء'!$A$2:$F$1589,6,FALSE),"")</f>
        <v/>
      </c>
      <c r="H483" s="142" t="str">
        <f>IFERROR(VLOOKUP(G483,'انواع الفلاتر'!$B$2:$C$52,2,FALSE),"")</f>
        <v/>
      </c>
      <c r="I483" s="128" t="str">
        <f>IFERROR(VLOOKUP(B483,'اسماء العملاء'!$A$2:$K$1589,11,FALSE),"")</f>
        <v/>
      </c>
      <c r="J483" s="46" t="str">
        <f t="shared" si="43"/>
        <v/>
      </c>
      <c r="K483" s="37"/>
      <c r="L483" s="137" t="str">
        <f t="shared" si="44"/>
        <v/>
      </c>
      <c r="M483" s="94" t="str">
        <f>IFERROR(VLOOKUP(B483,'اسماء العملاء'!$A$2:$G$1589,7,FALSE),"")</f>
        <v/>
      </c>
      <c r="N483" s="92" t="str">
        <f t="shared" si="45"/>
        <v/>
      </c>
      <c r="O483" s="149" t="str">
        <f>IFERROR(VLOOKUP(B483,'اسماء العملاء'!$A$2:$I$1589,9,FALSE),"")</f>
        <v/>
      </c>
      <c r="P483" s="144" t="str">
        <f t="shared" si="46"/>
        <v/>
      </c>
      <c r="Q483" s="145" t="str">
        <f t="shared" si="47"/>
        <v/>
      </c>
      <c r="R483" s="50"/>
      <c r="S483" s="133" t="str">
        <f>IFERROR(VLOOKUP(B483,'اسماء العملاء'!$A$2:$J$1589,10,FALSE),"")</f>
        <v/>
      </c>
      <c r="T483" s="48" t="str">
        <f>IFERROR(IF(COUNT($S483:S483)&gt;=$P483,"",EDATE($S483,1)),"")</f>
        <v/>
      </c>
      <c r="U483" s="48" t="str">
        <f>IFERROR(IF(COUNT($S483:T483)&gt;=$P483,"",EDATE($S483,2)),"")</f>
        <v/>
      </c>
      <c r="V483" s="48" t="str">
        <f>IFERROR(IF(COUNT($S483:U483)&gt;=$P483,"",EDATE($S483,3)),"")</f>
        <v/>
      </c>
      <c r="W483" s="48" t="str">
        <f>IFERROR(IF(COUNT($S483:V483)&gt;=$P483,"",EDATE($S483,4)),"")</f>
        <v/>
      </c>
      <c r="X483" s="48" t="str">
        <f>IFERROR(IF(COUNT($S483:W483)&gt;=$P483,"",EDATE($S483,5)),"")</f>
        <v/>
      </c>
      <c r="Y483" s="48" t="str">
        <f>IFERROR(IF(COUNT($S483:X483)&gt;=$P483,"",EDATE($S483,6)),"")</f>
        <v/>
      </c>
      <c r="Z483" s="48" t="str">
        <f>IFERROR(IF(COUNT($S483:Y483)&gt;=$P483,"",EDATE($S483,7)),"")</f>
        <v/>
      </c>
      <c r="AA483" s="48" t="str">
        <f>IFERROR(IF(COUNT($S483:Z483)&gt;=$P483,"",EDATE($S483,8)),"")</f>
        <v/>
      </c>
      <c r="AB483" s="48" t="str">
        <f>IFERROR(IF(COUNT($S483:AA483)&gt;=$P483,"",EDATE($S483,9)),"")</f>
        <v/>
      </c>
      <c r="AC483" s="48" t="str">
        <f>IFERROR(IF(COUNT($S483:AB483)&gt;=$P483,"",EDATE($S483,10)),"")</f>
        <v/>
      </c>
      <c r="AD483" s="48" t="str">
        <f>IFERROR(IF(COUNT($S483:AC483)&gt;=$P483,"",EDATE($S483,11)),"")</f>
        <v/>
      </c>
      <c r="AE483" s="48" t="str">
        <f>IFERROR(IF(COUNT($S483:AD483)&gt;=$P483,"",EDATE($S483,12)),"")</f>
        <v/>
      </c>
      <c r="AF483" s="48" t="str">
        <f>IFERROR(IF(COUNT($S483:AE483)&gt;=$P483,"",EDATE($S483,13)),"")</f>
        <v/>
      </c>
      <c r="AG483" s="48" t="str">
        <f>IFERROR(IF(COUNT($S483:AF483)&gt;=$P483,"",EDATE($S483,14)),"")</f>
        <v/>
      </c>
      <c r="AH483" s="48" t="str">
        <f>IFERROR(IF(COUNT($S483:AG483)&gt;=$P483,"",EDATE($S483,15)),"")</f>
        <v/>
      </c>
      <c r="AI483" s="48" t="str">
        <f>IFERROR(IF(COUNT($S483:AH483)&gt;=$P483,"",EDATE($S483,16)),"")</f>
        <v/>
      </c>
      <c r="AJ483" s="48" t="str">
        <f>IFERROR(IF(COUNT($S483:AI483)&gt;=$P483,"",EDATE($S483,17)),"")</f>
        <v/>
      </c>
      <c r="AK483" s="48" t="str">
        <f>IFERROR(IF(COUNT($S483:AJ483)&gt;=$P483,"",EDATE($S483,18)),"")</f>
        <v/>
      </c>
      <c r="AL483" s="49" t="str">
        <f>IFERROR(IF(COUNT($S483:AK483)&gt;=$P483,"",EDATE($S483,19)),"")</f>
        <v/>
      </c>
      <c r="AM483" s="49" t="str">
        <f>IFERROR(IF(COUNT($S483:AL483)&gt;=$P483,"",EDATE($S483,20)),"")</f>
        <v/>
      </c>
      <c r="AN483" s="49" t="str">
        <f>IFERROR(IF(COUNT($S483:AM483)&gt;=$P483,"",EDATE($S483,21)),"")</f>
        <v/>
      </c>
      <c r="AO483" s="49" t="str">
        <f>IFERROR(IF(COUNT($S483:AN483)&gt;=$P483,"",EDATE($S483,22)),"")</f>
        <v/>
      </c>
      <c r="AP483" s="49" t="str">
        <f>IFERROR(IF(COUNT($S483:AO483)&gt;=$P483,"",EDATE($S483,23)),"")</f>
        <v/>
      </c>
      <c r="AQ483" s="49" t="str">
        <f>IFERROR(IF(COUNT($S483:AP483)&gt;=$P483,"",EDATE($S483,24)),"")</f>
        <v/>
      </c>
      <c r="AR483" s="49" t="str">
        <f>IFERROR(IF(COUNT($S483:AQ483)&gt;=$P483,"",EDATE($S483,25)),"")</f>
        <v/>
      </c>
      <c r="AS483" s="49" t="str">
        <f>IFERROR(IF(COUNT($S483:AR483)&gt;=$P483,"",EDATE($S483,26)),"")</f>
        <v/>
      </c>
      <c r="AT483" s="49" t="str">
        <f>IFERROR(IF(COUNT($S483:AS483)&gt;=$P483,"",EDATE($S483,27)),"")</f>
        <v/>
      </c>
      <c r="AU483" s="49" t="str">
        <f>IFERROR(IF(COUNT($S483:AT483)&gt;=$P483,"",EDATE($S483,28)),"")</f>
        <v/>
      </c>
      <c r="AV483" s="49" t="str">
        <f>IFERROR(IF(COUNT($S483:AU483)&gt;=$P483,"",EDATE($S483,29)),"")</f>
        <v/>
      </c>
      <c r="AW483" s="49" t="str">
        <f>IFERROR(IF(COUNT($S483:AV483)&gt;=$P483,"",EDATE($S483,30)),"")</f>
        <v/>
      </c>
      <c r="AX483" s="49" t="str">
        <f>IFERROR(IF(COUNT($S483:AW483)&gt;=$P483,"",EDATE($S483,31)),"")</f>
        <v/>
      </c>
      <c r="AY483" s="49" t="str">
        <f>IFERROR(IF(COUNT($S483:AX483)&gt;=$P483,"",EDATE($S483,32)),"")</f>
        <v/>
      </c>
      <c r="AZ483" s="49" t="str">
        <f>IFERROR(IF(COUNT($S483:AY483)&gt;=$P483,"",EDATE($S483,33)),"")</f>
        <v/>
      </c>
      <c r="BA483" s="49" t="str">
        <f>IFERROR(IF(COUNT($S483:AZ483)&gt;=$P483,"",EDATE($S483,34)),"")</f>
        <v/>
      </c>
      <c r="BB483" s="49" t="str">
        <f>IFERROR(IF(COUNT($S483:BA483)&gt;=$P483,"",EDATE($S483,35)),"")</f>
        <v/>
      </c>
      <c r="BC483" s="49" t="str">
        <f>IFERROR(IF(COUNT($S483:BB483)&gt;=$P483,"",EDATE($S483,36)),"")</f>
        <v/>
      </c>
      <c r="BD483" s="108"/>
    </row>
    <row r="484" spans="1:56" s="98" customFormat="1" ht="21" customHeight="1" thickBot="1">
      <c r="A484" s="106" t="str">
        <f t="shared" ca="1" si="42"/>
        <v/>
      </c>
      <c r="B484" s="152"/>
      <c r="C484" s="45" t="str">
        <f>IFERROR(VLOOKUP(B484,'اسماء العملاء'!$A$2:$E$1589,5,FALSE),"")</f>
        <v/>
      </c>
      <c r="D484" s="60" t="str">
        <f>IFERROR(VLOOKUP(B484,'اسماء العملاء'!$A$2:$C$1589,2,FALSE),"")</f>
        <v/>
      </c>
      <c r="E484" s="56"/>
      <c r="F484" s="62" t="str">
        <f>IFERROR(VLOOKUP(B484,'اسماء العملاء'!$A$2:$C$1589,3,FALSE),"")</f>
        <v/>
      </c>
      <c r="G484" s="75" t="str">
        <f>IFERROR(VLOOKUP(B484,'اسماء العملاء'!$A$2:$F$1589,6,FALSE),"")</f>
        <v/>
      </c>
      <c r="H484" s="142" t="str">
        <f>IFERROR(VLOOKUP(G484,'انواع الفلاتر'!$B$2:$C$52,2,FALSE),"")</f>
        <v/>
      </c>
      <c r="I484" s="128" t="str">
        <f>IFERROR(VLOOKUP(B484,'اسماء العملاء'!$A$2:$K$1589,11,FALSE),"")</f>
        <v/>
      </c>
      <c r="J484" s="46" t="str">
        <f t="shared" si="43"/>
        <v/>
      </c>
      <c r="K484" s="37"/>
      <c r="L484" s="137" t="str">
        <f t="shared" si="44"/>
        <v/>
      </c>
      <c r="M484" s="94" t="str">
        <f>IFERROR(VLOOKUP(B484,'اسماء العملاء'!$A$2:$G$1589,7,FALSE),"")</f>
        <v/>
      </c>
      <c r="N484" s="92" t="str">
        <f t="shared" si="45"/>
        <v/>
      </c>
      <c r="O484" s="149" t="str">
        <f>IFERROR(VLOOKUP(B484,'اسماء العملاء'!$A$2:$I$1589,9,FALSE),"")</f>
        <v/>
      </c>
      <c r="P484" s="144" t="str">
        <f t="shared" si="46"/>
        <v/>
      </c>
      <c r="Q484" s="145" t="str">
        <f t="shared" si="47"/>
        <v/>
      </c>
      <c r="R484" s="50"/>
      <c r="S484" s="133" t="str">
        <f>IFERROR(VLOOKUP(B484,'اسماء العملاء'!$A$2:$J$1589,10,FALSE),"")</f>
        <v/>
      </c>
      <c r="T484" s="48" t="str">
        <f>IFERROR(IF(COUNT($S484:S484)&gt;=$P484,"",EDATE($S484,1)),"")</f>
        <v/>
      </c>
      <c r="U484" s="48" t="str">
        <f>IFERROR(IF(COUNT($S484:T484)&gt;=$P484,"",EDATE($S484,2)),"")</f>
        <v/>
      </c>
      <c r="V484" s="48" t="str">
        <f>IFERROR(IF(COUNT($S484:U484)&gt;=$P484,"",EDATE($S484,3)),"")</f>
        <v/>
      </c>
      <c r="W484" s="48" t="str">
        <f>IFERROR(IF(COUNT($S484:V484)&gt;=$P484,"",EDATE($S484,4)),"")</f>
        <v/>
      </c>
      <c r="X484" s="48" t="str">
        <f>IFERROR(IF(COUNT($S484:W484)&gt;=$P484,"",EDATE($S484,5)),"")</f>
        <v/>
      </c>
      <c r="Y484" s="48" t="str">
        <f>IFERROR(IF(COUNT($S484:X484)&gt;=$P484,"",EDATE($S484,6)),"")</f>
        <v/>
      </c>
      <c r="Z484" s="48" t="str">
        <f>IFERROR(IF(COUNT($S484:Y484)&gt;=$P484,"",EDATE($S484,7)),"")</f>
        <v/>
      </c>
      <c r="AA484" s="48" t="str">
        <f>IFERROR(IF(COUNT($S484:Z484)&gt;=$P484,"",EDATE($S484,8)),"")</f>
        <v/>
      </c>
      <c r="AB484" s="48" t="str">
        <f>IFERROR(IF(COUNT($S484:AA484)&gt;=$P484,"",EDATE($S484,9)),"")</f>
        <v/>
      </c>
      <c r="AC484" s="48" t="str">
        <f>IFERROR(IF(COUNT($S484:AB484)&gt;=$P484,"",EDATE($S484,10)),"")</f>
        <v/>
      </c>
      <c r="AD484" s="48" t="str">
        <f>IFERROR(IF(COUNT($S484:AC484)&gt;=$P484,"",EDATE($S484,11)),"")</f>
        <v/>
      </c>
      <c r="AE484" s="48" t="str">
        <f>IFERROR(IF(COUNT($S484:AD484)&gt;=$P484,"",EDATE($S484,12)),"")</f>
        <v/>
      </c>
      <c r="AF484" s="48" t="str">
        <f>IFERROR(IF(COUNT($S484:AE484)&gt;=$P484,"",EDATE($S484,13)),"")</f>
        <v/>
      </c>
      <c r="AG484" s="48" t="str">
        <f>IFERROR(IF(COUNT($S484:AF484)&gt;=$P484,"",EDATE($S484,14)),"")</f>
        <v/>
      </c>
      <c r="AH484" s="48" t="str">
        <f>IFERROR(IF(COUNT($S484:AG484)&gt;=$P484,"",EDATE($S484,15)),"")</f>
        <v/>
      </c>
      <c r="AI484" s="48" t="str">
        <f>IFERROR(IF(COUNT($S484:AH484)&gt;=$P484,"",EDATE($S484,16)),"")</f>
        <v/>
      </c>
      <c r="AJ484" s="48" t="str">
        <f>IFERROR(IF(COUNT($S484:AI484)&gt;=$P484,"",EDATE($S484,17)),"")</f>
        <v/>
      </c>
      <c r="AK484" s="48" t="str">
        <f>IFERROR(IF(COUNT($S484:AJ484)&gt;=$P484,"",EDATE($S484,18)),"")</f>
        <v/>
      </c>
      <c r="AL484" s="49" t="str">
        <f>IFERROR(IF(COUNT($S484:AK484)&gt;=$P484,"",EDATE($S484,19)),"")</f>
        <v/>
      </c>
      <c r="AM484" s="49" t="str">
        <f>IFERROR(IF(COUNT($S484:AL484)&gt;=$P484,"",EDATE($S484,20)),"")</f>
        <v/>
      </c>
      <c r="AN484" s="49" t="str">
        <f>IFERROR(IF(COUNT($S484:AM484)&gt;=$P484,"",EDATE($S484,21)),"")</f>
        <v/>
      </c>
      <c r="AO484" s="49" t="str">
        <f>IFERROR(IF(COUNT($S484:AN484)&gt;=$P484,"",EDATE($S484,22)),"")</f>
        <v/>
      </c>
      <c r="AP484" s="49" t="str">
        <f>IFERROR(IF(COUNT($S484:AO484)&gt;=$P484,"",EDATE($S484,23)),"")</f>
        <v/>
      </c>
      <c r="AQ484" s="49" t="str">
        <f>IFERROR(IF(COUNT($S484:AP484)&gt;=$P484,"",EDATE($S484,24)),"")</f>
        <v/>
      </c>
      <c r="AR484" s="49" t="str">
        <f>IFERROR(IF(COUNT($S484:AQ484)&gt;=$P484,"",EDATE($S484,25)),"")</f>
        <v/>
      </c>
      <c r="AS484" s="49" t="str">
        <f>IFERROR(IF(COUNT($S484:AR484)&gt;=$P484,"",EDATE($S484,26)),"")</f>
        <v/>
      </c>
      <c r="AT484" s="49" t="str">
        <f>IFERROR(IF(COUNT($S484:AS484)&gt;=$P484,"",EDATE($S484,27)),"")</f>
        <v/>
      </c>
      <c r="AU484" s="49" t="str">
        <f>IFERROR(IF(COUNT($S484:AT484)&gt;=$P484,"",EDATE($S484,28)),"")</f>
        <v/>
      </c>
      <c r="AV484" s="49" t="str">
        <f>IFERROR(IF(COUNT($S484:AU484)&gt;=$P484,"",EDATE($S484,29)),"")</f>
        <v/>
      </c>
      <c r="AW484" s="49" t="str">
        <f>IFERROR(IF(COUNT($S484:AV484)&gt;=$P484,"",EDATE($S484,30)),"")</f>
        <v/>
      </c>
      <c r="AX484" s="49" t="str">
        <f>IFERROR(IF(COUNT($S484:AW484)&gt;=$P484,"",EDATE($S484,31)),"")</f>
        <v/>
      </c>
      <c r="AY484" s="49" t="str">
        <f>IFERROR(IF(COUNT($S484:AX484)&gt;=$P484,"",EDATE($S484,32)),"")</f>
        <v/>
      </c>
      <c r="AZ484" s="49" t="str">
        <f>IFERROR(IF(COUNT($S484:AY484)&gt;=$P484,"",EDATE($S484,33)),"")</f>
        <v/>
      </c>
      <c r="BA484" s="49" t="str">
        <f>IFERROR(IF(COUNT($S484:AZ484)&gt;=$P484,"",EDATE($S484,34)),"")</f>
        <v/>
      </c>
      <c r="BB484" s="49" t="str">
        <f>IFERROR(IF(COUNT($S484:BA484)&gt;=$P484,"",EDATE($S484,35)),"")</f>
        <v/>
      </c>
      <c r="BC484" s="49" t="str">
        <f>IFERROR(IF(COUNT($S484:BB484)&gt;=$P484,"",EDATE($S484,36)),"")</f>
        <v/>
      </c>
      <c r="BD484" s="108"/>
    </row>
    <row r="485" spans="1:56" s="98" customFormat="1" ht="21" customHeight="1" thickBot="1">
      <c r="A485" s="106" t="str">
        <f t="shared" ca="1" si="42"/>
        <v/>
      </c>
      <c r="B485" s="152"/>
      <c r="C485" s="45" t="str">
        <f>IFERROR(VLOOKUP(B485,'اسماء العملاء'!$A$2:$E$1589,5,FALSE),"")</f>
        <v/>
      </c>
      <c r="D485" s="60" t="str">
        <f>IFERROR(VLOOKUP(B485,'اسماء العملاء'!$A$2:$C$1589,2,FALSE),"")</f>
        <v/>
      </c>
      <c r="E485" s="56"/>
      <c r="F485" s="62" t="str">
        <f>IFERROR(VLOOKUP(B485,'اسماء العملاء'!$A$2:$C$1589,3,FALSE),"")</f>
        <v/>
      </c>
      <c r="G485" s="75" t="str">
        <f>IFERROR(VLOOKUP(B485,'اسماء العملاء'!$A$2:$F$1589,6,FALSE),"")</f>
        <v/>
      </c>
      <c r="H485" s="142" t="str">
        <f>IFERROR(VLOOKUP(G485,'انواع الفلاتر'!$B$2:$C$52,2,FALSE),"")</f>
        <v/>
      </c>
      <c r="I485" s="128" t="str">
        <f>IFERROR(VLOOKUP(B485,'اسماء العملاء'!$A$2:$K$1589,11,FALSE),"")</f>
        <v/>
      </c>
      <c r="J485" s="46" t="str">
        <f t="shared" si="43"/>
        <v/>
      </c>
      <c r="K485" s="37"/>
      <c r="L485" s="137" t="str">
        <f t="shared" si="44"/>
        <v/>
      </c>
      <c r="M485" s="94" t="str">
        <f>IFERROR(VLOOKUP(B485,'اسماء العملاء'!$A$2:$G$1589,7,FALSE),"")</f>
        <v/>
      </c>
      <c r="N485" s="92" t="str">
        <f t="shared" si="45"/>
        <v/>
      </c>
      <c r="O485" s="149" t="str">
        <f>IFERROR(VLOOKUP(B485,'اسماء العملاء'!$A$2:$I$1589,9,FALSE),"")</f>
        <v/>
      </c>
      <c r="P485" s="144" t="str">
        <f t="shared" si="46"/>
        <v/>
      </c>
      <c r="Q485" s="145" t="str">
        <f t="shared" si="47"/>
        <v/>
      </c>
      <c r="R485" s="50"/>
      <c r="S485" s="133" t="str">
        <f>IFERROR(VLOOKUP(B485,'اسماء العملاء'!$A$2:$J$1589,10,FALSE),"")</f>
        <v/>
      </c>
      <c r="T485" s="48" t="str">
        <f>IFERROR(IF(COUNT($S485:S485)&gt;=$P485,"",EDATE($S485,1)),"")</f>
        <v/>
      </c>
      <c r="U485" s="48" t="str">
        <f>IFERROR(IF(COUNT($S485:T485)&gt;=$P485,"",EDATE($S485,2)),"")</f>
        <v/>
      </c>
      <c r="V485" s="48" t="str">
        <f>IFERROR(IF(COUNT($S485:U485)&gt;=$P485,"",EDATE($S485,3)),"")</f>
        <v/>
      </c>
      <c r="W485" s="48" t="str">
        <f>IFERROR(IF(COUNT($S485:V485)&gt;=$P485,"",EDATE($S485,4)),"")</f>
        <v/>
      </c>
      <c r="X485" s="48" t="str">
        <f>IFERROR(IF(COUNT($S485:W485)&gt;=$P485,"",EDATE($S485,5)),"")</f>
        <v/>
      </c>
      <c r="Y485" s="48" t="str">
        <f>IFERROR(IF(COUNT($S485:X485)&gt;=$P485,"",EDATE($S485,6)),"")</f>
        <v/>
      </c>
      <c r="Z485" s="48" t="str">
        <f>IFERROR(IF(COUNT($S485:Y485)&gt;=$P485,"",EDATE($S485,7)),"")</f>
        <v/>
      </c>
      <c r="AA485" s="48" t="str">
        <f>IFERROR(IF(COUNT($S485:Z485)&gt;=$P485,"",EDATE($S485,8)),"")</f>
        <v/>
      </c>
      <c r="AB485" s="48" t="str">
        <f>IFERROR(IF(COUNT($S485:AA485)&gt;=$P485,"",EDATE($S485,9)),"")</f>
        <v/>
      </c>
      <c r="AC485" s="48" t="str">
        <f>IFERROR(IF(COUNT($S485:AB485)&gt;=$P485,"",EDATE($S485,10)),"")</f>
        <v/>
      </c>
      <c r="AD485" s="48" t="str">
        <f>IFERROR(IF(COUNT($S485:AC485)&gt;=$P485,"",EDATE($S485,11)),"")</f>
        <v/>
      </c>
      <c r="AE485" s="48" t="str">
        <f>IFERROR(IF(COUNT($S485:AD485)&gt;=$P485,"",EDATE($S485,12)),"")</f>
        <v/>
      </c>
      <c r="AF485" s="48" t="str">
        <f>IFERROR(IF(COUNT($S485:AE485)&gt;=$P485,"",EDATE($S485,13)),"")</f>
        <v/>
      </c>
      <c r="AG485" s="48" t="str">
        <f>IFERROR(IF(COUNT($S485:AF485)&gt;=$P485,"",EDATE($S485,14)),"")</f>
        <v/>
      </c>
      <c r="AH485" s="48" t="str">
        <f>IFERROR(IF(COUNT($S485:AG485)&gt;=$P485,"",EDATE($S485,15)),"")</f>
        <v/>
      </c>
      <c r="AI485" s="48" t="str">
        <f>IFERROR(IF(COUNT($S485:AH485)&gt;=$P485,"",EDATE($S485,16)),"")</f>
        <v/>
      </c>
      <c r="AJ485" s="48" t="str">
        <f>IFERROR(IF(COUNT($S485:AI485)&gt;=$P485,"",EDATE($S485,17)),"")</f>
        <v/>
      </c>
      <c r="AK485" s="48" t="str">
        <f>IFERROR(IF(COUNT($S485:AJ485)&gt;=$P485,"",EDATE($S485,18)),"")</f>
        <v/>
      </c>
      <c r="AL485" s="49" t="str">
        <f>IFERROR(IF(COUNT($S485:AK485)&gt;=$P485,"",EDATE($S485,19)),"")</f>
        <v/>
      </c>
      <c r="AM485" s="49" t="str">
        <f>IFERROR(IF(COUNT($S485:AL485)&gt;=$P485,"",EDATE($S485,20)),"")</f>
        <v/>
      </c>
      <c r="AN485" s="49" t="str">
        <f>IFERROR(IF(COUNT($S485:AM485)&gt;=$P485,"",EDATE($S485,21)),"")</f>
        <v/>
      </c>
      <c r="AO485" s="49" t="str">
        <f>IFERROR(IF(COUNT($S485:AN485)&gt;=$P485,"",EDATE($S485,22)),"")</f>
        <v/>
      </c>
      <c r="AP485" s="49" t="str">
        <f>IFERROR(IF(COUNT($S485:AO485)&gt;=$P485,"",EDATE($S485,23)),"")</f>
        <v/>
      </c>
      <c r="AQ485" s="49" t="str">
        <f>IFERROR(IF(COUNT($S485:AP485)&gt;=$P485,"",EDATE($S485,24)),"")</f>
        <v/>
      </c>
      <c r="AR485" s="49" t="str">
        <f>IFERROR(IF(COUNT($S485:AQ485)&gt;=$P485,"",EDATE($S485,25)),"")</f>
        <v/>
      </c>
      <c r="AS485" s="49" t="str">
        <f>IFERROR(IF(COUNT($S485:AR485)&gt;=$P485,"",EDATE($S485,26)),"")</f>
        <v/>
      </c>
      <c r="AT485" s="49" t="str">
        <f>IFERROR(IF(COUNT($S485:AS485)&gt;=$P485,"",EDATE($S485,27)),"")</f>
        <v/>
      </c>
      <c r="AU485" s="49" t="str">
        <f>IFERROR(IF(COUNT($S485:AT485)&gt;=$P485,"",EDATE($S485,28)),"")</f>
        <v/>
      </c>
      <c r="AV485" s="49" t="str">
        <f>IFERROR(IF(COUNT($S485:AU485)&gt;=$P485,"",EDATE($S485,29)),"")</f>
        <v/>
      </c>
      <c r="AW485" s="49" t="str">
        <f>IFERROR(IF(COUNT($S485:AV485)&gt;=$P485,"",EDATE($S485,30)),"")</f>
        <v/>
      </c>
      <c r="AX485" s="49" t="str">
        <f>IFERROR(IF(COUNT($S485:AW485)&gt;=$P485,"",EDATE($S485,31)),"")</f>
        <v/>
      </c>
      <c r="AY485" s="49" t="str">
        <f>IFERROR(IF(COUNT($S485:AX485)&gt;=$P485,"",EDATE($S485,32)),"")</f>
        <v/>
      </c>
      <c r="AZ485" s="49" t="str">
        <f>IFERROR(IF(COUNT($S485:AY485)&gt;=$P485,"",EDATE($S485,33)),"")</f>
        <v/>
      </c>
      <c r="BA485" s="49" t="str">
        <f>IFERROR(IF(COUNT($S485:AZ485)&gt;=$P485,"",EDATE($S485,34)),"")</f>
        <v/>
      </c>
      <c r="BB485" s="49" t="str">
        <f>IFERROR(IF(COUNT($S485:BA485)&gt;=$P485,"",EDATE($S485,35)),"")</f>
        <v/>
      </c>
      <c r="BC485" s="49" t="str">
        <f>IFERROR(IF(COUNT($S485:BB485)&gt;=$P485,"",EDATE($S485,36)),"")</f>
        <v/>
      </c>
      <c r="BD485" s="108"/>
    </row>
    <row r="486" spans="1:56" s="98" customFormat="1" ht="21" customHeight="1" thickBot="1">
      <c r="A486" s="106" t="str">
        <f t="shared" ca="1" si="42"/>
        <v/>
      </c>
      <c r="B486" s="152"/>
      <c r="C486" s="45" t="str">
        <f>IFERROR(VLOOKUP(B486,'اسماء العملاء'!$A$2:$E$1589,5,FALSE),"")</f>
        <v/>
      </c>
      <c r="D486" s="60" t="str">
        <f>IFERROR(VLOOKUP(B486,'اسماء العملاء'!$A$2:$C$1589,2,FALSE),"")</f>
        <v/>
      </c>
      <c r="E486" s="56"/>
      <c r="F486" s="62" t="str">
        <f>IFERROR(VLOOKUP(B486,'اسماء العملاء'!$A$2:$C$1589,3,FALSE),"")</f>
        <v/>
      </c>
      <c r="G486" s="75" t="str">
        <f>IFERROR(VLOOKUP(B486,'اسماء العملاء'!$A$2:$F$1589,6,FALSE),"")</f>
        <v/>
      </c>
      <c r="H486" s="142" t="str">
        <f>IFERROR(VLOOKUP(G486,'انواع الفلاتر'!$B$2:$C$52,2,FALSE),"")</f>
        <v/>
      </c>
      <c r="I486" s="128" t="str">
        <f>IFERROR(VLOOKUP(B486,'اسماء العملاء'!$A$2:$K$1589,11,FALSE),"")</f>
        <v/>
      </c>
      <c r="J486" s="46" t="str">
        <f t="shared" si="43"/>
        <v/>
      </c>
      <c r="K486" s="37"/>
      <c r="L486" s="137" t="str">
        <f t="shared" si="44"/>
        <v/>
      </c>
      <c r="M486" s="94" t="str">
        <f>IFERROR(VLOOKUP(B486,'اسماء العملاء'!$A$2:$G$1589,7,FALSE),"")</f>
        <v/>
      </c>
      <c r="N486" s="92" t="str">
        <f t="shared" si="45"/>
        <v/>
      </c>
      <c r="O486" s="149" t="str">
        <f>IFERROR(VLOOKUP(B486,'اسماء العملاء'!$A$2:$I$1589,9,FALSE),"")</f>
        <v/>
      </c>
      <c r="P486" s="144" t="str">
        <f t="shared" si="46"/>
        <v/>
      </c>
      <c r="Q486" s="145" t="str">
        <f t="shared" si="47"/>
        <v/>
      </c>
      <c r="R486" s="50"/>
      <c r="S486" s="133" t="str">
        <f>IFERROR(VLOOKUP(B486,'اسماء العملاء'!$A$2:$J$1589,10,FALSE),"")</f>
        <v/>
      </c>
      <c r="T486" s="48" t="str">
        <f>IFERROR(IF(COUNT($S486:S486)&gt;=$P486,"",EDATE($S486,1)),"")</f>
        <v/>
      </c>
      <c r="U486" s="48" t="str">
        <f>IFERROR(IF(COUNT($S486:T486)&gt;=$P486,"",EDATE($S486,2)),"")</f>
        <v/>
      </c>
      <c r="V486" s="48" t="str">
        <f>IFERROR(IF(COUNT($S486:U486)&gt;=$P486,"",EDATE($S486,3)),"")</f>
        <v/>
      </c>
      <c r="W486" s="48" t="str">
        <f>IFERROR(IF(COUNT($S486:V486)&gt;=$P486,"",EDATE($S486,4)),"")</f>
        <v/>
      </c>
      <c r="X486" s="48" t="str">
        <f>IFERROR(IF(COUNT($S486:W486)&gt;=$P486,"",EDATE($S486,5)),"")</f>
        <v/>
      </c>
      <c r="Y486" s="48" t="str">
        <f>IFERROR(IF(COUNT($S486:X486)&gt;=$P486,"",EDATE($S486,6)),"")</f>
        <v/>
      </c>
      <c r="Z486" s="48" t="str">
        <f>IFERROR(IF(COUNT($S486:Y486)&gt;=$P486,"",EDATE($S486,7)),"")</f>
        <v/>
      </c>
      <c r="AA486" s="48" t="str">
        <f>IFERROR(IF(COUNT($S486:Z486)&gt;=$P486,"",EDATE($S486,8)),"")</f>
        <v/>
      </c>
      <c r="AB486" s="48" t="str">
        <f>IFERROR(IF(COUNT($S486:AA486)&gt;=$P486,"",EDATE($S486,9)),"")</f>
        <v/>
      </c>
      <c r="AC486" s="48" t="str">
        <f>IFERROR(IF(COUNT($S486:AB486)&gt;=$P486,"",EDATE($S486,10)),"")</f>
        <v/>
      </c>
      <c r="AD486" s="48" t="str">
        <f>IFERROR(IF(COUNT($S486:AC486)&gt;=$P486,"",EDATE($S486,11)),"")</f>
        <v/>
      </c>
      <c r="AE486" s="48" t="str">
        <f>IFERROR(IF(COUNT($S486:AD486)&gt;=$P486,"",EDATE($S486,12)),"")</f>
        <v/>
      </c>
      <c r="AF486" s="48" t="str">
        <f>IFERROR(IF(COUNT($S486:AE486)&gt;=$P486,"",EDATE($S486,13)),"")</f>
        <v/>
      </c>
      <c r="AG486" s="48" t="str">
        <f>IFERROR(IF(COUNT($S486:AF486)&gt;=$P486,"",EDATE($S486,14)),"")</f>
        <v/>
      </c>
      <c r="AH486" s="48" t="str">
        <f>IFERROR(IF(COUNT($S486:AG486)&gt;=$P486,"",EDATE($S486,15)),"")</f>
        <v/>
      </c>
      <c r="AI486" s="48" t="str">
        <f>IFERROR(IF(COUNT($S486:AH486)&gt;=$P486,"",EDATE($S486,16)),"")</f>
        <v/>
      </c>
      <c r="AJ486" s="48" t="str">
        <f>IFERROR(IF(COUNT($S486:AI486)&gt;=$P486,"",EDATE($S486,17)),"")</f>
        <v/>
      </c>
      <c r="AK486" s="48" t="str">
        <f>IFERROR(IF(COUNT($S486:AJ486)&gt;=$P486,"",EDATE($S486,18)),"")</f>
        <v/>
      </c>
      <c r="AL486" s="49" t="str">
        <f>IFERROR(IF(COUNT($S486:AK486)&gt;=$P486,"",EDATE($S486,19)),"")</f>
        <v/>
      </c>
      <c r="AM486" s="49" t="str">
        <f>IFERROR(IF(COUNT($S486:AL486)&gt;=$P486,"",EDATE($S486,20)),"")</f>
        <v/>
      </c>
      <c r="AN486" s="49" t="str">
        <f>IFERROR(IF(COUNT($S486:AM486)&gt;=$P486,"",EDATE($S486,21)),"")</f>
        <v/>
      </c>
      <c r="AO486" s="49" t="str">
        <f>IFERROR(IF(COUNT($S486:AN486)&gt;=$P486,"",EDATE($S486,22)),"")</f>
        <v/>
      </c>
      <c r="AP486" s="49" t="str">
        <f>IFERROR(IF(COUNT($S486:AO486)&gt;=$P486,"",EDATE($S486,23)),"")</f>
        <v/>
      </c>
      <c r="AQ486" s="49" t="str">
        <f>IFERROR(IF(COUNT($S486:AP486)&gt;=$P486,"",EDATE($S486,24)),"")</f>
        <v/>
      </c>
      <c r="AR486" s="49" t="str">
        <f>IFERROR(IF(COUNT($S486:AQ486)&gt;=$P486,"",EDATE($S486,25)),"")</f>
        <v/>
      </c>
      <c r="AS486" s="49" t="str">
        <f>IFERROR(IF(COUNT($S486:AR486)&gt;=$P486,"",EDATE($S486,26)),"")</f>
        <v/>
      </c>
      <c r="AT486" s="49" t="str">
        <f>IFERROR(IF(COUNT($S486:AS486)&gt;=$P486,"",EDATE($S486,27)),"")</f>
        <v/>
      </c>
      <c r="AU486" s="49" t="str">
        <f>IFERROR(IF(COUNT($S486:AT486)&gt;=$P486,"",EDATE($S486,28)),"")</f>
        <v/>
      </c>
      <c r="AV486" s="49" t="str">
        <f>IFERROR(IF(COUNT($S486:AU486)&gt;=$P486,"",EDATE($S486,29)),"")</f>
        <v/>
      </c>
      <c r="AW486" s="49" t="str">
        <f>IFERROR(IF(COUNT($S486:AV486)&gt;=$P486,"",EDATE($S486,30)),"")</f>
        <v/>
      </c>
      <c r="AX486" s="49" t="str">
        <f>IFERROR(IF(COUNT($S486:AW486)&gt;=$P486,"",EDATE($S486,31)),"")</f>
        <v/>
      </c>
      <c r="AY486" s="49" t="str">
        <f>IFERROR(IF(COUNT($S486:AX486)&gt;=$P486,"",EDATE($S486,32)),"")</f>
        <v/>
      </c>
      <c r="AZ486" s="49" t="str">
        <f>IFERROR(IF(COUNT($S486:AY486)&gt;=$P486,"",EDATE($S486,33)),"")</f>
        <v/>
      </c>
      <c r="BA486" s="49" t="str">
        <f>IFERROR(IF(COUNT($S486:AZ486)&gt;=$P486,"",EDATE($S486,34)),"")</f>
        <v/>
      </c>
      <c r="BB486" s="49" t="str">
        <f>IFERROR(IF(COUNT($S486:BA486)&gt;=$P486,"",EDATE($S486,35)),"")</f>
        <v/>
      </c>
      <c r="BC486" s="49" t="str">
        <f>IFERROR(IF(COUNT($S486:BB486)&gt;=$P486,"",EDATE($S486,36)),"")</f>
        <v/>
      </c>
      <c r="BD486" s="108"/>
    </row>
    <row r="487" spans="1:56" s="98" customFormat="1" ht="21" customHeight="1" thickBot="1">
      <c r="A487" s="106" t="str">
        <f t="shared" ca="1" si="42"/>
        <v/>
      </c>
      <c r="B487" s="152"/>
      <c r="C487" s="45" t="str">
        <f>IFERROR(VLOOKUP(B487,'اسماء العملاء'!$A$2:$E$1589,5,FALSE),"")</f>
        <v/>
      </c>
      <c r="D487" s="60" t="str">
        <f>IFERROR(VLOOKUP(B487,'اسماء العملاء'!$A$2:$C$1589,2,FALSE),"")</f>
        <v/>
      </c>
      <c r="E487" s="56"/>
      <c r="F487" s="62" t="str">
        <f>IFERROR(VLOOKUP(B487,'اسماء العملاء'!$A$2:$C$1589,3,FALSE),"")</f>
        <v/>
      </c>
      <c r="G487" s="75" t="str">
        <f>IFERROR(VLOOKUP(B487,'اسماء العملاء'!$A$2:$F$1589,6,FALSE),"")</f>
        <v/>
      </c>
      <c r="H487" s="142" t="str">
        <f>IFERROR(VLOOKUP(G487,'انواع الفلاتر'!$B$2:$C$52,2,FALSE),"")</f>
        <v/>
      </c>
      <c r="I487" s="128" t="str">
        <f>IFERROR(VLOOKUP(B487,'اسماء العملاء'!$A$2:$K$1589,11,FALSE),"")</f>
        <v/>
      </c>
      <c r="J487" s="46" t="str">
        <f t="shared" si="43"/>
        <v/>
      </c>
      <c r="K487" s="37"/>
      <c r="L487" s="137" t="str">
        <f t="shared" si="44"/>
        <v/>
      </c>
      <c r="M487" s="94" t="str">
        <f>IFERROR(VLOOKUP(B487,'اسماء العملاء'!$A$2:$G$1589,7,FALSE),"")</f>
        <v/>
      </c>
      <c r="N487" s="92" t="str">
        <f t="shared" si="45"/>
        <v/>
      </c>
      <c r="O487" s="149" t="str">
        <f>IFERROR(VLOOKUP(B487,'اسماء العملاء'!$A$2:$I$1589,9,FALSE),"")</f>
        <v/>
      </c>
      <c r="P487" s="144" t="str">
        <f t="shared" si="46"/>
        <v/>
      </c>
      <c r="Q487" s="145" t="str">
        <f t="shared" si="47"/>
        <v/>
      </c>
      <c r="R487" s="50"/>
      <c r="S487" s="133" t="str">
        <f>IFERROR(VLOOKUP(B487,'اسماء العملاء'!$A$2:$J$1589,10,FALSE),"")</f>
        <v/>
      </c>
      <c r="T487" s="48" t="str">
        <f>IFERROR(IF(COUNT($S487:S487)&gt;=$P487,"",EDATE($S487,1)),"")</f>
        <v/>
      </c>
      <c r="U487" s="48" t="str">
        <f>IFERROR(IF(COUNT($S487:T487)&gt;=$P487,"",EDATE($S487,2)),"")</f>
        <v/>
      </c>
      <c r="V487" s="48" t="str">
        <f>IFERROR(IF(COUNT($S487:U487)&gt;=$P487,"",EDATE($S487,3)),"")</f>
        <v/>
      </c>
      <c r="W487" s="48" t="str">
        <f>IFERROR(IF(COUNT($S487:V487)&gt;=$P487,"",EDATE($S487,4)),"")</f>
        <v/>
      </c>
      <c r="X487" s="48" t="str">
        <f>IFERROR(IF(COUNT($S487:W487)&gt;=$P487,"",EDATE($S487,5)),"")</f>
        <v/>
      </c>
      <c r="Y487" s="48" t="str">
        <f>IFERROR(IF(COUNT($S487:X487)&gt;=$P487,"",EDATE($S487,6)),"")</f>
        <v/>
      </c>
      <c r="Z487" s="48" t="str">
        <f>IFERROR(IF(COUNT($S487:Y487)&gt;=$P487,"",EDATE($S487,7)),"")</f>
        <v/>
      </c>
      <c r="AA487" s="48" t="str">
        <f>IFERROR(IF(COUNT($S487:Z487)&gt;=$P487,"",EDATE($S487,8)),"")</f>
        <v/>
      </c>
      <c r="AB487" s="48" t="str">
        <f>IFERROR(IF(COUNT($S487:AA487)&gt;=$P487,"",EDATE($S487,9)),"")</f>
        <v/>
      </c>
      <c r="AC487" s="48" t="str">
        <f>IFERROR(IF(COUNT($S487:AB487)&gt;=$P487,"",EDATE($S487,10)),"")</f>
        <v/>
      </c>
      <c r="AD487" s="48" t="str">
        <f>IFERROR(IF(COUNT($S487:AC487)&gt;=$P487,"",EDATE($S487,11)),"")</f>
        <v/>
      </c>
      <c r="AE487" s="48" t="str">
        <f>IFERROR(IF(COUNT($S487:AD487)&gt;=$P487,"",EDATE($S487,12)),"")</f>
        <v/>
      </c>
      <c r="AF487" s="48" t="str">
        <f>IFERROR(IF(COUNT($S487:AE487)&gt;=$P487,"",EDATE($S487,13)),"")</f>
        <v/>
      </c>
      <c r="AG487" s="48" t="str">
        <f>IFERROR(IF(COUNT($S487:AF487)&gt;=$P487,"",EDATE($S487,14)),"")</f>
        <v/>
      </c>
      <c r="AH487" s="48" t="str">
        <f>IFERROR(IF(COUNT($S487:AG487)&gt;=$P487,"",EDATE($S487,15)),"")</f>
        <v/>
      </c>
      <c r="AI487" s="48" t="str">
        <f>IFERROR(IF(COUNT($S487:AH487)&gt;=$P487,"",EDATE($S487,16)),"")</f>
        <v/>
      </c>
      <c r="AJ487" s="48" t="str">
        <f>IFERROR(IF(COUNT($S487:AI487)&gt;=$P487,"",EDATE($S487,17)),"")</f>
        <v/>
      </c>
      <c r="AK487" s="48" t="str">
        <f>IFERROR(IF(COUNT($S487:AJ487)&gt;=$P487,"",EDATE($S487,18)),"")</f>
        <v/>
      </c>
      <c r="AL487" s="49" t="str">
        <f>IFERROR(IF(COUNT($S487:AK487)&gt;=$P487,"",EDATE($S487,19)),"")</f>
        <v/>
      </c>
      <c r="AM487" s="49" t="str">
        <f>IFERROR(IF(COUNT($S487:AL487)&gt;=$P487,"",EDATE($S487,20)),"")</f>
        <v/>
      </c>
      <c r="AN487" s="49" t="str">
        <f>IFERROR(IF(COUNT($S487:AM487)&gt;=$P487,"",EDATE($S487,21)),"")</f>
        <v/>
      </c>
      <c r="AO487" s="49" t="str">
        <f>IFERROR(IF(COUNT($S487:AN487)&gt;=$P487,"",EDATE($S487,22)),"")</f>
        <v/>
      </c>
      <c r="AP487" s="49" t="str">
        <f>IFERROR(IF(COUNT($S487:AO487)&gt;=$P487,"",EDATE($S487,23)),"")</f>
        <v/>
      </c>
      <c r="AQ487" s="49" t="str">
        <f>IFERROR(IF(COUNT($S487:AP487)&gt;=$P487,"",EDATE($S487,24)),"")</f>
        <v/>
      </c>
      <c r="AR487" s="49" t="str">
        <f>IFERROR(IF(COUNT($S487:AQ487)&gt;=$P487,"",EDATE($S487,25)),"")</f>
        <v/>
      </c>
      <c r="AS487" s="49" t="str">
        <f>IFERROR(IF(COUNT($S487:AR487)&gt;=$P487,"",EDATE($S487,26)),"")</f>
        <v/>
      </c>
      <c r="AT487" s="49" t="str">
        <f>IFERROR(IF(COUNT($S487:AS487)&gt;=$P487,"",EDATE($S487,27)),"")</f>
        <v/>
      </c>
      <c r="AU487" s="49" t="str">
        <f>IFERROR(IF(COUNT($S487:AT487)&gt;=$P487,"",EDATE($S487,28)),"")</f>
        <v/>
      </c>
      <c r="AV487" s="49" t="str">
        <f>IFERROR(IF(COUNT($S487:AU487)&gt;=$P487,"",EDATE($S487,29)),"")</f>
        <v/>
      </c>
      <c r="AW487" s="49" t="str">
        <f>IFERROR(IF(COUNT($S487:AV487)&gt;=$P487,"",EDATE($S487,30)),"")</f>
        <v/>
      </c>
      <c r="AX487" s="49" t="str">
        <f>IFERROR(IF(COUNT($S487:AW487)&gt;=$P487,"",EDATE($S487,31)),"")</f>
        <v/>
      </c>
      <c r="AY487" s="49" t="str">
        <f>IFERROR(IF(COUNT($S487:AX487)&gt;=$P487,"",EDATE($S487,32)),"")</f>
        <v/>
      </c>
      <c r="AZ487" s="49" t="str">
        <f>IFERROR(IF(COUNT($S487:AY487)&gt;=$P487,"",EDATE($S487,33)),"")</f>
        <v/>
      </c>
      <c r="BA487" s="49" t="str">
        <f>IFERROR(IF(COUNT($S487:AZ487)&gt;=$P487,"",EDATE($S487,34)),"")</f>
        <v/>
      </c>
      <c r="BB487" s="49" t="str">
        <f>IFERROR(IF(COUNT($S487:BA487)&gt;=$P487,"",EDATE($S487,35)),"")</f>
        <v/>
      </c>
      <c r="BC487" s="49" t="str">
        <f>IFERROR(IF(COUNT($S487:BB487)&gt;=$P487,"",EDATE($S487,36)),"")</f>
        <v/>
      </c>
      <c r="BD487" s="108"/>
    </row>
    <row r="488" spans="1:56" s="98" customFormat="1" ht="21" customHeight="1" thickBot="1">
      <c r="A488" s="106" t="str">
        <f t="shared" ca="1" si="42"/>
        <v/>
      </c>
      <c r="B488" s="152"/>
      <c r="C488" s="45" t="str">
        <f>IFERROR(VLOOKUP(B488,'اسماء العملاء'!$A$2:$E$1589,5,FALSE),"")</f>
        <v/>
      </c>
      <c r="D488" s="60" t="str">
        <f>IFERROR(VLOOKUP(B488,'اسماء العملاء'!$A$2:$C$1589,2,FALSE),"")</f>
        <v/>
      </c>
      <c r="E488" s="56"/>
      <c r="F488" s="62" t="str">
        <f>IFERROR(VLOOKUP(B488,'اسماء العملاء'!$A$2:$C$1589,3,FALSE),"")</f>
        <v/>
      </c>
      <c r="G488" s="75" t="str">
        <f>IFERROR(VLOOKUP(B488,'اسماء العملاء'!$A$2:$F$1589,6,FALSE),"")</f>
        <v/>
      </c>
      <c r="H488" s="142" t="str">
        <f>IFERROR(VLOOKUP(G488,'انواع الفلاتر'!$B$2:$C$52,2,FALSE),"")</f>
        <v/>
      </c>
      <c r="I488" s="128" t="str">
        <f>IFERROR(VLOOKUP(B488,'اسماء العملاء'!$A$2:$K$1589,11,FALSE),"")</f>
        <v/>
      </c>
      <c r="J488" s="46" t="str">
        <f t="shared" si="43"/>
        <v/>
      </c>
      <c r="K488" s="37"/>
      <c r="L488" s="137" t="str">
        <f t="shared" si="44"/>
        <v/>
      </c>
      <c r="M488" s="94" t="str">
        <f>IFERROR(VLOOKUP(B488,'اسماء العملاء'!$A$2:$G$1589,7,FALSE),"")</f>
        <v/>
      </c>
      <c r="N488" s="92" t="str">
        <f t="shared" si="45"/>
        <v/>
      </c>
      <c r="O488" s="149" t="str">
        <f>IFERROR(VLOOKUP(B488,'اسماء العملاء'!$A$2:$I$1589,9,FALSE),"")</f>
        <v/>
      </c>
      <c r="P488" s="144" t="str">
        <f t="shared" si="46"/>
        <v/>
      </c>
      <c r="Q488" s="145" t="str">
        <f t="shared" si="47"/>
        <v/>
      </c>
      <c r="R488" s="50"/>
      <c r="S488" s="133" t="str">
        <f>IFERROR(VLOOKUP(B488,'اسماء العملاء'!$A$2:$J$1589,10,FALSE),"")</f>
        <v/>
      </c>
      <c r="T488" s="48" t="str">
        <f>IFERROR(IF(COUNT($S488:S488)&gt;=$P488,"",EDATE($S488,1)),"")</f>
        <v/>
      </c>
      <c r="U488" s="48" t="str">
        <f>IFERROR(IF(COUNT($S488:T488)&gt;=$P488,"",EDATE($S488,2)),"")</f>
        <v/>
      </c>
      <c r="V488" s="48" t="str">
        <f>IFERROR(IF(COUNT($S488:U488)&gt;=$P488,"",EDATE($S488,3)),"")</f>
        <v/>
      </c>
      <c r="W488" s="48" t="str">
        <f>IFERROR(IF(COUNT($S488:V488)&gt;=$P488,"",EDATE($S488,4)),"")</f>
        <v/>
      </c>
      <c r="X488" s="48" t="str">
        <f>IFERROR(IF(COUNT($S488:W488)&gt;=$P488,"",EDATE($S488,5)),"")</f>
        <v/>
      </c>
      <c r="Y488" s="48" t="str">
        <f>IFERROR(IF(COUNT($S488:X488)&gt;=$P488,"",EDATE($S488,6)),"")</f>
        <v/>
      </c>
      <c r="Z488" s="48" t="str">
        <f>IFERROR(IF(COUNT($S488:Y488)&gt;=$P488,"",EDATE($S488,7)),"")</f>
        <v/>
      </c>
      <c r="AA488" s="48" t="str">
        <f>IFERROR(IF(COUNT($S488:Z488)&gt;=$P488,"",EDATE($S488,8)),"")</f>
        <v/>
      </c>
      <c r="AB488" s="48" t="str">
        <f>IFERROR(IF(COUNT($S488:AA488)&gt;=$P488,"",EDATE($S488,9)),"")</f>
        <v/>
      </c>
      <c r="AC488" s="48" t="str">
        <f>IFERROR(IF(COUNT($S488:AB488)&gt;=$P488,"",EDATE($S488,10)),"")</f>
        <v/>
      </c>
      <c r="AD488" s="48" t="str">
        <f>IFERROR(IF(COUNT($S488:AC488)&gt;=$P488,"",EDATE($S488,11)),"")</f>
        <v/>
      </c>
      <c r="AE488" s="48" t="str">
        <f>IFERROR(IF(COUNT($S488:AD488)&gt;=$P488,"",EDATE($S488,12)),"")</f>
        <v/>
      </c>
      <c r="AF488" s="48" t="str">
        <f>IFERROR(IF(COUNT($S488:AE488)&gt;=$P488,"",EDATE($S488,13)),"")</f>
        <v/>
      </c>
      <c r="AG488" s="48" t="str">
        <f>IFERROR(IF(COUNT($S488:AF488)&gt;=$P488,"",EDATE($S488,14)),"")</f>
        <v/>
      </c>
      <c r="AH488" s="48" t="str">
        <f>IFERROR(IF(COUNT($S488:AG488)&gt;=$P488,"",EDATE($S488,15)),"")</f>
        <v/>
      </c>
      <c r="AI488" s="48" t="str">
        <f>IFERROR(IF(COUNT($S488:AH488)&gt;=$P488,"",EDATE($S488,16)),"")</f>
        <v/>
      </c>
      <c r="AJ488" s="48" t="str">
        <f>IFERROR(IF(COUNT($S488:AI488)&gt;=$P488,"",EDATE($S488,17)),"")</f>
        <v/>
      </c>
      <c r="AK488" s="48" t="str">
        <f>IFERROR(IF(COUNT($S488:AJ488)&gt;=$P488,"",EDATE($S488,18)),"")</f>
        <v/>
      </c>
      <c r="AL488" s="49" t="str">
        <f>IFERROR(IF(COUNT($S488:AK488)&gt;=$P488,"",EDATE($S488,19)),"")</f>
        <v/>
      </c>
      <c r="AM488" s="49" t="str">
        <f>IFERROR(IF(COUNT($S488:AL488)&gt;=$P488,"",EDATE($S488,20)),"")</f>
        <v/>
      </c>
      <c r="AN488" s="49" t="str">
        <f>IFERROR(IF(COUNT($S488:AM488)&gt;=$P488,"",EDATE($S488,21)),"")</f>
        <v/>
      </c>
      <c r="AO488" s="49" t="str">
        <f>IFERROR(IF(COUNT($S488:AN488)&gt;=$P488,"",EDATE($S488,22)),"")</f>
        <v/>
      </c>
      <c r="AP488" s="49" t="str">
        <f>IFERROR(IF(COUNT($S488:AO488)&gt;=$P488,"",EDATE($S488,23)),"")</f>
        <v/>
      </c>
      <c r="AQ488" s="49" t="str">
        <f>IFERROR(IF(COUNT($S488:AP488)&gt;=$P488,"",EDATE($S488,24)),"")</f>
        <v/>
      </c>
      <c r="AR488" s="49" t="str">
        <f>IFERROR(IF(COUNT($S488:AQ488)&gt;=$P488,"",EDATE($S488,25)),"")</f>
        <v/>
      </c>
      <c r="AS488" s="49" t="str">
        <f>IFERROR(IF(COUNT($S488:AR488)&gt;=$P488,"",EDATE($S488,26)),"")</f>
        <v/>
      </c>
      <c r="AT488" s="49" t="str">
        <f>IFERROR(IF(COUNT($S488:AS488)&gt;=$P488,"",EDATE($S488,27)),"")</f>
        <v/>
      </c>
      <c r="AU488" s="49" t="str">
        <f>IFERROR(IF(COUNT($S488:AT488)&gt;=$P488,"",EDATE($S488,28)),"")</f>
        <v/>
      </c>
      <c r="AV488" s="49" t="str">
        <f>IFERROR(IF(COUNT($S488:AU488)&gt;=$P488,"",EDATE($S488,29)),"")</f>
        <v/>
      </c>
      <c r="AW488" s="49" t="str">
        <f>IFERROR(IF(COUNT($S488:AV488)&gt;=$P488,"",EDATE($S488,30)),"")</f>
        <v/>
      </c>
      <c r="AX488" s="49" t="str">
        <f>IFERROR(IF(COUNT($S488:AW488)&gt;=$P488,"",EDATE($S488,31)),"")</f>
        <v/>
      </c>
      <c r="AY488" s="49" t="str">
        <f>IFERROR(IF(COUNT($S488:AX488)&gt;=$P488,"",EDATE($S488,32)),"")</f>
        <v/>
      </c>
      <c r="AZ488" s="49" t="str">
        <f>IFERROR(IF(COUNT($S488:AY488)&gt;=$P488,"",EDATE($S488,33)),"")</f>
        <v/>
      </c>
      <c r="BA488" s="49" t="str">
        <f>IFERROR(IF(COUNT($S488:AZ488)&gt;=$P488,"",EDATE($S488,34)),"")</f>
        <v/>
      </c>
      <c r="BB488" s="49" t="str">
        <f>IFERROR(IF(COUNT($S488:BA488)&gt;=$P488,"",EDATE($S488,35)),"")</f>
        <v/>
      </c>
      <c r="BC488" s="49" t="str">
        <f>IFERROR(IF(COUNT($S488:BB488)&gt;=$P488,"",EDATE($S488,36)),"")</f>
        <v/>
      </c>
      <c r="BD488" s="108"/>
    </row>
    <row r="489" spans="1:56" s="98" customFormat="1" ht="21" customHeight="1" thickBot="1">
      <c r="A489" s="106" t="str">
        <f t="shared" ca="1" si="42"/>
        <v/>
      </c>
      <c r="B489" s="152"/>
      <c r="C489" s="45" t="str">
        <f>IFERROR(VLOOKUP(B489,'اسماء العملاء'!$A$2:$E$1589,5,FALSE),"")</f>
        <v/>
      </c>
      <c r="D489" s="60" t="str">
        <f>IFERROR(VLOOKUP(B489,'اسماء العملاء'!$A$2:$C$1589,2,FALSE),"")</f>
        <v/>
      </c>
      <c r="E489" s="56"/>
      <c r="F489" s="62" t="str">
        <f>IFERROR(VLOOKUP(B489,'اسماء العملاء'!$A$2:$C$1589,3,FALSE),"")</f>
        <v/>
      </c>
      <c r="G489" s="75" t="str">
        <f>IFERROR(VLOOKUP(B489,'اسماء العملاء'!$A$2:$F$1589,6,FALSE),"")</f>
        <v/>
      </c>
      <c r="H489" s="142" t="str">
        <f>IFERROR(VLOOKUP(G489,'انواع الفلاتر'!$B$2:$C$52,2,FALSE),"")</f>
        <v/>
      </c>
      <c r="I489" s="128" t="str">
        <f>IFERROR(VLOOKUP(B489,'اسماء العملاء'!$A$2:$K$1589,11,FALSE),"")</f>
        <v/>
      </c>
      <c r="J489" s="46" t="str">
        <f t="shared" si="43"/>
        <v/>
      </c>
      <c r="K489" s="37"/>
      <c r="L489" s="137" t="str">
        <f t="shared" si="44"/>
        <v/>
      </c>
      <c r="M489" s="94" t="str">
        <f>IFERROR(VLOOKUP(B489,'اسماء العملاء'!$A$2:$G$1589,7,FALSE),"")</f>
        <v/>
      </c>
      <c r="N489" s="92" t="str">
        <f t="shared" si="45"/>
        <v/>
      </c>
      <c r="O489" s="149" t="str">
        <f>IFERROR(VLOOKUP(B489,'اسماء العملاء'!$A$2:$I$1589,9,FALSE),"")</f>
        <v/>
      </c>
      <c r="P489" s="144" t="str">
        <f t="shared" si="46"/>
        <v/>
      </c>
      <c r="Q489" s="145" t="str">
        <f t="shared" si="47"/>
        <v/>
      </c>
      <c r="R489" s="50"/>
      <c r="S489" s="133" t="str">
        <f>IFERROR(VLOOKUP(B489,'اسماء العملاء'!$A$2:$J$1589,10,FALSE),"")</f>
        <v/>
      </c>
      <c r="T489" s="48" t="str">
        <f>IFERROR(IF(COUNT($S489:S489)&gt;=$P489,"",EDATE($S489,1)),"")</f>
        <v/>
      </c>
      <c r="U489" s="48" t="str">
        <f>IFERROR(IF(COUNT($S489:T489)&gt;=$P489,"",EDATE($S489,2)),"")</f>
        <v/>
      </c>
      <c r="V489" s="48" t="str">
        <f>IFERROR(IF(COUNT($S489:U489)&gt;=$P489,"",EDATE($S489,3)),"")</f>
        <v/>
      </c>
      <c r="W489" s="48" t="str">
        <f>IFERROR(IF(COUNT($S489:V489)&gt;=$P489,"",EDATE($S489,4)),"")</f>
        <v/>
      </c>
      <c r="X489" s="48" t="str">
        <f>IFERROR(IF(COUNT($S489:W489)&gt;=$P489,"",EDATE($S489,5)),"")</f>
        <v/>
      </c>
      <c r="Y489" s="48" t="str">
        <f>IFERROR(IF(COUNT($S489:X489)&gt;=$P489,"",EDATE($S489,6)),"")</f>
        <v/>
      </c>
      <c r="Z489" s="48" t="str">
        <f>IFERROR(IF(COUNT($S489:Y489)&gt;=$P489,"",EDATE($S489,7)),"")</f>
        <v/>
      </c>
      <c r="AA489" s="48" t="str">
        <f>IFERROR(IF(COUNT($S489:Z489)&gt;=$P489,"",EDATE($S489,8)),"")</f>
        <v/>
      </c>
      <c r="AB489" s="48" t="str">
        <f>IFERROR(IF(COUNT($S489:AA489)&gt;=$P489,"",EDATE($S489,9)),"")</f>
        <v/>
      </c>
      <c r="AC489" s="48" t="str">
        <f>IFERROR(IF(COUNT($S489:AB489)&gt;=$P489,"",EDATE($S489,10)),"")</f>
        <v/>
      </c>
      <c r="AD489" s="48" t="str">
        <f>IFERROR(IF(COUNT($S489:AC489)&gt;=$P489,"",EDATE($S489,11)),"")</f>
        <v/>
      </c>
      <c r="AE489" s="48" t="str">
        <f>IFERROR(IF(COUNT($S489:AD489)&gt;=$P489,"",EDATE($S489,12)),"")</f>
        <v/>
      </c>
      <c r="AF489" s="48" t="str">
        <f>IFERROR(IF(COUNT($S489:AE489)&gt;=$P489,"",EDATE($S489,13)),"")</f>
        <v/>
      </c>
      <c r="AG489" s="48" t="str">
        <f>IFERROR(IF(COUNT($S489:AF489)&gt;=$P489,"",EDATE($S489,14)),"")</f>
        <v/>
      </c>
      <c r="AH489" s="48" t="str">
        <f>IFERROR(IF(COUNT($S489:AG489)&gt;=$P489,"",EDATE($S489,15)),"")</f>
        <v/>
      </c>
      <c r="AI489" s="48" t="str">
        <f>IFERROR(IF(COUNT($S489:AH489)&gt;=$P489,"",EDATE($S489,16)),"")</f>
        <v/>
      </c>
      <c r="AJ489" s="48" t="str">
        <f>IFERROR(IF(COUNT($S489:AI489)&gt;=$P489,"",EDATE($S489,17)),"")</f>
        <v/>
      </c>
      <c r="AK489" s="48" t="str">
        <f>IFERROR(IF(COUNT($S489:AJ489)&gt;=$P489,"",EDATE($S489,18)),"")</f>
        <v/>
      </c>
      <c r="AL489" s="49" t="str">
        <f>IFERROR(IF(COUNT($S489:AK489)&gt;=$P489,"",EDATE($S489,19)),"")</f>
        <v/>
      </c>
      <c r="AM489" s="49" t="str">
        <f>IFERROR(IF(COUNT($S489:AL489)&gt;=$P489,"",EDATE($S489,20)),"")</f>
        <v/>
      </c>
      <c r="AN489" s="49" t="str">
        <f>IFERROR(IF(COUNT($S489:AM489)&gt;=$P489,"",EDATE($S489,21)),"")</f>
        <v/>
      </c>
      <c r="AO489" s="49" t="str">
        <f>IFERROR(IF(COUNT($S489:AN489)&gt;=$P489,"",EDATE($S489,22)),"")</f>
        <v/>
      </c>
      <c r="AP489" s="49" t="str">
        <f>IFERROR(IF(COUNT($S489:AO489)&gt;=$P489,"",EDATE($S489,23)),"")</f>
        <v/>
      </c>
      <c r="AQ489" s="49" t="str">
        <f>IFERROR(IF(COUNT($S489:AP489)&gt;=$P489,"",EDATE($S489,24)),"")</f>
        <v/>
      </c>
      <c r="AR489" s="49" t="str">
        <f>IFERROR(IF(COUNT($S489:AQ489)&gt;=$P489,"",EDATE($S489,25)),"")</f>
        <v/>
      </c>
      <c r="AS489" s="49" t="str">
        <f>IFERROR(IF(COUNT($S489:AR489)&gt;=$P489,"",EDATE($S489,26)),"")</f>
        <v/>
      </c>
      <c r="AT489" s="49" t="str">
        <f>IFERROR(IF(COUNT($S489:AS489)&gt;=$P489,"",EDATE($S489,27)),"")</f>
        <v/>
      </c>
      <c r="AU489" s="49" t="str">
        <f>IFERROR(IF(COUNT($S489:AT489)&gt;=$P489,"",EDATE($S489,28)),"")</f>
        <v/>
      </c>
      <c r="AV489" s="49" t="str">
        <f>IFERROR(IF(COUNT($S489:AU489)&gt;=$P489,"",EDATE($S489,29)),"")</f>
        <v/>
      </c>
      <c r="AW489" s="49" t="str">
        <f>IFERROR(IF(COUNT($S489:AV489)&gt;=$P489,"",EDATE($S489,30)),"")</f>
        <v/>
      </c>
      <c r="AX489" s="49" t="str">
        <f>IFERROR(IF(COUNT($S489:AW489)&gt;=$P489,"",EDATE($S489,31)),"")</f>
        <v/>
      </c>
      <c r="AY489" s="49" t="str">
        <f>IFERROR(IF(COUNT($S489:AX489)&gt;=$P489,"",EDATE($S489,32)),"")</f>
        <v/>
      </c>
      <c r="AZ489" s="49" t="str">
        <f>IFERROR(IF(COUNT($S489:AY489)&gt;=$P489,"",EDATE($S489,33)),"")</f>
        <v/>
      </c>
      <c r="BA489" s="49" t="str">
        <f>IFERROR(IF(COUNT($S489:AZ489)&gt;=$P489,"",EDATE($S489,34)),"")</f>
        <v/>
      </c>
      <c r="BB489" s="49" t="str">
        <f>IFERROR(IF(COUNT($S489:BA489)&gt;=$P489,"",EDATE($S489,35)),"")</f>
        <v/>
      </c>
      <c r="BC489" s="49" t="str">
        <f>IFERROR(IF(COUNT($S489:BB489)&gt;=$P489,"",EDATE($S489,36)),"")</f>
        <v/>
      </c>
      <c r="BD489" s="108"/>
    </row>
    <row r="490" spans="1:56" s="98" customFormat="1" ht="21" customHeight="1" thickBot="1">
      <c r="A490" s="106" t="str">
        <f t="shared" ca="1" si="42"/>
        <v/>
      </c>
      <c r="B490" s="152"/>
      <c r="C490" s="45" t="str">
        <f>IFERROR(VLOOKUP(B490,'اسماء العملاء'!$A$2:$E$1589,5,FALSE),"")</f>
        <v/>
      </c>
      <c r="D490" s="60" t="str">
        <f>IFERROR(VLOOKUP(B490,'اسماء العملاء'!$A$2:$C$1589,2,FALSE),"")</f>
        <v/>
      </c>
      <c r="E490" s="56"/>
      <c r="F490" s="62" t="str">
        <f>IFERROR(VLOOKUP(B490,'اسماء العملاء'!$A$2:$C$1589,3,FALSE),"")</f>
        <v/>
      </c>
      <c r="G490" s="75" t="str">
        <f>IFERROR(VLOOKUP(B490,'اسماء العملاء'!$A$2:$F$1589,6,FALSE),"")</f>
        <v/>
      </c>
      <c r="H490" s="142" t="str">
        <f>IFERROR(VLOOKUP(G490,'انواع الفلاتر'!$B$2:$C$52,2,FALSE),"")</f>
        <v/>
      </c>
      <c r="I490" s="128" t="str">
        <f>IFERROR(VLOOKUP(B490,'اسماء العملاء'!$A$2:$K$1589,11,FALSE),"")</f>
        <v/>
      </c>
      <c r="J490" s="46" t="str">
        <f t="shared" si="43"/>
        <v/>
      </c>
      <c r="K490" s="37"/>
      <c r="L490" s="137" t="str">
        <f t="shared" si="44"/>
        <v/>
      </c>
      <c r="M490" s="94" t="str">
        <f>IFERROR(VLOOKUP(B490,'اسماء العملاء'!$A$2:$G$1589,7,FALSE),"")</f>
        <v/>
      </c>
      <c r="N490" s="92" t="str">
        <f t="shared" si="45"/>
        <v/>
      </c>
      <c r="O490" s="149" t="str">
        <f>IFERROR(VLOOKUP(B490,'اسماء العملاء'!$A$2:$I$1589,9,FALSE),"")</f>
        <v/>
      </c>
      <c r="P490" s="144" t="str">
        <f t="shared" si="46"/>
        <v/>
      </c>
      <c r="Q490" s="145" t="str">
        <f t="shared" si="47"/>
        <v/>
      </c>
      <c r="R490" s="50"/>
      <c r="S490" s="133" t="str">
        <f>IFERROR(VLOOKUP(B490,'اسماء العملاء'!$A$2:$J$1589,10,FALSE),"")</f>
        <v/>
      </c>
      <c r="T490" s="48" t="str">
        <f>IFERROR(IF(COUNT($S490:S490)&gt;=$P490,"",EDATE($S490,1)),"")</f>
        <v/>
      </c>
      <c r="U490" s="48" t="str">
        <f>IFERROR(IF(COUNT($S490:T490)&gt;=$P490,"",EDATE($S490,2)),"")</f>
        <v/>
      </c>
      <c r="V490" s="48" t="str">
        <f>IFERROR(IF(COUNT($S490:U490)&gt;=$P490,"",EDATE($S490,3)),"")</f>
        <v/>
      </c>
      <c r="W490" s="48" t="str">
        <f>IFERROR(IF(COUNT($S490:V490)&gt;=$P490,"",EDATE($S490,4)),"")</f>
        <v/>
      </c>
      <c r="X490" s="48" t="str">
        <f>IFERROR(IF(COUNT($S490:W490)&gt;=$P490,"",EDATE($S490,5)),"")</f>
        <v/>
      </c>
      <c r="Y490" s="48" t="str">
        <f>IFERROR(IF(COUNT($S490:X490)&gt;=$P490,"",EDATE($S490,6)),"")</f>
        <v/>
      </c>
      <c r="Z490" s="48" t="str">
        <f>IFERROR(IF(COUNT($S490:Y490)&gt;=$P490,"",EDATE($S490,7)),"")</f>
        <v/>
      </c>
      <c r="AA490" s="48" t="str">
        <f>IFERROR(IF(COUNT($S490:Z490)&gt;=$P490,"",EDATE($S490,8)),"")</f>
        <v/>
      </c>
      <c r="AB490" s="48" t="str">
        <f>IFERROR(IF(COUNT($S490:AA490)&gt;=$P490,"",EDATE($S490,9)),"")</f>
        <v/>
      </c>
      <c r="AC490" s="48" t="str">
        <f>IFERROR(IF(COUNT($S490:AB490)&gt;=$P490,"",EDATE($S490,10)),"")</f>
        <v/>
      </c>
      <c r="AD490" s="48" t="str">
        <f>IFERROR(IF(COUNT($S490:AC490)&gt;=$P490,"",EDATE($S490,11)),"")</f>
        <v/>
      </c>
      <c r="AE490" s="48" t="str">
        <f>IFERROR(IF(COUNT($S490:AD490)&gt;=$P490,"",EDATE($S490,12)),"")</f>
        <v/>
      </c>
      <c r="AF490" s="48" t="str">
        <f>IFERROR(IF(COUNT($S490:AE490)&gt;=$P490,"",EDATE($S490,13)),"")</f>
        <v/>
      </c>
      <c r="AG490" s="48" t="str">
        <f>IFERROR(IF(COUNT($S490:AF490)&gt;=$P490,"",EDATE($S490,14)),"")</f>
        <v/>
      </c>
      <c r="AH490" s="48" t="str">
        <f>IFERROR(IF(COUNT($S490:AG490)&gt;=$P490,"",EDATE($S490,15)),"")</f>
        <v/>
      </c>
      <c r="AI490" s="48" t="str">
        <f>IFERROR(IF(COUNT($S490:AH490)&gt;=$P490,"",EDATE($S490,16)),"")</f>
        <v/>
      </c>
      <c r="AJ490" s="48" t="str">
        <f>IFERROR(IF(COUNT($S490:AI490)&gt;=$P490,"",EDATE($S490,17)),"")</f>
        <v/>
      </c>
      <c r="AK490" s="48" t="str">
        <f>IFERROR(IF(COUNT($S490:AJ490)&gt;=$P490,"",EDATE($S490,18)),"")</f>
        <v/>
      </c>
      <c r="AL490" s="49" t="str">
        <f>IFERROR(IF(COUNT($S490:AK490)&gt;=$P490,"",EDATE($S490,19)),"")</f>
        <v/>
      </c>
      <c r="AM490" s="49" t="str">
        <f>IFERROR(IF(COUNT($S490:AL490)&gt;=$P490,"",EDATE($S490,20)),"")</f>
        <v/>
      </c>
      <c r="AN490" s="49" t="str">
        <f>IFERROR(IF(COUNT($S490:AM490)&gt;=$P490,"",EDATE($S490,21)),"")</f>
        <v/>
      </c>
      <c r="AO490" s="49" t="str">
        <f>IFERROR(IF(COUNT($S490:AN490)&gt;=$P490,"",EDATE($S490,22)),"")</f>
        <v/>
      </c>
      <c r="AP490" s="49" t="str">
        <f>IFERROR(IF(COUNT($S490:AO490)&gt;=$P490,"",EDATE($S490,23)),"")</f>
        <v/>
      </c>
      <c r="AQ490" s="49" t="str">
        <f>IFERROR(IF(COUNT($S490:AP490)&gt;=$P490,"",EDATE($S490,24)),"")</f>
        <v/>
      </c>
      <c r="AR490" s="49" t="str">
        <f>IFERROR(IF(COUNT($S490:AQ490)&gt;=$P490,"",EDATE($S490,25)),"")</f>
        <v/>
      </c>
      <c r="AS490" s="49" t="str">
        <f>IFERROR(IF(COUNT($S490:AR490)&gt;=$P490,"",EDATE($S490,26)),"")</f>
        <v/>
      </c>
      <c r="AT490" s="49" t="str">
        <f>IFERROR(IF(COUNT($S490:AS490)&gt;=$P490,"",EDATE($S490,27)),"")</f>
        <v/>
      </c>
      <c r="AU490" s="49" t="str">
        <f>IFERROR(IF(COUNT($S490:AT490)&gt;=$P490,"",EDATE($S490,28)),"")</f>
        <v/>
      </c>
      <c r="AV490" s="49" t="str">
        <f>IFERROR(IF(COUNT($S490:AU490)&gt;=$P490,"",EDATE($S490,29)),"")</f>
        <v/>
      </c>
      <c r="AW490" s="49" t="str">
        <f>IFERROR(IF(COUNT($S490:AV490)&gt;=$P490,"",EDATE($S490,30)),"")</f>
        <v/>
      </c>
      <c r="AX490" s="49" t="str">
        <f>IFERROR(IF(COUNT($S490:AW490)&gt;=$P490,"",EDATE($S490,31)),"")</f>
        <v/>
      </c>
      <c r="AY490" s="49" t="str">
        <f>IFERROR(IF(COUNT($S490:AX490)&gt;=$P490,"",EDATE($S490,32)),"")</f>
        <v/>
      </c>
      <c r="AZ490" s="49" t="str">
        <f>IFERROR(IF(COUNT($S490:AY490)&gt;=$P490,"",EDATE($S490,33)),"")</f>
        <v/>
      </c>
      <c r="BA490" s="49" t="str">
        <f>IFERROR(IF(COUNT($S490:AZ490)&gt;=$P490,"",EDATE($S490,34)),"")</f>
        <v/>
      </c>
      <c r="BB490" s="49" t="str">
        <f>IFERROR(IF(COUNT($S490:BA490)&gt;=$P490,"",EDATE($S490,35)),"")</f>
        <v/>
      </c>
      <c r="BC490" s="49" t="str">
        <f>IFERROR(IF(COUNT($S490:BB490)&gt;=$P490,"",EDATE($S490,36)),"")</f>
        <v/>
      </c>
      <c r="BD490" s="108"/>
    </row>
    <row r="491" spans="1:56" s="98" customFormat="1" ht="21" customHeight="1" thickBot="1">
      <c r="A491" s="106" t="str">
        <f t="shared" ca="1" si="42"/>
        <v/>
      </c>
      <c r="B491" s="152"/>
      <c r="C491" s="45" t="str">
        <f>IFERROR(VLOOKUP(B491,'اسماء العملاء'!$A$2:$E$1589,5,FALSE),"")</f>
        <v/>
      </c>
      <c r="D491" s="60" t="str">
        <f>IFERROR(VLOOKUP(B491,'اسماء العملاء'!$A$2:$C$1589,2,FALSE),"")</f>
        <v/>
      </c>
      <c r="E491" s="56"/>
      <c r="F491" s="62" t="str">
        <f>IFERROR(VLOOKUP(B491,'اسماء العملاء'!$A$2:$C$1589,3,FALSE),"")</f>
        <v/>
      </c>
      <c r="G491" s="75" t="str">
        <f>IFERROR(VLOOKUP(B491,'اسماء العملاء'!$A$2:$F$1589,6,FALSE),"")</f>
        <v/>
      </c>
      <c r="H491" s="142" t="str">
        <f>IFERROR(VLOOKUP(G491,'انواع الفلاتر'!$B$2:$C$52,2,FALSE),"")</f>
        <v/>
      </c>
      <c r="I491" s="128" t="str">
        <f>IFERROR(VLOOKUP(B491,'اسماء العملاء'!$A$2:$K$1589,11,FALSE),"")</f>
        <v/>
      </c>
      <c r="J491" s="46" t="str">
        <f t="shared" si="43"/>
        <v/>
      </c>
      <c r="K491" s="37"/>
      <c r="L491" s="137" t="str">
        <f t="shared" si="44"/>
        <v/>
      </c>
      <c r="M491" s="94" t="str">
        <f>IFERROR(VLOOKUP(B491,'اسماء العملاء'!$A$2:$G$1589,7,FALSE),"")</f>
        <v/>
      </c>
      <c r="N491" s="92" t="str">
        <f t="shared" si="45"/>
        <v/>
      </c>
      <c r="O491" s="149" t="str">
        <f>IFERROR(VLOOKUP(B491,'اسماء العملاء'!$A$2:$I$1589,9,FALSE),"")</f>
        <v/>
      </c>
      <c r="P491" s="144" t="str">
        <f t="shared" si="46"/>
        <v/>
      </c>
      <c r="Q491" s="145" t="str">
        <f t="shared" si="47"/>
        <v/>
      </c>
      <c r="R491" s="50"/>
      <c r="S491" s="133" t="str">
        <f>IFERROR(VLOOKUP(B491,'اسماء العملاء'!$A$2:$J$1589,10,FALSE),"")</f>
        <v/>
      </c>
      <c r="T491" s="48" t="str">
        <f>IFERROR(IF(COUNT($S491:S491)&gt;=$P491,"",EDATE($S491,1)),"")</f>
        <v/>
      </c>
      <c r="U491" s="48" t="str">
        <f>IFERROR(IF(COUNT($S491:T491)&gt;=$P491,"",EDATE($S491,2)),"")</f>
        <v/>
      </c>
      <c r="V491" s="48" t="str">
        <f>IFERROR(IF(COUNT($S491:U491)&gt;=$P491,"",EDATE($S491,3)),"")</f>
        <v/>
      </c>
      <c r="W491" s="48" t="str">
        <f>IFERROR(IF(COUNT($S491:V491)&gt;=$P491,"",EDATE($S491,4)),"")</f>
        <v/>
      </c>
      <c r="X491" s="48" t="str">
        <f>IFERROR(IF(COUNT($S491:W491)&gt;=$P491,"",EDATE($S491,5)),"")</f>
        <v/>
      </c>
      <c r="Y491" s="48" t="str">
        <f>IFERROR(IF(COUNT($S491:X491)&gt;=$P491,"",EDATE($S491,6)),"")</f>
        <v/>
      </c>
      <c r="Z491" s="48" t="str">
        <f>IFERROR(IF(COUNT($S491:Y491)&gt;=$P491,"",EDATE($S491,7)),"")</f>
        <v/>
      </c>
      <c r="AA491" s="48" t="str">
        <f>IFERROR(IF(COUNT($S491:Z491)&gt;=$P491,"",EDATE($S491,8)),"")</f>
        <v/>
      </c>
      <c r="AB491" s="48" t="str">
        <f>IFERROR(IF(COUNT($S491:AA491)&gt;=$P491,"",EDATE($S491,9)),"")</f>
        <v/>
      </c>
      <c r="AC491" s="48" t="str">
        <f>IFERROR(IF(COUNT($S491:AB491)&gt;=$P491,"",EDATE($S491,10)),"")</f>
        <v/>
      </c>
      <c r="AD491" s="48" t="str">
        <f>IFERROR(IF(COUNT($S491:AC491)&gt;=$P491,"",EDATE($S491,11)),"")</f>
        <v/>
      </c>
      <c r="AE491" s="48" t="str">
        <f>IFERROR(IF(COUNT($S491:AD491)&gt;=$P491,"",EDATE($S491,12)),"")</f>
        <v/>
      </c>
      <c r="AF491" s="48" t="str">
        <f>IFERROR(IF(COUNT($S491:AE491)&gt;=$P491,"",EDATE($S491,13)),"")</f>
        <v/>
      </c>
      <c r="AG491" s="48" t="str">
        <f>IFERROR(IF(COUNT($S491:AF491)&gt;=$P491,"",EDATE($S491,14)),"")</f>
        <v/>
      </c>
      <c r="AH491" s="48" t="str">
        <f>IFERROR(IF(COUNT($S491:AG491)&gt;=$P491,"",EDATE($S491,15)),"")</f>
        <v/>
      </c>
      <c r="AI491" s="48" t="str">
        <f>IFERROR(IF(COUNT($S491:AH491)&gt;=$P491,"",EDATE($S491,16)),"")</f>
        <v/>
      </c>
      <c r="AJ491" s="48" t="str">
        <f>IFERROR(IF(COUNT($S491:AI491)&gt;=$P491,"",EDATE($S491,17)),"")</f>
        <v/>
      </c>
      <c r="AK491" s="48" t="str">
        <f>IFERROR(IF(COUNT($S491:AJ491)&gt;=$P491,"",EDATE($S491,18)),"")</f>
        <v/>
      </c>
      <c r="AL491" s="49" t="str">
        <f>IFERROR(IF(COUNT($S491:AK491)&gt;=$P491,"",EDATE($S491,19)),"")</f>
        <v/>
      </c>
      <c r="AM491" s="49" t="str">
        <f>IFERROR(IF(COUNT($S491:AL491)&gt;=$P491,"",EDATE($S491,20)),"")</f>
        <v/>
      </c>
      <c r="AN491" s="49" t="str">
        <f>IFERROR(IF(COUNT($S491:AM491)&gt;=$P491,"",EDATE($S491,21)),"")</f>
        <v/>
      </c>
      <c r="AO491" s="49" t="str">
        <f>IFERROR(IF(COUNT($S491:AN491)&gt;=$P491,"",EDATE($S491,22)),"")</f>
        <v/>
      </c>
      <c r="AP491" s="49" t="str">
        <f>IFERROR(IF(COUNT($S491:AO491)&gt;=$P491,"",EDATE($S491,23)),"")</f>
        <v/>
      </c>
      <c r="AQ491" s="49" t="str">
        <f>IFERROR(IF(COUNT($S491:AP491)&gt;=$P491,"",EDATE($S491,24)),"")</f>
        <v/>
      </c>
      <c r="AR491" s="49" t="str">
        <f>IFERROR(IF(COUNT($S491:AQ491)&gt;=$P491,"",EDATE($S491,25)),"")</f>
        <v/>
      </c>
      <c r="AS491" s="49" t="str">
        <f>IFERROR(IF(COUNT($S491:AR491)&gt;=$P491,"",EDATE($S491,26)),"")</f>
        <v/>
      </c>
      <c r="AT491" s="49" t="str">
        <f>IFERROR(IF(COUNT($S491:AS491)&gt;=$P491,"",EDATE($S491,27)),"")</f>
        <v/>
      </c>
      <c r="AU491" s="49" t="str">
        <f>IFERROR(IF(COUNT($S491:AT491)&gt;=$P491,"",EDATE($S491,28)),"")</f>
        <v/>
      </c>
      <c r="AV491" s="49" t="str">
        <f>IFERROR(IF(COUNT($S491:AU491)&gt;=$P491,"",EDATE($S491,29)),"")</f>
        <v/>
      </c>
      <c r="AW491" s="49" t="str">
        <f>IFERROR(IF(COUNT($S491:AV491)&gt;=$P491,"",EDATE($S491,30)),"")</f>
        <v/>
      </c>
      <c r="AX491" s="49" t="str">
        <f>IFERROR(IF(COUNT($S491:AW491)&gt;=$P491,"",EDATE($S491,31)),"")</f>
        <v/>
      </c>
      <c r="AY491" s="49" t="str">
        <f>IFERROR(IF(COUNT($S491:AX491)&gt;=$P491,"",EDATE($S491,32)),"")</f>
        <v/>
      </c>
      <c r="AZ491" s="49" t="str">
        <f>IFERROR(IF(COUNT($S491:AY491)&gt;=$P491,"",EDATE($S491,33)),"")</f>
        <v/>
      </c>
      <c r="BA491" s="49" t="str">
        <f>IFERROR(IF(COUNT($S491:AZ491)&gt;=$P491,"",EDATE($S491,34)),"")</f>
        <v/>
      </c>
      <c r="BB491" s="49" t="str">
        <f>IFERROR(IF(COUNT($S491:BA491)&gt;=$P491,"",EDATE($S491,35)),"")</f>
        <v/>
      </c>
      <c r="BC491" s="49" t="str">
        <f>IFERROR(IF(COUNT($S491:BB491)&gt;=$P491,"",EDATE($S491,36)),"")</f>
        <v/>
      </c>
      <c r="BD491" s="108"/>
    </row>
    <row r="492" spans="1:56" s="98" customFormat="1" ht="21" customHeight="1" thickBot="1">
      <c r="A492" s="106" t="str">
        <f t="shared" ca="1" si="42"/>
        <v/>
      </c>
      <c r="B492" s="152"/>
      <c r="C492" s="45" t="str">
        <f>IFERROR(VLOOKUP(B492,'اسماء العملاء'!$A$2:$E$1589,5,FALSE),"")</f>
        <v/>
      </c>
      <c r="D492" s="60" t="str">
        <f>IFERROR(VLOOKUP(B492,'اسماء العملاء'!$A$2:$C$1589,2,FALSE),"")</f>
        <v/>
      </c>
      <c r="E492" s="56"/>
      <c r="F492" s="62" t="str">
        <f>IFERROR(VLOOKUP(B492,'اسماء العملاء'!$A$2:$C$1589,3,FALSE),"")</f>
        <v/>
      </c>
      <c r="G492" s="75" t="str">
        <f>IFERROR(VLOOKUP(B492,'اسماء العملاء'!$A$2:$F$1589,6,FALSE),"")</f>
        <v/>
      </c>
      <c r="H492" s="142" t="str">
        <f>IFERROR(VLOOKUP(G492,'انواع الفلاتر'!$B$2:$C$52,2,FALSE),"")</f>
        <v/>
      </c>
      <c r="I492" s="128" t="str">
        <f>IFERROR(VLOOKUP(B492,'اسماء العملاء'!$A$2:$K$1589,11,FALSE),"")</f>
        <v/>
      </c>
      <c r="J492" s="46" t="str">
        <f t="shared" si="43"/>
        <v/>
      </c>
      <c r="K492" s="37"/>
      <c r="L492" s="137" t="str">
        <f t="shared" si="44"/>
        <v/>
      </c>
      <c r="M492" s="94" t="str">
        <f>IFERROR(VLOOKUP(B492,'اسماء العملاء'!$A$2:$G$1589,7,FALSE),"")</f>
        <v/>
      </c>
      <c r="N492" s="92" t="str">
        <f t="shared" si="45"/>
        <v/>
      </c>
      <c r="O492" s="149" t="str">
        <f>IFERROR(VLOOKUP(B492,'اسماء العملاء'!$A$2:$I$1589,9,FALSE),"")</f>
        <v/>
      </c>
      <c r="P492" s="144" t="str">
        <f t="shared" si="46"/>
        <v/>
      </c>
      <c r="Q492" s="145" t="str">
        <f t="shared" si="47"/>
        <v/>
      </c>
      <c r="R492" s="50"/>
      <c r="S492" s="133" t="str">
        <f>IFERROR(VLOOKUP(B492,'اسماء العملاء'!$A$2:$J$1589,10,FALSE),"")</f>
        <v/>
      </c>
      <c r="T492" s="48" t="str">
        <f>IFERROR(IF(COUNT($S492:S492)&gt;=$P492,"",EDATE($S492,1)),"")</f>
        <v/>
      </c>
      <c r="U492" s="48" t="str">
        <f>IFERROR(IF(COUNT($S492:T492)&gt;=$P492,"",EDATE($S492,2)),"")</f>
        <v/>
      </c>
      <c r="V492" s="48" t="str">
        <f>IFERROR(IF(COUNT($S492:U492)&gt;=$P492,"",EDATE($S492,3)),"")</f>
        <v/>
      </c>
      <c r="W492" s="48" t="str">
        <f>IFERROR(IF(COUNT($S492:V492)&gt;=$P492,"",EDATE($S492,4)),"")</f>
        <v/>
      </c>
      <c r="X492" s="48" t="str">
        <f>IFERROR(IF(COUNT($S492:W492)&gt;=$P492,"",EDATE($S492,5)),"")</f>
        <v/>
      </c>
      <c r="Y492" s="48" t="str">
        <f>IFERROR(IF(COUNT($S492:X492)&gt;=$P492,"",EDATE($S492,6)),"")</f>
        <v/>
      </c>
      <c r="Z492" s="48" t="str">
        <f>IFERROR(IF(COUNT($S492:Y492)&gt;=$P492,"",EDATE($S492,7)),"")</f>
        <v/>
      </c>
      <c r="AA492" s="48" t="str">
        <f>IFERROR(IF(COUNT($S492:Z492)&gt;=$P492,"",EDATE($S492,8)),"")</f>
        <v/>
      </c>
      <c r="AB492" s="48" t="str">
        <f>IFERROR(IF(COUNT($S492:AA492)&gt;=$P492,"",EDATE($S492,9)),"")</f>
        <v/>
      </c>
      <c r="AC492" s="48" t="str">
        <f>IFERROR(IF(COUNT($S492:AB492)&gt;=$P492,"",EDATE($S492,10)),"")</f>
        <v/>
      </c>
      <c r="AD492" s="48" t="str">
        <f>IFERROR(IF(COUNT($S492:AC492)&gt;=$P492,"",EDATE($S492,11)),"")</f>
        <v/>
      </c>
      <c r="AE492" s="48" t="str">
        <f>IFERROR(IF(COUNT($S492:AD492)&gt;=$P492,"",EDATE($S492,12)),"")</f>
        <v/>
      </c>
      <c r="AF492" s="48" t="str">
        <f>IFERROR(IF(COUNT($S492:AE492)&gt;=$P492,"",EDATE($S492,13)),"")</f>
        <v/>
      </c>
      <c r="AG492" s="48" t="str">
        <f>IFERROR(IF(COUNT($S492:AF492)&gt;=$P492,"",EDATE($S492,14)),"")</f>
        <v/>
      </c>
      <c r="AH492" s="48" t="str">
        <f>IFERROR(IF(COUNT($S492:AG492)&gt;=$P492,"",EDATE($S492,15)),"")</f>
        <v/>
      </c>
      <c r="AI492" s="48" t="str">
        <f>IFERROR(IF(COUNT($S492:AH492)&gt;=$P492,"",EDATE($S492,16)),"")</f>
        <v/>
      </c>
      <c r="AJ492" s="48" t="str">
        <f>IFERROR(IF(COUNT($S492:AI492)&gt;=$P492,"",EDATE($S492,17)),"")</f>
        <v/>
      </c>
      <c r="AK492" s="48" t="str">
        <f>IFERROR(IF(COUNT($S492:AJ492)&gt;=$P492,"",EDATE($S492,18)),"")</f>
        <v/>
      </c>
      <c r="AL492" s="49" t="str">
        <f>IFERROR(IF(COUNT($S492:AK492)&gt;=$P492,"",EDATE($S492,19)),"")</f>
        <v/>
      </c>
      <c r="AM492" s="49" t="str">
        <f>IFERROR(IF(COUNT($S492:AL492)&gt;=$P492,"",EDATE($S492,20)),"")</f>
        <v/>
      </c>
      <c r="AN492" s="49" t="str">
        <f>IFERROR(IF(COUNT($S492:AM492)&gt;=$P492,"",EDATE($S492,21)),"")</f>
        <v/>
      </c>
      <c r="AO492" s="49" t="str">
        <f>IFERROR(IF(COUNT($S492:AN492)&gt;=$P492,"",EDATE($S492,22)),"")</f>
        <v/>
      </c>
      <c r="AP492" s="49" t="str">
        <f>IFERROR(IF(COUNT($S492:AO492)&gt;=$P492,"",EDATE($S492,23)),"")</f>
        <v/>
      </c>
      <c r="AQ492" s="49" t="str">
        <f>IFERROR(IF(COUNT($S492:AP492)&gt;=$P492,"",EDATE($S492,24)),"")</f>
        <v/>
      </c>
      <c r="AR492" s="49" t="str">
        <f>IFERROR(IF(COUNT($S492:AQ492)&gt;=$P492,"",EDATE($S492,25)),"")</f>
        <v/>
      </c>
      <c r="AS492" s="49" t="str">
        <f>IFERROR(IF(COUNT($S492:AR492)&gt;=$P492,"",EDATE($S492,26)),"")</f>
        <v/>
      </c>
      <c r="AT492" s="49" t="str">
        <f>IFERROR(IF(COUNT($S492:AS492)&gt;=$P492,"",EDATE($S492,27)),"")</f>
        <v/>
      </c>
      <c r="AU492" s="49" t="str">
        <f>IFERROR(IF(COUNT($S492:AT492)&gt;=$P492,"",EDATE($S492,28)),"")</f>
        <v/>
      </c>
      <c r="AV492" s="49" t="str">
        <f>IFERROR(IF(COUNT($S492:AU492)&gt;=$P492,"",EDATE($S492,29)),"")</f>
        <v/>
      </c>
      <c r="AW492" s="49" t="str">
        <f>IFERROR(IF(COUNT($S492:AV492)&gt;=$P492,"",EDATE($S492,30)),"")</f>
        <v/>
      </c>
      <c r="AX492" s="49" t="str">
        <f>IFERROR(IF(COUNT($S492:AW492)&gt;=$P492,"",EDATE($S492,31)),"")</f>
        <v/>
      </c>
      <c r="AY492" s="49" t="str">
        <f>IFERROR(IF(COUNT($S492:AX492)&gt;=$P492,"",EDATE($S492,32)),"")</f>
        <v/>
      </c>
      <c r="AZ492" s="49" t="str">
        <f>IFERROR(IF(COUNT($S492:AY492)&gt;=$P492,"",EDATE($S492,33)),"")</f>
        <v/>
      </c>
      <c r="BA492" s="49" t="str">
        <f>IFERROR(IF(COUNT($S492:AZ492)&gt;=$P492,"",EDATE($S492,34)),"")</f>
        <v/>
      </c>
      <c r="BB492" s="49" t="str">
        <f>IFERROR(IF(COUNT($S492:BA492)&gt;=$P492,"",EDATE($S492,35)),"")</f>
        <v/>
      </c>
      <c r="BC492" s="49" t="str">
        <f>IFERROR(IF(COUNT($S492:BB492)&gt;=$P492,"",EDATE($S492,36)),"")</f>
        <v/>
      </c>
      <c r="BD492" s="108"/>
    </row>
    <row r="493" spans="1:56" s="98" customFormat="1" ht="21" customHeight="1" thickBot="1">
      <c r="A493" s="106" t="str">
        <f t="shared" ca="1" si="42"/>
        <v/>
      </c>
      <c r="B493" s="152"/>
      <c r="C493" s="45" t="str">
        <f>IFERROR(VLOOKUP(B493,'اسماء العملاء'!$A$2:$E$1589,5,FALSE),"")</f>
        <v/>
      </c>
      <c r="D493" s="60" t="str">
        <f>IFERROR(VLOOKUP(B493,'اسماء العملاء'!$A$2:$C$1589,2,FALSE),"")</f>
        <v/>
      </c>
      <c r="E493" s="56"/>
      <c r="F493" s="62" t="str">
        <f>IFERROR(VLOOKUP(B493,'اسماء العملاء'!$A$2:$C$1589,3,FALSE),"")</f>
        <v/>
      </c>
      <c r="G493" s="75" t="str">
        <f>IFERROR(VLOOKUP(B493,'اسماء العملاء'!$A$2:$F$1589,6,FALSE),"")</f>
        <v/>
      </c>
      <c r="H493" s="142" t="str">
        <f>IFERROR(VLOOKUP(G493,'انواع الفلاتر'!$B$2:$C$52,2,FALSE),"")</f>
        <v/>
      </c>
      <c r="I493" s="128" t="str">
        <f>IFERROR(VLOOKUP(B493,'اسماء العملاء'!$A$2:$K$1589,11,FALSE),"")</f>
        <v/>
      </c>
      <c r="J493" s="46" t="str">
        <f t="shared" si="43"/>
        <v/>
      </c>
      <c r="K493" s="37"/>
      <c r="L493" s="137" t="str">
        <f t="shared" si="44"/>
        <v/>
      </c>
      <c r="M493" s="94" t="str">
        <f>IFERROR(VLOOKUP(B493,'اسماء العملاء'!$A$2:$G$1589,7,FALSE),"")</f>
        <v/>
      </c>
      <c r="N493" s="92" t="str">
        <f t="shared" si="45"/>
        <v/>
      </c>
      <c r="O493" s="149" t="str">
        <f>IFERROR(VLOOKUP(B493,'اسماء العملاء'!$A$2:$I$1589,9,FALSE),"")</f>
        <v/>
      </c>
      <c r="P493" s="144" t="str">
        <f t="shared" si="46"/>
        <v/>
      </c>
      <c r="Q493" s="145" t="str">
        <f t="shared" si="47"/>
        <v/>
      </c>
      <c r="R493" s="50"/>
      <c r="S493" s="133" t="str">
        <f>IFERROR(VLOOKUP(B493,'اسماء العملاء'!$A$2:$J$1589,10,FALSE),"")</f>
        <v/>
      </c>
      <c r="T493" s="48" t="str">
        <f>IFERROR(IF(COUNT($S493:S493)&gt;=$P493,"",EDATE($S493,1)),"")</f>
        <v/>
      </c>
      <c r="U493" s="48" t="str">
        <f>IFERROR(IF(COUNT($S493:T493)&gt;=$P493,"",EDATE($S493,2)),"")</f>
        <v/>
      </c>
      <c r="V493" s="48" t="str">
        <f>IFERROR(IF(COUNT($S493:U493)&gt;=$P493,"",EDATE($S493,3)),"")</f>
        <v/>
      </c>
      <c r="W493" s="48" t="str">
        <f>IFERROR(IF(COUNT($S493:V493)&gt;=$P493,"",EDATE($S493,4)),"")</f>
        <v/>
      </c>
      <c r="X493" s="48" t="str">
        <f>IFERROR(IF(COUNT($S493:W493)&gt;=$P493,"",EDATE($S493,5)),"")</f>
        <v/>
      </c>
      <c r="Y493" s="48" t="str">
        <f>IFERROR(IF(COUNT($S493:X493)&gt;=$P493,"",EDATE($S493,6)),"")</f>
        <v/>
      </c>
      <c r="Z493" s="48" t="str">
        <f>IFERROR(IF(COUNT($S493:Y493)&gt;=$P493,"",EDATE($S493,7)),"")</f>
        <v/>
      </c>
      <c r="AA493" s="48" t="str">
        <f>IFERROR(IF(COUNT($S493:Z493)&gt;=$P493,"",EDATE($S493,8)),"")</f>
        <v/>
      </c>
      <c r="AB493" s="48" t="str">
        <f>IFERROR(IF(COUNT($S493:AA493)&gt;=$P493,"",EDATE($S493,9)),"")</f>
        <v/>
      </c>
      <c r="AC493" s="48" t="str">
        <f>IFERROR(IF(COUNT($S493:AB493)&gt;=$P493,"",EDATE($S493,10)),"")</f>
        <v/>
      </c>
      <c r="AD493" s="48" t="str">
        <f>IFERROR(IF(COUNT($S493:AC493)&gt;=$P493,"",EDATE($S493,11)),"")</f>
        <v/>
      </c>
      <c r="AE493" s="48" t="str">
        <f>IFERROR(IF(COUNT($S493:AD493)&gt;=$P493,"",EDATE($S493,12)),"")</f>
        <v/>
      </c>
      <c r="AF493" s="48" t="str">
        <f>IFERROR(IF(COUNT($S493:AE493)&gt;=$P493,"",EDATE($S493,13)),"")</f>
        <v/>
      </c>
      <c r="AG493" s="48" t="str">
        <f>IFERROR(IF(COUNT($S493:AF493)&gt;=$P493,"",EDATE($S493,14)),"")</f>
        <v/>
      </c>
      <c r="AH493" s="48" t="str">
        <f>IFERROR(IF(COUNT($S493:AG493)&gt;=$P493,"",EDATE($S493,15)),"")</f>
        <v/>
      </c>
      <c r="AI493" s="48" t="str">
        <f>IFERROR(IF(COUNT($S493:AH493)&gt;=$P493,"",EDATE($S493,16)),"")</f>
        <v/>
      </c>
      <c r="AJ493" s="48" t="str">
        <f>IFERROR(IF(COUNT($S493:AI493)&gt;=$P493,"",EDATE($S493,17)),"")</f>
        <v/>
      </c>
      <c r="AK493" s="48" t="str">
        <f>IFERROR(IF(COUNT($S493:AJ493)&gt;=$P493,"",EDATE($S493,18)),"")</f>
        <v/>
      </c>
      <c r="AL493" s="49" t="str">
        <f>IFERROR(IF(COUNT($S493:AK493)&gt;=$P493,"",EDATE($S493,19)),"")</f>
        <v/>
      </c>
      <c r="AM493" s="49" t="str">
        <f>IFERROR(IF(COUNT($S493:AL493)&gt;=$P493,"",EDATE($S493,20)),"")</f>
        <v/>
      </c>
      <c r="AN493" s="49" t="str">
        <f>IFERROR(IF(COUNT($S493:AM493)&gt;=$P493,"",EDATE($S493,21)),"")</f>
        <v/>
      </c>
      <c r="AO493" s="49" t="str">
        <f>IFERROR(IF(COUNT($S493:AN493)&gt;=$P493,"",EDATE($S493,22)),"")</f>
        <v/>
      </c>
      <c r="AP493" s="49" t="str">
        <f>IFERROR(IF(COUNT($S493:AO493)&gt;=$P493,"",EDATE($S493,23)),"")</f>
        <v/>
      </c>
      <c r="AQ493" s="49" t="str">
        <f>IFERROR(IF(COUNT($S493:AP493)&gt;=$P493,"",EDATE($S493,24)),"")</f>
        <v/>
      </c>
      <c r="AR493" s="49" t="str">
        <f>IFERROR(IF(COUNT($S493:AQ493)&gt;=$P493,"",EDATE($S493,25)),"")</f>
        <v/>
      </c>
      <c r="AS493" s="49" t="str">
        <f>IFERROR(IF(COUNT($S493:AR493)&gt;=$P493,"",EDATE($S493,26)),"")</f>
        <v/>
      </c>
      <c r="AT493" s="49" t="str">
        <f>IFERROR(IF(COUNT($S493:AS493)&gt;=$P493,"",EDATE($S493,27)),"")</f>
        <v/>
      </c>
      <c r="AU493" s="49" t="str">
        <f>IFERROR(IF(COUNT($S493:AT493)&gt;=$P493,"",EDATE($S493,28)),"")</f>
        <v/>
      </c>
      <c r="AV493" s="49" t="str">
        <f>IFERROR(IF(COUNT($S493:AU493)&gt;=$P493,"",EDATE($S493,29)),"")</f>
        <v/>
      </c>
      <c r="AW493" s="49" t="str">
        <f>IFERROR(IF(COUNT($S493:AV493)&gt;=$P493,"",EDATE($S493,30)),"")</f>
        <v/>
      </c>
      <c r="AX493" s="49" t="str">
        <f>IFERROR(IF(COUNT($S493:AW493)&gt;=$P493,"",EDATE($S493,31)),"")</f>
        <v/>
      </c>
      <c r="AY493" s="49" t="str">
        <f>IFERROR(IF(COUNT($S493:AX493)&gt;=$P493,"",EDATE($S493,32)),"")</f>
        <v/>
      </c>
      <c r="AZ493" s="49" t="str">
        <f>IFERROR(IF(COUNT($S493:AY493)&gt;=$P493,"",EDATE($S493,33)),"")</f>
        <v/>
      </c>
      <c r="BA493" s="49" t="str">
        <f>IFERROR(IF(COUNT($S493:AZ493)&gt;=$P493,"",EDATE($S493,34)),"")</f>
        <v/>
      </c>
      <c r="BB493" s="49" t="str">
        <f>IFERROR(IF(COUNT($S493:BA493)&gt;=$P493,"",EDATE($S493,35)),"")</f>
        <v/>
      </c>
      <c r="BC493" s="49" t="str">
        <f>IFERROR(IF(COUNT($S493:BB493)&gt;=$P493,"",EDATE($S493,36)),"")</f>
        <v/>
      </c>
      <c r="BD493" s="108"/>
    </row>
    <row r="494" spans="1:56" s="98" customFormat="1" ht="21" customHeight="1" thickBot="1">
      <c r="A494" s="106" t="str">
        <f t="shared" ca="1" si="42"/>
        <v/>
      </c>
      <c r="B494" s="152"/>
      <c r="C494" s="45" t="str">
        <f>IFERROR(VLOOKUP(B494,'اسماء العملاء'!$A$2:$E$1589,5,FALSE),"")</f>
        <v/>
      </c>
      <c r="D494" s="60" t="str">
        <f>IFERROR(VLOOKUP(B494,'اسماء العملاء'!$A$2:$C$1589,2,FALSE),"")</f>
        <v/>
      </c>
      <c r="E494" s="56"/>
      <c r="F494" s="62" t="str">
        <f>IFERROR(VLOOKUP(B494,'اسماء العملاء'!$A$2:$C$1589,3,FALSE),"")</f>
        <v/>
      </c>
      <c r="G494" s="75" t="str">
        <f>IFERROR(VLOOKUP(B494,'اسماء العملاء'!$A$2:$F$1589,6,FALSE),"")</f>
        <v/>
      </c>
      <c r="H494" s="142" t="str">
        <f>IFERROR(VLOOKUP(G494,'انواع الفلاتر'!$B$2:$C$52,2,FALSE),"")</f>
        <v/>
      </c>
      <c r="I494" s="128" t="str">
        <f>IFERROR(VLOOKUP(B494,'اسماء العملاء'!$A$2:$K$1589,11,FALSE),"")</f>
        <v/>
      </c>
      <c r="J494" s="46" t="str">
        <f t="shared" si="43"/>
        <v/>
      </c>
      <c r="K494" s="37"/>
      <c r="L494" s="137" t="str">
        <f t="shared" si="44"/>
        <v/>
      </c>
      <c r="M494" s="94" t="str">
        <f>IFERROR(VLOOKUP(B494,'اسماء العملاء'!$A$2:$G$1589,7,FALSE),"")</f>
        <v/>
      </c>
      <c r="N494" s="92" t="str">
        <f t="shared" si="45"/>
        <v/>
      </c>
      <c r="O494" s="149" t="str">
        <f>IFERROR(VLOOKUP(B494,'اسماء العملاء'!$A$2:$I$1589,9,FALSE),"")</f>
        <v/>
      </c>
      <c r="P494" s="144" t="str">
        <f t="shared" si="46"/>
        <v/>
      </c>
      <c r="Q494" s="145" t="str">
        <f t="shared" si="47"/>
        <v/>
      </c>
      <c r="R494" s="50"/>
      <c r="S494" s="133" t="str">
        <f>IFERROR(VLOOKUP(B494,'اسماء العملاء'!$A$2:$J$1589,10,FALSE),"")</f>
        <v/>
      </c>
      <c r="T494" s="48" t="str">
        <f>IFERROR(IF(COUNT($S494:S494)&gt;=$P494,"",EDATE($S494,1)),"")</f>
        <v/>
      </c>
      <c r="U494" s="48" t="str">
        <f>IFERROR(IF(COUNT($S494:T494)&gt;=$P494,"",EDATE($S494,2)),"")</f>
        <v/>
      </c>
      <c r="V494" s="48" t="str">
        <f>IFERROR(IF(COUNT($S494:U494)&gt;=$P494,"",EDATE($S494,3)),"")</f>
        <v/>
      </c>
      <c r="W494" s="48" t="str">
        <f>IFERROR(IF(COUNT($S494:V494)&gt;=$P494,"",EDATE($S494,4)),"")</f>
        <v/>
      </c>
      <c r="X494" s="48" t="str">
        <f>IFERROR(IF(COUNT($S494:W494)&gt;=$P494,"",EDATE($S494,5)),"")</f>
        <v/>
      </c>
      <c r="Y494" s="48" t="str">
        <f>IFERROR(IF(COUNT($S494:X494)&gt;=$P494,"",EDATE($S494,6)),"")</f>
        <v/>
      </c>
      <c r="Z494" s="48" t="str">
        <f>IFERROR(IF(COUNT($S494:Y494)&gt;=$P494,"",EDATE($S494,7)),"")</f>
        <v/>
      </c>
      <c r="AA494" s="48" t="str">
        <f>IFERROR(IF(COUNT($S494:Z494)&gt;=$P494,"",EDATE($S494,8)),"")</f>
        <v/>
      </c>
      <c r="AB494" s="48" t="str">
        <f>IFERROR(IF(COUNT($S494:AA494)&gt;=$P494,"",EDATE($S494,9)),"")</f>
        <v/>
      </c>
      <c r="AC494" s="48" t="str">
        <f>IFERROR(IF(COUNT($S494:AB494)&gt;=$P494,"",EDATE($S494,10)),"")</f>
        <v/>
      </c>
      <c r="AD494" s="48" t="str">
        <f>IFERROR(IF(COUNT($S494:AC494)&gt;=$P494,"",EDATE($S494,11)),"")</f>
        <v/>
      </c>
      <c r="AE494" s="48" t="str">
        <f>IFERROR(IF(COUNT($S494:AD494)&gt;=$P494,"",EDATE($S494,12)),"")</f>
        <v/>
      </c>
      <c r="AF494" s="48" t="str">
        <f>IFERROR(IF(COUNT($S494:AE494)&gt;=$P494,"",EDATE($S494,13)),"")</f>
        <v/>
      </c>
      <c r="AG494" s="48" t="str">
        <f>IFERROR(IF(COUNT($S494:AF494)&gt;=$P494,"",EDATE($S494,14)),"")</f>
        <v/>
      </c>
      <c r="AH494" s="48" t="str">
        <f>IFERROR(IF(COUNT($S494:AG494)&gt;=$P494,"",EDATE($S494,15)),"")</f>
        <v/>
      </c>
      <c r="AI494" s="48" t="str">
        <f>IFERROR(IF(COUNT($S494:AH494)&gt;=$P494,"",EDATE($S494,16)),"")</f>
        <v/>
      </c>
      <c r="AJ494" s="48" t="str">
        <f>IFERROR(IF(COUNT($S494:AI494)&gt;=$P494,"",EDATE($S494,17)),"")</f>
        <v/>
      </c>
      <c r="AK494" s="48" t="str">
        <f>IFERROR(IF(COUNT($S494:AJ494)&gt;=$P494,"",EDATE($S494,18)),"")</f>
        <v/>
      </c>
      <c r="AL494" s="49" t="str">
        <f>IFERROR(IF(COUNT($S494:AK494)&gt;=$P494,"",EDATE($S494,19)),"")</f>
        <v/>
      </c>
      <c r="AM494" s="49" t="str">
        <f>IFERROR(IF(COUNT($S494:AL494)&gt;=$P494,"",EDATE($S494,20)),"")</f>
        <v/>
      </c>
      <c r="AN494" s="49" t="str">
        <f>IFERROR(IF(COUNT($S494:AM494)&gt;=$P494,"",EDATE($S494,21)),"")</f>
        <v/>
      </c>
      <c r="AO494" s="49" t="str">
        <f>IFERROR(IF(COUNT($S494:AN494)&gt;=$P494,"",EDATE($S494,22)),"")</f>
        <v/>
      </c>
      <c r="AP494" s="49" t="str">
        <f>IFERROR(IF(COUNT($S494:AO494)&gt;=$P494,"",EDATE($S494,23)),"")</f>
        <v/>
      </c>
      <c r="AQ494" s="49" t="str">
        <f>IFERROR(IF(COUNT($S494:AP494)&gt;=$P494,"",EDATE($S494,24)),"")</f>
        <v/>
      </c>
      <c r="AR494" s="49" t="str">
        <f>IFERROR(IF(COUNT($S494:AQ494)&gt;=$P494,"",EDATE($S494,25)),"")</f>
        <v/>
      </c>
      <c r="AS494" s="49" t="str">
        <f>IFERROR(IF(COUNT($S494:AR494)&gt;=$P494,"",EDATE($S494,26)),"")</f>
        <v/>
      </c>
      <c r="AT494" s="49" t="str">
        <f>IFERROR(IF(COUNT($S494:AS494)&gt;=$P494,"",EDATE($S494,27)),"")</f>
        <v/>
      </c>
      <c r="AU494" s="49" t="str">
        <f>IFERROR(IF(COUNT($S494:AT494)&gt;=$P494,"",EDATE($S494,28)),"")</f>
        <v/>
      </c>
      <c r="AV494" s="49" t="str">
        <f>IFERROR(IF(COUNT($S494:AU494)&gt;=$P494,"",EDATE($S494,29)),"")</f>
        <v/>
      </c>
      <c r="AW494" s="49" t="str">
        <f>IFERROR(IF(COUNT($S494:AV494)&gt;=$P494,"",EDATE($S494,30)),"")</f>
        <v/>
      </c>
      <c r="AX494" s="49" t="str">
        <f>IFERROR(IF(COUNT($S494:AW494)&gt;=$P494,"",EDATE($S494,31)),"")</f>
        <v/>
      </c>
      <c r="AY494" s="49" t="str">
        <f>IFERROR(IF(COUNT($S494:AX494)&gt;=$P494,"",EDATE($S494,32)),"")</f>
        <v/>
      </c>
      <c r="AZ494" s="49" t="str">
        <f>IFERROR(IF(COUNT($S494:AY494)&gt;=$P494,"",EDATE($S494,33)),"")</f>
        <v/>
      </c>
      <c r="BA494" s="49" t="str">
        <f>IFERROR(IF(COUNT($S494:AZ494)&gt;=$P494,"",EDATE($S494,34)),"")</f>
        <v/>
      </c>
      <c r="BB494" s="49" t="str">
        <f>IFERROR(IF(COUNT($S494:BA494)&gt;=$P494,"",EDATE($S494,35)),"")</f>
        <v/>
      </c>
      <c r="BC494" s="49" t="str">
        <f>IFERROR(IF(COUNT($S494:BB494)&gt;=$P494,"",EDATE($S494,36)),"")</f>
        <v/>
      </c>
      <c r="BD494" s="108"/>
    </row>
    <row r="495" spans="1:56" s="98" customFormat="1" ht="21" customHeight="1" thickBot="1">
      <c r="A495" s="106" t="str">
        <f t="shared" ca="1" si="42"/>
        <v/>
      </c>
      <c r="B495" s="152"/>
      <c r="C495" s="45" t="str">
        <f>IFERROR(VLOOKUP(B495,'اسماء العملاء'!$A$2:$E$1589,5,FALSE),"")</f>
        <v/>
      </c>
      <c r="D495" s="60" t="str">
        <f>IFERROR(VLOOKUP(B495,'اسماء العملاء'!$A$2:$C$1589,2,FALSE),"")</f>
        <v/>
      </c>
      <c r="E495" s="56"/>
      <c r="F495" s="62" t="str">
        <f>IFERROR(VLOOKUP(B495,'اسماء العملاء'!$A$2:$C$1589,3,FALSE),"")</f>
        <v/>
      </c>
      <c r="G495" s="75" t="str">
        <f>IFERROR(VLOOKUP(B495,'اسماء العملاء'!$A$2:$F$1589,6,FALSE),"")</f>
        <v/>
      </c>
      <c r="H495" s="142" t="str">
        <f>IFERROR(VLOOKUP(G495,'انواع الفلاتر'!$B$2:$C$52,2,FALSE),"")</f>
        <v/>
      </c>
      <c r="I495" s="128" t="str">
        <f>IFERROR(VLOOKUP(B495,'اسماء العملاء'!$A$2:$K$1589,11,FALSE),"")</f>
        <v/>
      </c>
      <c r="J495" s="46" t="str">
        <f t="shared" si="43"/>
        <v/>
      </c>
      <c r="K495" s="37"/>
      <c r="L495" s="137" t="str">
        <f t="shared" si="44"/>
        <v/>
      </c>
      <c r="M495" s="94" t="str">
        <f>IFERROR(VLOOKUP(B495,'اسماء العملاء'!$A$2:$G$1589,7,FALSE),"")</f>
        <v/>
      </c>
      <c r="N495" s="92" t="str">
        <f t="shared" si="45"/>
        <v/>
      </c>
      <c r="O495" s="149" t="str">
        <f>IFERROR(VLOOKUP(B495,'اسماء العملاء'!$A$2:$I$1589,9,FALSE),"")</f>
        <v/>
      </c>
      <c r="P495" s="144" t="str">
        <f t="shared" si="46"/>
        <v/>
      </c>
      <c r="Q495" s="145" t="str">
        <f t="shared" si="47"/>
        <v/>
      </c>
      <c r="R495" s="50"/>
      <c r="S495" s="133" t="str">
        <f>IFERROR(VLOOKUP(B495,'اسماء العملاء'!$A$2:$J$1589,10,FALSE),"")</f>
        <v/>
      </c>
      <c r="T495" s="48" t="str">
        <f>IFERROR(IF(COUNT($S495:S495)&gt;=$P495,"",EDATE($S495,1)),"")</f>
        <v/>
      </c>
      <c r="U495" s="48" t="str">
        <f>IFERROR(IF(COUNT($S495:T495)&gt;=$P495,"",EDATE($S495,2)),"")</f>
        <v/>
      </c>
      <c r="V495" s="48" t="str">
        <f>IFERROR(IF(COUNT($S495:U495)&gt;=$P495,"",EDATE($S495,3)),"")</f>
        <v/>
      </c>
      <c r="W495" s="48" t="str">
        <f>IFERROR(IF(COUNT($S495:V495)&gt;=$P495,"",EDATE($S495,4)),"")</f>
        <v/>
      </c>
      <c r="X495" s="48" t="str">
        <f>IFERROR(IF(COUNT($S495:W495)&gt;=$P495,"",EDATE($S495,5)),"")</f>
        <v/>
      </c>
      <c r="Y495" s="48" t="str">
        <f>IFERROR(IF(COUNT($S495:X495)&gt;=$P495,"",EDATE($S495,6)),"")</f>
        <v/>
      </c>
      <c r="Z495" s="48" t="str">
        <f>IFERROR(IF(COUNT($S495:Y495)&gt;=$P495,"",EDATE($S495,7)),"")</f>
        <v/>
      </c>
      <c r="AA495" s="48" t="str">
        <f>IFERROR(IF(COUNT($S495:Z495)&gt;=$P495,"",EDATE($S495,8)),"")</f>
        <v/>
      </c>
      <c r="AB495" s="48" t="str">
        <f>IFERROR(IF(COUNT($S495:AA495)&gt;=$P495,"",EDATE($S495,9)),"")</f>
        <v/>
      </c>
      <c r="AC495" s="48" t="str">
        <f>IFERROR(IF(COUNT($S495:AB495)&gt;=$P495,"",EDATE($S495,10)),"")</f>
        <v/>
      </c>
      <c r="AD495" s="48" t="str">
        <f>IFERROR(IF(COUNT($S495:AC495)&gt;=$P495,"",EDATE($S495,11)),"")</f>
        <v/>
      </c>
      <c r="AE495" s="48" t="str">
        <f>IFERROR(IF(COUNT($S495:AD495)&gt;=$P495,"",EDATE($S495,12)),"")</f>
        <v/>
      </c>
      <c r="AF495" s="48" t="str">
        <f>IFERROR(IF(COUNT($S495:AE495)&gt;=$P495,"",EDATE($S495,13)),"")</f>
        <v/>
      </c>
      <c r="AG495" s="48" t="str">
        <f>IFERROR(IF(COUNT($S495:AF495)&gt;=$P495,"",EDATE($S495,14)),"")</f>
        <v/>
      </c>
      <c r="AH495" s="48" t="str">
        <f>IFERROR(IF(COUNT($S495:AG495)&gt;=$P495,"",EDATE($S495,15)),"")</f>
        <v/>
      </c>
      <c r="AI495" s="48" t="str">
        <f>IFERROR(IF(COUNT($S495:AH495)&gt;=$P495,"",EDATE($S495,16)),"")</f>
        <v/>
      </c>
      <c r="AJ495" s="48" t="str">
        <f>IFERROR(IF(COUNT($S495:AI495)&gt;=$P495,"",EDATE($S495,17)),"")</f>
        <v/>
      </c>
      <c r="AK495" s="48" t="str">
        <f>IFERROR(IF(COUNT($S495:AJ495)&gt;=$P495,"",EDATE($S495,18)),"")</f>
        <v/>
      </c>
      <c r="AL495" s="49" t="str">
        <f>IFERROR(IF(COUNT($S495:AK495)&gt;=$P495,"",EDATE($S495,19)),"")</f>
        <v/>
      </c>
      <c r="AM495" s="49" t="str">
        <f>IFERROR(IF(COUNT($S495:AL495)&gt;=$P495,"",EDATE($S495,20)),"")</f>
        <v/>
      </c>
      <c r="AN495" s="49" t="str">
        <f>IFERROR(IF(COUNT($S495:AM495)&gt;=$P495,"",EDATE($S495,21)),"")</f>
        <v/>
      </c>
      <c r="AO495" s="49" t="str">
        <f>IFERROR(IF(COUNT($S495:AN495)&gt;=$P495,"",EDATE($S495,22)),"")</f>
        <v/>
      </c>
      <c r="AP495" s="49" t="str">
        <f>IFERROR(IF(COUNT($S495:AO495)&gt;=$P495,"",EDATE($S495,23)),"")</f>
        <v/>
      </c>
      <c r="AQ495" s="49" t="str">
        <f>IFERROR(IF(COUNT($S495:AP495)&gt;=$P495,"",EDATE($S495,24)),"")</f>
        <v/>
      </c>
      <c r="AR495" s="49" t="str">
        <f>IFERROR(IF(COUNT($S495:AQ495)&gt;=$P495,"",EDATE($S495,25)),"")</f>
        <v/>
      </c>
      <c r="AS495" s="49" t="str">
        <f>IFERROR(IF(COUNT($S495:AR495)&gt;=$P495,"",EDATE($S495,26)),"")</f>
        <v/>
      </c>
      <c r="AT495" s="49" t="str">
        <f>IFERROR(IF(COUNT($S495:AS495)&gt;=$P495,"",EDATE($S495,27)),"")</f>
        <v/>
      </c>
      <c r="AU495" s="49" t="str">
        <f>IFERROR(IF(COUNT($S495:AT495)&gt;=$P495,"",EDATE($S495,28)),"")</f>
        <v/>
      </c>
      <c r="AV495" s="49" t="str">
        <f>IFERROR(IF(COUNT($S495:AU495)&gt;=$P495,"",EDATE($S495,29)),"")</f>
        <v/>
      </c>
      <c r="AW495" s="49" t="str">
        <f>IFERROR(IF(COUNT($S495:AV495)&gt;=$P495,"",EDATE($S495,30)),"")</f>
        <v/>
      </c>
      <c r="AX495" s="49" t="str">
        <f>IFERROR(IF(COUNT($S495:AW495)&gt;=$P495,"",EDATE($S495,31)),"")</f>
        <v/>
      </c>
      <c r="AY495" s="49" t="str">
        <f>IFERROR(IF(COUNT($S495:AX495)&gt;=$P495,"",EDATE($S495,32)),"")</f>
        <v/>
      </c>
      <c r="AZ495" s="49" t="str">
        <f>IFERROR(IF(COUNT($S495:AY495)&gt;=$P495,"",EDATE($S495,33)),"")</f>
        <v/>
      </c>
      <c r="BA495" s="49" t="str">
        <f>IFERROR(IF(COUNT($S495:AZ495)&gt;=$P495,"",EDATE($S495,34)),"")</f>
        <v/>
      </c>
      <c r="BB495" s="49" t="str">
        <f>IFERROR(IF(COUNT($S495:BA495)&gt;=$P495,"",EDATE($S495,35)),"")</f>
        <v/>
      </c>
      <c r="BC495" s="49" t="str">
        <f>IFERROR(IF(COUNT($S495:BB495)&gt;=$P495,"",EDATE($S495,36)),"")</f>
        <v/>
      </c>
      <c r="BD495" s="108"/>
    </row>
    <row r="496" spans="1:56" s="98" customFormat="1" ht="21" customHeight="1" thickBot="1">
      <c r="A496" s="106" t="str">
        <f t="shared" ca="1" si="42"/>
        <v/>
      </c>
      <c r="B496" s="152"/>
      <c r="C496" s="45" t="str">
        <f>IFERROR(VLOOKUP(B496,'اسماء العملاء'!$A$2:$E$1589,5,FALSE),"")</f>
        <v/>
      </c>
      <c r="D496" s="60" t="str">
        <f>IFERROR(VLOOKUP(B496,'اسماء العملاء'!$A$2:$C$1589,2,FALSE),"")</f>
        <v/>
      </c>
      <c r="E496" s="56"/>
      <c r="F496" s="62" t="str">
        <f>IFERROR(VLOOKUP(B496,'اسماء العملاء'!$A$2:$C$1589,3,FALSE),"")</f>
        <v/>
      </c>
      <c r="G496" s="75" t="str">
        <f>IFERROR(VLOOKUP(B496,'اسماء العملاء'!$A$2:$F$1589,6,FALSE),"")</f>
        <v/>
      </c>
      <c r="H496" s="142" t="str">
        <f>IFERROR(VLOOKUP(G496,'انواع الفلاتر'!$B$2:$C$52,2,FALSE),"")</f>
        <v/>
      </c>
      <c r="I496" s="128" t="str">
        <f>IFERROR(VLOOKUP(B496,'اسماء العملاء'!$A$2:$K$1589,11,FALSE),"")</f>
        <v/>
      </c>
      <c r="J496" s="46" t="str">
        <f t="shared" si="43"/>
        <v/>
      </c>
      <c r="K496" s="37"/>
      <c r="L496" s="137" t="str">
        <f t="shared" si="44"/>
        <v/>
      </c>
      <c r="M496" s="94" t="str">
        <f>IFERROR(VLOOKUP(B496,'اسماء العملاء'!$A$2:$G$1589,7,FALSE),"")</f>
        <v/>
      </c>
      <c r="N496" s="92" t="str">
        <f t="shared" si="45"/>
        <v/>
      </c>
      <c r="O496" s="149" t="str">
        <f>IFERROR(VLOOKUP(B496,'اسماء العملاء'!$A$2:$I$1589,9,FALSE),"")</f>
        <v/>
      </c>
      <c r="P496" s="144" t="str">
        <f t="shared" si="46"/>
        <v/>
      </c>
      <c r="Q496" s="145" t="str">
        <f t="shared" si="47"/>
        <v/>
      </c>
      <c r="R496" s="50"/>
      <c r="S496" s="133" t="str">
        <f>IFERROR(VLOOKUP(B496,'اسماء العملاء'!$A$2:$J$1589,10,FALSE),"")</f>
        <v/>
      </c>
      <c r="T496" s="48" t="str">
        <f>IFERROR(IF(COUNT($S496:S496)&gt;=$P496,"",EDATE($S496,1)),"")</f>
        <v/>
      </c>
      <c r="U496" s="48" t="str">
        <f>IFERROR(IF(COUNT($S496:T496)&gt;=$P496,"",EDATE($S496,2)),"")</f>
        <v/>
      </c>
      <c r="V496" s="48" t="str">
        <f>IFERROR(IF(COUNT($S496:U496)&gt;=$P496,"",EDATE($S496,3)),"")</f>
        <v/>
      </c>
      <c r="W496" s="48" t="str">
        <f>IFERROR(IF(COUNT($S496:V496)&gt;=$P496,"",EDATE($S496,4)),"")</f>
        <v/>
      </c>
      <c r="X496" s="48" t="str">
        <f>IFERROR(IF(COUNT($S496:W496)&gt;=$P496,"",EDATE($S496,5)),"")</f>
        <v/>
      </c>
      <c r="Y496" s="48" t="str">
        <f>IFERROR(IF(COUNT($S496:X496)&gt;=$P496,"",EDATE($S496,6)),"")</f>
        <v/>
      </c>
      <c r="Z496" s="48" t="str">
        <f>IFERROR(IF(COUNT($S496:Y496)&gt;=$P496,"",EDATE($S496,7)),"")</f>
        <v/>
      </c>
      <c r="AA496" s="48" t="str">
        <f>IFERROR(IF(COUNT($S496:Z496)&gt;=$P496,"",EDATE($S496,8)),"")</f>
        <v/>
      </c>
      <c r="AB496" s="48" t="str">
        <f>IFERROR(IF(COUNT($S496:AA496)&gt;=$P496,"",EDATE($S496,9)),"")</f>
        <v/>
      </c>
      <c r="AC496" s="48" t="str">
        <f>IFERROR(IF(COUNT($S496:AB496)&gt;=$P496,"",EDATE($S496,10)),"")</f>
        <v/>
      </c>
      <c r="AD496" s="48" t="str">
        <f>IFERROR(IF(COUNT($S496:AC496)&gt;=$P496,"",EDATE($S496,11)),"")</f>
        <v/>
      </c>
      <c r="AE496" s="48" t="str">
        <f>IFERROR(IF(COUNT($S496:AD496)&gt;=$P496,"",EDATE($S496,12)),"")</f>
        <v/>
      </c>
      <c r="AF496" s="48" t="str">
        <f>IFERROR(IF(COUNT($S496:AE496)&gt;=$P496,"",EDATE($S496,13)),"")</f>
        <v/>
      </c>
      <c r="AG496" s="48" t="str">
        <f>IFERROR(IF(COUNT($S496:AF496)&gt;=$P496,"",EDATE($S496,14)),"")</f>
        <v/>
      </c>
      <c r="AH496" s="48" t="str">
        <f>IFERROR(IF(COUNT($S496:AG496)&gt;=$P496,"",EDATE($S496,15)),"")</f>
        <v/>
      </c>
      <c r="AI496" s="48" t="str">
        <f>IFERROR(IF(COUNT($S496:AH496)&gt;=$P496,"",EDATE($S496,16)),"")</f>
        <v/>
      </c>
      <c r="AJ496" s="48" t="str">
        <f>IFERROR(IF(COUNT($S496:AI496)&gt;=$P496,"",EDATE($S496,17)),"")</f>
        <v/>
      </c>
      <c r="AK496" s="48" t="str">
        <f>IFERROR(IF(COUNT($S496:AJ496)&gt;=$P496,"",EDATE($S496,18)),"")</f>
        <v/>
      </c>
      <c r="AL496" s="49" t="str">
        <f>IFERROR(IF(COUNT($S496:AK496)&gt;=$P496,"",EDATE($S496,19)),"")</f>
        <v/>
      </c>
      <c r="AM496" s="49" t="str">
        <f>IFERROR(IF(COUNT($S496:AL496)&gt;=$P496,"",EDATE($S496,20)),"")</f>
        <v/>
      </c>
      <c r="AN496" s="49" t="str">
        <f>IFERROR(IF(COUNT($S496:AM496)&gt;=$P496,"",EDATE($S496,21)),"")</f>
        <v/>
      </c>
      <c r="AO496" s="49" t="str">
        <f>IFERROR(IF(COUNT($S496:AN496)&gt;=$P496,"",EDATE($S496,22)),"")</f>
        <v/>
      </c>
      <c r="AP496" s="49" t="str">
        <f>IFERROR(IF(COUNT($S496:AO496)&gt;=$P496,"",EDATE($S496,23)),"")</f>
        <v/>
      </c>
      <c r="AQ496" s="49" t="str">
        <f>IFERROR(IF(COUNT($S496:AP496)&gt;=$P496,"",EDATE($S496,24)),"")</f>
        <v/>
      </c>
      <c r="AR496" s="49" t="str">
        <f>IFERROR(IF(COUNT($S496:AQ496)&gt;=$P496,"",EDATE($S496,25)),"")</f>
        <v/>
      </c>
      <c r="AS496" s="49" t="str">
        <f>IFERROR(IF(COUNT($S496:AR496)&gt;=$P496,"",EDATE($S496,26)),"")</f>
        <v/>
      </c>
      <c r="AT496" s="49" t="str">
        <f>IFERROR(IF(COUNT($S496:AS496)&gt;=$P496,"",EDATE($S496,27)),"")</f>
        <v/>
      </c>
      <c r="AU496" s="49" t="str">
        <f>IFERROR(IF(COUNT($S496:AT496)&gt;=$P496,"",EDATE($S496,28)),"")</f>
        <v/>
      </c>
      <c r="AV496" s="49" t="str">
        <f>IFERROR(IF(COUNT($S496:AU496)&gt;=$P496,"",EDATE($S496,29)),"")</f>
        <v/>
      </c>
      <c r="AW496" s="49" t="str">
        <f>IFERROR(IF(COUNT($S496:AV496)&gt;=$P496,"",EDATE($S496,30)),"")</f>
        <v/>
      </c>
      <c r="AX496" s="49" t="str">
        <f>IFERROR(IF(COUNT($S496:AW496)&gt;=$P496,"",EDATE($S496,31)),"")</f>
        <v/>
      </c>
      <c r="AY496" s="49" t="str">
        <f>IFERROR(IF(COUNT($S496:AX496)&gt;=$P496,"",EDATE($S496,32)),"")</f>
        <v/>
      </c>
      <c r="AZ496" s="49" t="str">
        <f>IFERROR(IF(COUNT($S496:AY496)&gt;=$P496,"",EDATE($S496,33)),"")</f>
        <v/>
      </c>
      <c r="BA496" s="49" t="str">
        <f>IFERROR(IF(COUNT($S496:AZ496)&gt;=$P496,"",EDATE($S496,34)),"")</f>
        <v/>
      </c>
      <c r="BB496" s="49" t="str">
        <f>IFERROR(IF(COUNT($S496:BA496)&gt;=$P496,"",EDATE($S496,35)),"")</f>
        <v/>
      </c>
      <c r="BC496" s="49" t="str">
        <f>IFERROR(IF(COUNT($S496:BB496)&gt;=$P496,"",EDATE($S496,36)),"")</f>
        <v/>
      </c>
      <c r="BD496" s="108"/>
    </row>
    <row r="497" spans="1:56" s="98" customFormat="1" ht="21" customHeight="1" thickBot="1">
      <c r="A497" s="106" t="str">
        <f t="shared" ca="1" si="42"/>
        <v/>
      </c>
      <c r="B497" s="152"/>
      <c r="C497" s="45" t="str">
        <f>IFERROR(VLOOKUP(B497,'اسماء العملاء'!$A$2:$E$1589,5,FALSE),"")</f>
        <v/>
      </c>
      <c r="D497" s="60" t="str">
        <f>IFERROR(VLOOKUP(B497,'اسماء العملاء'!$A$2:$C$1589,2,FALSE),"")</f>
        <v/>
      </c>
      <c r="E497" s="56"/>
      <c r="F497" s="62" t="str">
        <f>IFERROR(VLOOKUP(B497,'اسماء العملاء'!$A$2:$C$1589,3,FALSE),"")</f>
        <v/>
      </c>
      <c r="G497" s="75" t="str">
        <f>IFERROR(VLOOKUP(B497,'اسماء العملاء'!$A$2:$F$1589,6,FALSE),"")</f>
        <v/>
      </c>
      <c r="H497" s="142" t="str">
        <f>IFERROR(VLOOKUP(G497,'انواع الفلاتر'!$B$2:$C$52,2,FALSE),"")</f>
        <v/>
      </c>
      <c r="I497" s="128" t="str">
        <f>IFERROR(VLOOKUP(B497,'اسماء العملاء'!$A$2:$K$1589,11,FALSE),"")</f>
        <v/>
      </c>
      <c r="J497" s="46" t="str">
        <f t="shared" si="43"/>
        <v/>
      </c>
      <c r="K497" s="37"/>
      <c r="L497" s="137" t="str">
        <f t="shared" si="44"/>
        <v/>
      </c>
      <c r="M497" s="94" t="str">
        <f>IFERROR(VLOOKUP(B497,'اسماء العملاء'!$A$2:$G$1589,7,FALSE),"")</f>
        <v/>
      </c>
      <c r="N497" s="92" t="str">
        <f t="shared" si="45"/>
        <v/>
      </c>
      <c r="O497" s="149" t="str">
        <f>IFERROR(VLOOKUP(B497,'اسماء العملاء'!$A$2:$I$1589,9,FALSE),"")</f>
        <v/>
      </c>
      <c r="P497" s="144" t="str">
        <f t="shared" si="46"/>
        <v/>
      </c>
      <c r="Q497" s="145" t="str">
        <f t="shared" si="47"/>
        <v/>
      </c>
      <c r="R497" s="50"/>
      <c r="S497" s="133" t="str">
        <f>IFERROR(VLOOKUP(B497,'اسماء العملاء'!$A$2:$J$1589,10,FALSE),"")</f>
        <v/>
      </c>
      <c r="T497" s="48" t="str">
        <f>IFERROR(IF(COUNT($S497:S497)&gt;=$P497,"",EDATE($S497,1)),"")</f>
        <v/>
      </c>
      <c r="U497" s="48" t="str">
        <f>IFERROR(IF(COUNT($S497:T497)&gt;=$P497,"",EDATE($S497,2)),"")</f>
        <v/>
      </c>
      <c r="V497" s="48" t="str">
        <f>IFERROR(IF(COUNT($S497:U497)&gt;=$P497,"",EDATE($S497,3)),"")</f>
        <v/>
      </c>
      <c r="W497" s="48" t="str">
        <f>IFERROR(IF(COUNT($S497:V497)&gt;=$P497,"",EDATE($S497,4)),"")</f>
        <v/>
      </c>
      <c r="X497" s="48" t="str">
        <f>IFERROR(IF(COUNT($S497:W497)&gt;=$P497,"",EDATE($S497,5)),"")</f>
        <v/>
      </c>
      <c r="Y497" s="48" t="str">
        <f>IFERROR(IF(COUNT($S497:X497)&gt;=$P497,"",EDATE($S497,6)),"")</f>
        <v/>
      </c>
      <c r="Z497" s="48" t="str">
        <f>IFERROR(IF(COUNT($S497:Y497)&gt;=$P497,"",EDATE($S497,7)),"")</f>
        <v/>
      </c>
      <c r="AA497" s="48" t="str">
        <f>IFERROR(IF(COUNT($S497:Z497)&gt;=$P497,"",EDATE($S497,8)),"")</f>
        <v/>
      </c>
      <c r="AB497" s="48" t="str">
        <f>IFERROR(IF(COUNT($S497:AA497)&gt;=$P497,"",EDATE($S497,9)),"")</f>
        <v/>
      </c>
      <c r="AC497" s="48" t="str">
        <f>IFERROR(IF(COUNT($S497:AB497)&gt;=$P497,"",EDATE($S497,10)),"")</f>
        <v/>
      </c>
      <c r="AD497" s="48" t="str">
        <f>IFERROR(IF(COUNT($S497:AC497)&gt;=$P497,"",EDATE($S497,11)),"")</f>
        <v/>
      </c>
      <c r="AE497" s="48" t="str">
        <f>IFERROR(IF(COUNT($S497:AD497)&gt;=$P497,"",EDATE($S497,12)),"")</f>
        <v/>
      </c>
      <c r="AF497" s="48" t="str">
        <f>IFERROR(IF(COUNT($S497:AE497)&gt;=$P497,"",EDATE($S497,13)),"")</f>
        <v/>
      </c>
      <c r="AG497" s="48" t="str">
        <f>IFERROR(IF(COUNT($S497:AF497)&gt;=$P497,"",EDATE($S497,14)),"")</f>
        <v/>
      </c>
      <c r="AH497" s="48" t="str">
        <f>IFERROR(IF(COUNT($S497:AG497)&gt;=$P497,"",EDATE($S497,15)),"")</f>
        <v/>
      </c>
      <c r="AI497" s="48" t="str">
        <f>IFERROR(IF(COUNT($S497:AH497)&gt;=$P497,"",EDATE($S497,16)),"")</f>
        <v/>
      </c>
      <c r="AJ497" s="48" t="str">
        <f>IFERROR(IF(COUNT($S497:AI497)&gt;=$P497,"",EDATE($S497,17)),"")</f>
        <v/>
      </c>
      <c r="AK497" s="48" t="str">
        <f>IFERROR(IF(COUNT($S497:AJ497)&gt;=$P497,"",EDATE($S497,18)),"")</f>
        <v/>
      </c>
      <c r="AL497" s="49" t="str">
        <f>IFERROR(IF(COUNT($S497:AK497)&gt;=$P497,"",EDATE($S497,19)),"")</f>
        <v/>
      </c>
      <c r="AM497" s="49" t="str">
        <f>IFERROR(IF(COUNT($S497:AL497)&gt;=$P497,"",EDATE($S497,20)),"")</f>
        <v/>
      </c>
      <c r="AN497" s="49" t="str">
        <f>IFERROR(IF(COUNT($S497:AM497)&gt;=$P497,"",EDATE($S497,21)),"")</f>
        <v/>
      </c>
      <c r="AO497" s="49" t="str">
        <f>IFERROR(IF(COUNT($S497:AN497)&gt;=$P497,"",EDATE($S497,22)),"")</f>
        <v/>
      </c>
      <c r="AP497" s="49" t="str">
        <f>IFERROR(IF(COUNT($S497:AO497)&gt;=$P497,"",EDATE($S497,23)),"")</f>
        <v/>
      </c>
      <c r="AQ497" s="49" t="str">
        <f>IFERROR(IF(COUNT($S497:AP497)&gt;=$P497,"",EDATE($S497,24)),"")</f>
        <v/>
      </c>
      <c r="AR497" s="49" t="str">
        <f>IFERROR(IF(COUNT($S497:AQ497)&gt;=$P497,"",EDATE($S497,25)),"")</f>
        <v/>
      </c>
      <c r="AS497" s="49" t="str">
        <f>IFERROR(IF(COUNT($S497:AR497)&gt;=$P497,"",EDATE($S497,26)),"")</f>
        <v/>
      </c>
      <c r="AT497" s="49" t="str">
        <f>IFERROR(IF(COUNT($S497:AS497)&gt;=$P497,"",EDATE($S497,27)),"")</f>
        <v/>
      </c>
      <c r="AU497" s="49" t="str">
        <f>IFERROR(IF(COUNT($S497:AT497)&gt;=$P497,"",EDATE($S497,28)),"")</f>
        <v/>
      </c>
      <c r="AV497" s="49" t="str">
        <f>IFERROR(IF(COUNT($S497:AU497)&gt;=$P497,"",EDATE($S497,29)),"")</f>
        <v/>
      </c>
      <c r="AW497" s="49" t="str">
        <f>IFERROR(IF(COUNT($S497:AV497)&gt;=$P497,"",EDATE($S497,30)),"")</f>
        <v/>
      </c>
      <c r="AX497" s="49" t="str">
        <f>IFERROR(IF(COUNT($S497:AW497)&gt;=$P497,"",EDATE($S497,31)),"")</f>
        <v/>
      </c>
      <c r="AY497" s="49" t="str">
        <f>IFERROR(IF(COUNT($S497:AX497)&gt;=$P497,"",EDATE($S497,32)),"")</f>
        <v/>
      </c>
      <c r="AZ497" s="49" t="str">
        <f>IFERROR(IF(COUNT($S497:AY497)&gt;=$P497,"",EDATE($S497,33)),"")</f>
        <v/>
      </c>
      <c r="BA497" s="49" t="str">
        <f>IFERROR(IF(COUNT($S497:AZ497)&gt;=$P497,"",EDATE($S497,34)),"")</f>
        <v/>
      </c>
      <c r="BB497" s="49" t="str">
        <f>IFERROR(IF(COUNT($S497:BA497)&gt;=$P497,"",EDATE($S497,35)),"")</f>
        <v/>
      </c>
      <c r="BC497" s="49" t="str">
        <f>IFERROR(IF(COUNT($S497:BB497)&gt;=$P497,"",EDATE($S497,36)),"")</f>
        <v/>
      </c>
      <c r="BD497" s="108"/>
    </row>
    <row r="498" spans="1:56" s="98" customFormat="1" ht="21" customHeight="1" thickBot="1">
      <c r="A498" s="106" t="str">
        <f t="shared" ca="1" si="42"/>
        <v/>
      </c>
      <c r="B498" s="152"/>
      <c r="C498" s="45" t="str">
        <f>IFERROR(VLOOKUP(B498,'اسماء العملاء'!$A$2:$E$1589,5,FALSE),"")</f>
        <v/>
      </c>
      <c r="D498" s="60" t="str">
        <f>IFERROR(VLOOKUP(B498,'اسماء العملاء'!$A$2:$C$1589,2,FALSE),"")</f>
        <v/>
      </c>
      <c r="E498" s="56"/>
      <c r="F498" s="62" t="str">
        <f>IFERROR(VLOOKUP(B498,'اسماء العملاء'!$A$2:$C$1589,3,FALSE),"")</f>
        <v/>
      </c>
      <c r="G498" s="75" t="str">
        <f>IFERROR(VLOOKUP(B498,'اسماء العملاء'!$A$2:$F$1589,6,FALSE),"")</f>
        <v/>
      </c>
      <c r="H498" s="142" t="str">
        <f>IFERROR(VLOOKUP(G498,'انواع الفلاتر'!$B$2:$C$52,2,FALSE),"")</f>
        <v/>
      </c>
      <c r="I498" s="128" t="str">
        <f>IFERROR(VLOOKUP(B498,'اسماء العملاء'!$A$2:$K$1589,11,FALSE),"")</f>
        <v/>
      </c>
      <c r="J498" s="46" t="str">
        <f t="shared" si="43"/>
        <v/>
      </c>
      <c r="K498" s="37"/>
      <c r="L498" s="137" t="str">
        <f t="shared" si="44"/>
        <v/>
      </c>
      <c r="M498" s="94" t="str">
        <f>IFERROR(VLOOKUP(B498,'اسماء العملاء'!$A$2:$G$1589,7,FALSE),"")</f>
        <v/>
      </c>
      <c r="N498" s="92" t="str">
        <f t="shared" si="45"/>
        <v/>
      </c>
      <c r="O498" s="149" t="str">
        <f>IFERROR(VLOOKUP(B498,'اسماء العملاء'!$A$2:$I$1589,9,FALSE),"")</f>
        <v/>
      </c>
      <c r="P498" s="144" t="str">
        <f t="shared" si="46"/>
        <v/>
      </c>
      <c r="Q498" s="145" t="str">
        <f t="shared" si="47"/>
        <v/>
      </c>
      <c r="R498" s="50"/>
      <c r="S498" s="133" t="str">
        <f>IFERROR(VLOOKUP(B498,'اسماء العملاء'!$A$2:$J$1589,10,FALSE),"")</f>
        <v/>
      </c>
      <c r="T498" s="48" t="str">
        <f>IFERROR(IF(COUNT($S498:S498)&gt;=$P498,"",EDATE($S498,1)),"")</f>
        <v/>
      </c>
      <c r="U498" s="48" t="str">
        <f>IFERROR(IF(COUNT($S498:T498)&gt;=$P498,"",EDATE($S498,2)),"")</f>
        <v/>
      </c>
      <c r="V498" s="48" t="str">
        <f>IFERROR(IF(COUNT($S498:U498)&gt;=$P498,"",EDATE($S498,3)),"")</f>
        <v/>
      </c>
      <c r="W498" s="48" t="str">
        <f>IFERROR(IF(COUNT($S498:V498)&gt;=$P498,"",EDATE($S498,4)),"")</f>
        <v/>
      </c>
      <c r="X498" s="48" t="str">
        <f>IFERROR(IF(COUNT($S498:W498)&gt;=$P498,"",EDATE($S498,5)),"")</f>
        <v/>
      </c>
      <c r="Y498" s="48" t="str">
        <f>IFERROR(IF(COUNT($S498:X498)&gt;=$P498,"",EDATE($S498,6)),"")</f>
        <v/>
      </c>
      <c r="Z498" s="48" t="str">
        <f>IFERROR(IF(COUNT($S498:Y498)&gt;=$P498,"",EDATE($S498,7)),"")</f>
        <v/>
      </c>
      <c r="AA498" s="48" t="str">
        <f>IFERROR(IF(COUNT($S498:Z498)&gt;=$P498,"",EDATE($S498,8)),"")</f>
        <v/>
      </c>
      <c r="AB498" s="48" t="str">
        <f>IFERROR(IF(COUNT($S498:AA498)&gt;=$P498,"",EDATE($S498,9)),"")</f>
        <v/>
      </c>
      <c r="AC498" s="48" t="str">
        <f>IFERROR(IF(COUNT($S498:AB498)&gt;=$P498,"",EDATE($S498,10)),"")</f>
        <v/>
      </c>
      <c r="AD498" s="48" t="str">
        <f>IFERROR(IF(COUNT($S498:AC498)&gt;=$P498,"",EDATE($S498,11)),"")</f>
        <v/>
      </c>
      <c r="AE498" s="48" t="str">
        <f>IFERROR(IF(COUNT($S498:AD498)&gt;=$P498,"",EDATE($S498,12)),"")</f>
        <v/>
      </c>
      <c r="AF498" s="48" t="str">
        <f>IFERROR(IF(COUNT($S498:AE498)&gt;=$P498,"",EDATE($S498,13)),"")</f>
        <v/>
      </c>
      <c r="AG498" s="48" t="str">
        <f>IFERROR(IF(COUNT($S498:AF498)&gt;=$P498,"",EDATE($S498,14)),"")</f>
        <v/>
      </c>
      <c r="AH498" s="48" t="str">
        <f>IFERROR(IF(COUNT($S498:AG498)&gt;=$P498,"",EDATE($S498,15)),"")</f>
        <v/>
      </c>
      <c r="AI498" s="48" t="str">
        <f>IFERROR(IF(COUNT($S498:AH498)&gt;=$P498,"",EDATE($S498,16)),"")</f>
        <v/>
      </c>
      <c r="AJ498" s="48" t="str">
        <f>IFERROR(IF(COUNT($S498:AI498)&gt;=$P498,"",EDATE($S498,17)),"")</f>
        <v/>
      </c>
      <c r="AK498" s="48" t="str">
        <f>IFERROR(IF(COUNT($S498:AJ498)&gt;=$P498,"",EDATE($S498,18)),"")</f>
        <v/>
      </c>
      <c r="AL498" s="49" t="str">
        <f>IFERROR(IF(COUNT($S498:AK498)&gt;=$P498,"",EDATE($S498,19)),"")</f>
        <v/>
      </c>
      <c r="AM498" s="49" t="str">
        <f>IFERROR(IF(COUNT($S498:AL498)&gt;=$P498,"",EDATE($S498,20)),"")</f>
        <v/>
      </c>
      <c r="AN498" s="49" t="str">
        <f>IFERROR(IF(COUNT($S498:AM498)&gt;=$P498,"",EDATE($S498,21)),"")</f>
        <v/>
      </c>
      <c r="AO498" s="49" t="str">
        <f>IFERROR(IF(COUNT($S498:AN498)&gt;=$P498,"",EDATE($S498,22)),"")</f>
        <v/>
      </c>
      <c r="AP498" s="49" t="str">
        <f>IFERROR(IF(COUNT($S498:AO498)&gt;=$P498,"",EDATE($S498,23)),"")</f>
        <v/>
      </c>
      <c r="AQ498" s="49" t="str">
        <f>IFERROR(IF(COUNT($S498:AP498)&gt;=$P498,"",EDATE($S498,24)),"")</f>
        <v/>
      </c>
      <c r="AR498" s="49" t="str">
        <f>IFERROR(IF(COUNT($S498:AQ498)&gt;=$P498,"",EDATE($S498,25)),"")</f>
        <v/>
      </c>
      <c r="AS498" s="49" t="str">
        <f>IFERROR(IF(COUNT($S498:AR498)&gt;=$P498,"",EDATE($S498,26)),"")</f>
        <v/>
      </c>
      <c r="AT498" s="49" t="str">
        <f>IFERROR(IF(COUNT($S498:AS498)&gt;=$P498,"",EDATE($S498,27)),"")</f>
        <v/>
      </c>
      <c r="AU498" s="49" t="str">
        <f>IFERROR(IF(COUNT($S498:AT498)&gt;=$P498,"",EDATE($S498,28)),"")</f>
        <v/>
      </c>
      <c r="AV498" s="49" t="str">
        <f>IFERROR(IF(COUNT($S498:AU498)&gt;=$P498,"",EDATE($S498,29)),"")</f>
        <v/>
      </c>
      <c r="AW498" s="49" t="str">
        <f>IFERROR(IF(COUNT($S498:AV498)&gt;=$P498,"",EDATE($S498,30)),"")</f>
        <v/>
      </c>
      <c r="AX498" s="49" t="str">
        <f>IFERROR(IF(COUNT($S498:AW498)&gt;=$P498,"",EDATE($S498,31)),"")</f>
        <v/>
      </c>
      <c r="AY498" s="49" t="str">
        <f>IFERROR(IF(COUNT($S498:AX498)&gt;=$P498,"",EDATE($S498,32)),"")</f>
        <v/>
      </c>
      <c r="AZ498" s="49" t="str">
        <f>IFERROR(IF(COUNT($S498:AY498)&gt;=$P498,"",EDATE($S498,33)),"")</f>
        <v/>
      </c>
      <c r="BA498" s="49" t="str">
        <f>IFERROR(IF(COUNT($S498:AZ498)&gt;=$P498,"",EDATE($S498,34)),"")</f>
        <v/>
      </c>
      <c r="BB498" s="49" t="str">
        <f>IFERROR(IF(COUNT($S498:BA498)&gt;=$P498,"",EDATE($S498,35)),"")</f>
        <v/>
      </c>
      <c r="BC498" s="49" t="str">
        <f>IFERROR(IF(COUNT($S498:BB498)&gt;=$P498,"",EDATE($S498,36)),"")</f>
        <v/>
      </c>
      <c r="BD498" s="108"/>
    </row>
    <row r="499" spans="1:56" s="98" customFormat="1" ht="21" customHeight="1" thickBot="1">
      <c r="A499" s="106" t="str">
        <f t="shared" ca="1" si="42"/>
        <v/>
      </c>
      <c r="B499" s="152"/>
      <c r="C499" s="45" t="str">
        <f>IFERROR(VLOOKUP(B499,'اسماء العملاء'!$A$2:$E$1589,5,FALSE),"")</f>
        <v/>
      </c>
      <c r="D499" s="60" t="str">
        <f>IFERROR(VLOOKUP(B499,'اسماء العملاء'!$A$2:$C$1589,2,FALSE),"")</f>
        <v/>
      </c>
      <c r="E499" s="56"/>
      <c r="F499" s="62" t="str">
        <f>IFERROR(VLOOKUP(B499,'اسماء العملاء'!$A$2:$C$1589,3,FALSE),"")</f>
        <v/>
      </c>
      <c r="G499" s="75" t="str">
        <f>IFERROR(VLOOKUP(B499,'اسماء العملاء'!$A$2:$F$1589,6,FALSE),"")</f>
        <v/>
      </c>
      <c r="H499" s="142" t="str">
        <f>IFERROR(VLOOKUP(G499,'انواع الفلاتر'!$B$2:$C$52,2,FALSE),"")</f>
        <v/>
      </c>
      <c r="I499" s="128" t="str">
        <f>IFERROR(VLOOKUP(B499,'اسماء العملاء'!$A$2:$K$1589,11,FALSE),"")</f>
        <v/>
      </c>
      <c r="J499" s="46" t="str">
        <f t="shared" si="43"/>
        <v/>
      </c>
      <c r="K499" s="37"/>
      <c r="L499" s="137" t="str">
        <f t="shared" si="44"/>
        <v/>
      </c>
      <c r="M499" s="94" t="str">
        <f>IFERROR(VLOOKUP(B499,'اسماء العملاء'!$A$2:$G$1589,7,FALSE),"")</f>
        <v/>
      </c>
      <c r="N499" s="92" t="str">
        <f t="shared" si="45"/>
        <v/>
      </c>
      <c r="O499" s="149" t="str">
        <f>IFERROR(VLOOKUP(B499,'اسماء العملاء'!$A$2:$I$1589,9,FALSE),"")</f>
        <v/>
      </c>
      <c r="P499" s="144" t="str">
        <f t="shared" si="46"/>
        <v/>
      </c>
      <c r="Q499" s="145" t="str">
        <f t="shared" si="47"/>
        <v/>
      </c>
      <c r="R499" s="50"/>
      <c r="S499" s="133" t="str">
        <f>IFERROR(VLOOKUP(B499,'اسماء العملاء'!$A$2:$J$1589,10,FALSE),"")</f>
        <v/>
      </c>
      <c r="T499" s="48" t="str">
        <f>IFERROR(IF(COUNT($S499:S499)&gt;=$P499,"",EDATE($S499,1)),"")</f>
        <v/>
      </c>
      <c r="U499" s="48" t="str">
        <f>IFERROR(IF(COUNT($S499:T499)&gt;=$P499,"",EDATE($S499,2)),"")</f>
        <v/>
      </c>
      <c r="V499" s="48" t="str">
        <f>IFERROR(IF(COUNT($S499:U499)&gt;=$P499,"",EDATE($S499,3)),"")</f>
        <v/>
      </c>
      <c r="W499" s="48" t="str">
        <f>IFERROR(IF(COUNT($S499:V499)&gt;=$P499,"",EDATE($S499,4)),"")</f>
        <v/>
      </c>
      <c r="X499" s="48" t="str">
        <f>IFERROR(IF(COUNT($S499:W499)&gt;=$P499,"",EDATE($S499,5)),"")</f>
        <v/>
      </c>
      <c r="Y499" s="48" t="str">
        <f>IFERROR(IF(COUNT($S499:X499)&gt;=$P499,"",EDATE($S499,6)),"")</f>
        <v/>
      </c>
      <c r="Z499" s="48" t="str">
        <f>IFERROR(IF(COUNT($S499:Y499)&gt;=$P499,"",EDATE($S499,7)),"")</f>
        <v/>
      </c>
      <c r="AA499" s="48" t="str">
        <f>IFERROR(IF(COUNT($S499:Z499)&gt;=$P499,"",EDATE($S499,8)),"")</f>
        <v/>
      </c>
      <c r="AB499" s="48" t="str">
        <f>IFERROR(IF(COUNT($S499:AA499)&gt;=$P499,"",EDATE($S499,9)),"")</f>
        <v/>
      </c>
      <c r="AC499" s="48" t="str">
        <f>IFERROR(IF(COUNT($S499:AB499)&gt;=$P499,"",EDATE($S499,10)),"")</f>
        <v/>
      </c>
      <c r="AD499" s="48" t="str">
        <f>IFERROR(IF(COUNT($S499:AC499)&gt;=$P499,"",EDATE($S499,11)),"")</f>
        <v/>
      </c>
      <c r="AE499" s="48" t="str">
        <f>IFERROR(IF(COUNT($S499:AD499)&gt;=$P499,"",EDATE($S499,12)),"")</f>
        <v/>
      </c>
      <c r="AF499" s="48" t="str">
        <f>IFERROR(IF(COUNT($S499:AE499)&gt;=$P499,"",EDATE($S499,13)),"")</f>
        <v/>
      </c>
      <c r="AG499" s="48" t="str">
        <f>IFERROR(IF(COUNT($S499:AF499)&gt;=$P499,"",EDATE($S499,14)),"")</f>
        <v/>
      </c>
      <c r="AH499" s="48" t="str">
        <f>IFERROR(IF(COUNT($S499:AG499)&gt;=$P499,"",EDATE($S499,15)),"")</f>
        <v/>
      </c>
      <c r="AI499" s="48" t="str">
        <f>IFERROR(IF(COUNT($S499:AH499)&gt;=$P499,"",EDATE($S499,16)),"")</f>
        <v/>
      </c>
      <c r="AJ499" s="48" t="str">
        <f>IFERROR(IF(COUNT($S499:AI499)&gt;=$P499,"",EDATE($S499,17)),"")</f>
        <v/>
      </c>
      <c r="AK499" s="48" t="str">
        <f>IFERROR(IF(COUNT($S499:AJ499)&gt;=$P499,"",EDATE($S499,18)),"")</f>
        <v/>
      </c>
      <c r="AL499" s="49" t="str">
        <f>IFERROR(IF(COUNT($S499:AK499)&gt;=$P499,"",EDATE($S499,19)),"")</f>
        <v/>
      </c>
      <c r="AM499" s="49" t="str">
        <f>IFERROR(IF(COUNT($S499:AL499)&gt;=$P499,"",EDATE($S499,20)),"")</f>
        <v/>
      </c>
      <c r="AN499" s="49" t="str">
        <f>IFERROR(IF(COUNT($S499:AM499)&gt;=$P499,"",EDATE($S499,21)),"")</f>
        <v/>
      </c>
      <c r="AO499" s="49" t="str">
        <f>IFERROR(IF(COUNT($S499:AN499)&gt;=$P499,"",EDATE($S499,22)),"")</f>
        <v/>
      </c>
      <c r="AP499" s="49" t="str">
        <f>IFERROR(IF(COUNT($S499:AO499)&gt;=$P499,"",EDATE($S499,23)),"")</f>
        <v/>
      </c>
      <c r="AQ499" s="49" t="str">
        <f>IFERROR(IF(COUNT($S499:AP499)&gt;=$P499,"",EDATE($S499,24)),"")</f>
        <v/>
      </c>
      <c r="AR499" s="49" t="str">
        <f>IFERROR(IF(COUNT($S499:AQ499)&gt;=$P499,"",EDATE($S499,25)),"")</f>
        <v/>
      </c>
      <c r="AS499" s="49" t="str">
        <f>IFERROR(IF(COUNT($S499:AR499)&gt;=$P499,"",EDATE($S499,26)),"")</f>
        <v/>
      </c>
      <c r="AT499" s="49" t="str">
        <f>IFERROR(IF(COUNT($S499:AS499)&gt;=$P499,"",EDATE($S499,27)),"")</f>
        <v/>
      </c>
      <c r="AU499" s="49" t="str">
        <f>IFERROR(IF(COUNT($S499:AT499)&gt;=$P499,"",EDATE($S499,28)),"")</f>
        <v/>
      </c>
      <c r="AV499" s="49" t="str">
        <f>IFERROR(IF(COUNT($S499:AU499)&gt;=$P499,"",EDATE($S499,29)),"")</f>
        <v/>
      </c>
      <c r="AW499" s="49" t="str">
        <f>IFERROR(IF(COUNT($S499:AV499)&gt;=$P499,"",EDATE($S499,30)),"")</f>
        <v/>
      </c>
      <c r="AX499" s="49" t="str">
        <f>IFERROR(IF(COUNT($S499:AW499)&gt;=$P499,"",EDATE($S499,31)),"")</f>
        <v/>
      </c>
      <c r="AY499" s="49" t="str">
        <f>IFERROR(IF(COUNT($S499:AX499)&gt;=$P499,"",EDATE($S499,32)),"")</f>
        <v/>
      </c>
      <c r="AZ499" s="49" t="str">
        <f>IFERROR(IF(COUNT($S499:AY499)&gt;=$P499,"",EDATE($S499,33)),"")</f>
        <v/>
      </c>
      <c r="BA499" s="49" t="str">
        <f>IFERROR(IF(COUNT($S499:AZ499)&gt;=$P499,"",EDATE($S499,34)),"")</f>
        <v/>
      </c>
      <c r="BB499" s="49" t="str">
        <f>IFERROR(IF(COUNT($S499:BA499)&gt;=$P499,"",EDATE($S499,35)),"")</f>
        <v/>
      </c>
      <c r="BC499" s="49" t="str">
        <f>IFERROR(IF(COUNT($S499:BB499)&gt;=$P499,"",EDATE($S499,36)),"")</f>
        <v/>
      </c>
      <c r="BD499" s="108"/>
    </row>
    <row r="500" spans="1:56" s="98" customFormat="1" ht="21" customHeight="1" thickBot="1">
      <c r="A500" s="106" t="str">
        <f t="shared" ca="1" si="42"/>
        <v/>
      </c>
      <c r="B500" s="152"/>
      <c r="C500" s="45" t="str">
        <f>IFERROR(VLOOKUP(B500,'اسماء العملاء'!$A$2:$E$1589,5,FALSE),"")</f>
        <v/>
      </c>
      <c r="D500" s="60" t="str">
        <f>IFERROR(VLOOKUP(B500,'اسماء العملاء'!$A$2:$C$1589,2,FALSE),"")</f>
        <v/>
      </c>
      <c r="E500" s="56"/>
      <c r="F500" s="62" t="str">
        <f>IFERROR(VLOOKUP(B500,'اسماء العملاء'!$A$2:$C$1589,3,FALSE),"")</f>
        <v/>
      </c>
      <c r="G500" s="75" t="str">
        <f>IFERROR(VLOOKUP(B500,'اسماء العملاء'!$A$2:$F$1589,6,FALSE),"")</f>
        <v/>
      </c>
      <c r="H500" s="142" t="str">
        <f>IFERROR(VLOOKUP(G500,'انواع الفلاتر'!$B$2:$C$52,2,FALSE),"")</f>
        <v/>
      </c>
      <c r="I500" s="128" t="str">
        <f>IFERROR(VLOOKUP(B500,'اسماء العملاء'!$A$2:$K$1589,11,FALSE),"")</f>
        <v/>
      </c>
      <c r="J500" s="46" t="str">
        <f t="shared" si="43"/>
        <v/>
      </c>
      <c r="K500" s="37"/>
      <c r="L500" s="137" t="str">
        <f t="shared" si="44"/>
        <v/>
      </c>
      <c r="M500" s="94" t="str">
        <f>IFERROR(VLOOKUP(B500,'اسماء العملاء'!$A$2:$G$1589,7,FALSE),"")</f>
        <v/>
      </c>
      <c r="N500" s="92" t="str">
        <f t="shared" si="45"/>
        <v/>
      </c>
      <c r="O500" s="149" t="str">
        <f>IFERROR(VLOOKUP(B500,'اسماء العملاء'!$A$2:$I$1589,9,FALSE),"")</f>
        <v/>
      </c>
      <c r="P500" s="144" t="str">
        <f t="shared" si="46"/>
        <v/>
      </c>
      <c r="Q500" s="145" t="str">
        <f t="shared" si="47"/>
        <v/>
      </c>
      <c r="R500" s="50"/>
      <c r="S500" s="133" t="str">
        <f>IFERROR(VLOOKUP(B500,'اسماء العملاء'!$A$2:$J$1589,10,FALSE),"")</f>
        <v/>
      </c>
      <c r="T500" s="48" t="str">
        <f>IFERROR(IF(COUNT($S500:S500)&gt;=$P500,"",EDATE($S500,1)),"")</f>
        <v/>
      </c>
      <c r="U500" s="48" t="str">
        <f>IFERROR(IF(COUNT($S500:T500)&gt;=$P500,"",EDATE($S500,2)),"")</f>
        <v/>
      </c>
      <c r="V500" s="48" t="str">
        <f>IFERROR(IF(COUNT($S500:U500)&gt;=$P500,"",EDATE($S500,3)),"")</f>
        <v/>
      </c>
      <c r="W500" s="48" t="str">
        <f>IFERROR(IF(COUNT($S500:V500)&gt;=$P500,"",EDATE($S500,4)),"")</f>
        <v/>
      </c>
      <c r="X500" s="48" t="str">
        <f>IFERROR(IF(COUNT($S500:W500)&gt;=$P500,"",EDATE($S500,5)),"")</f>
        <v/>
      </c>
      <c r="Y500" s="48" t="str">
        <f>IFERROR(IF(COUNT($S500:X500)&gt;=$P500,"",EDATE($S500,6)),"")</f>
        <v/>
      </c>
      <c r="Z500" s="48" t="str">
        <f>IFERROR(IF(COUNT($S500:Y500)&gt;=$P500,"",EDATE($S500,7)),"")</f>
        <v/>
      </c>
      <c r="AA500" s="48" t="str">
        <f>IFERROR(IF(COUNT($S500:Z500)&gt;=$P500,"",EDATE($S500,8)),"")</f>
        <v/>
      </c>
      <c r="AB500" s="48" t="str">
        <f>IFERROR(IF(COUNT($S500:AA500)&gt;=$P500,"",EDATE($S500,9)),"")</f>
        <v/>
      </c>
      <c r="AC500" s="48" t="str">
        <f>IFERROR(IF(COUNT($S500:AB500)&gt;=$P500,"",EDATE($S500,10)),"")</f>
        <v/>
      </c>
      <c r="AD500" s="48" t="str">
        <f>IFERROR(IF(COUNT($S500:AC500)&gt;=$P500,"",EDATE($S500,11)),"")</f>
        <v/>
      </c>
      <c r="AE500" s="48" t="str">
        <f>IFERROR(IF(COUNT($S500:AD500)&gt;=$P500,"",EDATE($S500,12)),"")</f>
        <v/>
      </c>
      <c r="AF500" s="48" t="str">
        <f>IFERROR(IF(COUNT($S500:AE500)&gt;=$P500,"",EDATE($S500,13)),"")</f>
        <v/>
      </c>
      <c r="AG500" s="48" t="str">
        <f>IFERROR(IF(COUNT($S500:AF500)&gt;=$P500,"",EDATE($S500,14)),"")</f>
        <v/>
      </c>
      <c r="AH500" s="48" t="str">
        <f>IFERROR(IF(COUNT($S500:AG500)&gt;=$P500,"",EDATE($S500,15)),"")</f>
        <v/>
      </c>
      <c r="AI500" s="48" t="str">
        <f>IFERROR(IF(COUNT($S500:AH500)&gt;=$P500,"",EDATE($S500,16)),"")</f>
        <v/>
      </c>
      <c r="AJ500" s="48" t="str">
        <f>IFERROR(IF(COUNT($S500:AI500)&gt;=$P500,"",EDATE($S500,17)),"")</f>
        <v/>
      </c>
      <c r="AK500" s="48" t="str">
        <f>IFERROR(IF(COUNT($S500:AJ500)&gt;=$P500,"",EDATE($S500,18)),"")</f>
        <v/>
      </c>
      <c r="AL500" s="49" t="str">
        <f>IFERROR(IF(COUNT($S500:AK500)&gt;=$P500,"",EDATE($S500,19)),"")</f>
        <v/>
      </c>
      <c r="AM500" s="49" t="str">
        <f>IFERROR(IF(COUNT($S500:AL500)&gt;=$P500,"",EDATE($S500,20)),"")</f>
        <v/>
      </c>
      <c r="AN500" s="49" t="str">
        <f>IFERROR(IF(COUNT($S500:AM500)&gt;=$P500,"",EDATE($S500,21)),"")</f>
        <v/>
      </c>
      <c r="AO500" s="49" t="str">
        <f>IFERROR(IF(COUNT($S500:AN500)&gt;=$P500,"",EDATE($S500,22)),"")</f>
        <v/>
      </c>
      <c r="AP500" s="49" t="str">
        <f>IFERROR(IF(COUNT($S500:AO500)&gt;=$P500,"",EDATE($S500,23)),"")</f>
        <v/>
      </c>
      <c r="AQ500" s="49" t="str">
        <f>IFERROR(IF(COUNT($S500:AP500)&gt;=$P500,"",EDATE($S500,24)),"")</f>
        <v/>
      </c>
      <c r="AR500" s="49" t="str">
        <f>IFERROR(IF(COUNT($S500:AQ500)&gt;=$P500,"",EDATE($S500,25)),"")</f>
        <v/>
      </c>
      <c r="AS500" s="49" t="str">
        <f>IFERROR(IF(COUNT($S500:AR500)&gt;=$P500,"",EDATE($S500,26)),"")</f>
        <v/>
      </c>
      <c r="AT500" s="49" t="str">
        <f>IFERROR(IF(COUNT($S500:AS500)&gt;=$P500,"",EDATE($S500,27)),"")</f>
        <v/>
      </c>
      <c r="AU500" s="49" t="str">
        <f>IFERROR(IF(COUNT($S500:AT500)&gt;=$P500,"",EDATE($S500,28)),"")</f>
        <v/>
      </c>
      <c r="AV500" s="49" t="str">
        <f>IFERROR(IF(COUNT($S500:AU500)&gt;=$P500,"",EDATE($S500,29)),"")</f>
        <v/>
      </c>
      <c r="AW500" s="49" t="str">
        <f>IFERROR(IF(COUNT($S500:AV500)&gt;=$P500,"",EDATE($S500,30)),"")</f>
        <v/>
      </c>
      <c r="AX500" s="49" t="str">
        <f>IFERROR(IF(COUNT($S500:AW500)&gt;=$P500,"",EDATE($S500,31)),"")</f>
        <v/>
      </c>
      <c r="AY500" s="49" t="str">
        <f>IFERROR(IF(COUNT($S500:AX500)&gt;=$P500,"",EDATE($S500,32)),"")</f>
        <v/>
      </c>
      <c r="AZ500" s="49" t="str">
        <f>IFERROR(IF(COUNT($S500:AY500)&gt;=$P500,"",EDATE($S500,33)),"")</f>
        <v/>
      </c>
      <c r="BA500" s="49" t="str">
        <f>IFERROR(IF(COUNT($S500:AZ500)&gt;=$P500,"",EDATE($S500,34)),"")</f>
        <v/>
      </c>
      <c r="BB500" s="49" t="str">
        <f>IFERROR(IF(COUNT($S500:BA500)&gt;=$P500,"",EDATE($S500,35)),"")</f>
        <v/>
      </c>
      <c r="BC500" s="49" t="str">
        <f>IFERROR(IF(COUNT($S500:BB500)&gt;=$P500,"",EDATE($S500,36)),"")</f>
        <v/>
      </c>
      <c r="BD500" s="108"/>
    </row>
    <row r="501" spans="1:56" s="98" customFormat="1" ht="21" customHeight="1" thickBot="1">
      <c r="A501" s="106" t="str">
        <f t="shared" ca="1" si="42"/>
        <v/>
      </c>
      <c r="B501" s="152"/>
      <c r="C501" s="45" t="str">
        <f>IFERROR(VLOOKUP(B501,'اسماء العملاء'!$A$2:$E$1589,5,FALSE),"")</f>
        <v/>
      </c>
      <c r="D501" s="60" t="str">
        <f>IFERROR(VLOOKUP(B501,'اسماء العملاء'!$A$2:$C$1589,2,FALSE),"")</f>
        <v/>
      </c>
      <c r="E501" s="56"/>
      <c r="F501" s="62" t="str">
        <f>IFERROR(VLOOKUP(B501,'اسماء العملاء'!$A$2:$C$1589,3,FALSE),"")</f>
        <v/>
      </c>
      <c r="G501" s="75" t="str">
        <f>IFERROR(VLOOKUP(B501,'اسماء العملاء'!$A$2:$F$1589,6,FALSE),"")</f>
        <v/>
      </c>
      <c r="H501" s="142" t="str">
        <f>IFERROR(VLOOKUP(G501,'انواع الفلاتر'!$B$2:$C$52,2,FALSE),"")</f>
        <v/>
      </c>
      <c r="I501" s="128" t="str">
        <f>IFERROR(VLOOKUP(B501,'اسماء العملاء'!$A$2:$K$1589,11,FALSE),"")</f>
        <v/>
      </c>
      <c r="J501" s="46" t="str">
        <f t="shared" si="43"/>
        <v/>
      </c>
      <c r="K501" s="37"/>
      <c r="L501" s="137" t="str">
        <f t="shared" si="44"/>
        <v/>
      </c>
      <c r="M501" s="94" t="str">
        <f>IFERROR(VLOOKUP(B501,'اسماء العملاء'!$A$2:$G$1589,7,FALSE),"")</f>
        <v/>
      </c>
      <c r="N501" s="92" t="str">
        <f t="shared" si="45"/>
        <v/>
      </c>
      <c r="O501" s="149" t="str">
        <f>IFERROR(VLOOKUP(B501,'اسماء العملاء'!$A$2:$I$1589,9,FALSE),"")</f>
        <v/>
      </c>
      <c r="P501" s="144" t="str">
        <f t="shared" si="46"/>
        <v/>
      </c>
      <c r="Q501" s="145" t="str">
        <f t="shared" si="47"/>
        <v/>
      </c>
      <c r="R501" s="50"/>
      <c r="S501" s="133" t="str">
        <f>IFERROR(VLOOKUP(B501,'اسماء العملاء'!$A$2:$J$1589,10,FALSE),"")</f>
        <v/>
      </c>
      <c r="T501" s="48" t="str">
        <f>IFERROR(IF(COUNT($S501:S501)&gt;=$P501,"",EDATE($S501,1)),"")</f>
        <v/>
      </c>
      <c r="U501" s="48" t="str">
        <f>IFERROR(IF(COUNT($S501:T501)&gt;=$P501,"",EDATE($S501,2)),"")</f>
        <v/>
      </c>
      <c r="V501" s="48" t="str">
        <f>IFERROR(IF(COUNT($S501:U501)&gt;=$P501,"",EDATE($S501,3)),"")</f>
        <v/>
      </c>
      <c r="W501" s="48" t="str">
        <f>IFERROR(IF(COUNT($S501:V501)&gt;=$P501,"",EDATE($S501,4)),"")</f>
        <v/>
      </c>
      <c r="X501" s="48" t="str">
        <f>IFERROR(IF(COUNT($S501:W501)&gt;=$P501,"",EDATE($S501,5)),"")</f>
        <v/>
      </c>
      <c r="Y501" s="48" t="str">
        <f>IFERROR(IF(COUNT($S501:X501)&gt;=$P501,"",EDATE($S501,6)),"")</f>
        <v/>
      </c>
      <c r="Z501" s="48" t="str">
        <f>IFERROR(IF(COUNT($S501:Y501)&gt;=$P501,"",EDATE($S501,7)),"")</f>
        <v/>
      </c>
      <c r="AA501" s="48" t="str">
        <f>IFERROR(IF(COUNT($S501:Z501)&gt;=$P501,"",EDATE($S501,8)),"")</f>
        <v/>
      </c>
      <c r="AB501" s="48" t="str">
        <f>IFERROR(IF(COUNT($S501:AA501)&gt;=$P501,"",EDATE($S501,9)),"")</f>
        <v/>
      </c>
      <c r="AC501" s="48" t="str">
        <f>IFERROR(IF(COUNT($S501:AB501)&gt;=$P501,"",EDATE($S501,10)),"")</f>
        <v/>
      </c>
      <c r="AD501" s="48" t="str">
        <f>IFERROR(IF(COUNT($S501:AC501)&gt;=$P501,"",EDATE($S501,11)),"")</f>
        <v/>
      </c>
      <c r="AE501" s="48" t="str">
        <f>IFERROR(IF(COUNT($S501:AD501)&gt;=$P501,"",EDATE($S501,12)),"")</f>
        <v/>
      </c>
      <c r="AF501" s="48" t="str">
        <f>IFERROR(IF(COUNT($S501:AE501)&gt;=$P501,"",EDATE($S501,13)),"")</f>
        <v/>
      </c>
      <c r="AG501" s="48" t="str">
        <f>IFERROR(IF(COUNT($S501:AF501)&gt;=$P501,"",EDATE($S501,14)),"")</f>
        <v/>
      </c>
      <c r="AH501" s="48" t="str">
        <f>IFERROR(IF(COUNT($S501:AG501)&gt;=$P501,"",EDATE($S501,15)),"")</f>
        <v/>
      </c>
      <c r="AI501" s="48" t="str">
        <f>IFERROR(IF(COUNT($S501:AH501)&gt;=$P501,"",EDATE($S501,16)),"")</f>
        <v/>
      </c>
      <c r="AJ501" s="48" t="str">
        <f>IFERROR(IF(COUNT($S501:AI501)&gt;=$P501,"",EDATE($S501,17)),"")</f>
        <v/>
      </c>
      <c r="AK501" s="48" t="str">
        <f>IFERROR(IF(COUNT($S501:AJ501)&gt;=$P501,"",EDATE($S501,18)),"")</f>
        <v/>
      </c>
      <c r="AL501" s="49" t="str">
        <f>IFERROR(IF(COUNT($S501:AK501)&gt;=$P501,"",EDATE($S501,19)),"")</f>
        <v/>
      </c>
      <c r="AM501" s="49" t="str">
        <f>IFERROR(IF(COUNT($S501:AL501)&gt;=$P501,"",EDATE($S501,20)),"")</f>
        <v/>
      </c>
      <c r="AN501" s="49" t="str">
        <f>IFERROR(IF(COUNT($S501:AM501)&gt;=$P501,"",EDATE($S501,21)),"")</f>
        <v/>
      </c>
      <c r="AO501" s="49" t="str">
        <f>IFERROR(IF(COUNT($S501:AN501)&gt;=$P501,"",EDATE($S501,22)),"")</f>
        <v/>
      </c>
      <c r="AP501" s="49" t="str">
        <f>IFERROR(IF(COUNT($S501:AO501)&gt;=$P501,"",EDATE($S501,23)),"")</f>
        <v/>
      </c>
      <c r="AQ501" s="49" t="str">
        <f>IFERROR(IF(COUNT($S501:AP501)&gt;=$P501,"",EDATE($S501,24)),"")</f>
        <v/>
      </c>
      <c r="AR501" s="49" t="str">
        <f>IFERROR(IF(COUNT($S501:AQ501)&gt;=$P501,"",EDATE($S501,25)),"")</f>
        <v/>
      </c>
      <c r="AS501" s="49" t="str">
        <f>IFERROR(IF(COUNT($S501:AR501)&gt;=$P501,"",EDATE($S501,26)),"")</f>
        <v/>
      </c>
      <c r="AT501" s="49" t="str">
        <f>IFERROR(IF(COUNT($S501:AS501)&gt;=$P501,"",EDATE($S501,27)),"")</f>
        <v/>
      </c>
      <c r="AU501" s="49" t="str">
        <f>IFERROR(IF(COUNT($S501:AT501)&gt;=$P501,"",EDATE($S501,28)),"")</f>
        <v/>
      </c>
      <c r="AV501" s="49" t="str">
        <f>IFERROR(IF(COUNT($S501:AU501)&gt;=$P501,"",EDATE($S501,29)),"")</f>
        <v/>
      </c>
      <c r="AW501" s="49" t="str">
        <f>IFERROR(IF(COUNT($S501:AV501)&gt;=$P501,"",EDATE($S501,30)),"")</f>
        <v/>
      </c>
      <c r="AX501" s="49" t="str">
        <f>IFERROR(IF(COUNT($S501:AW501)&gt;=$P501,"",EDATE($S501,31)),"")</f>
        <v/>
      </c>
      <c r="AY501" s="49" t="str">
        <f>IFERROR(IF(COUNT($S501:AX501)&gt;=$P501,"",EDATE($S501,32)),"")</f>
        <v/>
      </c>
      <c r="AZ501" s="49" t="str">
        <f>IFERROR(IF(COUNT($S501:AY501)&gt;=$P501,"",EDATE($S501,33)),"")</f>
        <v/>
      </c>
      <c r="BA501" s="49" t="str">
        <f>IFERROR(IF(COUNT($S501:AZ501)&gt;=$P501,"",EDATE($S501,34)),"")</f>
        <v/>
      </c>
      <c r="BB501" s="49" t="str">
        <f>IFERROR(IF(COUNT($S501:BA501)&gt;=$P501,"",EDATE($S501,35)),"")</f>
        <v/>
      </c>
      <c r="BC501" s="49" t="str">
        <f>IFERROR(IF(COUNT($S501:BB501)&gt;=$P501,"",EDATE($S501,36)),"")</f>
        <v/>
      </c>
      <c r="BD501" s="108"/>
    </row>
    <row r="502" spans="1:56" s="98" customFormat="1" ht="21" customHeight="1" thickBot="1">
      <c r="A502" s="106" t="str">
        <f t="shared" ca="1" si="42"/>
        <v/>
      </c>
      <c r="B502" s="152"/>
      <c r="C502" s="45" t="str">
        <f>IFERROR(VLOOKUP(B502,'اسماء العملاء'!$A$2:$E$1589,5,FALSE),"")</f>
        <v/>
      </c>
      <c r="D502" s="60" t="str">
        <f>IFERROR(VLOOKUP(B502,'اسماء العملاء'!$A$2:$C$1589,2,FALSE),"")</f>
        <v/>
      </c>
      <c r="E502" s="56"/>
      <c r="F502" s="62" t="str">
        <f>IFERROR(VLOOKUP(B502,'اسماء العملاء'!$A$2:$C$1589,3,FALSE),"")</f>
        <v/>
      </c>
      <c r="G502" s="75" t="str">
        <f>IFERROR(VLOOKUP(B502,'اسماء العملاء'!$A$2:$F$1589,6,FALSE),"")</f>
        <v/>
      </c>
      <c r="H502" s="142" t="str">
        <f>IFERROR(VLOOKUP(G502,'انواع الفلاتر'!$B$2:$C$52,2,FALSE),"")</f>
        <v/>
      </c>
      <c r="I502" s="128" t="str">
        <f>IFERROR(VLOOKUP(B502,'اسماء العملاء'!$A$2:$K$1589,11,FALSE),"")</f>
        <v/>
      </c>
      <c r="J502" s="46" t="str">
        <f t="shared" si="43"/>
        <v/>
      </c>
      <c r="K502" s="37"/>
      <c r="L502" s="137" t="str">
        <f t="shared" si="44"/>
        <v/>
      </c>
      <c r="M502" s="94" t="str">
        <f>IFERROR(VLOOKUP(B502,'اسماء العملاء'!$A$2:$G$1589,7,FALSE),"")</f>
        <v/>
      </c>
      <c r="N502" s="92" t="str">
        <f t="shared" si="45"/>
        <v/>
      </c>
      <c r="O502" s="149" t="str">
        <f>IFERROR(VLOOKUP(B502,'اسماء العملاء'!$A$2:$I$1589,9,FALSE),"")</f>
        <v/>
      </c>
      <c r="P502" s="144" t="str">
        <f t="shared" si="46"/>
        <v/>
      </c>
      <c r="Q502" s="145" t="str">
        <f t="shared" si="47"/>
        <v/>
      </c>
      <c r="R502" s="50"/>
      <c r="S502" s="133" t="str">
        <f>IFERROR(VLOOKUP(B502,'اسماء العملاء'!$A$2:$J$1589,10,FALSE),"")</f>
        <v/>
      </c>
      <c r="T502" s="48" t="str">
        <f>IFERROR(IF(COUNT($S502:S502)&gt;=$P502,"",EDATE($S502,1)),"")</f>
        <v/>
      </c>
      <c r="U502" s="48" t="str">
        <f>IFERROR(IF(COUNT($S502:T502)&gt;=$P502,"",EDATE($S502,2)),"")</f>
        <v/>
      </c>
      <c r="V502" s="48" t="str">
        <f>IFERROR(IF(COUNT($S502:U502)&gt;=$P502,"",EDATE($S502,3)),"")</f>
        <v/>
      </c>
      <c r="W502" s="48" t="str">
        <f>IFERROR(IF(COUNT($S502:V502)&gt;=$P502,"",EDATE($S502,4)),"")</f>
        <v/>
      </c>
      <c r="X502" s="48" t="str">
        <f>IFERROR(IF(COUNT($S502:W502)&gt;=$P502,"",EDATE($S502,5)),"")</f>
        <v/>
      </c>
      <c r="Y502" s="48" t="str">
        <f>IFERROR(IF(COUNT($S502:X502)&gt;=$P502,"",EDATE($S502,6)),"")</f>
        <v/>
      </c>
      <c r="Z502" s="48" t="str">
        <f>IFERROR(IF(COUNT($S502:Y502)&gt;=$P502,"",EDATE($S502,7)),"")</f>
        <v/>
      </c>
      <c r="AA502" s="48" t="str">
        <f>IFERROR(IF(COUNT($S502:Z502)&gt;=$P502,"",EDATE($S502,8)),"")</f>
        <v/>
      </c>
      <c r="AB502" s="48" t="str">
        <f>IFERROR(IF(COUNT($S502:AA502)&gt;=$P502,"",EDATE($S502,9)),"")</f>
        <v/>
      </c>
      <c r="AC502" s="48" t="str">
        <f>IFERROR(IF(COUNT($S502:AB502)&gt;=$P502,"",EDATE($S502,10)),"")</f>
        <v/>
      </c>
      <c r="AD502" s="48" t="str">
        <f>IFERROR(IF(COUNT($S502:AC502)&gt;=$P502,"",EDATE($S502,11)),"")</f>
        <v/>
      </c>
      <c r="AE502" s="48" t="str">
        <f>IFERROR(IF(COUNT($S502:AD502)&gt;=$P502,"",EDATE($S502,12)),"")</f>
        <v/>
      </c>
      <c r="AF502" s="48" t="str">
        <f>IFERROR(IF(COUNT($S502:AE502)&gt;=$P502,"",EDATE($S502,13)),"")</f>
        <v/>
      </c>
      <c r="AG502" s="48" t="str">
        <f>IFERROR(IF(COUNT($S502:AF502)&gt;=$P502,"",EDATE($S502,14)),"")</f>
        <v/>
      </c>
      <c r="AH502" s="48" t="str">
        <f>IFERROR(IF(COUNT($S502:AG502)&gt;=$P502,"",EDATE($S502,15)),"")</f>
        <v/>
      </c>
      <c r="AI502" s="48" t="str">
        <f>IFERROR(IF(COUNT($S502:AH502)&gt;=$P502,"",EDATE($S502,16)),"")</f>
        <v/>
      </c>
      <c r="AJ502" s="48" t="str">
        <f>IFERROR(IF(COUNT($S502:AI502)&gt;=$P502,"",EDATE($S502,17)),"")</f>
        <v/>
      </c>
      <c r="AK502" s="48" t="str">
        <f>IFERROR(IF(COUNT($S502:AJ502)&gt;=$P502,"",EDATE($S502,18)),"")</f>
        <v/>
      </c>
      <c r="AL502" s="49" t="str">
        <f>IFERROR(IF(COUNT($S502:AK502)&gt;=$P502,"",EDATE($S502,19)),"")</f>
        <v/>
      </c>
      <c r="AM502" s="49" t="str">
        <f>IFERROR(IF(COUNT($S502:AL502)&gt;=$P502,"",EDATE($S502,20)),"")</f>
        <v/>
      </c>
      <c r="AN502" s="49" t="str">
        <f>IFERROR(IF(COUNT($S502:AM502)&gt;=$P502,"",EDATE($S502,21)),"")</f>
        <v/>
      </c>
      <c r="AO502" s="49" t="str">
        <f>IFERROR(IF(COUNT($S502:AN502)&gt;=$P502,"",EDATE($S502,22)),"")</f>
        <v/>
      </c>
      <c r="AP502" s="49" t="str">
        <f>IFERROR(IF(COUNT($S502:AO502)&gt;=$P502,"",EDATE($S502,23)),"")</f>
        <v/>
      </c>
      <c r="AQ502" s="49" t="str">
        <f>IFERROR(IF(COUNT($S502:AP502)&gt;=$P502,"",EDATE($S502,24)),"")</f>
        <v/>
      </c>
      <c r="AR502" s="49" t="str">
        <f>IFERROR(IF(COUNT($S502:AQ502)&gt;=$P502,"",EDATE($S502,25)),"")</f>
        <v/>
      </c>
      <c r="AS502" s="49" t="str">
        <f>IFERROR(IF(COUNT($S502:AR502)&gt;=$P502,"",EDATE($S502,26)),"")</f>
        <v/>
      </c>
      <c r="AT502" s="49" t="str">
        <f>IFERROR(IF(COUNT($S502:AS502)&gt;=$P502,"",EDATE($S502,27)),"")</f>
        <v/>
      </c>
      <c r="AU502" s="49" t="str">
        <f>IFERROR(IF(COUNT($S502:AT502)&gt;=$P502,"",EDATE($S502,28)),"")</f>
        <v/>
      </c>
      <c r="AV502" s="49" t="str">
        <f>IFERROR(IF(COUNT($S502:AU502)&gt;=$P502,"",EDATE($S502,29)),"")</f>
        <v/>
      </c>
      <c r="AW502" s="49" t="str">
        <f>IFERROR(IF(COUNT($S502:AV502)&gt;=$P502,"",EDATE($S502,30)),"")</f>
        <v/>
      </c>
      <c r="AX502" s="49" t="str">
        <f>IFERROR(IF(COUNT($S502:AW502)&gt;=$P502,"",EDATE($S502,31)),"")</f>
        <v/>
      </c>
      <c r="AY502" s="49" t="str">
        <f>IFERROR(IF(COUNT($S502:AX502)&gt;=$P502,"",EDATE($S502,32)),"")</f>
        <v/>
      </c>
      <c r="AZ502" s="49" t="str">
        <f>IFERROR(IF(COUNT($S502:AY502)&gt;=$P502,"",EDATE($S502,33)),"")</f>
        <v/>
      </c>
      <c r="BA502" s="49" t="str">
        <f>IFERROR(IF(COUNT($S502:AZ502)&gt;=$P502,"",EDATE($S502,34)),"")</f>
        <v/>
      </c>
      <c r="BB502" s="49" t="str">
        <f>IFERROR(IF(COUNT($S502:BA502)&gt;=$P502,"",EDATE($S502,35)),"")</f>
        <v/>
      </c>
      <c r="BC502" s="49" t="str">
        <f>IFERROR(IF(COUNT($S502:BB502)&gt;=$P502,"",EDATE($S502,36)),"")</f>
        <v/>
      </c>
      <c r="BD502" s="108"/>
    </row>
    <row r="503" spans="1:56" s="98" customFormat="1" ht="21" customHeight="1" thickBot="1">
      <c r="A503" s="106" t="str">
        <f t="shared" ca="1" si="42"/>
        <v/>
      </c>
      <c r="B503" s="152"/>
      <c r="C503" s="45" t="str">
        <f>IFERROR(VLOOKUP(B503,'اسماء العملاء'!$A$2:$E$1589,5,FALSE),"")</f>
        <v/>
      </c>
      <c r="D503" s="60" t="str">
        <f>IFERROR(VLOOKUP(B503,'اسماء العملاء'!$A$2:$C$1589,2,FALSE),"")</f>
        <v/>
      </c>
      <c r="E503" s="56"/>
      <c r="F503" s="62" t="str">
        <f>IFERROR(VLOOKUP(B503,'اسماء العملاء'!$A$2:$C$1589,3,FALSE),"")</f>
        <v/>
      </c>
      <c r="G503" s="75" t="str">
        <f>IFERROR(VLOOKUP(B503,'اسماء العملاء'!$A$2:$F$1589,6,FALSE),"")</f>
        <v/>
      </c>
      <c r="H503" s="142" t="str">
        <f>IFERROR(VLOOKUP(G503,'انواع الفلاتر'!$B$2:$C$52,2,FALSE),"")</f>
        <v/>
      </c>
      <c r="I503" s="128" t="str">
        <f>IFERROR(VLOOKUP(B503,'اسماء العملاء'!$A$2:$K$1589,11,FALSE),"")</f>
        <v/>
      </c>
      <c r="J503" s="46" t="str">
        <f t="shared" si="43"/>
        <v/>
      </c>
      <c r="K503" s="37"/>
      <c r="L503" s="137" t="str">
        <f t="shared" si="44"/>
        <v/>
      </c>
      <c r="M503" s="94" t="str">
        <f>IFERROR(VLOOKUP(B503,'اسماء العملاء'!$A$2:$G$1589,7,FALSE),"")</f>
        <v/>
      </c>
      <c r="N503" s="92" t="str">
        <f t="shared" si="45"/>
        <v/>
      </c>
      <c r="O503" s="149" t="str">
        <f>IFERROR(VLOOKUP(B503,'اسماء العملاء'!$A$2:$I$1589,9,FALSE),"")</f>
        <v/>
      </c>
      <c r="P503" s="144" t="str">
        <f t="shared" si="46"/>
        <v/>
      </c>
      <c r="Q503" s="145" t="str">
        <f t="shared" si="47"/>
        <v/>
      </c>
      <c r="R503" s="50"/>
      <c r="S503" s="133" t="str">
        <f>IFERROR(VLOOKUP(B503,'اسماء العملاء'!$A$2:$J$1589,10,FALSE),"")</f>
        <v/>
      </c>
      <c r="T503" s="48" t="str">
        <f>IFERROR(IF(COUNT($S503:S503)&gt;=$P503,"",EDATE($S503,1)),"")</f>
        <v/>
      </c>
      <c r="U503" s="48" t="str">
        <f>IFERROR(IF(COUNT($S503:T503)&gt;=$P503,"",EDATE($S503,2)),"")</f>
        <v/>
      </c>
      <c r="V503" s="48" t="str">
        <f>IFERROR(IF(COUNT($S503:U503)&gt;=$P503,"",EDATE($S503,3)),"")</f>
        <v/>
      </c>
      <c r="W503" s="48" t="str">
        <f>IFERROR(IF(COUNT($S503:V503)&gt;=$P503,"",EDATE($S503,4)),"")</f>
        <v/>
      </c>
      <c r="X503" s="48" t="str">
        <f>IFERROR(IF(COUNT($S503:W503)&gt;=$P503,"",EDATE($S503,5)),"")</f>
        <v/>
      </c>
      <c r="Y503" s="48" t="str">
        <f>IFERROR(IF(COUNT($S503:X503)&gt;=$P503,"",EDATE($S503,6)),"")</f>
        <v/>
      </c>
      <c r="Z503" s="48" t="str">
        <f>IFERROR(IF(COUNT($S503:Y503)&gt;=$P503,"",EDATE($S503,7)),"")</f>
        <v/>
      </c>
      <c r="AA503" s="48" t="str">
        <f>IFERROR(IF(COUNT($S503:Z503)&gt;=$P503,"",EDATE($S503,8)),"")</f>
        <v/>
      </c>
      <c r="AB503" s="48" t="str">
        <f>IFERROR(IF(COUNT($S503:AA503)&gt;=$P503,"",EDATE($S503,9)),"")</f>
        <v/>
      </c>
      <c r="AC503" s="48" t="str">
        <f>IFERROR(IF(COUNT($S503:AB503)&gt;=$P503,"",EDATE($S503,10)),"")</f>
        <v/>
      </c>
      <c r="AD503" s="48" t="str">
        <f>IFERROR(IF(COUNT($S503:AC503)&gt;=$P503,"",EDATE($S503,11)),"")</f>
        <v/>
      </c>
      <c r="AE503" s="48" t="str">
        <f>IFERROR(IF(COUNT($S503:AD503)&gt;=$P503,"",EDATE($S503,12)),"")</f>
        <v/>
      </c>
      <c r="AF503" s="48" t="str">
        <f>IFERROR(IF(COUNT($S503:AE503)&gt;=$P503,"",EDATE($S503,13)),"")</f>
        <v/>
      </c>
      <c r="AG503" s="48" t="str">
        <f>IFERROR(IF(COUNT($S503:AF503)&gt;=$P503,"",EDATE($S503,14)),"")</f>
        <v/>
      </c>
      <c r="AH503" s="48" t="str">
        <f>IFERROR(IF(COUNT($S503:AG503)&gt;=$P503,"",EDATE($S503,15)),"")</f>
        <v/>
      </c>
      <c r="AI503" s="48" t="str">
        <f>IFERROR(IF(COUNT($S503:AH503)&gt;=$P503,"",EDATE($S503,16)),"")</f>
        <v/>
      </c>
      <c r="AJ503" s="48" t="str">
        <f>IFERROR(IF(COUNT($S503:AI503)&gt;=$P503,"",EDATE($S503,17)),"")</f>
        <v/>
      </c>
      <c r="AK503" s="48" t="str">
        <f>IFERROR(IF(COUNT($S503:AJ503)&gt;=$P503,"",EDATE($S503,18)),"")</f>
        <v/>
      </c>
      <c r="AL503" s="49" t="str">
        <f>IFERROR(IF(COUNT($S503:AK503)&gt;=$P503,"",EDATE($S503,19)),"")</f>
        <v/>
      </c>
      <c r="AM503" s="49" t="str">
        <f>IFERROR(IF(COUNT($S503:AL503)&gt;=$P503,"",EDATE($S503,20)),"")</f>
        <v/>
      </c>
      <c r="AN503" s="49" t="str">
        <f>IFERROR(IF(COUNT($S503:AM503)&gt;=$P503,"",EDATE($S503,21)),"")</f>
        <v/>
      </c>
      <c r="AO503" s="49" t="str">
        <f>IFERROR(IF(COUNT($S503:AN503)&gt;=$P503,"",EDATE($S503,22)),"")</f>
        <v/>
      </c>
      <c r="AP503" s="49" t="str">
        <f>IFERROR(IF(COUNT($S503:AO503)&gt;=$P503,"",EDATE($S503,23)),"")</f>
        <v/>
      </c>
      <c r="AQ503" s="49" t="str">
        <f>IFERROR(IF(COUNT($S503:AP503)&gt;=$P503,"",EDATE($S503,24)),"")</f>
        <v/>
      </c>
      <c r="AR503" s="49" t="str">
        <f>IFERROR(IF(COUNT($S503:AQ503)&gt;=$P503,"",EDATE($S503,25)),"")</f>
        <v/>
      </c>
      <c r="AS503" s="49" t="str">
        <f>IFERROR(IF(COUNT($S503:AR503)&gt;=$P503,"",EDATE($S503,26)),"")</f>
        <v/>
      </c>
      <c r="AT503" s="49" t="str">
        <f>IFERROR(IF(COUNT($S503:AS503)&gt;=$P503,"",EDATE($S503,27)),"")</f>
        <v/>
      </c>
      <c r="AU503" s="49" t="str">
        <f>IFERROR(IF(COUNT($S503:AT503)&gt;=$P503,"",EDATE($S503,28)),"")</f>
        <v/>
      </c>
      <c r="AV503" s="49" t="str">
        <f>IFERROR(IF(COUNT($S503:AU503)&gt;=$P503,"",EDATE($S503,29)),"")</f>
        <v/>
      </c>
      <c r="AW503" s="49" t="str">
        <f>IFERROR(IF(COUNT($S503:AV503)&gt;=$P503,"",EDATE($S503,30)),"")</f>
        <v/>
      </c>
      <c r="AX503" s="49" t="str">
        <f>IFERROR(IF(COUNT($S503:AW503)&gt;=$P503,"",EDATE($S503,31)),"")</f>
        <v/>
      </c>
      <c r="AY503" s="49" t="str">
        <f>IFERROR(IF(COUNT($S503:AX503)&gt;=$P503,"",EDATE($S503,32)),"")</f>
        <v/>
      </c>
      <c r="AZ503" s="49" t="str">
        <f>IFERROR(IF(COUNT($S503:AY503)&gt;=$P503,"",EDATE($S503,33)),"")</f>
        <v/>
      </c>
      <c r="BA503" s="49" t="str">
        <f>IFERROR(IF(COUNT($S503:AZ503)&gt;=$P503,"",EDATE($S503,34)),"")</f>
        <v/>
      </c>
      <c r="BB503" s="49" t="str">
        <f>IFERROR(IF(COUNT($S503:BA503)&gt;=$P503,"",EDATE($S503,35)),"")</f>
        <v/>
      </c>
      <c r="BC503" s="49" t="str">
        <f>IFERROR(IF(COUNT($S503:BB503)&gt;=$P503,"",EDATE($S503,36)),"")</f>
        <v/>
      </c>
      <c r="BD503" s="108"/>
    </row>
    <row r="504" spans="1:56" s="98" customFormat="1" ht="21" customHeight="1" thickBot="1">
      <c r="A504" s="106" t="str">
        <f t="shared" ca="1" si="42"/>
        <v/>
      </c>
      <c r="B504" s="152"/>
      <c r="C504" s="45" t="str">
        <f>IFERROR(VLOOKUP(B504,'اسماء العملاء'!$A$2:$E$1589,5,FALSE),"")</f>
        <v/>
      </c>
      <c r="D504" s="60" t="str">
        <f>IFERROR(VLOOKUP(B504,'اسماء العملاء'!$A$2:$C$1589,2,FALSE),"")</f>
        <v/>
      </c>
      <c r="E504" s="56"/>
      <c r="F504" s="62" t="str">
        <f>IFERROR(VLOOKUP(B504,'اسماء العملاء'!$A$2:$C$1589,3,FALSE),"")</f>
        <v/>
      </c>
      <c r="G504" s="75" t="str">
        <f>IFERROR(VLOOKUP(B504,'اسماء العملاء'!$A$2:$F$1589,6,FALSE),"")</f>
        <v/>
      </c>
      <c r="H504" s="142" t="str">
        <f>IFERROR(VLOOKUP(G504,'انواع الفلاتر'!$B$2:$C$52,2,FALSE),"")</f>
        <v/>
      </c>
      <c r="I504" s="128" t="str">
        <f>IFERROR(VLOOKUP(B504,'اسماء العملاء'!$A$2:$K$1589,11,FALSE),"")</f>
        <v/>
      </c>
      <c r="J504" s="46" t="str">
        <f t="shared" si="43"/>
        <v/>
      </c>
      <c r="K504" s="37"/>
      <c r="L504" s="137" t="str">
        <f t="shared" si="44"/>
        <v/>
      </c>
      <c r="M504" s="94" t="str">
        <f>IFERROR(VLOOKUP(B504,'اسماء العملاء'!$A$2:$G$1589,7,FALSE),"")</f>
        <v/>
      </c>
      <c r="N504" s="92" t="str">
        <f t="shared" si="45"/>
        <v/>
      </c>
      <c r="O504" s="149" t="str">
        <f>IFERROR(VLOOKUP(B504,'اسماء العملاء'!$A$2:$I$1589,9,FALSE),"")</f>
        <v/>
      </c>
      <c r="P504" s="144" t="str">
        <f t="shared" si="46"/>
        <v/>
      </c>
      <c r="Q504" s="145" t="str">
        <f t="shared" si="47"/>
        <v/>
      </c>
      <c r="R504" s="50"/>
      <c r="S504" s="133" t="str">
        <f>IFERROR(VLOOKUP(B504,'اسماء العملاء'!$A$2:$J$1589,10,FALSE),"")</f>
        <v/>
      </c>
      <c r="T504" s="48" t="str">
        <f>IFERROR(IF(COUNT($S504:S504)&gt;=$P504,"",EDATE($S504,1)),"")</f>
        <v/>
      </c>
      <c r="U504" s="48" t="str">
        <f>IFERROR(IF(COUNT($S504:T504)&gt;=$P504,"",EDATE($S504,2)),"")</f>
        <v/>
      </c>
      <c r="V504" s="48" t="str">
        <f>IFERROR(IF(COUNT($S504:U504)&gt;=$P504,"",EDATE($S504,3)),"")</f>
        <v/>
      </c>
      <c r="W504" s="48" t="str">
        <f>IFERROR(IF(COUNT($S504:V504)&gt;=$P504,"",EDATE($S504,4)),"")</f>
        <v/>
      </c>
      <c r="X504" s="48" t="str">
        <f>IFERROR(IF(COUNT($S504:W504)&gt;=$P504,"",EDATE($S504,5)),"")</f>
        <v/>
      </c>
      <c r="Y504" s="48" t="str">
        <f>IFERROR(IF(COUNT($S504:X504)&gt;=$P504,"",EDATE($S504,6)),"")</f>
        <v/>
      </c>
      <c r="Z504" s="48" t="str">
        <f>IFERROR(IF(COUNT($S504:Y504)&gt;=$P504,"",EDATE($S504,7)),"")</f>
        <v/>
      </c>
      <c r="AA504" s="48" t="str">
        <f>IFERROR(IF(COUNT($S504:Z504)&gt;=$P504,"",EDATE($S504,8)),"")</f>
        <v/>
      </c>
      <c r="AB504" s="48" t="str">
        <f>IFERROR(IF(COUNT($S504:AA504)&gt;=$P504,"",EDATE($S504,9)),"")</f>
        <v/>
      </c>
      <c r="AC504" s="48" t="str">
        <f>IFERROR(IF(COUNT($S504:AB504)&gt;=$P504,"",EDATE($S504,10)),"")</f>
        <v/>
      </c>
      <c r="AD504" s="48" t="str">
        <f>IFERROR(IF(COUNT($S504:AC504)&gt;=$P504,"",EDATE($S504,11)),"")</f>
        <v/>
      </c>
      <c r="AE504" s="48" t="str">
        <f>IFERROR(IF(COUNT($S504:AD504)&gt;=$P504,"",EDATE($S504,12)),"")</f>
        <v/>
      </c>
      <c r="AF504" s="48" t="str">
        <f>IFERROR(IF(COUNT($S504:AE504)&gt;=$P504,"",EDATE($S504,13)),"")</f>
        <v/>
      </c>
      <c r="AG504" s="48" t="str">
        <f>IFERROR(IF(COUNT($S504:AF504)&gt;=$P504,"",EDATE($S504,14)),"")</f>
        <v/>
      </c>
      <c r="AH504" s="48" t="str">
        <f>IFERROR(IF(COUNT($S504:AG504)&gt;=$P504,"",EDATE($S504,15)),"")</f>
        <v/>
      </c>
      <c r="AI504" s="48" t="str">
        <f>IFERROR(IF(COUNT($S504:AH504)&gt;=$P504,"",EDATE($S504,16)),"")</f>
        <v/>
      </c>
      <c r="AJ504" s="48" t="str">
        <f>IFERROR(IF(COUNT($S504:AI504)&gt;=$P504,"",EDATE($S504,17)),"")</f>
        <v/>
      </c>
      <c r="AK504" s="48" t="str">
        <f>IFERROR(IF(COUNT($S504:AJ504)&gt;=$P504,"",EDATE($S504,18)),"")</f>
        <v/>
      </c>
      <c r="AL504" s="49" t="str">
        <f>IFERROR(IF(COUNT($S504:AK504)&gt;=$P504,"",EDATE($S504,19)),"")</f>
        <v/>
      </c>
      <c r="AM504" s="49" t="str">
        <f>IFERROR(IF(COUNT($S504:AL504)&gt;=$P504,"",EDATE($S504,20)),"")</f>
        <v/>
      </c>
      <c r="AN504" s="49" t="str">
        <f>IFERROR(IF(COUNT($S504:AM504)&gt;=$P504,"",EDATE($S504,21)),"")</f>
        <v/>
      </c>
      <c r="AO504" s="49" t="str">
        <f>IFERROR(IF(COUNT($S504:AN504)&gt;=$P504,"",EDATE($S504,22)),"")</f>
        <v/>
      </c>
      <c r="AP504" s="49" t="str">
        <f>IFERROR(IF(COUNT($S504:AO504)&gt;=$P504,"",EDATE($S504,23)),"")</f>
        <v/>
      </c>
      <c r="AQ504" s="49" t="str">
        <f>IFERROR(IF(COUNT($S504:AP504)&gt;=$P504,"",EDATE($S504,24)),"")</f>
        <v/>
      </c>
      <c r="AR504" s="49" t="str">
        <f>IFERROR(IF(COUNT($S504:AQ504)&gt;=$P504,"",EDATE($S504,25)),"")</f>
        <v/>
      </c>
      <c r="AS504" s="49" t="str">
        <f>IFERROR(IF(COUNT($S504:AR504)&gt;=$P504,"",EDATE($S504,26)),"")</f>
        <v/>
      </c>
      <c r="AT504" s="49" t="str">
        <f>IFERROR(IF(COUNT($S504:AS504)&gt;=$P504,"",EDATE($S504,27)),"")</f>
        <v/>
      </c>
      <c r="AU504" s="49" t="str">
        <f>IFERROR(IF(COUNT($S504:AT504)&gt;=$P504,"",EDATE($S504,28)),"")</f>
        <v/>
      </c>
      <c r="AV504" s="49" t="str">
        <f>IFERROR(IF(COUNT($S504:AU504)&gt;=$P504,"",EDATE($S504,29)),"")</f>
        <v/>
      </c>
      <c r="AW504" s="49" t="str">
        <f>IFERROR(IF(COUNT($S504:AV504)&gt;=$P504,"",EDATE($S504,30)),"")</f>
        <v/>
      </c>
      <c r="AX504" s="49" t="str">
        <f>IFERROR(IF(COUNT($S504:AW504)&gt;=$P504,"",EDATE($S504,31)),"")</f>
        <v/>
      </c>
      <c r="AY504" s="49" t="str">
        <f>IFERROR(IF(COUNT($S504:AX504)&gt;=$P504,"",EDATE($S504,32)),"")</f>
        <v/>
      </c>
      <c r="AZ504" s="49" t="str">
        <f>IFERROR(IF(COUNT($S504:AY504)&gt;=$P504,"",EDATE($S504,33)),"")</f>
        <v/>
      </c>
      <c r="BA504" s="49" t="str">
        <f>IFERROR(IF(COUNT($S504:AZ504)&gt;=$P504,"",EDATE($S504,34)),"")</f>
        <v/>
      </c>
      <c r="BB504" s="49" t="str">
        <f>IFERROR(IF(COUNT($S504:BA504)&gt;=$P504,"",EDATE($S504,35)),"")</f>
        <v/>
      </c>
      <c r="BC504" s="49" t="str">
        <f>IFERROR(IF(COUNT($S504:BB504)&gt;=$P504,"",EDATE($S504,36)),"")</f>
        <v/>
      </c>
      <c r="BD504" s="108"/>
    </row>
    <row r="505" spans="1:56" s="98" customFormat="1" ht="21" customHeight="1" thickBot="1">
      <c r="A505" s="106" t="str">
        <f t="shared" ca="1" si="42"/>
        <v/>
      </c>
      <c r="B505" s="152"/>
      <c r="C505" s="45" t="str">
        <f>IFERROR(VLOOKUP(B505,'اسماء العملاء'!$A$2:$E$1589,5,FALSE),"")</f>
        <v/>
      </c>
      <c r="D505" s="60" t="str">
        <f>IFERROR(VLOOKUP(B505,'اسماء العملاء'!$A$2:$C$1589,2,FALSE),"")</f>
        <v/>
      </c>
      <c r="E505" s="56"/>
      <c r="F505" s="62" t="str">
        <f>IFERROR(VLOOKUP(B505,'اسماء العملاء'!$A$2:$C$1589,3,FALSE),"")</f>
        <v/>
      </c>
      <c r="G505" s="75" t="str">
        <f>IFERROR(VLOOKUP(B505,'اسماء العملاء'!$A$2:$F$1589,6,FALSE),"")</f>
        <v/>
      </c>
      <c r="H505" s="142" t="str">
        <f>IFERROR(VLOOKUP(G505,'انواع الفلاتر'!$B$2:$C$52,2,FALSE),"")</f>
        <v/>
      </c>
      <c r="I505" s="128" t="str">
        <f>IFERROR(VLOOKUP(B505,'اسماء العملاء'!$A$2:$K$1589,11,FALSE),"")</f>
        <v/>
      </c>
      <c r="J505" s="46" t="str">
        <f t="shared" si="43"/>
        <v/>
      </c>
      <c r="K505" s="37"/>
      <c r="L505" s="137" t="str">
        <f t="shared" si="44"/>
        <v/>
      </c>
      <c r="M505" s="94" t="str">
        <f>IFERROR(VLOOKUP(B505,'اسماء العملاء'!$A$2:$G$1589,7,FALSE),"")</f>
        <v/>
      </c>
      <c r="N505" s="92" t="str">
        <f t="shared" si="45"/>
        <v/>
      </c>
      <c r="O505" s="149" t="str">
        <f>IFERROR(VLOOKUP(B505,'اسماء العملاء'!$A$2:$I$1589,9,FALSE),"")</f>
        <v/>
      </c>
      <c r="P505" s="144" t="str">
        <f t="shared" si="46"/>
        <v/>
      </c>
      <c r="Q505" s="145" t="str">
        <f t="shared" si="47"/>
        <v/>
      </c>
      <c r="R505" s="50"/>
      <c r="S505" s="133" t="str">
        <f>IFERROR(VLOOKUP(B505,'اسماء العملاء'!$A$2:$J$1589,10,FALSE),"")</f>
        <v/>
      </c>
      <c r="T505" s="48" t="str">
        <f>IFERROR(IF(COUNT($S505:S505)&gt;=$P505,"",EDATE($S505,1)),"")</f>
        <v/>
      </c>
      <c r="U505" s="48" t="str">
        <f>IFERROR(IF(COUNT($S505:T505)&gt;=$P505,"",EDATE($S505,2)),"")</f>
        <v/>
      </c>
      <c r="V505" s="48" t="str">
        <f>IFERROR(IF(COUNT($S505:U505)&gt;=$P505,"",EDATE($S505,3)),"")</f>
        <v/>
      </c>
      <c r="W505" s="48" t="str">
        <f>IFERROR(IF(COUNT($S505:V505)&gt;=$P505,"",EDATE($S505,4)),"")</f>
        <v/>
      </c>
      <c r="X505" s="48" t="str">
        <f>IFERROR(IF(COUNT($S505:W505)&gt;=$P505,"",EDATE($S505,5)),"")</f>
        <v/>
      </c>
      <c r="Y505" s="48" t="str">
        <f>IFERROR(IF(COUNT($S505:X505)&gt;=$P505,"",EDATE($S505,6)),"")</f>
        <v/>
      </c>
      <c r="Z505" s="48" t="str">
        <f>IFERROR(IF(COUNT($S505:Y505)&gt;=$P505,"",EDATE($S505,7)),"")</f>
        <v/>
      </c>
      <c r="AA505" s="48" t="str">
        <f>IFERROR(IF(COUNT($S505:Z505)&gt;=$P505,"",EDATE($S505,8)),"")</f>
        <v/>
      </c>
      <c r="AB505" s="48" t="str">
        <f>IFERROR(IF(COUNT($S505:AA505)&gt;=$P505,"",EDATE($S505,9)),"")</f>
        <v/>
      </c>
      <c r="AC505" s="48" t="str">
        <f>IFERROR(IF(COUNT($S505:AB505)&gt;=$P505,"",EDATE($S505,10)),"")</f>
        <v/>
      </c>
      <c r="AD505" s="48" t="str">
        <f>IFERROR(IF(COUNT($S505:AC505)&gt;=$P505,"",EDATE($S505,11)),"")</f>
        <v/>
      </c>
      <c r="AE505" s="48" t="str">
        <f>IFERROR(IF(COUNT($S505:AD505)&gt;=$P505,"",EDATE($S505,12)),"")</f>
        <v/>
      </c>
      <c r="AF505" s="48" t="str">
        <f>IFERROR(IF(COUNT($S505:AE505)&gt;=$P505,"",EDATE($S505,13)),"")</f>
        <v/>
      </c>
      <c r="AG505" s="48" t="str">
        <f>IFERROR(IF(COUNT($S505:AF505)&gt;=$P505,"",EDATE($S505,14)),"")</f>
        <v/>
      </c>
      <c r="AH505" s="48" t="str">
        <f>IFERROR(IF(COUNT($S505:AG505)&gt;=$P505,"",EDATE($S505,15)),"")</f>
        <v/>
      </c>
      <c r="AI505" s="48" t="str">
        <f>IFERROR(IF(COUNT($S505:AH505)&gt;=$P505,"",EDATE($S505,16)),"")</f>
        <v/>
      </c>
      <c r="AJ505" s="48" t="str">
        <f>IFERROR(IF(COUNT($S505:AI505)&gt;=$P505,"",EDATE($S505,17)),"")</f>
        <v/>
      </c>
      <c r="AK505" s="48" t="str">
        <f>IFERROR(IF(COUNT($S505:AJ505)&gt;=$P505,"",EDATE($S505,18)),"")</f>
        <v/>
      </c>
      <c r="AL505" s="49" t="str">
        <f>IFERROR(IF(COUNT($S505:AK505)&gt;=$P505,"",EDATE($S505,19)),"")</f>
        <v/>
      </c>
      <c r="AM505" s="49" t="str">
        <f>IFERROR(IF(COUNT($S505:AL505)&gt;=$P505,"",EDATE($S505,20)),"")</f>
        <v/>
      </c>
      <c r="AN505" s="49" t="str">
        <f>IFERROR(IF(COUNT($S505:AM505)&gt;=$P505,"",EDATE($S505,21)),"")</f>
        <v/>
      </c>
      <c r="AO505" s="49" t="str">
        <f>IFERROR(IF(COUNT($S505:AN505)&gt;=$P505,"",EDATE($S505,22)),"")</f>
        <v/>
      </c>
      <c r="AP505" s="49" t="str">
        <f>IFERROR(IF(COUNT($S505:AO505)&gt;=$P505,"",EDATE($S505,23)),"")</f>
        <v/>
      </c>
      <c r="AQ505" s="49" t="str">
        <f>IFERROR(IF(COUNT($S505:AP505)&gt;=$P505,"",EDATE($S505,24)),"")</f>
        <v/>
      </c>
      <c r="AR505" s="49" t="str">
        <f>IFERROR(IF(COUNT($S505:AQ505)&gt;=$P505,"",EDATE($S505,25)),"")</f>
        <v/>
      </c>
      <c r="AS505" s="49" t="str">
        <f>IFERROR(IF(COUNT($S505:AR505)&gt;=$P505,"",EDATE($S505,26)),"")</f>
        <v/>
      </c>
      <c r="AT505" s="49" t="str">
        <f>IFERROR(IF(COUNT($S505:AS505)&gt;=$P505,"",EDATE($S505,27)),"")</f>
        <v/>
      </c>
      <c r="AU505" s="49" t="str">
        <f>IFERROR(IF(COUNT($S505:AT505)&gt;=$P505,"",EDATE($S505,28)),"")</f>
        <v/>
      </c>
      <c r="AV505" s="49" t="str">
        <f>IFERROR(IF(COUNT($S505:AU505)&gt;=$P505,"",EDATE($S505,29)),"")</f>
        <v/>
      </c>
      <c r="AW505" s="49" t="str">
        <f>IFERROR(IF(COUNT($S505:AV505)&gt;=$P505,"",EDATE($S505,30)),"")</f>
        <v/>
      </c>
      <c r="AX505" s="49" t="str">
        <f>IFERROR(IF(COUNT($S505:AW505)&gt;=$P505,"",EDATE($S505,31)),"")</f>
        <v/>
      </c>
      <c r="AY505" s="49" t="str">
        <f>IFERROR(IF(COUNT($S505:AX505)&gt;=$P505,"",EDATE($S505,32)),"")</f>
        <v/>
      </c>
      <c r="AZ505" s="49" t="str">
        <f>IFERROR(IF(COUNT($S505:AY505)&gt;=$P505,"",EDATE($S505,33)),"")</f>
        <v/>
      </c>
      <c r="BA505" s="49" t="str">
        <f>IFERROR(IF(COUNT($S505:AZ505)&gt;=$P505,"",EDATE($S505,34)),"")</f>
        <v/>
      </c>
      <c r="BB505" s="49" t="str">
        <f>IFERROR(IF(COUNT($S505:BA505)&gt;=$P505,"",EDATE($S505,35)),"")</f>
        <v/>
      </c>
      <c r="BC505" s="49" t="str">
        <f>IFERROR(IF(COUNT($S505:BB505)&gt;=$P505,"",EDATE($S505,36)),"")</f>
        <v/>
      </c>
      <c r="BD505" s="108"/>
    </row>
    <row r="506" spans="1:56" s="98" customFormat="1" ht="21" customHeight="1" thickBot="1">
      <c r="A506" s="106" t="str">
        <f t="shared" ca="1" si="42"/>
        <v/>
      </c>
      <c r="B506" s="152"/>
      <c r="C506" s="45" t="str">
        <f>IFERROR(VLOOKUP(B506,'اسماء العملاء'!$A$2:$E$1589,5,FALSE),"")</f>
        <v/>
      </c>
      <c r="D506" s="60" t="str">
        <f>IFERROR(VLOOKUP(B506,'اسماء العملاء'!$A$2:$C$1589,2,FALSE),"")</f>
        <v/>
      </c>
      <c r="E506" s="56"/>
      <c r="F506" s="62" t="str">
        <f>IFERROR(VLOOKUP(B506,'اسماء العملاء'!$A$2:$C$1589,3,FALSE),"")</f>
        <v/>
      </c>
      <c r="G506" s="75" t="str">
        <f>IFERROR(VLOOKUP(B506,'اسماء العملاء'!$A$2:$F$1589,6,FALSE),"")</f>
        <v/>
      </c>
      <c r="H506" s="142" t="str">
        <f>IFERROR(VLOOKUP(G506,'انواع الفلاتر'!$B$2:$C$52,2,FALSE),"")</f>
        <v/>
      </c>
      <c r="I506" s="128" t="str">
        <f>IFERROR(VLOOKUP(B506,'اسماء العملاء'!$A$2:$K$1589,11,FALSE),"")</f>
        <v/>
      </c>
      <c r="J506" s="46" t="str">
        <f t="shared" si="43"/>
        <v/>
      </c>
      <c r="K506" s="37"/>
      <c r="L506" s="137" t="str">
        <f t="shared" si="44"/>
        <v/>
      </c>
      <c r="M506" s="94" t="str">
        <f>IFERROR(VLOOKUP(B506,'اسماء العملاء'!$A$2:$G$1589,7,FALSE),"")</f>
        <v/>
      </c>
      <c r="N506" s="92" t="str">
        <f t="shared" si="45"/>
        <v/>
      </c>
      <c r="O506" s="149" t="str">
        <f>IFERROR(VLOOKUP(B506,'اسماء العملاء'!$A$2:$I$1589,9,FALSE),"")</f>
        <v/>
      </c>
      <c r="P506" s="144" t="str">
        <f t="shared" si="46"/>
        <v/>
      </c>
      <c r="Q506" s="145" t="str">
        <f t="shared" si="47"/>
        <v/>
      </c>
      <c r="R506" s="50"/>
      <c r="S506" s="133" t="str">
        <f>IFERROR(VLOOKUP(B506,'اسماء العملاء'!$A$2:$J$1589,10,FALSE),"")</f>
        <v/>
      </c>
      <c r="T506" s="48" t="str">
        <f>IFERROR(IF(COUNT($S506:S506)&gt;=$P506,"",EDATE($S506,1)),"")</f>
        <v/>
      </c>
      <c r="U506" s="48" t="str">
        <f>IFERROR(IF(COUNT($S506:T506)&gt;=$P506,"",EDATE($S506,2)),"")</f>
        <v/>
      </c>
      <c r="V506" s="48" t="str">
        <f>IFERROR(IF(COUNT($S506:U506)&gt;=$P506,"",EDATE($S506,3)),"")</f>
        <v/>
      </c>
      <c r="W506" s="48" t="str">
        <f>IFERROR(IF(COUNT($S506:V506)&gt;=$P506,"",EDATE($S506,4)),"")</f>
        <v/>
      </c>
      <c r="X506" s="48" t="str">
        <f>IFERROR(IF(COUNT($S506:W506)&gt;=$P506,"",EDATE($S506,5)),"")</f>
        <v/>
      </c>
      <c r="Y506" s="48" t="str">
        <f>IFERROR(IF(COUNT($S506:X506)&gt;=$P506,"",EDATE($S506,6)),"")</f>
        <v/>
      </c>
      <c r="Z506" s="48" t="str">
        <f>IFERROR(IF(COUNT($S506:Y506)&gt;=$P506,"",EDATE($S506,7)),"")</f>
        <v/>
      </c>
      <c r="AA506" s="48" t="str">
        <f>IFERROR(IF(COUNT($S506:Z506)&gt;=$P506,"",EDATE($S506,8)),"")</f>
        <v/>
      </c>
      <c r="AB506" s="48" t="str">
        <f>IFERROR(IF(COUNT($S506:AA506)&gt;=$P506,"",EDATE($S506,9)),"")</f>
        <v/>
      </c>
      <c r="AC506" s="48" t="str">
        <f>IFERROR(IF(COUNT($S506:AB506)&gt;=$P506,"",EDATE($S506,10)),"")</f>
        <v/>
      </c>
      <c r="AD506" s="48" t="str">
        <f>IFERROR(IF(COUNT($S506:AC506)&gt;=$P506,"",EDATE($S506,11)),"")</f>
        <v/>
      </c>
      <c r="AE506" s="48" t="str">
        <f>IFERROR(IF(COUNT($S506:AD506)&gt;=$P506,"",EDATE($S506,12)),"")</f>
        <v/>
      </c>
      <c r="AF506" s="48" t="str">
        <f>IFERROR(IF(COUNT($S506:AE506)&gt;=$P506,"",EDATE($S506,13)),"")</f>
        <v/>
      </c>
      <c r="AG506" s="48" t="str">
        <f>IFERROR(IF(COUNT($S506:AF506)&gt;=$P506,"",EDATE($S506,14)),"")</f>
        <v/>
      </c>
      <c r="AH506" s="48" t="str">
        <f>IFERROR(IF(COUNT($S506:AG506)&gt;=$P506,"",EDATE($S506,15)),"")</f>
        <v/>
      </c>
      <c r="AI506" s="48" t="str">
        <f>IFERROR(IF(COUNT($S506:AH506)&gt;=$P506,"",EDATE($S506,16)),"")</f>
        <v/>
      </c>
      <c r="AJ506" s="48" t="str">
        <f>IFERROR(IF(COUNT($S506:AI506)&gt;=$P506,"",EDATE($S506,17)),"")</f>
        <v/>
      </c>
      <c r="AK506" s="48" t="str">
        <f>IFERROR(IF(COUNT($S506:AJ506)&gt;=$P506,"",EDATE($S506,18)),"")</f>
        <v/>
      </c>
      <c r="AL506" s="49" t="str">
        <f>IFERROR(IF(COUNT($S506:AK506)&gt;=$P506,"",EDATE($S506,19)),"")</f>
        <v/>
      </c>
      <c r="AM506" s="49" t="str">
        <f>IFERROR(IF(COUNT($S506:AL506)&gt;=$P506,"",EDATE($S506,20)),"")</f>
        <v/>
      </c>
      <c r="AN506" s="49" t="str">
        <f>IFERROR(IF(COUNT($S506:AM506)&gt;=$P506,"",EDATE($S506,21)),"")</f>
        <v/>
      </c>
      <c r="AO506" s="49" t="str">
        <f>IFERROR(IF(COUNT($S506:AN506)&gt;=$P506,"",EDATE($S506,22)),"")</f>
        <v/>
      </c>
      <c r="AP506" s="49" t="str">
        <f>IFERROR(IF(COUNT($S506:AO506)&gt;=$P506,"",EDATE($S506,23)),"")</f>
        <v/>
      </c>
      <c r="AQ506" s="49" t="str">
        <f>IFERROR(IF(COUNT($S506:AP506)&gt;=$P506,"",EDATE($S506,24)),"")</f>
        <v/>
      </c>
      <c r="AR506" s="49" t="str">
        <f>IFERROR(IF(COUNT($S506:AQ506)&gt;=$P506,"",EDATE($S506,25)),"")</f>
        <v/>
      </c>
      <c r="AS506" s="49" t="str">
        <f>IFERROR(IF(COUNT($S506:AR506)&gt;=$P506,"",EDATE($S506,26)),"")</f>
        <v/>
      </c>
      <c r="AT506" s="49" t="str">
        <f>IFERROR(IF(COUNT($S506:AS506)&gt;=$P506,"",EDATE($S506,27)),"")</f>
        <v/>
      </c>
      <c r="AU506" s="49" t="str">
        <f>IFERROR(IF(COUNT($S506:AT506)&gt;=$P506,"",EDATE($S506,28)),"")</f>
        <v/>
      </c>
      <c r="AV506" s="49" t="str">
        <f>IFERROR(IF(COUNT($S506:AU506)&gt;=$P506,"",EDATE($S506,29)),"")</f>
        <v/>
      </c>
      <c r="AW506" s="49" t="str">
        <f>IFERROR(IF(COUNT($S506:AV506)&gt;=$P506,"",EDATE($S506,30)),"")</f>
        <v/>
      </c>
      <c r="AX506" s="49" t="str">
        <f>IFERROR(IF(COUNT($S506:AW506)&gt;=$P506,"",EDATE($S506,31)),"")</f>
        <v/>
      </c>
      <c r="AY506" s="49" t="str">
        <f>IFERROR(IF(COUNT($S506:AX506)&gt;=$P506,"",EDATE($S506,32)),"")</f>
        <v/>
      </c>
      <c r="AZ506" s="49" t="str">
        <f>IFERROR(IF(COUNT($S506:AY506)&gt;=$P506,"",EDATE($S506,33)),"")</f>
        <v/>
      </c>
      <c r="BA506" s="49" t="str">
        <f>IFERROR(IF(COUNT($S506:AZ506)&gt;=$P506,"",EDATE($S506,34)),"")</f>
        <v/>
      </c>
      <c r="BB506" s="49" t="str">
        <f>IFERROR(IF(COUNT($S506:BA506)&gt;=$P506,"",EDATE($S506,35)),"")</f>
        <v/>
      </c>
      <c r="BC506" s="49" t="str">
        <f>IFERROR(IF(COUNT($S506:BB506)&gt;=$P506,"",EDATE($S506,36)),"")</f>
        <v/>
      </c>
      <c r="BD506" s="108"/>
    </row>
    <row r="507" spans="1:56" s="98" customFormat="1" ht="21" customHeight="1" thickBot="1">
      <c r="A507" s="106" t="str">
        <f t="shared" ca="1" si="42"/>
        <v/>
      </c>
      <c r="B507" s="152"/>
      <c r="C507" s="45" t="str">
        <f>IFERROR(VLOOKUP(B507,'اسماء العملاء'!$A$2:$E$1589,5,FALSE),"")</f>
        <v/>
      </c>
      <c r="D507" s="60" t="str">
        <f>IFERROR(VLOOKUP(B507,'اسماء العملاء'!$A$2:$C$1589,2,FALSE),"")</f>
        <v/>
      </c>
      <c r="E507" s="56"/>
      <c r="F507" s="62" t="str">
        <f>IFERROR(VLOOKUP(B507,'اسماء العملاء'!$A$2:$C$1589,3,FALSE),"")</f>
        <v/>
      </c>
      <c r="G507" s="75" t="str">
        <f>IFERROR(VLOOKUP(B507,'اسماء العملاء'!$A$2:$F$1589,6,FALSE),"")</f>
        <v/>
      </c>
      <c r="H507" s="142" t="str">
        <f>IFERROR(VLOOKUP(G507,'انواع الفلاتر'!$B$2:$C$52,2,FALSE),"")</f>
        <v/>
      </c>
      <c r="I507" s="128" t="str">
        <f>IFERROR(VLOOKUP(B507,'اسماء العملاء'!$A$2:$K$1589,11,FALSE),"")</f>
        <v/>
      </c>
      <c r="J507" s="46" t="str">
        <f t="shared" si="43"/>
        <v/>
      </c>
      <c r="K507" s="37"/>
      <c r="L507" s="137" t="str">
        <f t="shared" si="44"/>
        <v/>
      </c>
      <c r="M507" s="94" t="str">
        <f>IFERROR(VLOOKUP(B507,'اسماء العملاء'!$A$2:$G$1589,7,FALSE),"")</f>
        <v/>
      </c>
      <c r="N507" s="92" t="str">
        <f t="shared" si="45"/>
        <v/>
      </c>
      <c r="O507" s="149" t="str">
        <f>IFERROR(VLOOKUP(B507,'اسماء العملاء'!$A$2:$I$1589,9,FALSE),"")</f>
        <v/>
      </c>
      <c r="P507" s="144" t="str">
        <f t="shared" si="46"/>
        <v/>
      </c>
      <c r="Q507" s="145" t="str">
        <f t="shared" si="47"/>
        <v/>
      </c>
      <c r="R507" s="50"/>
      <c r="S507" s="133" t="str">
        <f>IFERROR(VLOOKUP(B507,'اسماء العملاء'!$A$2:$J$1589,10,FALSE),"")</f>
        <v/>
      </c>
      <c r="T507" s="48" t="str">
        <f>IFERROR(IF(COUNT($S507:S507)&gt;=$P507,"",EDATE($S507,1)),"")</f>
        <v/>
      </c>
      <c r="U507" s="48" t="str">
        <f>IFERROR(IF(COUNT($S507:T507)&gt;=$P507,"",EDATE($S507,2)),"")</f>
        <v/>
      </c>
      <c r="V507" s="48" t="str">
        <f>IFERROR(IF(COUNT($S507:U507)&gt;=$P507,"",EDATE($S507,3)),"")</f>
        <v/>
      </c>
      <c r="W507" s="48" t="str">
        <f>IFERROR(IF(COUNT($S507:V507)&gt;=$P507,"",EDATE($S507,4)),"")</f>
        <v/>
      </c>
      <c r="X507" s="48" t="str">
        <f>IFERROR(IF(COUNT($S507:W507)&gt;=$P507,"",EDATE($S507,5)),"")</f>
        <v/>
      </c>
      <c r="Y507" s="48" t="str">
        <f>IFERROR(IF(COUNT($S507:X507)&gt;=$P507,"",EDATE($S507,6)),"")</f>
        <v/>
      </c>
      <c r="Z507" s="48" t="str">
        <f>IFERROR(IF(COUNT($S507:Y507)&gt;=$P507,"",EDATE($S507,7)),"")</f>
        <v/>
      </c>
      <c r="AA507" s="48" t="str">
        <f>IFERROR(IF(COUNT($S507:Z507)&gt;=$P507,"",EDATE($S507,8)),"")</f>
        <v/>
      </c>
      <c r="AB507" s="48" t="str">
        <f>IFERROR(IF(COUNT($S507:AA507)&gt;=$P507,"",EDATE($S507,9)),"")</f>
        <v/>
      </c>
      <c r="AC507" s="48" t="str">
        <f>IFERROR(IF(COUNT($S507:AB507)&gt;=$P507,"",EDATE($S507,10)),"")</f>
        <v/>
      </c>
      <c r="AD507" s="48" t="str">
        <f>IFERROR(IF(COUNT($S507:AC507)&gt;=$P507,"",EDATE($S507,11)),"")</f>
        <v/>
      </c>
      <c r="AE507" s="48" t="str">
        <f>IFERROR(IF(COUNT($S507:AD507)&gt;=$P507,"",EDATE($S507,12)),"")</f>
        <v/>
      </c>
      <c r="AF507" s="48" t="str">
        <f>IFERROR(IF(COUNT($S507:AE507)&gt;=$P507,"",EDATE($S507,13)),"")</f>
        <v/>
      </c>
      <c r="AG507" s="48" t="str">
        <f>IFERROR(IF(COUNT($S507:AF507)&gt;=$P507,"",EDATE($S507,14)),"")</f>
        <v/>
      </c>
      <c r="AH507" s="48" t="str">
        <f>IFERROR(IF(COUNT($S507:AG507)&gt;=$P507,"",EDATE($S507,15)),"")</f>
        <v/>
      </c>
      <c r="AI507" s="48" t="str">
        <f>IFERROR(IF(COUNT($S507:AH507)&gt;=$P507,"",EDATE($S507,16)),"")</f>
        <v/>
      </c>
      <c r="AJ507" s="48" t="str">
        <f>IFERROR(IF(COUNT($S507:AI507)&gt;=$P507,"",EDATE($S507,17)),"")</f>
        <v/>
      </c>
      <c r="AK507" s="48" t="str">
        <f>IFERROR(IF(COUNT($S507:AJ507)&gt;=$P507,"",EDATE($S507,18)),"")</f>
        <v/>
      </c>
      <c r="AL507" s="49" t="str">
        <f>IFERROR(IF(COUNT($S507:AK507)&gt;=$P507,"",EDATE($S507,19)),"")</f>
        <v/>
      </c>
      <c r="AM507" s="49" t="str">
        <f>IFERROR(IF(COUNT($S507:AL507)&gt;=$P507,"",EDATE($S507,20)),"")</f>
        <v/>
      </c>
      <c r="AN507" s="49" t="str">
        <f>IFERROR(IF(COUNT($S507:AM507)&gt;=$P507,"",EDATE($S507,21)),"")</f>
        <v/>
      </c>
      <c r="AO507" s="49" t="str">
        <f>IFERROR(IF(COUNT($S507:AN507)&gt;=$P507,"",EDATE($S507,22)),"")</f>
        <v/>
      </c>
      <c r="AP507" s="49" t="str">
        <f>IFERROR(IF(COUNT($S507:AO507)&gt;=$P507,"",EDATE($S507,23)),"")</f>
        <v/>
      </c>
      <c r="AQ507" s="49" t="str">
        <f>IFERROR(IF(COUNT($S507:AP507)&gt;=$P507,"",EDATE($S507,24)),"")</f>
        <v/>
      </c>
      <c r="AR507" s="49" t="str">
        <f>IFERROR(IF(COUNT($S507:AQ507)&gt;=$P507,"",EDATE($S507,25)),"")</f>
        <v/>
      </c>
      <c r="AS507" s="49" t="str">
        <f>IFERROR(IF(COUNT($S507:AR507)&gt;=$P507,"",EDATE($S507,26)),"")</f>
        <v/>
      </c>
      <c r="AT507" s="49" t="str">
        <f>IFERROR(IF(COUNT($S507:AS507)&gt;=$P507,"",EDATE($S507,27)),"")</f>
        <v/>
      </c>
      <c r="AU507" s="49" t="str">
        <f>IFERROR(IF(COUNT($S507:AT507)&gt;=$P507,"",EDATE($S507,28)),"")</f>
        <v/>
      </c>
      <c r="AV507" s="49" t="str">
        <f>IFERROR(IF(COUNT($S507:AU507)&gt;=$P507,"",EDATE($S507,29)),"")</f>
        <v/>
      </c>
      <c r="AW507" s="49" t="str">
        <f>IFERROR(IF(COUNT($S507:AV507)&gt;=$P507,"",EDATE($S507,30)),"")</f>
        <v/>
      </c>
      <c r="AX507" s="49" t="str">
        <f>IFERROR(IF(COUNT($S507:AW507)&gt;=$P507,"",EDATE($S507,31)),"")</f>
        <v/>
      </c>
      <c r="AY507" s="49" t="str">
        <f>IFERROR(IF(COUNT($S507:AX507)&gt;=$P507,"",EDATE($S507,32)),"")</f>
        <v/>
      </c>
      <c r="AZ507" s="49" t="str">
        <f>IFERROR(IF(COUNT($S507:AY507)&gt;=$P507,"",EDATE($S507,33)),"")</f>
        <v/>
      </c>
      <c r="BA507" s="49" t="str">
        <f>IFERROR(IF(COUNT($S507:AZ507)&gt;=$P507,"",EDATE($S507,34)),"")</f>
        <v/>
      </c>
      <c r="BB507" s="49" t="str">
        <f>IFERROR(IF(COUNT($S507:BA507)&gt;=$P507,"",EDATE($S507,35)),"")</f>
        <v/>
      </c>
      <c r="BC507" s="49" t="str">
        <f>IFERROR(IF(COUNT($S507:BB507)&gt;=$P507,"",EDATE($S507,36)),"")</f>
        <v/>
      </c>
      <c r="BD507" s="108"/>
    </row>
    <row r="508" spans="1:56" s="98" customFormat="1" ht="21" customHeight="1" thickBot="1">
      <c r="A508" s="106" t="str">
        <f t="shared" ca="1" si="42"/>
        <v/>
      </c>
      <c r="B508" s="152"/>
      <c r="C508" s="45" t="str">
        <f>IFERROR(VLOOKUP(B508,'اسماء العملاء'!$A$2:$E$1589,5,FALSE),"")</f>
        <v/>
      </c>
      <c r="D508" s="60" t="str">
        <f>IFERROR(VLOOKUP(B508,'اسماء العملاء'!$A$2:$C$1589,2,FALSE),"")</f>
        <v/>
      </c>
      <c r="E508" s="56"/>
      <c r="F508" s="62" t="str">
        <f>IFERROR(VLOOKUP(B508,'اسماء العملاء'!$A$2:$C$1589,3,FALSE),"")</f>
        <v/>
      </c>
      <c r="G508" s="75" t="str">
        <f>IFERROR(VLOOKUP(B508,'اسماء العملاء'!$A$2:$F$1589,6,FALSE),"")</f>
        <v/>
      </c>
      <c r="H508" s="142" t="str">
        <f>IFERROR(VLOOKUP(G508,'انواع الفلاتر'!$B$2:$C$52,2,FALSE),"")</f>
        <v/>
      </c>
      <c r="I508" s="128" t="str">
        <f>IFERROR(VLOOKUP(B508,'اسماء العملاء'!$A$2:$K$1589,11,FALSE),"")</f>
        <v/>
      </c>
      <c r="J508" s="46" t="str">
        <f t="shared" si="43"/>
        <v/>
      </c>
      <c r="K508" s="37"/>
      <c r="L508" s="137" t="str">
        <f t="shared" si="44"/>
        <v/>
      </c>
      <c r="M508" s="94" t="str">
        <f>IFERROR(VLOOKUP(B508,'اسماء العملاء'!$A$2:$G$1589,7,FALSE),"")</f>
        <v/>
      </c>
      <c r="N508" s="92" t="str">
        <f t="shared" si="45"/>
        <v/>
      </c>
      <c r="O508" s="149" t="str">
        <f>IFERROR(VLOOKUP(B508,'اسماء العملاء'!$A$2:$I$1589,9,FALSE),"")</f>
        <v/>
      </c>
      <c r="P508" s="144" t="str">
        <f t="shared" si="46"/>
        <v/>
      </c>
      <c r="Q508" s="145" t="str">
        <f t="shared" si="47"/>
        <v/>
      </c>
      <c r="R508" s="50"/>
      <c r="S508" s="133" t="str">
        <f>IFERROR(VLOOKUP(B508,'اسماء العملاء'!$A$2:$J$1589,10,FALSE),"")</f>
        <v/>
      </c>
      <c r="T508" s="48" t="str">
        <f>IFERROR(IF(COUNT($S508:S508)&gt;=$P508,"",EDATE($S508,1)),"")</f>
        <v/>
      </c>
      <c r="U508" s="48" t="str">
        <f>IFERROR(IF(COUNT($S508:T508)&gt;=$P508,"",EDATE($S508,2)),"")</f>
        <v/>
      </c>
      <c r="V508" s="48" t="str">
        <f>IFERROR(IF(COUNT($S508:U508)&gt;=$P508,"",EDATE($S508,3)),"")</f>
        <v/>
      </c>
      <c r="W508" s="48" t="str">
        <f>IFERROR(IF(COUNT($S508:V508)&gt;=$P508,"",EDATE($S508,4)),"")</f>
        <v/>
      </c>
      <c r="X508" s="48" t="str">
        <f>IFERROR(IF(COUNT($S508:W508)&gt;=$P508,"",EDATE($S508,5)),"")</f>
        <v/>
      </c>
      <c r="Y508" s="48" t="str">
        <f>IFERROR(IF(COUNT($S508:X508)&gt;=$P508,"",EDATE($S508,6)),"")</f>
        <v/>
      </c>
      <c r="Z508" s="48" t="str">
        <f>IFERROR(IF(COUNT($S508:Y508)&gt;=$P508,"",EDATE($S508,7)),"")</f>
        <v/>
      </c>
      <c r="AA508" s="48" t="str">
        <f>IFERROR(IF(COUNT($S508:Z508)&gt;=$P508,"",EDATE($S508,8)),"")</f>
        <v/>
      </c>
      <c r="AB508" s="48" t="str">
        <f>IFERROR(IF(COUNT($S508:AA508)&gt;=$P508,"",EDATE($S508,9)),"")</f>
        <v/>
      </c>
      <c r="AC508" s="48" t="str">
        <f>IFERROR(IF(COUNT($S508:AB508)&gt;=$P508,"",EDATE($S508,10)),"")</f>
        <v/>
      </c>
      <c r="AD508" s="48" t="str">
        <f>IFERROR(IF(COUNT($S508:AC508)&gt;=$P508,"",EDATE($S508,11)),"")</f>
        <v/>
      </c>
      <c r="AE508" s="48" t="str">
        <f>IFERROR(IF(COUNT($S508:AD508)&gt;=$P508,"",EDATE($S508,12)),"")</f>
        <v/>
      </c>
      <c r="AF508" s="48" t="str">
        <f>IFERROR(IF(COUNT($S508:AE508)&gt;=$P508,"",EDATE($S508,13)),"")</f>
        <v/>
      </c>
      <c r="AG508" s="48" t="str">
        <f>IFERROR(IF(COUNT($S508:AF508)&gt;=$P508,"",EDATE($S508,14)),"")</f>
        <v/>
      </c>
      <c r="AH508" s="48" t="str">
        <f>IFERROR(IF(COUNT($S508:AG508)&gt;=$P508,"",EDATE($S508,15)),"")</f>
        <v/>
      </c>
      <c r="AI508" s="48" t="str">
        <f>IFERROR(IF(COUNT($S508:AH508)&gt;=$P508,"",EDATE($S508,16)),"")</f>
        <v/>
      </c>
      <c r="AJ508" s="48" t="str">
        <f>IFERROR(IF(COUNT($S508:AI508)&gt;=$P508,"",EDATE($S508,17)),"")</f>
        <v/>
      </c>
      <c r="AK508" s="48" t="str">
        <f>IFERROR(IF(COUNT($S508:AJ508)&gt;=$P508,"",EDATE($S508,18)),"")</f>
        <v/>
      </c>
      <c r="AL508" s="49" t="str">
        <f>IFERROR(IF(COUNT($S508:AK508)&gt;=$P508,"",EDATE($S508,19)),"")</f>
        <v/>
      </c>
      <c r="AM508" s="49" t="str">
        <f>IFERROR(IF(COUNT($S508:AL508)&gt;=$P508,"",EDATE($S508,20)),"")</f>
        <v/>
      </c>
      <c r="AN508" s="49" t="str">
        <f>IFERROR(IF(COUNT($S508:AM508)&gt;=$P508,"",EDATE($S508,21)),"")</f>
        <v/>
      </c>
      <c r="AO508" s="49" t="str">
        <f>IFERROR(IF(COUNT($S508:AN508)&gt;=$P508,"",EDATE($S508,22)),"")</f>
        <v/>
      </c>
      <c r="AP508" s="49" t="str">
        <f>IFERROR(IF(COUNT($S508:AO508)&gt;=$P508,"",EDATE($S508,23)),"")</f>
        <v/>
      </c>
      <c r="AQ508" s="49" t="str">
        <f>IFERROR(IF(COUNT($S508:AP508)&gt;=$P508,"",EDATE($S508,24)),"")</f>
        <v/>
      </c>
      <c r="AR508" s="49" t="str">
        <f>IFERROR(IF(COUNT($S508:AQ508)&gt;=$P508,"",EDATE($S508,25)),"")</f>
        <v/>
      </c>
      <c r="AS508" s="49" t="str">
        <f>IFERROR(IF(COUNT($S508:AR508)&gt;=$P508,"",EDATE($S508,26)),"")</f>
        <v/>
      </c>
      <c r="AT508" s="49" t="str">
        <f>IFERROR(IF(COUNT($S508:AS508)&gt;=$P508,"",EDATE($S508,27)),"")</f>
        <v/>
      </c>
      <c r="AU508" s="49" t="str">
        <f>IFERROR(IF(COUNT($S508:AT508)&gt;=$P508,"",EDATE($S508,28)),"")</f>
        <v/>
      </c>
      <c r="AV508" s="49" t="str">
        <f>IFERROR(IF(COUNT($S508:AU508)&gt;=$P508,"",EDATE($S508,29)),"")</f>
        <v/>
      </c>
      <c r="AW508" s="49" t="str">
        <f>IFERROR(IF(COUNT($S508:AV508)&gt;=$P508,"",EDATE($S508,30)),"")</f>
        <v/>
      </c>
      <c r="AX508" s="49" t="str">
        <f>IFERROR(IF(COUNT($S508:AW508)&gt;=$P508,"",EDATE($S508,31)),"")</f>
        <v/>
      </c>
      <c r="AY508" s="49" t="str">
        <f>IFERROR(IF(COUNT($S508:AX508)&gt;=$P508,"",EDATE($S508,32)),"")</f>
        <v/>
      </c>
      <c r="AZ508" s="49" t="str">
        <f>IFERROR(IF(COUNT($S508:AY508)&gt;=$P508,"",EDATE($S508,33)),"")</f>
        <v/>
      </c>
      <c r="BA508" s="49" t="str">
        <f>IFERROR(IF(COUNT($S508:AZ508)&gt;=$P508,"",EDATE($S508,34)),"")</f>
        <v/>
      </c>
      <c r="BB508" s="49" t="str">
        <f>IFERROR(IF(COUNT($S508:BA508)&gt;=$P508,"",EDATE($S508,35)),"")</f>
        <v/>
      </c>
      <c r="BC508" s="49" t="str">
        <f>IFERROR(IF(COUNT($S508:BB508)&gt;=$P508,"",EDATE($S508,36)),"")</f>
        <v/>
      </c>
      <c r="BD508" s="108"/>
    </row>
    <row r="509" spans="1:56" s="98" customFormat="1" ht="21" customHeight="1" thickBot="1">
      <c r="A509" s="106" t="str">
        <f t="shared" ca="1" si="42"/>
        <v/>
      </c>
      <c r="B509" s="152"/>
      <c r="C509" s="45" t="str">
        <f>IFERROR(VLOOKUP(B509,'اسماء العملاء'!$A$2:$E$1589,5,FALSE),"")</f>
        <v/>
      </c>
      <c r="D509" s="60" t="str">
        <f>IFERROR(VLOOKUP(B509,'اسماء العملاء'!$A$2:$C$1589,2,FALSE),"")</f>
        <v/>
      </c>
      <c r="E509" s="56"/>
      <c r="F509" s="62" t="str">
        <f>IFERROR(VLOOKUP(B509,'اسماء العملاء'!$A$2:$C$1589,3,FALSE),"")</f>
        <v/>
      </c>
      <c r="G509" s="75" t="str">
        <f>IFERROR(VLOOKUP(B509,'اسماء العملاء'!$A$2:$F$1589,6,FALSE),"")</f>
        <v/>
      </c>
      <c r="H509" s="142" t="str">
        <f>IFERROR(VLOOKUP(G509,'انواع الفلاتر'!$B$2:$C$52,2,FALSE),"")</f>
        <v/>
      </c>
      <c r="I509" s="128" t="str">
        <f>IFERROR(VLOOKUP(B509,'اسماء العملاء'!$A$2:$K$1589,11,FALSE),"")</f>
        <v/>
      </c>
      <c r="J509" s="46" t="str">
        <f t="shared" si="43"/>
        <v/>
      </c>
      <c r="K509" s="37"/>
      <c r="L509" s="137" t="str">
        <f t="shared" si="44"/>
        <v/>
      </c>
      <c r="M509" s="94" t="str">
        <f>IFERROR(VLOOKUP(B509,'اسماء العملاء'!$A$2:$G$1589,7,FALSE),"")</f>
        <v/>
      </c>
      <c r="N509" s="92" t="str">
        <f t="shared" si="45"/>
        <v/>
      </c>
      <c r="O509" s="149" t="str">
        <f>IFERROR(VLOOKUP(B509,'اسماء العملاء'!$A$2:$I$1589,9,FALSE),"")</f>
        <v/>
      </c>
      <c r="P509" s="144" t="str">
        <f t="shared" si="46"/>
        <v/>
      </c>
      <c r="Q509" s="145" t="str">
        <f t="shared" si="47"/>
        <v/>
      </c>
      <c r="R509" s="50"/>
      <c r="S509" s="133" t="str">
        <f>IFERROR(VLOOKUP(B509,'اسماء العملاء'!$A$2:$J$1589,10,FALSE),"")</f>
        <v/>
      </c>
      <c r="T509" s="48" t="str">
        <f>IFERROR(IF(COUNT($S509:S509)&gt;=$P509,"",EDATE($S509,1)),"")</f>
        <v/>
      </c>
      <c r="U509" s="48" t="str">
        <f>IFERROR(IF(COUNT($S509:T509)&gt;=$P509,"",EDATE($S509,2)),"")</f>
        <v/>
      </c>
      <c r="V509" s="48" t="str">
        <f>IFERROR(IF(COUNT($S509:U509)&gt;=$P509,"",EDATE($S509,3)),"")</f>
        <v/>
      </c>
      <c r="W509" s="48" t="str">
        <f>IFERROR(IF(COUNT($S509:V509)&gt;=$P509,"",EDATE($S509,4)),"")</f>
        <v/>
      </c>
      <c r="X509" s="48" t="str">
        <f>IFERROR(IF(COUNT($S509:W509)&gt;=$P509,"",EDATE($S509,5)),"")</f>
        <v/>
      </c>
      <c r="Y509" s="48" t="str">
        <f>IFERROR(IF(COUNT($S509:X509)&gt;=$P509,"",EDATE($S509,6)),"")</f>
        <v/>
      </c>
      <c r="Z509" s="48" t="str">
        <f>IFERROR(IF(COUNT($S509:Y509)&gt;=$P509,"",EDATE($S509,7)),"")</f>
        <v/>
      </c>
      <c r="AA509" s="48" t="str">
        <f>IFERROR(IF(COUNT($S509:Z509)&gt;=$P509,"",EDATE($S509,8)),"")</f>
        <v/>
      </c>
      <c r="AB509" s="48" t="str">
        <f>IFERROR(IF(COUNT($S509:AA509)&gt;=$P509,"",EDATE($S509,9)),"")</f>
        <v/>
      </c>
      <c r="AC509" s="48" t="str">
        <f>IFERROR(IF(COUNT($S509:AB509)&gt;=$P509,"",EDATE($S509,10)),"")</f>
        <v/>
      </c>
      <c r="AD509" s="48" t="str">
        <f>IFERROR(IF(COUNT($S509:AC509)&gt;=$P509,"",EDATE($S509,11)),"")</f>
        <v/>
      </c>
      <c r="AE509" s="48" t="str">
        <f>IFERROR(IF(COUNT($S509:AD509)&gt;=$P509,"",EDATE($S509,12)),"")</f>
        <v/>
      </c>
      <c r="AF509" s="48" t="str">
        <f>IFERROR(IF(COUNT($S509:AE509)&gt;=$P509,"",EDATE($S509,13)),"")</f>
        <v/>
      </c>
      <c r="AG509" s="48" t="str">
        <f>IFERROR(IF(COUNT($S509:AF509)&gt;=$P509,"",EDATE($S509,14)),"")</f>
        <v/>
      </c>
      <c r="AH509" s="48" t="str">
        <f>IFERROR(IF(COUNT($S509:AG509)&gt;=$P509,"",EDATE($S509,15)),"")</f>
        <v/>
      </c>
      <c r="AI509" s="48" t="str">
        <f>IFERROR(IF(COUNT($S509:AH509)&gt;=$P509,"",EDATE($S509,16)),"")</f>
        <v/>
      </c>
      <c r="AJ509" s="48" t="str">
        <f>IFERROR(IF(COUNT($S509:AI509)&gt;=$P509,"",EDATE($S509,17)),"")</f>
        <v/>
      </c>
      <c r="AK509" s="48" t="str">
        <f>IFERROR(IF(COUNT($S509:AJ509)&gt;=$P509,"",EDATE($S509,18)),"")</f>
        <v/>
      </c>
      <c r="AL509" s="49" t="str">
        <f>IFERROR(IF(COUNT($S509:AK509)&gt;=$P509,"",EDATE($S509,19)),"")</f>
        <v/>
      </c>
      <c r="AM509" s="49" t="str">
        <f>IFERROR(IF(COUNT($S509:AL509)&gt;=$P509,"",EDATE($S509,20)),"")</f>
        <v/>
      </c>
      <c r="AN509" s="49" t="str">
        <f>IFERROR(IF(COUNT($S509:AM509)&gt;=$P509,"",EDATE($S509,21)),"")</f>
        <v/>
      </c>
      <c r="AO509" s="49" t="str">
        <f>IFERROR(IF(COUNT($S509:AN509)&gt;=$P509,"",EDATE($S509,22)),"")</f>
        <v/>
      </c>
      <c r="AP509" s="49" t="str">
        <f>IFERROR(IF(COUNT($S509:AO509)&gt;=$P509,"",EDATE($S509,23)),"")</f>
        <v/>
      </c>
      <c r="AQ509" s="49" t="str">
        <f>IFERROR(IF(COUNT($S509:AP509)&gt;=$P509,"",EDATE($S509,24)),"")</f>
        <v/>
      </c>
      <c r="AR509" s="49" t="str">
        <f>IFERROR(IF(COUNT($S509:AQ509)&gt;=$P509,"",EDATE($S509,25)),"")</f>
        <v/>
      </c>
      <c r="AS509" s="49" t="str">
        <f>IFERROR(IF(COUNT($S509:AR509)&gt;=$P509,"",EDATE($S509,26)),"")</f>
        <v/>
      </c>
      <c r="AT509" s="49" t="str">
        <f>IFERROR(IF(COUNT($S509:AS509)&gt;=$P509,"",EDATE($S509,27)),"")</f>
        <v/>
      </c>
      <c r="AU509" s="49" t="str">
        <f>IFERROR(IF(COUNT($S509:AT509)&gt;=$P509,"",EDATE($S509,28)),"")</f>
        <v/>
      </c>
      <c r="AV509" s="49" t="str">
        <f>IFERROR(IF(COUNT($S509:AU509)&gt;=$P509,"",EDATE($S509,29)),"")</f>
        <v/>
      </c>
      <c r="AW509" s="49" t="str">
        <f>IFERROR(IF(COUNT($S509:AV509)&gt;=$P509,"",EDATE($S509,30)),"")</f>
        <v/>
      </c>
      <c r="AX509" s="49" t="str">
        <f>IFERROR(IF(COUNT($S509:AW509)&gt;=$P509,"",EDATE($S509,31)),"")</f>
        <v/>
      </c>
      <c r="AY509" s="49" t="str">
        <f>IFERROR(IF(COUNT($S509:AX509)&gt;=$P509,"",EDATE($S509,32)),"")</f>
        <v/>
      </c>
      <c r="AZ509" s="49" t="str">
        <f>IFERROR(IF(COUNT($S509:AY509)&gt;=$P509,"",EDATE($S509,33)),"")</f>
        <v/>
      </c>
      <c r="BA509" s="49" t="str">
        <f>IFERROR(IF(COUNT($S509:AZ509)&gt;=$P509,"",EDATE($S509,34)),"")</f>
        <v/>
      </c>
      <c r="BB509" s="49" t="str">
        <f>IFERROR(IF(COUNT($S509:BA509)&gt;=$P509,"",EDATE($S509,35)),"")</f>
        <v/>
      </c>
      <c r="BC509" s="49" t="str">
        <f>IFERROR(IF(COUNT($S509:BB509)&gt;=$P509,"",EDATE($S509,36)),"")</f>
        <v/>
      </c>
      <c r="BD509" s="108"/>
    </row>
    <row r="510" spans="1:56" s="98" customFormat="1" ht="21" customHeight="1" thickBot="1">
      <c r="A510" s="106" t="str">
        <f t="shared" ca="1" si="42"/>
        <v/>
      </c>
      <c r="B510" s="152"/>
      <c r="C510" s="45" t="str">
        <f>IFERROR(VLOOKUP(B510,'اسماء العملاء'!$A$2:$E$1589,5,FALSE),"")</f>
        <v/>
      </c>
      <c r="D510" s="60" t="str">
        <f>IFERROR(VLOOKUP(B510,'اسماء العملاء'!$A$2:$C$1589,2,FALSE),"")</f>
        <v/>
      </c>
      <c r="E510" s="56"/>
      <c r="F510" s="62" t="str">
        <f>IFERROR(VLOOKUP(B510,'اسماء العملاء'!$A$2:$C$1589,3,FALSE),"")</f>
        <v/>
      </c>
      <c r="G510" s="75" t="str">
        <f>IFERROR(VLOOKUP(B510,'اسماء العملاء'!$A$2:$F$1589,6,FALSE),"")</f>
        <v/>
      </c>
      <c r="H510" s="142" t="str">
        <f>IFERROR(VLOOKUP(G510,'انواع الفلاتر'!$B$2:$C$52,2,FALSE),"")</f>
        <v/>
      </c>
      <c r="I510" s="128" t="str">
        <f>IFERROR(VLOOKUP(B510,'اسماء العملاء'!$A$2:$K$1589,11,FALSE),"")</f>
        <v/>
      </c>
      <c r="J510" s="46" t="str">
        <f t="shared" si="43"/>
        <v/>
      </c>
      <c r="K510" s="37"/>
      <c r="L510" s="137" t="str">
        <f t="shared" si="44"/>
        <v/>
      </c>
      <c r="M510" s="94" t="str">
        <f>IFERROR(VLOOKUP(B510,'اسماء العملاء'!$A$2:$G$1589,7,FALSE),"")</f>
        <v/>
      </c>
      <c r="N510" s="92" t="str">
        <f t="shared" si="45"/>
        <v/>
      </c>
      <c r="O510" s="149" t="str">
        <f>IFERROR(VLOOKUP(B510,'اسماء العملاء'!$A$2:$I$1589,9,FALSE),"")</f>
        <v/>
      </c>
      <c r="P510" s="144" t="str">
        <f t="shared" si="46"/>
        <v/>
      </c>
      <c r="Q510" s="145" t="str">
        <f t="shared" si="47"/>
        <v/>
      </c>
      <c r="R510" s="50"/>
      <c r="S510" s="133" t="str">
        <f>IFERROR(VLOOKUP(B510,'اسماء العملاء'!$A$2:$J$1589,10,FALSE),"")</f>
        <v/>
      </c>
      <c r="T510" s="48" t="str">
        <f>IFERROR(IF(COUNT($S510:S510)&gt;=$P510,"",EDATE($S510,1)),"")</f>
        <v/>
      </c>
      <c r="U510" s="48" t="str">
        <f>IFERROR(IF(COUNT($S510:T510)&gt;=$P510,"",EDATE($S510,2)),"")</f>
        <v/>
      </c>
      <c r="V510" s="48" t="str">
        <f>IFERROR(IF(COUNT($S510:U510)&gt;=$P510,"",EDATE($S510,3)),"")</f>
        <v/>
      </c>
      <c r="W510" s="48" t="str">
        <f>IFERROR(IF(COUNT($S510:V510)&gt;=$P510,"",EDATE($S510,4)),"")</f>
        <v/>
      </c>
      <c r="X510" s="48" t="str">
        <f>IFERROR(IF(COUNT($S510:W510)&gt;=$P510,"",EDATE($S510,5)),"")</f>
        <v/>
      </c>
      <c r="Y510" s="48" t="str">
        <f>IFERROR(IF(COUNT($S510:X510)&gt;=$P510,"",EDATE($S510,6)),"")</f>
        <v/>
      </c>
      <c r="Z510" s="48" t="str">
        <f>IFERROR(IF(COUNT($S510:Y510)&gt;=$P510,"",EDATE($S510,7)),"")</f>
        <v/>
      </c>
      <c r="AA510" s="48" t="str">
        <f>IFERROR(IF(COUNT($S510:Z510)&gt;=$P510,"",EDATE($S510,8)),"")</f>
        <v/>
      </c>
      <c r="AB510" s="48" t="str">
        <f>IFERROR(IF(COUNT($S510:AA510)&gt;=$P510,"",EDATE($S510,9)),"")</f>
        <v/>
      </c>
      <c r="AC510" s="48" t="str">
        <f>IFERROR(IF(COUNT($S510:AB510)&gt;=$P510,"",EDATE($S510,10)),"")</f>
        <v/>
      </c>
      <c r="AD510" s="48" t="str">
        <f>IFERROR(IF(COUNT($S510:AC510)&gt;=$P510,"",EDATE($S510,11)),"")</f>
        <v/>
      </c>
      <c r="AE510" s="48" t="str">
        <f>IFERROR(IF(COUNT($S510:AD510)&gt;=$P510,"",EDATE($S510,12)),"")</f>
        <v/>
      </c>
      <c r="AF510" s="48" t="str">
        <f>IFERROR(IF(COUNT($S510:AE510)&gt;=$P510,"",EDATE($S510,13)),"")</f>
        <v/>
      </c>
      <c r="AG510" s="48" t="str">
        <f>IFERROR(IF(COUNT($S510:AF510)&gt;=$P510,"",EDATE($S510,14)),"")</f>
        <v/>
      </c>
      <c r="AH510" s="48" t="str">
        <f>IFERROR(IF(COUNT($S510:AG510)&gt;=$P510,"",EDATE($S510,15)),"")</f>
        <v/>
      </c>
      <c r="AI510" s="48" t="str">
        <f>IFERROR(IF(COUNT($S510:AH510)&gt;=$P510,"",EDATE($S510,16)),"")</f>
        <v/>
      </c>
      <c r="AJ510" s="48" t="str">
        <f>IFERROR(IF(COUNT($S510:AI510)&gt;=$P510,"",EDATE($S510,17)),"")</f>
        <v/>
      </c>
      <c r="AK510" s="48" t="str">
        <f>IFERROR(IF(COUNT($S510:AJ510)&gt;=$P510,"",EDATE($S510,18)),"")</f>
        <v/>
      </c>
      <c r="AL510" s="49" t="str">
        <f>IFERROR(IF(COUNT($S510:AK510)&gt;=$P510,"",EDATE($S510,19)),"")</f>
        <v/>
      </c>
      <c r="AM510" s="49" t="str">
        <f>IFERROR(IF(COUNT($S510:AL510)&gt;=$P510,"",EDATE($S510,20)),"")</f>
        <v/>
      </c>
      <c r="AN510" s="49" t="str">
        <f>IFERROR(IF(COUNT($S510:AM510)&gt;=$P510,"",EDATE($S510,21)),"")</f>
        <v/>
      </c>
      <c r="AO510" s="49" t="str">
        <f>IFERROR(IF(COUNT($S510:AN510)&gt;=$P510,"",EDATE($S510,22)),"")</f>
        <v/>
      </c>
      <c r="AP510" s="49" t="str">
        <f>IFERROR(IF(COUNT($S510:AO510)&gt;=$P510,"",EDATE($S510,23)),"")</f>
        <v/>
      </c>
      <c r="AQ510" s="49" t="str">
        <f>IFERROR(IF(COUNT($S510:AP510)&gt;=$P510,"",EDATE($S510,24)),"")</f>
        <v/>
      </c>
      <c r="AR510" s="49" t="str">
        <f>IFERROR(IF(COUNT($S510:AQ510)&gt;=$P510,"",EDATE($S510,25)),"")</f>
        <v/>
      </c>
      <c r="AS510" s="49" t="str">
        <f>IFERROR(IF(COUNT($S510:AR510)&gt;=$P510,"",EDATE($S510,26)),"")</f>
        <v/>
      </c>
      <c r="AT510" s="49" t="str">
        <f>IFERROR(IF(COUNT($S510:AS510)&gt;=$P510,"",EDATE($S510,27)),"")</f>
        <v/>
      </c>
      <c r="AU510" s="49" t="str">
        <f>IFERROR(IF(COUNT($S510:AT510)&gt;=$P510,"",EDATE($S510,28)),"")</f>
        <v/>
      </c>
      <c r="AV510" s="49" t="str">
        <f>IFERROR(IF(COUNT($S510:AU510)&gt;=$P510,"",EDATE($S510,29)),"")</f>
        <v/>
      </c>
      <c r="AW510" s="49" t="str">
        <f>IFERROR(IF(COUNT($S510:AV510)&gt;=$P510,"",EDATE($S510,30)),"")</f>
        <v/>
      </c>
      <c r="AX510" s="49" t="str">
        <f>IFERROR(IF(COUNT($S510:AW510)&gt;=$P510,"",EDATE($S510,31)),"")</f>
        <v/>
      </c>
      <c r="AY510" s="49" t="str">
        <f>IFERROR(IF(COUNT($S510:AX510)&gt;=$P510,"",EDATE($S510,32)),"")</f>
        <v/>
      </c>
      <c r="AZ510" s="49" t="str">
        <f>IFERROR(IF(COUNT($S510:AY510)&gt;=$P510,"",EDATE($S510,33)),"")</f>
        <v/>
      </c>
      <c r="BA510" s="49" t="str">
        <f>IFERROR(IF(COUNT($S510:AZ510)&gt;=$P510,"",EDATE($S510,34)),"")</f>
        <v/>
      </c>
      <c r="BB510" s="49" t="str">
        <f>IFERROR(IF(COUNT($S510:BA510)&gt;=$P510,"",EDATE($S510,35)),"")</f>
        <v/>
      </c>
      <c r="BC510" s="49" t="str">
        <f>IFERROR(IF(COUNT($S510:BB510)&gt;=$P510,"",EDATE($S510,36)),"")</f>
        <v/>
      </c>
      <c r="BD510" s="108"/>
    </row>
    <row r="511" spans="1:56" s="98" customFormat="1" ht="21" customHeight="1" thickBot="1">
      <c r="A511" s="106" t="str">
        <f t="shared" ca="1" si="42"/>
        <v/>
      </c>
      <c r="B511" s="152"/>
      <c r="C511" s="45" t="str">
        <f>IFERROR(VLOOKUP(B511,'اسماء العملاء'!$A$2:$E$1589,5,FALSE),"")</f>
        <v/>
      </c>
      <c r="D511" s="60" t="str">
        <f>IFERROR(VLOOKUP(B511,'اسماء العملاء'!$A$2:$C$1589,2,FALSE),"")</f>
        <v/>
      </c>
      <c r="E511" s="56"/>
      <c r="F511" s="62" t="str">
        <f>IFERROR(VLOOKUP(B511,'اسماء العملاء'!$A$2:$C$1589,3,FALSE),"")</f>
        <v/>
      </c>
      <c r="G511" s="75" t="str">
        <f>IFERROR(VLOOKUP(B511,'اسماء العملاء'!$A$2:$F$1589,6,FALSE),"")</f>
        <v/>
      </c>
      <c r="H511" s="142" t="str">
        <f>IFERROR(VLOOKUP(G511,'انواع الفلاتر'!$B$2:$C$52,2,FALSE),"")</f>
        <v/>
      </c>
      <c r="I511" s="128" t="str">
        <f>IFERROR(VLOOKUP(B511,'اسماء العملاء'!$A$2:$K$1589,11,FALSE),"")</f>
        <v/>
      </c>
      <c r="J511" s="46" t="str">
        <f t="shared" si="43"/>
        <v/>
      </c>
      <c r="K511" s="37"/>
      <c r="L511" s="137" t="str">
        <f t="shared" si="44"/>
        <v/>
      </c>
      <c r="M511" s="94" t="str">
        <f>IFERROR(VLOOKUP(B511,'اسماء العملاء'!$A$2:$G$1589,7,FALSE),"")</f>
        <v/>
      </c>
      <c r="N511" s="92" t="str">
        <f t="shared" si="45"/>
        <v/>
      </c>
      <c r="O511" s="149" t="str">
        <f>IFERROR(VLOOKUP(B511,'اسماء العملاء'!$A$2:$I$1589,9,FALSE),"")</f>
        <v/>
      </c>
      <c r="P511" s="144" t="str">
        <f t="shared" si="46"/>
        <v/>
      </c>
      <c r="Q511" s="145" t="str">
        <f t="shared" si="47"/>
        <v/>
      </c>
      <c r="R511" s="50"/>
      <c r="S511" s="133" t="str">
        <f>IFERROR(VLOOKUP(B511,'اسماء العملاء'!$A$2:$J$1589,10,FALSE),"")</f>
        <v/>
      </c>
      <c r="T511" s="48" t="str">
        <f>IFERROR(IF(COUNT($S511:S511)&gt;=$P511,"",EDATE($S511,1)),"")</f>
        <v/>
      </c>
      <c r="U511" s="48" t="str">
        <f>IFERROR(IF(COUNT($S511:T511)&gt;=$P511,"",EDATE($S511,2)),"")</f>
        <v/>
      </c>
      <c r="V511" s="48" t="str">
        <f>IFERROR(IF(COUNT($S511:U511)&gt;=$P511,"",EDATE($S511,3)),"")</f>
        <v/>
      </c>
      <c r="W511" s="48" t="str">
        <f>IFERROR(IF(COUNT($S511:V511)&gt;=$P511,"",EDATE($S511,4)),"")</f>
        <v/>
      </c>
      <c r="X511" s="48" t="str">
        <f>IFERROR(IF(COUNT($S511:W511)&gt;=$P511,"",EDATE($S511,5)),"")</f>
        <v/>
      </c>
      <c r="Y511" s="48" t="str">
        <f>IFERROR(IF(COUNT($S511:X511)&gt;=$P511,"",EDATE($S511,6)),"")</f>
        <v/>
      </c>
      <c r="Z511" s="48" t="str">
        <f>IFERROR(IF(COUNT($S511:Y511)&gt;=$P511,"",EDATE($S511,7)),"")</f>
        <v/>
      </c>
      <c r="AA511" s="48" t="str">
        <f>IFERROR(IF(COUNT($S511:Z511)&gt;=$P511,"",EDATE($S511,8)),"")</f>
        <v/>
      </c>
      <c r="AB511" s="48" t="str">
        <f>IFERROR(IF(COUNT($S511:AA511)&gt;=$P511,"",EDATE($S511,9)),"")</f>
        <v/>
      </c>
      <c r="AC511" s="48" t="str">
        <f>IFERROR(IF(COUNT($S511:AB511)&gt;=$P511,"",EDATE($S511,10)),"")</f>
        <v/>
      </c>
      <c r="AD511" s="48" t="str">
        <f>IFERROR(IF(COUNT($S511:AC511)&gt;=$P511,"",EDATE($S511,11)),"")</f>
        <v/>
      </c>
      <c r="AE511" s="48" t="str">
        <f>IFERROR(IF(COUNT($S511:AD511)&gt;=$P511,"",EDATE($S511,12)),"")</f>
        <v/>
      </c>
      <c r="AF511" s="48" t="str">
        <f>IFERROR(IF(COUNT($S511:AE511)&gt;=$P511,"",EDATE($S511,13)),"")</f>
        <v/>
      </c>
      <c r="AG511" s="48" t="str">
        <f>IFERROR(IF(COUNT($S511:AF511)&gt;=$P511,"",EDATE($S511,14)),"")</f>
        <v/>
      </c>
      <c r="AH511" s="48" t="str">
        <f>IFERROR(IF(COUNT($S511:AG511)&gt;=$P511,"",EDATE($S511,15)),"")</f>
        <v/>
      </c>
      <c r="AI511" s="48" t="str">
        <f>IFERROR(IF(COUNT($S511:AH511)&gt;=$P511,"",EDATE($S511,16)),"")</f>
        <v/>
      </c>
      <c r="AJ511" s="48" t="str">
        <f>IFERROR(IF(COUNT($S511:AI511)&gt;=$P511,"",EDATE($S511,17)),"")</f>
        <v/>
      </c>
      <c r="AK511" s="48" t="str">
        <f>IFERROR(IF(COUNT($S511:AJ511)&gt;=$P511,"",EDATE($S511,18)),"")</f>
        <v/>
      </c>
      <c r="AL511" s="49" t="str">
        <f>IFERROR(IF(COUNT($S511:AK511)&gt;=$P511,"",EDATE($S511,19)),"")</f>
        <v/>
      </c>
      <c r="AM511" s="49" t="str">
        <f>IFERROR(IF(COUNT($S511:AL511)&gt;=$P511,"",EDATE($S511,20)),"")</f>
        <v/>
      </c>
      <c r="AN511" s="49" t="str">
        <f>IFERROR(IF(COUNT($S511:AM511)&gt;=$P511,"",EDATE($S511,21)),"")</f>
        <v/>
      </c>
      <c r="AO511" s="49" t="str">
        <f>IFERROR(IF(COUNT($S511:AN511)&gt;=$P511,"",EDATE($S511,22)),"")</f>
        <v/>
      </c>
      <c r="AP511" s="49" t="str">
        <f>IFERROR(IF(COUNT($S511:AO511)&gt;=$P511,"",EDATE($S511,23)),"")</f>
        <v/>
      </c>
      <c r="AQ511" s="49" t="str">
        <f>IFERROR(IF(COUNT($S511:AP511)&gt;=$P511,"",EDATE($S511,24)),"")</f>
        <v/>
      </c>
      <c r="AR511" s="49" t="str">
        <f>IFERROR(IF(COUNT($S511:AQ511)&gt;=$P511,"",EDATE($S511,25)),"")</f>
        <v/>
      </c>
      <c r="AS511" s="49" t="str">
        <f>IFERROR(IF(COUNT($S511:AR511)&gt;=$P511,"",EDATE($S511,26)),"")</f>
        <v/>
      </c>
      <c r="AT511" s="49" t="str">
        <f>IFERROR(IF(COUNT($S511:AS511)&gt;=$P511,"",EDATE($S511,27)),"")</f>
        <v/>
      </c>
      <c r="AU511" s="49" t="str">
        <f>IFERROR(IF(COUNT($S511:AT511)&gt;=$P511,"",EDATE($S511,28)),"")</f>
        <v/>
      </c>
      <c r="AV511" s="49" t="str">
        <f>IFERROR(IF(COUNT($S511:AU511)&gt;=$P511,"",EDATE($S511,29)),"")</f>
        <v/>
      </c>
      <c r="AW511" s="49" t="str">
        <f>IFERROR(IF(COUNT($S511:AV511)&gt;=$P511,"",EDATE($S511,30)),"")</f>
        <v/>
      </c>
      <c r="AX511" s="49" t="str">
        <f>IFERROR(IF(COUNT($S511:AW511)&gt;=$P511,"",EDATE($S511,31)),"")</f>
        <v/>
      </c>
      <c r="AY511" s="49" t="str">
        <f>IFERROR(IF(COUNT($S511:AX511)&gt;=$P511,"",EDATE($S511,32)),"")</f>
        <v/>
      </c>
      <c r="AZ511" s="49" t="str">
        <f>IFERROR(IF(COUNT($S511:AY511)&gt;=$P511,"",EDATE($S511,33)),"")</f>
        <v/>
      </c>
      <c r="BA511" s="49" t="str">
        <f>IFERROR(IF(COUNT($S511:AZ511)&gt;=$P511,"",EDATE($S511,34)),"")</f>
        <v/>
      </c>
      <c r="BB511" s="49" t="str">
        <f>IFERROR(IF(COUNT($S511:BA511)&gt;=$P511,"",EDATE($S511,35)),"")</f>
        <v/>
      </c>
      <c r="BC511" s="49" t="str">
        <f>IFERROR(IF(COUNT($S511:BB511)&gt;=$P511,"",EDATE($S511,36)),"")</f>
        <v/>
      </c>
      <c r="BD511" s="108"/>
    </row>
    <row r="512" spans="1:56" s="98" customFormat="1" ht="21" customHeight="1" thickBot="1">
      <c r="A512" s="106" t="str">
        <f t="shared" ca="1" si="42"/>
        <v/>
      </c>
      <c r="B512" s="152"/>
      <c r="C512" s="45" t="str">
        <f>IFERROR(VLOOKUP(B512,'اسماء العملاء'!$A$2:$E$1589,5,FALSE),"")</f>
        <v/>
      </c>
      <c r="D512" s="60" t="str">
        <f>IFERROR(VLOOKUP(B512,'اسماء العملاء'!$A$2:$C$1589,2,FALSE),"")</f>
        <v/>
      </c>
      <c r="E512" s="56"/>
      <c r="F512" s="62" t="str">
        <f>IFERROR(VLOOKUP(B512,'اسماء العملاء'!$A$2:$C$1589,3,FALSE),"")</f>
        <v/>
      </c>
      <c r="G512" s="75" t="str">
        <f>IFERROR(VLOOKUP(B512,'اسماء العملاء'!$A$2:$F$1589,6,FALSE),"")</f>
        <v/>
      </c>
      <c r="H512" s="142" t="str">
        <f>IFERROR(VLOOKUP(G512,'انواع الفلاتر'!$B$2:$C$52,2,FALSE),"")</f>
        <v/>
      </c>
      <c r="I512" s="128" t="str">
        <f>IFERROR(VLOOKUP(B512,'اسماء العملاء'!$A$2:$K$1589,11,FALSE),"")</f>
        <v/>
      </c>
      <c r="J512" s="46" t="str">
        <f t="shared" si="43"/>
        <v/>
      </c>
      <c r="K512" s="37"/>
      <c r="L512" s="137" t="str">
        <f t="shared" si="44"/>
        <v/>
      </c>
      <c r="M512" s="94" t="str">
        <f>IFERROR(VLOOKUP(B512,'اسماء العملاء'!$A$2:$G$1589,7,FALSE),"")</f>
        <v/>
      </c>
      <c r="N512" s="92" t="str">
        <f t="shared" si="45"/>
        <v/>
      </c>
      <c r="O512" s="149" t="str">
        <f>IFERROR(VLOOKUP(B512,'اسماء العملاء'!$A$2:$I$1589,9,FALSE),"")</f>
        <v/>
      </c>
      <c r="P512" s="144" t="str">
        <f t="shared" si="46"/>
        <v/>
      </c>
      <c r="Q512" s="145" t="str">
        <f t="shared" si="47"/>
        <v/>
      </c>
      <c r="R512" s="50"/>
      <c r="S512" s="133" t="str">
        <f>IFERROR(VLOOKUP(B512,'اسماء العملاء'!$A$2:$J$1589,10,FALSE),"")</f>
        <v/>
      </c>
      <c r="T512" s="48" t="str">
        <f>IFERROR(IF(COUNT($S512:S512)&gt;=$P512,"",EDATE($S512,1)),"")</f>
        <v/>
      </c>
      <c r="U512" s="48" t="str">
        <f>IFERROR(IF(COUNT($S512:T512)&gt;=$P512,"",EDATE($S512,2)),"")</f>
        <v/>
      </c>
      <c r="V512" s="48" t="str">
        <f>IFERROR(IF(COUNT($S512:U512)&gt;=$P512,"",EDATE($S512,3)),"")</f>
        <v/>
      </c>
      <c r="W512" s="48" t="str">
        <f>IFERROR(IF(COUNT($S512:V512)&gt;=$P512,"",EDATE($S512,4)),"")</f>
        <v/>
      </c>
      <c r="X512" s="48" t="str">
        <f>IFERROR(IF(COUNT($S512:W512)&gt;=$P512,"",EDATE($S512,5)),"")</f>
        <v/>
      </c>
      <c r="Y512" s="48" t="str">
        <f>IFERROR(IF(COUNT($S512:X512)&gt;=$P512,"",EDATE($S512,6)),"")</f>
        <v/>
      </c>
      <c r="Z512" s="48" t="str">
        <f>IFERROR(IF(COUNT($S512:Y512)&gt;=$P512,"",EDATE($S512,7)),"")</f>
        <v/>
      </c>
      <c r="AA512" s="48" t="str">
        <f>IFERROR(IF(COUNT($S512:Z512)&gt;=$P512,"",EDATE($S512,8)),"")</f>
        <v/>
      </c>
      <c r="AB512" s="48" t="str">
        <f>IFERROR(IF(COUNT($S512:AA512)&gt;=$P512,"",EDATE($S512,9)),"")</f>
        <v/>
      </c>
      <c r="AC512" s="48" t="str">
        <f>IFERROR(IF(COUNT($S512:AB512)&gt;=$P512,"",EDATE($S512,10)),"")</f>
        <v/>
      </c>
      <c r="AD512" s="48" t="str">
        <f>IFERROR(IF(COUNT($S512:AC512)&gt;=$P512,"",EDATE($S512,11)),"")</f>
        <v/>
      </c>
      <c r="AE512" s="48" t="str">
        <f>IFERROR(IF(COUNT($S512:AD512)&gt;=$P512,"",EDATE($S512,12)),"")</f>
        <v/>
      </c>
      <c r="AF512" s="48" t="str">
        <f>IFERROR(IF(COUNT($S512:AE512)&gt;=$P512,"",EDATE($S512,13)),"")</f>
        <v/>
      </c>
      <c r="AG512" s="48" t="str">
        <f>IFERROR(IF(COUNT($S512:AF512)&gt;=$P512,"",EDATE($S512,14)),"")</f>
        <v/>
      </c>
      <c r="AH512" s="48" t="str">
        <f>IFERROR(IF(COUNT($S512:AG512)&gt;=$P512,"",EDATE($S512,15)),"")</f>
        <v/>
      </c>
      <c r="AI512" s="48" t="str">
        <f>IFERROR(IF(COUNT($S512:AH512)&gt;=$P512,"",EDATE($S512,16)),"")</f>
        <v/>
      </c>
      <c r="AJ512" s="48" t="str">
        <f>IFERROR(IF(COUNT($S512:AI512)&gt;=$P512,"",EDATE($S512,17)),"")</f>
        <v/>
      </c>
      <c r="AK512" s="48" t="str">
        <f>IFERROR(IF(COUNT($S512:AJ512)&gt;=$P512,"",EDATE($S512,18)),"")</f>
        <v/>
      </c>
      <c r="AL512" s="49" t="str">
        <f>IFERROR(IF(COUNT($S512:AK512)&gt;=$P512,"",EDATE($S512,19)),"")</f>
        <v/>
      </c>
      <c r="AM512" s="49" t="str">
        <f>IFERROR(IF(COUNT($S512:AL512)&gt;=$P512,"",EDATE($S512,20)),"")</f>
        <v/>
      </c>
      <c r="AN512" s="49" t="str">
        <f>IFERROR(IF(COUNT($S512:AM512)&gt;=$P512,"",EDATE($S512,21)),"")</f>
        <v/>
      </c>
      <c r="AO512" s="49" t="str">
        <f>IFERROR(IF(COUNT($S512:AN512)&gt;=$P512,"",EDATE($S512,22)),"")</f>
        <v/>
      </c>
      <c r="AP512" s="49" t="str">
        <f>IFERROR(IF(COUNT($S512:AO512)&gt;=$P512,"",EDATE($S512,23)),"")</f>
        <v/>
      </c>
      <c r="AQ512" s="49" t="str">
        <f>IFERROR(IF(COUNT($S512:AP512)&gt;=$P512,"",EDATE($S512,24)),"")</f>
        <v/>
      </c>
      <c r="AR512" s="49" t="str">
        <f>IFERROR(IF(COUNT($S512:AQ512)&gt;=$P512,"",EDATE($S512,25)),"")</f>
        <v/>
      </c>
      <c r="AS512" s="49" t="str">
        <f>IFERROR(IF(COUNT($S512:AR512)&gt;=$P512,"",EDATE($S512,26)),"")</f>
        <v/>
      </c>
      <c r="AT512" s="49" t="str">
        <f>IFERROR(IF(COUNT($S512:AS512)&gt;=$P512,"",EDATE($S512,27)),"")</f>
        <v/>
      </c>
      <c r="AU512" s="49" t="str">
        <f>IFERROR(IF(COUNT($S512:AT512)&gt;=$P512,"",EDATE($S512,28)),"")</f>
        <v/>
      </c>
      <c r="AV512" s="49" t="str">
        <f>IFERROR(IF(COUNT($S512:AU512)&gt;=$P512,"",EDATE($S512,29)),"")</f>
        <v/>
      </c>
      <c r="AW512" s="49" t="str">
        <f>IFERROR(IF(COUNT($S512:AV512)&gt;=$P512,"",EDATE($S512,30)),"")</f>
        <v/>
      </c>
      <c r="AX512" s="49" t="str">
        <f>IFERROR(IF(COUNT($S512:AW512)&gt;=$P512,"",EDATE($S512,31)),"")</f>
        <v/>
      </c>
      <c r="AY512" s="49" t="str">
        <f>IFERROR(IF(COUNT($S512:AX512)&gt;=$P512,"",EDATE($S512,32)),"")</f>
        <v/>
      </c>
      <c r="AZ512" s="49" t="str">
        <f>IFERROR(IF(COUNT($S512:AY512)&gt;=$P512,"",EDATE($S512,33)),"")</f>
        <v/>
      </c>
      <c r="BA512" s="49" t="str">
        <f>IFERROR(IF(COUNT($S512:AZ512)&gt;=$P512,"",EDATE($S512,34)),"")</f>
        <v/>
      </c>
      <c r="BB512" s="49" t="str">
        <f>IFERROR(IF(COUNT($S512:BA512)&gt;=$P512,"",EDATE($S512,35)),"")</f>
        <v/>
      </c>
      <c r="BC512" s="49" t="str">
        <f>IFERROR(IF(COUNT($S512:BB512)&gt;=$P512,"",EDATE($S512,36)),"")</f>
        <v/>
      </c>
      <c r="BD512" s="108"/>
    </row>
    <row r="513" spans="1:56" s="98" customFormat="1" ht="21" customHeight="1" thickBot="1">
      <c r="A513" s="106" t="str">
        <f t="shared" ca="1" si="42"/>
        <v/>
      </c>
      <c r="B513" s="152"/>
      <c r="C513" s="45" t="str">
        <f>IFERROR(VLOOKUP(B513,'اسماء العملاء'!$A$2:$E$1589,5,FALSE),"")</f>
        <v/>
      </c>
      <c r="D513" s="60" t="str">
        <f>IFERROR(VLOOKUP(B513,'اسماء العملاء'!$A$2:$C$1589,2,FALSE),"")</f>
        <v/>
      </c>
      <c r="E513" s="56"/>
      <c r="F513" s="62" t="str">
        <f>IFERROR(VLOOKUP(B513,'اسماء العملاء'!$A$2:$C$1589,3,FALSE),"")</f>
        <v/>
      </c>
      <c r="G513" s="75" t="str">
        <f>IFERROR(VLOOKUP(B513,'اسماء العملاء'!$A$2:$F$1589,6,FALSE),"")</f>
        <v/>
      </c>
      <c r="H513" s="142" t="str">
        <f>IFERROR(VLOOKUP(G513,'انواع الفلاتر'!$B$2:$C$52,2,FALSE),"")</f>
        <v/>
      </c>
      <c r="I513" s="128" t="str">
        <f>IFERROR(VLOOKUP(B513,'اسماء العملاء'!$A$2:$K$1589,11,FALSE),"")</f>
        <v/>
      </c>
      <c r="J513" s="46" t="str">
        <f t="shared" si="43"/>
        <v/>
      </c>
      <c r="K513" s="37"/>
      <c r="L513" s="137" t="str">
        <f t="shared" si="44"/>
        <v/>
      </c>
      <c r="M513" s="94" t="str">
        <f>IFERROR(VLOOKUP(B513,'اسماء العملاء'!$A$2:$G$1589,7,FALSE),"")</f>
        <v/>
      </c>
      <c r="N513" s="92" t="str">
        <f t="shared" si="45"/>
        <v/>
      </c>
      <c r="O513" s="149" t="str">
        <f>IFERROR(VLOOKUP(B513,'اسماء العملاء'!$A$2:$I$1589,9,FALSE),"")</f>
        <v/>
      </c>
      <c r="P513" s="144" t="str">
        <f t="shared" si="46"/>
        <v/>
      </c>
      <c r="Q513" s="145" t="str">
        <f t="shared" si="47"/>
        <v/>
      </c>
      <c r="R513" s="50"/>
      <c r="S513" s="133" t="str">
        <f>IFERROR(VLOOKUP(B513,'اسماء العملاء'!$A$2:$J$1589,10,FALSE),"")</f>
        <v/>
      </c>
      <c r="T513" s="48" t="str">
        <f>IFERROR(IF(COUNT($S513:S513)&gt;=$P513,"",EDATE($S513,1)),"")</f>
        <v/>
      </c>
      <c r="U513" s="48" t="str">
        <f>IFERROR(IF(COUNT($S513:T513)&gt;=$P513,"",EDATE($S513,2)),"")</f>
        <v/>
      </c>
      <c r="V513" s="48" t="str">
        <f>IFERROR(IF(COUNT($S513:U513)&gt;=$P513,"",EDATE($S513,3)),"")</f>
        <v/>
      </c>
      <c r="W513" s="48" t="str">
        <f>IFERROR(IF(COUNT($S513:V513)&gt;=$P513,"",EDATE($S513,4)),"")</f>
        <v/>
      </c>
      <c r="X513" s="48" t="str">
        <f>IFERROR(IF(COUNT($S513:W513)&gt;=$P513,"",EDATE($S513,5)),"")</f>
        <v/>
      </c>
      <c r="Y513" s="48" t="str">
        <f>IFERROR(IF(COUNT($S513:X513)&gt;=$P513,"",EDATE($S513,6)),"")</f>
        <v/>
      </c>
      <c r="Z513" s="48" t="str">
        <f>IFERROR(IF(COUNT($S513:Y513)&gt;=$P513,"",EDATE($S513,7)),"")</f>
        <v/>
      </c>
      <c r="AA513" s="48" t="str">
        <f>IFERROR(IF(COUNT($S513:Z513)&gt;=$P513,"",EDATE($S513,8)),"")</f>
        <v/>
      </c>
      <c r="AB513" s="48" t="str">
        <f>IFERROR(IF(COUNT($S513:AA513)&gt;=$P513,"",EDATE($S513,9)),"")</f>
        <v/>
      </c>
      <c r="AC513" s="48" t="str">
        <f>IFERROR(IF(COUNT($S513:AB513)&gt;=$P513,"",EDATE($S513,10)),"")</f>
        <v/>
      </c>
      <c r="AD513" s="48" t="str">
        <f>IFERROR(IF(COUNT($S513:AC513)&gt;=$P513,"",EDATE($S513,11)),"")</f>
        <v/>
      </c>
      <c r="AE513" s="48" t="str">
        <f>IFERROR(IF(COUNT($S513:AD513)&gt;=$P513,"",EDATE($S513,12)),"")</f>
        <v/>
      </c>
      <c r="AF513" s="48" t="str">
        <f>IFERROR(IF(COUNT($S513:AE513)&gt;=$P513,"",EDATE($S513,13)),"")</f>
        <v/>
      </c>
      <c r="AG513" s="48" t="str">
        <f>IFERROR(IF(COUNT($S513:AF513)&gt;=$P513,"",EDATE($S513,14)),"")</f>
        <v/>
      </c>
      <c r="AH513" s="48" t="str">
        <f>IFERROR(IF(COUNT($S513:AG513)&gt;=$P513,"",EDATE($S513,15)),"")</f>
        <v/>
      </c>
      <c r="AI513" s="48" t="str">
        <f>IFERROR(IF(COUNT($S513:AH513)&gt;=$P513,"",EDATE($S513,16)),"")</f>
        <v/>
      </c>
      <c r="AJ513" s="48" t="str">
        <f>IFERROR(IF(COUNT($S513:AI513)&gt;=$P513,"",EDATE($S513,17)),"")</f>
        <v/>
      </c>
      <c r="AK513" s="48" t="str">
        <f>IFERROR(IF(COUNT($S513:AJ513)&gt;=$P513,"",EDATE($S513,18)),"")</f>
        <v/>
      </c>
      <c r="AL513" s="49" t="str">
        <f>IFERROR(IF(COUNT($S513:AK513)&gt;=$P513,"",EDATE($S513,19)),"")</f>
        <v/>
      </c>
      <c r="AM513" s="49" t="str">
        <f>IFERROR(IF(COUNT($S513:AL513)&gt;=$P513,"",EDATE($S513,20)),"")</f>
        <v/>
      </c>
      <c r="AN513" s="49" t="str">
        <f>IFERROR(IF(COUNT($S513:AM513)&gt;=$P513,"",EDATE($S513,21)),"")</f>
        <v/>
      </c>
      <c r="AO513" s="49" t="str">
        <f>IFERROR(IF(COUNT($S513:AN513)&gt;=$P513,"",EDATE($S513,22)),"")</f>
        <v/>
      </c>
      <c r="AP513" s="49" t="str">
        <f>IFERROR(IF(COUNT($S513:AO513)&gt;=$P513,"",EDATE($S513,23)),"")</f>
        <v/>
      </c>
      <c r="AQ513" s="49" t="str">
        <f>IFERROR(IF(COUNT($S513:AP513)&gt;=$P513,"",EDATE($S513,24)),"")</f>
        <v/>
      </c>
      <c r="AR513" s="49" t="str">
        <f>IFERROR(IF(COUNT($S513:AQ513)&gt;=$P513,"",EDATE($S513,25)),"")</f>
        <v/>
      </c>
      <c r="AS513" s="49" t="str">
        <f>IFERROR(IF(COUNT($S513:AR513)&gt;=$P513,"",EDATE($S513,26)),"")</f>
        <v/>
      </c>
      <c r="AT513" s="49" t="str">
        <f>IFERROR(IF(COUNT($S513:AS513)&gt;=$P513,"",EDATE($S513,27)),"")</f>
        <v/>
      </c>
      <c r="AU513" s="49" t="str">
        <f>IFERROR(IF(COUNT($S513:AT513)&gt;=$P513,"",EDATE($S513,28)),"")</f>
        <v/>
      </c>
      <c r="AV513" s="49" t="str">
        <f>IFERROR(IF(COUNT($S513:AU513)&gt;=$P513,"",EDATE($S513,29)),"")</f>
        <v/>
      </c>
      <c r="AW513" s="49" t="str">
        <f>IFERROR(IF(COUNT($S513:AV513)&gt;=$P513,"",EDATE($S513,30)),"")</f>
        <v/>
      </c>
      <c r="AX513" s="49" t="str">
        <f>IFERROR(IF(COUNT($S513:AW513)&gt;=$P513,"",EDATE($S513,31)),"")</f>
        <v/>
      </c>
      <c r="AY513" s="49" t="str">
        <f>IFERROR(IF(COUNT($S513:AX513)&gt;=$P513,"",EDATE($S513,32)),"")</f>
        <v/>
      </c>
      <c r="AZ513" s="49" t="str">
        <f>IFERROR(IF(COUNT($S513:AY513)&gt;=$P513,"",EDATE($S513,33)),"")</f>
        <v/>
      </c>
      <c r="BA513" s="49" t="str">
        <f>IFERROR(IF(COUNT($S513:AZ513)&gt;=$P513,"",EDATE($S513,34)),"")</f>
        <v/>
      </c>
      <c r="BB513" s="49" t="str">
        <f>IFERROR(IF(COUNT($S513:BA513)&gt;=$P513,"",EDATE($S513,35)),"")</f>
        <v/>
      </c>
      <c r="BC513" s="49" t="str">
        <f>IFERROR(IF(COUNT($S513:BB513)&gt;=$P513,"",EDATE($S513,36)),"")</f>
        <v/>
      </c>
      <c r="BD513" s="108"/>
    </row>
    <row r="514" spans="1:56" s="98" customFormat="1" ht="21" customHeight="1" thickBot="1">
      <c r="A514" s="106" t="str">
        <f t="shared" ca="1" si="42"/>
        <v/>
      </c>
      <c r="B514" s="152"/>
      <c r="C514" s="45" t="str">
        <f>IFERROR(VLOOKUP(B514,'اسماء العملاء'!$A$2:$E$1589,5,FALSE),"")</f>
        <v/>
      </c>
      <c r="D514" s="60" t="str">
        <f>IFERROR(VLOOKUP(B514,'اسماء العملاء'!$A$2:$C$1589,2,FALSE),"")</f>
        <v/>
      </c>
      <c r="E514" s="56"/>
      <c r="F514" s="62" t="str">
        <f>IFERROR(VLOOKUP(B514,'اسماء العملاء'!$A$2:$C$1589,3,FALSE),"")</f>
        <v/>
      </c>
      <c r="G514" s="75" t="str">
        <f>IFERROR(VLOOKUP(B514,'اسماء العملاء'!$A$2:$F$1589,6,FALSE),"")</f>
        <v/>
      </c>
      <c r="H514" s="142" t="str">
        <f>IFERROR(VLOOKUP(G514,'انواع الفلاتر'!$B$2:$C$52,2,FALSE),"")</f>
        <v/>
      </c>
      <c r="I514" s="128" t="str">
        <f>IFERROR(VLOOKUP(B514,'اسماء العملاء'!$A$2:$K$1589,11,FALSE),"")</f>
        <v/>
      </c>
      <c r="J514" s="46" t="str">
        <f t="shared" si="43"/>
        <v/>
      </c>
      <c r="K514" s="37"/>
      <c r="L514" s="137" t="str">
        <f t="shared" si="44"/>
        <v/>
      </c>
      <c r="M514" s="94" t="str">
        <f>IFERROR(VLOOKUP(B514,'اسماء العملاء'!$A$2:$G$1589,7,FALSE),"")</f>
        <v/>
      </c>
      <c r="N514" s="92" t="str">
        <f t="shared" si="45"/>
        <v/>
      </c>
      <c r="O514" s="149" t="str">
        <f>IFERROR(VLOOKUP(B514,'اسماء العملاء'!$A$2:$I$1589,9,FALSE),"")</f>
        <v/>
      </c>
      <c r="P514" s="144" t="str">
        <f t="shared" si="46"/>
        <v/>
      </c>
      <c r="Q514" s="145" t="str">
        <f t="shared" si="47"/>
        <v/>
      </c>
      <c r="R514" s="50"/>
      <c r="S514" s="133" t="str">
        <f>IFERROR(VLOOKUP(B514,'اسماء العملاء'!$A$2:$J$1589,10,FALSE),"")</f>
        <v/>
      </c>
      <c r="T514" s="48" t="str">
        <f>IFERROR(IF(COUNT($S514:S514)&gt;=$P514,"",EDATE($S514,1)),"")</f>
        <v/>
      </c>
      <c r="U514" s="48" t="str">
        <f>IFERROR(IF(COUNT($S514:T514)&gt;=$P514,"",EDATE($S514,2)),"")</f>
        <v/>
      </c>
      <c r="V514" s="48" t="str">
        <f>IFERROR(IF(COUNT($S514:U514)&gt;=$P514,"",EDATE($S514,3)),"")</f>
        <v/>
      </c>
      <c r="W514" s="48" t="str">
        <f>IFERROR(IF(COUNT($S514:V514)&gt;=$P514,"",EDATE($S514,4)),"")</f>
        <v/>
      </c>
      <c r="X514" s="48" t="str">
        <f>IFERROR(IF(COUNT($S514:W514)&gt;=$P514,"",EDATE($S514,5)),"")</f>
        <v/>
      </c>
      <c r="Y514" s="48" t="str">
        <f>IFERROR(IF(COUNT($S514:X514)&gt;=$P514,"",EDATE($S514,6)),"")</f>
        <v/>
      </c>
      <c r="Z514" s="48" t="str">
        <f>IFERROR(IF(COUNT($S514:Y514)&gt;=$P514,"",EDATE($S514,7)),"")</f>
        <v/>
      </c>
      <c r="AA514" s="48" t="str">
        <f>IFERROR(IF(COUNT($S514:Z514)&gt;=$P514,"",EDATE($S514,8)),"")</f>
        <v/>
      </c>
      <c r="AB514" s="48" t="str">
        <f>IFERROR(IF(COUNT($S514:AA514)&gt;=$P514,"",EDATE($S514,9)),"")</f>
        <v/>
      </c>
      <c r="AC514" s="48" t="str">
        <f>IFERROR(IF(COUNT($S514:AB514)&gt;=$P514,"",EDATE($S514,10)),"")</f>
        <v/>
      </c>
      <c r="AD514" s="48" t="str">
        <f>IFERROR(IF(COUNT($S514:AC514)&gt;=$P514,"",EDATE($S514,11)),"")</f>
        <v/>
      </c>
      <c r="AE514" s="48" t="str">
        <f>IFERROR(IF(COUNT($S514:AD514)&gt;=$P514,"",EDATE($S514,12)),"")</f>
        <v/>
      </c>
      <c r="AF514" s="48" t="str">
        <f>IFERROR(IF(COUNT($S514:AE514)&gt;=$P514,"",EDATE($S514,13)),"")</f>
        <v/>
      </c>
      <c r="AG514" s="48" t="str">
        <f>IFERROR(IF(COUNT($S514:AF514)&gt;=$P514,"",EDATE($S514,14)),"")</f>
        <v/>
      </c>
      <c r="AH514" s="48" t="str">
        <f>IFERROR(IF(COUNT($S514:AG514)&gt;=$P514,"",EDATE($S514,15)),"")</f>
        <v/>
      </c>
      <c r="AI514" s="48" t="str">
        <f>IFERROR(IF(COUNT($S514:AH514)&gt;=$P514,"",EDATE($S514,16)),"")</f>
        <v/>
      </c>
      <c r="AJ514" s="48" t="str">
        <f>IFERROR(IF(COUNT($S514:AI514)&gt;=$P514,"",EDATE($S514,17)),"")</f>
        <v/>
      </c>
      <c r="AK514" s="48" t="str">
        <f>IFERROR(IF(COUNT($S514:AJ514)&gt;=$P514,"",EDATE($S514,18)),"")</f>
        <v/>
      </c>
      <c r="AL514" s="49" t="str">
        <f>IFERROR(IF(COUNT($S514:AK514)&gt;=$P514,"",EDATE($S514,19)),"")</f>
        <v/>
      </c>
      <c r="AM514" s="49" t="str">
        <f>IFERROR(IF(COUNT($S514:AL514)&gt;=$P514,"",EDATE($S514,20)),"")</f>
        <v/>
      </c>
      <c r="AN514" s="49" t="str">
        <f>IFERROR(IF(COUNT($S514:AM514)&gt;=$P514,"",EDATE($S514,21)),"")</f>
        <v/>
      </c>
      <c r="AO514" s="49" t="str">
        <f>IFERROR(IF(COUNT($S514:AN514)&gt;=$P514,"",EDATE($S514,22)),"")</f>
        <v/>
      </c>
      <c r="AP514" s="49" t="str">
        <f>IFERROR(IF(COUNT($S514:AO514)&gt;=$P514,"",EDATE($S514,23)),"")</f>
        <v/>
      </c>
      <c r="AQ514" s="49" t="str">
        <f>IFERROR(IF(COUNT($S514:AP514)&gt;=$P514,"",EDATE($S514,24)),"")</f>
        <v/>
      </c>
      <c r="AR514" s="49" t="str">
        <f>IFERROR(IF(COUNT($S514:AQ514)&gt;=$P514,"",EDATE($S514,25)),"")</f>
        <v/>
      </c>
      <c r="AS514" s="49" t="str">
        <f>IFERROR(IF(COUNT($S514:AR514)&gt;=$P514,"",EDATE($S514,26)),"")</f>
        <v/>
      </c>
      <c r="AT514" s="49" t="str">
        <f>IFERROR(IF(COUNT($S514:AS514)&gt;=$P514,"",EDATE($S514,27)),"")</f>
        <v/>
      </c>
      <c r="AU514" s="49" t="str">
        <f>IFERROR(IF(COUNT($S514:AT514)&gt;=$P514,"",EDATE($S514,28)),"")</f>
        <v/>
      </c>
      <c r="AV514" s="49" t="str">
        <f>IFERROR(IF(COUNT($S514:AU514)&gt;=$P514,"",EDATE($S514,29)),"")</f>
        <v/>
      </c>
      <c r="AW514" s="49" t="str">
        <f>IFERROR(IF(COUNT($S514:AV514)&gt;=$P514,"",EDATE($S514,30)),"")</f>
        <v/>
      </c>
      <c r="AX514" s="49" t="str">
        <f>IFERROR(IF(COUNT($S514:AW514)&gt;=$P514,"",EDATE($S514,31)),"")</f>
        <v/>
      </c>
      <c r="AY514" s="49" t="str">
        <f>IFERROR(IF(COUNT($S514:AX514)&gt;=$P514,"",EDATE($S514,32)),"")</f>
        <v/>
      </c>
      <c r="AZ514" s="49" t="str">
        <f>IFERROR(IF(COUNT($S514:AY514)&gt;=$P514,"",EDATE($S514,33)),"")</f>
        <v/>
      </c>
      <c r="BA514" s="49" t="str">
        <f>IFERROR(IF(COUNT($S514:AZ514)&gt;=$P514,"",EDATE($S514,34)),"")</f>
        <v/>
      </c>
      <c r="BB514" s="49" t="str">
        <f>IFERROR(IF(COUNT($S514:BA514)&gt;=$P514,"",EDATE($S514,35)),"")</f>
        <v/>
      </c>
      <c r="BC514" s="49" t="str">
        <f>IFERROR(IF(COUNT($S514:BB514)&gt;=$P514,"",EDATE($S514,36)),"")</f>
        <v/>
      </c>
      <c r="BD514" s="108"/>
    </row>
    <row r="515" spans="1:56" s="98" customFormat="1" ht="21" customHeight="1" thickBot="1">
      <c r="A515" s="106" t="str">
        <f t="shared" ca="1" si="42"/>
        <v/>
      </c>
      <c r="B515" s="152"/>
      <c r="C515" s="45" t="str">
        <f>IFERROR(VLOOKUP(B515,'اسماء العملاء'!$A$2:$E$1589,5,FALSE),"")</f>
        <v/>
      </c>
      <c r="D515" s="60" t="str">
        <f>IFERROR(VLOOKUP(B515,'اسماء العملاء'!$A$2:$C$1589,2,FALSE),"")</f>
        <v/>
      </c>
      <c r="E515" s="56"/>
      <c r="F515" s="62" t="str">
        <f>IFERROR(VLOOKUP(B515,'اسماء العملاء'!$A$2:$C$1589,3,FALSE),"")</f>
        <v/>
      </c>
      <c r="G515" s="75" t="str">
        <f>IFERROR(VLOOKUP(B515,'اسماء العملاء'!$A$2:$F$1589,6,FALSE),"")</f>
        <v/>
      </c>
      <c r="H515" s="142" t="str">
        <f>IFERROR(VLOOKUP(G515,'انواع الفلاتر'!$B$2:$C$52,2,FALSE),"")</f>
        <v/>
      </c>
      <c r="I515" s="128" t="str">
        <f>IFERROR(VLOOKUP(B515,'اسماء العملاء'!$A$2:$K$1589,11,FALSE),"")</f>
        <v/>
      </c>
      <c r="J515" s="46" t="str">
        <f t="shared" si="43"/>
        <v/>
      </c>
      <c r="K515" s="37"/>
      <c r="L515" s="137" t="str">
        <f t="shared" si="44"/>
        <v/>
      </c>
      <c r="M515" s="94" t="str">
        <f>IFERROR(VLOOKUP(B515,'اسماء العملاء'!$A$2:$G$1589,7,FALSE),"")</f>
        <v/>
      </c>
      <c r="N515" s="92" t="str">
        <f t="shared" si="45"/>
        <v/>
      </c>
      <c r="O515" s="149" t="str">
        <f>IFERROR(VLOOKUP(B515,'اسماء العملاء'!$A$2:$I$1589,9,FALSE),"")</f>
        <v/>
      </c>
      <c r="P515" s="144" t="str">
        <f t="shared" si="46"/>
        <v/>
      </c>
      <c r="Q515" s="145" t="str">
        <f t="shared" si="47"/>
        <v/>
      </c>
      <c r="R515" s="50"/>
      <c r="S515" s="133" t="str">
        <f>IFERROR(VLOOKUP(B515,'اسماء العملاء'!$A$2:$J$1589,10,FALSE),"")</f>
        <v/>
      </c>
      <c r="T515" s="48" t="str">
        <f>IFERROR(IF(COUNT($S515:S515)&gt;=$P515,"",EDATE($S515,1)),"")</f>
        <v/>
      </c>
      <c r="U515" s="48" t="str">
        <f>IFERROR(IF(COUNT($S515:T515)&gt;=$P515,"",EDATE($S515,2)),"")</f>
        <v/>
      </c>
      <c r="V515" s="48" t="str">
        <f>IFERROR(IF(COUNT($S515:U515)&gt;=$P515,"",EDATE($S515,3)),"")</f>
        <v/>
      </c>
      <c r="W515" s="48" t="str">
        <f>IFERROR(IF(COUNT($S515:V515)&gt;=$P515,"",EDATE($S515,4)),"")</f>
        <v/>
      </c>
      <c r="X515" s="48" t="str">
        <f>IFERROR(IF(COUNT($S515:W515)&gt;=$P515,"",EDATE($S515,5)),"")</f>
        <v/>
      </c>
      <c r="Y515" s="48" t="str">
        <f>IFERROR(IF(COUNT($S515:X515)&gt;=$P515,"",EDATE($S515,6)),"")</f>
        <v/>
      </c>
      <c r="Z515" s="48" t="str">
        <f>IFERROR(IF(COUNT($S515:Y515)&gt;=$P515,"",EDATE($S515,7)),"")</f>
        <v/>
      </c>
      <c r="AA515" s="48" t="str">
        <f>IFERROR(IF(COUNT($S515:Z515)&gt;=$P515,"",EDATE($S515,8)),"")</f>
        <v/>
      </c>
      <c r="AB515" s="48" t="str">
        <f>IFERROR(IF(COUNT($S515:AA515)&gt;=$P515,"",EDATE($S515,9)),"")</f>
        <v/>
      </c>
      <c r="AC515" s="48" t="str">
        <f>IFERROR(IF(COUNT($S515:AB515)&gt;=$P515,"",EDATE($S515,10)),"")</f>
        <v/>
      </c>
      <c r="AD515" s="48" t="str">
        <f>IFERROR(IF(COUNT($S515:AC515)&gt;=$P515,"",EDATE($S515,11)),"")</f>
        <v/>
      </c>
      <c r="AE515" s="48" t="str">
        <f>IFERROR(IF(COUNT($S515:AD515)&gt;=$P515,"",EDATE($S515,12)),"")</f>
        <v/>
      </c>
      <c r="AF515" s="48" t="str">
        <f>IFERROR(IF(COUNT($S515:AE515)&gt;=$P515,"",EDATE($S515,13)),"")</f>
        <v/>
      </c>
      <c r="AG515" s="48" t="str">
        <f>IFERROR(IF(COUNT($S515:AF515)&gt;=$P515,"",EDATE($S515,14)),"")</f>
        <v/>
      </c>
      <c r="AH515" s="48" t="str">
        <f>IFERROR(IF(COUNT($S515:AG515)&gt;=$P515,"",EDATE($S515,15)),"")</f>
        <v/>
      </c>
      <c r="AI515" s="48" t="str">
        <f>IFERROR(IF(COUNT($S515:AH515)&gt;=$P515,"",EDATE($S515,16)),"")</f>
        <v/>
      </c>
      <c r="AJ515" s="48" t="str">
        <f>IFERROR(IF(COUNT($S515:AI515)&gt;=$P515,"",EDATE($S515,17)),"")</f>
        <v/>
      </c>
      <c r="AK515" s="48" t="str">
        <f>IFERROR(IF(COUNT($S515:AJ515)&gt;=$P515,"",EDATE($S515,18)),"")</f>
        <v/>
      </c>
      <c r="AL515" s="49" t="str">
        <f>IFERROR(IF(COUNT($S515:AK515)&gt;=$P515,"",EDATE($S515,19)),"")</f>
        <v/>
      </c>
      <c r="AM515" s="49" t="str">
        <f>IFERROR(IF(COUNT($S515:AL515)&gt;=$P515,"",EDATE($S515,20)),"")</f>
        <v/>
      </c>
      <c r="AN515" s="49" t="str">
        <f>IFERROR(IF(COUNT($S515:AM515)&gt;=$P515,"",EDATE($S515,21)),"")</f>
        <v/>
      </c>
      <c r="AO515" s="49" t="str">
        <f>IFERROR(IF(COUNT($S515:AN515)&gt;=$P515,"",EDATE($S515,22)),"")</f>
        <v/>
      </c>
      <c r="AP515" s="49" t="str">
        <f>IFERROR(IF(COUNT($S515:AO515)&gt;=$P515,"",EDATE($S515,23)),"")</f>
        <v/>
      </c>
      <c r="AQ515" s="49" t="str">
        <f>IFERROR(IF(COUNT($S515:AP515)&gt;=$P515,"",EDATE($S515,24)),"")</f>
        <v/>
      </c>
      <c r="AR515" s="49" t="str">
        <f>IFERROR(IF(COUNT($S515:AQ515)&gt;=$P515,"",EDATE($S515,25)),"")</f>
        <v/>
      </c>
      <c r="AS515" s="49" t="str">
        <f>IFERROR(IF(COUNT($S515:AR515)&gt;=$P515,"",EDATE($S515,26)),"")</f>
        <v/>
      </c>
      <c r="AT515" s="49" t="str">
        <f>IFERROR(IF(COUNT($S515:AS515)&gt;=$P515,"",EDATE($S515,27)),"")</f>
        <v/>
      </c>
      <c r="AU515" s="49" t="str">
        <f>IFERROR(IF(COUNT($S515:AT515)&gt;=$P515,"",EDATE($S515,28)),"")</f>
        <v/>
      </c>
      <c r="AV515" s="49" t="str">
        <f>IFERROR(IF(COUNT($S515:AU515)&gt;=$P515,"",EDATE($S515,29)),"")</f>
        <v/>
      </c>
      <c r="AW515" s="49" t="str">
        <f>IFERROR(IF(COUNT($S515:AV515)&gt;=$P515,"",EDATE($S515,30)),"")</f>
        <v/>
      </c>
      <c r="AX515" s="49" t="str">
        <f>IFERROR(IF(COUNT($S515:AW515)&gt;=$P515,"",EDATE($S515,31)),"")</f>
        <v/>
      </c>
      <c r="AY515" s="49" t="str">
        <f>IFERROR(IF(COUNT($S515:AX515)&gt;=$P515,"",EDATE($S515,32)),"")</f>
        <v/>
      </c>
      <c r="AZ515" s="49" t="str">
        <f>IFERROR(IF(COUNT($S515:AY515)&gt;=$P515,"",EDATE($S515,33)),"")</f>
        <v/>
      </c>
      <c r="BA515" s="49" t="str">
        <f>IFERROR(IF(COUNT($S515:AZ515)&gt;=$P515,"",EDATE($S515,34)),"")</f>
        <v/>
      </c>
      <c r="BB515" s="49" t="str">
        <f>IFERROR(IF(COUNT($S515:BA515)&gt;=$P515,"",EDATE($S515,35)),"")</f>
        <v/>
      </c>
      <c r="BC515" s="49" t="str">
        <f>IFERROR(IF(COUNT($S515:BB515)&gt;=$P515,"",EDATE($S515,36)),"")</f>
        <v/>
      </c>
      <c r="BD515" s="108"/>
    </row>
    <row r="516" spans="1:56" s="98" customFormat="1" ht="21" customHeight="1" thickBot="1">
      <c r="A516" s="106" t="str">
        <f t="shared" ref="A516:A579" ca="1" si="48">IF(B516="","",TODAY())</f>
        <v/>
      </c>
      <c r="B516" s="152"/>
      <c r="C516" s="45" t="str">
        <f>IFERROR(VLOOKUP(B516,'اسماء العملاء'!$A$2:$E$1589,5,FALSE),"")</f>
        <v/>
      </c>
      <c r="D516" s="60" t="str">
        <f>IFERROR(VLOOKUP(B516,'اسماء العملاء'!$A$2:$C$1589,2,FALSE),"")</f>
        <v/>
      </c>
      <c r="E516" s="56"/>
      <c r="F516" s="62" t="str">
        <f>IFERROR(VLOOKUP(B516,'اسماء العملاء'!$A$2:$C$1589,3,FALSE),"")</f>
        <v/>
      </c>
      <c r="G516" s="75" t="str">
        <f>IFERROR(VLOOKUP(B516,'اسماء العملاء'!$A$2:$F$1589,6,FALSE),"")</f>
        <v/>
      </c>
      <c r="H516" s="142" t="str">
        <f>IFERROR(VLOOKUP(G516,'انواع الفلاتر'!$B$2:$C$52,2,FALSE),"")</f>
        <v/>
      </c>
      <c r="I516" s="128" t="str">
        <f>IFERROR(VLOOKUP(B516,'اسماء العملاء'!$A$2:$K$1589,11,FALSE),"")</f>
        <v/>
      </c>
      <c r="J516" s="46" t="str">
        <f t="shared" ref="J516:J579" si="49">IFERROR(SUM(I516*H516),"")</f>
        <v/>
      </c>
      <c r="K516" s="37"/>
      <c r="L516" s="137" t="str">
        <f t="shared" ref="L516:L579" si="50">IFERROR(J516,"")</f>
        <v/>
      </c>
      <c r="M516" s="94" t="str">
        <f>IFERROR(VLOOKUP(B516,'اسماء العملاء'!$A$2:$G$1589,7,FALSE),"")</f>
        <v/>
      </c>
      <c r="N516" s="92" t="str">
        <f t="shared" ref="N516:N579" si="51">IFERROR(SUM(L516-M516),"")</f>
        <v/>
      </c>
      <c r="O516" s="149" t="str">
        <f>IFERROR(VLOOKUP(B516,'اسماء العملاء'!$A$2:$I$1589,9,FALSE),"")</f>
        <v/>
      </c>
      <c r="P516" s="144" t="str">
        <f t="shared" ref="P516:P579" si="52">IFERROR(INT(N516/O516),"")</f>
        <v/>
      </c>
      <c r="Q516" s="145" t="str">
        <f t="shared" ref="Q516:Q579" si="53">IFERROR(N516-O516*P516,"")</f>
        <v/>
      </c>
      <c r="R516" s="50"/>
      <c r="S516" s="133" t="str">
        <f>IFERROR(VLOOKUP(B516,'اسماء العملاء'!$A$2:$J$1589,10,FALSE),"")</f>
        <v/>
      </c>
      <c r="T516" s="48" t="str">
        <f>IFERROR(IF(COUNT($S516:S516)&gt;=$P516,"",EDATE($S516,1)),"")</f>
        <v/>
      </c>
      <c r="U516" s="48" t="str">
        <f>IFERROR(IF(COUNT($S516:T516)&gt;=$P516,"",EDATE($S516,2)),"")</f>
        <v/>
      </c>
      <c r="V516" s="48" t="str">
        <f>IFERROR(IF(COUNT($S516:U516)&gt;=$P516,"",EDATE($S516,3)),"")</f>
        <v/>
      </c>
      <c r="W516" s="48" t="str">
        <f>IFERROR(IF(COUNT($S516:V516)&gt;=$P516,"",EDATE($S516,4)),"")</f>
        <v/>
      </c>
      <c r="X516" s="48" t="str">
        <f>IFERROR(IF(COUNT($S516:W516)&gt;=$P516,"",EDATE($S516,5)),"")</f>
        <v/>
      </c>
      <c r="Y516" s="48" t="str">
        <f>IFERROR(IF(COUNT($S516:X516)&gt;=$P516,"",EDATE($S516,6)),"")</f>
        <v/>
      </c>
      <c r="Z516" s="48" t="str">
        <f>IFERROR(IF(COUNT($S516:Y516)&gt;=$P516,"",EDATE($S516,7)),"")</f>
        <v/>
      </c>
      <c r="AA516" s="48" t="str">
        <f>IFERROR(IF(COUNT($S516:Z516)&gt;=$P516,"",EDATE($S516,8)),"")</f>
        <v/>
      </c>
      <c r="AB516" s="48" t="str">
        <f>IFERROR(IF(COUNT($S516:AA516)&gt;=$P516,"",EDATE($S516,9)),"")</f>
        <v/>
      </c>
      <c r="AC516" s="48" t="str">
        <f>IFERROR(IF(COUNT($S516:AB516)&gt;=$P516,"",EDATE($S516,10)),"")</f>
        <v/>
      </c>
      <c r="AD516" s="48" t="str">
        <f>IFERROR(IF(COUNT($S516:AC516)&gt;=$P516,"",EDATE($S516,11)),"")</f>
        <v/>
      </c>
      <c r="AE516" s="48" t="str">
        <f>IFERROR(IF(COUNT($S516:AD516)&gt;=$P516,"",EDATE($S516,12)),"")</f>
        <v/>
      </c>
      <c r="AF516" s="48" t="str">
        <f>IFERROR(IF(COUNT($S516:AE516)&gt;=$P516,"",EDATE($S516,13)),"")</f>
        <v/>
      </c>
      <c r="AG516" s="48" t="str">
        <f>IFERROR(IF(COUNT($S516:AF516)&gt;=$P516,"",EDATE($S516,14)),"")</f>
        <v/>
      </c>
      <c r="AH516" s="48" t="str">
        <f>IFERROR(IF(COUNT($S516:AG516)&gt;=$P516,"",EDATE($S516,15)),"")</f>
        <v/>
      </c>
      <c r="AI516" s="48" t="str">
        <f>IFERROR(IF(COUNT($S516:AH516)&gt;=$P516,"",EDATE($S516,16)),"")</f>
        <v/>
      </c>
      <c r="AJ516" s="48" t="str">
        <f>IFERROR(IF(COUNT($S516:AI516)&gt;=$P516,"",EDATE($S516,17)),"")</f>
        <v/>
      </c>
      <c r="AK516" s="48" t="str">
        <f>IFERROR(IF(COUNT($S516:AJ516)&gt;=$P516,"",EDATE($S516,18)),"")</f>
        <v/>
      </c>
      <c r="AL516" s="49" t="str">
        <f>IFERROR(IF(COUNT($S516:AK516)&gt;=$P516,"",EDATE($S516,19)),"")</f>
        <v/>
      </c>
      <c r="AM516" s="49" t="str">
        <f>IFERROR(IF(COUNT($S516:AL516)&gt;=$P516,"",EDATE($S516,20)),"")</f>
        <v/>
      </c>
      <c r="AN516" s="49" t="str">
        <f>IFERROR(IF(COUNT($S516:AM516)&gt;=$P516,"",EDATE($S516,21)),"")</f>
        <v/>
      </c>
      <c r="AO516" s="49" t="str">
        <f>IFERROR(IF(COUNT($S516:AN516)&gt;=$P516,"",EDATE($S516,22)),"")</f>
        <v/>
      </c>
      <c r="AP516" s="49" t="str">
        <f>IFERROR(IF(COUNT($S516:AO516)&gt;=$P516,"",EDATE($S516,23)),"")</f>
        <v/>
      </c>
      <c r="AQ516" s="49" t="str">
        <f>IFERROR(IF(COUNT($S516:AP516)&gt;=$P516,"",EDATE($S516,24)),"")</f>
        <v/>
      </c>
      <c r="AR516" s="49" t="str">
        <f>IFERROR(IF(COUNT($S516:AQ516)&gt;=$P516,"",EDATE($S516,25)),"")</f>
        <v/>
      </c>
      <c r="AS516" s="49" t="str">
        <f>IFERROR(IF(COUNT($S516:AR516)&gt;=$P516,"",EDATE($S516,26)),"")</f>
        <v/>
      </c>
      <c r="AT516" s="49" t="str">
        <f>IFERROR(IF(COUNT($S516:AS516)&gt;=$P516,"",EDATE($S516,27)),"")</f>
        <v/>
      </c>
      <c r="AU516" s="49" t="str">
        <f>IFERROR(IF(COUNT($S516:AT516)&gt;=$P516,"",EDATE($S516,28)),"")</f>
        <v/>
      </c>
      <c r="AV516" s="49" t="str">
        <f>IFERROR(IF(COUNT($S516:AU516)&gt;=$P516,"",EDATE($S516,29)),"")</f>
        <v/>
      </c>
      <c r="AW516" s="49" t="str">
        <f>IFERROR(IF(COUNT($S516:AV516)&gt;=$P516,"",EDATE($S516,30)),"")</f>
        <v/>
      </c>
      <c r="AX516" s="49" t="str">
        <f>IFERROR(IF(COUNT($S516:AW516)&gt;=$P516,"",EDATE($S516,31)),"")</f>
        <v/>
      </c>
      <c r="AY516" s="49" t="str">
        <f>IFERROR(IF(COUNT($S516:AX516)&gt;=$P516,"",EDATE($S516,32)),"")</f>
        <v/>
      </c>
      <c r="AZ516" s="49" t="str">
        <f>IFERROR(IF(COUNT($S516:AY516)&gt;=$P516,"",EDATE($S516,33)),"")</f>
        <v/>
      </c>
      <c r="BA516" s="49" t="str">
        <f>IFERROR(IF(COUNT($S516:AZ516)&gt;=$P516,"",EDATE($S516,34)),"")</f>
        <v/>
      </c>
      <c r="BB516" s="49" t="str">
        <f>IFERROR(IF(COUNT($S516:BA516)&gt;=$P516,"",EDATE($S516,35)),"")</f>
        <v/>
      </c>
      <c r="BC516" s="49" t="str">
        <f>IFERROR(IF(COUNT($S516:BB516)&gt;=$P516,"",EDATE($S516,36)),"")</f>
        <v/>
      </c>
      <c r="BD516" s="108"/>
    </row>
    <row r="517" spans="1:56" s="98" customFormat="1" ht="21" customHeight="1" thickBot="1">
      <c r="A517" s="106" t="str">
        <f t="shared" ca="1" si="48"/>
        <v/>
      </c>
      <c r="B517" s="152"/>
      <c r="C517" s="45" t="str">
        <f>IFERROR(VLOOKUP(B517,'اسماء العملاء'!$A$2:$E$1589,5,FALSE),"")</f>
        <v/>
      </c>
      <c r="D517" s="60" t="str">
        <f>IFERROR(VLOOKUP(B517,'اسماء العملاء'!$A$2:$C$1589,2,FALSE),"")</f>
        <v/>
      </c>
      <c r="E517" s="56"/>
      <c r="F517" s="62" t="str">
        <f>IFERROR(VLOOKUP(B517,'اسماء العملاء'!$A$2:$C$1589,3,FALSE),"")</f>
        <v/>
      </c>
      <c r="G517" s="75" t="str">
        <f>IFERROR(VLOOKUP(B517,'اسماء العملاء'!$A$2:$F$1589,6,FALSE),"")</f>
        <v/>
      </c>
      <c r="H517" s="142" t="str">
        <f>IFERROR(VLOOKUP(G517,'انواع الفلاتر'!$B$2:$C$52,2,FALSE),"")</f>
        <v/>
      </c>
      <c r="I517" s="128" t="str">
        <f>IFERROR(VLOOKUP(B517,'اسماء العملاء'!$A$2:$K$1589,11,FALSE),"")</f>
        <v/>
      </c>
      <c r="J517" s="46" t="str">
        <f t="shared" si="49"/>
        <v/>
      </c>
      <c r="K517" s="37"/>
      <c r="L517" s="137" t="str">
        <f t="shared" si="50"/>
        <v/>
      </c>
      <c r="M517" s="94" t="str">
        <f>IFERROR(VLOOKUP(B517,'اسماء العملاء'!$A$2:$G$1589,7,FALSE),"")</f>
        <v/>
      </c>
      <c r="N517" s="92" t="str">
        <f t="shared" si="51"/>
        <v/>
      </c>
      <c r="O517" s="149" t="str">
        <f>IFERROR(VLOOKUP(B517,'اسماء العملاء'!$A$2:$I$1589,9,FALSE),"")</f>
        <v/>
      </c>
      <c r="P517" s="144" t="str">
        <f t="shared" si="52"/>
        <v/>
      </c>
      <c r="Q517" s="145" t="str">
        <f t="shared" si="53"/>
        <v/>
      </c>
      <c r="R517" s="50"/>
      <c r="S517" s="133" t="str">
        <f>IFERROR(VLOOKUP(B517,'اسماء العملاء'!$A$2:$J$1589,10,FALSE),"")</f>
        <v/>
      </c>
      <c r="T517" s="48" t="str">
        <f>IFERROR(IF(COUNT($S517:S517)&gt;=$P517,"",EDATE($S517,1)),"")</f>
        <v/>
      </c>
      <c r="U517" s="48" t="str">
        <f>IFERROR(IF(COUNT($S517:T517)&gt;=$P517,"",EDATE($S517,2)),"")</f>
        <v/>
      </c>
      <c r="V517" s="48" t="str">
        <f>IFERROR(IF(COUNT($S517:U517)&gt;=$P517,"",EDATE($S517,3)),"")</f>
        <v/>
      </c>
      <c r="W517" s="48" t="str">
        <f>IFERROR(IF(COUNT($S517:V517)&gt;=$P517,"",EDATE($S517,4)),"")</f>
        <v/>
      </c>
      <c r="X517" s="48" t="str">
        <f>IFERROR(IF(COUNT($S517:W517)&gt;=$P517,"",EDATE($S517,5)),"")</f>
        <v/>
      </c>
      <c r="Y517" s="48" t="str">
        <f>IFERROR(IF(COUNT($S517:X517)&gt;=$P517,"",EDATE($S517,6)),"")</f>
        <v/>
      </c>
      <c r="Z517" s="48" t="str">
        <f>IFERROR(IF(COUNT($S517:Y517)&gt;=$P517,"",EDATE($S517,7)),"")</f>
        <v/>
      </c>
      <c r="AA517" s="48" t="str">
        <f>IFERROR(IF(COUNT($S517:Z517)&gt;=$P517,"",EDATE($S517,8)),"")</f>
        <v/>
      </c>
      <c r="AB517" s="48" t="str">
        <f>IFERROR(IF(COUNT($S517:AA517)&gt;=$P517,"",EDATE($S517,9)),"")</f>
        <v/>
      </c>
      <c r="AC517" s="48" t="str">
        <f>IFERROR(IF(COUNT($S517:AB517)&gt;=$P517,"",EDATE($S517,10)),"")</f>
        <v/>
      </c>
      <c r="AD517" s="48" t="str">
        <f>IFERROR(IF(COUNT($S517:AC517)&gt;=$P517,"",EDATE($S517,11)),"")</f>
        <v/>
      </c>
      <c r="AE517" s="48" t="str">
        <f>IFERROR(IF(COUNT($S517:AD517)&gt;=$P517,"",EDATE($S517,12)),"")</f>
        <v/>
      </c>
      <c r="AF517" s="48" t="str">
        <f>IFERROR(IF(COUNT($S517:AE517)&gt;=$P517,"",EDATE($S517,13)),"")</f>
        <v/>
      </c>
      <c r="AG517" s="48" t="str">
        <f>IFERROR(IF(COUNT($S517:AF517)&gt;=$P517,"",EDATE($S517,14)),"")</f>
        <v/>
      </c>
      <c r="AH517" s="48" t="str">
        <f>IFERROR(IF(COUNT($S517:AG517)&gt;=$P517,"",EDATE($S517,15)),"")</f>
        <v/>
      </c>
      <c r="AI517" s="48" t="str">
        <f>IFERROR(IF(COUNT($S517:AH517)&gt;=$P517,"",EDATE($S517,16)),"")</f>
        <v/>
      </c>
      <c r="AJ517" s="48" t="str">
        <f>IFERROR(IF(COUNT($S517:AI517)&gt;=$P517,"",EDATE($S517,17)),"")</f>
        <v/>
      </c>
      <c r="AK517" s="48" t="str">
        <f>IFERROR(IF(COUNT($S517:AJ517)&gt;=$P517,"",EDATE($S517,18)),"")</f>
        <v/>
      </c>
      <c r="AL517" s="49" t="str">
        <f>IFERROR(IF(COUNT($S517:AK517)&gt;=$P517,"",EDATE($S517,19)),"")</f>
        <v/>
      </c>
      <c r="AM517" s="49" t="str">
        <f>IFERROR(IF(COUNT($S517:AL517)&gt;=$P517,"",EDATE($S517,20)),"")</f>
        <v/>
      </c>
      <c r="AN517" s="49" t="str">
        <f>IFERROR(IF(COUNT($S517:AM517)&gt;=$P517,"",EDATE($S517,21)),"")</f>
        <v/>
      </c>
      <c r="AO517" s="49" t="str">
        <f>IFERROR(IF(COUNT($S517:AN517)&gt;=$P517,"",EDATE($S517,22)),"")</f>
        <v/>
      </c>
      <c r="AP517" s="49" t="str">
        <f>IFERROR(IF(COUNT($S517:AO517)&gt;=$P517,"",EDATE($S517,23)),"")</f>
        <v/>
      </c>
      <c r="AQ517" s="49" t="str">
        <f>IFERROR(IF(COUNT($S517:AP517)&gt;=$P517,"",EDATE($S517,24)),"")</f>
        <v/>
      </c>
      <c r="AR517" s="49" t="str">
        <f>IFERROR(IF(COUNT($S517:AQ517)&gt;=$P517,"",EDATE($S517,25)),"")</f>
        <v/>
      </c>
      <c r="AS517" s="49" t="str">
        <f>IFERROR(IF(COUNT($S517:AR517)&gt;=$P517,"",EDATE($S517,26)),"")</f>
        <v/>
      </c>
      <c r="AT517" s="49" t="str">
        <f>IFERROR(IF(COUNT($S517:AS517)&gt;=$P517,"",EDATE($S517,27)),"")</f>
        <v/>
      </c>
      <c r="AU517" s="49" t="str">
        <f>IFERROR(IF(COUNT($S517:AT517)&gt;=$P517,"",EDATE($S517,28)),"")</f>
        <v/>
      </c>
      <c r="AV517" s="49" t="str">
        <f>IFERROR(IF(COUNT($S517:AU517)&gt;=$P517,"",EDATE($S517,29)),"")</f>
        <v/>
      </c>
      <c r="AW517" s="49" t="str">
        <f>IFERROR(IF(COUNT($S517:AV517)&gt;=$P517,"",EDATE($S517,30)),"")</f>
        <v/>
      </c>
      <c r="AX517" s="49" t="str">
        <f>IFERROR(IF(COUNT($S517:AW517)&gt;=$P517,"",EDATE($S517,31)),"")</f>
        <v/>
      </c>
      <c r="AY517" s="49" t="str">
        <f>IFERROR(IF(COUNT($S517:AX517)&gt;=$P517,"",EDATE($S517,32)),"")</f>
        <v/>
      </c>
      <c r="AZ517" s="49" t="str">
        <f>IFERROR(IF(COUNT($S517:AY517)&gt;=$P517,"",EDATE($S517,33)),"")</f>
        <v/>
      </c>
      <c r="BA517" s="49" t="str">
        <f>IFERROR(IF(COUNT($S517:AZ517)&gt;=$P517,"",EDATE($S517,34)),"")</f>
        <v/>
      </c>
      <c r="BB517" s="49" t="str">
        <f>IFERROR(IF(COUNT($S517:BA517)&gt;=$P517,"",EDATE($S517,35)),"")</f>
        <v/>
      </c>
      <c r="BC517" s="49" t="str">
        <f>IFERROR(IF(COUNT($S517:BB517)&gt;=$P517,"",EDATE($S517,36)),"")</f>
        <v/>
      </c>
      <c r="BD517" s="108"/>
    </row>
    <row r="518" spans="1:56" s="98" customFormat="1" ht="21" customHeight="1" thickBot="1">
      <c r="A518" s="106" t="str">
        <f t="shared" ca="1" si="48"/>
        <v/>
      </c>
      <c r="B518" s="152"/>
      <c r="C518" s="45" t="str">
        <f>IFERROR(VLOOKUP(B518,'اسماء العملاء'!$A$2:$E$1589,5,FALSE),"")</f>
        <v/>
      </c>
      <c r="D518" s="60" t="str">
        <f>IFERROR(VLOOKUP(B518,'اسماء العملاء'!$A$2:$C$1589,2,FALSE),"")</f>
        <v/>
      </c>
      <c r="E518" s="56"/>
      <c r="F518" s="62" t="str">
        <f>IFERROR(VLOOKUP(B518,'اسماء العملاء'!$A$2:$C$1589,3,FALSE),"")</f>
        <v/>
      </c>
      <c r="G518" s="75" t="str">
        <f>IFERROR(VLOOKUP(B518,'اسماء العملاء'!$A$2:$F$1589,6,FALSE),"")</f>
        <v/>
      </c>
      <c r="H518" s="142" t="str">
        <f>IFERROR(VLOOKUP(G518,'انواع الفلاتر'!$B$2:$C$52,2,FALSE),"")</f>
        <v/>
      </c>
      <c r="I518" s="128" t="str">
        <f>IFERROR(VLOOKUP(B518,'اسماء العملاء'!$A$2:$K$1589,11,FALSE),"")</f>
        <v/>
      </c>
      <c r="J518" s="46" t="str">
        <f t="shared" si="49"/>
        <v/>
      </c>
      <c r="K518" s="37"/>
      <c r="L518" s="137" t="str">
        <f t="shared" si="50"/>
        <v/>
      </c>
      <c r="M518" s="94" t="str">
        <f>IFERROR(VLOOKUP(B518,'اسماء العملاء'!$A$2:$G$1589,7,FALSE),"")</f>
        <v/>
      </c>
      <c r="N518" s="92" t="str">
        <f t="shared" si="51"/>
        <v/>
      </c>
      <c r="O518" s="149" t="str">
        <f>IFERROR(VLOOKUP(B518,'اسماء العملاء'!$A$2:$I$1589,9,FALSE),"")</f>
        <v/>
      </c>
      <c r="P518" s="144" t="str">
        <f t="shared" si="52"/>
        <v/>
      </c>
      <c r="Q518" s="145" t="str">
        <f t="shared" si="53"/>
        <v/>
      </c>
      <c r="R518" s="50"/>
      <c r="S518" s="133" t="str">
        <f>IFERROR(VLOOKUP(B518,'اسماء العملاء'!$A$2:$J$1589,10,FALSE),"")</f>
        <v/>
      </c>
      <c r="T518" s="48" t="str">
        <f>IFERROR(IF(COUNT($S518:S518)&gt;=$P518,"",EDATE($S518,1)),"")</f>
        <v/>
      </c>
      <c r="U518" s="48" t="str">
        <f>IFERROR(IF(COUNT($S518:T518)&gt;=$P518,"",EDATE($S518,2)),"")</f>
        <v/>
      </c>
      <c r="V518" s="48" t="str">
        <f>IFERROR(IF(COUNT($S518:U518)&gt;=$P518,"",EDATE($S518,3)),"")</f>
        <v/>
      </c>
      <c r="W518" s="48" t="str">
        <f>IFERROR(IF(COUNT($S518:V518)&gt;=$P518,"",EDATE($S518,4)),"")</f>
        <v/>
      </c>
      <c r="X518" s="48" t="str">
        <f>IFERROR(IF(COUNT($S518:W518)&gt;=$P518,"",EDATE($S518,5)),"")</f>
        <v/>
      </c>
      <c r="Y518" s="48" t="str">
        <f>IFERROR(IF(COUNT($S518:X518)&gt;=$P518,"",EDATE($S518,6)),"")</f>
        <v/>
      </c>
      <c r="Z518" s="48" t="str">
        <f>IFERROR(IF(COUNT($S518:Y518)&gt;=$P518,"",EDATE($S518,7)),"")</f>
        <v/>
      </c>
      <c r="AA518" s="48" t="str">
        <f>IFERROR(IF(COUNT($S518:Z518)&gt;=$P518,"",EDATE($S518,8)),"")</f>
        <v/>
      </c>
      <c r="AB518" s="48" t="str">
        <f>IFERROR(IF(COUNT($S518:AA518)&gt;=$P518,"",EDATE($S518,9)),"")</f>
        <v/>
      </c>
      <c r="AC518" s="48" t="str">
        <f>IFERROR(IF(COUNT($S518:AB518)&gt;=$P518,"",EDATE($S518,10)),"")</f>
        <v/>
      </c>
      <c r="AD518" s="48" t="str">
        <f>IFERROR(IF(COUNT($S518:AC518)&gt;=$P518,"",EDATE($S518,11)),"")</f>
        <v/>
      </c>
      <c r="AE518" s="48" t="str">
        <f>IFERROR(IF(COUNT($S518:AD518)&gt;=$P518,"",EDATE($S518,12)),"")</f>
        <v/>
      </c>
      <c r="AF518" s="48" t="str">
        <f>IFERROR(IF(COUNT($S518:AE518)&gt;=$P518,"",EDATE($S518,13)),"")</f>
        <v/>
      </c>
      <c r="AG518" s="48" t="str">
        <f>IFERROR(IF(COUNT($S518:AF518)&gt;=$P518,"",EDATE($S518,14)),"")</f>
        <v/>
      </c>
      <c r="AH518" s="48" t="str">
        <f>IFERROR(IF(COUNT($S518:AG518)&gt;=$P518,"",EDATE($S518,15)),"")</f>
        <v/>
      </c>
      <c r="AI518" s="48" t="str">
        <f>IFERROR(IF(COUNT($S518:AH518)&gt;=$P518,"",EDATE($S518,16)),"")</f>
        <v/>
      </c>
      <c r="AJ518" s="48" t="str">
        <f>IFERROR(IF(COUNT($S518:AI518)&gt;=$P518,"",EDATE($S518,17)),"")</f>
        <v/>
      </c>
      <c r="AK518" s="48" t="str">
        <f>IFERROR(IF(COUNT($S518:AJ518)&gt;=$P518,"",EDATE($S518,18)),"")</f>
        <v/>
      </c>
      <c r="AL518" s="49" t="str">
        <f>IFERROR(IF(COUNT($S518:AK518)&gt;=$P518,"",EDATE($S518,19)),"")</f>
        <v/>
      </c>
      <c r="AM518" s="49" t="str">
        <f>IFERROR(IF(COUNT($S518:AL518)&gt;=$P518,"",EDATE($S518,20)),"")</f>
        <v/>
      </c>
      <c r="AN518" s="49" t="str">
        <f>IFERROR(IF(COUNT($S518:AM518)&gt;=$P518,"",EDATE($S518,21)),"")</f>
        <v/>
      </c>
      <c r="AO518" s="49" t="str">
        <f>IFERROR(IF(COUNT($S518:AN518)&gt;=$P518,"",EDATE($S518,22)),"")</f>
        <v/>
      </c>
      <c r="AP518" s="49" t="str">
        <f>IFERROR(IF(COUNT($S518:AO518)&gt;=$P518,"",EDATE($S518,23)),"")</f>
        <v/>
      </c>
      <c r="AQ518" s="49" t="str">
        <f>IFERROR(IF(COUNT($S518:AP518)&gt;=$P518,"",EDATE($S518,24)),"")</f>
        <v/>
      </c>
      <c r="AR518" s="49" t="str">
        <f>IFERROR(IF(COUNT($S518:AQ518)&gt;=$P518,"",EDATE($S518,25)),"")</f>
        <v/>
      </c>
      <c r="AS518" s="49" t="str">
        <f>IFERROR(IF(COUNT($S518:AR518)&gt;=$P518,"",EDATE($S518,26)),"")</f>
        <v/>
      </c>
      <c r="AT518" s="49" t="str">
        <f>IFERROR(IF(COUNT($S518:AS518)&gt;=$P518,"",EDATE($S518,27)),"")</f>
        <v/>
      </c>
      <c r="AU518" s="49" t="str">
        <f>IFERROR(IF(COUNT($S518:AT518)&gt;=$P518,"",EDATE($S518,28)),"")</f>
        <v/>
      </c>
      <c r="AV518" s="49" t="str">
        <f>IFERROR(IF(COUNT($S518:AU518)&gt;=$P518,"",EDATE($S518,29)),"")</f>
        <v/>
      </c>
      <c r="AW518" s="49" t="str">
        <f>IFERROR(IF(COUNT($S518:AV518)&gt;=$P518,"",EDATE($S518,30)),"")</f>
        <v/>
      </c>
      <c r="AX518" s="49" t="str">
        <f>IFERROR(IF(COUNT($S518:AW518)&gt;=$P518,"",EDATE($S518,31)),"")</f>
        <v/>
      </c>
      <c r="AY518" s="49" t="str">
        <f>IFERROR(IF(COUNT($S518:AX518)&gt;=$P518,"",EDATE($S518,32)),"")</f>
        <v/>
      </c>
      <c r="AZ518" s="49" t="str">
        <f>IFERROR(IF(COUNT($S518:AY518)&gt;=$P518,"",EDATE($S518,33)),"")</f>
        <v/>
      </c>
      <c r="BA518" s="49" t="str">
        <f>IFERROR(IF(COUNT($S518:AZ518)&gt;=$P518,"",EDATE($S518,34)),"")</f>
        <v/>
      </c>
      <c r="BB518" s="49" t="str">
        <f>IFERROR(IF(COUNT($S518:BA518)&gt;=$P518,"",EDATE($S518,35)),"")</f>
        <v/>
      </c>
      <c r="BC518" s="49" t="str">
        <f>IFERROR(IF(COUNT($S518:BB518)&gt;=$P518,"",EDATE($S518,36)),"")</f>
        <v/>
      </c>
      <c r="BD518" s="108"/>
    </row>
    <row r="519" spans="1:56" s="98" customFormat="1" ht="21" customHeight="1" thickBot="1">
      <c r="A519" s="106" t="str">
        <f t="shared" ca="1" si="48"/>
        <v/>
      </c>
      <c r="B519" s="152"/>
      <c r="C519" s="45" t="str">
        <f>IFERROR(VLOOKUP(B519,'اسماء العملاء'!$A$2:$E$1589,5,FALSE),"")</f>
        <v/>
      </c>
      <c r="D519" s="60" t="str">
        <f>IFERROR(VLOOKUP(B519,'اسماء العملاء'!$A$2:$C$1589,2,FALSE),"")</f>
        <v/>
      </c>
      <c r="E519" s="56"/>
      <c r="F519" s="62" t="str">
        <f>IFERROR(VLOOKUP(B519,'اسماء العملاء'!$A$2:$C$1589,3,FALSE),"")</f>
        <v/>
      </c>
      <c r="G519" s="75" t="str">
        <f>IFERROR(VLOOKUP(B519,'اسماء العملاء'!$A$2:$F$1589,6,FALSE),"")</f>
        <v/>
      </c>
      <c r="H519" s="142" t="str">
        <f>IFERROR(VLOOKUP(G519,'انواع الفلاتر'!$B$2:$C$52,2,FALSE),"")</f>
        <v/>
      </c>
      <c r="I519" s="128" t="str">
        <f>IFERROR(VLOOKUP(B519,'اسماء العملاء'!$A$2:$K$1589,11,FALSE),"")</f>
        <v/>
      </c>
      <c r="J519" s="46" t="str">
        <f t="shared" si="49"/>
        <v/>
      </c>
      <c r="K519" s="37"/>
      <c r="L519" s="137" t="str">
        <f t="shared" si="50"/>
        <v/>
      </c>
      <c r="M519" s="94" t="str">
        <f>IFERROR(VLOOKUP(B519,'اسماء العملاء'!$A$2:$G$1589,7,FALSE),"")</f>
        <v/>
      </c>
      <c r="N519" s="92" t="str">
        <f t="shared" si="51"/>
        <v/>
      </c>
      <c r="O519" s="149" t="str">
        <f>IFERROR(VLOOKUP(B519,'اسماء العملاء'!$A$2:$I$1589,9,FALSE),"")</f>
        <v/>
      </c>
      <c r="P519" s="144" t="str">
        <f t="shared" si="52"/>
        <v/>
      </c>
      <c r="Q519" s="145" t="str">
        <f t="shared" si="53"/>
        <v/>
      </c>
      <c r="R519" s="50"/>
      <c r="S519" s="133" t="str">
        <f>IFERROR(VLOOKUP(B519,'اسماء العملاء'!$A$2:$J$1589,10,FALSE),"")</f>
        <v/>
      </c>
      <c r="T519" s="48" t="str">
        <f>IFERROR(IF(COUNT($S519:S519)&gt;=$P519,"",EDATE($S519,1)),"")</f>
        <v/>
      </c>
      <c r="U519" s="48" t="str">
        <f>IFERROR(IF(COUNT($S519:T519)&gt;=$P519,"",EDATE($S519,2)),"")</f>
        <v/>
      </c>
      <c r="V519" s="48" t="str">
        <f>IFERROR(IF(COUNT($S519:U519)&gt;=$P519,"",EDATE($S519,3)),"")</f>
        <v/>
      </c>
      <c r="W519" s="48" t="str">
        <f>IFERROR(IF(COUNT($S519:V519)&gt;=$P519,"",EDATE($S519,4)),"")</f>
        <v/>
      </c>
      <c r="X519" s="48" t="str">
        <f>IFERROR(IF(COUNT($S519:W519)&gt;=$P519,"",EDATE($S519,5)),"")</f>
        <v/>
      </c>
      <c r="Y519" s="48" t="str">
        <f>IFERROR(IF(COUNT($S519:X519)&gt;=$P519,"",EDATE($S519,6)),"")</f>
        <v/>
      </c>
      <c r="Z519" s="48" t="str">
        <f>IFERROR(IF(COUNT($S519:Y519)&gt;=$P519,"",EDATE($S519,7)),"")</f>
        <v/>
      </c>
      <c r="AA519" s="48" t="str">
        <f>IFERROR(IF(COUNT($S519:Z519)&gt;=$P519,"",EDATE($S519,8)),"")</f>
        <v/>
      </c>
      <c r="AB519" s="48" t="str">
        <f>IFERROR(IF(COUNT($S519:AA519)&gt;=$P519,"",EDATE($S519,9)),"")</f>
        <v/>
      </c>
      <c r="AC519" s="48" t="str">
        <f>IFERROR(IF(COUNT($S519:AB519)&gt;=$P519,"",EDATE($S519,10)),"")</f>
        <v/>
      </c>
      <c r="AD519" s="48" t="str">
        <f>IFERROR(IF(COUNT($S519:AC519)&gt;=$P519,"",EDATE($S519,11)),"")</f>
        <v/>
      </c>
      <c r="AE519" s="48" t="str">
        <f>IFERROR(IF(COUNT($S519:AD519)&gt;=$P519,"",EDATE($S519,12)),"")</f>
        <v/>
      </c>
      <c r="AF519" s="48" t="str">
        <f>IFERROR(IF(COUNT($S519:AE519)&gt;=$P519,"",EDATE($S519,13)),"")</f>
        <v/>
      </c>
      <c r="AG519" s="48" t="str">
        <f>IFERROR(IF(COUNT($S519:AF519)&gt;=$P519,"",EDATE($S519,14)),"")</f>
        <v/>
      </c>
      <c r="AH519" s="48" t="str">
        <f>IFERROR(IF(COUNT($S519:AG519)&gt;=$P519,"",EDATE($S519,15)),"")</f>
        <v/>
      </c>
      <c r="AI519" s="48" t="str">
        <f>IFERROR(IF(COUNT($S519:AH519)&gt;=$P519,"",EDATE($S519,16)),"")</f>
        <v/>
      </c>
      <c r="AJ519" s="48" t="str">
        <f>IFERROR(IF(COUNT($S519:AI519)&gt;=$P519,"",EDATE($S519,17)),"")</f>
        <v/>
      </c>
      <c r="AK519" s="48" t="str">
        <f>IFERROR(IF(COUNT($S519:AJ519)&gt;=$P519,"",EDATE($S519,18)),"")</f>
        <v/>
      </c>
      <c r="AL519" s="49" t="str">
        <f>IFERROR(IF(COUNT($S519:AK519)&gt;=$P519,"",EDATE($S519,19)),"")</f>
        <v/>
      </c>
      <c r="AM519" s="49" t="str">
        <f>IFERROR(IF(COUNT($S519:AL519)&gt;=$P519,"",EDATE($S519,20)),"")</f>
        <v/>
      </c>
      <c r="AN519" s="49" t="str">
        <f>IFERROR(IF(COUNT($S519:AM519)&gt;=$P519,"",EDATE($S519,21)),"")</f>
        <v/>
      </c>
      <c r="AO519" s="49" t="str">
        <f>IFERROR(IF(COUNT($S519:AN519)&gt;=$P519,"",EDATE($S519,22)),"")</f>
        <v/>
      </c>
      <c r="AP519" s="49" t="str">
        <f>IFERROR(IF(COUNT($S519:AO519)&gt;=$P519,"",EDATE($S519,23)),"")</f>
        <v/>
      </c>
      <c r="AQ519" s="49" t="str">
        <f>IFERROR(IF(COUNT($S519:AP519)&gt;=$P519,"",EDATE($S519,24)),"")</f>
        <v/>
      </c>
      <c r="AR519" s="49" t="str">
        <f>IFERROR(IF(COUNT($S519:AQ519)&gt;=$P519,"",EDATE($S519,25)),"")</f>
        <v/>
      </c>
      <c r="AS519" s="49" t="str">
        <f>IFERROR(IF(COUNT($S519:AR519)&gt;=$P519,"",EDATE($S519,26)),"")</f>
        <v/>
      </c>
      <c r="AT519" s="49" t="str">
        <f>IFERROR(IF(COUNT($S519:AS519)&gt;=$P519,"",EDATE($S519,27)),"")</f>
        <v/>
      </c>
      <c r="AU519" s="49" t="str">
        <f>IFERROR(IF(COUNT($S519:AT519)&gt;=$P519,"",EDATE($S519,28)),"")</f>
        <v/>
      </c>
      <c r="AV519" s="49" t="str">
        <f>IFERROR(IF(COUNT($S519:AU519)&gt;=$P519,"",EDATE($S519,29)),"")</f>
        <v/>
      </c>
      <c r="AW519" s="49" t="str">
        <f>IFERROR(IF(COUNT($S519:AV519)&gt;=$P519,"",EDATE($S519,30)),"")</f>
        <v/>
      </c>
      <c r="AX519" s="49" t="str">
        <f>IFERROR(IF(COUNT($S519:AW519)&gt;=$P519,"",EDATE($S519,31)),"")</f>
        <v/>
      </c>
      <c r="AY519" s="49" t="str">
        <f>IFERROR(IF(COUNT($S519:AX519)&gt;=$P519,"",EDATE($S519,32)),"")</f>
        <v/>
      </c>
      <c r="AZ519" s="49" t="str">
        <f>IFERROR(IF(COUNT($S519:AY519)&gt;=$P519,"",EDATE($S519,33)),"")</f>
        <v/>
      </c>
      <c r="BA519" s="49" t="str">
        <f>IFERROR(IF(COUNT($S519:AZ519)&gt;=$P519,"",EDATE($S519,34)),"")</f>
        <v/>
      </c>
      <c r="BB519" s="49" t="str">
        <f>IFERROR(IF(COUNT($S519:BA519)&gt;=$P519,"",EDATE($S519,35)),"")</f>
        <v/>
      </c>
      <c r="BC519" s="49" t="str">
        <f>IFERROR(IF(COUNT($S519:BB519)&gt;=$P519,"",EDATE($S519,36)),"")</f>
        <v/>
      </c>
      <c r="BD519" s="108"/>
    </row>
    <row r="520" spans="1:56" s="98" customFormat="1" ht="21" customHeight="1" thickBot="1">
      <c r="A520" s="106" t="str">
        <f t="shared" ca="1" si="48"/>
        <v/>
      </c>
      <c r="B520" s="152"/>
      <c r="C520" s="45" t="str">
        <f>IFERROR(VLOOKUP(B520,'اسماء العملاء'!$A$2:$E$1589,5,FALSE),"")</f>
        <v/>
      </c>
      <c r="D520" s="60" t="str">
        <f>IFERROR(VLOOKUP(B520,'اسماء العملاء'!$A$2:$C$1589,2,FALSE),"")</f>
        <v/>
      </c>
      <c r="E520" s="56"/>
      <c r="F520" s="62" t="str">
        <f>IFERROR(VLOOKUP(B520,'اسماء العملاء'!$A$2:$C$1589,3,FALSE),"")</f>
        <v/>
      </c>
      <c r="G520" s="75" t="str">
        <f>IFERROR(VLOOKUP(B520,'اسماء العملاء'!$A$2:$F$1589,6,FALSE),"")</f>
        <v/>
      </c>
      <c r="H520" s="142" t="str">
        <f>IFERROR(VLOOKUP(G520,'انواع الفلاتر'!$B$2:$C$52,2,FALSE),"")</f>
        <v/>
      </c>
      <c r="I520" s="128" t="str">
        <f>IFERROR(VLOOKUP(B520,'اسماء العملاء'!$A$2:$K$1589,11,FALSE),"")</f>
        <v/>
      </c>
      <c r="J520" s="46" t="str">
        <f t="shared" si="49"/>
        <v/>
      </c>
      <c r="K520" s="37"/>
      <c r="L520" s="137" t="str">
        <f t="shared" si="50"/>
        <v/>
      </c>
      <c r="M520" s="94" t="str">
        <f>IFERROR(VLOOKUP(B520,'اسماء العملاء'!$A$2:$G$1589,7,FALSE),"")</f>
        <v/>
      </c>
      <c r="N520" s="92" t="str">
        <f t="shared" si="51"/>
        <v/>
      </c>
      <c r="O520" s="149" t="str">
        <f>IFERROR(VLOOKUP(B520,'اسماء العملاء'!$A$2:$I$1589,9,FALSE),"")</f>
        <v/>
      </c>
      <c r="P520" s="144" t="str">
        <f t="shared" si="52"/>
        <v/>
      </c>
      <c r="Q520" s="145" t="str">
        <f t="shared" si="53"/>
        <v/>
      </c>
      <c r="R520" s="50"/>
      <c r="S520" s="133" t="str">
        <f>IFERROR(VLOOKUP(B520,'اسماء العملاء'!$A$2:$J$1589,10,FALSE),"")</f>
        <v/>
      </c>
      <c r="T520" s="48" t="str">
        <f>IFERROR(IF(COUNT($S520:S520)&gt;=$P520,"",EDATE($S520,1)),"")</f>
        <v/>
      </c>
      <c r="U520" s="48" t="str">
        <f>IFERROR(IF(COUNT($S520:T520)&gt;=$P520,"",EDATE($S520,2)),"")</f>
        <v/>
      </c>
      <c r="V520" s="48" t="str">
        <f>IFERROR(IF(COUNT($S520:U520)&gt;=$P520,"",EDATE($S520,3)),"")</f>
        <v/>
      </c>
      <c r="W520" s="48" t="str">
        <f>IFERROR(IF(COUNT($S520:V520)&gt;=$P520,"",EDATE($S520,4)),"")</f>
        <v/>
      </c>
      <c r="X520" s="48" t="str">
        <f>IFERROR(IF(COUNT($S520:W520)&gt;=$P520,"",EDATE($S520,5)),"")</f>
        <v/>
      </c>
      <c r="Y520" s="48" t="str">
        <f>IFERROR(IF(COUNT($S520:X520)&gt;=$P520,"",EDATE($S520,6)),"")</f>
        <v/>
      </c>
      <c r="Z520" s="48" t="str">
        <f>IFERROR(IF(COUNT($S520:Y520)&gt;=$P520,"",EDATE($S520,7)),"")</f>
        <v/>
      </c>
      <c r="AA520" s="48" t="str">
        <f>IFERROR(IF(COUNT($S520:Z520)&gt;=$P520,"",EDATE($S520,8)),"")</f>
        <v/>
      </c>
      <c r="AB520" s="48" t="str">
        <f>IFERROR(IF(COUNT($S520:AA520)&gt;=$P520,"",EDATE($S520,9)),"")</f>
        <v/>
      </c>
      <c r="AC520" s="48" t="str">
        <f>IFERROR(IF(COUNT($S520:AB520)&gt;=$P520,"",EDATE($S520,10)),"")</f>
        <v/>
      </c>
      <c r="AD520" s="48" t="str">
        <f>IFERROR(IF(COUNT($S520:AC520)&gt;=$P520,"",EDATE($S520,11)),"")</f>
        <v/>
      </c>
      <c r="AE520" s="48" t="str">
        <f>IFERROR(IF(COUNT($S520:AD520)&gt;=$P520,"",EDATE($S520,12)),"")</f>
        <v/>
      </c>
      <c r="AF520" s="48" t="str">
        <f>IFERROR(IF(COUNT($S520:AE520)&gt;=$P520,"",EDATE($S520,13)),"")</f>
        <v/>
      </c>
      <c r="AG520" s="48" t="str">
        <f>IFERROR(IF(COUNT($S520:AF520)&gt;=$P520,"",EDATE($S520,14)),"")</f>
        <v/>
      </c>
      <c r="AH520" s="48" t="str">
        <f>IFERROR(IF(COUNT($S520:AG520)&gt;=$P520,"",EDATE($S520,15)),"")</f>
        <v/>
      </c>
      <c r="AI520" s="48" t="str">
        <f>IFERROR(IF(COUNT($S520:AH520)&gt;=$P520,"",EDATE($S520,16)),"")</f>
        <v/>
      </c>
      <c r="AJ520" s="48" t="str">
        <f>IFERROR(IF(COUNT($S520:AI520)&gt;=$P520,"",EDATE($S520,17)),"")</f>
        <v/>
      </c>
      <c r="AK520" s="48" t="str">
        <f>IFERROR(IF(COUNT($S520:AJ520)&gt;=$P520,"",EDATE($S520,18)),"")</f>
        <v/>
      </c>
      <c r="AL520" s="49" t="str">
        <f>IFERROR(IF(COUNT($S520:AK520)&gt;=$P520,"",EDATE($S520,19)),"")</f>
        <v/>
      </c>
      <c r="AM520" s="49" t="str">
        <f>IFERROR(IF(COUNT($S520:AL520)&gt;=$P520,"",EDATE($S520,20)),"")</f>
        <v/>
      </c>
      <c r="AN520" s="49" t="str">
        <f>IFERROR(IF(COUNT($S520:AM520)&gt;=$P520,"",EDATE($S520,21)),"")</f>
        <v/>
      </c>
      <c r="AO520" s="49" t="str">
        <f>IFERROR(IF(COUNT($S520:AN520)&gt;=$P520,"",EDATE($S520,22)),"")</f>
        <v/>
      </c>
      <c r="AP520" s="49" t="str">
        <f>IFERROR(IF(COUNT($S520:AO520)&gt;=$P520,"",EDATE($S520,23)),"")</f>
        <v/>
      </c>
      <c r="AQ520" s="49" t="str">
        <f>IFERROR(IF(COUNT($S520:AP520)&gt;=$P520,"",EDATE($S520,24)),"")</f>
        <v/>
      </c>
      <c r="AR520" s="49" t="str">
        <f>IFERROR(IF(COUNT($S520:AQ520)&gt;=$P520,"",EDATE($S520,25)),"")</f>
        <v/>
      </c>
      <c r="AS520" s="49" t="str">
        <f>IFERROR(IF(COUNT($S520:AR520)&gt;=$P520,"",EDATE($S520,26)),"")</f>
        <v/>
      </c>
      <c r="AT520" s="49" t="str">
        <f>IFERROR(IF(COUNT($S520:AS520)&gt;=$P520,"",EDATE($S520,27)),"")</f>
        <v/>
      </c>
      <c r="AU520" s="49" t="str">
        <f>IFERROR(IF(COUNT($S520:AT520)&gt;=$P520,"",EDATE($S520,28)),"")</f>
        <v/>
      </c>
      <c r="AV520" s="49" t="str">
        <f>IFERROR(IF(COUNT($S520:AU520)&gt;=$P520,"",EDATE($S520,29)),"")</f>
        <v/>
      </c>
      <c r="AW520" s="49" t="str">
        <f>IFERROR(IF(COUNT($S520:AV520)&gt;=$P520,"",EDATE($S520,30)),"")</f>
        <v/>
      </c>
      <c r="AX520" s="49" t="str">
        <f>IFERROR(IF(COUNT($S520:AW520)&gt;=$P520,"",EDATE($S520,31)),"")</f>
        <v/>
      </c>
      <c r="AY520" s="49" t="str">
        <f>IFERROR(IF(COUNT($S520:AX520)&gt;=$P520,"",EDATE($S520,32)),"")</f>
        <v/>
      </c>
      <c r="AZ520" s="49" t="str">
        <f>IFERROR(IF(COUNT($S520:AY520)&gt;=$P520,"",EDATE($S520,33)),"")</f>
        <v/>
      </c>
      <c r="BA520" s="49" t="str">
        <f>IFERROR(IF(COUNT($S520:AZ520)&gt;=$P520,"",EDATE($S520,34)),"")</f>
        <v/>
      </c>
      <c r="BB520" s="49" t="str">
        <f>IFERROR(IF(COUNT($S520:BA520)&gt;=$P520,"",EDATE($S520,35)),"")</f>
        <v/>
      </c>
      <c r="BC520" s="49" t="str">
        <f>IFERROR(IF(COUNT($S520:BB520)&gt;=$P520,"",EDATE($S520,36)),"")</f>
        <v/>
      </c>
      <c r="BD520" s="108"/>
    </row>
    <row r="521" spans="1:56" s="98" customFormat="1" ht="21" customHeight="1" thickBot="1">
      <c r="A521" s="106" t="str">
        <f t="shared" ca="1" si="48"/>
        <v/>
      </c>
      <c r="B521" s="152"/>
      <c r="C521" s="45" t="str">
        <f>IFERROR(VLOOKUP(B521,'اسماء العملاء'!$A$2:$E$1589,5,FALSE),"")</f>
        <v/>
      </c>
      <c r="D521" s="60" t="str">
        <f>IFERROR(VLOOKUP(B521,'اسماء العملاء'!$A$2:$C$1589,2,FALSE),"")</f>
        <v/>
      </c>
      <c r="E521" s="56"/>
      <c r="F521" s="62" t="str">
        <f>IFERROR(VLOOKUP(B521,'اسماء العملاء'!$A$2:$C$1589,3,FALSE),"")</f>
        <v/>
      </c>
      <c r="G521" s="75" t="str">
        <f>IFERROR(VLOOKUP(B521,'اسماء العملاء'!$A$2:$F$1589,6,FALSE),"")</f>
        <v/>
      </c>
      <c r="H521" s="142" t="str">
        <f>IFERROR(VLOOKUP(G521,'انواع الفلاتر'!$B$2:$C$52,2,FALSE),"")</f>
        <v/>
      </c>
      <c r="I521" s="128" t="str">
        <f>IFERROR(VLOOKUP(B521,'اسماء العملاء'!$A$2:$K$1589,11,FALSE),"")</f>
        <v/>
      </c>
      <c r="J521" s="46" t="str">
        <f t="shared" si="49"/>
        <v/>
      </c>
      <c r="K521" s="37"/>
      <c r="L521" s="137" t="str">
        <f t="shared" si="50"/>
        <v/>
      </c>
      <c r="M521" s="94" t="str">
        <f>IFERROR(VLOOKUP(B521,'اسماء العملاء'!$A$2:$G$1589,7,FALSE),"")</f>
        <v/>
      </c>
      <c r="N521" s="92" t="str">
        <f t="shared" si="51"/>
        <v/>
      </c>
      <c r="O521" s="149" t="str">
        <f>IFERROR(VLOOKUP(B521,'اسماء العملاء'!$A$2:$I$1589,9,FALSE),"")</f>
        <v/>
      </c>
      <c r="P521" s="144" t="str">
        <f t="shared" si="52"/>
        <v/>
      </c>
      <c r="Q521" s="145" t="str">
        <f t="shared" si="53"/>
        <v/>
      </c>
      <c r="R521" s="50"/>
      <c r="S521" s="133" t="str">
        <f>IFERROR(VLOOKUP(B521,'اسماء العملاء'!$A$2:$J$1589,10,FALSE),"")</f>
        <v/>
      </c>
      <c r="T521" s="48" t="str">
        <f>IFERROR(IF(COUNT($S521:S521)&gt;=$P521,"",EDATE($S521,1)),"")</f>
        <v/>
      </c>
      <c r="U521" s="48" t="str">
        <f>IFERROR(IF(COUNT($S521:T521)&gt;=$P521,"",EDATE($S521,2)),"")</f>
        <v/>
      </c>
      <c r="V521" s="48" t="str">
        <f>IFERROR(IF(COUNT($S521:U521)&gt;=$P521,"",EDATE($S521,3)),"")</f>
        <v/>
      </c>
      <c r="W521" s="48" t="str">
        <f>IFERROR(IF(COUNT($S521:V521)&gt;=$P521,"",EDATE($S521,4)),"")</f>
        <v/>
      </c>
      <c r="X521" s="48" t="str">
        <f>IFERROR(IF(COUNT($S521:W521)&gt;=$P521,"",EDATE($S521,5)),"")</f>
        <v/>
      </c>
      <c r="Y521" s="48" t="str">
        <f>IFERROR(IF(COUNT($S521:X521)&gt;=$P521,"",EDATE($S521,6)),"")</f>
        <v/>
      </c>
      <c r="Z521" s="48" t="str">
        <f>IFERROR(IF(COUNT($S521:Y521)&gt;=$P521,"",EDATE($S521,7)),"")</f>
        <v/>
      </c>
      <c r="AA521" s="48" t="str">
        <f>IFERROR(IF(COUNT($S521:Z521)&gt;=$P521,"",EDATE($S521,8)),"")</f>
        <v/>
      </c>
      <c r="AB521" s="48" t="str">
        <f>IFERROR(IF(COUNT($S521:AA521)&gt;=$P521,"",EDATE($S521,9)),"")</f>
        <v/>
      </c>
      <c r="AC521" s="48" t="str">
        <f>IFERROR(IF(COUNT($S521:AB521)&gt;=$P521,"",EDATE($S521,10)),"")</f>
        <v/>
      </c>
      <c r="AD521" s="48" t="str">
        <f>IFERROR(IF(COUNT($S521:AC521)&gt;=$P521,"",EDATE($S521,11)),"")</f>
        <v/>
      </c>
      <c r="AE521" s="48" t="str">
        <f>IFERROR(IF(COUNT($S521:AD521)&gt;=$P521,"",EDATE($S521,12)),"")</f>
        <v/>
      </c>
      <c r="AF521" s="48" t="str">
        <f>IFERROR(IF(COUNT($S521:AE521)&gt;=$P521,"",EDATE($S521,13)),"")</f>
        <v/>
      </c>
      <c r="AG521" s="48" t="str">
        <f>IFERROR(IF(COUNT($S521:AF521)&gt;=$P521,"",EDATE($S521,14)),"")</f>
        <v/>
      </c>
      <c r="AH521" s="48" t="str">
        <f>IFERROR(IF(COUNT($S521:AG521)&gt;=$P521,"",EDATE($S521,15)),"")</f>
        <v/>
      </c>
      <c r="AI521" s="48" t="str">
        <f>IFERROR(IF(COUNT($S521:AH521)&gt;=$P521,"",EDATE($S521,16)),"")</f>
        <v/>
      </c>
      <c r="AJ521" s="48" t="str">
        <f>IFERROR(IF(COUNT($S521:AI521)&gt;=$P521,"",EDATE($S521,17)),"")</f>
        <v/>
      </c>
      <c r="AK521" s="48" t="str">
        <f>IFERROR(IF(COUNT($S521:AJ521)&gt;=$P521,"",EDATE($S521,18)),"")</f>
        <v/>
      </c>
      <c r="AL521" s="49" t="str">
        <f>IFERROR(IF(COUNT($S521:AK521)&gt;=$P521,"",EDATE($S521,19)),"")</f>
        <v/>
      </c>
      <c r="AM521" s="49" t="str">
        <f>IFERROR(IF(COUNT($S521:AL521)&gt;=$P521,"",EDATE($S521,20)),"")</f>
        <v/>
      </c>
      <c r="AN521" s="49" t="str">
        <f>IFERROR(IF(COUNT($S521:AM521)&gt;=$P521,"",EDATE($S521,21)),"")</f>
        <v/>
      </c>
      <c r="AO521" s="49" t="str">
        <f>IFERROR(IF(COUNT($S521:AN521)&gt;=$P521,"",EDATE($S521,22)),"")</f>
        <v/>
      </c>
      <c r="AP521" s="49" t="str">
        <f>IFERROR(IF(COUNT($S521:AO521)&gt;=$P521,"",EDATE($S521,23)),"")</f>
        <v/>
      </c>
      <c r="AQ521" s="49" t="str">
        <f>IFERROR(IF(COUNT($S521:AP521)&gt;=$P521,"",EDATE($S521,24)),"")</f>
        <v/>
      </c>
      <c r="AR521" s="49" t="str">
        <f>IFERROR(IF(COUNT($S521:AQ521)&gt;=$P521,"",EDATE($S521,25)),"")</f>
        <v/>
      </c>
      <c r="AS521" s="49" t="str">
        <f>IFERROR(IF(COUNT($S521:AR521)&gt;=$P521,"",EDATE($S521,26)),"")</f>
        <v/>
      </c>
      <c r="AT521" s="49" t="str">
        <f>IFERROR(IF(COUNT($S521:AS521)&gt;=$P521,"",EDATE($S521,27)),"")</f>
        <v/>
      </c>
      <c r="AU521" s="49" t="str">
        <f>IFERROR(IF(COUNT($S521:AT521)&gt;=$P521,"",EDATE($S521,28)),"")</f>
        <v/>
      </c>
      <c r="AV521" s="49" t="str">
        <f>IFERROR(IF(COUNT($S521:AU521)&gt;=$P521,"",EDATE($S521,29)),"")</f>
        <v/>
      </c>
      <c r="AW521" s="49" t="str">
        <f>IFERROR(IF(COUNT($S521:AV521)&gt;=$P521,"",EDATE($S521,30)),"")</f>
        <v/>
      </c>
      <c r="AX521" s="49" t="str">
        <f>IFERROR(IF(COUNT($S521:AW521)&gt;=$P521,"",EDATE($S521,31)),"")</f>
        <v/>
      </c>
      <c r="AY521" s="49" t="str">
        <f>IFERROR(IF(COUNT($S521:AX521)&gt;=$P521,"",EDATE($S521,32)),"")</f>
        <v/>
      </c>
      <c r="AZ521" s="49" t="str">
        <f>IFERROR(IF(COUNT($S521:AY521)&gt;=$P521,"",EDATE($S521,33)),"")</f>
        <v/>
      </c>
      <c r="BA521" s="49" t="str">
        <f>IFERROR(IF(COUNT($S521:AZ521)&gt;=$P521,"",EDATE($S521,34)),"")</f>
        <v/>
      </c>
      <c r="BB521" s="49" t="str">
        <f>IFERROR(IF(COUNT($S521:BA521)&gt;=$P521,"",EDATE($S521,35)),"")</f>
        <v/>
      </c>
      <c r="BC521" s="49" t="str">
        <f>IFERROR(IF(COUNT($S521:BB521)&gt;=$P521,"",EDATE($S521,36)),"")</f>
        <v/>
      </c>
      <c r="BD521" s="108"/>
    </row>
    <row r="522" spans="1:56" s="98" customFormat="1" ht="21" customHeight="1" thickBot="1">
      <c r="A522" s="106" t="str">
        <f t="shared" ca="1" si="48"/>
        <v/>
      </c>
      <c r="B522" s="152"/>
      <c r="C522" s="45" t="str">
        <f>IFERROR(VLOOKUP(B522,'اسماء العملاء'!$A$2:$E$1589,5,FALSE),"")</f>
        <v/>
      </c>
      <c r="D522" s="60" t="str">
        <f>IFERROR(VLOOKUP(B522,'اسماء العملاء'!$A$2:$C$1589,2,FALSE),"")</f>
        <v/>
      </c>
      <c r="E522" s="56"/>
      <c r="F522" s="62" t="str">
        <f>IFERROR(VLOOKUP(B522,'اسماء العملاء'!$A$2:$C$1589,3,FALSE),"")</f>
        <v/>
      </c>
      <c r="G522" s="75" t="str">
        <f>IFERROR(VLOOKUP(B522,'اسماء العملاء'!$A$2:$F$1589,6,FALSE),"")</f>
        <v/>
      </c>
      <c r="H522" s="142" t="str">
        <f>IFERROR(VLOOKUP(G522,'انواع الفلاتر'!$B$2:$C$52,2,FALSE),"")</f>
        <v/>
      </c>
      <c r="I522" s="128" t="str">
        <f>IFERROR(VLOOKUP(B522,'اسماء العملاء'!$A$2:$K$1589,11,FALSE),"")</f>
        <v/>
      </c>
      <c r="J522" s="46" t="str">
        <f t="shared" si="49"/>
        <v/>
      </c>
      <c r="K522" s="37"/>
      <c r="L522" s="137" t="str">
        <f t="shared" si="50"/>
        <v/>
      </c>
      <c r="M522" s="94" t="str">
        <f>IFERROR(VLOOKUP(B522,'اسماء العملاء'!$A$2:$G$1589,7,FALSE),"")</f>
        <v/>
      </c>
      <c r="N522" s="92" t="str">
        <f t="shared" si="51"/>
        <v/>
      </c>
      <c r="O522" s="149" t="str">
        <f>IFERROR(VLOOKUP(B522,'اسماء العملاء'!$A$2:$I$1589,9,FALSE),"")</f>
        <v/>
      </c>
      <c r="P522" s="144" t="str">
        <f t="shared" si="52"/>
        <v/>
      </c>
      <c r="Q522" s="145" t="str">
        <f t="shared" si="53"/>
        <v/>
      </c>
      <c r="R522" s="50"/>
      <c r="S522" s="133" t="str">
        <f>IFERROR(VLOOKUP(B522,'اسماء العملاء'!$A$2:$J$1589,10,FALSE),"")</f>
        <v/>
      </c>
      <c r="T522" s="48" t="str">
        <f>IFERROR(IF(COUNT($S522:S522)&gt;=$P522,"",EDATE($S522,1)),"")</f>
        <v/>
      </c>
      <c r="U522" s="48" t="str">
        <f>IFERROR(IF(COUNT($S522:T522)&gt;=$P522,"",EDATE($S522,2)),"")</f>
        <v/>
      </c>
      <c r="V522" s="48" t="str">
        <f>IFERROR(IF(COUNT($S522:U522)&gt;=$P522,"",EDATE($S522,3)),"")</f>
        <v/>
      </c>
      <c r="W522" s="48" t="str">
        <f>IFERROR(IF(COUNT($S522:V522)&gt;=$P522,"",EDATE($S522,4)),"")</f>
        <v/>
      </c>
      <c r="X522" s="48" t="str">
        <f>IFERROR(IF(COUNT($S522:W522)&gt;=$P522,"",EDATE($S522,5)),"")</f>
        <v/>
      </c>
      <c r="Y522" s="48" t="str">
        <f>IFERROR(IF(COUNT($S522:X522)&gt;=$P522,"",EDATE($S522,6)),"")</f>
        <v/>
      </c>
      <c r="Z522" s="48" t="str">
        <f>IFERROR(IF(COUNT($S522:Y522)&gt;=$P522,"",EDATE($S522,7)),"")</f>
        <v/>
      </c>
      <c r="AA522" s="48" t="str">
        <f>IFERROR(IF(COUNT($S522:Z522)&gt;=$P522,"",EDATE($S522,8)),"")</f>
        <v/>
      </c>
      <c r="AB522" s="48" t="str">
        <f>IFERROR(IF(COUNT($S522:AA522)&gt;=$P522,"",EDATE($S522,9)),"")</f>
        <v/>
      </c>
      <c r="AC522" s="48" t="str">
        <f>IFERROR(IF(COUNT($S522:AB522)&gt;=$P522,"",EDATE($S522,10)),"")</f>
        <v/>
      </c>
      <c r="AD522" s="48" t="str">
        <f>IFERROR(IF(COUNT($S522:AC522)&gt;=$P522,"",EDATE($S522,11)),"")</f>
        <v/>
      </c>
      <c r="AE522" s="48" t="str">
        <f>IFERROR(IF(COUNT($S522:AD522)&gt;=$P522,"",EDATE($S522,12)),"")</f>
        <v/>
      </c>
      <c r="AF522" s="48" t="str">
        <f>IFERROR(IF(COUNT($S522:AE522)&gt;=$P522,"",EDATE($S522,13)),"")</f>
        <v/>
      </c>
      <c r="AG522" s="48" t="str">
        <f>IFERROR(IF(COUNT($S522:AF522)&gt;=$P522,"",EDATE($S522,14)),"")</f>
        <v/>
      </c>
      <c r="AH522" s="48" t="str">
        <f>IFERROR(IF(COUNT($S522:AG522)&gt;=$P522,"",EDATE($S522,15)),"")</f>
        <v/>
      </c>
      <c r="AI522" s="48" t="str">
        <f>IFERROR(IF(COUNT($S522:AH522)&gt;=$P522,"",EDATE($S522,16)),"")</f>
        <v/>
      </c>
      <c r="AJ522" s="48" t="str">
        <f>IFERROR(IF(COUNT($S522:AI522)&gt;=$P522,"",EDATE($S522,17)),"")</f>
        <v/>
      </c>
      <c r="AK522" s="48" t="str">
        <f>IFERROR(IF(COUNT($S522:AJ522)&gt;=$P522,"",EDATE($S522,18)),"")</f>
        <v/>
      </c>
      <c r="AL522" s="49" t="str">
        <f>IFERROR(IF(COUNT($S522:AK522)&gt;=$P522,"",EDATE($S522,19)),"")</f>
        <v/>
      </c>
      <c r="AM522" s="49" t="str">
        <f>IFERROR(IF(COUNT($S522:AL522)&gt;=$P522,"",EDATE($S522,20)),"")</f>
        <v/>
      </c>
      <c r="AN522" s="49" t="str">
        <f>IFERROR(IF(COUNT($S522:AM522)&gt;=$P522,"",EDATE($S522,21)),"")</f>
        <v/>
      </c>
      <c r="AO522" s="49" t="str">
        <f>IFERROR(IF(COUNT($S522:AN522)&gt;=$P522,"",EDATE($S522,22)),"")</f>
        <v/>
      </c>
      <c r="AP522" s="49" t="str">
        <f>IFERROR(IF(COUNT($S522:AO522)&gt;=$P522,"",EDATE($S522,23)),"")</f>
        <v/>
      </c>
      <c r="AQ522" s="49" t="str">
        <f>IFERROR(IF(COUNT($S522:AP522)&gt;=$P522,"",EDATE($S522,24)),"")</f>
        <v/>
      </c>
      <c r="AR522" s="49" t="str">
        <f>IFERROR(IF(COUNT($S522:AQ522)&gt;=$P522,"",EDATE($S522,25)),"")</f>
        <v/>
      </c>
      <c r="AS522" s="49" t="str">
        <f>IFERROR(IF(COUNT($S522:AR522)&gt;=$P522,"",EDATE($S522,26)),"")</f>
        <v/>
      </c>
      <c r="AT522" s="49" t="str">
        <f>IFERROR(IF(COUNT($S522:AS522)&gt;=$P522,"",EDATE($S522,27)),"")</f>
        <v/>
      </c>
      <c r="AU522" s="49" t="str">
        <f>IFERROR(IF(COUNT($S522:AT522)&gt;=$P522,"",EDATE($S522,28)),"")</f>
        <v/>
      </c>
      <c r="AV522" s="49" t="str">
        <f>IFERROR(IF(COUNT($S522:AU522)&gt;=$P522,"",EDATE($S522,29)),"")</f>
        <v/>
      </c>
      <c r="AW522" s="49" t="str">
        <f>IFERROR(IF(COUNT($S522:AV522)&gt;=$P522,"",EDATE($S522,30)),"")</f>
        <v/>
      </c>
      <c r="AX522" s="49" t="str">
        <f>IFERROR(IF(COUNT($S522:AW522)&gt;=$P522,"",EDATE($S522,31)),"")</f>
        <v/>
      </c>
      <c r="AY522" s="49" t="str">
        <f>IFERROR(IF(COUNT($S522:AX522)&gt;=$P522,"",EDATE($S522,32)),"")</f>
        <v/>
      </c>
      <c r="AZ522" s="49" t="str">
        <f>IFERROR(IF(COUNT($S522:AY522)&gt;=$P522,"",EDATE($S522,33)),"")</f>
        <v/>
      </c>
      <c r="BA522" s="49" t="str">
        <f>IFERROR(IF(COUNT($S522:AZ522)&gt;=$P522,"",EDATE($S522,34)),"")</f>
        <v/>
      </c>
      <c r="BB522" s="49" t="str">
        <f>IFERROR(IF(COUNT($S522:BA522)&gt;=$P522,"",EDATE($S522,35)),"")</f>
        <v/>
      </c>
      <c r="BC522" s="49" t="str">
        <f>IFERROR(IF(COUNT($S522:BB522)&gt;=$P522,"",EDATE($S522,36)),"")</f>
        <v/>
      </c>
      <c r="BD522" s="108"/>
    </row>
    <row r="523" spans="1:56" s="98" customFormat="1" ht="21" customHeight="1" thickBot="1">
      <c r="A523" s="106" t="str">
        <f t="shared" ca="1" si="48"/>
        <v/>
      </c>
      <c r="B523" s="152"/>
      <c r="C523" s="45" t="str">
        <f>IFERROR(VLOOKUP(B523,'اسماء العملاء'!$A$2:$E$1589,5,FALSE),"")</f>
        <v/>
      </c>
      <c r="D523" s="60" t="str">
        <f>IFERROR(VLOOKUP(B523,'اسماء العملاء'!$A$2:$C$1589,2,FALSE),"")</f>
        <v/>
      </c>
      <c r="E523" s="56"/>
      <c r="F523" s="62" t="str">
        <f>IFERROR(VLOOKUP(B523,'اسماء العملاء'!$A$2:$C$1589,3,FALSE),"")</f>
        <v/>
      </c>
      <c r="G523" s="75" t="str">
        <f>IFERROR(VLOOKUP(B523,'اسماء العملاء'!$A$2:$F$1589,6,FALSE),"")</f>
        <v/>
      </c>
      <c r="H523" s="142" t="str">
        <f>IFERROR(VLOOKUP(G523,'انواع الفلاتر'!$B$2:$C$52,2,FALSE),"")</f>
        <v/>
      </c>
      <c r="I523" s="128" t="str">
        <f>IFERROR(VLOOKUP(B523,'اسماء العملاء'!$A$2:$K$1589,11,FALSE),"")</f>
        <v/>
      </c>
      <c r="J523" s="46" t="str">
        <f t="shared" si="49"/>
        <v/>
      </c>
      <c r="K523" s="37"/>
      <c r="L523" s="137" t="str">
        <f t="shared" si="50"/>
        <v/>
      </c>
      <c r="M523" s="94" t="str">
        <f>IFERROR(VLOOKUP(B523,'اسماء العملاء'!$A$2:$G$1589,7,FALSE),"")</f>
        <v/>
      </c>
      <c r="N523" s="92" t="str">
        <f t="shared" si="51"/>
        <v/>
      </c>
      <c r="O523" s="149" t="str">
        <f>IFERROR(VLOOKUP(B523,'اسماء العملاء'!$A$2:$I$1589,9,FALSE),"")</f>
        <v/>
      </c>
      <c r="P523" s="144" t="str">
        <f t="shared" si="52"/>
        <v/>
      </c>
      <c r="Q523" s="145" t="str">
        <f t="shared" si="53"/>
        <v/>
      </c>
      <c r="R523" s="50"/>
      <c r="S523" s="133" t="str">
        <f>IFERROR(VLOOKUP(B523,'اسماء العملاء'!$A$2:$J$1589,10,FALSE),"")</f>
        <v/>
      </c>
      <c r="T523" s="48" t="str">
        <f>IFERROR(IF(COUNT($S523:S523)&gt;=$P523,"",EDATE($S523,1)),"")</f>
        <v/>
      </c>
      <c r="U523" s="48" t="str">
        <f>IFERROR(IF(COUNT($S523:T523)&gt;=$P523,"",EDATE($S523,2)),"")</f>
        <v/>
      </c>
      <c r="V523" s="48" t="str">
        <f>IFERROR(IF(COUNT($S523:U523)&gt;=$P523,"",EDATE($S523,3)),"")</f>
        <v/>
      </c>
      <c r="W523" s="48" t="str">
        <f>IFERROR(IF(COUNT($S523:V523)&gt;=$P523,"",EDATE($S523,4)),"")</f>
        <v/>
      </c>
      <c r="X523" s="48" t="str">
        <f>IFERROR(IF(COUNT($S523:W523)&gt;=$P523,"",EDATE($S523,5)),"")</f>
        <v/>
      </c>
      <c r="Y523" s="48" t="str">
        <f>IFERROR(IF(COUNT($S523:X523)&gt;=$P523,"",EDATE($S523,6)),"")</f>
        <v/>
      </c>
      <c r="Z523" s="48" t="str">
        <f>IFERROR(IF(COUNT($S523:Y523)&gt;=$P523,"",EDATE($S523,7)),"")</f>
        <v/>
      </c>
      <c r="AA523" s="48" t="str">
        <f>IFERROR(IF(COUNT($S523:Z523)&gt;=$P523,"",EDATE($S523,8)),"")</f>
        <v/>
      </c>
      <c r="AB523" s="48" t="str">
        <f>IFERROR(IF(COUNT($S523:AA523)&gt;=$P523,"",EDATE($S523,9)),"")</f>
        <v/>
      </c>
      <c r="AC523" s="48" t="str">
        <f>IFERROR(IF(COUNT($S523:AB523)&gt;=$P523,"",EDATE($S523,10)),"")</f>
        <v/>
      </c>
      <c r="AD523" s="48" t="str">
        <f>IFERROR(IF(COUNT($S523:AC523)&gt;=$P523,"",EDATE($S523,11)),"")</f>
        <v/>
      </c>
      <c r="AE523" s="48" t="str">
        <f>IFERROR(IF(COUNT($S523:AD523)&gt;=$P523,"",EDATE($S523,12)),"")</f>
        <v/>
      </c>
      <c r="AF523" s="48" t="str">
        <f>IFERROR(IF(COUNT($S523:AE523)&gt;=$P523,"",EDATE($S523,13)),"")</f>
        <v/>
      </c>
      <c r="AG523" s="48" t="str">
        <f>IFERROR(IF(COUNT($S523:AF523)&gt;=$P523,"",EDATE($S523,14)),"")</f>
        <v/>
      </c>
      <c r="AH523" s="48" t="str">
        <f>IFERROR(IF(COUNT($S523:AG523)&gt;=$P523,"",EDATE($S523,15)),"")</f>
        <v/>
      </c>
      <c r="AI523" s="48" t="str">
        <f>IFERROR(IF(COUNT($S523:AH523)&gt;=$P523,"",EDATE($S523,16)),"")</f>
        <v/>
      </c>
      <c r="AJ523" s="48" t="str">
        <f>IFERROR(IF(COUNT($S523:AI523)&gt;=$P523,"",EDATE($S523,17)),"")</f>
        <v/>
      </c>
      <c r="AK523" s="48" t="str">
        <f>IFERROR(IF(COUNT($S523:AJ523)&gt;=$P523,"",EDATE($S523,18)),"")</f>
        <v/>
      </c>
      <c r="AL523" s="49" t="str">
        <f>IFERROR(IF(COUNT($S523:AK523)&gt;=$P523,"",EDATE($S523,19)),"")</f>
        <v/>
      </c>
      <c r="AM523" s="49" t="str">
        <f>IFERROR(IF(COUNT($S523:AL523)&gt;=$P523,"",EDATE($S523,20)),"")</f>
        <v/>
      </c>
      <c r="AN523" s="49" t="str">
        <f>IFERROR(IF(COUNT($S523:AM523)&gt;=$P523,"",EDATE($S523,21)),"")</f>
        <v/>
      </c>
      <c r="AO523" s="49" t="str">
        <f>IFERROR(IF(COUNT($S523:AN523)&gt;=$P523,"",EDATE($S523,22)),"")</f>
        <v/>
      </c>
      <c r="AP523" s="49" t="str">
        <f>IFERROR(IF(COUNT($S523:AO523)&gt;=$P523,"",EDATE($S523,23)),"")</f>
        <v/>
      </c>
      <c r="AQ523" s="49" t="str">
        <f>IFERROR(IF(COUNT($S523:AP523)&gt;=$P523,"",EDATE($S523,24)),"")</f>
        <v/>
      </c>
      <c r="AR523" s="49" t="str">
        <f>IFERROR(IF(COUNT($S523:AQ523)&gt;=$P523,"",EDATE($S523,25)),"")</f>
        <v/>
      </c>
      <c r="AS523" s="49" t="str">
        <f>IFERROR(IF(COUNT($S523:AR523)&gt;=$P523,"",EDATE($S523,26)),"")</f>
        <v/>
      </c>
      <c r="AT523" s="49" t="str">
        <f>IFERROR(IF(COUNT($S523:AS523)&gt;=$P523,"",EDATE($S523,27)),"")</f>
        <v/>
      </c>
      <c r="AU523" s="49" t="str">
        <f>IFERROR(IF(COUNT($S523:AT523)&gt;=$P523,"",EDATE($S523,28)),"")</f>
        <v/>
      </c>
      <c r="AV523" s="49" t="str">
        <f>IFERROR(IF(COUNT($S523:AU523)&gt;=$P523,"",EDATE($S523,29)),"")</f>
        <v/>
      </c>
      <c r="AW523" s="49" t="str">
        <f>IFERROR(IF(COUNT($S523:AV523)&gt;=$P523,"",EDATE($S523,30)),"")</f>
        <v/>
      </c>
      <c r="AX523" s="49" t="str">
        <f>IFERROR(IF(COUNT($S523:AW523)&gt;=$P523,"",EDATE($S523,31)),"")</f>
        <v/>
      </c>
      <c r="AY523" s="49" t="str">
        <f>IFERROR(IF(COUNT($S523:AX523)&gt;=$P523,"",EDATE($S523,32)),"")</f>
        <v/>
      </c>
      <c r="AZ523" s="49" t="str">
        <f>IFERROR(IF(COUNT($S523:AY523)&gt;=$P523,"",EDATE($S523,33)),"")</f>
        <v/>
      </c>
      <c r="BA523" s="49" t="str">
        <f>IFERROR(IF(COUNT($S523:AZ523)&gt;=$P523,"",EDATE($S523,34)),"")</f>
        <v/>
      </c>
      <c r="BB523" s="49" t="str">
        <f>IFERROR(IF(COUNT($S523:BA523)&gt;=$P523,"",EDATE($S523,35)),"")</f>
        <v/>
      </c>
      <c r="BC523" s="49" t="str">
        <f>IFERROR(IF(COUNT($S523:BB523)&gt;=$P523,"",EDATE($S523,36)),"")</f>
        <v/>
      </c>
      <c r="BD523" s="108"/>
    </row>
    <row r="524" spans="1:56" s="98" customFormat="1" ht="21" customHeight="1" thickBot="1">
      <c r="A524" s="106" t="str">
        <f t="shared" ca="1" si="48"/>
        <v/>
      </c>
      <c r="B524" s="152"/>
      <c r="C524" s="45" t="str">
        <f>IFERROR(VLOOKUP(B524,'اسماء العملاء'!$A$2:$E$1589,5,FALSE),"")</f>
        <v/>
      </c>
      <c r="D524" s="60" t="str">
        <f>IFERROR(VLOOKUP(B524,'اسماء العملاء'!$A$2:$C$1589,2,FALSE),"")</f>
        <v/>
      </c>
      <c r="E524" s="56"/>
      <c r="F524" s="62" t="str">
        <f>IFERROR(VLOOKUP(B524,'اسماء العملاء'!$A$2:$C$1589,3,FALSE),"")</f>
        <v/>
      </c>
      <c r="G524" s="75" t="str">
        <f>IFERROR(VLOOKUP(B524,'اسماء العملاء'!$A$2:$F$1589,6,FALSE),"")</f>
        <v/>
      </c>
      <c r="H524" s="142" t="str">
        <f>IFERROR(VLOOKUP(G524,'انواع الفلاتر'!$B$2:$C$52,2,FALSE),"")</f>
        <v/>
      </c>
      <c r="I524" s="128" t="str">
        <f>IFERROR(VLOOKUP(B524,'اسماء العملاء'!$A$2:$K$1589,11,FALSE),"")</f>
        <v/>
      </c>
      <c r="J524" s="46" t="str">
        <f t="shared" si="49"/>
        <v/>
      </c>
      <c r="K524" s="37"/>
      <c r="L524" s="137" t="str">
        <f t="shared" si="50"/>
        <v/>
      </c>
      <c r="M524" s="94" t="str">
        <f>IFERROR(VLOOKUP(B524,'اسماء العملاء'!$A$2:$G$1589,7,FALSE),"")</f>
        <v/>
      </c>
      <c r="N524" s="92" t="str">
        <f t="shared" si="51"/>
        <v/>
      </c>
      <c r="O524" s="149" t="str">
        <f>IFERROR(VLOOKUP(B524,'اسماء العملاء'!$A$2:$I$1589,9,FALSE),"")</f>
        <v/>
      </c>
      <c r="P524" s="144" t="str">
        <f t="shared" si="52"/>
        <v/>
      </c>
      <c r="Q524" s="145" t="str">
        <f t="shared" si="53"/>
        <v/>
      </c>
      <c r="R524" s="50"/>
      <c r="S524" s="133" t="str">
        <f>IFERROR(VLOOKUP(B524,'اسماء العملاء'!$A$2:$J$1589,10,FALSE),"")</f>
        <v/>
      </c>
      <c r="T524" s="48" t="str">
        <f>IFERROR(IF(COUNT($S524:S524)&gt;=$P524,"",EDATE($S524,1)),"")</f>
        <v/>
      </c>
      <c r="U524" s="48" t="str">
        <f>IFERROR(IF(COUNT($S524:T524)&gt;=$P524,"",EDATE($S524,2)),"")</f>
        <v/>
      </c>
      <c r="V524" s="48" t="str">
        <f>IFERROR(IF(COUNT($S524:U524)&gt;=$P524,"",EDATE($S524,3)),"")</f>
        <v/>
      </c>
      <c r="W524" s="48" t="str">
        <f>IFERROR(IF(COUNT($S524:V524)&gt;=$P524,"",EDATE($S524,4)),"")</f>
        <v/>
      </c>
      <c r="X524" s="48" t="str">
        <f>IFERROR(IF(COUNT($S524:W524)&gt;=$P524,"",EDATE($S524,5)),"")</f>
        <v/>
      </c>
      <c r="Y524" s="48" t="str">
        <f>IFERROR(IF(COUNT($S524:X524)&gt;=$P524,"",EDATE($S524,6)),"")</f>
        <v/>
      </c>
      <c r="Z524" s="48" t="str">
        <f>IFERROR(IF(COUNT($S524:Y524)&gt;=$P524,"",EDATE($S524,7)),"")</f>
        <v/>
      </c>
      <c r="AA524" s="48" t="str">
        <f>IFERROR(IF(COUNT($S524:Z524)&gt;=$P524,"",EDATE($S524,8)),"")</f>
        <v/>
      </c>
      <c r="AB524" s="48" t="str">
        <f>IFERROR(IF(COUNT($S524:AA524)&gt;=$P524,"",EDATE($S524,9)),"")</f>
        <v/>
      </c>
      <c r="AC524" s="48" t="str">
        <f>IFERROR(IF(COUNT($S524:AB524)&gt;=$P524,"",EDATE($S524,10)),"")</f>
        <v/>
      </c>
      <c r="AD524" s="48" t="str">
        <f>IFERROR(IF(COUNT($S524:AC524)&gt;=$P524,"",EDATE($S524,11)),"")</f>
        <v/>
      </c>
      <c r="AE524" s="48" t="str">
        <f>IFERROR(IF(COUNT($S524:AD524)&gt;=$P524,"",EDATE($S524,12)),"")</f>
        <v/>
      </c>
      <c r="AF524" s="48" t="str">
        <f>IFERROR(IF(COUNT($S524:AE524)&gt;=$P524,"",EDATE($S524,13)),"")</f>
        <v/>
      </c>
      <c r="AG524" s="48" t="str">
        <f>IFERROR(IF(COUNT($S524:AF524)&gt;=$P524,"",EDATE($S524,14)),"")</f>
        <v/>
      </c>
      <c r="AH524" s="48" t="str">
        <f>IFERROR(IF(COUNT($S524:AG524)&gt;=$P524,"",EDATE($S524,15)),"")</f>
        <v/>
      </c>
      <c r="AI524" s="48" t="str">
        <f>IFERROR(IF(COUNT($S524:AH524)&gt;=$P524,"",EDATE($S524,16)),"")</f>
        <v/>
      </c>
      <c r="AJ524" s="48" t="str">
        <f>IFERROR(IF(COUNT($S524:AI524)&gt;=$P524,"",EDATE($S524,17)),"")</f>
        <v/>
      </c>
      <c r="AK524" s="48" t="str">
        <f>IFERROR(IF(COUNT($S524:AJ524)&gt;=$P524,"",EDATE($S524,18)),"")</f>
        <v/>
      </c>
      <c r="AL524" s="49" t="str">
        <f>IFERROR(IF(COUNT($S524:AK524)&gt;=$P524,"",EDATE($S524,19)),"")</f>
        <v/>
      </c>
      <c r="AM524" s="49" t="str">
        <f>IFERROR(IF(COUNT($S524:AL524)&gt;=$P524,"",EDATE($S524,20)),"")</f>
        <v/>
      </c>
      <c r="AN524" s="49" t="str">
        <f>IFERROR(IF(COUNT($S524:AM524)&gt;=$P524,"",EDATE($S524,21)),"")</f>
        <v/>
      </c>
      <c r="AO524" s="49" t="str">
        <f>IFERROR(IF(COUNT($S524:AN524)&gt;=$P524,"",EDATE($S524,22)),"")</f>
        <v/>
      </c>
      <c r="AP524" s="49" t="str">
        <f>IFERROR(IF(COUNT($S524:AO524)&gt;=$P524,"",EDATE($S524,23)),"")</f>
        <v/>
      </c>
      <c r="AQ524" s="49" t="str">
        <f>IFERROR(IF(COUNT($S524:AP524)&gt;=$P524,"",EDATE($S524,24)),"")</f>
        <v/>
      </c>
      <c r="AR524" s="49" t="str">
        <f>IFERROR(IF(COUNT($S524:AQ524)&gt;=$P524,"",EDATE($S524,25)),"")</f>
        <v/>
      </c>
      <c r="AS524" s="49" t="str">
        <f>IFERROR(IF(COUNT($S524:AR524)&gt;=$P524,"",EDATE($S524,26)),"")</f>
        <v/>
      </c>
      <c r="AT524" s="49" t="str">
        <f>IFERROR(IF(COUNT($S524:AS524)&gt;=$P524,"",EDATE($S524,27)),"")</f>
        <v/>
      </c>
      <c r="AU524" s="49" t="str">
        <f>IFERROR(IF(COUNT($S524:AT524)&gt;=$P524,"",EDATE($S524,28)),"")</f>
        <v/>
      </c>
      <c r="AV524" s="49" t="str">
        <f>IFERROR(IF(COUNT($S524:AU524)&gt;=$P524,"",EDATE($S524,29)),"")</f>
        <v/>
      </c>
      <c r="AW524" s="49" t="str">
        <f>IFERROR(IF(COUNT($S524:AV524)&gt;=$P524,"",EDATE($S524,30)),"")</f>
        <v/>
      </c>
      <c r="AX524" s="49" t="str">
        <f>IFERROR(IF(COUNT($S524:AW524)&gt;=$P524,"",EDATE($S524,31)),"")</f>
        <v/>
      </c>
      <c r="AY524" s="49" t="str">
        <f>IFERROR(IF(COUNT($S524:AX524)&gt;=$P524,"",EDATE($S524,32)),"")</f>
        <v/>
      </c>
      <c r="AZ524" s="49" t="str">
        <f>IFERROR(IF(COUNT($S524:AY524)&gt;=$P524,"",EDATE($S524,33)),"")</f>
        <v/>
      </c>
      <c r="BA524" s="49" t="str">
        <f>IFERROR(IF(COUNT($S524:AZ524)&gt;=$P524,"",EDATE($S524,34)),"")</f>
        <v/>
      </c>
      <c r="BB524" s="49" t="str">
        <f>IFERROR(IF(COUNT($S524:BA524)&gt;=$P524,"",EDATE($S524,35)),"")</f>
        <v/>
      </c>
      <c r="BC524" s="49" t="str">
        <f>IFERROR(IF(COUNT($S524:BB524)&gt;=$P524,"",EDATE($S524,36)),"")</f>
        <v/>
      </c>
      <c r="BD524" s="108"/>
    </row>
    <row r="525" spans="1:56" s="98" customFormat="1" ht="21" customHeight="1" thickBot="1">
      <c r="A525" s="106" t="str">
        <f t="shared" ca="1" si="48"/>
        <v/>
      </c>
      <c r="B525" s="152"/>
      <c r="C525" s="45" t="str">
        <f>IFERROR(VLOOKUP(B525,'اسماء العملاء'!$A$2:$E$1589,5,FALSE),"")</f>
        <v/>
      </c>
      <c r="D525" s="60" t="str">
        <f>IFERROR(VLOOKUP(B525,'اسماء العملاء'!$A$2:$C$1589,2,FALSE),"")</f>
        <v/>
      </c>
      <c r="E525" s="56"/>
      <c r="F525" s="62" t="str">
        <f>IFERROR(VLOOKUP(B525,'اسماء العملاء'!$A$2:$C$1589,3,FALSE),"")</f>
        <v/>
      </c>
      <c r="G525" s="75" t="str">
        <f>IFERROR(VLOOKUP(B525,'اسماء العملاء'!$A$2:$F$1589,6,FALSE),"")</f>
        <v/>
      </c>
      <c r="H525" s="142" t="str">
        <f>IFERROR(VLOOKUP(G525,'انواع الفلاتر'!$B$2:$C$52,2,FALSE),"")</f>
        <v/>
      </c>
      <c r="I525" s="128" t="str">
        <f>IFERROR(VLOOKUP(B525,'اسماء العملاء'!$A$2:$K$1589,11,FALSE),"")</f>
        <v/>
      </c>
      <c r="J525" s="46" t="str">
        <f t="shared" si="49"/>
        <v/>
      </c>
      <c r="K525" s="37"/>
      <c r="L525" s="137" t="str">
        <f t="shared" si="50"/>
        <v/>
      </c>
      <c r="M525" s="94" t="str">
        <f>IFERROR(VLOOKUP(B525,'اسماء العملاء'!$A$2:$G$1589,7,FALSE),"")</f>
        <v/>
      </c>
      <c r="N525" s="92" t="str">
        <f t="shared" si="51"/>
        <v/>
      </c>
      <c r="O525" s="149" t="str">
        <f>IFERROR(VLOOKUP(B525,'اسماء العملاء'!$A$2:$I$1589,9,FALSE),"")</f>
        <v/>
      </c>
      <c r="P525" s="144" t="str">
        <f t="shared" si="52"/>
        <v/>
      </c>
      <c r="Q525" s="145" t="str">
        <f t="shared" si="53"/>
        <v/>
      </c>
      <c r="R525" s="50"/>
      <c r="S525" s="133" t="str">
        <f>IFERROR(VLOOKUP(B525,'اسماء العملاء'!$A$2:$J$1589,10,FALSE),"")</f>
        <v/>
      </c>
      <c r="T525" s="48" t="str">
        <f>IFERROR(IF(COUNT($S525:S525)&gt;=$P525,"",EDATE($S525,1)),"")</f>
        <v/>
      </c>
      <c r="U525" s="48" t="str">
        <f>IFERROR(IF(COUNT($S525:T525)&gt;=$P525,"",EDATE($S525,2)),"")</f>
        <v/>
      </c>
      <c r="V525" s="48" t="str">
        <f>IFERROR(IF(COUNT($S525:U525)&gt;=$P525,"",EDATE($S525,3)),"")</f>
        <v/>
      </c>
      <c r="W525" s="48" t="str">
        <f>IFERROR(IF(COUNT($S525:V525)&gt;=$P525,"",EDATE($S525,4)),"")</f>
        <v/>
      </c>
      <c r="X525" s="48" t="str">
        <f>IFERROR(IF(COUNT($S525:W525)&gt;=$P525,"",EDATE($S525,5)),"")</f>
        <v/>
      </c>
      <c r="Y525" s="48" t="str">
        <f>IFERROR(IF(COUNT($S525:X525)&gt;=$P525,"",EDATE($S525,6)),"")</f>
        <v/>
      </c>
      <c r="Z525" s="48" t="str">
        <f>IFERROR(IF(COUNT($S525:Y525)&gt;=$P525,"",EDATE($S525,7)),"")</f>
        <v/>
      </c>
      <c r="AA525" s="48" t="str">
        <f>IFERROR(IF(COUNT($S525:Z525)&gt;=$P525,"",EDATE($S525,8)),"")</f>
        <v/>
      </c>
      <c r="AB525" s="48" t="str">
        <f>IFERROR(IF(COUNT($S525:AA525)&gt;=$P525,"",EDATE($S525,9)),"")</f>
        <v/>
      </c>
      <c r="AC525" s="48" t="str">
        <f>IFERROR(IF(COUNT($S525:AB525)&gt;=$P525,"",EDATE($S525,10)),"")</f>
        <v/>
      </c>
      <c r="AD525" s="48" t="str">
        <f>IFERROR(IF(COUNT($S525:AC525)&gt;=$P525,"",EDATE($S525,11)),"")</f>
        <v/>
      </c>
      <c r="AE525" s="48" t="str">
        <f>IFERROR(IF(COUNT($S525:AD525)&gt;=$P525,"",EDATE($S525,12)),"")</f>
        <v/>
      </c>
      <c r="AF525" s="48" t="str">
        <f>IFERROR(IF(COUNT($S525:AE525)&gt;=$P525,"",EDATE($S525,13)),"")</f>
        <v/>
      </c>
      <c r="AG525" s="48" t="str">
        <f>IFERROR(IF(COUNT($S525:AF525)&gt;=$P525,"",EDATE($S525,14)),"")</f>
        <v/>
      </c>
      <c r="AH525" s="48" t="str">
        <f>IFERROR(IF(COUNT($S525:AG525)&gt;=$P525,"",EDATE($S525,15)),"")</f>
        <v/>
      </c>
      <c r="AI525" s="48" t="str">
        <f>IFERROR(IF(COUNT($S525:AH525)&gt;=$P525,"",EDATE($S525,16)),"")</f>
        <v/>
      </c>
      <c r="AJ525" s="48" t="str">
        <f>IFERROR(IF(COUNT($S525:AI525)&gt;=$P525,"",EDATE($S525,17)),"")</f>
        <v/>
      </c>
      <c r="AK525" s="48" t="str">
        <f>IFERROR(IF(COUNT($S525:AJ525)&gt;=$P525,"",EDATE($S525,18)),"")</f>
        <v/>
      </c>
      <c r="AL525" s="49" t="str">
        <f>IFERROR(IF(COUNT($S525:AK525)&gt;=$P525,"",EDATE($S525,19)),"")</f>
        <v/>
      </c>
      <c r="AM525" s="49" t="str">
        <f>IFERROR(IF(COUNT($S525:AL525)&gt;=$P525,"",EDATE($S525,20)),"")</f>
        <v/>
      </c>
      <c r="AN525" s="49" t="str">
        <f>IFERROR(IF(COUNT($S525:AM525)&gt;=$P525,"",EDATE($S525,21)),"")</f>
        <v/>
      </c>
      <c r="AO525" s="49" t="str">
        <f>IFERROR(IF(COUNT($S525:AN525)&gt;=$P525,"",EDATE($S525,22)),"")</f>
        <v/>
      </c>
      <c r="AP525" s="49" t="str">
        <f>IFERROR(IF(COUNT($S525:AO525)&gt;=$P525,"",EDATE($S525,23)),"")</f>
        <v/>
      </c>
      <c r="AQ525" s="49" t="str">
        <f>IFERROR(IF(COUNT($S525:AP525)&gt;=$P525,"",EDATE($S525,24)),"")</f>
        <v/>
      </c>
      <c r="AR525" s="49" t="str">
        <f>IFERROR(IF(COUNT($S525:AQ525)&gt;=$P525,"",EDATE($S525,25)),"")</f>
        <v/>
      </c>
      <c r="AS525" s="49" t="str">
        <f>IFERROR(IF(COUNT($S525:AR525)&gt;=$P525,"",EDATE($S525,26)),"")</f>
        <v/>
      </c>
      <c r="AT525" s="49" t="str">
        <f>IFERROR(IF(COUNT($S525:AS525)&gt;=$P525,"",EDATE($S525,27)),"")</f>
        <v/>
      </c>
      <c r="AU525" s="49" t="str">
        <f>IFERROR(IF(COUNT($S525:AT525)&gt;=$P525,"",EDATE($S525,28)),"")</f>
        <v/>
      </c>
      <c r="AV525" s="49" t="str">
        <f>IFERROR(IF(COUNT($S525:AU525)&gt;=$P525,"",EDATE($S525,29)),"")</f>
        <v/>
      </c>
      <c r="AW525" s="49" t="str">
        <f>IFERROR(IF(COUNT($S525:AV525)&gt;=$P525,"",EDATE($S525,30)),"")</f>
        <v/>
      </c>
      <c r="AX525" s="49" t="str">
        <f>IFERROR(IF(COUNT($S525:AW525)&gt;=$P525,"",EDATE($S525,31)),"")</f>
        <v/>
      </c>
      <c r="AY525" s="49" t="str">
        <f>IFERROR(IF(COUNT($S525:AX525)&gt;=$P525,"",EDATE($S525,32)),"")</f>
        <v/>
      </c>
      <c r="AZ525" s="49" t="str">
        <f>IFERROR(IF(COUNT($S525:AY525)&gt;=$P525,"",EDATE($S525,33)),"")</f>
        <v/>
      </c>
      <c r="BA525" s="49" t="str">
        <f>IFERROR(IF(COUNT($S525:AZ525)&gt;=$P525,"",EDATE($S525,34)),"")</f>
        <v/>
      </c>
      <c r="BB525" s="49" t="str">
        <f>IFERROR(IF(COUNT($S525:BA525)&gt;=$P525,"",EDATE($S525,35)),"")</f>
        <v/>
      </c>
      <c r="BC525" s="49" t="str">
        <f>IFERROR(IF(COUNT($S525:BB525)&gt;=$P525,"",EDATE($S525,36)),"")</f>
        <v/>
      </c>
      <c r="BD525" s="108"/>
    </row>
    <row r="526" spans="1:56" s="98" customFormat="1" ht="21" customHeight="1" thickBot="1">
      <c r="A526" s="106" t="str">
        <f t="shared" ca="1" si="48"/>
        <v/>
      </c>
      <c r="B526" s="152"/>
      <c r="C526" s="45" t="str">
        <f>IFERROR(VLOOKUP(B526,'اسماء العملاء'!$A$2:$E$1589,5,FALSE),"")</f>
        <v/>
      </c>
      <c r="D526" s="60" t="str">
        <f>IFERROR(VLOOKUP(B526,'اسماء العملاء'!$A$2:$C$1589,2,FALSE),"")</f>
        <v/>
      </c>
      <c r="E526" s="56"/>
      <c r="F526" s="62" t="str">
        <f>IFERROR(VLOOKUP(B526,'اسماء العملاء'!$A$2:$C$1589,3,FALSE),"")</f>
        <v/>
      </c>
      <c r="G526" s="75" t="str">
        <f>IFERROR(VLOOKUP(B526,'اسماء العملاء'!$A$2:$F$1589,6,FALSE),"")</f>
        <v/>
      </c>
      <c r="H526" s="142" t="str">
        <f>IFERROR(VLOOKUP(G526,'انواع الفلاتر'!$B$2:$C$52,2,FALSE),"")</f>
        <v/>
      </c>
      <c r="I526" s="128" t="str">
        <f>IFERROR(VLOOKUP(B526,'اسماء العملاء'!$A$2:$K$1589,11,FALSE),"")</f>
        <v/>
      </c>
      <c r="J526" s="46" t="str">
        <f t="shared" si="49"/>
        <v/>
      </c>
      <c r="K526" s="37"/>
      <c r="L526" s="137" t="str">
        <f t="shared" si="50"/>
        <v/>
      </c>
      <c r="M526" s="94" t="str">
        <f>IFERROR(VLOOKUP(B526,'اسماء العملاء'!$A$2:$G$1589,7,FALSE),"")</f>
        <v/>
      </c>
      <c r="N526" s="92" t="str">
        <f t="shared" si="51"/>
        <v/>
      </c>
      <c r="O526" s="149" t="str">
        <f>IFERROR(VLOOKUP(B526,'اسماء العملاء'!$A$2:$I$1589,9,FALSE),"")</f>
        <v/>
      </c>
      <c r="P526" s="144" t="str">
        <f t="shared" si="52"/>
        <v/>
      </c>
      <c r="Q526" s="145" t="str">
        <f t="shared" si="53"/>
        <v/>
      </c>
      <c r="R526" s="50"/>
      <c r="S526" s="133" t="str">
        <f>IFERROR(VLOOKUP(B526,'اسماء العملاء'!$A$2:$J$1589,10,FALSE),"")</f>
        <v/>
      </c>
      <c r="T526" s="48" t="str">
        <f>IFERROR(IF(COUNT($S526:S526)&gt;=$P526,"",EDATE($S526,1)),"")</f>
        <v/>
      </c>
      <c r="U526" s="48" t="str">
        <f>IFERROR(IF(COUNT($S526:T526)&gt;=$P526,"",EDATE($S526,2)),"")</f>
        <v/>
      </c>
      <c r="V526" s="48" t="str">
        <f>IFERROR(IF(COUNT($S526:U526)&gt;=$P526,"",EDATE($S526,3)),"")</f>
        <v/>
      </c>
      <c r="W526" s="48" t="str">
        <f>IFERROR(IF(COUNT($S526:V526)&gt;=$P526,"",EDATE($S526,4)),"")</f>
        <v/>
      </c>
      <c r="X526" s="48" t="str">
        <f>IFERROR(IF(COUNT($S526:W526)&gt;=$P526,"",EDATE($S526,5)),"")</f>
        <v/>
      </c>
      <c r="Y526" s="48" t="str">
        <f>IFERROR(IF(COUNT($S526:X526)&gt;=$P526,"",EDATE($S526,6)),"")</f>
        <v/>
      </c>
      <c r="Z526" s="48" t="str">
        <f>IFERROR(IF(COUNT($S526:Y526)&gt;=$P526,"",EDATE($S526,7)),"")</f>
        <v/>
      </c>
      <c r="AA526" s="48" t="str">
        <f>IFERROR(IF(COUNT($S526:Z526)&gt;=$P526,"",EDATE($S526,8)),"")</f>
        <v/>
      </c>
      <c r="AB526" s="48" t="str">
        <f>IFERROR(IF(COUNT($S526:AA526)&gt;=$P526,"",EDATE($S526,9)),"")</f>
        <v/>
      </c>
      <c r="AC526" s="48" t="str">
        <f>IFERROR(IF(COUNT($S526:AB526)&gt;=$P526,"",EDATE($S526,10)),"")</f>
        <v/>
      </c>
      <c r="AD526" s="48" t="str">
        <f>IFERROR(IF(COUNT($S526:AC526)&gt;=$P526,"",EDATE($S526,11)),"")</f>
        <v/>
      </c>
      <c r="AE526" s="48" t="str">
        <f>IFERROR(IF(COUNT($S526:AD526)&gt;=$P526,"",EDATE($S526,12)),"")</f>
        <v/>
      </c>
      <c r="AF526" s="48" t="str">
        <f>IFERROR(IF(COUNT($S526:AE526)&gt;=$P526,"",EDATE($S526,13)),"")</f>
        <v/>
      </c>
      <c r="AG526" s="48" t="str">
        <f>IFERROR(IF(COUNT($S526:AF526)&gt;=$P526,"",EDATE($S526,14)),"")</f>
        <v/>
      </c>
      <c r="AH526" s="48" t="str">
        <f>IFERROR(IF(COUNT($S526:AG526)&gt;=$P526,"",EDATE($S526,15)),"")</f>
        <v/>
      </c>
      <c r="AI526" s="48" t="str">
        <f>IFERROR(IF(COUNT($S526:AH526)&gt;=$P526,"",EDATE($S526,16)),"")</f>
        <v/>
      </c>
      <c r="AJ526" s="48" t="str">
        <f>IFERROR(IF(COUNT($S526:AI526)&gt;=$P526,"",EDATE($S526,17)),"")</f>
        <v/>
      </c>
      <c r="AK526" s="48" t="str">
        <f>IFERROR(IF(COUNT($S526:AJ526)&gt;=$P526,"",EDATE($S526,18)),"")</f>
        <v/>
      </c>
      <c r="AL526" s="49" t="str">
        <f>IFERROR(IF(COUNT($S526:AK526)&gt;=$P526,"",EDATE($S526,19)),"")</f>
        <v/>
      </c>
      <c r="AM526" s="49" t="str">
        <f>IFERROR(IF(COUNT($S526:AL526)&gt;=$P526,"",EDATE($S526,20)),"")</f>
        <v/>
      </c>
      <c r="AN526" s="49" t="str">
        <f>IFERROR(IF(COUNT($S526:AM526)&gt;=$P526,"",EDATE($S526,21)),"")</f>
        <v/>
      </c>
      <c r="AO526" s="49" t="str">
        <f>IFERROR(IF(COUNT($S526:AN526)&gt;=$P526,"",EDATE($S526,22)),"")</f>
        <v/>
      </c>
      <c r="AP526" s="49" t="str">
        <f>IFERROR(IF(COUNT($S526:AO526)&gt;=$P526,"",EDATE($S526,23)),"")</f>
        <v/>
      </c>
      <c r="AQ526" s="49" t="str">
        <f>IFERROR(IF(COUNT($S526:AP526)&gt;=$P526,"",EDATE($S526,24)),"")</f>
        <v/>
      </c>
      <c r="AR526" s="49" t="str">
        <f>IFERROR(IF(COUNT($S526:AQ526)&gt;=$P526,"",EDATE($S526,25)),"")</f>
        <v/>
      </c>
      <c r="AS526" s="49" t="str">
        <f>IFERROR(IF(COUNT($S526:AR526)&gt;=$P526,"",EDATE($S526,26)),"")</f>
        <v/>
      </c>
      <c r="AT526" s="49" t="str">
        <f>IFERROR(IF(COUNT($S526:AS526)&gt;=$P526,"",EDATE($S526,27)),"")</f>
        <v/>
      </c>
      <c r="AU526" s="49" t="str">
        <f>IFERROR(IF(COUNT($S526:AT526)&gt;=$P526,"",EDATE($S526,28)),"")</f>
        <v/>
      </c>
      <c r="AV526" s="49" t="str">
        <f>IFERROR(IF(COUNT($S526:AU526)&gt;=$P526,"",EDATE($S526,29)),"")</f>
        <v/>
      </c>
      <c r="AW526" s="49" t="str">
        <f>IFERROR(IF(COUNT($S526:AV526)&gt;=$P526,"",EDATE($S526,30)),"")</f>
        <v/>
      </c>
      <c r="AX526" s="49" t="str">
        <f>IFERROR(IF(COUNT($S526:AW526)&gt;=$P526,"",EDATE($S526,31)),"")</f>
        <v/>
      </c>
      <c r="AY526" s="49" t="str">
        <f>IFERROR(IF(COUNT($S526:AX526)&gt;=$P526,"",EDATE($S526,32)),"")</f>
        <v/>
      </c>
      <c r="AZ526" s="49" t="str">
        <f>IFERROR(IF(COUNT($S526:AY526)&gt;=$P526,"",EDATE($S526,33)),"")</f>
        <v/>
      </c>
      <c r="BA526" s="49" t="str">
        <f>IFERROR(IF(COUNT($S526:AZ526)&gt;=$P526,"",EDATE($S526,34)),"")</f>
        <v/>
      </c>
      <c r="BB526" s="49" t="str">
        <f>IFERROR(IF(COUNT($S526:BA526)&gt;=$P526,"",EDATE($S526,35)),"")</f>
        <v/>
      </c>
      <c r="BC526" s="49" t="str">
        <f>IFERROR(IF(COUNT($S526:BB526)&gt;=$P526,"",EDATE($S526,36)),"")</f>
        <v/>
      </c>
      <c r="BD526" s="108"/>
    </row>
    <row r="527" spans="1:56" s="98" customFormat="1" ht="21" customHeight="1" thickBot="1">
      <c r="A527" s="106" t="str">
        <f t="shared" ca="1" si="48"/>
        <v/>
      </c>
      <c r="B527" s="152"/>
      <c r="C527" s="45" t="str">
        <f>IFERROR(VLOOKUP(B527,'اسماء العملاء'!$A$2:$E$1589,5,FALSE),"")</f>
        <v/>
      </c>
      <c r="D527" s="60" t="str">
        <f>IFERROR(VLOOKUP(B527,'اسماء العملاء'!$A$2:$C$1589,2,FALSE),"")</f>
        <v/>
      </c>
      <c r="E527" s="56"/>
      <c r="F527" s="62" t="str">
        <f>IFERROR(VLOOKUP(B527,'اسماء العملاء'!$A$2:$C$1589,3,FALSE),"")</f>
        <v/>
      </c>
      <c r="G527" s="75" t="str">
        <f>IFERROR(VLOOKUP(B527,'اسماء العملاء'!$A$2:$F$1589,6,FALSE),"")</f>
        <v/>
      </c>
      <c r="H527" s="142" t="str">
        <f>IFERROR(VLOOKUP(G527,'انواع الفلاتر'!$B$2:$C$52,2,FALSE),"")</f>
        <v/>
      </c>
      <c r="I527" s="128" t="str">
        <f>IFERROR(VLOOKUP(B527,'اسماء العملاء'!$A$2:$K$1589,11,FALSE),"")</f>
        <v/>
      </c>
      <c r="J527" s="46" t="str">
        <f t="shared" si="49"/>
        <v/>
      </c>
      <c r="K527" s="37"/>
      <c r="L527" s="137" t="str">
        <f t="shared" si="50"/>
        <v/>
      </c>
      <c r="M527" s="94" t="str">
        <f>IFERROR(VLOOKUP(B527,'اسماء العملاء'!$A$2:$G$1589,7,FALSE),"")</f>
        <v/>
      </c>
      <c r="N527" s="92" t="str">
        <f t="shared" si="51"/>
        <v/>
      </c>
      <c r="O527" s="149" t="str">
        <f>IFERROR(VLOOKUP(B527,'اسماء العملاء'!$A$2:$I$1589,9,FALSE),"")</f>
        <v/>
      </c>
      <c r="P527" s="144" t="str">
        <f t="shared" si="52"/>
        <v/>
      </c>
      <c r="Q527" s="145" t="str">
        <f t="shared" si="53"/>
        <v/>
      </c>
      <c r="R527" s="50"/>
      <c r="S527" s="133" t="str">
        <f>IFERROR(VLOOKUP(B527,'اسماء العملاء'!$A$2:$J$1589,10,FALSE),"")</f>
        <v/>
      </c>
      <c r="T527" s="48" t="str">
        <f>IFERROR(IF(COUNT($S527:S527)&gt;=$P527,"",EDATE($S527,1)),"")</f>
        <v/>
      </c>
      <c r="U527" s="48" t="str">
        <f>IFERROR(IF(COUNT($S527:T527)&gt;=$P527,"",EDATE($S527,2)),"")</f>
        <v/>
      </c>
      <c r="V527" s="48" t="str">
        <f>IFERROR(IF(COUNT($S527:U527)&gt;=$P527,"",EDATE($S527,3)),"")</f>
        <v/>
      </c>
      <c r="W527" s="48" t="str">
        <f>IFERROR(IF(COUNT($S527:V527)&gt;=$P527,"",EDATE($S527,4)),"")</f>
        <v/>
      </c>
      <c r="X527" s="48" t="str">
        <f>IFERROR(IF(COUNT($S527:W527)&gt;=$P527,"",EDATE($S527,5)),"")</f>
        <v/>
      </c>
      <c r="Y527" s="48" t="str">
        <f>IFERROR(IF(COUNT($S527:X527)&gt;=$P527,"",EDATE($S527,6)),"")</f>
        <v/>
      </c>
      <c r="Z527" s="48" t="str">
        <f>IFERROR(IF(COUNT($S527:Y527)&gt;=$P527,"",EDATE($S527,7)),"")</f>
        <v/>
      </c>
      <c r="AA527" s="48" t="str">
        <f>IFERROR(IF(COUNT($S527:Z527)&gt;=$P527,"",EDATE($S527,8)),"")</f>
        <v/>
      </c>
      <c r="AB527" s="48" t="str">
        <f>IFERROR(IF(COUNT($S527:AA527)&gt;=$P527,"",EDATE($S527,9)),"")</f>
        <v/>
      </c>
      <c r="AC527" s="48" t="str">
        <f>IFERROR(IF(COUNT($S527:AB527)&gt;=$P527,"",EDATE($S527,10)),"")</f>
        <v/>
      </c>
      <c r="AD527" s="48" t="str">
        <f>IFERROR(IF(COUNT($S527:AC527)&gt;=$P527,"",EDATE($S527,11)),"")</f>
        <v/>
      </c>
      <c r="AE527" s="48" t="str">
        <f>IFERROR(IF(COUNT($S527:AD527)&gt;=$P527,"",EDATE($S527,12)),"")</f>
        <v/>
      </c>
      <c r="AF527" s="48" t="str">
        <f>IFERROR(IF(COUNT($S527:AE527)&gt;=$P527,"",EDATE($S527,13)),"")</f>
        <v/>
      </c>
      <c r="AG527" s="48" t="str">
        <f>IFERROR(IF(COUNT($S527:AF527)&gt;=$P527,"",EDATE($S527,14)),"")</f>
        <v/>
      </c>
      <c r="AH527" s="48" t="str">
        <f>IFERROR(IF(COUNT($S527:AG527)&gt;=$P527,"",EDATE($S527,15)),"")</f>
        <v/>
      </c>
      <c r="AI527" s="48" t="str">
        <f>IFERROR(IF(COUNT($S527:AH527)&gt;=$P527,"",EDATE($S527,16)),"")</f>
        <v/>
      </c>
      <c r="AJ527" s="48" t="str">
        <f>IFERROR(IF(COUNT($S527:AI527)&gt;=$P527,"",EDATE($S527,17)),"")</f>
        <v/>
      </c>
      <c r="AK527" s="48" t="str">
        <f>IFERROR(IF(COUNT($S527:AJ527)&gt;=$P527,"",EDATE($S527,18)),"")</f>
        <v/>
      </c>
      <c r="AL527" s="49" t="str">
        <f>IFERROR(IF(COUNT($S527:AK527)&gt;=$P527,"",EDATE($S527,19)),"")</f>
        <v/>
      </c>
      <c r="AM527" s="49" t="str">
        <f>IFERROR(IF(COUNT($S527:AL527)&gt;=$P527,"",EDATE($S527,20)),"")</f>
        <v/>
      </c>
      <c r="AN527" s="49" t="str">
        <f>IFERROR(IF(COUNT($S527:AM527)&gt;=$P527,"",EDATE($S527,21)),"")</f>
        <v/>
      </c>
      <c r="AO527" s="49" t="str">
        <f>IFERROR(IF(COUNT($S527:AN527)&gt;=$P527,"",EDATE($S527,22)),"")</f>
        <v/>
      </c>
      <c r="AP527" s="49" t="str">
        <f>IFERROR(IF(COUNT($S527:AO527)&gt;=$P527,"",EDATE($S527,23)),"")</f>
        <v/>
      </c>
      <c r="AQ527" s="49" t="str">
        <f>IFERROR(IF(COUNT($S527:AP527)&gt;=$P527,"",EDATE($S527,24)),"")</f>
        <v/>
      </c>
      <c r="AR527" s="49" t="str">
        <f>IFERROR(IF(COUNT($S527:AQ527)&gt;=$P527,"",EDATE($S527,25)),"")</f>
        <v/>
      </c>
      <c r="AS527" s="49" t="str">
        <f>IFERROR(IF(COUNT($S527:AR527)&gt;=$P527,"",EDATE($S527,26)),"")</f>
        <v/>
      </c>
      <c r="AT527" s="49" t="str">
        <f>IFERROR(IF(COUNT($S527:AS527)&gt;=$P527,"",EDATE($S527,27)),"")</f>
        <v/>
      </c>
      <c r="AU527" s="49" t="str">
        <f>IFERROR(IF(COUNT($S527:AT527)&gt;=$P527,"",EDATE($S527,28)),"")</f>
        <v/>
      </c>
      <c r="AV527" s="49" t="str">
        <f>IFERROR(IF(COUNT($S527:AU527)&gt;=$P527,"",EDATE($S527,29)),"")</f>
        <v/>
      </c>
      <c r="AW527" s="49" t="str">
        <f>IFERROR(IF(COUNT($S527:AV527)&gt;=$P527,"",EDATE($S527,30)),"")</f>
        <v/>
      </c>
      <c r="AX527" s="49" t="str">
        <f>IFERROR(IF(COUNT($S527:AW527)&gt;=$P527,"",EDATE($S527,31)),"")</f>
        <v/>
      </c>
      <c r="AY527" s="49" t="str">
        <f>IFERROR(IF(COUNT($S527:AX527)&gt;=$P527,"",EDATE($S527,32)),"")</f>
        <v/>
      </c>
      <c r="AZ527" s="49" t="str">
        <f>IFERROR(IF(COUNT($S527:AY527)&gt;=$P527,"",EDATE($S527,33)),"")</f>
        <v/>
      </c>
      <c r="BA527" s="49" t="str">
        <f>IFERROR(IF(COUNT($S527:AZ527)&gt;=$P527,"",EDATE($S527,34)),"")</f>
        <v/>
      </c>
      <c r="BB527" s="49" t="str">
        <f>IFERROR(IF(COUNT($S527:BA527)&gt;=$P527,"",EDATE($S527,35)),"")</f>
        <v/>
      </c>
      <c r="BC527" s="49" t="str">
        <f>IFERROR(IF(COUNT($S527:BB527)&gt;=$P527,"",EDATE($S527,36)),"")</f>
        <v/>
      </c>
      <c r="BD527" s="108"/>
    </row>
    <row r="528" spans="1:56" s="98" customFormat="1" ht="21" customHeight="1" thickBot="1">
      <c r="A528" s="106" t="str">
        <f t="shared" ca="1" si="48"/>
        <v/>
      </c>
      <c r="B528" s="152"/>
      <c r="C528" s="45" t="str">
        <f>IFERROR(VLOOKUP(B528,'اسماء العملاء'!$A$2:$E$1589,5,FALSE),"")</f>
        <v/>
      </c>
      <c r="D528" s="60" t="str">
        <f>IFERROR(VLOOKUP(B528,'اسماء العملاء'!$A$2:$C$1589,2,FALSE),"")</f>
        <v/>
      </c>
      <c r="E528" s="56"/>
      <c r="F528" s="62" t="str">
        <f>IFERROR(VLOOKUP(B528,'اسماء العملاء'!$A$2:$C$1589,3,FALSE),"")</f>
        <v/>
      </c>
      <c r="G528" s="75" t="str">
        <f>IFERROR(VLOOKUP(B528,'اسماء العملاء'!$A$2:$F$1589,6,FALSE),"")</f>
        <v/>
      </c>
      <c r="H528" s="142" t="str">
        <f>IFERROR(VLOOKUP(G528,'انواع الفلاتر'!$B$2:$C$52,2,FALSE),"")</f>
        <v/>
      </c>
      <c r="I528" s="128" t="str">
        <f>IFERROR(VLOOKUP(B528,'اسماء العملاء'!$A$2:$K$1589,11,FALSE),"")</f>
        <v/>
      </c>
      <c r="J528" s="46" t="str">
        <f t="shared" si="49"/>
        <v/>
      </c>
      <c r="K528" s="37"/>
      <c r="L528" s="137" t="str">
        <f t="shared" si="50"/>
        <v/>
      </c>
      <c r="M528" s="94" t="str">
        <f>IFERROR(VLOOKUP(B528,'اسماء العملاء'!$A$2:$G$1589,7,FALSE),"")</f>
        <v/>
      </c>
      <c r="N528" s="92" t="str">
        <f t="shared" si="51"/>
        <v/>
      </c>
      <c r="O528" s="149" t="str">
        <f>IFERROR(VLOOKUP(B528,'اسماء العملاء'!$A$2:$I$1589,9,FALSE),"")</f>
        <v/>
      </c>
      <c r="P528" s="144" t="str">
        <f t="shared" si="52"/>
        <v/>
      </c>
      <c r="Q528" s="145" t="str">
        <f t="shared" si="53"/>
        <v/>
      </c>
      <c r="R528" s="50"/>
      <c r="S528" s="133" t="str">
        <f>IFERROR(VLOOKUP(B528,'اسماء العملاء'!$A$2:$J$1589,10,FALSE),"")</f>
        <v/>
      </c>
      <c r="T528" s="48" t="str">
        <f>IFERROR(IF(COUNT($S528:S528)&gt;=$P528,"",EDATE($S528,1)),"")</f>
        <v/>
      </c>
      <c r="U528" s="48" t="str">
        <f>IFERROR(IF(COUNT($S528:T528)&gt;=$P528,"",EDATE($S528,2)),"")</f>
        <v/>
      </c>
      <c r="V528" s="48" t="str">
        <f>IFERROR(IF(COUNT($S528:U528)&gt;=$P528,"",EDATE($S528,3)),"")</f>
        <v/>
      </c>
      <c r="W528" s="48" t="str">
        <f>IFERROR(IF(COUNT($S528:V528)&gt;=$P528,"",EDATE($S528,4)),"")</f>
        <v/>
      </c>
      <c r="X528" s="48" t="str">
        <f>IFERROR(IF(COUNT($S528:W528)&gt;=$P528,"",EDATE($S528,5)),"")</f>
        <v/>
      </c>
      <c r="Y528" s="48" t="str">
        <f>IFERROR(IF(COUNT($S528:X528)&gt;=$P528,"",EDATE($S528,6)),"")</f>
        <v/>
      </c>
      <c r="Z528" s="48" t="str">
        <f>IFERROR(IF(COUNT($S528:Y528)&gt;=$P528,"",EDATE($S528,7)),"")</f>
        <v/>
      </c>
      <c r="AA528" s="48" t="str">
        <f>IFERROR(IF(COUNT($S528:Z528)&gt;=$P528,"",EDATE($S528,8)),"")</f>
        <v/>
      </c>
      <c r="AB528" s="48" t="str">
        <f>IFERROR(IF(COUNT($S528:AA528)&gt;=$P528,"",EDATE($S528,9)),"")</f>
        <v/>
      </c>
      <c r="AC528" s="48" t="str">
        <f>IFERROR(IF(COUNT($S528:AB528)&gt;=$P528,"",EDATE($S528,10)),"")</f>
        <v/>
      </c>
      <c r="AD528" s="48" t="str">
        <f>IFERROR(IF(COUNT($S528:AC528)&gt;=$P528,"",EDATE($S528,11)),"")</f>
        <v/>
      </c>
      <c r="AE528" s="48" t="str">
        <f>IFERROR(IF(COUNT($S528:AD528)&gt;=$P528,"",EDATE($S528,12)),"")</f>
        <v/>
      </c>
      <c r="AF528" s="48" t="str">
        <f>IFERROR(IF(COUNT($S528:AE528)&gt;=$P528,"",EDATE($S528,13)),"")</f>
        <v/>
      </c>
      <c r="AG528" s="48" t="str">
        <f>IFERROR(IF(COUNT($S528:AF528)&gt;=$P528,"",EDATE($S528,14)),"")</f>
        <v/>
      </c>
      <c r="AH528" s="48" t="str">
        <f>IFERROR(IF(COUNT($S528:AG528)&gt;=$P528,"",EDATE($S528,15)),"")</f>
        <v/>
      </c>
      <c r="AI528" s="48" t="str">
        <f>IFERROR(IF(COUNT($S528:AH528)&gt;=$P528,"",EDATE($S528,16)),"")</f>
        <v/>
      </c>
      <c r="AJ528" s="48" t="str">
        <f>IFERROR(IF(COUNT($S528:AI528)&gt;=$P528,"",EDATE($S528,17)),"")</f>
        <v/>
      </c>
      <c r="AK528" s="48" t="str">
        <f>IFERROR(IF(COUNT($S528:AJ528)&gt;=$P528,"",EDATE($S528,18)),"")</f>
        <v/>
      </c>
      <c r="AL528" s="49" t="str">
        <f>IFERROR(IF(COUNT($S528:AK528)&gt;=$P528,"",EDATE($S528,19)),"")</f>
        <v/>
      </c>
      <c r="AM528" s="49" t="str">
        <f>IFERROR(IF(COUNT($S528:AL528)&gt;=$P528,"",EDATE($S528,20)),"")</f>
        <v/>
      </c>
      <c r="AN528" s="49" t="str">
        <f>IFERROR(IF(COUNT($S528:AM528)&gt;=$P528,"",EDATE($S528,21)),"")</f>
        <v/>
      </c>
      <c r="AO528" s="49" t="str">
        <f>IFERROR(IF(COUNT($S528:AN528)&gt;=$P528,"",EDATE($S528,22)),"")</f>
        <v/>
      </c>
      <c r="AP528" s="49" t="str">
        <f>IFERROR(IF(COUNT($S528:AO528)&gt;=$P528,"",EDATE($S528,23)),"")</f>
        <v/>
      </c>
      <c r="AQ528" s="49" t="str">
        <f>IFERROR(IF(COUNT($S528:AP528)&gt;=$P528,"",EDATE($S528,24)),"")</f>
        <v/>
      </c>
      <c r="AR528" s="49" t="str">
        <f>IFERROR(IF(COUNT($S528:AQ528)&gt;=$P528,"",EDATE($S528,25)),"")</f>
        <v/>
      </c>
      <c r="AS528" s="49" t="str">
        <f>IFERROR(IF(COUNT($S528:AR528)&gt;=$P528,"",EDATE($S528,26)),"")</f>
        <v/>
      </c>
      <c r="AT528" s="49" t="str">
        <f>IFERROR(IF(COUNT($S528:AS528)&gt;=$P528,"",EDATE($S528,27)),"")</f>
        <v/>
      </c>
      <c r="AU528" s="49" t="str">
        <f>IFERROR(IF(COUNT($S528:AT528)&gt;=$P528,"",EDATE($S528,28)),"")</f>
        <v/>
      </c>
      <c r="AV528" s="49" t="str">
        <f>IFERROR(IF(COUNT($S528:AU528)&gt;=$P528,"",EDATE($S528,29)),"")</f>
        <v/>
      </c>
      <c r="AW528" s="49" t="str">
        <f>IFERROR(IF(COUNT($S528:AV528)&gt;=$P528,"",EDATE($S528,30)),"")</f>
        <v/>
      </c>
      <c r="AX528" s="49" t="str">
        <f>IFERROR(IF(COUNT($S528:AW528)&gt;=$P528,"",EDATE($S528,31)),"")</f>
        <v/>
      </c>
      <c r="AY528" s="49" t="str">
        <f>IFERROR(IF(COUNT($S528:AX528)&gt;=$P528,"",EDATE($S528,32)),"")</f>
        <v/>
      </c>
      <c r="AZ528" s="49" t="str">
        <f>IFERROR(IF(COUNT($S528:AY528)&gt;=$P528,"",EDATE($S528,33)),"")</f>
        <v/>
      </c>
      <c r="BA528" s="49" t="str">
        <f>IFERROR(IF(COUNT($S528:AZ528)&gt;=$P528,"",EDATE($S528,34)),"")</f>
        <v/>
      </c>
      <c r="BB528" s="49" t="str">
        <f>IFERROR(IF(COUNT($S528:BA528)&gt;=$P528,"",EDATE($S528,35)),"")</f>
        <v/>
      </c>
      <c r="BC528" s="49" t="str">
        <f>IFERROR(IF(COUNT($S528:BB528)&gt;=$P528,"",EDATE($S528,36)),"")</f>
        <v/>
      </c>
      <c r="BD528" s="108"/>
    </row>
    <row r="529" spans="1:56" s="98" customFormat="1" ht="21" customHeight="1" thickBot="1">
      <c r="A529" s="106" t="str">
        <f t="shared" ca="1" si="48"/>
        <v/>
      </c>
      <c r="B529" s="152"/>
      <c r="C529" s="45" t="str">
        <f>IFERROR(VLOOKUP(B529,'اسماء العملاء'!$A$2:$E$1589,5,FALSE),"")</f>
        <v/>
      </c>
      <c r="D529" s="60" t="str">
        <f>IFERROR(VLOOKUP(B529,'اسماء العملاء'!$A$2:$C$1589,2,FALSE),"")</f>
        <v/>
      </c>
      <c r="E529" s="56"/>
      <c r="F529" s="62" t="str">
        <f>IFERROR(VLOOKUP(B529,'اسماء العملاء'!$A$2:$C$1589,3,FALSE),"")</f>
        <v/>
      </c>
      <c r="G529" s="75" t="str">
        <f>IFERROR(VLOOKUP(B529,'اسماء العملاء'!$A$2:$F$1589,6,FALSE),"")</f>
        <v/>
      </c>
      <c r="H529" s="142" t="str">
        <f>IFERROR(VLOOKUP(G529,'انواع الفلاتر'!$B$2:$C$52,2,FALSE),"")</f>
        <v/>
      </c>
      <c r="I529" s="128" t="str">
        <f>IFERROR(VLOOKUP(B529,'اسماء العملاء'!$A$2:$K$1589,11,FALSE),"")</f>
        <v/>
      </c>
      <c r="J529" s="46" t="str">
        <f t="shared" si="49"/>
        <v/>
      </c>
      <c r="K529" s="37"/>
      <c r="L529" s="137" t="str">
        <f t="shared" si="50"/>
        <v/>
      </c>
      <c r="M529" s="94" t="str">
        <f>IFERROR(VLOOKUP(B529,'اسماء العملاء'!$A$2:$G$1589,7,FALSE),"")</f>
        <v/>
      </c>
      <c r="N529" s="92" t="str">
        <f t="shared" si="51"/>
        <v/>
      </c>
      <c r="O529" s="149" t="str">
        <f>IFERROR(VLOOKUP(B529,'اسماء العملاء'!$A$2:$I$1589,9,FALSE),"")</f>
        <v/>
      </c>
      <c r="P529" s="144" t="str">
        <f t="shared" si="52"/>
        <v/>
      </c>
      <c r="Q529" s="145" t="str">
        <f t="shared" si="53"/>
        <v/>
      </c>
      <c r="R529" s="50"/>
      <c r="S529" s="133" t="str">
        <f>IFERROR(VLOOKUP(B529,'اسماء العملاء'!$A$2:$J$1589,10,FALSE),"")</f>
        <v/>
      </c>
      <c r="T529" s="48" t="str">
        <f>IFERROR(IF(COUNT($S529:S529)&gt;=$P529,"",EDATE($S529,1)),"")</f>
        <v/>
      </c>
      <c r="U529" s="48" t="str">
        <f>IFERROR(IF(COUNT($S529:T529)&gt;=$P529,"",EDATE($S529,2)),"")</f>
        <v/>
      </c>
      <c r="V529" s="48" t="str">
        <f>IFERROR(IF(COUNT($S529:U529)&gt;=$P529,"",EDATE($S529,3)),"")</f>
        <v/>
      </c>
      <c r="W529" s="48" t="str">
        <f>IFERROR(IF(COUNT($S529:V529)&gt;=$P529,"",EDATE($S529,4)),"")</f>
        <v/>
      </c>
      <c r="X529" s="48" t="str">
        <f>IFERROR(IF(COUNT($S529:W529)&gt;=$P529,"",EDATE($S529,5)),"")</f>
        <v/>
      </c>
      <c r="Y529" s="48" t="str">
        <f>IFERROR(IF(COUNT($S529:X529)&gt;=$P529,"",EDATE($S529,6)),"")</f>
        <v/>
      </c>
      <c r="Z529" s="48" t="str">
        <f>IFERROR(IF(COUNT($S529:Y529)&gt;=$P529,"",EDATE($S529,7)),"")</f>
        <v/>
      </c>
      <c r="AA529" s="48" t="str">
        <f>IFERROR(IF(COUNT($S529:Z529)&gt;=$P529,"",EDATE($S529,8)),"")</f>
        <v/>
      </c>
      <c r="AB529" s="48" t="str">
        <f>IFERROR(IF(COUNT($S529:AA529)&gt;=$P529,"",EDATE($S529,9)),"")</f>
        <v/>
      </c>
      <c r="AC529" s="48" t="str">
        <f>IFERROR(IF(COUNT($S529:AB529)&gt;=$P529,"",EDATE($S529,10)),"")</f>
        <v/>
      </c>
      <c r="AD529" s="48" t="str">
        <f>IFERROR(IF(COUNT($S529:AC529)&gt;=$P529,"",EDATE($S529,11)),"")</f>
        <v/>
      </c>
      <c r="AE529" s="48" t="str">
        <f>IFERROR(IF(COUNT($S529:AD529)&gt;=$P529,"",EDATE($S529,12)),"")</f>
        <v/>
      </c>
      <c r="AF529" s="48" t="str">
        <f>IFERROR(IF(COUNT($S529:AE529)&gt;=$P529,"",EDATE($S529,13)),"")</f>
        <v/>
      </c>
      <c r="AG529" s="48" t="str">
        <f>IFERROR(IF(COUNT($S529:AF529)&gt;=$P529,"",EDATE($S529,14)),"")</f>
        <v/>
      </c>
      <c r="AH529" s="48" t="str">
        <f>IFERROR(IF(COUNT($S529:AG529)&gt;=$P529,"",EDATE($S529,15)),"")</f>
        <v/>
      </c>
      <c r="AI529" s="48" t="str">
        <f>IFERROR(IF(COUNT($S529:AH529)&gt;=$P529,"",EDATE($S529,16)),"")</f>
        <v/>
      </c>
      <c r="AJ529" s="48" t="str">
        <f>IFERROR(IF(COUNT($S529:AI529)&gt;=$P529,"",EDATE($S529,17)),"")</f>
        <v/>
      </c>
      <c r="AK529" s="48" t="str">
        <f>IFERROR(IF(COUNT($S529:AJ529)&gt;=$P529,"",EDATE($S529,18)),"")</f>
        <v/>
      </c>
      <c r="AL529" s="49" t="str">
        <f>IFERROR(IF(COUNT($S529:AK529)&gt;=$P529,"",EDATE($S529,19)),"")</f>
        <v/>
      </c>
      <c r="AM529" s="49" t="str">
        <f>IFERROR(IF(COUNT($S529:AL529)&gt;=$P529,"",EDATE($S529,20)),"")</f>
        <v/>
      </c>
      <c r="AN529" s="49" t="str">
        <f>IFERROR(IF(COUNT($S529:AM529)&gt;=$P529,"",EDATE($S529,21)),"")</f>
        <v/>
      </c>
      <c r="AO529" s="49" t="str">
        <f>IFERROR(IF(COUNT($S529:AN529)&gt;=$P529,"",EDATE($S529,22)),"")</f>
        <v/>
      </c>
      <c r="AP529" s="49" t="str">
        <f>IFERROR(IF(COUNT($S529:AO529)&gt;=$P529,"",EDATE($S529,23)),"")</f>
        <v/>
      </c>
      <c r="AQ529" s="49" t="str">
        <f>IFERROR(IF(COUNT($S529:AP529)&gt;=$P529,"",EDATE($S529,24)),"")</f>
        <v/>
      </c>
      <c r="AR529" s="49" t="str">
        <f>IFERROR(IF(COUNT($S529:AQ529)&gt;=$P529,"",EDATE($S529,25)),"")</f>
        <v/>
      </c>
      <c r="AS529" s="49" t="str">
        <f>IFERROR(IF(COUNT($S529:AR529)&gt;=$P529,"",EDATE($S529,26)),"")</f>
        <v/>
      </c>
      <c r="AT529" s="49" t="str">
        <f>IFERROR(IF(COUNT($S529:AS529)&gt;=$P529,"",EDATE($S529,27)),"")</f>
        <v/>
      </c>
      <c r="AU529" s="49" t="str">
        <f>IFERROR(IF(COUNT($S529:AT529)&gt;=$P529,"",EDATE($S529,28)),"")</f>
        <v/>
      </c>
      <c r="AV529" s="49" t="str">
        <f>IFERROR(IF(COUNT($S529:AU529)&gt;=$P529,"",EDATE($S529,29)),"")</f>
        <v/>
      </c>
      <c r="AW529" s="49" t="str">
        <f>IFERROR(IF(COUNT($S529:AV529)&gt;=$P529,"",EDATE($S529,30)),"")</f>
        <v/>
      </c>
      <c r="AX529" s="49" t="str">
        <f>IFERROR(IF(COUNT($S529:AW529)&gt;=$P529,"",EDATE($S529,31)),"")</f>
        <v/>
      </c>
      <c r="AY529" s="49" t="str">
        <f>IFERROR(IF(COUNT($S529:AX529)&gt;=$P529,"",EDATE($S529,32)),"")</f>
        <v/>
      </c>
      <c r="AZ529" s="49" t="str">
        <f>IFERROR(IF(COUNT($S529:AY529)&gt;=$P529,"",EDATE($S529,33)),"")</f>
        <v/>
      </c>
      <c r="BA529" s="49" t="str">
        <f>IFERROR(IF(COUNT($S529:AZ529)&gt;=$P529,"",EDATE($S529,34)),"")</f>
        <v/>
      </c>
      <c r="BB529" s="49" t="str">
        <f>IFERROR(IF(COUNT($S529:BA529)&gt;=$P529,"",EDATE($S529,35)),"")</f>
        <v/>
      </c>
      <c r="BC529" s="49" t="str">
        <f>IFERROR(IF(COUNT($S529:BB529)&gt;=$P529,"",EDATE($S529,36)),"")</f>
        <v/>
      </c>
      <c r="BD529" s="108"/>
    </row>
    <row r="530" spans="1:56" s="98" customFormat="1" ht="21" customHeight="1" thickBot="1">
      <c r="A530" s="106" t="str">
        <f t="shared" ca="1" si="48"/>
        <v/>
      </c>
      <c r="B530" s="152"/>
      <c r="C530" s="45" t="str">
        <f>IFERROR(VLOOKUP(B530,'اسماء العملاء'!$A$2:$E$1589,5,FALSE),"")</f>
        <v/>
      </c>
      <c r="D530" s="60" t="str">
        <f>IFERROR(VLOOKUP(B530,'اسماء العملاء'!$A$2:$C$1589,2,FALSE),"")</f>
        <v/>
      </c>
      <c r="E530" s="56"/>
      <c r="F530" s="62" t="str">
        <f>IFERROR(VLOOKUP(B530,'اسماء العملاء'!$A$2:$C$1589,3,FALSE),"")</f>
        <v/>
      </c>
      <c r="G530" s="75" t="str">
        <f>IFERROR(VLOOKUP(B530,'اسماء العملاء'!$A$2:$F$1589,6,FALSE),"")</f>
        <v/>
      </c>
      <c r="H530" s="142" t="str">
        <f>IFERROR(VLOOKUP(G530,'انواع الفلاتر'!$B$2:$C$52,2,FALSE),"")</f>
        <v/>
      </c>
      <c r="I530" s="128" t="str">
        <f>IFERROR(VLOOKUP(B530,'اسماء العملاء'!$A$2:$K$1589,11,FALSE),"")</f>
        <v/>
      </c>
      <c r="J530" s="46" t="str">
        <f t="shared" si="49"/>
        <v/>
      </c>
      <c r="K530" s="37"/>
      <c r="L530" s="137" t="str">
        <f t="shared" si="50"/>
        <v/>
      </c>
      <c r="M530" s="94" t="str">
        <f>IFERROR(VLOOKUP(B530,'اسماء العملاء'!$A$2:$G$1589,7,FALSE),"")</f>
        <v/>
      </c>
      <c r="N530" s="92" t="str">
        <f t="shared" si="51"/>
        <v/>
      </c>
      <c r="O530" s="149" t="str">
        <f>IFERROR(VLOOKUP(B530,'اسماء العملاء'!$A$2:$I$1589,9,FALSE),"")</f>
        <v/>
      </c>
      <c r="P530" s="144" t="str">
        <f t="shared" si="52"/>
        <v/>
      </c>
      <c r="Q530" s="145" t="str">
        <f t="shared" si="53"/>
        <v/>
      </c>
      <c r="R530" s="50"/>
      <c r="S530" s="133" t="str">
        <f>IFERROR(VLOOKUP(B530,'اسماء العملاء'!$A$2:$J$1589,10,FALSE),"")</f>
        <v/>
      </c>
      <c r="T530" s="48" t="str">
        <f>IFERROR(IF(COUNT($S530:S530)&gt;=$P530,"",EDATE($S530,1)),"")</f>
        <v/>
      </c>
      <c r="U530" s="48" t="str">
        <f>IFERROR(IF(COUNT($S530:T530)&gt;=$P530,"",EDATE($S530,2)),"")</f>
        <v/>
      </c>
      <c r="V530" s="48" t="str">
        <f>IFERROR(IF(COUNT($S530:U530)&gt;=$P530,"",EDATE($S530,3)),"")</f>
        <v/>
      </c>
      <c r="W530" s="48" t="str">
        <f>IFERROR(IF(COUNT($S530:V530)&gt;=$P530,"",EDATE($S530,4)),"")</f>
        <v/>
      </c>
      <c r="X530" s="48" t="str">
        <f>IFERROR(IF(COUNT($S530:W530)&gt;=$P530,"",EDATE($S530,5)),"")</f>
        <v/>
      </c>
      <c r="Y530" s="48" t="str">
        <f>IFERROR(IF(COUNT($S530:X530)&gt;=$P530,"",EDATE($S530,6)),"")</f>
        <v/>
      </c>
      <c r="Z530" s="48" t="str">
        <f>IFERROR(IF(COUNT($S530:Y530)&gt;=$P530,"",EDATE($S530,7)),"")</f>
        <v/>
      </c>
      <c r="AA530" s="48" t="str">
        <f>IFERROR(IF(COUNT($S530:Z530)&gt;=$P530,"",EDATE($S530,8)),"")</f>
        <v/>
      </c>
      <c r="AB530" s="48" t="str">
        <f>IFERROR(IF(COUNT($S530:AA530)&gt;=$P530,"",EDATE($S530,9)),"")</f>
        <v/>
      </c>
      <c r="AC530" s="48" t="str">
        <f>IFERROR(IF(COUNT($S530:AB530)&gt;=$P530,"",EDATE($S530,10)),"")</f>
        <v/>
      </c>
      <c r="AD530" s="48" t="str">
        <f>IFERROR(IF(COUNT($S530:AC530)&gt;=$P530,"",EDATE($S530,11)),"")</f>
        <v/>
      </c>
      <c r="AE530" s="48" t="str">
        <f>IFERROR(IF(COUNT($S530:AD530)&gt;=$P530,"",EDATE($S530,12)),"")</f>
        <v/>
      </c>
      <c r="AF530" s="48" t="str">
        <f>IFERROR(IF(COUNT($S530:AE530)&gt;=$P530,"",EDATE($S530,13)),"")</f>
        <v/>
      </c>
      <c r="AG530" s="48" t="str">
        <f>IFERROR(IF(COUNT($S530:AF530)&gt;=$P530,"",EDATE($S530,14)),"")</f>
        <v/>
      </c>
      <c r="AH530" s="48" t="str">
        <f>IFERROR(IF(COUNT($S530:AG530)&gt;=$P530,"",EDATE($S530,15)),"")</f>
        <v/>
      </c>
      <c r="AI530" s="48" t="str">
        <f>IFERROR(IF(COUNT($S530:AH530)&gt;=$P530,"",EDATE($S530,16)),"")</f>
        <v/>
      </c>
      <c r="AJ530" s="48" t="str">
        <f>IFERROR(IF(COUNT($S530:AI530)&gt;=$P530,"",EDATE($S530,17)),"")</f>
        <v/>
      </c>
      <c r="AK530" s="48" t="str">
        <f>IFERROR(IF(COUNT($S530:AJ530)&gt;=$P530,"",EDATE($S530,18)),"")</f>
        <v/>
      </c>
      <c r="AL530" s="49" t="str">
        <f>IFERROR(IF(COUNT($S530:AK530)&gt;=$P530,"",EDATE($S530,19)),"")</f>
        <v/>
      </c>
      <c r="AM530" s="49" t="str">
        <f>IFERROR(IF(COUNT($S530:AL530)&gt;=$P530,"",EDATE($S530,20)),"")</f>
        <v/>
      </c>
      <c r="AN530" s="49" t="str">
        <f>IFERROR(IF(COUNT($S530:AM530)&gt;=$P530,"",EDATE($S530,21)),"")</f>
        <v/>
      </c>
      <c r="AO530" s="49" t="str">
        <f>IFERROR(IF(COUNT($S530:AN530)&gt;=$P530,"",EDATE($S530,22)),"")</f>
        <v/>
      </c>
      <c r="AP530" s="49" t="str">
        <f>IFERROR(IF(COUNT($S530:AO530)&gt;=$P530,"",EDATE($S530,23)),"")</f>
        <v/>
      </c>
      <c r="AQ530" s="49" t="str">
        <f>IFERROR(IF(COUNT($S530:AP530)&gt;=$P530,"",EDATE($S530,24)),"")</f>
        <v/>
      </c>
      <c r="AR530" s="49" t="str">
        <f>IFERROR(IF(COUNT($S530:AQ530)&gt;=$P530,"",EDATE($S530,25)),"")</f>
        <v/>
      </c>
      <c r="AS530" s="49" t="str">
        <f>IFERROR(IF(COUNT($S530:AR530)&gt;=$P530,"",EDATE($S530,26)),"")</f>
        <v/>
      </c>
      <c r="AT530" s="49" t="str">
        <f>IFERROR(IF(COUNT($S530:AS530)&gt;=$P530,"",EDATE($S530,27)),"")</f>
        <v/>
      </c>
      <c r="AU530" s="49" t="str">
        <f>IFERROR(IF(COUNT($S530:AT530)&gt;=$P530,"",EDATE($S530,28)),"")</f>
        <v/>
      </c>
      <c r="AV530" s="49" t="str">
        <f>IFERROR(IF(COUNT($S530:AU530)&gt;=$P530,"",EDATE($S530,29)),"")</f>
        <v/>
      </c>
      <c r="AW530" s="49" t="str">
        <f>IFERROR(IF(COUNT($S530:AV530)&gt;=$P530,"",EDATE($S530,30)),"")</f>
        <v/>
      </c>
      <c r="AX530" s="49" t="str">
        <f>IFERROR(IF(COUNT($S530:AW530)&gt;=$P530,"",EDATE($S530,31)),"")</f>
        <v/>
      </c>
      <c r="AY530" s="49" t="str">
        <f>IFERROR(IF(COUNT($S530:AX530)&gt;=$P530,"",EDATE($S530,32)),"")</f>
        <v/>
      </c>
      <c r="AZ530" s="49" t="str">
        <f>IFERROR(IF(COUNT($S530:AY530)&gt;=$P530,"",EDATE($S530,33)),"")</f>
        <v/>
      </c>
      <c r="BA530" s="49" t="str">
        <f>IFERROR(IF(COUNT($S530:AZ530)&gt;=$P530,"",EDATE($S530,34)),"")</f>
        <v/>
      </c>
      <c r="BB530" s="49" t="str">
        <f>IFERROR(IF(COUNT($S530:BA530)&gt;=$P530,"",EDATE($S530,35)),"")</f>
        <v/>
      </c>
      <c r="BC530" s="49" t="str">
        <f>IFERROR(IF(COUNT($S530:BB530)&gt;=$P530,"",EDATE($S530,36)),"")</f>
        <v/>
      </c>
      <c r="BD530" s="108"/>
    </row>
    <row r="531" spans="1:56" s="98" customFormat="1" ht="21" customHeight="1" thickBot="1">
      <c r="A531" s="106" t="str">
        <f t="shared" ca="1" si="48"/>
        <v/>
      </c>
      <c r="B531" s="152"/>
      <c r="C531" s="45" t="str">
        <f>IFERROR(VLOOKUP(B531,'اسماء العملاء'!$A$2:$E$1589,5,FALSE),"")</f>
        <v/>
      </c>
      <c r="D531" s="60" t="str">
        <f>IFERROR(VLOOKUP(B531,'اسماء العملاء'!$A$2:$C$1589,2,FALSE),"")</f>
        <v/>
      </c>
      <c r="E531" s="56"/>
      <c r="F531" s="62" t="str">
        <f>IFERROR(VLOOKUP(B531,'اسماء العملاء'!$A$2:$C$1589,3,FALSE),"")</f>
        <v/>
      </c>
      <c r="G531" s="75" t="str">
        <f>IFERROR(VLOOKUP(B531,'اسماء العملاء'!$A$2:$F$1589,6,FALSE),"")</f>
        <v/>
      </c>
      <c r="H531" s="142" t="str">
        <f>IFERROR(VLOOKUP(G531,'انواع الفلاتر'!$B$2:$C$52,2,FALSE),"")</f>
        <v/>
      </c>
      <c r="I531" s="128" t="str">
        <f>IFERROR(VLOOKUP(B531,'اسماء العملاء'!$A$2:$K$1589,11,FALSE),"")</f>
        <v/>
      </c>
      <c r="J531" s="46" t="str">
        <f t="shared" si="49"/>
        <v/>
      </c>
      <c r="K531" s="37"/>
      <c r="L531" s="137" t="str">
        <f t="shared" si="50"/>
        <v/>
      </c>
      <c r="M531" s="94" t="str">
        <f>IFERROR(VLOOKUP(B531,'اسماء العملاء'!$A$2:$G$1589,7,FALSE),"")</f>
        <v/>
      </c>
      <c r="N531" s="92" t="str">
        <f t="shared" si="51"/>
        <v/>
      </c>
      <c r="O531" s="149" t="str">
        <f>IFERROR(VLOOKUP(B531,'اسماء العملاء'!$A$2:$I$1589,9,FALSE),"")</f>
        <v/>
      </c>
      <c r="P531" s="144" t="str">
        <f t="shared" si="52"/>
        <v/>
      </c>
      <c r="Q531" s="145" t="str">
        <f t="shared" si="53"/>
        <v/>
      </c>
      <c r="R531" s="50"/>
      <c r="S531" s="133" t="str">
        <f>IFERROR(VLOOKUP(B531,'اسماء العملاء'!$A$2:$J$1589,10,FALSE),"")</f>
        <v/>
      </c>
      <c r="T531" s="48" t="str">
        <f>IFERROR(IF(COUNT($S531:S531)&gt;=$P531,"",EDATE($S531,1)),"")</f>
        <v/>
      </c>
      <c r="U531" s="48" t="str">
        <f>IFERROR(IF(COUNT($S531:T531)&gt;=$P531,"",EDATE($S531,2)),"")</f>
        <v/>
      </c>
      <c r="V531" s="48" t="str">
        <f>IFERROR(IF(COUNT($S531:U531)&gt;=$P531,"",EDATE($S531,3)),"")</f>
        <v/>
      </c>
      <c r="W531" s="48" t="str">
        <f>IFERROR(IF(COUNT($S531:V531)&gt;=$P531,"",EDATE($S531,4)),"")</f>
        <v/>
      </c>
      <c r="X531" s="48" t="str">
        <f>IFERROR(IF(COUNT($S531:W531)&gt;=$P531,"",EDATE($S531,5)),"")</f>
        <v/>
      </c>
      <c r="Y531" s="48" t="str">
        <f>IFERROR(IF(COUNT($S531:X531)&gt;=$P531,"",EDATE($S531,6)),"")</f>
        <v/>
      </c>
      <c r="Z531" s="48" t="str">
        <f>IFERROR(IF(COUNT($S531:Y531)&gt;=$P531,"",EDATE($S531,7)),"")</f>
        <v/>
      </c>
      <c r="AA531" s="48" t="str">
        <f>IFERROR(IF(COUNT($S531:Z531)&gt;=$P531,"",EDATE($S531,8)),"")</f>
        <v/>
      </c>
      <c r="AB531" s="48" t="str">
        <f>IFERROR(IF(COUNT($S531:AA531)&gt;=$P531,"",EDATE($S531,9)),"")</f>
        <v/>
      </c>
      <c r="AC531" s="48" t="str">
        <f>IFERROR(IF(COUNT($S531:AB531)&gt;=$P531,"",EDATE($S531,10)),"")</f>
        <v/>
      </c>
      <c r="AD531" s="48" t="str">
        <f>IFERROR(IF(COUNT($S531:AC531)&gt;=$P531,"",EDATE($S531,11)),"")</f>
        <v/>
      </c>
      <c r="AE531" s="48" t="str">
        <f>IFERROR(IF(COUNT($S531:AD531)&gt;=$P531,"",EDATE($S531,12)),"")</f>
        <v/>
      </c>
      <c r="AF531" s="48" t="str">
        <f>IFERROR(IF(COUNT($S531:AE531)&gt;=$P531,"",EDATE($S531,13)),"")</f>
        <v/>
      </c>
      <c r="AG531" s="48" t="str">
        <f>IFERROR(IF(COUNT($S531:AF531)&gt;=$P531,"",EDATE($S531,14)),"")</f>
        <v/>
      </c>
      <c r="AH531" s="48" t="str">
        <f>IFERROR(IF(COUNT($S531:AG531)&gt;=$P531,"",EDATE($S531,15)),"")</f>
        <v/>
      </c>
      <c r="AI531" s="48" t="str">
        <f>IFERROR(IF(COUNT($S531:AH531)&gt;=$P531,"",EDATE($S531,16)),"")</f>
        <v/>
      </c>
      <c r="AJ531" s="48" t="str">
        <f>IFERROR(IF(COUNT($S531:AI531)&gt;=$P531,"",EDATE($S531,17)),"")</f>
        <v/>
      </c>
      <c r="AK531" s="48" t="str">
        <f>IFERROR(IF(COUNT($S531:AJ531)&gt;=$P531,"",EDATE($S531,18)),"")</f>
        <v/>
      </c>
      <c r="AL531" s="49" t="str">
        <f>IFERROR(IF(COUNT($S531:AK531)&gt;=$P531,"",EDATE($S531,19)),"")</f>
        <v/>
      </c>
      <c r="AM531" s="49" t="str">
        <f>IFERROR(IF(COUNT($S531:AL531)&gt;=$P531,"",EDATE($S531,20)),"")</f>
        <v/>
      </c>
      <c r="AN531" s="49" t="str">
        <f>IFERROR(IF(COUNT($S531:AM531)&gt;=$P531,"",EDATE($S531,21)),"")</f>
        <v/>
      </c>
      <c r="AO531" s="49" t="str">
        <f>IFERROR(IF(COUNT($S531:AN531)&gt;=$P531,"",EDATE($S531,22)),"")</f>
        <v/>
      </c>
      <c r="AP531" s="49" t="str">
        <f>IFERROR(IF(COUNT($S531:AO531)&gt;=$P531,"",EDATE($S531,23)),"")</f>
        <v/>
      </c>
      <c r="AQ531" s="49" t="str">
        <f>IFERROR(IF(COUNT($S531:AP531)&gt;=$P531,"",EDATE($S531,24)),"")</f>
        <v/>
      </c>
      <c r="AR531" s="49" t="str">
        <f>IFERROR(IF(COUNT($S531:AQ531)&gt;=$P531,"",EDATE($S531,25)),"")</f>
        <v/>
      </c>
      <c r="AS531" s="49" t="str">
        <f>IFERROR(IF(COUNT($S531:AR531)&gt;=$P531,"",EDATE($S531,26)),"")</f>
        <v/>
      </c>
      <c r="AT531" s="49" t="str">
        <f>IFERROR(IF(COUNT($S531:AS531)&gt;=$P531,"",EDATE($S531,27)),"")</f>
        <v/>
      </c>
      <c r="AU531" s="49" t="str">
        <f>IFERROR(IF(COUNT($S531:AT531)&gt;=$P531,"",EDATE($S531,28)),"")</f>
        <v/>
      </c>
      <c r="AV531" s="49" t="str">
        <f>IFERROR(IF(COUNT($S531:AU531)&gt;=$P531,"",EDATE($S531,29)),"")</f>
        <v/>
      </c>
      <c r="AW531" s="49" t="str">
        <f>IFERROR(IF(COUNT($S531:AV531)&gt;=$P531,"",EDATE($S531,30)),"")</f>
        <v/>
      </c>
      <c r="AX531" s="49" t="str">
        <f>IFERROR(IF(COUNT($S531:AW531)&gt;=$P531,"",EDATE($S531,31)),"")</f>
        <v/>
      </c>
      <c r="AY531" s="49" t="str">
        <f>IFERROR(IF(COUNT($S531:AX531)&gt;=$P531,"",EDATE($S531,32)),"")</f>
        <v/>
      </c>
      <c r="AZ531" s="49" t="str">
        <f>IFERROR(IF(COUNT($S531:AY531)&gt;=$P531,"",EDATE($S531,33)),"")</f>
        <v/>
      </c>
      <c r="BA531" s="49" t="str">
        <f>IFERROR(IF(COUNT($S531:AZ531)&gt;=$P531,"",EDATE($S531,34)),"")</f>
        <v/>
      </c>
      <c r="BB531" s="49" t="str">
        <f>IFERROR(IF(COUNT($S531:BA531)&gt;=$P531,"",EDATE($S531,35)),"")</f>
        <v/>
      </c>
      <c r="BC531" s="49" t="str">
        <f>IFERROR(IF(COUNT($S531:BB531)&gt;=$P531,"",EDATE($S531,36)),"")</f>
        <v/>
      </c>
      <c r="BD531" s="108"/>
    </row>
    <row r="532" spans="1:56" s="98" customFormat="1" ht="21" customHeight="1" thickBot="1">
      <c r="A532" s="106" t="str">
        <f t="shared" ca="1" si="48"/>
        <v/>
      </c>
      <c r="B532" s="152"/>
      <c r="C532" s="45" t="str">
        <f>IFERROR(VLOOKUP(B532,'اسماء العملاء'!$A$2:$E$1589,5,FALSE),"")</f>
        <v/>
      </c>
      <c r="D532" s="60" t="str">
        <f>IFERROR(VLOOKUP(B532,'اسماء العملاء'!$A$2:$C$1589,2,FALSE),"")</f>
        <v/>
      </c>
      <c r="E532" s="56"/>
      <c r="F532" s="62" t="str">
        <f>IFERROR(VLOOKUP(B532,'اسماء العملاء'!$A$2:$C$1589,3,FALSE),"")</f>
        <v/>
      </c>
      <c r="G532" s="75" t="str">
        <f>IFERROR(VLOOKUP(B532,'اسماء العملاء'!$A$2:$F$1589,6,FALSE),"")</f>
        <v/>
      </c>
      <c r="H532" s="142" t="str">
        <f>IFERROR(VLOOKUP(G532,'انواع الفلاتر'!$B$2:$C$52,2,FALSE),"")</f>
        <v/>
      </c>
      <c r="I532" s="128" t="str">
        <f>IFERROR(VLOOKUP(B532,'اسماء العملاء'!$A$2:$K$1589,11,FALSE),"")</f>
        <v/>
      </c>
      <c r="J532" s="46" t="str">
        <f t="shared" si="49"/>
        <v/>
      </c>
      <c r="K532" s="37"/>
      <c r="L532" s="137" t="str">
        <f t="shared" si="50"/>
        <v/>
      </c>
      <c r="M532" s="94" t="str">
        <f>IFERROR(VLOOKUP(B532,'اسماء العملاء'!$A$2:$G$1589,7,FALSE),"")</f>
        <v/>
      </c>
      <c r="N532" s="92" t="str">
        <f t="shared" si="51"/>
        <v/>
      </c>
      <c r="O532" s="149" t="str">
        <f>IFERROR(VLOOKUP(B532,'اسماء العملاء'!$A$2:$I$1589,9,FALSE),"")</f>
        <v/>
      </c>
      <c r="P532" s="144" t="str">
        <f t="shared" si="52"/>
        <v/>
      </c>
      <c r="Q532" s="145" t="str">
        <f t="shared" si="53"/>
        <v/>
      </c>
      <c r="R532" s="50"/>
      <c r="S532" s="133" t="str">
        <f>IFERROR(VLOOKUP(B532,'اسماء العملاء'!$A$2:$J$1589,10,FALSE),"")</f>
        <v/>
      </c>
      <c r="T532" s="48" t="str">
        <f>IFERROR(IF(COUNT($S532:S532)&gt;=$P532,"",EDATE($S532,1)),"")</f>
        <v/>
      </c>
      <c r="U532" s="48" t="str">
        <f>IFERROR(IF(COUNT($S532:T532)&gt;=$P532,"",EDATE($S532,2)),"")</f>
        <v/>
      </c>
      <c r="V532" s="48" t="str">
        <f>IFERROR(IF(COUNT($S532:U532)&gt;=$P532,"",EDATE($S532,3)),"")</f>
        <v/>
      </c>
      <c r="W532" s="48" t="str">
        <f>IFERROR(IF(COUNT($S532:V532)&gt;=$P532,"",EDATE($S532,4)),"")</f>
        <v/>
      </c>
      <c r="X532" s="48" t="str">
        <f>IFERROR(IF(COUNT($S532:W532)&gt;=$P532,"",EDATE($S532,5)),"")</f>
        <v/>
      </c>
      <c r="Y532" s="48" t="str">
        <f>IFERROR(IF(COUNT($S532:X532)&gt;=$P532,"",EDATE($S532,6)),"")</f>
        <v/>
      </c>
      <c r="Z532" s="48" t="str">
        <f>IFERROR(IF(COUNT($S532:Y532)&gt;=$P532,"",EDATE($S532,7)),"")</f>
        <v/>
      </c>
      <c r="AA532" s="48" t="str">
        <f>IFERROR(IF(COUNT($S532:Z532)&gt;=$P532,"",EDATE($S532,8)),"")</f>
        <v/>
      </c>
      <c r="AB532" s="48" t="str">
        <f>IFERROR(IF(COUNT($S532:AA532)&gt;=$P532,"",EDATE($S532,9)),"")</f>
        <v/>
      </c>
      <c r="AC532" s="48" t="str">
        <f>IFERROR(IF(COUNT($S532:AB532)&gt;=$P532,"",EDATE($S532,10)),"")</f>
        <v/>
      </c>
      <c r="AD532" s="48" t="str">
        <f>IFERROR(IF(COUNT($S532:AC532)&gt;=$P532,"",EDATE($S532,11)),"")</f>
        <v/>
      </c>
      <c r="AE532" s="48" t="str">
        <f>IFERROR(IF(COUNT($S532:AD532)&gt;=$P532,"",EDATE($S532,12)),"")</f>
        <v/>
      </c>
      <c r="AF532" s="48" t="str">
        <f>IFERROR(IF(COUNT($S532:AE532)&gt;=$P532,"",EDATE($S532,13)),"")</f>
        <v/>
      </c>
      <c r="AG532" s="48" t="str">
        <f>IFERROR(IF(COUNT($S532:AF532)&gt;=$P532,"",EDATE($S532,14)),"")</f>
        <v/>
      </c>
      <c r="AH532" s="48" t="str">
        <f>IFERROR(IF(COUNT($S532:AG532)&gt;=$P532,"",EDATE($S532,15)),"")</f>
        <v/>
      </c>
      <c r="AI532" s="48" t="str">
        <f>IFERROR(IF(COUNT($S532:AH532)&gt;=$P532,"",EDATE($S532,16)),"")</f>
        <v/>
      </c>
      <c r="AJ532" s="48" t="str">
        <f>IFERROR(IF(COUNT($S532:AI532)&gt;=$P532,"",EDATE($S532,17)),"")</f>
        <v/>
      </c>
      <c r="AK532" s="48" t="str">
        <f>IFERROR(IF(COUNT($S532:AJ532)&gt;=$P532,"",EDATE($S532,18)),"")</f>
        <v/>
      </c>
      <c r="AL532" s="49" t="str">
        <f>IFERROR(IF(COUNT($S532:AK532)&gt;=$P532,"",EDATE($S532,19)),"")</f>
        <v/>
      </c>
      <c r="AM532" s="49" t="str">
        <f>IFERROR(IF(COUNT($S532:AL532)&gt;=$P532,"",EDATE($S532,20)),"")</f>
        <v/>
      </c>
      <c r="AN532" s="49" t="str">
        <f>IFERROR(IF(COUNT($S532:AM532)&gt;=$P532,"",EDATE($S532,21)),"")</f>
        <v/>
      </c>
      <c r="AO532" s="49" t="str">
        <f>IFERROR(IF(COUNT($S532:AN532)&gt;=$P532,"",EDATE($S532,22)),"")</f>
        <v/>
      </c>
      <c r="AP532" s="49" t="str">
        <f>IFERROR(IF(COUNT($S532:AO532)&gt;=$P532,"",EDATE($S532,23)),"")</f>
        <v/>
      </c>
      <c r="AQ532" s="49" t="str">
        <f>IFERROR(IF(COUNT($S532:AP532)&gt;=$P532,"",EDATE($S532,24)),"")</f>
        <v/>
      </c>
      <c r="AR532" s="49" t="str">
        <f>IFERROR(IF(COUNT($S532:AQ532)&gt;=$P532,"",EDATE($S532,25)),"")</f>
        <v/>
      </c>
      <c r="AS532" s="49" t="str">
        <f>IFERROR(IF(COUNT($S532:AR532)&gt;=$P532,"",EDATE($S532,26)),"")</f>
        <v/>
      </c>
      <c r="AT532" s="49" t="str">
        <f>IFERROR(IF(COUNT($S532:AS532)&gt;=$P532,"",EDATE($S532,27)),"")</f>
        <v/>
      </c>
      <c r="AU532" s="49" t="str">
        <f>IFERROR(IF(COUNT($S532:AT532)&gt;=$P532,"",EDATE($S532,28)),"")</f>
        <v/>
      </c>
      <c r="AV532" s="49" t="str">
        <f>IFERROR(IF(COUNT($S532:AU532)&gt;=$P532,"",EDATE($S532,29)),"")</f>
        <v/>
      </c>
      <c r="AW532" s="49" t="str">
        <f>IFERROR(IF(COUNT($S532:AV532)&gt;=$P532,"",EDATE($S532,30)),"")</f>
        <v/>
      </c>
      <c r="AX532" s="49" t="str">
        <f>IFERROR(IF(COUNT($S532:AW532)&gt;=$P532,"",EDATE($S532,31)),"")</f>
        <v/>
      </c>
      <c r="AY532" s="49" t="str">
        <f>IFERROR(IF(COUNT($S532:AX532)&gt;=$P532,"",EDATE($S532,32)),"")</f>
        <v/>
      </c>
      <c r="AZ532" s="49" t="str">
        <f>IFERROR(IF(COUNT($S532:AY532)&gt;=$P532,"",EDATE($S532,33)),"")</f>
        <v/>
      </c>
      <c r="BA532" s="49" t="str">
        <f>IFERROR(IF(COUNT($S532:AZ532)&gt;=$P532,"",EDATE($S532,34)),"")</f>
        <v/>
      </c>
      <c r="BB532" s="49" t="str">
        <f>IFERROR(IF(COUNT($S532:BA532)&gt;=$P532,"",EDATE($S532,35)),"")</f>
        <v/>
      </c>
      <c r="BC532" s="49" t="str">
        <f>IFERROR(IF(COUNT($S532:BB532)&gt;=$P532,"",EDATE($S532,36)),"")</f>
        <v/>
      </c>
      <c r="BD532" s="108"/>
    </row>
    <row r="533" spans="1:56" s="98" customFormat="1" ht="21" customHeight="1" thickBot="1">
      <c r="A533" s="106" t="str">
        <f t="shared" ca="1" si="48"/>
        <v/>
      </c>
      <c r="B533" s="152"/>
      <c r="C533" s="45" t="str">
        <f>IFERROR(VLOOKUP(B533,'اسماء العملاء'!$A$2:$E$1589,5,FALSE),"")</f>
        <v/>
      </c>
      <c r="D533" s="60" t="str">
        <f>IFERROR(VLOOKUP(B533,'اسماء العملاء'!$A$2:$C$1589,2,FALSE),"")</f>
        <v/>
      </c>
      <c r="E533" s="56"/>
      <c r="F533" s="62" t="str">
        <f>IFERROR(VLOOKUP(B533,'اسماء العملاء'!$A$2:$C$1589,3,FALSE),"")</f>
        <v/>
      </c>
      <c r="G533" s="75" t="str">
        <f>IFERROR(VLOOKUP(B533,'اسماء العملاء'!$A$2:$F$1589,6,FALSE),"")</f>
        <v/>
      </c>
      <c r="H533" s="142" t="str">
        <f>IFERROR(VLOOKUP(G533,'انواع الفلاتر'!$B$2:$C$52,2,FALSE),"")</f>
        <v/>
      </c>
      <c r="I533" s="128" t="str">
        <f>IFERROR(VLOOKUP(B533,'اسماء العملاء'!$A$2:$K$1589,11,FALSE),"")</f>
        <v/>
      </c>
      <c r="J533" s="46" t="str">
        <f t="shared" si="49"/>
        <v/>
      </c>
      <c r="K533" s="37"/>
      <c r="L533" s="137" t="str">
        <f t="shared" si="50"/>
        <v/>
      </c>
      <c r="M533" s="94" t="str">
        <f>IFERROR(VLOOKUP(B533,'اسماء العملاء'!$A$2:$G$1589,7,FALSE),"")</f>
        <v/>
      </c>
      <c r="N533" s="92" t="str">
        <f t="shared" si="51"/>
        <v/>
      </c>
      <c r="O533" s="149" t="str">
        <f>IFERROR(VLOOKUP(B533,'اسماء العملاء'!$A$2:$I$1589,9,FALSE),"")</f>
        <v/>
      </c>
      <c r="P533" s="144" t="str">
        <f t="shared" si="52"/>
        <v/>
      </c>
      <c r="Q533" s="145" t="str">
        <f t="shared" si="53"/>
        <v/>
      </c>
      <c r="R533" s="50"/>
      <c r="S533" s="133" t="str">
        <f>IFERROR(VLOOKUP(B533,'اسماء العملاء'!$A$2:$J$1589,10,FALSE),"")</f>
        <v/>
      </c>
      <c r="T533" s="48" t="str">
        <f>IFERROR(IF(COUNT($S533:S533)&gt;=$P533,"",EDATE($S533,1)),"")</f>
        <v/>
      </c>
      <c r="U533" s="48" t="str">
        <f>IFERROR(IF(COUNT($S533:T533)&gt;=$P533,"",EDATE($S533,2)),"")</f>
        <v/>
      </c>
      <c r="V533" s="48" t="str">
        <f>IFERROR(IF(COUNT($S533:U533)&gt;=$P533,"",EDATE($S533,3)),"")</f>
        <v/>
      </c>
      <c r="W533" s="48" t="str">
        <f>IFERROR(IF(COUNT($S533:V533)&gt;=$P533,"",EDATE($S533,4)),"")</f>
        <v/>
      </c>
      <c r="X533" s="48" t="str">
        <f>IFERROR(IF(COUNT($S533:W533)&gt;=$P533,"",EDATE($S533,5)),"")</f>
        <v/>
      </c>
      <c r="Y533" s="48" t="str">
        <f>IFERROR(IF(COUNT($S533:X533)&gt;=$P533,"",EDATE($S533,6)),"")</f>
        <v/>
      </c>
      <c r="Z533" s="48" t="str">
        <f>IFERROR(IF(COUNT($S533:Y533)&gt;=$P533,"",EDATE($S533,7)),"")</f>
        <v/>
      </c>
      <c r="AA533" s="48" t="str">
        <f>IFERROR(IF(COUNT($S533:Z533)&gt;=$P533,"",EDATE($S533,8)),"")</f>
        <v/>
      </c>
      <c r="AB533" s="48" t="str">
        <f>IFERROR(IF(COUNT($S533:AA533)&gt;=$P533,"",EDATE($S533,9)),"")</f>
        <v/>
      </c>
      <c r="AC533" s="48" t="str">
        <f>IFERROR(IF(COUNT($S533:AB533)&gt;=$P533,"",EDATE($S533,10)),"")</f>
        <v/>
      </c>
      <c r="AD533" s="48" t="str">
        <f>IFERROR(IF(COUNT($S533:AC533)&gt;=$P533,"",EDATE($S533,11)),"")</f>
        <v/>
      </c>
      <c r="AE533" s="48" t="str">
        <f>IFERROR(IF(COUNT($S533:AD533)&gt;=$P533,"",EDATE($S533,12)),"")</f>
        <v/>
      </c>
      <c r="AF533" s="48" t="str">
        <f>IFERROR(IF(COUNT($S533:AE533)&gt;=$P533,"",EDATE($S533,13)),"")</f>
        <v/>
      </c>
      <c r="AG533" s="48" t="str">
        <f>IFERROR(IF(COUNT($S533:AF533)&gt;=$P533,"",EDATE($S533,14)),"")</f>
        <v/>
      </c>
      <c r="AH533" s="48" t="str">
        <f>IFERROR(IF(COUNT($S533:AG533)&gt;=$P533,"",EDATE($S533,15)),"")</f>
        <v/>
      </c>
      <c r="AI533" s="48" t="str">
        <f>IFERROR(IF(COUNT($S533:AH533)&gt;=$P533,"",EDATE($S533,16)),"")</f>
        <v/>
      </c>
      <c r="AJ533" s="48" t="str">
        <f>IFERROR(IF(COUNT($S533:AI533)&gt;=$P533,"",EDATE($S533,17)),"")</f>
        <v/>
      </c>
      <c r="AK533" s="48" t="str">
        <f>IFERROR(IF(COUNT($S533:AJ533)&gt;=$P533,"",EDATE($S533,18)),"")</f>
        <v/>
      </c>
      <c r="AL533" s="49" t="str">
        <f>IFERROR(IF(COUNT($S533:AK533)&gt;=$P533,"",EDATE($S533,19)),"")</f>
        <v/>
      </c>
      <c r="AM533" s="49" t="str">
        <f>IFERROR(IF(COUNT($S533:AL533)&gt;=$P533,"",EDATE($S533,20)),"")</f>
        <v/>
      </c>
      <c r="AN533" s="49" t="str">
        <f>IFERROR(IF(COUNT($S533:AM533)&gt;=$P533,"",EDATE($S533,21)),"")</f>
        <v/>
      </c>
      <c r="AO533" s="49" t="str">
        <f>IFERROR(IF(COUNT($S533:AN533)&gt;=$P533,"",EDATE($S533,22)),"")</f>
        <v/>
      </c>
      <c r="AP533" s="49" t="str">
        <f>IFERROR(IF(COUNT($S533:AO533)&gt;=$P533,"",EDATE($S533,23)),"")</f>
        <v/>
      </c>
      <c r="AQ533" s="49" t="str">
        <f>IFERROR(IF(COUNT($S533:AP533)&gt;=$P533,"",EDATE($S533,24)),"")</f>
        <v/>
      </c>
      <c r="AR533" s="49" t="str">
        <f>IFERROR(IF(COUNT($S533:AQ533)&gt;=$P533,"",EDATE($S533,25)),"")</f>
        <v/>
      </c>
      <c r="AS533" s="49" t="str">
        <f>IFERROR(IF(COUNT($S533:AR533)&gt;=$P533,"",EDATE($S533,26)),"")</f>
        <v/>
      </c>
      <c r="AT533" s="49" t="str">
        <f>IFERROR(IF(COUNT($S533:AS533)&gt;=$P533,"",EDATE($S533,27)),"")</f>
        <v/>
      </c>
      <c r="AU533" s="49" t="str">
        <f>IFERROR(IF(COUNT($S533:AT533)&gt;=$P533,"",EDATE($S533,28)),"")</f>
        <v/>
      </c>
      <c r="AV533" s="49" t="str">
        <f>IFERROR(IF(COUNT($S533:AU533)&gt;=$P533,"",EDATE($S533,29)),"")</f>
        <v/>
      </c>
      <c r="AW533" s="49" t="str">
        <f>IFERROR(IF(COUNT($S533:AV533)&gt;=$P533,"",EDATE($S533,30)),"")</f>
        <v/>
      </c>
      <c r="AX533" s="49" t="str">
        <f>IFERROR(IF(COUNT($S533:AW533)&gt;=$P533,"",EDATE($S533,31)),"")</f>
        <v/>
      </c>
      <c r="AY533" s="49" t="str">
        <f>IFERROR(IF(COUNT($S533:AX533)&gt;=$P533,"",EDATE($S533,32)),"")</f>
        <v/>
      </c>
      <c r="AZ533" s="49" t="str">
        <f>IFERROR(IF(COUNT($S533:AY533)&gt;=$P533,"",EDATE($S533,33)),"")</f>
        <v/>
      </c>
      <c r="BA533" s="49" t="str">
        <f>IFERROR(IF(COUNT($S533:AZ533)&gt;=$P533,"",EDATE($S533,34)),"")</f>
        <v/>
      </c>
      <c r="BB533" s="49" t="str">
        <f>IFERROR(IF(COUNT($S533:BA533)&gt;=$P533,"",EDATE($S533,35)),"")</f>
        <v/>
      </c>
      <c r="BC533" s="49" t="str">
        <f>IFERROR(IF(COUNT($S533:BB533)&gt;=$P533,"",EDATE($S533,36)),"")</f>
        <v/>
      </c>
      <c r="BD533" s="108"/>
    </row>
    <row r="534" spans="1:56" s="98" customFormat="1" ht="21" customHeight="1" thickBot="1">
      <c r="A534" s="106" t="str">
        <f t="shared" ca="1" si="48"/>
        <v/>
      </c>
      <c r="B534" s="152"/>
      <c r="C534" s="45" t="str">
        <f>IFERROR(VLOOKUP(B534,'اسماء العملاء'!$A$2:$E$1589,5,FALSE),"")</f>
        <v/>
      </c>
      <c r="D534" s="60" t="str">
        <f>IFERROR(VLOOKUP(B534,'اسماء العملاء'!$A$2:$C$1589,2,FALSE),"")</f>
        <v/>
      </c>
      <c r="E534" s="56"/>
      <c r="F534" s="62" t="str">
        <f>IFERROR(VLOOKUP(B534,'اسماء العملاء'!$A$2:$C$1589,3,FALSE),"")</f>
        <v/>
      </c>
      <c r="G534" s="75" t="str">
        <f>IFERROR(VLOOKUP(B534,'اسماء العملاء'!$A$2:$F$1589,6,FALSE),"")</f>
        <v/>
      </c>
      <c r="H534" s="142" t="str">
        <f>IFERROR(VLOOKUP(G534,'انواع الفلاتر'!$B$2:$C$52,2,FALSE),"")</f>
        <v/>
      </c>
      <c r="I534" s="128" t="str">
        <f>IFERROR(VLOOKUP(B534,'اسماء العملاء'!$A$2:$K$1589,11,FALSE),"")</f>
        <v/>
      </c>
      <c r="J534" s="46" t="str">
        <f t="shared" si="49"/>
        <v/>
      </c>
      <c r="K534" s="37"/>
      <c r="L534" s="137" t="str">
        <f t="shared" si="50"/>
        <v/>
      </c>
      <c r="M534" s="94" t="str">
        <f>IFERROR(VLOOKUP(B534,'اسماء العملاء'!$A$2:$G$1589,7,FALSE),"")</f>
        <v/>
      </c>
      <c r="N534" s="92" t="str">
        <f t="shared" si="51"/>
        <v/>
      </c>
      <c r="O534" s="149" t="str">
        <f>IFERROR(VLOOKUP(B534,'اسماء العملاء'!$A$2:$I$1589,9,FALSE),"")</f>
        <v/>
      </c>
      <c r="P534" s="144" t="str">
        <f t="shared" si="52"/>
        <v/>
      </c>
      <c r="Q534" s="145" t="str">
        <f t="shared" si="53"/>
        <v/>
      </c>
      <c r="R534" s="50"/>
      <c r="S534" s="133" t="str">
        <f>IFERROR(VLOOKUP(B534,'اسماء العملاء'!$A$2:$J$1589,10,FALSE),"")</f>
        <v/>
      </c>
      <c r="T534" s="48" t="str">
        <f>IFERROR(IF(COUNT($S534:S534)&gt;=$P534,"",EDATE($S534,1)),"")</f>
        <v/>
      </c>
      <c r="U534" s="48" t="str">
        <f>IFERROR(IF(COUNT($S534:T534)&gt;=$P534,"",EDATE($S534,2)),"")</f>
        <v/>
      </c>
      <c r="V534" s="48" t="str">
        <f>IFERROR(IF(COUNT($S534:U534)&gt;=$P534,"",EDATE($S534,3)),"")</f>
        <v/>
      </c>
      <c r="W534" s="48" t="str">
        <f>IFERROR(IF(COUNT($S534:V534)&gt;=$P534,"",EDATE($S534,4)),"")</f>
        <v/>
      </c>
      <c r="X534" s="48" t="str">
        <f>IFERROR(IF(COUNT($S534:W534)&gt;=$P534,"",EDATE($S534,5)),"")</f>
        <v/>
      </c>
      <c r="Y534" s="48" t="str">
        <f>IFERROR(IF(COUNT($S534:X534)&gt;=$P534,"",EDATE($S534,6)),"")</f>
        <v/>
      </c>
      <c r="Z534" s="48" t="str">
        <f>IFERROR(IF(COUNT($S534:Y534)&gt;=$P534,"",EDATE($S534,7)),"")</f>
        <v/>
      </c>
      <c r="AA534" s="48" t="str">
        <f>IFERROR(IF(COUNT($S534:Z534)&gt;=$P534,"",EDATE($S534,8)),"")</f>
        <v/>
      </c>
      <c r="AB534" s="48" t="str">
        <f>IFERROR(IF(COUNT($S534:AA534)&gt;=$P534,"",EDATE($S534,9)),"")</f>
        <v/>
      </c>
      <c r="AC534" s="48" t="str">
        <f>IFERROR(IF(COUNT($S534:AB534)&gt;=$P534,"",EDATE($S534,10)),"")</f>
        <v/>
      </c>
      <c r="AD534" s="48" t="str">
        <f>IFERROR(IF(COUNT($S534:AC534)&gt;=$P534,"",EDATE($S534,11)),"")</f>
        <v/>
      </c>
      <c r="AE534" s="48" t="str">
        <f>IFERROR(IF(COUNT($S534:AD534)&gt;=$P534,"",EDATE($S534,12)),"")</f>
        <v/>
      </c>
      <c r="AF534" s="48" t="str">
        <f>IFERROR(IF(COUNT($S534:AE534)&gt;=$P534,"",EDATE($S534,13)),"")</f>
        <v/>
      </c>
      <c r="AG534" s="48" t="str">
        <f>IFERROR(IF(COUNT($S534:AF534)&gt;=$P534,"",EDATE($S534,14)),"")</f>
        <v/>
      </c>
      <c r="AH534" s="48" t="str">
        <f>IFERROR(IF(COUNT($S534:AG534)&gt;=$P534,"",EDATE($S534,15)),"")</f>
        <v/>
      </c>
      <c r="AI534" s="48" t="str">
        <f>IFERROR(IF(COUNT($S534:AH534)&gt;=$P534,"",EDATE($S534,16)),"")</f>
        <v/>
      </c>
      <c r="AJ534" s="48" t="str">
        <f>IFERROR(IF(COUNT($S534:AI534)&gt;=$P534,"",EDATE($S534,17)),"")</f>
        <v/>
      </c>
      <c r="AK534" s="48" t="str">
        <f>IFERROR(IF(COUNT($S534:AJ534)&gt;=$P534,"",EDATE($S534,18)),"")</f>
        <v/>
      </c>
      <c r="AL534" s="49" t="str">
        <f>IFERROR(IF(COUNT($S534:AK534)&gt;=$P534,"",EDATE($S534,19)),"")</f>
        <v/>
      </c>
      <c r="AM534" s="49" t="str">
        <f>IFERROR(IF(COUNT($S534:AL534)&gt;=$P534,"",EDATE($S534,20)),"")</f>
        <v/>
      </c>
      <c r="AN534" s="49" t="str">
        <f>IFERROR(IF(COUNT($S534:AM534)&gt;=$P534,"",EDATE($S534,21)),"")</f>
        <v/>
      </c>
      <c r="AO534" s="49" t="str">
        <f>IFERROR(IF(COUNT($S534:AN534)&gt;=$P534,"",EDATE($S534,22)),"")</f>
        <v/>
      </c>
      <c r="AP534" s="49" t="str">
        <f>IFERROR(IF(COUNT($S534:AO534)&gt;=$P534,"",EDATE($S534,23)),"")</f>
        <v/>
      </c>
      <c r="AQ534" s="49" t="str">
        <f>IFERROR(IF(COUNT($S534:AP534)&gt;=$P534,"",EDATE($S534,24)),"")</f>
        <v/>
      </c>
      <c r="AR534" s="49" t="str">
        <f>IFERROR(IF(COUNT($S534:AQ534)&gt;=$P534,"",EDATE($S534,25)),"")</f>
        <v/>
      </c>
      <c r="AS534" s="49" t="str">
        <f>IFERROR(IF(COUNT($S534:AR534)&gt;=$P534,"",EDATE($S534,26)),"")</f>
        <v/>
      </c>
      <c r="AT534" s="49" t="str">
        <f>IFERROR(IF(COUNT($S534:AS534)&gt;=$P534,"",EDATE($S534,27)),"")</f>
        <v/>
      </c>
      <c r="AU534" s="49" t="str">
        <f>IFERROR(IF(COUNT($S534:AT534)&gt;=$P534,"",EDATE($S534,28)),"")</f>
        <v/>
      </c>
      <c r="AV534" s="49" t="str">
        <f>IFERROR(IF(COUNT($S534:AU534)&gt;=$P534,"",EDATE($S534,29)),"")</f>
        <v/>
      </c>
      <c r="AW534" s="49" t="str">
        <f>IFERROR(IF(COUNT($S534:AV534)&gt;=$P534,"",EDATE($S534,30)),"")</f>
        <v/>
      </c>
      <c r="AX534" s="49" t="str">
        <f>IFERROR(IF(COUNT($S534:AW534)&gt;=$P534,"",EDATE($S534,31)),"")</f>
        <v/>
      </c>
      <c r="AY534" s="49" t="str">
        <f>IFERROR(IF(COUNT($S534:AX534)&gt;=$P534,"",EDATE($S534,32)),"")</f>
        <v/>
      </c>
      <c r="AZ534" s="49" t="str">
        <f>IFERROR(IF(COUNT($S534:AY534)&gt;=$P534,"",EDATE($S534,33)),"")</f>
        <v/>
      </c>
      <c r="BA534" s="49" t="str">
        <f>IFERROR(IF(COUNT($S534:AZ534)&gt;=$P534,"",EDATE($S534,34)),"")</f>
        <v/>
      </c>
      <c r="BB534" s="49" t="str">
        <f>IFERROR(IF(COUNT($S534:BA534)&gt;=$P534,"",EDATE($S534,35)),"")</f>
        <v/>
      </c>
      <c r="BC534" s="49" t="str">
        <f>IFERROR(IF(COUNT($S534:BB534)&gt;=$P534,"",EDATE($S534,36)),"")</f>
        <v/>
      </c>
      <c r="BD534" s="108"/>
    </row>
    <row r="535" spans="1:56" s="98" customFormat="1" ht="21" customHeight="1" thickBot="1">
      <c r="A535" s="106" t="str">
        <f t="shared" ca="1" si="48"/>
        <v/>
      </c>
      <c r="B535" s="152"/>
      <c r="C535" s="45" t="str">
        <f>IFERROR(VLOOKUP(B535,'اسماء العملاء'!$A$2:$E$1589,5,FALSE),"")</f>
        <v/>
      </c>
      <c r="D535" s="60" t="str">
        <f>IFERROR(VLOOKUP(B535,'اسماء العملاء'!$A$2:$C$1589,2,FALSE),"")</f>
        <v/>
      </c>
      <c r="E535" s="56"/>
      <c r="F535" s="62" t="str">
        <f>IFERROR(VLOOKUP(B535,'اسماء العملاء'!$A$2:$C$1589,3,FALSE),"")</f>
        <v/>
      </c>
      <c r="G535" s="75" t="str">
        <f>IFERROR(VLOOKUP(B535,'اسماء العملاء'!$A$2:$F$1589,6,FALSE),"")</f>
        <v/>
      </c>
      <c r="H535" s="142" t="str">
        <f>IFERROR(VLOOKUP(G535,'انواع الفلاتر'!$B$2:$C$52,2,FALSE),"")</f>
        <v/>
      </c>
      <c r="I535" s="128" t="str">
        <f>IFERROR(VLOOKUP(B535,'اسماء العملاء'!$A$2:$K$1589,11,FALSE),"")</f>
        <v/>
      </c>
      <c r="J535" s="46" t="str">
        <f t="shared" si="49"/>
        <v/>
      </c>
      <c r="K535" s="37"/>
      <c r="L535" s="137" t="str">
        <f t="shared" si="50"/>
        <v/>
      </c>
      <c r="M535" s="94" t="str">
        <f>IFERROR(VLOOKUP(B535,'اسماء العملاء'!$A$2:$G$1589,7,FALSE),"")</f>
        <v/>
      </c>
      <c r="N535" s="92" t="str">
        <f t="shared" si="51"/>
        <v/>
      </c>
      <c r="O535" s="149" t="str">
        <f>IFERROR(VLOOKUP(B535,'اسماء العملاء'!$A$2:$I$1589,9,FALSE),"")</f>
        <v/>
      </c>
      <c r="P535" s="144" t="str">
        <f t="shared" si="52"/>
        <v/>
      </c>
      <c r="Q535" s="145" t="str">
        <f t="shared" si="53"/>
        <v/>
      </c>
      <c r="R535" s="50"/>
      <c r="S535" s="133" t="str">
        <f>IFERROR(VLOOKUP(B535,'اسماء العملاء'!$A$2:$J$1589,10,FALSE),"")</f>
        <v/>
      </c>
      <c r="T535" s="48" t="str">
        <f>IFERROR(IF(COUNT($S535:S535)&gt;=$P535,"",EDATE($S535,1)),"")</f>
        <v/>
      </c>
      <c r="U535" s="48" t="str">
        <f>IFERROR(IF(COUNT($S535:T535)&gt;=$P535,"",EDATE($S535,2)),"")</f>
        <v/>
      </c>
      <c r="V535" s="48" t="str">
        <f>IFERROR(IF(COUNT($S535:U535)&gt;=$P535,"",EDATE($S535,3)),"")</f>
        <v/>
      </c>
      <c r="W535" s="48" t="str">
        <f>IFERROR(IF(COUNT($S535:V535)&gt;=$P535,"",EDATE($S535,4)),"")</f>
        <v/>
      </c>
      <c r="X535" s="48" t="str">
        <f>IFERROR(IF(COUNT($S535:W535)&gt;=$P535,"",EDATE($S535,5)),"")</f>
        <v/>
      </c>
      <c r="Y535" s="48" t="str">
        <f>IFERROR(IF(COUNT($S535:X535)&gt;=$P535,"",EDATE($S535,6)),"")</f>
        <v/>
      </c>
      <c r="Z535" s="48" t="str">
        <f>IFERROR(IF(COUNT($S535:Y535)&gt;=$P535,"",EDATE($S535,7)),"")</f>
        <v/>
      </c>
      <c r="AA535" s="48" t="str">
        <f>IFERROR(IF(COUNT($S535:Z535)&gt;=$P535,"",EDATE($S535,8)),"")</f>
        <v/>
      </c>
      <c r="AB535" s="48" t="str">
        <f>IFERROR(IF(COUNT($S535:AA535)&gt;=$P535,"",EDATE($S535,9)),"")</f>
        <v/>
      </c>
      <c r="AC535" s="48" t="str">
        <f>IFERROR(IF(COUNT($S535:AB535)&gt;=$P535,"",EDATE($S535,10)),"")</f>
        <v/>
      </c>
      <c r="AD535" s="48" t="str">
        <f>IFERROR(IF(COUNT($S535:AC535)&gt;=$P535,"",EDATE($S535,11)),"")</f>
        <v/>
      </c>
      <c r="AE535" s="48" t="str">
        <f>IFERROR(IF(COUNT($S535:AD535)&gt;=$P535,"",EDATE($S535,12)),"")</f>
        <v/>
      </c>
      <c r="AF535" s="48" t="str">
        <f>IFERROR(IF(COUNT($S535:AE535)&gt;=$P535,"",EDATE($S535,13)),"")</f>
        <v/>
      </c>
      <c r="AG535" s="48" t="str">
        <f>IFERROR(IF(COUNT($S535:AF535)&gt;=$P535,"",EDATE($S535,14)),"")</f>
        <v/>
      </c>
      <c r="AH535" s="48" t="str">
        <f>IFERROR(IF(COUNT($S535:AG535)&gt;=$P535,"",EDATE($S535,15)),"")</f>
        <v/>
      </c>
      <c r="AI535" s="48" t="str">
        <f>IFERROR(IF(COUNT($S535:AH535)&gt;=$P535,"",EDATE($S535,16)),"")</f>
        <v/>
      </c>
      <c r="AJ535" s="48" t="str">
        <f>IFERROR(IF(COUNT($S535:AI535)&gt;=$P535,"",EDATE($S535,17)),"")</f>
        <v/>
      </c>
      <c r="AK535" s="48" t="str">
        <f>IFERROR(IF(COUNT($S535:AJ535)&gt;=$P535,"",EDATE($S535,18)),"")</f>
        <v/>
      </c>
      <c r="AL535" s="49" t="str">
        <f>IFERROR(IF(COUNT($S535:AK535)&gt;=$P535,"",EDATE($S535,19)),"")</f>
        <v/>
      </c>
      <c r="AM535" s="49" t="str">
        <f>IFERROR(IF(COUNT($S535:AL535)&gt;=$P535,"",EDATE($S535,20)),"")</f>
        <v/>
      </c>
      <c r="AN535" s="49" t="str">
        <f>IFERROR(IF(COUNT($S535:AM535)&gt;=$P535,"",EDATE($S535,21)),"")</f>
        <v/>
      </c>
      <c r="AO535" s="49" t="str">
        <f>IFERROR(IF(COUNT($S535:AN535)&gt;=$P535,"",EDATE($S535,22)),"")</f>
        <v/>
      </c>
      <c r="AP535" s="49" t="str">
        <f>IFERROR(IF(COUNT($S535:AO535)&gt;=$P535,"",EDATE($S535,23)),"")</f>
        <v/>
      </c>
      <c r="AQ535" s="49" t="str">
        <f>IFERROR(IF(COUNT($S535:AP535)&gt;=$P535,"",EDATE($S535,24)),"")</f>
        <v/>
      </c>
      <c r="AR535" s="49" t="str">
        <f>IFERROR(IF(COUNT($S535:AQ535)&gt;=$P535,"",EDATE($S535,25)),"")</f>
        <v/>
      </c>
      <c r="AS535" s="49" t="str">
        <f>IFERROR(IF(COUNT($S535:AR535)&gt;=$P535,"",EDATE($S535,26)),"")</f>
        <v/>
      </c>
      <c r="AT535" s="49" t="str">
        <f>IFERROR(IF(COUNT($S535:AS535)&gt;=$P535,"",EDATE($S535,27)),"")</f>
        <v/>
      </c>
      <c r="AU535" s="49" t="str">
        <f>IFERROR(IF(COUNT($S535:AT535)&gt;=$P535,"",EDATE($S535,28)),"")</f>
        <v/>
      </c>
      <c r="AV535" s="49" t="str">
        <f>IFERROR(IF(COUNT($S535:AU535)&gt;=$P535,"",EDATE($S535,29)),"")</f>
        <v/>
      </c>
      <c r="AW535" s="49" t="str">
        <f>IFERROR(IF(COUNT($S535:AV535)&gt;=$P535,"",EDATE($S535,30)),"")</f>
        <v/>
      </c>
      <c r="AX535" s="49" t="str">
        <f>IFERROR(IF(COUNT($S535:AW535)&gt;=$P535,"",EDATE($S535,31)),"")</f>
        <v/>
      </c>
      <c r="AY535" s="49" t="str">
        <f>IFERROR(IF(COUNT($S535:AX535)&gt;=$P535,"",EDATE($S535,32)),"")</f>
        <v/>
      </c>
      <c r="AZ535" s="49" t="str">
        <f>IFERROR(IF(COUNT($S535:AY535)&gt;=$P535,"",EDATE($S535,33)),"")</f>
        <v/>
      </c>
      <c r="BA535" s="49" t="str">
        <f>IFERROR(IF(COUNT($S535:AZ535)&gt;=$P535,"",EDATE($S535,34)),"")</f>
        <v/>
      </c>
      <c r="BB535" s="49" t="str">
        <f>IFERROR(IF(COUNT($S535:BA535)&gt;=$P535,"",EDATE($S535,35)),"")</f>
        <v/>
      </c>
      <c r="BC535" s="49" t="str">
        <f>IFERROR(IF(COUNT($S535:BB535)&gt;=$P535,"",EDATE($S535,36)),"")</f>
        <v/>
      </c>
      <c r="BD535" s="108"/>
    </row>
    <row r="536" spans="1:56" s="98" customFormat="1" ht="21" customHeight="1" thickBot="1">
      <c r="A536" s="106" t="str">
        <f t="shared" ca="1" si="48"/>
        <v/>
      </c>
      <c r="B536" s="152"/>
      <c r="C536" s="45" t="str">
        <f>IFERROR(VLOOKUP(B536,'اسماء العملاء'!$A$2:$E$1589,5,FALSE),"")</f>
        <v/>
      </c>
      <c r="D536" s="60" t="str">
        <f>IFERROR(VLOOKUP(B536,'اسماء العملاء'!$A$2:$C$1589,2,FALSE),"")</f>
        <v/>
      </c>
      <c r="E536" s="56"/>
      <c r="F536" s="62" t="str">
        <f>IFERROR(VLOOKUP(B536,'اسماء العملاء'!$A$2:$C$1589,3,FALSE),"")</f>
        <v/>
      </c>
      <c r="G536" s="75" t="str">
        <f>IFERROR(VLOOKUP(B536,'اسماء العملاء'!$A$2:$F$1589,6,FALSE),"")</f>
        <v/>
      </c>
      <c r="H536" s="142" t="str">
        <f>IFERROR(VLOOKUP(G536,'انواع الفلاتر'!$B$2:$C$52,2,FALSE),"")</f>
        <v/>
      </c>
      <c r="I536" s="128" t="str">
        <f>IFERROR(VLOOKUP(B536,'اسماء العملاء'!$A$2:$K$1589,11,FALSE),"")</f>
        <v/>
      </c>
      <c r="J536" s="46" t="str">
        <f t="shared" si="49"/>
        <v/>
      </c>
      <c r="K536" s="37"/>
      <c r="L536" s="137" t="str">
        <f t="shared" si="50"/>
        <v/>
      </c>
      <c r="M536" s="94" t="str">
        <f>IFERROR(VLOOKUP(B536,'اسماء العملاء'!$A$2:$G$1589,7,FALSE),"")</f>
        <v/>
      </c>
      <c r="N536" s="92" t="str">
        <f t="shared" si="51"/>
        <v/>
      </c>
      <c r="O536" s="149" t="str">
        <f>IFERROR(VLOOKUP(B536,'اسماء العملاء'!$A$2:$I$1589,9,FALSE),"")</f>
        <v/>
      </c>
      <c r="P536" s="144" t="str">
        <f t="shared" si="52"/>
        <v/>
      </c>
      <c r="Q536" s="145" t="str">
        <f t="shared" si="53"/>
        <v/>
      </c>
      <c r="R536" s="50"/>
      <c r="S536" s="133" t="str">
        <f>IFERROR(VLOOKUP(B536,'اسماء العملاء'!$A$2:$J$1589,10,FALSE),"")</f>
        <v/>
      </c>
      <c r="T536" s="48" t="str">
        <f>IFERROR(IF(COUNT($S536:S536)&gt;=$P536,"",EDATE($S536,1)),"")</f>
        <v/>
      </c>
      <c r="U536" s="48" t="str">
        <f>IFERROR(IF(COUNT($S536:T536)&gt;=$P536,"",EDATE($S536,2)),"")</f>
        <v/>
      </c>
      <c r="V536" s="48" t="str">
        <f>IFERROR(IF(COUNT($S536:U536)&gt;=$P536,"",EDATE($S536,3)),"")</f>
        <v/>
      </c>
      <c r="W536" s="48" t="str">
        <f>IFERROR(IF(COUNT($S536:V536)&gt;=$P536,"",EDATE($S536,4)),"")</f>
        <v/>
      </c>
      <c r="X536" s="48" t="str">
        <f>IFERROR(IF(COUNT($S536:W536)&gt;=$P536,"",EDATE($S536,5)),"")</f>
        <v/>
      </c>
      <c r="Y536" s="48" t="str">
        <f>IFERROR(IF(COUNT($S536:X536)&gt;=$P536,"",EDATE($S536,6)),"")</f>
        <v/>
      </c>
      <c r="Z536" s="48" t="str">
        <f>IFERROR(IF(COUNT($S536:Y536)&gt;=$P536,"",EDATE($S536,7)),"")</f>
        <v/>
      </c>
      <c r="AA536" s="48" t="str">
        <f>IFERROR(IF(COUNT($S536:Z536)&gt;=$P536,"",EDATE($S536,8)),"")</f>
        <v/>
      </c>
      <c r="AB536" s="48" t="str">
        <f>IFERROR(IF(COUNT($S536:AA536)&gt;=$P536,"",EDATE($S536,9)),"")</f>
        <v/>
      </c>
      <c r="AC536" s="48" t="str">
        <f>IFERROR(IF(COUNT($S536:AB536)&gt;=$P536,"",EDATE($S536,10)),"")</f>
        <v/>
      </c>
      <c r="AD536" s="48" t="str">
        <f>IFERROR(IF(COUNT($S536:AC536)&gt;=$P536,"",EDATE($S536,11)),"")</f>
        <v/>
      </c>
      <c r="AE536" s="48" t="str">
        <f>IFERROR(IF(COUNT($S536:AD536)&gt;=$P536,"",EDATE($S536,12)),"")</f>
        <v/>
      </c>
      <c r="AF536" s="48" t="str">
        <f>IFERROR(IF(COUNT($S536:AE536)&gt;=$P536,"",EDATE($S536,13)),"")</f>
        <v/>
      </c>
      <c r="AG536" s="48" t="str">
        <f>IFERROR(IF(COUNT($S536:AF536)&gt;=$P536,"",EDATE($S536,14)),"")</f>
        <v/>
      </c>
      <c r="AH536" s="48" t="str">
        <f>IFERROR(IF(COUNT($S536:AG536)&gt;=$P536,"",EDATE($S536,15)),"")</f>
        <v/>
      </c>
      <c r="AI536" s="48" t="str">
        <f>IFERROR(IF(COUNT($S536:AH536)&gt;=$P536,"",EDATE($S536,16)),"")</f>
        <v/>
      </c>
      <c r="AJ536" s="48" t="str">
        <f>IFERROR(IF(COUNT($S536:AI536)&gt;=$P536,"",EDATE($S536,17)),"")</f>
        <v/>
      </c>
      <c r="AK536" s="48" t="str">
        <f>IFERROR(IF(COUNT($S536:AJ536)&gt;=$P536,"",EDATE($S536,18)),"")</f>
        <v/>
      </c>
      <c r="AL536" s="49" t="str">
        <f>IFERROR(IF(COUNT($S536:AK536)&gt;=$P536,"",EDATE($S536,19)),"")</f>
        <v/>
      </c>
      <c r="AM536" s="49" t="str">
        <f>IFERROR(IF(COUNT($S536:AL536)&gt;=$P536,"",EDATE($S536,20)),"")</f>
        <v/>
      </c>
      <c r="AN536" s="49" t="str">
        <f>IFERROR(IF(COUNT($S536:AM536)&gt;=$P536,"",EDATE($S536,21)),"")</f>
        <v/>
      </c>
      <c r="AO536" s="49" t="str">
        <f>IFERROR(IF(COUNT($S536:AN536)&gt;=$P536,"",EDATE($S536,22)),"")</f>
        <v/>
      </c>
      <c r="AP536" s="49" t="str">
        <f>IFERROR(IF(COUNT($S536:AO536)&gt;=$P536,"",EDATE($S536,23)),"")</f>
        <v/>
      </c>
      <c r="AQ536" s="49" t="str">
        <f>IFERROR(IF(COUNT($S536:AP536)&gt;=$P536,"",EDATE($S536,24)),"")</f>
        <v/>
      </c>
      <c r="AR536" s="49" t="str">
        <f>IFERROR(IF(COUNT($S536:AQ536)&gt;=$P536,"",EDATE($S536,25)),"")</f>
        <v/>
      </c>
      <c r="AS536" s="49" t="str">
        <f>IFERROR(IF(COUNT($S536:AR536)&gt;=$P536,"",EDATE($S536,26)),"")</f>
        <v/>
      </c>
      <c r="AT536" s="49" t="str">
        <f>IFERROR(IF(COUNT($S536:AS536)&gt;=$P536,"",EDATE($S536,27)),"")</f>
        <v/>
      </c>
      <c r="AU536" s="49" t="str">
        <f>IFERROR(IF(COUNT($S536:AT536)&gt;=$P536,"",EDATE($S536,28)),"")</f>
        <v/>
      </c>
      <c r="AV536" s="49" t="str">
        <f>IFERROR(IF(COUNT($S536:AU536)&gt;=$P536,"",EDATE($S536,29)),"")</f>
        <v/>
      </c>
      <c r="AW536" s="49" t="str">
        <f>IFERROR(IF(COUNT($S536:AV536)&gt;=$P536,"",EDATE($S536,30)),"")</f>
        <v/>
      </c>
      <c r="AX536" s="49" t="str">
        <f>IFERROR(IF(COUNT($S536:AW536)&gt;=$P536,"",EDATE($S536,31)),"")</f>
        <v/>
      </c>
      <c r="AY536" s="49" t="str">
        <f>IFERROR(IF(COUNT($S536:AX536)&gt;=$P536,"",EDATE($S536,32)),"")</f>
        <v/>
      </c>
      <c r="AZ536" s="49" t="str">
        <f>IFERROR(IF(COUNT($S536:AY536)&gt;=$P536,"",EDATE($S536,33)),"")</f>
        <v/>
      </c>
      <c r="BA536" s="49" t="str">
        <f>IFERROR(IF(COUNT($S536:AZ536)&gt;=$P536,"",EDATE($S536,34)),"")</f>
        <v/>
      </c>
      <c r="BB536" s="49" t="str">
        <f>IFERROR(IF(COUNT($S536:BA536)&gt;=$P536,"",EDATE($S536,35)),"")</f>
        <v/>
      </c>
      <c r="BC536" s="49" t="str">
        <f>IFERROR(IF(COUNT($S536:BB536)&gt;=$P536,"",EDATE($S536,36)),"")</f>
        <v/>
      </c>
      <c r="BD536" s="108"/>
    </row>
    <row r="537" spans="1:56" s="98" customFormat="1" ht="21" customHeight="1" thickBot="1">
      <c r="A537" s="106" t="str">
        <f t="shared" ca="1" si="48"/>
        <v/>
      </c>
      <c r="B537" s="152"/>
      <c r="C537" s="45" t="str">
        <f>IFERROR(VLOOKUP(B537,'اسماء العملاء'!$A$2:$E$1589,5,FALSE),"")</f>
        <v/>
      </c>
      <c r="D537" s="60" t="str">
        <f>IFERROR(VLOOKUP(B537,'اسماء العملاء'!$A$2:$C$1589,2,FALSE),"")</f>
        <v/>
      </c>
      <c r="E537" s="56"/>
      <c r="F537" s="62" t="str">
        <f>IFERROR(VLOOKUP(B537,'اسماء العملاء'!$A$2:$C$1589,3,FALSE),"")</f>
        <v/>
      </c>
      <c r="G537" s="75" t="str">
        <f>IFERROR(VLOOKUP(B537,'اسماء العملاء'!$A$2:$F$1589,6,FALSE),"")</f>
        <v/>
      </c>
      <c r="H537" s="142" t="str">
        <f>IFERROR(VLOOKUP(G537,'انواع الفلاتر'!$B$2:$C$52,2,FALSE),"")</f>
        <v/>
      </c>
      <c r="I537" s="128" t="str">
        <f>IFERROR(VLOOKUP(B537,'اسماء العملاء'!$A$2:$K$1589,11,FALSE),"")</f>
        <v/>
      </c>
      <c r="J537" s="46" t="str">
        <f t="shared" si="49"/>
        <v/>
      </c>
      <c r="K537" s="37"/>
      <c r="L537" s="137" t="str">
        <f t="shared" si="50"/>
        <v/>
      </c>
      <c r="M537" s="94" t="str">
        <f>IFERROR(VLOOKUP(B537,'اسماء العملاء'!$A$2:$G$1589,7,FALSE),"")</f>
        <v/>
      </c>
      <c r="N537" s="92" t="str">
        <f t="shared" si="51"/>
        <v/>
      </c>
      <c r="O537" s="149" t="str">
        <f>IFERROR(VLOOKUP(B537,'اسماء العملاء'!$A$2:$I$1589,9,FALSE),"")</f>
        <v/>
      </c>
      <c r="P537" s="144" t="str">
        <f t="shared" si="52"/>
        <v/>
      </c>
      <c r="Q537" s="145" t="str">
        <f t="shared" si="53"/>
        <v/>
      </c>
      <c r="R537" s="50"/>
      <c r="S537" s="133" t="str">
        <f>IFERROR(VLOOKUP(B537,'اسماء العملاء'!$A$2:$J$1589,10,FALSE),"")</f>
        <v/>
      </c>
      <c r="T537" s="48" t="str">
        <f>IFERROR(IF(COUNT($S537:S537)&gt;=$P537,"",EDATE($S537,1)),"")</f>
        <v/>
      </c>
      <c r="U537" s="48" t="str">
        <f>IFERROR(IF(COUNT($S537:T537)&gt;=$P537,"",EDATE($S537,2)),"")</f>
        <v/>
      </c>
      <c r="V537" s="48" t="str">
        <f>IFERROR(IF(COUNT($S537:U537)&gt;=$P537,"",EDATE($S537,3)),"")</f>
        <v/>
      </c>
      <c r="W537" s="48" t="str">
        <f>IFERROR(IF(COUNT($S537:V537)&gt;=$P537,"",EDATE($S537,4)),"")</f>
        <v/>
      </c>
      <c r="X537" s="48" t="str">
        <f>IFERROR(IF(COUNT($S537:W537)&gt;=$P537,"",EDATE($S537,5)),"")</f>
        <v/>
      </c>
      <c r="Y537" s="48" t="str">
        <f>IFERROR(IF(COUNT($S537:X537)&gt;=$P537,"",EDATE($S537,6)),"")</f>
        <v/>
      </c>
      <c r="Z537" s="48" t="str">
        <f>IFERROR(IF(COUNT($S537:Y537)&gt;=$P537,"",EDATE($S537,7)),"")</f>
        <v/>
      </c>
      <c r="AA537" s="48" t="str">
        <f>IFERROR(IF(COUNT($S537:Z537)&gt;=$P537,"",EDATE($S537,8)),"")</f>
        <v/>
      </c>
      <c r="AB537" s="48" t="str">
        <f>IFERROR(IF(COUNT($S537:AA537)&gt;=$P537,"",EDATE($S537,9)),"")</f>
        <v/>
      </c>
      <c r="AC537" s="48" t="str">
        <f>IFERROR(IF(COUNT($S537:AB537)&gt;=$P537,"",EDATE($S537,10)),"")</f>
        <v/>
      </c>
      <c r="AD537" s="48" t="str">
        <f>IFERROR(IF(COUNT($S537:AC537)&gt;=$P537,"",EDATE($S537,11)),"")</f>
        <v/>
      </c>
      <c r="AE537" s="48" t="str">
        <f>IFERROR(IF(COUNT($S537:AD537)&gt;=$P537,"",EDATE($S537,12)),"")</f>
        <v/>
      </c>
      <c r="AF537" s="48" t="str">
        <f>IFERROR(IF(COUNT($S537:AE537)&gt;=$P537,"",EDATE($S537,13)),"")</f>
        <v/>
      </c>
      <c r="AG537" s="48" t="str">
        <f>IFERROR(IF(COUNT($S537:AF537)&gt;=$P537,"",EDATE($S537,14)),"")</f>
        <v/>
      </c>
      <c r="AH537" s="48" t="str">
        <f>IFERROR(IF(COUNT($S537:AG537)&gt;=$P537,"",EDATE($S537,15)),"")</f>
        <v/>
      </c>
      <c r="AI537" s="48" t="str">
        <f>IFERROR(IF(COUNT($S537:AH537)&gt;=$P537,"",EDATE($S537,16)),"")</f>
        <v/>
      </c>
      <c r="AJ537" s="48" t="str">
        <f>IFERROR(IF(COUNT($S537:AI537)&gt;=$P537,"",EDATE($S537,17)),"")</f>
        <v/>
      </c>
      <c r="AK537" s="48" t="str">
        <f>IFERROR(IF(COUNT($S537:AJ537)&gt;=$P537,"",EDATE($S537,18)),"")</f>
        <v/>
      </c>
      <c r="AL537" s="49" t="str">
        <f>IFERROR(IF(COUNT($S537:AK537)&gt;=$P537,"",EDATE($S537,19)),"")</f>
        <v/>
      </c>
      <c r="AM537" s="49" t="str">
        <f>IFERROR(IF(COUNT($S537:AL537)&gt;=$P537,"",EDATE($S537,20)),"")</f>
        <v/>
      </c>
      <c r="AN537" s="49" t="str">
        <f>IFERROR(IF(COUNT($S537:AM537)&gt;=$P537,"",EDATE($S537,21)),"")</f>
        <v/>
      </c>
      <c r="AO537" s="49" t="str">
        <f>IFERROR(IF(COUNT($S537:AN537)&gt;=$P537,"",EDATE($S537,22)),"")</f>
        <v/>
      </c>
      <c r="AP537" s="49" t="str">
        <f>IFERROR(IF(COUNT($S537:AO537)&gt;=$P537,"",EDATE($S537,23)),"")</f>
        <v/>
      </c>
      <c r="AQ537" s="49" t="str">
        <f>IFERROR(IF(COUNT($S537:AP537)&gt;=$P537,"",EDATE($S537,24)),"")</f>
        <v/>
      </c>
      <c r="AR537" s="49" t="str">
        <f>IFERROR(IF(COUNT($S537:AQ537)&gt;=$P537,"",EDATE($S537,25)),"")</f>
        <v/>
      </c>
      <c r="AS537" s="49" t="str">
        <f>IFERROR(IF(COUNT($S537:AR537)&gt;=$P537,"",EDATE($S537,26)),"")</f>
        <v/>
      </c>
      <c r="AT537" s="49" t="str">
        <f>IFERROR(IF(COUNT($S537:AS537)&gt;=$P537,"",EDATE($S537,27)),"")</f>
        <v/>
      </c>
      <c r="AU537" s="49" t="str">
        <f>IFERROR(IF(COUNT($S537:AT537)&gt;=$P537,"",EDATE($S537,28)),"")</f>
        <v/>
      </c>
      <c r="AV537" s="49" t="str">
        <f>IFERROR(IF(COUNT($S537:AU537)&gt;=$P537,"",EDATE($S537,29)),"")</f>
        <v/>
      </c>
      <c r="AW537" s="49" t="str">
        <f>IFERROR(IF(COUNT($S537:AV537)&gt;=$P537,"",EDATE($S537,30)),"")</f>
        <v/>
      </c>
      <c r="AX537" s="49" t="str">
        <f>IFERROR(IF(COUNT($S537:AW537)&gt;=$P537,"",EDATE($S537,31)),"")</f>
        <v/>
      </c>
      <c r="AY537" s="49" t="str">
        <f>IFERROR(IF(COUNT($S537:AX537)&gt;=$P537,"",EDATE($S537,32)),"")</f>
        <v/>
      </c>
      <c r="AZ537" s="49" t="str">
        <f>IFERROR(IF(COUNT($S537:AY537)&gt;=$P537,"",EDATE($S537,33)),"")</f>
        <v/>
      </c>
      <c r="BA537" s="49" t="str">
        <f>IFERROR(IF(COUNT($S537:AZ537)&gt;=$P537,"",EDATE($S537,34)),"")</f>
        <v/>
      </c>
      <c r="BB537" s="49" t="str">
        <f>IFERROR(IF(COUNT($S537:BA537)&gt;=$P537,"",EDATE($S537,35)),"")</f>
        <v/>
      </c>
      <c r="BC537" s="49" t="str">
        <f>IFERROR(IF(COUNT($S537:BB537)&gt;=$P537,"",EDATE($S537,36)),"")</f>
        <v/>
      </c>
      <c r="BD537" s="108"/>
    </row>
    <row r="538" spans="1:56" s="98" customFormat="1" ht="21" customHeight="1" thickBot="1">
      <c r="A538" s="106" t="str">
        <f t="shared" ca="1" si="48"/>
        <v/>
      </c>
      <c r="B538" s="152"/>
      <c r="C538" s="45" t="str">
        <f>IFERROR(VLOOKUP(B538,'اسماء العملاء'!$A$2:$E$1589,5,FALSE),"")</f>
        <v/>
      </c>
      <c r="D538" s="60" t="str">
        <f>IFERROR(VLOOKUP(B538,'اسماء العملاء'!$A$2:$C$1589,2,FALSE),"")</f>
        <v/>
      </c>
      <c r="E538" s="56"/>
      <c r="F538" s="62" t="str">
        <f>IFERROR(VLOOKUP(B538,'اسماء العملاء'!$A$2:$C$1589,3,FALSE),"")</f>
        <v/>
      </c>
      <c r="G538" s="75" t="str">
        <f>IFERROR(VLOOKUP(B538,'اسماء العملاء'!$A$2:$F$1589,6,FALSE),"")</f>
        <v/>
      </c>
      <c r="H538" s="142" t="str">
        <f>IFERROR(VLOOKUP(G538,'انواع الفلاتر'!$B$2:$C$52,2,FALSE),"")</f>
        <v/>
      </c>
      <c r="I538" s="128" t="str">
        <f>IFERROR(VLOOKUP(B538,'اسماء العملاء'!$A$2:$K$1589,11,FALSE),"")</f>
        <v/>
      </c>
      <c r="J538" s="46" t="str">
        <f t="shared" si="49"/>
        <v/>
      </c>
      <c r="K538" s="37"/>
      <c r="L538" s="137" t="str">
        <f t="shared" si="50"/>
        <v/>
      </c>
      <c r="M538" s="94" t="str">
        <f>IFERROR(VLOOKUP(B538,'اسماء العملاء'!$A$2:$G$1589,7,FALSE),"")</f>
        <v/>
      </c>
      <c r="N538" s="92" t="str">
        <f t="shared" si="51"/>
        <v/>
      </c>
      <c r="O538" s="149" t="str">
        <f>IFERROR(VLOOKUP(B538,'اسماء العملاء'!$A$2:$I$1589,9,FALSE),"")</f>
        <v/>
      </c>
      <c r="P538" s="144" t="str">
        <f t="shared" si="52"/>
        <v/>
      </c>
      <c r="Q538" s="145" t="str">
        <f t="shared" si="53"/>
        <v/>
      </c>
      <c r="R538" s="50"/>
      <c r="S538" s="133" t="str">
        <f>IFERROR(VLOOKUP(B538,'اسماء العملاء'!$A$2:$J$1589,10,FALSE),"")</f>
        <v/>
      </c>
      <c r="T538" s="48" t="str">
        <f>IFERROR(IF(COUNT($S538:S538)&gt;=$P538,"",EDATE($S538,1)),"")</f>
        <v/>
      </c>
      <c r="U538" s="48" t="str">
        <f>IFERROR(IF(COUNT($S538:T538)&gt;=$P538,"",EDATE($S538,2)),"")</f>
        <v/>
      </c>
      <c r="V538" s="48" t="str">
        <f>IFERROR(IF(COUNT($S538:U538)&gt;=$P538,"",EDATE($S538,3)),"")</f>
        <v/>
      </c>
      <c r="W538" s="48" t="str">
        <f>IFERROR(IF(COUNT($S538:V538)&gt;=$P538,"",EDATE($S538,4)),"")</f>
        <v/>
      </c>
      <c r="X538" s="48" t="str">
        <f>IFERROR(IF(COUNT($S538:W538)&gt;=$P538,"",EDATE($S538,5)),"")</f>
        <v/>
      </c>
      <c r="Y538" s="48" t="str">
        <f>IFERROR(IF(COUNT($S538:X538)&gt;=$P538,"",EDATE($S538,6)),"")</f>
        <v/>
      </c>
      <c r="Z538" s="48" t="str">
        <f>IFERROR(IF(COUNT($S538:Y538)&gt;=$P538,"",EDATE($S538,7)),"")</f>
        <v/>
      </c>
      <c r="AA538" s="48" t="str">
        <f>IFERROR(IF(COUNT($S538:Z538)&gt;=$P538,"",EDATE($S538,8)),"")</f>
        <v/>
      </c>
      <c r="AB538" s="48" t="str">
        <f>IFERROR(IF(COUNT($S538:AA538)&gt;=$P538,"",EDATE($S538,9)),"")</f>
        <v/>
      </c>
      <c r="AC538" s="48" t="str">
        <f>IFERROR(IF(COUNT($S538:AB538)&gt;=$P538,"",EDATE($S538,10)),"")</f>
        <v/>
      </c>
      <c r="AD538" s="48" t="str">
        <f>IFERROR(IF(COUNT($S538:AC538)&gt;=$P538,"",EDATE($S538,11)),"")</f>
        <v/>
      </c>
      <c r="AE538" s="48" t="str">
        <f>IFERROR(IF(COUNT($S538:AD538)&gt;=$P538,"",EDATE($S538,12)),"")</f>
        <v/>
      </c>
      <c r="AF538" s="48" t="str">
        <f>IFERROR(IF(COUNT($S538:AE538)&gt;=$P538,"",EDATE($S538,13)),"")</f>
        <v/>
      </c>
      <c r="AG538" s="48" t="str">
        <f>IFERROR(IF(COUNT($S538:AF538)&gt;=$P538,"",EDATE($S538,14)),"")</f>
        <v/>
      </c>
      <c r="AH538" s="48" t="str">
        <f>IFERROR(IF(COUNT($S538:AG538)&gt;=$P538,"",EDATE($S538,15)),"")</f>
        <v/>
      </c>
      <c r="AI538" s="48" t="str">
        <f>IFERROR(IF(COUNT($S538:AH538)&gt;=$P538,"",EDATE($S538,16)),"")</f>
        <v/>
      </c>
      <c r="AJ538" s="48" t="str">
        <f>IFERROR(IF(COUNT($S538:AI538)&gt;=$P538,"",EDATE($S538,17)),"")</f>
        <v/>
      </c>
      <c r="AK538" s="48" t="str">
        <f>IFERROR(IF(COUNT($S538:AJ538)&gt;=$P538,"",EDATE($S538,18)),"")</f>
        <v/>
      </c>
      <c r="AL538" s="49" t="str">
        <f>IFERROR(IF(COUNT($S538:AK538)&gt;=$P538,"",EDATE($S538,19)),"")</f>
        <v/>
      </c>
      <c r="AM538" s="49" t="str">
        <f>IFERROR(IF(COUNT($S538:AL538)&gt;=$P538,"",EDATE($S538,20)),"")</f>
        <v/>
      </c>
      <c r="AN538" s="49" t="str">
        <f>IFERROR(IF(COUNT($S538:AM538)&gt;=$P538,"",EDATE($S538,21)),"")</f>
        <v/>
      </c>
      <c r="AO538" s="49" t="str">
        <f>IFERROR(IF(COUNT($S538:AN538)&gt;=$P538,"",EDATE($S538,22)),"")</f>
        <v/>
      </c>
      <c r="AP538" s="49" t="str">
        <f>IFERROR(IF(COUNT($S538:AO538)&gt;=$P538,"",EDATE($S538,23)),"")</f>
        <v/>
      </c>
      <c r="AQ538" s="49" t="str">
        <f>IFERROR(IF(COUNT($S538:AP538)&gt;=$P538,"",EDATE($S538,24)),"")</f>
        <v/>
      </c>
      <c r="AR538" s="49" t="str">
        <f>IFERROR(IF(COUNT($S538:AQ538)&gt;=$P538,"",EDATE($S538,25)),"")</f>
        <v/>
      </c>
      <c r="AS538" s="49" t="str">
        <f>IFERROR(IF(COUNT($S538:AR538)&gt;=$P538,"",EDATE($S538,26)),"")</f>
        <v/>
      </c>
      <c r="AT538" s="49" t="str">
        <f>IFERROR(IF(COUNT($S538:AS538)&gt;=$P538,"",EDATE($S538,27)),"")</f>
        <v/>
      </c>
      <c r="AU538" s="49" t="str">
        <f>IFERROR(IF(COUNT($S538:AT538)&gt;=$P538,"",EDATE($S538,28)),"")</f>
        <v/>
      </c>
      <c r="AV538" s="49" t="str">
        <f>IFERROR(IF(COUNT($S538:AU538)&gt;=$P538,"",EDATE($S538,29)),"")</f>
        <v/>
      </c>
      <c r="AW538" s="49" t="str">
        <f>IFERROR(IF(COUNT($S538:AV538)&gt;=$P538,"",EDATE($S538,30)),"")</f>
        <v/>
      </c>
      <c r="AX538" s="49" t="str">
        <f>IFERROR(IF(COUNT($S538:AW538)&gt;=$P538,"",EDATE($S538,31)),"")</f>
        <v/>
      </c>
      <c r="AY538" s="49" t="str">
        <f>IFERROR(IF(COUNT($S538:AX538)&gt;=$P538,"",EDATE($S538,32)),"")</f>
        <v/>
      </c>
      <c r="AZ538" s="49" t="str">
        <f>IFERROR(IF(COUNT($S538:AY538)&gt;=$P538,"",EDATE($S538,33)),"")</f>
        <v/>
      </c>
      <c r="BA538" s="49" t="str">
        <f>IFERROR(IF(COUNT($S538:AZ538)&gt;=$P538,"",EDATE($S538,34)),"")</f>
        <v/>
      </c>
      <c r="BB538" s="49" t="str">
        <f>IFERROR(IF(COUNT($S538:BA538)&gt;=$P538,"",EDATE($S538,35)),"")</f>
        <v/>
      </c>
      <c r="BC538" s="49" t="str">
        <f>IFERROR(IF(COUNT($S538:BB538)&gt;=$P538,"",EDATE($S538,36)),"")</f>
        <v/>
      </c>
      <c r="BD538" s="108"/>
    </row>
    <row r="539" spans="1:56" s="98" customFormat="1" ht="21" customHeight="1" thickBot="1">
      <c r="A539" s="106" t="str">
        <f t="shared" ca="1" si="48"/>
        <v/>
      </c>
      <c r="B539" s="152"/>
      <c r="C539" s="45" t="str">
        <f>IFERROR(VLOOKUP(B539,'اسماء العملاء'!$A$2:$E$1589,5,FALSE),"")</f>
        <v/>
      </c>
      <c r="D539" s="60" t="str">
        <f>IFERROR(VLOOKUP(B539,'اسماء العملاء'!$A$2:$C$1589,2,FALSE),"")</f>
        <v/>
      </c>
      <c r="E539" s="56"/>
      <c r="F539" s="62" t="str">
        <f>IFERROR(VLOOKUP(B539,'اسماء العملاء'!$A$2:$C$1589,3,FALSE),"")</f>
        <v/>
      </c>
      <c r="G539" s="75" t="str">
        <f>IFERROR(VLOOKUP(B539,'اسماء العملاء'!$A$2:$F$1589,6,FALSE),"")</f>
        <v/>
      </c>
      <c r="H539" s="142" t="str">
        <f>IFERROR(VLOOKUP(G539,'انواع الفلاتر'!$B$2:$C$52,2,FALSE),"")</f>
        <v/>
      </c>
      <c r="I539" s="128" t="str">
        <f>IFERROR(VLOOKUP(B539,'اسماء العملاء'!$A$2:$K$1589,11,FALSE),"")</f>
        <v/>
      </c>
      <c r="J539" s="46" t="str">
        <f t="shared" si="49"/>
        <v/>
      </c>
      <c r="K539" s="37"/>
      <c r="L539" s="137" t="str">
        <f t="shared" si="50"/>
        <v/>
      </c>
      <c r="M539" s="94" t="str">
        <f>IFERROR(VLOOKUP(B539,'اسماء العملاء'!$A$2:$G$1589,7,FALSE),"")</f>
        <v/>
      </c>
      <c r="N539" s="92" t="str">
        <f t="shared" si="51"/>
        <v/>
      </c>
      <c r="O539" s="149" t="str">
        <f>IFERROR(VLOOKUP(B539,'اسماء العملاء'!$A$2:$I$1589,9,FALSE),"")</f>
        <v/>
      </c>
      <c r="P539" s="144" t="str">
        <f t="shared" si="52"/>
        <v/>
      </c>
      <c r="Q539" s="145" t="str">
        <f t="shared" si="53"/>
        <v/>
      </c>
      <c r="R539" s="50"/>
      <c r="S539" s="133" t="str">
        <f>IFERROR(VLOOKUP(B539,'اسماء العملاء'!$A$2:$J$1589,10,FALSE),"")</f>
        <v/>
      </c>
      <c r="T539" s="48" t="str">
        <f>IFERROR(IF(COUNT($S539:S539)&gt;=$P539,"",EDATE($S539,1)),"")</f>
        <v/>
      </c>
      <c r="U539" s="48" t="str">
        <f>IFERROR(IF(COUNT($S539:T539)&gt;=$P539,"",EDATE($S539,2)),"")</f>
        <v/>
      </c>
      <c r="V539" s="48" t="str">
        <f>IFERROR(IF(COUNT($S539:U539)&gt;=$P539,"",EDATE($S539,3)),"")</f>
        <v/>
      </c>
      <c r="W539" s="48" t="str">
        <f>IFERROR(IF(COUNT($S539:V539)&gt;=$P539,"",EDATE($S539,4)),"")</f>
        <v/>
      </c>
      <c r="X539" s="48" t="str">
        <f>IFERROR(IF(COUNT($S539:W539)&gt;=$P539,"",EDATE($S539,5)),"")</f>
        <v/>
      </c>
      <c r="Y539" s="48" t="str">
        <f>IFERROR(IF(COUNT($S539:X539)&gt;=$P539,"",EDATE($S539,6)),"")</f>
        <v/>
      </c>
      <c r="Z539" s="48" t="str">
        <f>IFERROR(IF(COUNT($S539:Y539)&gt;=$P539,"",EDATE($S539,7)),"")</f>
        <v/>
      </c>
      <c r="AA539" s="48" t="str">
        <f>IFERROR(IF(COUNT($S539:Z539)&gt;=$P539,"",EDATE($S539,8)),"")</f>
        <v/>
      </c>
      <c r="AB539" s="48" t="str">
        <f>IFERROR(IF(COUNT($S539:AA539)&gt;=$P539,"",EDATE($S539,9)),"")</f>
        <v/>
      </c>
      <c r="AC539" s="48" t="str">
        <f>IFERROR(IF(COUNT($S539:AB539)&gt;=$P539,"",EDATE($S539,10)),"")</f>
        <v/>
      </c>
      <c r="AD539" s="48" t="str">
        <f>IFERROR(IF(COUNT($S539:AC539)&gt;=$P539,"",EDATE($S539,11)),"")</f>
        <v/>
      </c>
      <c r="AE539" s="48" t="str">
        <f>IFERROR(IF(COUNT($S539:AD539)&gt;=$P539,"",EDATE($S539,12)),"")</f>
        <v/>
      </c>
      <c r="AF539" s="48" t="str">
        <f>IFERROR(IF(COUNT($S539:AE539)&gt;=$P539,"",EDATE($S539,13)),"")</f>
        <v/>
      </c>
      <c r="AG539" s="48" t="str">
        <f>IFERROR(IF(COUNT($S539:AF539)&gt;=$P539,"",EDATE($S539,14)),"")</f>
        <v/>
      </c>
      <c r="AH539" s="48" t="str">
        <f>IFERROR(IF(COUNT($S539:AG539)&gt;=$P539,"",EDATE($S539,15)),"")</f>
        <v/>
      </c>
      <c r="AI539" s="48" t="str">
        <f>IFERROR(IF(COUNT($S539:AH539)&gt;=$P539,"",EDATE($S539,16)),"")</f>
        <v/>
      </c>
      <c r="AJ539" s="48" t="str">
        <f>IFERROR(IF(COUNT($S539:AI539)&gt;=$P539,"",EDATE($S539,17)),"")</f>
        <v/>
      </c>
      <c r="AK539" s="48" t="str">
        <f>IFERROR(IF(COUNT($S539:AJ539)&gt;=$P539,"",EDATE($S539,18)),"")</f>
        <v/>
      </c>
      <c r="AL539" s="49" t="str">
        <f>IFERROR(IF(COUNT($S539:AK539)&gt;=$P539,"",EDATE($S539,19)),"")</f>
        <v/>
      </c>
      <c r="AM539" s="49" t="str">
        <f>IFERROR(IF(COUNT($S539:AL539)&gt;=$P539,"",EDATE($S539,20)),"")</f>
        <v/>
      </c>
      <c r="AN539" s="49" t="str">
        <f>IFERROR(IF(COUNT($S539:AM539)&gt;=$P539,"",EDATE($S539,21)),"")</f>
        <v/>
      </c>
      <c r="AO539" s="49" t="str">
        <f>IFERROR(IF(COUNT($S539:AN539)&gt;=$P539,"",EDATE($S539,22)),"")</f>
        <v/>
      </c>
      <c r="AP539" s="49" t="str">
        <f>IFERROR(IF(COUNT($S539:AO539)&gt;=$P539,"",EDATE($S539,23)),"")</f>
        <v/>
      </c>
      <c r="AQ539" s="49" t="str">
        <f>IFERROR(IF(COUNT($S539:AP539)&gt;=$P539,"",EDATE($S539,24)),"")</f>
        <v/>
      </c>
      <c r="AR539" s="49" t="str">
        <f>IFERROR(IF(COUNT($S539:AQ539)&gt;=$P539,"",EDATE($S539,25)),"")</f>
        <v/>
      </c>
      <c r="AS539" s="49" t="str">
        <f>IFERROR(IF(COUNT($S539:AR539)&gt;=$P539,"",EDATE($S539,26)),"")</f>
        <v/>
      </c>
      <c r="AT539" s="49" t="str">
        <f>IFERROR(IF(COUNT($S539:AS539)&gt;=$P539,"",EDATE($S539,27)),"")</f>
        <v/>
      </c>
      <c r="AU539" s="49" t="str">
        <f>IFERROR(IF(COUNT($S539:AT539)&gt;=$P539,"",EDATE($S539,28)),"")</f>
        <v/>
      </c>
      <c r="AV539" s="49" t="str">
        <f>IFERROR(IF(COUNT($S539:AU539)&gt;=$P539,"",EDATE($S539,29)),"")</f>
        <v/>
      </c>
      <c r="AW539" s="49" t="str">
        <f>IFERROR(IF(COUNT($S539:AV539)&gt;=$P539,"",EDATE($S539,30)),"")</f>
        <v/>
      </c>
      <c r="AX539" s="49" t="str">
        <f>IFERROR(IF(COUNT($S539:AW539)&gt;=$P539,"",EDATE($S539,31)),"")</f>
        <v/>
      </c>
      <c r="AY539" s="49" t="str">
        <f>IFERROR(IF(COUNT($S539:AX539)&gt;=$P539,"",EDATE($S539,32)),"")</f>
        <v/>
      </c>
      <c r="AZ539" s="49" t="str">
        <f>IFERROR(IF(COUNT($S539:AY539)&gt;=$P539,"",EDATE($S539,33)),"")</f>
        <v/>
      </c>
      <c r="BA539" s="49" t="str">
        <f>IFERROR(IF(COUNT($S539:AZ539)&gt;=$P539,"",EDATE($S539,34)),"")</f>
        <v/>
      </c>
      <c r="BB539" s="49" t="str">
        <f>IFERROR(IF(COUNT($S539:BA539)&gt;=$P539,"",EDATE($S539,35)),"")</f>
        <v/>
      </c>
      <c r="BC539" s="49" t="str">
        <f>IFERROR(IF(COUNT($S539:BB539)&gt;=$P539,"",EDATE($S539,36)),"")</f>
        <v/>
      </c>
      <c r="BD539" s="108"/>
    </row>
    <row r="540" spans="1:56" s="98" customFormat="1" ht="21" customHeight="1" thickBot="1">
      <c r="A540" s="106" t="str">
        <f t="shared" ca="1" si="48"/>
        <v/>
      </c>
      <c r="B540" s="152"/>
      <c r="C540" s="45" t="str">
        <f>IFERROR(VLOOKUP(B540,'اسماء العملاء'!$A$2:$E$1589,5,FALSE),"")</f>
        <v/>
      </c>
      <c r="D540" s="60" t="str">
        <f>IFERROR(VLOOKUP(B540,'اسماء العملاء'!$A$2:$C$1589,2,FALSE),"")</f>
        <v/>
      </c>
      <c r="E540" s="56"/>
      <c r="F540" s="62" t="str">
        <f>IFERROR(VLOOKUP(B540,'اسماء العملاء'!$A$2:$C$1589,3,FALSE),"")</f>
        <v/>
      </c>
      <c r="G540" s="75" t="str">
        <f>IFERROR(VLOOKUP(B540,'اسماء العملاء'!$A$2:$F$1589,6,FALSE),"")</f>
        <v/>
      </c>
      <c r="H540" s="142" t="str">
        <f>IFERROR(VLOOKUP(G540,'انواع الفلاتر'!$B$2:$C$52,2,FALSE),"")</f>
        <v/>
      </c>
      <c r="I540" s="128" t="str">
        <f>IFERROR(VLOOKUP(B540,'اسماء العملاء'!$A$2:$K$1589,11,FALSE),"")</f>
        <v/>
      </c>
      <c r="J540" s="46" t="str">
        <f t="shared" si="49"/>
        <v/>
      </c>
      <c r="K540" s="37"/>
      <c r="L540" s="137" t="str">
        <f t="shared" si="50"/>
        <v/>
      </c>
      <c r="M540" s="94" t="str">
        <f>IFERROR(VLOOKUP(B540,'اسماء العملاء'!$A$2:$G$1589,7,FALSE),"")</f>
        <v/>
      </c>
      <c r="N540" s="92" t="str">
        <f t="shared" si="51"/>
        <v/>
      </c>
      <c r="O540" s="149" t="str">
        <f>IFERROR(VLOOKUP(B540,'اسماء العملاء'!$A$2:$I$1589,9,FALSE),"")</f>
        <v/>
      </c>
      <c r="P540" s="144" t="str">
        <f t="shared" si="52"/>
        <v/>
      </c>
      <c r="Q540" s="145" t="str">
        <f t="shared" si="53"/>
        <v/>
      </c>
      <c r="R540" s="50"/>
      <c r="S540" s="133" t="str">
        <f>IFERROR(VLOOKUP(B540,'اسماء العملاء'!$A$2:$J$1589,10,FALSE),"")</f>
        <v/>
      </c>
      <c r="T540" s="48" t="str">
        <f>IFERROR(IF(COUNT($S540:S540)&gt;=$P540,"",EDATE($S540,1)),"")</f>
        <v/>
      </c>
      <c r="U540" s="48" t="str">
        <f>IFERROR(IF(COUNT($S540:T540)&gt;=$P540,"",EDATE($S540,2)),"")</f>
        <v/>
      </c>
      <c r="V540" s="48" t="str">
        <f>IFERROR(IF(COUNT($S540:U540)&gt;=$P540,"",EDATE($S540,3)),"")</f>
        <v/>
      </c>
      <c r="W540" s="48" t="str">
        <f>IFERROR(IF(COUNT($S540:V540)&gt;=$P540,"",EDATE($S540,4)),"")</f>
        <v/>
      </c>
      <c r="X540" s="48" t="str">
        <f>IFERROR(IF(COUNT($S540:W540)&gt;=$P540,"",EDATE($S540,5)),"")</f>
        <v/>
      </c>
      <c r="Y540" s="48" t="str">
        <f>IFERROR(IF(COUNT($S540:X540)&gt;=$P540,"",EDATE($S540,6)),"")</f>
        <v/>
      </c>
      <c r="Z540" s="48" t="str">
        <f>IFERROR(IF(COUNT($S540:Y540)&gt;=$P540,"",EDATE($S540,7)),"")</f>
        <v/>
      </c>
      <c r="AA540" s="48" t="str">
        <f>IFERROR(IF(COUNT($S540:Z540)&gt;=$P540,"",EDATE($S540,8)),"")</f>
        <v/>
      </c>
      <c r="AB540" s="48" t="str">
        <f>IFERROR(IF(COUNT($S540:AA540)&gt;=$P540,"",EDATE($S540,9)),"")</f>
        <v/>
      </c>
      <c r="AC540" s="48" t="str">
        <f>IFERROR(IF(COUNT($S540:AB540)&gt;=$P540,"",EDATE($S540,10)),"")</f>
        <v/>
      </c>
      <c r="AD540" s="48" t="str">
        <f>IFERROR(IF(COUNT($S540:AC540)&gt;=$P540,"",EDATE($S540,11)),"")</f>
        <v/>
      </c>
      <c r="AE540" s="48" t="str">
        <f>IFERROR(IF(COUNT($S540:AD540)&gt;=$P540,"",EDATE($S540,12)),"")</f>
        <v/>
      </c>
      <c r="AF540" s="48" t="str">
        <f>IFERROR(IF(COUNT($S540:AE540)&gt;=$P540,"",EDATE($S540,13)),"")</f>
        <v/>
      </c>
      <c r="AG540" s="48" t="str">
        <f>IFERROR(IF(COUNT($S540:AF540)&gt;=$P540,"",EDATE($S540,14)),"")</f>
        <v/>
      </c>
      <c r="AH540" s="48" t="str">
        <f>IFERROR(IF(COUNT($S540:AG540)&gt;=$P540,"",EDATE($S540,15)),"")</f>
        <v/>
      </c>
      <c r="AI540" s="48" t="str">
        <f>IFERROR(IF(COUNT($S540:AH540)&gt;=$P540,"",EDATE($S540,16)),"")</f>
        <v/>
      </c>
      <c r="AJ540" s="48" t="str">
        <f>IFERROR(IF(COUNT($S540:AI540)&gt;=$P540,"",EDATE($S540,17)),"")</f>
        <v/>
      </c>
      <c r="AK540" s="48" t="str">
        <f>IFERROR(IF(COUNT($S540:AJ540)&gt;=$P540,"",EDATE($S540,18)),"")</f>
        <v/>
      </c>
      <c r="AL540" s="49" t="str">
        <f>IFERROR(IF(COUNT($S540:AK540)&gt;=$P540,"",EDATE($S540,19)),"")</f>
        <v/>
      </c>
      <c r="AM540" s="49" t="str">
        <f>IFERROR(IF(COUNT($S540:AL540)&gt;=$P540,"",EDATE($S540,20)),"")</f>
        <v/>
      </c>
      <c r="AN540" s="49" t="str">
        <f>IFERROR(IF(COUNT($S540:AM540)&gt;=$P540,"",EDATE($S540,21)),"")</f>
        <v/>
      </c>
      <c r="AO540" s="49" t="str">
        <f>IFERROR(IF(COUNT($S540:AN540)&gt;=$P540,"",EDATE($S540,22)),"")</f>
        <v/>
      </c>
      <c r="AP540" s="49" t="str">
        <f>IFERROR(IF(COUNT($S540:AO540)&gt;=$P540,"",EDATE($S540,23)),"")</f>
        <v/>
      </c>
      <c r="AQ540" s="49" t="str">
        <f>IFERROR(IF(COUNT($S540:AP540)&gt;=$P540,"",EDATE($S540,24)),"")</f>
        <v/>
      </c>
      <c r="AR540" s="49" t="str">
        <f>IFERROR(IF(COUNT($S540:AQ540)&gt;=$P540,"",EDATE($S540,25)),"")</f>
        <v/>
      </c>
      <c r="AS540" s="49" t="str">
        <f>IFERROR(IF(COUNT($S540:AR540)&gt;=$P540,"",EDATE($S540,26)),"")</f>
        <v/>
      </c>
      <c r="AT540" s="49" t="str">
        <f>IFERROR(IF(COUNT($S540:AS540)&gt;=$P540,"",EDATE($S540,27)),"")</f>
        <v/>
      </c>
      <c r="AU540" s="49" t="str">
        <f>IFERROR(IF(COUNT($S540:AT540)&gt;=$P540,"",EDATE($S540,28)),"")</f>
        <v/>
      </c>
      <c r="AV540" s="49" t="str">
        <f>IFERROR(IF(COUNT($S540:AU540)&gt;=$P540,"",EDATE($S540,29)),"")</f>
        <v/>
      </c>
      <c r="AW540" s="49" t="str">
        <f>IFERROR(IF(COUNT($S540:AV540)&gt;=$P540,"",EDATE($S540,30)),"")</f>
        <v/>
      </c>
      <c r="AX540" s="49" t="str">
        <f>IFERROR(IF(COUNT($S540:AW540)&gt;=$P540,"",EDATE($S540,31)),"")</f>
        <v/>
      </c>
      <c r="AY540" s="49" t="str">
        <f>IFERROR(IF(COUNT($S540:AX540)&gt;=$P540,"",EDATE($S540,32)),"")</f>
        <v/>
      </c>
      <c r="AZ540" s="49" t="str">
        <f>IFERROR(IF(COUNT($S540:AY540)&gt;=$P540,"",EDATE($S540,33)),"")</f>
        <v/>
      </c>
      <c r="BA540" s="49" t="str">
        <f>IFERROR(IF(COUNT($S540:AZ540)&gt;=$P540,"",EDATE($S540,34)),"")</f>
        <v/>
      </c>
      <c r="BB540" s="49" t="str">
        <f>IFERROR(IF(COUNT($S540:BA540)&gt;=$P540,"",EDATE($S540,35)),"")</f>
        <v/>
      </c>
      <c r="BC540" s="49" t="str">
        <f>IFERROR(IF(COUNT($S540:BB540)&gt;=$P540,"",EDATE($S540,36)),"")</f>
        <v/>
      </c>
      <c r="BD540" s="108"/>
    </row>
    <row r="541" spans="1:56" s="98" customFormat="1" ht="21" customHeight="1" thickBot="1">
      <c r="A541" s="106" t="str">
        <f t="shared" ca="1" si="48"/>
        <v/>
      </c>
      <c r="B541" s="152"/>
      <c r="C541" s="45" t="str">
        <f>IFERROR(VLOOKUP(B541,'اسماء العملاء'!$A$2:$E$1589,5,FALSE),"")</f>
        <v/>
      </c>
      <c r="D541" s="60" t="str">
        <f>IFERROR(VLOOKUP(B541,'اسماء العملاء'!$A$2:$C$1589,2,FALSE),"")</f>
        <v/>
      </c>
      <c r="E541" s="56"/>
      <c r="F541" s="62" t="str">
        <f>IFERROR(VLOOKUP(B541,'اسماء العملاء'!$A$2:$C$1589,3,FALSE),"")</f>
        <v/>
      </c>
      <c r="G541" s="75" t="str">
        <f>IFERROR(VLOOKUP(B541,'اسماء العملاء'!$A$2:$F$1589,6,FALSE),"")</f>
        <v/>
      </c>
      <c r="H541" s="142" t="str">
        <f>IFERROR(VLOOKUP(G541,'انواع الفلاتر'!$B$2:$C$52,2,FALSE),"")</f>
        <v/>
      </c>
      <c r="I541" s="128" t="str">
        <f>IFERROR(VLOOKUP(B541,'اسماء العملاء'!$A$2:$K$1589,11,FALSE),"")</f>
        <v/>
      </c>
      <c r="J541" s="46" t="str">
        <f t="shared" si="49"/>
        <v/>
      </c>
      <c r="K541" s="37"/>
      <c r="L541" s="137" t="str">
        <f t="shared" si="50"/>
        <v/>
      </c>
      <c r="M541" s="94" t="str">
        <f>IFERROR(VLOOKUP(B541,'اسماء العملاء'!$A$2:$G$1589,7,FALSE),"")</f>
        <v/>
      </c>
      <c r="N541" s="92" t="str">
        <f t="shared" si="51"/>
        <v/>
      </c>
      <c r="O541" s="149" t="str">
        <f>IFERROR(VLOOKUP(B541,'اسماء العملاء'!$A$2:$I$1589,9,FALSE),"")</f>
        <v/>
      </c>
      <c r="P541" s="144" t="str">
        <f t="shared" si="52"/>
        <v/>
      </c>
      <c r="Q541" s="145" t="str">
        <f t="shared" si="53"/>
        <v/>
      </c>
      <c r="R541" s="50"/>
      <c r="S541" s="133" t="str">
        <f>IFERROR(VLOOKUP(B541,'اسماء العملاء'!$A$2:$J$1589,10,FALSE),"")</f>
        <v/>
      </c>
      <c r="T541" s="48" t="str">
        <f>IFERROR(IF(COUNT($S541:S541)&gt;=$P541,"",EDATE($S541,1)),"")</f>
        <v/>
      </c>
      <c r="U541" s="48" t="str">
        <f>IFERROR(IF(COUNT($S541:T541)&gt;=$P541,"",EDATE($S541,2)),"")</f>
        <v/>
      </c>
      <c r="V541" s="48" t="str">
        <f>IFERROR(IF(COUNT($S541:U541)&gt;=$P541,"",EDATE($S541,3)),"")</f>
        <v/>
      </c>
      <c r="W541" s="48" t="str">
        <f>IFERROR(IF(COUNT($S541:V541)&gt;=$P541,"",EDATE($S541,4)),"")</f>
        <v/>
      </c>
      <c r="X541" s="48" t="str">
        <f>IFERROR(IF(COUNT($S541:W541)&gt;=$P541,"",EDATE($S541,5)),"")</f>
        <v/>
      </c>
      <c r="Y541" s="48" t="str">
        <f>IFERROR(IF(COUNT($S541:X541)&gt;=$P541,"",EDATE($S541,6)),"")</f>
        <v/>
      </c>
      <c r="Z541" s="48" t="str">
        <f>IFERROR(IF(COUNT($S541:Y541)&gt;=$P541,"",EDATE($S541,7)),"")</f>
        <v/>
      </c>
      <c r="AA541" s="48" t="str">
        <f>IFERROR(IF(COUNT($S541:Z541)&gt;=$P541,"",EDATE($S541,8)),"")</f>
        <v/>
      </c>
      <c r="AB541" s="48" t="str">
        <f>IFERROR(IF(COUNT($S541:AA541)&gt;=$P541,"",EDATE($S541,9)),"")</f>
        <v/>
      </c>
      <c r="AC541" s="48" t="str">
        <f>IFERROR(IF(COUNT($S541:AB541)&gt;=$P541,"",EDATE($S541,10)),"")</f>
        <v/>
      </c>
      <c r="AD541" s="48" t="str">
        <f>IFERROR(IF(COUNT($S541:AC541)&gt;=$P541,"",EDATE($S541,11)),"")</f>
        <v/>
      </c>
      <c r="AE541" s="48" t="str">
        <f>IFERROR(IF(COUNT($S541:AD541)&gt;=$P541,"",EDATE($S541,12)),"")</f>
        <v/>
      </c>
      <c r="AF541" s="48" t="str">
        <f>IFERROR(IF(COUNT($S541:AE541)&gt;=$P541,"",EDATE($S541,13)),"")</f>
        <v/>
      </c>
      <c r="AG541" s="48" t="str">
        <f>IFERROR(IF(COUNT($S541:AF541)&gt;=$P541,"",EDATE($S541,14)),"")</f>
        <v/>
      </c>
      <c r="AH541" s="48" t="str">
        <f>IFERROR(IF(COUNT($S541:AG541)&gt;=$P541,"",EDATE($S541,15)),"")</f>
        <v/>
      </c>
      <c r="AI541" s="48" t="str">
        <f>IFERROR(IF(COUNT($S541:AH541)&gt;=$P541,"",EDATE($S541,16)),"")</f>
        <v/>
      </c>
      <c r="AJ541" s="48" t="str">
        <f>IFERROR(IF(COUNT($S541:AI541)&gt;=$P541,"",EDATE($S541,17)),"")</f>
        <v/>
      </c>
      <c r="AK541" s="48" t="str">
        <f>IFERROR(IF(COUNT($S541:AJ541)&gt;=$P541,"",EDATE($S541,18)),"")</f>
        <v/>
      </c>
      <c r="AL541" s="49" t="str">
        <f>IFERROR(IF(COUNT($S541:AK541)&gt;=$P541,"",EDATE($S541,19)),"")</f>
        <v/>
      </c>
      <c r="AM541" s="49" t="str">
        <f>IFERROR(IF(COUNT($S541:AL541)&gt;=$P541,"",EDATE($S541,20)),"")</f>
        <v/>
      </c>
      <c r="AN541" s="49" t="str">
        <f>IFERROR(IF(COUNT($S541:AM541)&gt;=$P541,"",EDATE($S541,21)),"")</f>
        <v/>
      </c>
      <c r="AO541" s="49" t="str">
        <f>IFERROR(IF(COUNT($S541:AN541)&gt;=$P541,"",EDATE($S541,22)),"")</f>
        <v/>
      </c>
      <c r="AP541" s="49" t="str">
        <f>IFERROR(IF(COUNT($S541:AO541)&gt;=$P541,"",EDATE($S541,23)),"")</f>
        <v/>
      </c>
      <c r="AQ541" s="49" t="str">
        <f>IFERROR(IF(COUNT($S541:AP541)&gt;=$P541,"",EDATE($S541,24)),"")</f>
        <v/>
      </c>
      <c r="AR541" s="49" t="str">
        <f>IFERROR(IF(COUNT($S541:AQ541)&gt;=$P541,"",EDATE($S541,25)),"")</f>
        <v/>
      </c>
      <c r="AS541" s="49" t="str">
        <f>IFERROR(IF(COUNT($S541:AR541)&gt;=$P541,"",EDATE($S541,26)),"")</f>
        <v/>
      </c>
      <c r="AT541" s="49" t="str">
        <f>IFERROR(IF(COUNT($S541:AS541)&gt;=$P541,"",EDATE($S541,27)),"")</f>
        <v/>
      </c>
      <c r="AU541" s="49" t="str">
        <f>IFERROR(IF(COUNT($S541:AT541)&gt;=$P541,"",EDATE($S541,28)),"")</f>
        <v/>
      </c>
      <c r="AV541" s="49" t="str">
        <f>IFERROR(IF(COUNT($S541:AU541)&gt;=$P541,"",EDATE($S541,29)),"")</f>
        <v/>
      </c>
      <c r="AW541" s="49" t="str">
        <f>IFERROR(IF(COUNT($S541:AV541)&gt;=$P541,"",EDATE($S541,30)),"")</f>
        <v/>
      </c>
      <c r="AX541" s="49" t="str">
        <f>IFERROR(IF(COUNT($S541:AW541)&gt;=$P541,"",EDATE($S541,31)),"")</f>
        <v/>
      </c>
      <c r="AY541" s="49" t="str">
        <f>IFERROR(IF(COUNT($S541:AX541)&gt;=$P541,"",EDATE($S541,32)),"")</f>
        <v/>
      </c>
      <c r="AZ541" s="49" t="str">
        <f>IFERROR(IF(COUNT($S541:AY541)&gt;=$P541,"",EDATE($S541,33)),"")</f>
        <v/>
      </c>
      <c r="BA541" s="49" t="str">
        <f>IFERROR(IF(COUNT($S541:AZ541)&gt;=$P541,"",EDATE($S541,34)),"")</f>
        <v/>
      </c>
      <c r="BB541" s="49" t="str">
        <f>IFERROR(IF(COUNT($S541:BA541)&gt;=$P541,"",EDATE($S541,35)),"")</f>
        <v/>
      </c>
      <c r="BC541" s="49" t="str">
        <f>IFERROR(IF(COUNT($S541:BB541)&gt;=$P541,"",EDATE($S541,36)),"")</f>
        <v/>
      </c>
      <c r="BD541" s="108"/>
    </row>
    <row r="542" spans="1:56" s="98" customFormat="1" ht="21" customHeight="1" thickBot="1">
      <c r="A542" s="106" t="str">
        <f t="shared" ca="1" si="48"/>
        <v/>
      </c>
      <c r="B542" s="152"/>
      <c r="C542" s="45" t="str">
        <f>IFERROR(VLOOKUP(B542,'اسماء العملاء'!$A$2:$E$1589,5,FALSE),"")</f>
        <v/>
      </c>
      <c r="D542" s="60" t="str">
        <f>IFERROR(VLOOKUP(B542,'اسماء العملاء'!$A$2:$C$1589,2,FALSE),"")</f>
        <v/>
      </c>
      <c r="E542" s="56"/>
      <c r="F542" s="62" t="str">
        <f>IFERROR(VLOOKUP(B542,'اسماء العملاء'!$A$2:$C$1589,3,FALSE),"")</f>
        <v/>
      </c>
      <c r="G542" s="75" t="str">
        <f>IFERROR(VLOOKUP(B542,'اسماء العملاء'!$A$2:$F$1589,6,FALSE),"")</f>
        <v/>
      </c>
      <c r="H542" s="142" t="str">
        <f>IFERROR(VLOOKUP(G542,'انواع الفلاتر'!$B$2:$C$52,2,FALSE),"")</f>
        <v/>
      </c>
      <c r="I542" s="128" t="str">
        <f>IFERROR(VLOOKUP(B542,'اسماء العملاء'!$A$2:$K$1589,11,FALSE),"")</f>
        <v/>
      </c>
      <c r="J542" s="46" t="str">
        <f t="shared" si="49"/>
        <v/>
      </c>
      <c r="K542" s="37"/>
      <c r="L542" s="137" t="str">
        <f t="shared" si="50"/>
        <v/>
      </c>
      <c r="M542" s="94" t="str">
        <f>IFERROR(VLOOKUP(B542,'اسماء العملاء'!$A$2:$G$1589,7,FALSE),"")</f>
        <v/>
      </c>
      <c r="N542" s="92" t="str">
        <f t="shared" si="51"/>
        <v/>
      </c>
      <c r="O542" s="149" t="str">
        <f>IFERROR(VLOOKUP(B542,'اسماء العملاء'!$A$2:$I$1589,9,FALSE),"")</f>
        <v/>
      </c>
      <c r="P542" s="144" t="str">
        <f t="shared" si="52"/>
        <v/>
      </c>
      <c r="Q542" s="145" t="str">
        <f t="shared" si="53"/>
        <v/>
      </c>
      <c r="R542" s="50"/>
      <c r="S542" s="133" t="str">
        <f>IFERROR(VLOOKUP(B542,'اسماء العملاء'!$A$2:$J$1589,10,FALSE),"")</f>
        <v/>
      </c>
      <c r="T542" s="48" t="str">
        <f>IFERROR(IF(COUNT($S542:S542)&gt;=$P542,"",EDATE($S542,1)),"")</f>
        <v/>
      </c>
      <c r="U542" s="48" t="str">
        <f>IFERROR(IF(COUNT($S542:T542)&gt;=$P542,"",EDATE($S542,2)),"")</f>
        <v/>
      </c>
      <c r="V542" s="48" t="str">
        <f>IFERROR(IF(COUNT($S542:U542)&gt;=$P542,"",EDATE($S542,3)),"")</f>
        <v/>
      </c>
      <c r="W542" s="48" t="str">
        <f>IFERROR(IF(COUNT($S542:V542)&gt;=$P542,"",EDATE($S542,4)),"")</f>
        <v/>
      </c>
      <c r="X542" s="48" t="str">
        <f>IFERROR(IF(COUNT($S542:W542)&gt;=$P542,"",EDATE($S542,5)),"")</f>
        <v/>
      </c>
      <c r="Y542" s="48" t="str">
        <f>IFERROR(IF(COUNT($S542:X542)&gt;=$P542,"",EDATE($S542,6)),"")</f>
        <v/>
      </c>
      <c r="Z542" s="48" t="str">
        <f>IFERROR(IF(COUNT($S542:Y542)&gt;=$P542,"",EDATE($S542,7)),"")</f>
        <v/>
      </c>
      <c r="AA542" s="48" t="str">
        <f>IFERROR(IF(COUNT($S542:Z542)&gt;=$P542,"",EDATE($S542,8)),"")</f>
        <v/>
      </c>
      <c r="AB542" s="48" t="str">
        <f>IFERROR(IF(COUNT($S542:AA542)&gt;=$P542,"",EDATE($S542,9)),"")</f>
        <v/>
      </c>
      <c r="AC542" s="48" t="str">
        <f>IFERROR(IF(COUNT($S542:AB542)&gt;=$P542,"",EDATE($S542,10)),"")</f>
        <v/>
      </c>
      <c r="AD542" s="48" t="str">
        <f>IFERROR(IF(COUNT($S542:AC542)&gt;=$P542,"",EDATE($S542,11)),"")</f>
        <v/>
      </c>
      <c r="AE542" s="48" t="str">
        <f>IFERROR(IF(COUNT($S542:AD542)&gt;=$P542,"",EDATE($S542,12)),"")</f>
        <v/>
      </c>
      <c r="AF542" s="48" t="str">
        <f>IFERROR(IF(COUNT($S542:AE542)&gt;=$P542,"",EDATE($S542,13)),"")</f>
        <v/>
      </c>
      <c r="AG542" s="48" t="str">
        <f>IFERROR(IF(COUNT($S542:AF542)&gt;=$P542,"",EDATE($S542,14)),"")</f>
        <v/>
      </c>
      <c r="AH542" s="48" t="str">
        <f>IFERROR(IF(COUNT($S542:AG542)&gt;=$P542,"",EDATE($S542,15)),"")</f>
        <v/>
      </c>
      <c r="AI542" s="48" t="str">
        <f>IFERROR(IF(COUNT($S542:AH542)&gt;=$P542,"",EDATE($S542,16)),"")</f>
        <v/>
      </c>
      <c r="AJ542" s="48" t="str">
        <f>IFERROR(IF(COUNT($S542:AI542)&gt;=$P542,"",EDATE($S542,17)),"")</f>
        <v/>
      </c>
      <c r="AK542" s="48" t="str">
        <f>IFERROR(IF(COUNT($S542:AJ542)&gt;=$P542,"",EDATE($S542,18)),"")</f>
        <v/>
      </c>
      <c r="AL542" s="49" t="str">
        <f>IFERROR(IF(COUNT($S542:AK542)&gt;=$P542,"",EDATE($S542,19)),"")</f>
        <v/>
      </c>
      <c r="AM542" s="49" t="str">
        <f>IFERROR(IF(COUNT($S542:AL542)&gt;=$P542,"",EDATE($S542,20)),"")</f>
        <v/>
      </c>
      <c r="AN542" s="49" t="str">
        <f>IFERROR(IF(COUNT($S542:AM542)&gt;=$P542,"",EDATE($S542,21)),"")</f>
        <v/>
      </c>
      <c r="AO542" s="49" t="str">
        <f>IFERROR(IF(COUNT($S542:AN542)&gt;=$P542,"",EDATE($S542,22)),"")</f>
        <v/>
      </c>
      <c r="AP542" s="49" t="str">
        <f>IFERROR(IF(COUNT($S542:AO542)&gt;=$P542,"",EDATE($S542,23)),"")</f>
        <v/>
      </c>
      <c r="AQ542" s="49" t="str">
        <f>IFERROR(IF(COUNT($S542:AP542)&gt;=$P542,"",EDATE($S542,24)),"")</f>
        <v/>
      </c>
      <c r="AR542" s="49" t="str">
        <f>IFERROR(IF(COUNT($S542:AQ542)&gt;=$P542,"",EDATE($S542,25)),"")</f>
        <v/>
      </c>
      <c r="AS542" s="49" t="str">
        <f>IFERROR(IF(COUNT($S542:AR542)&gt;=$P542,"",EDATE($S542,26)),"")</f>
        <v/>
      </c>
      <c r="AT542" s="49" t="str">
        <f>IFERROR(IF(COUNT($S542:AS542)&gt;=$P542,"",EDATE($S542,27)),"")</f>
        <v/>
      </c>
      <c r="AU542" s="49" t="str">
        <f>IFERROR(IF(COUNT($S542:AT542)&gt;=$P542,"",EDATE($S542,28)),"")</f>
        <v/>
      </c>
      <c r="AV542" s="49" t="str">
        <f>IFERROR(IF(COUNT($S542:AU542)&gt;=$P542,"",EDATE($S542,29)),"")</f>
        <v/>
      </c>
      <c r="AW542" s="49" t="str">
        <f>IFERROR(IF(COUNT($S542:AV542)&gt;=$P542,"",EDATE($S542,30)),"")</f>
        <v/>
      </c>
      <c r="AX542" s="49" t="str">
        <f>IFERROR(IF(COUNT($S542:AW542)&gt;=$P542,"",EDATE($S542,31)),"")</f>
        <v/>
      </c>
      <c r="AY542" s="49" t="str">
        <f>IFERROR(IF(COUNT($S542:AX542)&gt;=$P542,"",EDATE($S542,32)),"")</f>
        <v/>
      </c>
      <c r="AZ542" s="49" t="str">
        <f>IFERROR(IF(COUNT($S542:AY542)&gt;=$P542,"",EDATE($S542,33)),"")</f>
        <v/>
      </c>
      <c r="BA542" s="49" t="str">
        <f>IFERROR(IF(COUNT($S542:AZ542)&gt;=$P542,"",EDATE($S542,34)),"")</f>
        <v/>
      </c>
      <c r="BB542" s="49" t="str">
        <f>IFERROR(IF(COUNT($S542:BA542)&gt;=$P542,"",EDATE($S542,35)),"")</f>
        <v/>
      </c>
      <c r="BC542" s="49" t="str">
        <f>IFERROR(IF(COUNT($S542:BB542)&gt;=$P542,"",EDATE($S542,36)),"")</f>
        <v/>
      </c>
      <c r="BD542" s="108"/>
    </row>
    <row r="543" spans="1:56" s="98" customFormat="1" ht="21" customHeight="1" thickBot="1">
      <c r="A543" s="106" t="str">
        <f t="shared" ca="1" si="48"/>
        <v/>
      </c>
      <c r="B543" s="152"/>
      <c r="C543" s="45" t="str">
        <f>IFERROR(VLOOKUP(B543,'اسماء العملاء'!$A$2:$E$1589,5,FALSE),"")</f>
        <v/>
      </c>
      <c r="D543" s="60" t="str">
        <f>IFERROR(VLOOKUP(B543,'اسماء العملاء'!$A$2:$C$1589,2,FALSE),"")</f>
        <v/>
      </c>
      <c r="E543" s="56"/>
      <c r="F543" s="62" t="str">
        <f>IFERROR(VLOOKUP(B543,'اسماء العملاء'!$A$2:$C$1589,3,FALSE),"")</f>
        <v/>
      </c>
      <c r="G543" s="75" t="str">
        <f>IFERROR(VLOOKUP(B543,'اسماء العملاء'!$A$2:$F$1589,6,FALSE),"")</f>
        <v/>
      </c>
      <c r="H543" s="142" t="str">
        <f>IFERROR(VLOOKUP(G543,'انواع الفلاتر'!$B$2:$C$52,2,FALSE),"")</f>
        <v/>
      </c>
      <c r="I543" s="128" t="str">
        <f>IFERROR(VLOOKUP(B543,'اسماء العملاء'!$A$2:$K$1589,11,FALSE),"")</f>
        <v/>
      </c>
      <c r="J543" s="46" t="str">
        <f t="shared" si="49"/>
        <v/>
      </c>
      <c r="K543" s="37"/>
      <c r="L543" s="137" t="str">
        <f t="shared" si="50"/>
        <v/>
      </c>
      <c r="M543" s="94" t="str">
        <f>IFERROR(VLOOKUP(B543,'اسماء العملاء'!$A$2:$G$1589,7,FALSE),"")</f>
        <v/>
      </c>
      <c r="N543" s="92" t="str">
        <f t="shared" si="51"/>
        <v/>
      </c>
      <c r="O543" s="149" t="str">
        <f>IFERROR(VLOOKUP(B543,'اسماء العملاء'!$A$2:$I$1589,9,FALSE),"")</f>
        <v/>
      </c>
      <c r="P543" s="144" t="str">
        <f t="shared" si="52"/>
        <v/>
      </c>
      <c r="Q543" s="145" t="str">
        <f t="shared" si="53"/>
        <v/>
      </c>
      <c r="R543" s="50"/>
      <c r="S543" s="133" t="str">
        <f>IFERROR(VLOOKUP(B543,'اسماء العملاء'!$A$2:$J$1589,10,FALSE),"")</f>
        <v/>
      </c>
      <c r="T543" s="48" t="str">
        <f>IFERROR(IF(COUNT($S543:S543)&gt;=$P543,"",EDATE($S543,1)),"")</f>
        <v/>
      </c>
      <c r="U543" s="48" t="str">
        <f>IFERROR(IF(COUNT($S543:T543)&gt;=$P543,"",EDATE($S543,2)),"")</f>
        <v/>
      </c>
      <c r="V543" s="48" t="str">
        <f>IFERROR(IF(COUNT($S543:U543)&gt;=$P543,"",EDATE($S543,3)),"")</f>
        <v/>
      </c>
      <c r="W543" s="48" t="str">
        <f>IFERROR(IF(COUNT($S543:V543)&gt;=$P543,"",EDATE($S543,4)),"")</f>
        <v/>
      </c>
      <c r="X543" s="48" t="str">
        <f>IFERROR(IF(COUNT($S543:W543)&gt;=$P543,"",EDATE($S543,5)),"")</f>
        <v/>
      </c>
      <c r="Y543" s="48" t="str">
        <f>IFERROR(IF(COUNT($S543:X543)&gt;=$P543,"",EDATE($S543,6)),"")</f>
        <v/>
      </c>
      <c r="Z543" s="48" t="str">
        <f>IFERROR(IF(COUNT($S543:Y543)&gt;=$P543,"",EDATE($S543,7)),"")</f>
        <v/>
      </c>
      <c r="AA543" s="48" t="str">
        <f>IFERROR(IF(COUNT($S543:Z543)&gt;=$P543,"",EDATE($S543,8)),"")</f>
        <v/>
      </c>
      <c r="AB543" s="48" t="str">
        <f>IFERROR(IF(COUNT($S543:AA543)&gt;=$P543,"",EDATE($S543,9)),"")</f>
        <v/>
      </c>
      <c r="AC543" s="48" t="str">
        <f>IFERROR(IF(COUNT($S543:AB543)&gt;=$P543,"",EDATE($S543,10)),"")</f>
        <v/>
      </c>
      <c r="AD543" s="48" t="str">
        <f>IFERROR(IF(COUNT($S543:AC543)&gt;=$P543,"",EDATE($S543,11)),"")</f>
        <v/>
      </c>
      <c r="AE543" s="48" t="str">
        <f>IFERROR(IF(COUNT($S543:AD543)&gt;=$P543,"",EDATE($S543,12)),"")</f>
        <v/>
      </c>
      <c r="AF543" s="48" t="str">
        <f>IFERROR(IF(COUNT($S543:AE543)&gt;=$P543,"",EDATE($S543,13)),"")</f>
        <v/>
      </c>
      <c r="AG543" s="48" t="str">
        <f>IFERROR(IF(COUNT($S543:AF543)&gt;=$P543,"",EDATE($S543,14)),"")</f>
        <v/>
      </c>
      <c r="AH543" s="48" t="str">
        <f>IFERROR(IF(COUNT($S543:AG543)&gt;=$P543,"",EDATE($S543,15)),"")</f>
        <v/>
      </c>
      <c r="AI543" s="48" t="str">
        <f>IFERROR(IF(COUNT($S543:AH543)&gt;=$P543,"",EDATE($S543,16)),"")</f>
        <v/>
      </c>
      <c r="AJ543" s="48" t="str">
        <f>IFERROR(IF(COUNT($S543:AI543)&gt;=$P543,"",EDATE($S543,17)),"")</f>
        <v/>
      </c>
      <c r="AK543" s="48" t="str">
        <f>IFERROR(IF(COUNT($S543:AJ543)&gt;=$P543,"",EDATE($S543,18)),"")</f>
        <v/>
      </c>
      <c r="AL543" s="49" t="str">
        <f>IFERROR(IF(COUNT($S543:AK543)&gt;=$P543,"",EDATE($S543,19)),"")</f>
        <v/>
      </c>
      <c r="AM543" s="49" t="str">
        <f>IFERROR(IF(COUNT($S543:AL543)&gt;=$P543,"",EDATE($S543,20)),"")</f>
        <v/>
      </c>
      <c r="AN543" s="49" t="str">
        <f>IFERROR(IF(COUNT($S543:AM543)&gt;=$P543,"",EDATE($S543,21)),"")</f>
        <v/>
      </c>
      <c r="AO543" s="49" t="str">
        <f>IFERROR(IF(COUNT($S543:AN543)&gt;=$P543,"",EDATE($S543,22)),"")</f>
        <v/>
      </c>
      <c r="AP543" s="49" t="str">
        <f>IFERROR(IF(COUNT($S543:AO543)&gt;=$P543,"",EDATE($S543,23)),"")</f>
        <v/>
      </c>
      <c r="AQ543" s="49" t="str">
        <f>IFERROR(IF(COUNT($S543:AP543)&gt;=$P543,"",EDATE($S543,24)),"")</f>
        <v/>
      </c>
      <c r="AR543" s="49" t="str">
        <f>IFERROR(IF(COUNT($S543:AQ543)&gt;=$P543,"",EDATE($S543,25)),"")</f>
        <v/>
      </c>
      <c r="AS543" s="49" t="str">
        <f>IFERROR(IF(COUNT($S543:AR543)&gt;=$P543,"",EDATE($S543,26)),"")</f>
        <v/>
      </c>
      <c r="AT543" s="49" t="str">
        <f>IFERROR(IF(COUNT($S543:AS543)&gt;=$P543,"",EDATE($S543,27)),"")</f>
        <v/>
      </c>
      <c r="AU543" s="49" t="str">
        <f>IFERROR(IF(COUNT($S543:AT543)&gt;=$P543,"",EDATE($S543,28)),"")</f>
        <v/>
      </c>
      <c r="AV543" s="49" t="str">
        <f>IFERROR(IF(COUNT($S543:AU543)&gt;=$P543,"",EDATE($S543,29)),"")</f>
        <v/>
      </c>
      <c r="AW543" s="49" t="str">
        <f>IFERROR(IF(COUNT($S543:AV543)&gt;=$P543,"",EDATE($S543,30)),"")</f>
        <v/>
      </c>
      <c r="AX543" s="49" t="str">
        <f>IFERROR(IF(COUNT($S543:AW543)&gt;=$P543,"",EDATE($S543,31)),"")</f>
        <v/>
      </c>
      <c r="AY543" s="49" t="str">
        <f>IFERROR(IF(COUNT($S543:AX543)&gt;=$P543,"",EDATE($S543,32)),"")</f>
        <v/>
      </c>
      <c r="AZ543" s="49" t="str">
        <f>IFERROR(IF(COUNT($S543:AY543)&gt;=$P543,"",EDATE($S543,33)),"")</f>
        <v/>
      </c>
      <c r="BA543" s="49" t="str">
        <f>IFERROR(IF(COUNT($S543:AZ543)&gt;=$P543,"",EDATE($S543,34)),"")</f>
        <v/>
      </c>
      <c r="BB543" s="49" t="str">
        <f>IFERROR(IF(COUNT($S543:BA543)&gt;=$P543,"",EDATE($S543,35)),"")</f>
        <v/>
      </c>
      <c r="BC543" s="49" t="str">
        <f>IFERROR(IF(COUNT($S543:BB543)&gt;=$P543,"",EDATE($S543,36)),"")</f>
        <v/>
      </c>
      <c r="BD543" s="108"/>
    </row>
    <row r="544" spans="1:56" s="98" customFormat="1" ht="21" customHeight="1" thickBot="1">
      <c r="A544" s="106" t="str">
        <f t="shared" ca="1" si="48"/>
        <v/>
      </c>
      <c r="B544" s="152"/>
      <c r="C544" s="45" t="str">
        <f>IFERROR(VLOOKUP(B544,'اسماء العملاء'!$A$2:$E$1589,5,FALSE),"")</f>
        <v/>
      </c>
      <c r="D544" s="60" t="str">
        <f>IFERROR(VLOOKUP(B544,'اسماء العملاء'!$A$2:$C$1589,2,FALSE),"")</f>
        <v/>
      </c>
      <c r="E544" s="56"/>
      <c r="F544" s="62" t="str">
        <f>IFERROR(VLOOKUP(B544,'اسماء العملاء'!$A$2:$C$1589,3,FALSE),"")</f>
        <v/>
      </c>
      <c r="G544" s="75" t="str">
        <f>IFERROR(VLOOKUP(B544,'اسماء العملاء'!$A$2:$F$1589,6,FALSE),"")</f>
        <v/>
      </c>
      <c r="H544" s="142" t="str">
        <f>IFERROR(VLOOKUP(G544,'انواع الفلاتر'!$B$2:$C$52,2,FALSE),"")</f>
        <v/>
      </c>
      <c r="I544" s="128" t="str">
        <f>IFERROR(VLOOKUP(B544,'اسماء العملاء'!$A$2:$K$1589,11,FALSE),"")</f>
        <v/>
      </c>
      <c r="J544" s="46" t="str">
        <f t="shared" si="49"/>
        <v/>
      </c>
      <c r="K544" s="37"/>
      <c r="L544" s="137" t="str">
        <f t="shared" si="50"/>
        <v/>
      </c>
      <c r="M544" s="94" t="str">
        <f>IFERROR(VLOOKUP(B544,'اسماء العملاء'!$A$2:$G$1589,7,FALSE),"")</f>
        <v/>
      </c>
      <c r="N544" s="92" t="str">
        <f t="shared" si="51"/>
        <v/>
      </c>
      <c r="O544" s="149" t="str">
        <f>IFERROR(VLOOKUP(B544,'اسماء العملاء'!$A$2:$I$1589,9,FALSE),"")</f>
        <v/>
      </c>
      <c r="P544" s="144" t="str">
        <f t="shared" si="52"/>
        <v/>
      </c>
      <c r="Q544" s="145" t="str">
        <f t="shared" si="53"/>
        <v/>
      </c>
      <c r="R544" s="50"/>
      <c r="S544" s="133" t="str">
        <f>IFERROR(VLOOKUP(B544,'اسماء العملاء'!$A$2:$J$1589,10,FALSE),"")</f>
        <v/>
      </c>
      <c r="T544" s="48" t="str">
        <f>IFERROR(IF(COUNT($S544:S544)&gt;=$P544,"",EDATE($S544,1)),"")</f>
        <v/>
      </c>
      <c r="U544" s="48" t="str">
        <f>IFERROR(IF(COUNT($S544:T544)&gt;=$P544,"",EDATE($S544,2)),"")</f>
        <v/>
      </c>
      <c r="V544" s="48" t="str">
        <f>IFERROR(IF(COUNT($S544:U544)&gt;=$P544,"",EDATE($S544,3)),"")</f>
        <v/>
      </c>
      <c r="W544" s="48" t="str">
        <f>IFERROR(IF(COUNT($S544:V544)&gt;=$P544,"",EDATE($S544,4)),"")</f>
        <v/>
      </c>
      <c r="X544" s="48" t="str">
        <f>IFERROR(IF(COUNT($S544:W544)&gt;=$P544,"",EDATE($S544,5)),"")</f>
        <v/>
      </c>
      <c r="Y544" s="48" t="str">
        <f>IFERROR(IF(COUNT($S544:X544)&gt;=$P544,"",EDATE($S544,6)),"")</f>
        <v/>
      </c>
      <c r="Z544" s="48" t="str">
        <f>IFERROR(IF(COUNT($S544:Y544)&gt;=$P544,"",EDATE($S544,7)),"")</f>
        <v/>
      </c>
      <c r="AA544" s="48" t="str">
        <f>IFERROR(IF(COUNT($S544:Z544)&gt;=$P544,"",EDATE($S544,8)),"")</f>
        <v/>
      </c>
      <c r="AB544" s="48" t="str">
        <f>IFERROR(IF(COUNT($S544:AA544)&gt;=$P544,"",EDATE($S544,9)),"")</f>
        <v/>
      </c>
      <c r="AC544" s="48" t="str">
        <f>IFERROR(IF(COUNT($S544:AB544)&gt;=$P544,"",EDATE($S544,10)),"")</f>
        <v/>
      </c>
      <c r="AD544" s="48" t="str">
        <f>IFERROR(IF(COUNT($S544:AC544)&gt;=$P544,"",EDATE($S544,11)),"")</f>
        <v/>
      </c>
      <c r="AE544" s="48" t="str">
        <f>IFERROR(IF(COUNT($S544:AD544)&gt;=$P544,"",EDATE($S544,12)),"")</f>
        <v/>
      </c>
      <c r="AF544" s="48" t="str">
        <f>IFERROR(IF(COUNT($S544:AE544)&gt;=$P544,"",EDATE($S544,13)),"")</f>
        <v/>
      </c>
      <c r="AG544" s="48" t="str">
        <f>IFERROR(IF(COUNT($S544:AF544)&gt;=$P544,"",EDATE($S544,14)),"")</f>
        <v/>
      </c>
      <c r="AH544" s="48" t="str">
        <f>IFERROR(IF(COUNT($S544:AG544)&gt;=$P544,"",EDATE($S544,15)),"")</f>
        <v/>
      </c>
      <c r="AI544" s="48" t="str">
        <f>IFERROR(IF(COUNT($S544:AH544)&gt;=$P544,"",EDATE($S544,16)),"")</f>
        <v/>
      </c>
      <c r="AJ544" s="48" t="str">
        <f>IFERROR(IF(COUNT($S544:AI544)&gt;=$P544,"",EDATE($S544,17)),"")</f>
        <v/>
      </c>
      <c r="AK544" s="48" t="str">
        <f>IFERROR(IF(COUNT($S544:AJ544)&gt;=$P544,"",EDATE($S544,18)),"")</f>
        <v/>
      </c>
      <c r="AL544" s="49" t="str">
        <f>IFERROR(IF(COUNT($S544:AK544)&gt;=$P544,"",EDATE($S544,19)),"")</f>
        <v/>
      </c>
      <c r="AM544" s="49" t="str">
        <f>IFERROR(IF(COUNT($S544:AL544)&gt;=$P544,"",EDATE($S544,20)),"")</f>
        <v/>
      </c>
      <c r="AN544" s="49" t="str">
        <f>IFERROR(IF(COUNT($S544:AM544)&gt;=$P544,"",EDATE($S544,21)),"")</f>
        <v/>
      </c>
      <c r="AO544" s="49" t="str">
        <f>IFERROR(IF(COUNT($S544:AN544)&gt;=$P544,"",EDATE($S544,22)),"")</f>
        <v/>
      </c>
      <c r="AP544" s="49" t="str">
        <f>IFERROR(IF(COUNT($S544:AO544)&gt;=$P544,"",EDATE($S544,23)),"")</f>
        <v/>
      </c>
      <c r="AQ544" s="49" t="str">
        <f>IFERROR(IF(COUNT($S544:AP544)&gt;=$P544,"",EDATE($S544,24)),"")</f>
        <v/>
      </c>
      <c r="AR544" s="49" t="str">
        <f>IFERROR(IF(COUNT($S544:AQ544)&gt;=$P544,"",EDATE($S544,25)),"")</f>
        <v/>
      </c>
      <c r="AS544" s="49" t="str">
        <f>IFERROR(IF(COUNT($S544:AR544)&gt;=$P544,"",EDATE($S544,26)),"")</f>
        <v/>
      </c>
      <c r="AT544" s="49" t="str">
        <f>IFERROR(IF(COUNT($S544:AS544)&gt;=$P544,"",EDATE($S544,27)),"")</f>
        <v/>
      </c>
      <c r="AU544" s="49" t="str">
        <f>IFERROR(IF(COUNT($S544:AT544)&gt;=$P544,"",EDATE($S544,28)),"")</f>
        <v/>
      </c>
      <c r="AV544" s="49" t="str">
        <f>IFERROR(IF(COUNT($S544:AU544)&gt;=$P544,"",EDATE($S544,29)),"")</f>
        <v/>
      </c>
      <c r="AW544" s="49" t="str">
        <f>IFERROR(IF(COUNT($S544:AV544)&gt;=$P544,"",EDATE($S544,30)),"")</f>
        <v/>
      </c>
      <c r="AX544" s="49" t="str">
        <f>IFERROR(IF(COUNT($S544:AW544)&gt;=$P544,"",EDATE($S544,31)),"")</f>
        <v/>
      </c>
      <c r="AY544" s="49" t="str">
        <f>IFERROR(IF(COUNT($S544:AX544)&gt;=$P544,"",EDATE($S544,32)),"")</f>
        <v/>
      </c>
      <c r="AZ544" s="49" t="str">
        <f>IFERROR(IF(COUNT($S544:AY544)&gt;=$P544,"",EDATE($S544,33)),"")</f>
        <v/>
      </c>
      <c r="BA544" s="49" t="str">
        <f>IFERROR(IF(COUNT($S544:AZ544)&gt;=$P544,"",EDATE($S544,34)),"")</f>
        <v/>
      </c>
      <c r="BB544" s="49" t="str">
        <f>IFERROR(IF(COUNT($S544:BA544)&gt;=$P544,"",EDATE($S544,35)),"")</f>
        <v/>
      </c>
      <c r="BC544" s="49" t="str">
        <f>IFERROR(IF(COUNT($S544:BB544)&gt;=$P544,"",EDATE($S544,36)),"")</f>
        <v/>
      </c>
      <c r="BD544" s="108"/>
    </row>
    <row r="545" spans="1:56" s="98" customFormat="1" ht="21" customHeight="1" thickBot="1">
      <c r="A545" s="106" t="str">
        <f t="shared" ca="1" si="48"/>
        <v/>
      </c>
      <c r="B545" s="152"/>
      <c r="C545" s="45" t="str">
        <f>IFERROR(VLOOKUP(B545,'اسماء العملاء'!$A$2:$E$1589,5,FALSE),"")</f>
        <v/>
      </c>
      <c r="D545" s="60" t="str">
        <f>IFERROR(VLOOKUP(B545,'اسماء العملاء'!$A$2:$C$1589,2,FALSE),"")</f>
        <v/>
      </c>
      <c r="E545" s="56"/>
      <c r="F545" s="62" t="str">
        <f>IFERROR(VLOOKUP(B545,'اسماء العملاء'!$A$2:$C$1589,3,FALSE),"")</f>
        <v/>
      </c>
      <c r="G545" s="75" t="str">
        <f>IFERROR(VLOOKUP(B545,'اسماء العملاء'!$A$2:$F$1589,6,FALSE),"")</f>
        <v/>
      </c>
      <c r="H545" s="142" t="str">
        <f>IFERROR(VLOOKUP(G545,'انواع الفلاتر'!$B$2:$C$52,2,FALSE),"")</f>
        <v/>
      </c>
      <c r="I545" s="128" t="str">
        <f>IFERROR(VLOOKUP(B545,'اسماء العملاء'!$A$2:$K$1589,11,FALSE),"")</f>
        <v/>
      </c>
      <c r="J545" s="46" t="str">
        <f t="shared" si="49"/>
        <v/>
      </c>
      <c r="K545" s="37"/>
      <c r="L545" s="137" t="str">
        <f t="shared" si="50"/>
        <v/>
      </c>
      <c r="M545" s="94" t="str">
        <f>IFERROR(VLOOKUP(B545,'اسماء العملاء'!$A$2:$G$1589,7,FALSE),"")</f>
        <v/>
      </c>
      <c r="N545" s="92" t="str">
        <f t="shared" si="51"/>
        <v/>
      </c>
      <c r="O545" s="149" t="str">
        <f>IFERROR(VLOOKUP(B545,'اسماء العملاء'!$A$2:$I$1589,9,FALSE),"")</f>
        <v/>
      </c>
      <c r="P545" s="144" t="str">
        <f t="shared" si="52"/>
        <v/>
      </c>
      <c r="Q545" s="145" t="str">
        <f t="shared" si="53"/>
        <v/>
      </c>
      <c r="R545" s="50"/>
      <c r="S545" s="133" t="str">
        <f>IFERROR(VLOOKUP(B545,'اسماء العملاء'!$A$2:$J$1589,10,FALSE),"")</f>
        <v/>
      </c>
      <c r="T545" s="48" t="str">
        <f>IFERROR(IF(COUNT($S545:S545)&gt;=$P545,"",EDATE($S545,1)),"")</f>
        <v/>
      </c>
      <c r="U545" s="48" t="str">
        <f>IFERROR(IF(COUNT($S545:T545)&gt;=$P545,"",EDATE($S545,2)),"")</f>
        <v/>
      </c>
      <c r="V545" s="48" t="str">
        <f>IFERROR(IF(COUNT($S545:U545)&gt;=$P545,"",EDATE($S545,3)),"")</f>
        <v/>
      </c>
      <c r="W545" s="48" t="str">
        <f>IFERROR(IF(COUNT($S545:V545)&gt;=$P545,"",EDATE($S545,4)),"")</f>
        <v/>
      </c>
      <c r="X545" s="48" t="str">
        <f>IFERROR(IF(COUNT($S545:W545)&gt;=$P545,"",EDATE($S545,5)),"")</f>
        <v/>
      </c>
      <c r="Y545" s="48" t="str">
        <f>IFERROR(IF(COUNT($S545:X545)&gt;=$P545,"",EDATE($S545,6)),"")</f>
        <v/>
      </c>
      <c r="Z545" s="48" t="str">
        <f>IFERROR(IF(COUNT($S545:Y545)&gt;=$P545,"",EDATE($S545,7)),"")</f>
        <v/>
      </c>
      <c r="AA545" s="48" t="str">
        <f>IFERROR(IF(COUNT($S545:Z545)&gt;=$P545,"",EDATE($S545,8)),"")</f>
        <v/>
      </c>
      <c r="AB545" s="48" t="str">
        <f>IFERROR(IF(COUNT($S545:AA545)&gt;=$P545,"",EDATE($S545,9)),"")</f>
        <v/>
      </c>
      <c r="AC545" s="48" t="str">
        <f>IFERROR(IF(COUNT($S545:AB545)&gt;=$P545,"",EDATE($S545,10)),"")</f>
        <v/>
      </c>
      <c r="AD545" s="48" t="str">
        <f>IFERROR(IF(COUNT($S545:AC545)&gt;=$P545,"",EDATE($S545,11)),"")</f>
        <v/>
      </c>
      <c r="AE545" s="48" t="str">
        <f>IFERROR(IF(COUNT($S545:AD545)&gt;=$P545,"",EDATE($S545,12)),"")</f>
        <v/>
      </c>
      <c r="AF545" s="48" t="str">
        <f>IFERROR(IF(COUNT($S545:AE545)&gt;=$P545,"",EDATE($S545,13)),"")</f>
        <v/>
      </c>
      <c r="AG545" s="48" t="str">
        <f>IFERROR(IF(COUNT($S545:AF545)&gt;=$P545,"",EDATE($S545,14)),"")</f>
        <v/>
      </c>
      <c r="AH545" s="48" t="str">
        <f>IFERROR(IF(COUNT($S545:AG545)&gt;=$P545,"",EDATE($S545,15)),"")</f>
        <v/>
      </c>
      <c r="AI545" s="48" t="str">
        <f>IFERROR(IF(COUNT($S545:AH545)&gt;=$P545,"",EDATE($S545,16)),"")</f>
        <v/>
      </c>
      <c r="AJ545" s="48" t="str">
        <f>IFERROR(IF(COUNT($S545:AI545)&gt;=$P545,"",EDATE($S545,17)),"")</f>
        <v/>
      </c>
      <c r="AK545" s="48" t="str">
        <f>IFERROR(IF(COUNT($S545:AJ545)&gt;=$P545,"",EDATE($S545,18)),"")</f>
        <v/>
      </c>
      <c r="AL545" s="49" t="str">
        <f>IFERROR(IF(COUNT($S545:AK545)&gt;=$P545,"",EDATE($S545,19)),"")</f>
        <v/>
      </c>
      <c r="AM545" s="49" t="str">
        <f>IFERROR(IF(COUNT($S545:AL545)&gt;=$P545,"",EDATE($S545,20)),"")</f>
        <v/>
      </c>
      <c r="AN545" s="49" t="str">
        <f>IFERROR(IF(COUNT($S545:AM545)&gt;=$P545,"",EDATE($S545,21)),"")</f>
        <v/>
      </c>
      <c r="AO545" s="49" t="str">
        <f>IFERROR(IF(COUNT($S545:AN545)&gt;=$P545,"",EDATE($S545,22)),"")</f>
        <v/>
      </c>
      <c r="AP545" s="49" t="str">
        <f>IFERROR(IF(COUNT($S545:AO545)&gt;=$P545,"",EDATE($S545,23)),"")</f>
        <v/>
      </c>
      <c r="AQ545" s="49" t="str">
        <f>IFERROR(IF(COUNT($S545:AP545)&gt;=$P545,"",EDATE($S545,24)),"")</f>
        <v/>
      </c>
      <c r="AR545" s="49" t="str">
        <f>IFERROR(IF(COUNT($S545:AQ545)&gt;=$P545,"",EDATE($S545,25)),"")</f>
        <v/>
      </c>
      <c r="AS545" s="49" t="str">
        <f>IFERROR(IF(COUNT($S545:AR545)&gt;=$P545,"",EDATE($S545,26)),"")</f>
        <v/>
      </c>
      <c r="AT545" s="49" t="str">
        <f>IFERROR(IF(COUNT($S545:AS545)&gt;=$P545,"",EDATE($S545,27)),"")</f>
        <v/>
      </c>
      <c r="AU545" s="49" t="str">
        <f>IFERROR(IF(COUNT($S545:AT545)&gt;=$P545,"",EDATE($S545,28)),"")</f>
        <v/>
      </c>
      <c r="AV545" s="49" t="str">
        <f>IFERROR(IF(COUNT($S545:AU545)&gt;=$P545,"",EDATE($S545,29)),"")</f>
        <v/>
      </c>
      <c r="AW545" s="49" t="str">
        <f>IFERROR(IF(COUNT($S545:AV545)&gt;=$P545,"",EDATE($S545,30)),"")</f>
        <v/>
      </c>
      <c r="AX545" s="49" t="str">
        <f>IFERROR(IF(COUNT($S545:AW545)&gt;=$P545,"",EDATE($S545,31)),"")</f>
        <v/>
      </c>
      <c r="AY545" s="49" t="str">
        <f>IFERROR(IF(COUNT($S545:AX545)&gt;=$P545,"",EDATE($S545,32)),"")</f>
        <v/>
      </c>
      <c r="AZ545" s="49" t="str">
        <f>IFERROR(IF(COUNT($S545:AY545)&gt;=$P545,"",EDATE($S545,33)),"")</f>
        <v/>
      </c>
      <c r="BA545" s="49" t="str">
        <f>IFERROR(IF(COUNT($S545:AZ545)&gt;=$P545,"",EDATE($S545,34)),"")</f>
        <v/>
      </c>
      <c r="BB545" s="49" t="str">
        <f>IFERROR(IF(COUNT($S545:BA545)&gt;=$P545,"",EDATE($S545,35)),"")</f>
        <v/>
      </c>
      <c r="BC545" s="49" t="str">
        <f>IFERROR(IF(COUNT($S545:BB545)&gt;=$P545,"",EDATE($S545,36)),"")</f>
        <v/>
      </c>
      <c r="BD545" s="108"/>
    </row>
    <row r="546" spans="1:56" s="98" customFormat="1" ht="21" customHeight="1" thickBot="1">
      <c r="A546" s="106" t="str">
        <f t="shared" ca="1" si="48"/>
        <v/>
      </c>
      <c r="B546" s="152"/>
      <c r="C546" s="45" t="str">
        <f>IFERROR(VLOOKUP(B546,'اسماء العملاء'!$A$2:$E$1589,5,FALSE),"")</f>
        <v/>
      </c>
      <c r="D546" s="60" t="str">
        <f>IFERROR(VLOOKUP(B546,'اسماء العملاء'!$A$2:$C$1589,2,FALSE),"")</f>
        <v/>
      </c>
      <c r="E546" s="56"/>
      <c r="F546" s="62" t="str">
        <f>IFERROR(VLOOKUP(B546,'اسماء العملاء'!$A$2:$C$1589,3,FALSE),"")</f>
        <v/>
      </c>
      <c r="G546" s="75" t="str">
        <f>IFERROR(VLOOKUP(B546,'اسماء العملاء'!$A$2:$F$1589,6,FALSE),"")</f>
        <v/>
      </c>
      <c r="H546" s="142" t="str">
        <f>IFERROR(VLOOKUP(G546,'انواع الفلاتر'!$B$2:$C$52,2,FALSE),"")</f>
        <v/>
      </c>
      <c r="I546" s="128" t="str">
        <f>IFERROR(VLOOKUP(B546,'اسماء العملاء'!$A$2:$K$1589,11,FALSE),"")</f>
        <v/>
      </c>
      <c r="J546" s="46" t="str">
        <f t="shared" si="49"/>
        <v/>
      </c>
      <c r="K546" s="37"/>
      <c r="L546" s="137" t="str">
        <f t="shared" si="50"/>
        <v/>
      </c>
      <c r="M546" s="94" t="str">
        <f>IFERROR(VLOOKUP(B546,'اسماء العملاء'!$A$2:$G$1589,7,FALSE),"")</f>
        <v/>
      </c>
      <c r="N546" s="92" t="str">
        <f t="shared" si="51"/>
        <v/>
      </c>
      <c r="O546" s="149" t="str">
        <f>IFERROR(VLOOKUP(B546,'اسماء العملاء'!$A$2:$I$1589,9,FALSE),"")</f>
        <v/>
      </c>
      <c r="P546" s="144" t="str">
        <f t="shared" si="52"/>
        <v/>
      </c>
      <c r="Q546" s="145" t="str">
        <f t="shared" si="53"/>
        <v/>
      </c>
      <c r="R546" s="50"/>
      <c r="S546" s="133" t="str">
        <f>IFERROR(VLOOKUP(B546,'اسماء العملاء'!$A$2:$J$1589,10,FALSE),"")</f>
        <v/>
      </c>
      <c r="T546" s="48" t="str">
        <f>IFERROR(IF(COUNT($S546:S546)&gt;=$P546,"",EDATE($S546,1)),"")</f>
        <v/>
      </c>
      <c r="U546" s="48" t="str">
        <f>IFERROR(IF(COUNT($S546:T546)&gt;=$P546,"",EDATE($S546,2)),"")</f>
        <v/>
      </c>
      <c r="V546" s="48" t="str">
        <f>IFERROR(IF(COUNT($S546:U546)&gt;=$P546,"",EDATE($S546,3)),"")</f>
        <v/>
      </c>
      <c r="W546" s="48" t="str">
        <f>IFERROR(IF(COUNT($S546:V546)&gt;=$P546,"",EDATE($S546,4)),"")</f>
        <v/>
      </c>
      <c r="X546" s="48" t="str">
        <f>IFERROR(IF(COUNT($S546:W546)&gt;=$P546,"",EDATE($S546,5)),"")</f>
        <v/>
      </c>
      <c r="Y546" s="48" t="str">
        <f>IFERROR(IF(COUNT($S546:X546)&gt;=$P546,"",EDATE($S546,6)),"")</f>
        <v/>
      </c>
      <c r="Z546" s="48" t="str">
        <f>IFERROR(IF(COUNT($S546:Y546)&gt;=$P546,"",EDATE($S546,7)),"")</f>
        <v/>
      </c>
      <c r="AA546" s="48" t="str">
        <f>IFERROR(IF(COUNT($S546:Z546)&gt;=$P546,"",EDATE($S546,8)),"")</f>
        <v/>
      </c>
      <c r="AB546" s="48" t="str">
        <f>IFERROR(IF(COUNT($S546:AA546)&gt;=$P546,"",EDATE($S546,9)),"")</f>
        <v/>
      </c>
      <c r="AC546" s="48" t="str">
        <f>IFERROR(IF(COUNT($S546:AB546)&gt;=$P546,"",EDATE($S546,10)),"")</f>
        <v/>
      </c>
      <c r="AD546" s="48" t="str">
        <f>IFERROR(IF(COUNT($S546:AC546)&gt;=$P546,"",EDATE($S546,11)),"")</f>
        <v/>
      </c>
      <c r="AE546" s="48" t="str">
        <f>IFERROR(IF(COUNT($S546:AD546)&gt;=$P546,"",EDATE($S546,12)),"")</f>
        <v/>
      </c>
      <c r="AF546" s="48" t="str">
        <f>IFERROR(IF(COUNT($S546:AE546)&gt;=$P546,"",EDATE($S546,13)),"")</f>
        <v/>
      </c>
      <c r="AG546" s="48" t="str">
        <f>IFERROR(IF(COUNT($S546:AF546)&gt;=$P546,"",EDATE($S546,14)),"")</f>
        <v/>
      </c>
      <c r="AH546" s="48" t="str">
        <f>IFERROR(IF(COUNT($S546:AG546)&gt;=$P546,"",EDATE($S546,15)),"")</f>
        <v/>
      </c>
      <c r="AI546" s="48" t="str">
        <f>IFERROR(IF(COUNT($S546:AH546)&gt;=$P546,"",EDATE($S546,16)),"")</f>
        <v/>
      </c>
      <c r="AJ546" s="48" t="str">
        <f>IFERROR(IF(COUNT($S546:AI546)&gt;=$P546,"",EDATE($S546,17)),"")</f>
        <v/>
      </c>
      <c r="AK546" s="48" t="str">
        <f>IFERROR(IF(COUNT($S546:AJ546)&gt;=$P546,"",EDATE($S546,18)),"")</f>
        <v/>
      </c>
      <c r="AL546" s="49" t="str">
        <f>IFERROR(IF(COUNT($S546:AK546)&gt;=$P546,"",EDATE($S546,19)),"")</f>
        <v/>
      </c>
      <c r="AM546" s="49" t="str">
        <f>IFERROR(IF(COUNT($S546:AL546)&gt;=$P546,"",EDATE($S546,20)),"")</f>
        <v/>
      </c>
      <c r="AN546" s="49" t="str">
        <f>IFERROR(IF(COUNT($S546:AM546)&gt;=$P546,"",EDATE($S546,21)),"")</f>
        <v/>
      </c>
      <c r="AO546" s="49" t="str">
        <f>IFERROR(IF(COUNT($S546:AN546)&gt;=$P546,"",EDATE($S546,22)),"")</f>
        <v/>
      </c>
      <c r="AP546" s="49" t="str">
        <f>IFERROR(IF(COUNT($S546:AO546)&gt;=$P546,"",EDATE($S546,23)),"")</f>
        <v/>
      </c>
      <c r="AQ546" s="49" t="str">
        <f>IFERROR(IF(COUNT($S546:AP546)&gt;=$P546,"",EDATE($S546,24)),"")</f>
        <v/>
      </c>
      <c r="AR546" s="49" t="str">
        <f>IFERROR(IF(COUNT($S546:AQ546)&gt;=$P546,"",EDATE($S546,25)),"")</f>
        <v/>
      </c>
      <c r="AS546" s="49" t="str">
        <f>IFERROR(IF(COUNT($S546:AR546)&gt;=$P546,"",EDATE($S546,26)),"")</f>
        <v/>
      </c>
      <c r="AT546" s="49" t="str">
        <f>IFERROR(IF(COUNT($S546:AS546)&gt;=$P546,"",EDATE($S546,27)),"")</f>
        <v/>
      </c>
      <c r="AU546" s="49" t="str">
        <f>IFERROR(IF(COUNT($S546:AT546)&gt;=$P546,"",EDATE($S546,28)),"")</f>
        <v/>
      </c>
      <c r="AV546" s="49" t="str">
        <f>IFERROR(IF(COUNT($S546:AU546)&gt;=$P546,"",EDATE($S546,29)),"")</f>
        <v/>
      </c>
      <c r="AW546" s="49" t="str">
        <f>IFERROR(IF(COUNT($S546:AV546)&gt;=$P546,"",EDATE($S546,30)),"")</f>
        <v/>
      </c>
      <c r="AX546" s="49" t="str">
        <f>IFERROR(IF(COUNT($S546:AW546)&gt;=$P546,"",EDATE($S546,31)),"")</f>
        <v/>
      </c>
      <c r="AY546" s="49" t="str">
        <f>IFERROR(IF(COUNT($S546:AX546)&gt;=$P546,"",EDATE($S546,32)),"")</f>
        <v/>
      </c>
      <c r="AZ546" s="49" t="str">
        <f>IFERROR(IF(COUNT($S546:AY546)&gt;=$P546,"",EDATE($S546,33)),"")</f>
        <v/>
      </c>
      <c r="BA546" s="49" t="str">
        <f>IFERROR(IF(COUNT($S546:AZ546)&gt;=$P546,"",EDATE($S546,34)),"")</f>
        <v/>
      </c>
      <c r="BB546" s="49" t="str">
        <f>IFERROR(IF(COUNT($S546:BA546)&gt;=$P546,"",EDATE($S546,35)),"")</f>
        <v/>
      </c>
      <c r="BC546" s="49" t="str">
        <f>IFERROR(IF(COUNT($S546:BB546)&gt;=$P546,"",EDATE($S546,36)),"")</f>
        <v/>
      </c>
      <c r="BD546" s="108"/>
    </row>
    <row r="547" spans="1:56" s="98" customFormat="1" ht="21" customHeight="1" thickBot="1">
      <c r="A547" s="106" t="str">
        <f t="shared" ca="1" si="48"/>
        <v/>
      </c>
      <c r="B547" s="152"/>
      <c r="C547" s="45" t="str">
        <f>IFERROR(VLOOKUP(B547,'اسماء العملاء'!$A$2:$E$1589,5,FALSE),"")</f>
        <v/>
      </c>
      <c r="D547" s="60" t="str">
        <f>IFERROR(VLOOKUP(B547,'اسماء العملاء'!$A$2:$C$1589,2,FALSE),"")</f>
        <v/>
      </c>
      <c r="E547" s="56"/>
      <c r="F547" s="62" t="str">
        <f>IFERROR(VLOOKUP(B547,'اسماء العملاء'!$A$2:$C$1589,3,FALSE),"")</f>
        <v/>
      </c>
      <c r="G547" s="75" t="str">
        <f>IFERROR(VLOOKUP(B547,'اسماء العملاء'!$A$2:$F$1589,6,FALSE),"")</f>
        <v/>
      </c>
      <c r="H547" s="142" t="str">
        <f>IFERROR(VLOOKUP(G547,'انواع الفلاتر'!$B$2:$C$52,2,FALSE),"")</f>
        <v/>
      </c>
      <c r="I547" s="128" t="str">
        <f>IFERROR(VLOOKUP(B547,'اسماء العملاء'!$A$2:$K$1589,11,FALSE),"")</f>
        <v/>
      </c>
      <c r="J547" s="46" t="str">
        <f t="shared" si="49"/>
        <v/>
      </c>
      <c r="K547" s="37"/>
      <c r="L547" s="137" t="str">
        <f t="shared" si="50"/>
        <v/>
      </c>
      <c r="M547" s="94" t="str">
        <f>IFERROR(VLOOKUP(B547,'اسماء العملاء'!$A$2:$G$1589,7,FALSE),"")</f>
        <v/>
      </c>
      <c r="N547" s="92" t="str">
        <f t="shared" si="51"/>
        <v/>
      </c>
      <c r="O547" s="149" t="str">
        <f>IFERROR(VLOOKUP(B547,'اسماء العملاء'!$A$2:$I$1589,9,FALSE),"")</f>
        <v/>
      </c>
      <c r="P547" s="144" t="str">
        <f t="shared" si="52"/>
        <v/>
      </c>
      <c r="Q547" s="145" t="str">
        <f t="shared" si="53"/>
        <v/>
      </c>
      <c r="R547" s="50"/>
      <c r="S547" s="133" t="str">
        <f>IFERROR(VLOOKUP(B547,'اسماء العملاء'!$A$2:$J$1589,10,FALSE),"")</f>
        <v/>
      </c>
      <c r="T547" s="48" t="str">
        <f>IFERROR(IF(COUNT($S547:S547)&gt;=$P547,"",EDATE($S547,1)),"")</f>
        <v/>
      </c>
      <c r="U547" s="48" t="str">
        <f>IFERROR(IF(COUNT($S547:T547)&gt;=$P547,"",EDATE($S547,2)),"")</f>
        <v/>
      </c>
      <c r="V547" s="48" t="str">
        <f>IFERROR(IF(COUNT($S547:U547)&gt;=$P547,"",EDATE($S547,3)),"")</f>
        <v/>
      </c>
      <c r="W547" s="48" t="str">
        <f>IFERROR(IF(COUNT($S547:V547)&gt;=$P547,"",EDATE($S547,4)),"")</f>
        <v/>
      </c>
      <c r="X547" s="48" t="str">
        <f>IFERROR(IF(COUNT($S547:W547)&gt;=$P547,"",EDATE($S547,5)),"")</f>
        <v/>
      </c>
      <c r="Y547" s="48" t="str">
        <f>IFERROR(IF(COUNT($S547:X547)&gt;=$P547,"",EDATE($S547,6)),"")</f>
        <v/>
      </c>
      <c r="Z547" s="48" t="str">
        <f>IFERROR(IF(COUNT($S547:Y547)&gt;=$P547,"",EDATE($S547,7)),"")</f>
        <v/>
      </c>
      <c r="AA547" s="48" t="str">
        <f>IFERROR(IF(COUNT($S547:Z547)&gt;=$P547,"",EDATE($S547,8)),"")</f>
        <v/>
      </c>
      <c r="AB547" s="48" t="str">
        <f>IFERROR(IF(COUNT($S547:AA547)&gt;=$P547,"",EDATE($S547,9)),"")</f>
        <v/>
      </c>
      <c r="AC547" s="48" t="str">
        <f>IFERROR(IF(COUNT($S547:AB547)&gt;=$P547,"",EDATE($S547,10)),"")</f>
        <v/>
      </c>
      <c r="AD547" s="48" t="str">
        <f>IFERROR(IF(COUNT($S547:AC547)&gt;=$P547,"",EDATE($S547,11)),"")</f>
        <v/>
      </c>
      <c r="AE547" s="48" t="str">
        <f>IFERROR(IF(COUNT($S547:AD547)&gt;=$P547,"",EDATE($S547,12)),"")</f>
        <v/>
      </c>
      <c r="AF547" s="48" t="str">
        <f>IFERROR(IF(COUNT($S547:AE547)&gt;=$P547,"",EDATE($S547,13)),"")</f>
        <v/>
      </c>
      <c r="AG547" s="48" t="str">
        <f>IFERROR(IF(COUNT($S547:AF547)&gt;=$P547,"",EDATE($S547,14)),"")</f>
        <v/>
      </c>
      <c r="AH547" s="48" t="str">
        <f>IFERROR(IF(COUNT($S547:AG547)&gt;=$P547,"",EDATE($S547,15)),"")</f>
        <v/>
      </c>
      <c r="AI547" s="48" t="str">
        <f>IFERROR(IF(COUNT($S547:AH547)&gt;=$P547,"",EDATE($S547,16)),"")</f>
        <v/>
      </c>
      <c r="AJ547" s="48" t="str">
        <f>IFERROR(IF(COUNT($S547:AI547)&gt;=$P547,"",EDATE($S547,17)),"")</f>
        <v/>
      </c>
      <c r="AK547" s="48" t="str">
        <f>IFERROR(IF(COUNT($S547:AJ547)&gt;=$P547,"",EDATE($S547,18)),"")</f>
        <v/>
      </c>
      <c r="AL547" s="49" t="str">
        <f>IFERROR(IF(COUNT($S547:AK547)&gt;=$P547,"",EDATE($S547,19)),"")</f>
        <v/>
      </c>
      <c r="AM547" s="49" t="str">
        <f>IFERROR(IF(COUNT($S547:AL547)&gt;=$P547,"",EDATE($S547,20)),"")</f>
        <v/>
      </c>
      <c r="AN547" s="49" t="str">
        <f>IFERROR(IF(COUNT($S547:AM547)&gt;=$P547,"",EDATE($S547,21)),"")</f>
        <v/>
      </c>
      <c r="AO547" s="49" t="str">
        <f>IFERROR(IF(COUNT($S547:AN547)&gt;=$P547,"",EDATE($S547,22)),"")</f>
        <v/>
      </c>
      <c r="AP547" s="49" t="str">
        <f>IFERROR(IF(COUNT($S547:AO547)&gt;=$P547,"",EDATE($S547,23)),"")</f>
        <v/>
      </c>
      <c r="AQ547" s="49" t="str">
        <f>IFERROR(IF(COUNT($S547:AP547)&gt;=$P547,"",EDATE($S547,24)),"")</f>
        <v/>
      </c>
      <c r="AR547" s="49" t="str">
        <f>IFERROR(IF(COUNT($S547:AQ547)&gt;=$P547,"",EDATE($S547,25)),"")</f>
        <v/>
      </c>
      <c r="AS547" s="49" t="str">
        <f>IFERROR(IF(COUNT($S547:AR547)&gt;=$P547,"",EDATE($S547,26)),"")</f>
        <v/>
      </c>
      <c r="AT547" s="49" t="str">
        <f>IFERROR(IF(COUNT($S547:AS547)&gt;=$P547,"",EDATE($S547,27)),"")</f>
        <v/>
      </c>
      <c r="AU547" s="49" t="str">
        <f>IFERROR(IF(COUNT($S547:AT547)&gt;=$P547,"",EDATE($S547,28)),"")</f>
        <v/>
      </c>
      <c r="AV547" s="49" t="str">
        <f>IFERROR(IF(COUNT($S547:AU547)&gt;=$P547,"",EDATE($S547,29)),"")</f>
        <v/>
      </c>
      <c r="AW547" s="49" t="str">
        <f>IFERROR(IF(COUNT($S547:AV547)&gt;=$P547,"",EDATE($S547,30)),"")</f>
        <v/>
      </c>
      <c r="AX547" s="49" t="str">
        <f>IFERROR(IF(COUNT($S547:AW547)&gt;=$P547,"",EDATE($S547,31)),"")</f>
        <v/>
      </c>
      <c r="AY547" s="49" t="str">
        <f>IFERROR(IF(COUNT($S547:AX547)&gt;=$P547,"",EDATE($S547,32)),"")</f>
        <v/>
      </c>
      <c r="AZ547" s="49" t="str">
        <f>IFERROR(IF(COUNT($S547:AY547)&gt;=$P547,"",EDATE($S547,33)),"")</f>
        <v/>
      </c>
      <c r="BA547" s="49" t="str">
        <f>IFERROR(IF(COUNT($S547:AZ547)&gt;=$P547,"",EDATE($S547,34)),"")</f>
        <v/>
      </c>
      <c r="BB547" s="49" t="str">
        <f>IFERROR(IF(COUNT($S547:BA547)&gt;=$P547,"",EDATE($S547,35)),"")</f>
        <v/>
      </c>
      <c r="BC547" s="49" t="str">
        <f>IFERROR(IF(COUNT($S547:BB547)&gt;=$P547,"",EDATE($S547,36)),"")</f>
        <v/>
      </c>
      <c r="BD547" s="108"/>
    </row>
    <row r="548" spans="1:56" s="98" customFormat="1" ht="21" customHeight="1" thickBot="1">
      <c r="A548" s="106" t="str">
        <f t="shared" ca="1" si="48"/>
        <v/>
      </c>
      <c r="B548" s="152"/>
      <c r="C548" s="45" t="str">
        <f>IFERROR(VLOOKUP(B548,'اسماء العملاء'!$A$2:$E$1589,5,FALSE),"")</f>
        <v/>
      </c>
      <c r="D548" s="60" t="str">
        <f>IFERROR(VLOOKUP(B548,'اسماء العملاء'!$A$2:$C$1589,2,FALSE),"")</f>
        <v/>
      </c>
      <c r="E548" s="56"/>
      <c r="F548" s="62" t="str">
        <f>IFERROR(VLOOKUP(B548,'اسماء العملاء'!$A$2:$C$1589,3,FALSE),"")</f>
        <v/>
      </c>
      <c r="G548" s="75" t="str">
        <f>IFERROR(VLOOKUP(B548,'اسماء العملاء'!$A$2:$F$1589,6,FALSE),"")</f>
        <v/>
      </c>
      <c r="H548" s="142" t="str">
        <f>IFERROR(VLOOKUP(G548,'انواع الفلاتر'!$B$2:$C$52,2,FALSE),"")</f>
        <v/>
      </c>
      <c r="I548" s="128" t="str">
        <f>IFERROR(VLOOKUP(B548,'اسماء العملاء'!$A$2:$K$1589,11,FALSE),"")</f>
        <v/>
      </c>
      <c r="J548" s="46" t="str">
        <f t="shared" si="49"/>
        <v/>
      </c>
      <c r="K548" s="37"/>
      <c r="L548" s="137" t="str">
        <f t="shared" si="50"/>
        <v/>
      </c>
      <c r="M548" s="94" t="str">
        <f>IFERROR(VLOOKUP(B548,'اسماء العملاء'!$A$2:$G$1589,7,FALSE),"")</f>
        <v/>
      </c>
      <c r="N548" s="92" t="str">
        <f t="shared" si="51"/>
        <v/>
      </c>
      <c r="O548" s="149" t="str">
        <f>IFERROR(VLOOKUP(B548,'اسماء العملاء'!$A$2:$I$1589,9,FALSE),"")</f>
        <v/>
      </c>
      <c r="P548" s="144" t="str">
        <f t="shared" si="52"/>
        <v/>
      </c>
      <c r="Q548" s="145" t="str">
        <f t="shared" si="53"/>
        <v/>
      </c>
      <c r="R548" s="50"/>
      <c r="S548" s="133" t="str">
        <f>IFERROR(VLOOKUP(B548,'اسماء العملاء'!$A$2:$J$1589,10,FALSE),"")</f>
        <v/>
      </c>
      <c r="T548" s="48" t="str">
        <f>IFERROR(IF(COUNT($S548:S548)&gt;=$P548,"",EDATE($S548,1)),"")</f>
        <v/>
      </c>
      <c r="U548" s="48" t="str">
        <f>IFERROR(IF(COUNT($S548:T548)&gt;=$P548,"",EDATE($S548,2)),"")</f>
        <v/>
      </c>
      <c r="V548" s="48" t="str">
        <f>IFERROR(IF(COUNT($S548:U548)&gt;=$P548,"",EDATE($S548,3)),"")</f>
        <v/>
      </c>
      <c r="W548" s="48" t="str">
        <f>IFERROR(IF(COUNT($S548:V548)&gt;=$P548,"",EDATE($S548,4)),"")</f>
        <v/>
      </c>
      <c r="X548" s="48" t="str">
        <f>IFERROR(IF(COUNT($S548:W548)&gt;=$P548,"",EDATE($S548,5)),"")</f>
        <v/>
      </c>
      <c r="Y548" s="48" t="str">
        <f>IFERROR(IF(COUNT($S548:X548)&gt;=$P548,"",EDATE($S548,6)),"")</f>
        <v/>
      </c>
      <c r="Z548" s="48" t="str">
        <f>IFERROR(IF(COUNT($S548:Y548)&gt;=$P548,"",EDATE($S548,7)),"")</f>
        <v/>
      </c>
      <c r="AA548" s="48" t="str">
        <f>IFERROR(IF(COUNT($S548:Z548)&gt;=$P548,"",EDATE($S548,8)),"")</f>
        <v/>
      </c>
      <c r="AB548" s="48" t="str">
        <f>IFERROR(IF(COUNT($S548:AA548)&gt;=$P548,"",EDATE($S548,9)),"")</f>
        <v/>
      </c>
      <c r="AC548" s="48" t="str">
        <f>IFERROR(IF(COUNT($S548:AB548)&gt;=$P548,"",EDATE($S548,10)),"")</f>
        <v/>
      </c>
      <c r="AD548" s="48" t="str">
        <f>IFERROR(IF(COUNT($S548:AC548)&gt;=$P548,"",EDATE($S548,11)),"")</f>
        <v/>
      </c>
      <c r="AE548" s="48" t="str">
        <f>IFERROR(IF(COUNT($S548:AD548)&gt;=$P548,"",EDATE($S548,12)),"")</f>
        <v/>
      </c>
      <c r="AF548" s="48" t="str">
        <f>IFERROR(IF(COUNT($S548:AE548)&gt;=$P548,"",EDATE($S548,13)),"")</f>
        <v/>
      </c>
      <c r="AG548" s="48" t="str">
        <f>IFERROR(IF(COUNT($S548:AF548)&gt;=$P548,"",EDATE($S548,14)),"")</f>
        <v/>
      </c>
      <c r="AH548" s="48" t="str">
        <f>IFERROR(IF(COUNT($S548:AG548)&gt;=$P548,"",EDATE($S548,15)),"")</f>
        <v/>
      </c>
      <c r="AI548" s="48" t="str">
        <f>IFERROR(IF(COUNT($S548:AH548)&gt;=$P548,"",EDATE($S548,16)),"")</f>
        <v/>
      </c>
      <c r="AJ548" s="48" t="str">
        <f>IFERROR(IF(COUNT($S548:AI548)&gt;=$P548,"",EDATE($S548,17)),"")</f>
        <v/>
      </c>
      <c r="AK548" s="48" t="str">
        <f>IFERROR(IF(COUNT($S548:AJ548)&gt;=$P548,"",EDATE($S548,18)),"")</f>
        <v/>
      </c>
      <c r="AL548" s="49" t="str">
        <f>IFERROR(IF(COUNT($S548:AK548)&gt;=$P548,"",EDATE($S548,19)),"")</f>
        <v/>
      </c>
      <c r="AM548" s="49" t="str">
        <f>IFERROR(IF(COUNT($S548:AL548)&gt;=$P548,"",EDATE($S548,20)),"")</f>
        <v/>
      </c>
      <c r="AN548" s="49" t="str">
        <f>IFERROR(IF(COUNT($S548:AM548)&gt;=$P548,"",EDATE($S548,21)),"")</f>
        <v/>
      </c>
      <c r="AO548" s="49" t="str">
        <f>IFERROR(IF(COUNT($S548:AN548)&gt;=$P548,"",EDATE($S548,22)),"")</f>
        <v/>
      </c>
      <c r="AP548" s="49" t="str">
        <f>IFERROR(IF(COUNT($S548:AO548)&gt;=$P548,"",EDATE($S548,23)),"")</f>
        <v/>
      </c>
      <c r="AQ548" s="49" t="str">
        <f>IFERROR(IF(COUNT($S548:AP548)&gt;=$P548,"",EDATE($S548,24)),"")</f>
        <v/>
      </c>
      <c r="AR548" s="49" t="str">
        <f>IFERROR(IF(COUNT($S548:AQ548)&gt;=$P548,"",EDATE($S548,25)),"")</f>
        <v/>
      </c>
      <c r="AS548" s="49" t="str">
        <f>IFERROR(IF(COUNT($S548:AR548)&gt;=$P548,"",EDATE($S548,26)),"")</f>
        <v/>
      </c>
      <c r="AT548" s="49" t="str">
        <f>IFERROR(IF(COUNT($S548:AS548)&gt;=$P548,"",EDATE($S548,27)),"")</f>
        <v/>
      </c>
      <c r="AU548" s="49" t="str">
        <f>IFERROR(IF(COUNT($S548:AT548)&gt;=$P548,"",EDATE($S548,28)),"")</f>
        <v/>
      </c>
      <c r="AV548" s="49" t="str">
        <f>IFERROR(IF(COUNT($S548:AU548)&gt;=$P548,"",EDATE($S548,29)),"")</f>
        <v/>
      </c>
      <c r="AW548" s="49" t="str">
        <f>IFERROR(IF(COUNT($S548:AV548)&gt;=$P548,"",EDATE($S548,30)),"")</f>
        <v/>
      </c>
      <c r="AX548" s="49" t="str">
        <f>IFERROR(IF(COUNT($S548:AW548)&gt;=$P548,"",EDATE($S548,31)),"")</f>
        <v/>
      </c>
      <c r="AY548" s="49" t="str">
        <f>IFERROR(IF(COUNT($S548:AX548)&gt;=$P548,"",EDATE($S548,32)),"")</f>
        <v/>
      </c>
      <c r="AZ548" s="49" t="str">
        <f>IFERROR(IF(COUNT($S548:AY548)&gt;=$P548,"",EDATE($S548,33)),"")</f>
        <v/>
      </c>
      <c r="BA548" s="49" t="str">
        <f>IFERROR(IF(COUNT($S548:AZ548)&gt;=$P548,"",EDATE($S548,34)),"")</f>
        <v/>
      </c>
      <c r="BB548" s="49" t="str">
        <f>IFERROR(IF(COUNT($S548:BA548)&gt;=$P548,"",EDATE($S548,35)),"")</f>
        <v/>
      </c>
      <c r="BC548" s="49" t="str">
        <f>IFERROR(IF(COUNT($S548:BB548)&gt;=$P548,"",EDATE($S548,36)),"")</f>
        <v/>
      </c>
      <c r="BD548" s="108"/>
    </row>
    <row r="549" spans="1:56" s="98" customFormat="1" ht="21" customHeight="1" thickBot="1">
      <c r="A549" s="106" t="str">
        <f t="shared" ca="1" si="48"/>
        <v/>
      </c>
      <c r="B549" s="152"/>
      <c r="C549" s="45" t="str">
        <f>IFERROR(VLOOKUP(B549,'اسماء العملاء'!$A$2:$E$1589,5,FALSE),"")</f>
        <v/>
      </c>
      <c r="D549" s="60" t="str">
        <f>IFERROR(VLOOKUP(B549,'اسماء العملاء'!$A$2:$C$1589,2,FALSE),"")</f>
        <v/>
      </c>
      <c r="E549" s="56"/>
      <c r="F549" s="62" t="str">
        <f>IFERROR(VLOOKUP(B549,'اسماء العملاء'!$A$2:$C$1589,3,FALSE),"")</f>
        <v/>
      </c>
      <c r="G549" s="75" t="str">
        <f>IFERROR(VLOOKUP(B549,'اسماء العملاء'!$A$2:$F$1589,6,FALSE),"")</f>
        <v/>
      </c>
      <c r="H549" s="142" t="str">
        <f>IFERROR(VLOOKUP(G549,'انواع الفلاتر'!$B$2:$C$52,2,FALSE),"")</f>
        <v/>
      </c>
      <c r="I549" s="128" t="str">
        <f>IFERROR(VLOOKUP(B549,'اسماء العملاء'!$A$2:$K$1589,11,FALSE),"")</f>
        <v/>
      </c>
      <c r="J549" s="46" t="str">
        <f t="shared" si="49"/>
        <v/>
      </c>
      <c r="K549" s="37"/>
      <c r="L549" s="137" t="str">
        <f t="shared" si="50"/>
        <v/>
      </c>
      <c r="M549" s="94" t="str">
        <f>IFERROR(VLOOKUP(B549,'اسماء العملاء'!$A$2:$G$1589,7,FALSE),"")</f>
        <v/>
      </c>
      <c r="N549" s="92" t="str">
        <f t="shared" si="51"/>
        <v/>
      </c>
      <c r="O549" s="149" t="str">
        <f>IFERROR(VLOOKUP(B549,'اسماء العملاء'!$A$2:$I$1589,9,FALSE),"")</f>
        <v/>
      </c>
      <c r="P549" s="144" t="str">
        <f t="shared" si="52"/>
        <v/>
      </c>
      <c r="Q549" s="145" t="str">
        <f t="shared" si="53"/>
        <v/>
      </c>
      <c r="R549" s="50"/>
      <c r="S549" s="133" t="str">
        <f>IFERROR(VLOOKUP(B549,'اسماء العملاء'!$A$2:$J$1589,10,FALSE),"")</f>
        <v/>
      </c>
      <c r="T549" s="48" t="str">
        <f>IFERROR(IF(COUNT($S549:S549)&gt;=$P549,"",EDATE($S549,1)),"")</f>
        <v/>
      </c>
      <c r="U549" s="48" t="str">
        <f>IFERROR(IF(COUNT($S549:T549)&gt;=$P549,"",EDATE($S549,2)),"")</f>
        <v/>
      </c>
      <c r="V549" s="48" t="str">
        <f>IFERROR(IF(COUNT($S549:U549)&gt;=$P549,"",EDATE($S549,3)),"")</f>
        <v/>
      </c>
      <c r="W549" s="48" t="str">
        <f>IFERROR(IF(COUNT($S549:V549)&gt;=$P549,"",EDATE($S549,4)),"")</f>
        <v/>
      </c>
      <c r="X549" s="48" t="str">
        <f>IFERROR(IF(COUNT($S549:W549)&gt;=$P549,"",EDATE($S549,5)),"")</f>
        <v/>
      </c>
      <c r="Y549" s="48" t="str">
        <f>IFERROR(IF(COUNT($S549:X549)&gt;=$P549,"",EDATE($S549,6)),"")</f>
        <v/>
      </c>
      <c r="Z549" s="48" t="str">
        <f>IFERROR(IF(COUNT($S549:Y549)&gt;=$P549,"",EDATE($S549,7)),"")</f>
        <v/>
      </c>
      <c r="AA549" s="48" t="str">
        <f>IFERROR(IF(COUNT($S549:Z549)&gt;=$P549,"",EDATE($S549,8)),"")</f>
        <v/>
      </c>
      <c r="AB549" s="48" t="str">
        <f>IFERROR(IF(COUNT($S549:AA549)&gt;=$P549,"",EDATE($S549,9)),"")</f>
        <v/>
      </c>
      <c r="AC549" s="48" t="str">
        <f>IFERROR(IF(COUNT($S549:AB549)&gt;=$P549,"",EDATE($S549,10)),"")</f>
        <v/>
      </c>
      <c r="AD549" s="48" t="str">
        <f>IFERROR(IF(COUNT($S549:AC549)&gt;=$P549,"",EDATE($S549,11)),"")</f>
        <v/>
      </c>
      <c r="AE549" s="48" t="str">
        <f>IFERROR(IF(COUNT($S549:AD549)&gt;=$P549,"",EDATE($S549,12)),"")</f>
        <v/>
      </c>
      <c r="AF549" s="48" t="str">
        <f>IFERROR(IF(COUNT($S549:AE549)&gt;=$P549,"",EDATE($S549,13)),"")</f>
        <v/>
      </c>
      <c r="AG549" s="48" t="str">
        <f>IFERROR(IF(COUNT($S549:AF549)&gt;=$P549,"",EDATE($S549,14)),"")</f>
        <v/>
      </c>
      <c r="AH549" s="48" t="str">
        <f>IFERROR(IF(COUNT($S549:AG549)&gt;=$P549,"",EDATE($S549,15)),"")</f>
        <v/>
      </c>
      <c r="AI549" s="48" t="str">
        <f>IFERROR(IF(COUNT($S549:AH549)&gt;=$P549,"",EDATE($S549,16)),"")</f>
        <v/>
      </c>
      <c r="AJ549" s="48" t="str">
        <f>IFERROR(IF(COUNT($S549:AI549)&gt;=$P549,"",EDATE($S549,17)),"")</f>
        <v/>
      </c>
      <c r="AK549" s="48" t="str">
        <f>IFERROR(IF(COUNT($S549:AJ549)&gt;=$P549,"",EDATE($S549,18)),"")</f>
        <v/>
      </c>
      <c r="AL549" s="49" t="str">
        <f>IFERROR(IF(COUNT($S549:AK549)&gt;=$P549,"",EDATE($S549,19)),"")</f>
        <v/>
      </c>
      <c r="AM549" s="49" t="str">
        <f>IFERROR(IF(COUNT($S549:AL549)&gt;=$P549,"",EDATE($S549,20)),"")</f>
        <v/>
      </c>
      <c r="AN549" s="49" t="str">
        <f>IFERROR(IF(COUNT($S549:AM549)&gt;=$P549,"",EDATE($S549,21)),"")</f>
        <v/>
      </c>
      <c r="AO549" s="49" t="str">
        <f>IFERROR(IF(COUNT($S549:AN549)&gt;=$P549,"",EDATE($S549,22)),"")</f>
        <v/>
      </c>
      <c r="AP549" s="49" t="str">
        <f>IFERROR(IF(COUNT($S549:AO549)&gt;=$P549,"",EDATE($S549,23)),"")</f>
        <v/>
      </c>
      <c r="AQ549" s="49" t="str">
        <f>IFERROR(IF(COUNT($S549:AP549)&gt;=$P549,"",EDATE($S549,24)),"")</f>
        <v/>
      </c>
      <c r="AR549" s="49" t="str">
        <f>IFERROR(IF(COUNT($S549:AQ549)&gt;=$P549,"",EDATE($S549,25)),"")</f>
        <v/>
      </c>
      <c r="AS549" s="49" t="str">
        <f>IFERROR(IF(COUNT($S549:AR549)&gt;=$P549,"",EDATE($S549,26)),"")</f>
        <v/>
      </c>
      <c r="AT549" s="49" t="str">
        <f>IFERROR(IF(COUNT($S549:AS549)&gt;=$P549,"",EDATE($S549,27)),"")</f>
        <v/>
      </c>
      <c r="AU549" s="49" t="str">
        <f>IFERROR(IF(COUNT($S549:AT549)&gt;=$P549,"",EDATE($S549,28)),"")</f>
        <v/>
      </c>
      <c r="AV549" s="49" t="str">
        <f>IFERROR(IF(COUNT($S549:AU549)&gt;=$P549,"",EDATE($S549,29)),"")</f>
        <v/>
      </c>
      <c r="AW549" s="49" t="str">
        <f>IFERROR(IF(COUNT($S549:AV549)&gt;=$P549,"",EDATE($S549,30)),"")</f>
        <v/>
      </c>
      <c r="AX549" s="49" t="str">
        <f>IFERROR(IF(COUNT($S549:AW549)&gt;=$P549,"",EDATE($S549,31)),"")</f>
        <v/>
      </c>
      <c r="AY549" s="49" t="str">
        <f>IFERROR(IF(COUNT($S549:AX549)&gt;=$P549,"",EDATE($S549,32)),"")</f>
        <v/>
      </c>
      <c r="AZ549" s="49" t="str">
        <f>IFERROR(IF(COUNT($S549:AY549)&gt;=$P549,"",EDATE($S549,33)),"")</f>
        <v/>
      </c>
      <c r="BA549" s="49" t="str">
        <f>IFERROR(IF(COUNT($S549:AZ549)&gt;=$P549,"",EDATE($S549,34)),"")</f>
        <v/>
      </c>
      <c r="BB549" s="49" t="str">
        <f>IFERROR(IF(COUNT($S549:BA549)&gt;=$P549,"",EDATE($S549,35)),"")</f>
        <v/>
      </c>
      <c r="BC549" s="49" t="str">
        <f>IFERROR(IF(COUNT($S549:BB549)&gt;=$P549,"",EDATE($S549,36)),"")</f>
        <v/>
      </c>
      <c r="BD549" s="108"/>
    </row>
    <row r="550" spans="1:56" s="98" customFormat="1" ht="21" customHeight="1" thickBot="1">
      <c r="A550" s="106" t="str">
        <f t="shared" ca="1" si="48"/>
        <v/>
      </c>
      <c r="B550" s="152"/>
      <c r="C550" s="45" t="str">
        <f>IFERROR(VLOOKUP(B550,'اسماء العملاء'!$A$2:$E$1589,5,FALSE),"")</f>
        <v/>
      </c>
      <c r="D550" s="60" t="str">
        <f>IFERROR(VLOOKUP(B550,'اسماء العملاء'!$A$2:$C$1589,2,FALSE),"")</f>
        <v/>
      </c>
      <c r="E550" s="56"/>
      <c r="F550" s="62" t="str">
        <f>IFERROR(VLOOKUP(B550,'اسماء العملاء'!$A$2:$C$1589,3,FALSE),"")</f>
        <v/>
      </c>
      <c r="G550" s="75" t="str">
        <f>IFERROR(VLOOKUP(B550,'اسماء العملاء'!$A$2:$F$1589,6,FALSE),"")</f>
        <v/>
      </c>
      <c r="H550" s="142" t="str">
        <f>IFERROR(VLOOKUP(G550,'انواع الفلاتر'!$B$2:$C$52,2,FALSE),"")</f>
        <v/>
      </c>
      <c r="I550" s="128" t="str">
        <f>IFERROR(VLOOKUP(B550,'اسماء العملاء'!$A$2:$K$1589,11,FALSE),"")</f>
        <v/>
      </c>
      <c r="J550" s="46" t="str">
        <f t="shared" si="49"/>
        <v/>
      </c>
      <c r="K550" s="37"/>
      <c r="L550" s="137" t="str">
        <f t="shared" si="50"/>
        <v/>
      </c>
      <c r="M550" s="94" t="str">
        <f>IFERROR(VLOOKUP(B550,'اسماء العملاء'!$A$2:$G$1589,7,FALSE),"")</f>
        <v/>
      </c>
      <c r="N550" s="92" t="str">
        <f t="shared" si="51"/>
        <v/>
      </c>
      <c r="O550" s="149" t="str">
        <f>IFERROR(VLOOKUP(B550,'اسماء العملاء'!$A$2:$I$1589,9,FALSE),"")</f>
        <v/>
      </c>
      <c r="P550" s="144" t="str">
        <f t="shared" si="52"/>
        <v/>
      </c>
      <c r="Q550" s="145" t="str">
        <f t="shared" si="53"/>
        <v/>
      </c>
      <c r="R550" s="50"/>
      <c r="S550" s="133" t="str">
        <f>IFERROR(VLOOKUP(B550,'اسماء العملاء'!$A$2:$J$1589,10,FALSE),"")</f>
        <v/>
      </c>
      <c r="T550" s="48" t="str">
        <f>IFERROR(IF(COUNT($S550:S550)&gt;=$P550,"",EDATE($S550,1)),"")</f>
        <v/>
      </c>
      <c r="U550" s="48" t="str">
        <f>IFERROR(IF(COUNT($S550:T550)&gt;=$P550,"",EDATE($S550,2)),"")</f>
        <v/>
      </c>
      <c r="V550" s="48" t="str">
        <f>IFERROR(IF(COUNT($S550:U550)&gt;=$P550,"",EDATE($S550,3)),"")</f>
        <v/>
      </c>
      <c r="W550" s="48" t="str">
        <f>IFERROR(IF(COUNT($S550:V550)&gt;=$P550,"",EDATE($S550,4)),"")</f>
        <v/>
      </c>
      <c r="X550" s="48" t="str">
        <f>IFERROR(IF(COUNT($S550:W550)&gt;=$P550,"",EDATE($S550,5)),"")</f>
        <v/>
      </c>
      <c r="Y550" s="48" t="str">
        <f>IFERROR(IF(COUNT($S550:X550)&gt;=$P550,"",EDATE($S550,6)),"")</f>
        <v/>
      </c>
      <c r="Z550" s="48" t="str">
        <f>IFERROR(IF(COUNT($S550:Y550)&gt;=$P550,"",EDATE($S550,7)),"")</f>
        <v/>
      </c>
      <c r="AA550" s="48" t="str">
        <f>IFERROR(IF(COUNT($S550:Z550)&gt;=$P550,"",EDATE($S550,8)),"")</f>
        <v/>
      </c>
      <c r="AB550" s="48" t="str">
        <f>IFERROR(IF(COUNT($S550:AA550)&gt;=$P550,"",EDATE($S550,9)),"")</f>
        <v/>
      </c>
      <c r="AC550" s="48" t="str">
        <f>IFERROR(IF(COUNT($S550:AB550)&gt;=$P550,"",EDATE($S550,10)),"")</f>
        <v/>
      </c>
      <c r="AD550" s="48" t="str">
        <f>IFERROR(IF(COUNT($S550:AC550)&gt;=$P550,"",EDATE($S550,11)),"")</f>
        <v/>
      </c>
      <c r="AE550" s="48" t="str">
        <f>IFERROR(IF(COUNT($S550:AD550)&gt;=$P550,"",EDATE($S550,12)),"")</f>
        <v/>
      </c>
      <c r="AF550" s="48" t="str">
        <f>IFERROR(IF(COUNT($S550:AE550)&gt;=$P550,"",EDATE($S550,13)),"")</f>
        <v/>
      </c>
      <c r="AG550" s="48" t="str">
        <f>IFERROR(IF(COUNT($S550:AF550)&gt;=$P550,"",EDATE($S550,14)),"")</f>
        <v/>
      </c>
      <c r="AH550" s="48" t="str">
        <f>IFERROR(IF(COUNT($S550:AG550)&gt;=$P550,"",EDATE($S550,15)),"")</f>
        <v/>
      </c>
      <c r="AI550" s="48" t="str">
        <f>IFERROR(IF(COUNT($S550:AH550)&gt;=$P550,"",EDATE($S550,16)),"")</f>
        <v/>
      </c>
      <c r="AJ550" s="48" t="str">
        <f>IFERROR(IF(COUNT($S550:AI550)&gt;=$P550,"",EDATE($S550,17)),"")</f>
        <v/>
      </c>
      <c r="AK550" s="48" t="str">
        <f>IFERROR(IF(COUNT($S550:AJ550)&gt;=$P550,"",EDATE($S550,18)),"")</f>
        <v/>
      </c>
      <c r="AL550" s="49" t="str">
        <f>IFERROR(IF(COUNT($S550:AK550)&gt;=$P550,"",EDATE($S550,19)),"")</f>
        <v/>
      </c>
      <c r="AM550" s="49" t="str">
        <f>IFERROR(IF(COUNT($S550:AL550)&gt;=$P550,"",EDATE($S550,20)),"")</f>
        <v/>
      </c>
      <c r="AN550" s="49" t="str">
        <f>IFERROR(IF(COUNT($S550:AM550)&gt;=$P550,"",EDATE($S550,21)),"")</f>
        <v/>
      </c>
      <c r="AO550" s="49" t="str">
        <f>IFERROR(IF(COUNT($S550:AN550)&gt;=$P550,"",EDATE($S550,22)),"")</f>
        <v/>
      </c>
      <c r="AP550" s="49" t="str">
        <f>IFERROR(IF(COUNT($S550:AO550)&gt;=$P550,"",EDATE($S550,23)),"")</f>
        <v/>
      </c>
      <c r="AQ550" s="49" t="str">
        <f>IFERROR(IF(COUNT($S550:AP550)&gt;=$P550,"",EDATE($S550,24)),"")</f>
        <v/>
      </c>
      <c r="AR550" s="49" t="str">
        <f>IFERROR(IF(COUNT($S550:AQ550)&gt;=$P550,"",EDATE($S550,25)),"")</f>
        <v/>
      </c>
      <c r="AS550" s="49" t="str">
        <f>IFERROR(IF(COUNT($S550:AR550)&gt;=$P550,"",EDATE($S550,26)),"")</f>
        <v/>
      </c>
      <c r="AT550" s="49" t="str">
        <f>IFERROR(IF(COUNT($S550:AS550)&gt;=$P550,"",EDATE($S550,27)),"")</f>
        <v/>
      </c>
      <c r="AU550" s="49" t="str">
        <f>IFERROR(IF(COUNT($S550:AT550)&gt;=$P550,"",EDATE($S550,28)),"")</f>
        <v/>
      </c>
      <c r="AV550" s="49" t="str">
        <f>IFERROR(IF(COUNT($S550:AU550)&gt;=$P550,"",EDATE($S550,29)),"")</f>
        <v/>
      </c>
      <c r="AW550" s="49" t="str">
        <f>IFERROR(IF(COUNT($S550:AV550)&gt;=$P550,"",EDATE($S550,30)),"")</f>
        <v/>
      </c>
      <c r="AX550" s="49" t="str">
        <f>IFERROR(IF(COUNT($S550:AW550)&gt;=$P550,"",EDATE($S550,31)),"")</f>
        <v/>
      </c>
      <c r="AY550" s="49" t="str">
        <f>IFERROR(IF(COUNT($S550:AX550)&gt;=$P550,"",EDATE($S550,32)),"")</f>
        <v/>
      </c>
      <c r="AZ550" s="49" t="str">
        <f>IFERROR(IF(COUNT($S550:AY550)&gt;=$P550,"",EDATE($S550,33)),"")</f>
        <v/>
      </c>
      <c r="BA550" s="49" t="str">
        <f>IFERROR(IF(COUNT($S550:AZ550)&gt;=$P550,"",EDATE($S550,34)),"")</f>
        <v/>
      </c>
      <c r="BB550" s="49" t="str">
        <f>IFERROR(IF(COUNT($S550:BA550)&gt;=$P550,"",EDATE($S550,35)),"")</f>
        <v/>
      </c>
      <c r="BC550" s="49" t="str">
        <f>IFERROR(IF(COUNT($S550:BB550)&gt;=$P550,"",EDATE($S550,36)),"")</f>
        <v/>
      </c>
      <c r="BD550" s="108"/>
    </row>
    <row r="551" spans="1:56" s="98" customFormat="1" ht="21" customHeight="1" thickBot="1">
      <c r="A551" s="106" t="str">
        <f t="shared" ca="1" si="48"/>
        <v/>
      </c>
      <c r="B551" s="152"/>
      <c r="C551" s="45" t="str">
        <f>IFERROR(VLOOKUP(B551,'اسماء العملاء'!$A$2:$E$1589,5,FALSE),"")</f>
        <v/>
      </c>
      <c r="D551" s="60" t="str">
        <f>IFERROR(VLOOKUP(B551,'اسماء العملاء'!$A$2:$C$1589,2,FALSE),"")</f>
        <v/>
      </c>
      <c r="E551" s="56"/>
      <c r="F551" s="62" t="str">
        <f>IFERROR(VLOOKUP(B551,'اسماء العملاء'!$A$2:$C$1589,3,FALSE),"")</f>
        <v/>
      </c>
      <c r="G551" s="75" t="str">
        <f>IFERROR(VLOOKUP(B551,'اسماء العملاء'!$A$2:$F$1589,6,FALSE),"")</f>
        <v/>
      </c>
      <c r="H551" s="142" t="str">
        <f>IFERROR(VLOOKUP(G551,'انواع الفلاتر'!$B$2:$C$52,2,FALSE),"")</f>
        <v/>
      </c>
      <c r="I551" s="128" t="str">
        <f>IFERROR(VLOOKUP(B551,'اسماء العملاء'!$A$2:$K$1589,11,FALSE),"")</f>
        <v/>
      </c>
      <c r="J551" s="46" t="str">
        <f t="shared" si="49"/>
        <v/>
      </c>
      <c r="K551" s="37"/>
      <c r="L551" s="137" t="str">
        <f t="shared" si="50"/>
        <v/>
      </c>
      <c r="M551" s="94" t="str">
        <f>IFERROR(VLOOKUP(B551,'اسماء العملاء'!$A$2:$G$1589,7,FALSE),"")</f>
        <v/>
      </c>
      <c r="N551" s="92" t="str">
        <f t="shared" si="51"/>
        <v/>
      </c>
      <c r="O551" s="149" t="str">
        <f>IFERROR(VLOOKUP(B551,'اسماء العملاء'!$A$2:$I$1589,9,FALSE),"")</f>
        <v/>
      </c>
      <c r="P551" s="144" t="str">
        <f t="shared" si="52"/>
        <v/>
      </c>
      <c r="Q551" s="145" t="str">
        <f t="shared" si="53"/>
        <v/>
      </c>
      <c r="R551" s="50"/>
      <c r="S551" s="133" t="str">
        <f>IFERROR(VLOOKUP(B551,'اسماء العملاء'!$A$2:$J$1589,10,FALSE),"")</f>
        <v/>
      </c>
      <c r="T551" s="48" t="str">
        <f>IFERROR(IF(COUNT($S551:S551)&gt;=$P551,"",EDATE($S551,1)),"")</f>
        <v/>
      </c>
      <c r="U551" s="48" t="str">
        <f>IFERROR(IF(COUNT($S551:T551)&gt;=$P551,"",EDATE($S551,2)),"")</f>
        <v/>
      </c>
      <c r="V551" s="48" t="str">
        <f>IFERROR(IF(COUNT($S551:U551)&gt;=$P551,"",EDATE($S551,3)),"")</f>
        <v/>
      </c>
      <c r="W551" s="48" t="str">
        <f>IFERROR(IF(COUNT($S551:V551)&gt;=$P551,"",EDATE($S551,4)),"")</f>
        <v/>
      </c>
      <c r="X551" s="48" t="str">
        <f>IFERROR(IF(COUNT($S551:W551)&gt;=$P551,"",EDATE($S551,5)),"")</f>
        <v/>
      </c>
      <c r="Y551" s="48" t="str">
        <f>IFERROR(IF(COUNT($S551:X551)&gt;=$P551,"",EDATE($S551,6)),"")</f>
        <v/>
      </c>
      <c r="Z551" s="48" t="str">
        <f>IFERROR(IF(COUNT($S551:Y551)&gt;=$P551,"",EDATE($S551,7)),"")</f>
        <v/>
      </c>
      <c r="AA551" s="48" t="str">
        <f>IFERROR(IF(COUNT($S551:Z551)&gt;=$P551,"",EDATE($S551,8)),"")</f>
        <v/>
      </c>
      <c r="AB551" s="48" t="str">
        <f>IFERROR(IF(COUNT($S551:AA551)&gt;=$P551,"",EDATE($S551,9)),"")</f>
        <v/>
      </c>
      <c r="AC551" s="48" t="str">
        <f>IFERROR(IF(COUNT($S551:AB551)&gt;=$P551,"",EDATE($S551,10)),"")</f>
        <v/>
      </c>
      <c r="AD551" s="48" t="str">
        <f>IFERROR(IF(COUNT($S551:AC551)&gt;=$P551,"",EDATE($S551,11)),"")</f>
        <v/>
      </c>
      <c r="AE551" s="48" t="str">
        <f>IFERROR(IF(COUNT($S551:AD551)&gt;=$P551,"",EDATE($S551,12)),"")</f>
        <v/>
      </c>
      <c r="AF551" s="48" t="str">
        <f>IFERROR(IF(COUNT($S551:AE551)&gt;=$P551,"",EDATE($S551,13)),"")</f>
        <v/>
      </c>
      <c r="AG551" s="48" t="str">
        <f>IFERROR(IF(COUNT($S551:AF551)&gt;=$P551,"",EDATE($S551,14)),"")</f>
        <v/>
      </c>
      <c r="AH551" s="48" t="str">
        <f>IFERROR(IF(COUNT($S551:AG551)&gt;=$P551,"",EDATE($S551,15)),"")</f>
        <v/>
      </c>
      <c r="AI551" s="48" t="str">
        <f>IFERROR(IF(COUNT($S551:AH551)&gt;=$P551,"",EDATE($S551,16)),"")</f>
        <v/>
      </c>
      <c r="AJ551" s="48" t="str">
        <f>IFERROR(IF(COUNT($S551:AI551)&gt;=$P551,"",EDATE($S551,17)),"")</f>
        <v/>
      </c>
      <c r="AK551" s="48" t="str">
        <f>IFERROR(IF(COUNT($S551:AJ551)&gt;=$P551,"",EDATE($S551,18)),"")</f>
        <v/>
      </c>
      <c r="AL551" s="49" t="str">
        <f>IFERROR(IF(COUNT($S551:AK551)&gt;=$P551,"",EDATE($S551,19)),"")</f>
        <v/>
      </c>
      <c r="AM551" s="49" t="str">
        <f>IFERROR(IF(COUNT($S551:AL551)&gt;=$P551,"",EDATE($S551,20)),"")</f>
        <v/>
      </c>
      <c r="AN551" s="49" t="str">
        <f>IFERROR(IF(COUNT($S551:AM551)&gt;=$P551,"",EDATE($S551,21)),"")</f>
        <v/>
      </c>
      <c r="AO551" s="49" t="str">
        <f>IFERROR(IF(COUNT($S551:AN551)&gt;=$P551,"",EDATE($S551,22)),"")</f>
        <v/>
      </c>
      <c r="AP551" s="49" t="str">
        <f>IFERROR(IF(COUNT($S551:AO551)&gt;=$P551,"",EDATE($S551,23)),"")</f>
        <v/>
      </c>
      <c r="AQ551" s="49" t="str">
        <f>IFERROR(IF(COUNT($S551:AP551)&gt;=$P551,"",EDATE($S551,24)),"")</f>
        <v/>
      </c>
      <c r="AR551" s="49" t="str">
        <f>IFERROR(IF(COUNT($S551:AQ551)&gt;=$P551,"",EDATE($S551,25)),"")</f>
        <v/>
      </c>
      <c r="AS551" s="49" t="str">
        <f>IFERROR(IF(COUNT($S551:AR551)&gt;=$P551,"",EDATE($S551,26)),"")</f>
        <v/>
      </c>
      <c r="AT551" s="49" t="str">
        <f>IFERROR(IF(COUNT($S551:AS551)&gt;=$P551,"",EDATE($S551,27)),"")</f>
        <v/>
      </c>
      <c r="AU551" s="49" t="str">
        <f>IFERROR(IF(COUNT($S551:AT551)&gt;=$P551,"",EDATE($S551,28)),"")</f>
        <v/>
      </c>
      <c r="AV551" s="49" t="str">
        <f>IFERROR(IF(COUNT($S551:AU551)&gt;=$P551,"",EDATE($S551,29)),"")</f>
        <v/>
      </c>
      <c r="AW551" s="49" t="str">
        <f>IFERROR(IF(COUNT($S551:AV551)&gt;=$P551,"",EDATE($S551,30)),"")</f>
        <v/>
      </c>
      <c r="AX551" s="49" t="str">
        <f>IFERROR(IF(COUNT($S551:AW551)&gt;=$P551,"",EDATE($S551,31)),"")</f>
        <v/>
      </c>
      <c r="AY551" s="49" t="str">
        <f>IFERROR(IF(COUNT($S551:AX551)&gt;=$P551,"",EDATE($S551,32)),"")</f>
        <v/>
      </c>
      <c r="AZ551" s="49" t="str">
        <f>IFERROR(IF(COUNT($S551:AY551)&gt;=$P551,"",EDATE($S551,33)),"")</f>
        <v/>
      </c>
      <c r="BA551" s="49" t="str">
        <f>IFERROR(IF(COUNT($S551:AZ551)&gt;=$P551,"",EDATE($S551,34)),"")</f>
        <v/>
      </c>
      <c r="BB551" s="49" t="str">
        <f>IFERROR(IF(COUNT($S551:BA551)&gt;=$P551,"",EDATE($S551,35)),"")</f>
        <v/>
      </c>
      <c r="BC551" s="49" t="str">
        <f>IFERROR(IF(COUNT($S551:BB551)&gt;=$P551,"",EDATE($S551,36)),"")</f>
        <v/>
      </c>
      <c r="BD551" s="108"/>
    </row>
    <row r="552" spans="1:56" s="98" customFormat="1" ht="21" customHeight="1" thickBot="1">
      <c r="A552" s="106" t="str">
        <f t="shared" ca="1" si="48"/>
        <v/>
      </c>
      <c r="B552" s="152"/>
      <c r="C552" s="45" t="str">
        <f>IFERROR(VLOOKUP(B552,'اسماء العملاء'!$A$2:$E$1589,5,FALSE),"")</f>
        <v/>
      </c>
      <c r="D552" s="60" t="str">
        <f>IFERROR(VLOOKUP(B552,'اسماء العملاء'!$A$2:$C$1589,2,FALSE),"")</f>
        <v/>
      </c>
      <c r="E552" s="56"/>
      <c r="F552" s="62" t="str">
        <f>IFERROR(VLOOKUP(B552,'اسماء العملاء'!$A$2:$C$1589,3,FALSE),"")</f>
        <v/>
      </c>
      <c r="G552" s="75" t="str">
        <f>IFERROR(VLOOKUP(B552,'اسماء العملاء'!$A$2:$F$1589,6,FALSE),"")</f>
        <v/>
      </c>
      <c r="H552" s="142" t="str">
        <f>IFERROR(VLOOKUP(G552,'انواع الفلاتر'!$B$2:$C$52,2,FALSE),"")</f>
        <v/>
      </c>
      <c r="I552" s="128" t="str">
        <f>IFERROR(VLOOKUP(B552,'اسماء العملاء'!$A$2:$K$1589,11,FALSE),"")</f>
        <v/>
      </c>
      <c r="J552" s="46" t="str">
        <f t="shared" si="49"/>
        <v/>
      </c>
      <c r="K552" s="37"/>
      <c r="L552" s="137" t="str">
        <f t="shared" si="50"/>
        <v/>
      </c>
      <c r="M552" s="94" t="str">
        <f>IFERROR(VLOOKUP(B552,'اسماء العملاء'!$A$2:$G$1589,7,FALSE),"")</f>
        <v/>
      </c>
      <c r="N552" s="92" t="str">
        <f t="shared" si="51"/>
        <v/>
      </c>
      <c r="O552" s="149" t="str">
        <f>IFERROR(VLOOKUP(B552,'اسماء العملاء'!$A$2:$I$1589,9,FALSE),"")</f>
        <v/>
      </c>
      <c r="P552" s="144" t="str">
        <f t="shared" si="52"/>
        <v/>
      </c>
      <c r="Q552" s="145" t="str">
        <f t="shared" si="53"/>
        <v/>
      </c>
      <c r="R552" s="50"/>
      <c r="S552" s="133" t="str">
        <f>IFERROR(VLOOKUP(B552,'اسماء العملاء'!$A$2:$J$1589,10,FALSE),"")</f>
        <v/>
      </c>
      <c r="T552" s="48" t="str">
        <f>IFERROR(IF(COUNT($S552:S552)&gt;=$P552,"",EDATE($S552,1)),"")</f>
        <v/>
      </c>
      <c r="U552" s="48" t="str">
        <f>IFERROR(IF(COUNT($S552:T552)&gt;=$P552,"",EDATE($S552,2)),"")</f>
        <v/>
      </c>
      <c r="V552" s="48" t="str">
        <f>IFERROR(IF(COUNT($S552:U552)&gt;=$P552,"",EDATE($S552,3)),"")</f>
        <v/>
      </c>
      <c r="W552" s="48" t="str">
        <f>IFERROR(IF(COUNT($S552:V552)&gt;=$P552,"",EDATE($S552,4)),"")</f>
        <v/>
      </c>
      <c r="X552" s="48" t="str">
        <f>IFERROR(IF(COUNT($S552:W552)&gt;=$P552,"",EDATE($S552,5)),"")</f>
        <v/>
      </c>
      <c r="Y552" s="48" t="str">
        <f>IFERROR(IF(COUNT($S552:X552)&gt;=$P552,"",EDATE($S552,6)),"")</f>
        <v/>
      </c>
      <c r="Z552" s="48" t="str">
        <f>IFERROR(IF(COUNT($S552:Y552)&gt;=$P552,"",EDATE($S552,7)),"")</f>
        <v/>
      </c>
      <c r="AA552" s="48" t="str">
        <f>IFERROR(IF(COUNT($S552:Z552)&gt;=$P552,"",EDATE($S552,8)),"")</f>
        <v/>
      </c>
      <c r="AB552" s="48" t="str">
        <f>IFERROR(IF(COUNT($S552:AA552)&gt;=$P552,"",EDATE($S552,9)),"")</f>
        <v/>
      </c>
      <c r="AC552" s="48" t="str">
        <f>IFERROR(IF(COUNT($S552:AB552)&gt;=$P552,"",EDATE($S552,10)),"")</f>
        <v/>
      </c>
      <c r="AD552" s="48" t="str">
        <f>IFERROR(IF(COUNT($S552:AC552)&gt;=$P552,"",EDATE($S552,11)),"")</f>
        <v/>
      </c>
      <c r="AE552" s="48" t="str">
        <f>IFERROR(IF(COUNT($S552:AD552)&gt;=$P552,"",EDATE($S552,12)),"")</f>
        <v/>
      </c>
      <c r="AF552" s="48" t="str">
        <f>IFERROR(IF(COUNT($S552:AE552)&gt;=$P552,"",EDATE($S552,13)),"")</f>
        <v/>
      </c>
      <c r="AG552" s="48" t="str">
        <f>IFERROR(IF(COUNT($S552:AF552)&gt;=$P552,"",EDATE($S552,14)),"")</f>
        <v/>
      </c>
      <c r="AH552" s="48" t="str">
        <f>IFERROR(IF(COUNT($S552:AG552)&gt;=$P552,"",EDATE($S552,15)),"")</f>
        <v/>
      </c>
      <c r="AI552" s="48" t="str">
        <f>IFERROR(IF(COUNT($S552:AH552)&gt;=$P552,"",EDATE($S552,16)),"")</f>
        <v/>
      </c>
      <c r="AJ552" s="48" t="str">
        <f>IFERROR(IF(COUNT($S552:AI552)&gt;=$P552,"",EDATE($S552,17)),"")</f>
        <v/>
      </c>
      <c r="AK552" s="48" t="str">
        <f>IFERROR(IF(COUNT($S552:AJ552)&gt;=$P552,"",EDATE($S552,18)),"")</f>
        <v/>
      </c>
      <c r="AL552" s="49" t="str">
        <f>IFERROR(IF(COUNT($S552:AK552)&gt;=$P552,"",EDATE($S552,19)),"")</f>
        <v/>
      </c>
      <c r="AM552" s="49" t="str">
        <f>IFERROR(IF(COUNT($S552:AL552)&gt;=$P552,"",EDATE($S552,20)),"")</f>
        <v/>
      </c>
      <c r="AN552" s="49" t="str">
        <f>IFERROR(IF(COUNT($S552:AM552)&gt;=$P552,"",EDATE($S552,21)),"")</f>
        <v/>
      </c>
      <c r="AO552" s="49" t="str">
        <f>IFERROR(IF(COUNT($S552:AN552)&gt;=$P552,"",EDATE($S552,22)),"")</f>
        <v/>
      </c>
      <c r="AP552" s="49" t="str">
        <f>IFERROR(IF(COUNT($S552:AO552)&gt;=$P552,"",EDATE($S552,23)),"")</f>
        <v/>
      </c>
      <c r="AQ552" s="49" t="str">
        <f>IFERROR(IF(COUNT($S552:AP552)&gt;=$P552,"",EDATE($S552,24)),"")</f>
        <v/>
      </c>
      <c r="AR552" s="49" t="str">
        <f>IFERROR(IF(COUNT($S552:AQ552)&gt;=$P552,"",EDATE($S552,25)),"")</f>
        <v/>
      </c>
      <c r="AS552" s="49" t="str">
        <f>IFERROR(IF(COUNT($S552:AR552)&gt;=$P552,"",EDATE($S552,26)),"")</f>
        <v/>
      </c>
      <c r="AT552" s="49" t="str">
        <f>IFERROR(IF(COUNT($S552:AS552)&gt;=$P552,"",EDATE($S552,27)),"")</f>
        <v/>
      </c>
      <c r="AU552" s="49" t="str">
        <f>IFERROR(IF(COUNT($S552:AT552)&gt;=$P552,"",EDATE($S552,28)),"")</f>
        <v/>
      </c>
      <c r="AV552" s="49" t="str">
        <f>IFERROR(IF(COUNT($S552:AU552)&gt;=$P552,"",EDATE($S552,29)),"")</f>
        <v/>
      </c>
      <c r="AW552" s="49" t="str">
        <f>IFERROR(IF(COUNT($S552:AV552)&gt;=$P552,"",EDATE($S552,30)),"")</f>
        <v/>
      </c>
      <c r="AX552" s="49" t="str">
        <f>IFERROR(IF(COUNT($S552:AW552)&gt;=$P552,"",EDATE($S552,31)),"")</f>
        <v/>
      </c>
      <c r="AY552" s="49" t="str">
        <f>IFERROR(IF(COUNT($S552:AX552)&gt;=$P552,"",EDATE($S552,32)),"")</f>
        <v/>
      </c>
      <c r="AZ552" s="49" t="str">
        <f>IFERROR(IF(COUNT($S552:AY552)&gt;=$P552,"",EDATE($S552,33)),"")</f>
        <v/>
      </c>
      <c r="BA552" s="49" t="str">
        <f>IFERROR(IF(COUNT($S552:AZ552)&gt;=$P552,"",EDATE($S552,34)),"")</f>
        <v/>
      </c>
      <c r="BB552" s="49" t="str">
        <f>IFERROR(IF(COUNT($S552:BA552)&gt;=$P552,"",EDATE($S552,35)),"")</f>
        <v/>
      </c>
      <c r="BC552" s="49" t="str">
        <f>IFERROR(IF(COUNT($S552:BB552)&gt;=$P552,"",EDATE($S552,36)),"")</f>
        <v/>
      </c>
      <c r="BD552" s="108"/>
    </row>
    <row r="553" spans="1:56" s="98" customFormat="1" ht="21" customHeight="1" thickBot="1">
      <c r="A553" s="106" t="str">
        <f t="shared" ca="1" si="48"/>
        <v/>
      </c>
      <c r="B553" s="152"/>
      <c r="C553" s="45" t="str">
        <f>IFERROR(VLOOKUP(B553,'اسماء العملاء'!$A$2:$E$1589,5,FALSE),"")</f>
        <v/>
      </c>
      <c r="D553" s="60" t="str">
        <f>IFERROR(VLOOKUP(B553,'اسماء العملاء'!$A$2:$C$1589,2,FALSE),"")</f>
        <v/>
      </c>
      <c r="E553" s="56"/>
      <c r="F553" s="62" t="str">
        <f>IFERROR(VLOOKUP(B553,'اسماء العملاء'!$A$2:$C$1589,3,FALSE),"")</f>
        <v/>
      </c>
      <c r="G553" s="75" t="str">
        <f>IFERROR(VLOOKUP(B553,'اسماء العملاء'!$A$2:$F$1589,6,FALSE),"")</f>
        <v/>
      </c>
      <c r="H553" s="142" t="str">
        <f>IFERROR(VLOOKUP(G553,'انواع الفلاتر'!$B$2:$C$52,2,FALSE),"")</f>
        <v/>
      </c>
      <c r="I553" s="128" t="str">
        <f>IFERROR(VLOOKUP(B553,'اسماء العملاء'!$A$2:$K$1589,11,FALSE),"")</f>
        <v/>
      </c>
      <c r="J553" s="46" t="str">
        <f t="shared" si="49"/>
        <v/>
      </c>
      <c r="K553" s="37"/>
      <c r="L553" s="137" t="str">
        <f t="shared" si="50"/>
        <v/>
      </c>
      <c r="M553" s="94" t="str">
        <f>IFERROR(VLOOKUP(B553,'اسماء العملاء'!$A$2:$G$1589,7,FALSE),"")</f>
        <v/>
      </c>
      <c r="N553" s="92" t="str">
        <f t="shared" si="51"/>
        <v/>
      </c>
      <c r="O553" s="149" t="str">
        <f>IFERROR(VLOOKUP(B553,'اسماء العملاء'!$A$2:$I$1589,9,FALSE),"")</f>
        <v/>
      </c>
      <c r="P553" s="144" t="str">
        <f t="shared" si="52"/>
        <v/>
      </c>
      <c r="Q553" s="145" t="str">
        <f t="shared" si="53"/>
        <v/>
      </c>
      <c r="R553" s="50"/>
      <c r="S553" s="133" t="str">
        <f>IFERROR(VLOOKUP(B553,'اسماء العملاء'!$A$2:$J$1589,10,FALSE),"")</f>
        <v/>
      </c>
      <c r="T553" s="48" t="str">
        <f>IFERROR(IF(COUNT($S553:S553)&gt;=$P553,"",EDATE($S553,1)),"")</f>
        <v/>
      </c>
      <c r="U553" s="48" t="str">
        <f>IFERROR(IF(COUNT($S553:T553)&gt;=$P553,"",EDATE($S553,2)),"")</f>
        <v/>
      </c>
      <c r="V553" s="48" t="str">
        <f>IFERROR(IF(COUNT($S553:U553)&gt;=$P553,"",EDATE($S553,3)),"")</f>
        <v/>
      </c>
      <c r="W553" s="48" t="str">
        <f>IFERROR(IF(COUNT($S553:V553)&gt;=$P553,"",EDATE($S553,4)),"")</f>
        <v/>
      </c>
      <c r="X553" s="48" t="str">
        <f>IFERROR(IF(COUNT($S553:W553)&gt;=$P553,"",EDATE($S553,5)),"")</f>
        <v/>
      </c>
      <c r="Y553" s="48" t="str">
        <f>IFERROR(IF(COUNT($S553:X553)&gt;=$P553,"",EDATE($S553,6)),"")</f>
        <v/>
      </c>
      <c r="Z553" s="48" t="str">
        <f>IFERROR(IF(COUNT($S553:Y553)&gt;=$P553,"",EDATE($S553,7)),"")</f>
        <v/>
      </c>
      <c r="AA553" s="48" t="str">
        <f>IFERROR(IF(COUNT($S553:Z553)&gt;=$P553,"",EDATE($S553,8)),"")</f>
        <v/>
      </c>
      <c r="AB553" s="48" t="str">
        <f>IFERROR(IF(COUNT($S553:AA553)&gt;=$P553,"",EDATE($S553,9)),"")</f>
        <v/>
      </c>
      <c r="AC553" s="48" t="str">
        <f>IFERROR(IF(COUNT($S553:AB553)&gt;=$P553,"",EDATE($S553,10)),"")</f>
        <v/>
      </c>
      <c r="AD553" s="48" t="str">
        <f>IFERROR(IF(COUNT($S553:AC553)&gt;=$P553,"",EDATE($S553,11)),"")</f>
        <v/>
      </c>
      <c r="AE553" s="48" t="str">
        <f>IFERROR(IF(COUNT($S553:AD553)&gt;=$P553,"",EDATE($S553,12)),"")</f>
        <v/>
      </c>
      <c r="AF553" s="48" t="str">
        <f>IFERROR(IF(COUNT($S553:AE553)&gt;=$P553,"",EDATE($S553,13)),"")</f>
        <v/>
      </c>
      <c r="AG553" s="48" t="str">
        <f>IFERROR(IF(COUNT($S553:AF553)&gt;=$P553,"",EDATE($S553,14)),"")</f>
        <v/>
      </c>
      <c r="AH553" s="48" t="str">
        <f>IFERROR(IF(COUNT($S553:AG553)&gt;=$P553,"",EDATE($S553,15)),"")</f>
        <v/>
      </c>
      <c r="AI553" s="48" t="str">
        <f>IFERROR(IF(COUNT($S553:AH553)&gt;=$P553,"",EDATE($S553,16)),"")</f>
        <v/>
      </c>
      <c r="AJ553" s="48" t="str">
        <f>IFERROR(IF(COUNT($S553:AI553)&gt;=$P553,"",EDATE($S553,17)),"")</f>
        <v/>
      </c>
      <c r="AK553" s="48" t="str">
        <f>IFERROR(IF(COUNT($S553:AJ553)&gt;=$P553,"",EDATE($S553,18)),"")</f>
        <v/>
      </c>
      <c r="AL553" s="49" t="str">
        <f>IFERROR(IF(COUNT($S553:AK553)&gt;=$P553,"",EDATE($S553,19)),"")</f>
        <v/>
      </c>
      <c r="AM553" s="49" t="str">
        <f>IFERROR(IF(COUNT($S553:AL553)&gt;=$P553,"",EDATE($S553,20)),"")</f>
        <v/>
      </c>
      <c r="AN553" s="49" t="str">
        <f>IFERROR(IF(COUNT($S553:AM553)&gt;=$P553,"",EDATE($S553,21)),"")</f>
        <v/>
      </c>
      <c r="AO553" s="49" t="str">
        <f>IFERROR(IF(COUNT($S553:AN553)&gt;=$P553,"",EDATE($S553,22)),"")</f>
        <v/>
      </c>
      <c r="AP553" s="49" t="str">
        <f>IFERROR(IF(COUNT($S553:AO553)&gt;=$P553,"",EDATE($S553,23)),"")</f>
        <v/>
      </c>
      <c r="AQ553" s="49" t="str">
        <f>IFERROR(IF(COUNT($S553:AP553)&gt;=$P553,"",EDATE($S553,24)),"")</f>
        <v/>
      </c>
      <c r="AR553" s="49" t="str">
        <f>IFERROR(IF(COUNT($S553:AQ553)&gt;=$P553,"",EDATE($S553,25)),"")</f>
        <v/>
      </c>
      <c r="AS553" s="49" t="str">
        <f>IFERROR(IF(COUNT($S553:AR553)&gt;=$P553,"",EDATE($S553,26)),"")</f>
        <v/>
      </c>
      <c r="AT553" s="49" t="str">
        <f>IFERROR(IF(COUNT($S553:AS553)&gt;=$P553,"",EDATE($S553,27)),"")</f>
        <v/>
      </c>
      <c r="AU553" s="49" t="str">
        <f>IFERROR(IF(COUNT($S553:AT553)&gt;=$P553,"",EDATE($S553,28)),"")</f>
        <v/>
      </c>
      <c r="AV553" s="49" t="str">
        <f>IFERROR(IF(COUNT($S553:AU553)&gt;=$P553,"",EDATE($S553,29)),"")</f>
        <v/>
      </c>
      <c r="AW553" s="49" t="str">
        <f>IFERROR(IF(COUNT($S553:AV553)&gt;=$P553,"",EDATE($S553,30)),"")</f>
        <v/>
      </c>
      <c r="AX553" s="49" t="str">
        <f>IFERROR(IF(COUNT($S553:AW553)&gt;=$P553,"",EDATE($S553,31)),"")</f>
        <v/>
      </c>
      <c r="AY553" s="49" t="str">
        <f>IFERROR(IF(COUNT($S553:AX553)&gt;=$P553,"",EDATE($S553,32)),"")</f>
        <v/>
      </c>
      <c r="AZ553" s="49" t="str">
        <f>IFERROR(IF(COUNT($S553:AY553)&gt;=$P553,"",EDATE($S553,33)),"")</f>
        <v/>
      </c>
      <c r="BA553" s="49" t="str">
        <f>IFERROR(IF(COUNT($S553:AZ553)&gt;=$P553,"",EDATE($S553,34)),"")</f>
        <v/>
      </c>
      <c r="BB553" s="49" t="str">
        <f>IFERROR(IF(COUNT($S553:BA553)&gt;=$P553,"",EDATE($S553,35)),"")</f>
        <v/>
      </c>
      <c r="BC553" s="49" t="str">
        <f>IFERROR(IF(COUNT($S553:BB553)&gt;=$P553,"",EDATE($S553,36)),"")</f>
        <v/>
      </c>
      <c r="BD553" s="108"/>
    </row>
    <row r="554" spans="1:56" s="98" customFormat="1" ht="21" customHeight="1" thickBot="1">
      <c r="A554" s="106" t="str">
        <f t="shared" ca="1" si="48"/>
        <v/>
      </c>
      <c r="B554" s="152"/>
      <c r="C554" s="45" t="str">
        <f>IFERROR(VLOOKUP(B554,'اسماء العملاء'!$A$2:$E$1589,5,FALSE),"")</f>
        <v/>
      </c>
      <c r="D554" s="60" t="str">
        <f>IFERROR(VLOOKUP(B554,'اسماء العملاء'!$A$2:$C$1589,2,FALSE),"")</f>
        <v/>
      </c>
      <c r="E554" s="56"/>
      <c r="F554" s="62" t="str">
        <f>IFERROR(VLOOKUP(B554,'اسماء العملاء'!$A$2:$C$1589,3,FALSE),"")</f>
        <v/>
      </c>
      <c r="G554" s="75" t="str">
        <f>IFERROR(VLOOKUP(B554,'اسماء العملاء'!$A$2:$F$1589,6,FALSE),"")</f>
        <v/>
      </c>
      <c r="H554" s="142" t="str">
        <f>IFERROR(VLOOKUP(G554,'انواع الفلاتر'!$B$2:$C$52,2,FALSE),"")</f>
        <v/>
      </c>
      <c r="I554" s="128" t="str">
        <f>IFERROR(VLOOKUP(B554,'اسماء العملاء'!$A$2:$K$1589,11,FALSE),"")</f>
        <v/>
      </c>
      <c r="J554" s="46" t="str">
        <f t="shared" si="49"/>
        <v/>
      </c>
      <c r="K554" s="37"/>
      <c r="L554" s="137" t="str">
        <f t="shared" si="50"/>
        <v/>
      </c>
      <c r="M554" s="94" t="str">
        <f>IFERROR(VLOOKUP(B554,'اسماء العملاء'!$A$2:$G$1589,7,FALSE),"")</f>
        <v/>
      </c>
      <c r="N554" s="92" t="str">
        <f t="shared" si="51"/>
        <v/>
      </c>
      <c r="O554" s="149" t="str">
        <f>IFERROR(VLOOKUP(B554,'اسماء العملاء'!$A$2:$I$1589,9,FALSE),"")</f>
        <v/>
      </c>
      <c r="P554" s="144" t="str">
        <f t="shared" si="52"/>
        <v/>
      </c>
      <c r="Q554" s="145" t="str">
        <f t="shared" si="53"/>
        <v/>
      </c>
      <c r="R554" s="50"/>
      <c r="S554" s="133" t="str">
        <f>IFERROR(VLOOKUP(B554,'اسماء العملاء'!$A$2:$J$1589,10,FALSE),"")</f>
        <v/>
      </c>
      <c r="T554" s="48" t="str">
        <f>IFERROR(IF(COUNT($S554:S554)&gt;=$P554,"",EDATE($S554,1)),"")</f>
        <v/>
      </c>
      <c r="U554" s="48" t="str">
        <f>IFERROR(IF(COUNT($S554:T554)&gt;=$P554,"",EDATE($S554,2)),"")</f>
        <v/>
      </c>
      <c r="V554" s="48" t="str">
        <f>IFERROR(IF(COUNT($S554:U554)&gt;=$P554,"",EDATE($S554,3)),"")</f>
        <v/>
      </c>
      <c r="W554" s="48" t="str">
        <f>IFERROR(IF(COUNT($S554:V554)&gt;=$P554,"",EDATE($S554,4)),"")</f>
        <v/>
      </c>
      <c r="X554" s="48" t="str">
        <f>IFERROR(IF(COUNT($S554:W554)&gt;=$P554,"",EDATE($S554,5)),"")</f>
        <v/>
      </c>
      <c r="Y554" s="48" t="str">
        <f>IFERROR(IF(COUNT($S554:X554)&gt;=$P554,"",EDATE($S554,6)),"")</f>
        <v/>
      </c>
      <c r="Z554" s="48" t="str">
        <f>IFERROR(IF(COUNT($S554:Y554)&gt;=$P554,"",EDATE($S554,7)),"")</f>
        <v/>
      </c>
      <c r="AA554" s="48" t="str">
        <f>IFERROR(IF(COUNT($S554:Z554)&gt;=$P554,"",EDATE($S554,8)),"")</f>
        <v/>
      </c>
      <c r="AB554" s="48" t="str">
        <f>IFERROR(IF(COUNT($S554:AA554)&gt;=$P554,"",EDATE($S554,9)),"")</f>
        <v/>
      </c>
      <c r="AC554" s="48" t="str">
        <f>IFERROR(IF(COUNT($S554:AB554)&gt;=$P554,"",EDATE($S554,10)),"")</f>
        <v/>
      </c>
      <c r="AD554" s="48" t="str">
        <f>IFERROR(IF(COUNT($S554:AC554)&gt;=$P554,"",EDATE($S554,11)),"")</f>
        <v/>
      </c>
      <c r="AE554" s="48" t="str">
        <f>IFERROR(IF(COUNT($S554:AD554)&gt;=$P554,"",EDATE($S554,12)),"")</f>
        <v/>
      </c>
      <c r="AF554" s="48" t="str">
        <f>IFERROR(IF(COUNT($S554:AE554)&gt;=$P554,"",EDATE($S554,13)),"")</f>
        <v/>
      </c>
      <c r="AG554" s="48" t="str">
        <f>IFERROR(IF(COUNT($S554:AF554)&gt;=$P554,"",EDATE($S554,14)),"")</f>
        <v/>
      </c>
      <c r="AH554" s="48" t="str">
        <f>IFERROR(IF(COUNT($S554:AG554)&gt;=$P554,"",EDATE($S554,15)),"")</f>
        <v/>
      </c>
      <c r="AI554" s="48" t="str">
        <f>IFERROR(IF(COUNT($S554:AH554)&gt;=$P554,"",EDATE($S554,16)),"")</f>
        <v/>
      </c>
      <c r="AJ554" s="48" t="str">
        <f>IFERROR(IF(COUNT($S554:AI554)&gt;=$P554,"",EDATE($S554,17)),"")</f>
        <v/>
      </c>
      <c r="AK554" s="48" t="str">
        <f>IFERROR(IF(COUNT($S554:AJ554)&gt;=$P554,"",EDATE($S554,18)),"")</f>
        <v/>
      </c>
      <c r="AL554" s="49" t="str">
        <f>IFERROR(IF(COUNT($S554:AK554)&gt;=$P554,"",EDATE($S554,19)),"")</f>
        <v/>
      </c>
      <c r="AM554" s="49" t="str">
        <f>IFERROR(IF(COUNT($S554:AL554)&gt;=$P554,"",EDATE($S554,20)),"")</f>
        <v/>
      </c>
      <c r="AN554" s="49" t="str">
        <f>IFERROR(IF(COUNT($S554:AM554)&gt;=$P554,"",EDATE($S554,21)),"")</f>
        <v/>
      </c>
      <c r="AO554" s="49" t="str">
        <f>IFERROR(IF(COUNT($S554:AN554)&gt;=$P554,"",EDATE($S554,22)),"")</f>
        <v/>
      </c>
      <c r="AP554" s="49" t="str">
        <f>IFERROR(IF(COUNT($S554:AO554)&gt;=$P554,"",EDATE($S554,23)),"")</f>
        <v/>
      </c>
      <c r="AQ554" s="49" t="str">
        <f>IFERROR(IF(COUNT($S554:AP554)&gt;=$P554,"",EDATE($S554,24)),"")</f>
        <v/>
      </c>
      <c r="AR554" s="49" t="str">
        <f>IFERROR(IF(COUNT($S554:AQ554)&gt;=$P554,"",EDATE($S554,25)),"")</f>
        <v/>
      </c>
      <c r="AS554" s="49" t="str">
        <f>IFERROR(IF(COUNT($S554:AR554)&gt;=$P554,"",EDATE($S554,26)),"")</f>
        <v/>
      </c>
      <c r="AT554" s="49" t="str">
        <f>IFERROR(IF(COUNT($S554:AS554)&gt;=$P554,"",EDATE($S554,27)),"")</f>
        <v/>
      </c>
      <c r="AU554" s="49" t="str">
        <f>IFERROR(IF(COUNT($S554:AT554)&gt;=$P554,"",EDATE($S554,28)),"")</f>
        <v/>
      </c>
      <c r="AV554" s="49" t="str">
        <f>IFERROR(IF(COUNT($S554:AU554)&gt;=$P554,"",EDATE($S554,29)),"")</f>
        <v/>
      </c>
      <c r="AW554" s="49" t="str">
        <f>IFERROR(IF(COUNT($S554:AV554)&gt;=$P554,"",EDATE($S554,30)),"")</f>
        <v/>
      </c>
      <c r="AX554" s="49" t="str">
        <f>IFERROR(IF(COUNT($S554:AW554)&gt;=$P554,"",EDATE($S554,31)),"")</f>
        <v/>
      </c>
      <c r="AY554" s="49" t="str">
        <f>IFERROR(IF(COUNT($S554:AX554)&gt;=$P554,"",EDATE($S554,32)),"")</f>
        <v/>
      </c>
      <c r="AZ554" s="49" t="str">
        <f>IFERROR(IF(COUNT($S554:AY554)&gt;=$P554,"",EDATE($S554,33)),"")</f>
        <v/>
      </c>
      <c r="BA554" s="49" t="str">
        <f>IFERROR(IF(COUNT($S554:AZ554)&gt;=$P554,"",EDATE($S554,34)),"")</f>
        <v/>
      </c>
      <c r="BB554" s="49" t="str">
        <f>IFERROR(IF(COUNT($S554:BA554)&gt;=$P554,"",EDATE($S554,35)),"")</f>
        <v/>
      </c>
      <c r="BC554" s="49" t="str">
        <f>IFERROR(IF(COUNT($S554:BB554)&gt;=$P554,"",EDATE($S554,36)),"")</f>
        <v/>
      </c>
      <c r="BD554" s="108"/>
    </row>
    <row r="555" spans="1:56" s="98" customFormat="1" ht="21" customHeight="1" thickBot="1">
      <c r="A555" s="106" t="str">
        <f t="shared" ca="1" si="48"/>
        <v/>
      </c>
      <c r="B555" s="152"/>
      <c r="C555" s="45" t="str">
        <f>IFERROR(VLOOKUP(B555,'اسماء العملاء'!$A$2:$E$1589,5,FALSE),"")</f>
        <v/>
      </c>
      <c r="D555" s="60" t="str">
        <f>IFERROR(VLOOKUP(B555,'اسماء العملاء'!$A$2:$C$1589,2,FALSE),"")</f>
        <v/>
      </c>
      <c r="E555" s="56"/>
      <c r="F555" s="62" t="str">
        <f>IFERROR(VLOOKUP(B555,'اسماء العملاء'!$A$2:$C$1589,3,FALSE),"")</f>
        <v/>
      </c>
      <c r="G555" s="75" t="str">
        <f>IFERROR(VLOOKUP(B555,'اسماء العملاء'!$A$2:$F$1589,6,FALSE),"")</f>
        <v/>
      </c>
      <c r="H555" s="142" t="str">
        <f>IFERROR(VLOOKUP(G555,'انواع الفلاتر'!$B$2:$C$52,2,FALSE),"")</f>
        <v/>
      </c>
      <c r="I555" s="128" t="str">
        <f>IFERROR(VLOOKUP(B555,'اسماء العملاء'!$A$2:$K$1589,11,FALSE),"")</f>
        <v/>
      </c>
      <c r="J555" s="46" t="str">
        <f t="shared" si="49"/>
        <v/>
      </c>
      <c r="K555" s="37"/>
      <c r="L555" s="137" t="str">
        <f t="shared" si="50"/>
        <v/>
      </c>
      <c r="M555" s="94" t="str">
        <f>IFERROR(VLOOKUP(B555,'اسماء العملاء'!$A$2:$G$1589,7,FALSE),"")</f>
        <v/>
      </c>
      <c r="N555" s="92" t="str">
        <f t="shared" si="51"/>
        <v/>
      </c>
      <c r="O555" s="149" t="str">
        <f>IFERROR(VLOOKUP(B555,'اسماء العملاء'!$A$2:$I$1589,9,FALSE),"")</f>
        <v/>
      </c>
      <c r="P555" s="144" t="str">
        <f t="shared" si="52"/>
        <v/>
      </c>
      <c r="Q555" s="145" t="str">
        <f t="shared" si="53"/>
        <v/>
      </c>
      <c r="R555" s="50"/>
      <c r="S555" s="133" t="str">
        <f>IFERROR(VLOOKUP(B555,'اسماء العملاء'!$A$2:$J$1589,10,FALSE),"")</f>
        <v/>
      </c>
      <c r="T555" s="48" t="str">
        <f>IFERROR(IF(COUNT($S555:S555)&gt;=$P555,"",EDATE($S555,1)),"")</f>
        <v/>
      </c>
      <c r="U555" s="48" t="str">
        <f>IFERROR(IF(COUNT($S555:T555)&gt;=$P555,"",EDATE($S555,2)),"")</f>
        <v/>
      </c>
      <c r="V555" s="48" t="str">
        <f>IFERROR(IF(COUNT($S555:U555)&gt;=$P555,"",EDATE($S555,3)),"")</f>
        <v/>
      </c>
      <c r="W555" s="48" t="str">
        <f>IFERROR(IF(COUNT($S555:V555)&gt;=$P555,"",EDATE($S555,4)),"")</f>
        <v/>
      </c>
      <c r="X555" s="48" t="str">
        <f>IFERROR(IF(COUNT($S555:W555)&gt;=$P555,"",EDATE($S555,5)),"")</f>
        <v/>
      </c>
      <c r="Y555" s="48" t="str">
        <f>IFERROR(IF(COUNT($S555:X555)&gt;=$P555,"",EDATE($S555,6)),"")</f>
        <v/>
      </c>
      <c r="Z555" s="48" t="str">
        <f>IFERROR(IF(COUNT($S555:Y555)&gt;=$P555,"",EDATE($S555,7)),"")</f>
        <v/>
      </c>
      <c r="AA555" s="48" t="str">
        <f>IFERROR(IF(COUNT($S555:Z555)&gt;=$P555,"",EDATE($S555,8)),"")</f>
        <v/>
      </c>
      <c r="AB555" s="48" t="str">
        <f>IFERROR(IF(COUNT($S555:AA555)&gt;=$P555,"",EDATE($S555,9)),"")</f>
        <v/>
      </c>
      <c r="AC555" s="48" t="str">
        <f>IFERROR(IF(COUNT($S555:AB555)&gt;=$P555,"",EDATE($S555,10)),"")</f>
        <v/>
      </c>
      <c r="AD555" s="48" t="str">
        <f>IFERROR(IF(COUNT($S555:AC555)&gt;=$P555,"",EDATE($S555,11)),"")</f>
        <v/>
      </c>
      <c r="AE555" s="48" t="str">
        <f>IFERROR(IF(COUNT($S555:AD555)&gt;=$P555,"",EDATE($S555,12)),"")</f>
        <v/>
      </c>
      <c r="AF555" s="48" t="str">
        <f>IFERROR(IF(COUNT($S555:AE555)&gt;=$P555,"",EDATE($S555,13)),"")</f>
        <v/>
      </c>
      <c r="AG555" s="48" t="str">
        <f>IFERROR(IF(COUNT($S555:AF555)&gt;=$P555,"",EDATE($S555,14)),"")</f>
        <v/>
      </c>
      <c r="AH555" s="48" t="str">
        <f>IFERROR(IF(COUNT($S555:AG555)&gt;=$P555,"",EDATE($S555,15)),"")</f>
        <v/>
      </c>
      <c r="AI555" s="48" t="str">
        <f>IFERROR(IF(COUNT($S555:AH555)&gt;=$P555,"",EDATE($S555,16)),"")</f>
        <v/>
      </c>
      <c r="AJ555" s="48" t="str">
        <f>IFERROR(IF(COUNT($S555:AI555)&gt;=$P555,"",EDATE($S555,17)),"")</f>
        <v/>
      </c>
      <c r="AK555" s="48" t="str">
        <f>IFERROR(IF(COUNT($S555:AJ555)&gt;=$P555,"",EDATE($S555,18)),"")</f>
        <v/>
      </c>
      <c r="AL555" s="49" t="str">
        <f>IFERROR(IF(COUNT($S555:AK555)&gt;=$P555,"",EDATE($S555,19)),"")</f>
        <v/>
      </c>
      <c r="AM555" s="49" t="str">
        <f>IFERROR(IF(COUNT($S555:AL555)&gt;=$P555,"",EDATE($S555,20)),"")</f>
        <v/>
      </c>
      <c r="AN555" s="49" t="str">
        <f>IFERROR(IF(COUNT($S555:AM555)&gt;=$P555,"",EDATE($S555,21)),"")</f>
        <v/>
      </c>
      <c r="AO555" s="49" t="str">
        <f>IFERROR(IF(COUNT($S555:AN555)&gt;=$P555,"",EDATE($S555,22)),"")</f>
        <v/>
      </c>
      <c r="AP555" s="49" t="str">
        <f>IFERROR(IF(COUNT($S555:AO555)&gt;=$P555,"",EDATE($S555,23)),"")</f>
        <v/>
      </c>
      <c r="AQ555" s="49" t="str">
        <f>IFERROR(IF(COUNT($S555:AP555)&gt;=$P555,"",EDATE($S555,24)),"")</f>
        <v/>
      </c>
      <c r="AR555" s="49" t="str">
        <f>IFERROR(IF(COUNT($S555:AQ555)&gt;=$P555,"",EDATE($S555,25)),"")</f>
        <v/>
      </c>
      <c r="AS555" s="49" t="str">
        <f>IFERROR(IF(COUNT($S555:AR555)&gt;=$P555,"",EDATE($S555,26)),"")</f>
        <v/>
      </c>
      <c r="AT555" s="49" t="str">
        <f>IFERROR(IF(COUNT($S555:AS555)&gt;=$P555,"",EDATE($S555,27)),"")</f>
        <v/>
      </c>
      <c r="AU555" s="49" t="str">
        <f>IFERROR(IF(COUNT($S555:AT555)&gt;=$P555,"",EDATE($S555,28)),"")</f>
        <v/>
      </c>
      <c r="AV555" s="49" t="str">
        <f>IFERROR(IF(COUNT($S555:AU555)&gt;=$P555,"",EDATE($S555,29)),"")</f>
        <v/>
      </c>
      <c r="AW555" s="49" t="str">
        <f>IFERROR(IF(COUNT($S555:AV555)&gt;=$P555,"",EDATE($S555,30)),"")</f>
        <v/>
      </c>
      <c r="AX555" s="49" t="str">
        <f>IFERROR(IF(COUNT($S555:AW555)&gt;=$P555,"",EDATE($S555,31)),"")</f>
        <v/>
      </c>
      <c r="AY555" s="49" t="str">
        <f>IFERROR(IF(COUNT($S555:AX555)&gt;=$P555,"",EDATE($S555,32)),"")</f>
        <v/>
      </c>
      <c r="AZ555" s="49" t="str">
        <f>IFERROR(IF(COUNT($S555:AY555)&gt;=$P555,"",EDATE($S555,33)),"")</f>
        <v/>
      </c>
      <c r="BA555" s="49" t="str">
        <f>IFERROR(IF(COUNT($S555:AZ555)&gt;=$P555,"",EDATE($S555,34)),"")</f>
        <v/>
      </c>
      <c r="BB555" s="49" t="str">
        <f>IFERROR(IF(COUNT($S555:BA555)&gt;=$P555,"",EDATE($S555,35)),"")</f>
        <v/>
      </c>
      <c r="BC555" s="49" t="str">
        <f>IFERROR(IF(COUNT($S555:BB555)&gt;=$P555,"",EDATE($S555,36)),"")</f>
        <v/>
      </c>
      <c r="BD555" s="108"/>
    </row>
    <row r="556" spans="1:56" s="98" customFormat="1" ht="21" customHeight="1" thickBot="1">
      <c r="A556" s="106" t="str">
        <f t="shared" ca="1" si="48"/>
        <v/>
      </c>
      <c r="B556" s="152"/>
      <c r="C556" s="45" t="str">
        <f>IFERROR(VLOOKUP(B556,'اسماء العملاء'!$A$2:$E$1589,5,FALSE),"")</f>
        <v/>
      </c>
      <c r="D556" s="60" t="str">
        <f>IFERROR(VLOOKUP(B556,'اسماء العملاء'!$A$2:$C$1589,2,FALSE),"")</f>
        <v/>
      </c>
      <c r="E556" s="56"/>
      <c r="F556" s="62" t="str">
        <f>IFERROR(VLOOKUP(B556,'اسماء العملاء'!$A$2:$C$1589,3,FALSE),"")</f>
        <v/>
      </c>
      <c r="G556" s="75" t="str">
        <f>IFERROR(VLOOKUP(B556,'اسماء العملاء'!$A$2:$F$1589,6,FALSE),"")</f>
        <v/>
      </c>
      <c r="H556" s="142" t="str">
        <f>IFERROR(VLOOKUP(G556,'انواع الفلاتر'!$B$2:$C$52,2,FALSE),"")</f>
        <v/>
      </c>
      <c r="I556" s="128" t="str">
        <f>IFERROR(VLOOKUP(B556,'اسماء العملاء'!$A$2:$K$1589,11,FALSE),"")</f>
        <v/>
      </c>
      <c r="J556" s="46" t="str">
        <f t="shared" si="49"/>
        <v/>
      </c>
      <c r="K556" s="37"/>
      <c r="L556" s="137" t="str">
        <f t="shared" si="50"/>
        <v/>
      </c>
      <c r="M556" s="94" t="str">
        <f>IFERROR(VLOOKUP(B556,'اسماء العملاء'!$A$2:$G$1589,7,FALSE),"")</f>
        <v/>
      </c>
      <c r="N556" s="92" t="str">
        <f t="shared" si="51"/>
        <v/>
      </c>
      <c r="O556" s="149" t="str">
        <f>IFERROR(VLOOKUP(B556,'اسماء العملاء'!$A$2:$I$1589,9,FALSE),"")</f>
        <v/>
      </c>
      <c r="P556" s="144" t="str">
        <f t="shared" si="52"/>
        <v/>
      </c>
      <c r="Q556" s="145" t="str">
        <f t="shared" si="53"/>
        <v/>
      </c>
      <c r="R556" s="50"/>
      <c r="S556" s="133" t="str">
        <f>IFERROR(VLOOKUP(B556,'اسماء العملاء'!$A$2:$J$1589,10,FALSE),"")</f>
        <v/>
      </c>
      <c r="T556" s="48" t="str">
        <f>IFERROR(IF(COUNT($S556:S556)&gt;=$P556,"",EDATE($S556,1)),"")</f>
        <v/>
      </c>
      <c r="U556" s="48" t="str">
        <f>IFERROR(IF(COUNT($S556:T556)&gt;=$P556,"",EDATE($S556,2)),"")</f>
        <v/>
      </c>
      <c r="V556" s="48" t="str">
        <f>IFERROR(IF(COUNT($S556:U556)&gt;=$P556,"",EDATE($S556,3)),"")</f>
        <v/>
      </c>
      <c r="W556" s="48" t="str">
        <f>IFERROR(IF(COUNT($S556:V556)&gt;=$P556,"",EDATE($S556,4)),"")</f>
        <v/>
      </c>
      <c r="X556" s="48" t="str">
        <f>IFERROR(IF(COUNT($S556:W556)&gt;=$P556,"",EDATE($S556,5)),"")</f>
        <v/>
      </c>
      <c r="Y556" s="48" t="str">
        <f>IFERROR(IF(COUNT($S556:X556)&gt;=$P556,"",EDATE($S556,6)),"")</f>
        <v/>
      </c>
      <c r="Z556" s="48" t="str">
        <f>IFERROR(IF(COUNT($S556:Y556)&gt;=$P556,"",EDATE($S556,7)),"")</f>
        <v/>
      </c>
      <c r="AA556" s="48" t="str">
        <f>IFERROR(IF(COUNT($S556:Z556)&gt;=$P556,"",EDATE($S556,8)),"")</f>
        <v/>
      </c>
      <c r="AB556" s="48" t="str">
        <f>IFERROR(IF(COUNT($S556:AA556)&gt;=$P556,"",EDATE($S556,9)),"")</f>
        <v/>
      </c>
      <c r="AC556" s="48" t="str">
        <f>IFERROR(IF(COUNT($S556:AB556)&gt;=$P556,"",EDATE($S556,10)),"")</f>
        <v/>
      </c>
      <c r="AD556" s="48" t="str">
        <f>IFERROR(IF(COUNT($S556:AC556)&gt;=$P556,"",EDATE($S556,11)),"")</f>
        <v/>
      </c>
      <c r="AE556" s="48" t="str">
        <f>IFERROR(IF(COUNT($S556:AD556)&gt;=$P556,"",EDATE($S556,12)),"")</f>
        <v/>
      </c>
      <c r="AF556" s="48" t="str">
        <f>IFERROR(IF(COUNT($S556:AE556)&gt;=$P556,"",EDATE($S556,13)),"")</f>
        <v/>
      </c>
      <c r="AG556" s="48" t="str">
        <f>IFERROR(IF(COUNT($S556:AF556)&gt;=$P556,"",EDATE($S556,14)),"")</f>
        <v/>
      </c>
      <c r="AH556" s="48" t="str">
        <f>IFERROR(IF(COUNT($S556:AG556)&gt;=$P556,"",EDATE($S556,15)),"")</f>
        <v/>
      </c>
      <c r="AI556" s="48" t="str">
        <f>IFERROR(IF(COUNT($S556:AH556)&gt;=$P556,"",EDATE($S556,16)),"")</f>
        <v/>
      </c>
      <c r="AJ556" s="48" t="str">
        <f>IFERROR(IF(COUNT($S556:AI556)&gt;=$P556,"",EDATE($S556,17)),"")</f>
        <v/>
      </c>
      <c r="AK556" s="48" t="str">
        <f>IFERROR(IF(COUNT($S556:AJ556)&gt;=$P556,"",EDATE($S556,18)),"")</f>
        <v/>
      </c>
      <c r="AL556" s="49" t="str">
        <f>IFERROR(IF(COUNT($S556:AK556)&gt;=$P556,"",EDATE($S556,19)),"")</f>
        <v/>
      </c>
      <c r="AM556" s="49" t="str">
        <f>IFERROR(IF(COUNT($S556:AL556)&gt;=$P556,"",EDATE($S556,20)),"")</f>
        <v/>
      </c>
      <c r="AN556" s="49" t="str">
        <f>IFERROR(IF(COUNT($S556:AM556)&gt;=$P556,"",EDATE($S556,21)),"")</f>
        <v/>
      </c>
      <c r="AO556" s="49" t="str">
        <f>IFERROR(IF(COUNT($S556:AN556)&gt;=$P556,"",EDATE($S556,22)),"")</f>
        <v/>
      </c>
      <c r="AP556" s="49" t="str">
        <f>IFERROR(IF(COUNT($S556:AO556)&gt;=$P556,"",EDATE($S556,23)),"")</f>
        <v/>
      </c>
      <c r="AQ556" s="49" t="str">
        <f>IFERROR(IF(COUNT($S556:AP556)&gt;=$P556,"",EDATE($S556,24)),"")</f>
        <v/>
      </c>
      <c r="AR556" s="49" t="str">
        <f>IFERROR(IF(COUNT($S556:AQ556)&gt;=$P556,"",EDATE($S556,25)),"")</f>
        <v/>
      </c>
      <c r="AS556" s="49" t="str">
        <f>IFERROR(IF(COUNT($S556:AR556)&gt;=$P556,"",EDATE($S556,26)),"")</f>
        <v/>
      </c>
      <c r="AT556" s="49" t="str">
        <f>IFERROR(IF(COUNT($S556:AS556)&gt;=$P556,"",EDATE($S556,27)),"")</f>
        <v/>
      </c>
      <c r="AU556" s="49" t="str">
        <f>IFERROR(IF(COUNT($S556:AT556)&gt;=$P556,"",EDATE($S556,28)),"")</f>
        <v/>
      </c>
      <c r="AV556" s="49" t="str">
        <f>IFERROR(IF(COUNT($S556:AU556)&gt;=$P556,"",EDATE($S556,29)),"")</f>
        <v/>
      </c>
      <c r="AW556" s="49" t="str">
        <f>IFERROR(IF(COUNT($S556:AV556)&gt;=$P556,"",EDATE($S556,30)),"")</f>
        <v/>
      </c>
      <c r="AX556" s="49" t="str">
        <f>IFERROR(IF(COUNT($S556:AW556)&gt;=$P556,"",EDATE($S556,31)),"")</f>
        <v/>
      </c>
      <c r="AY556" s="49" t="str">
        <f>IFERROR(IF(COUNT($S556:AX556)&gt;=$P556,"",EDATE($S556,32)),"")</f>
        <v/>
      </c>
      <c r="AZ556" s="49" t="str">
        <f>IFERROR(IF(COUNT($S556:AY556)&gt;=$P556,"",EDATE($S556,33)),"")</f>
        <v/>
      </c>
      <c r="BA556" s="49" t="str">
        <f>IFERROR(IF(COUNT($S556:AZ556)&gt;=$P556,"",EDATE($S556,34)),"")</f>
        <v/>
      </c>
      <c r="BB556" s="49" t="str">
        <f>IFERROR(IF(COUNT($S556:BA556)&gt;=$P556,"",EDATE($S556,35)),"")</f>
        <v/>
      </c>
      <c r="BC556" s="49" t="str">
        <f>IFERROR(IF(COUNT($S556:BB556)&gt;=$P556,"",EDATE($S556,36)),"")</f>
        <v/>
      </c>
      <c r="BD556" s="108"/>
    </row>
    <row r="557" spans="1:56" s="98" customFormat="1" ht="21" customHeight="1" thickBot="1">
      <c r="A557" s="106" t="str">
        <f t="shared" ca="1" si="48"/>
        <v/>
      </c>
      <c r="B557" s="152"/>
      <c r="C557" s="45" t="str">
        <f>IFERROR(VLOOKUP(B557,'اسماء العملاء'!$A$2:$E$1589,5,FALSE),"")</f>
        <v/>
      </c>
      <c r="D557" s="60" t="str">
        <f>IFERROR(VLOOKUP(B557,'اسماء العملاء'!$A$2:$C$1589,2,FALSE),"")</f>
        <v/>
      </c>
      <c r="E557" s="56"/>
      <c r="F557" s="62" t="str">
        <f>IFERROR(VLOOKUP(B557,'اسماء العملاء'!$A$2:$C$1589,3,FALSE),"")</f>
        <v/>
      </c>
      <c r="G557" s="75" t="str">
        <f>IFERROR(VLOOKUP(B557,'اسماء العملاء'!$A$2:$F$1589,6,FALSE),"")</f>
        <v/>
      </c>
      <c r="H557" s="142" t="str">
        <f>IFERROR(VLOOKUP(G557,'انواع الفلاتر'!$B$2:$C$52,2,FALSE),"")</f>
        <v/>
      </c>
      <c r="I557" s="128" t="str">
        <f>IFERROR(VLOOKUP(B557,'اسماء العملاء'!$A$2:$K$1589,11,FALSE),"")</f>
        <v/>
      </c>
      <c r="J557" s="46" t="str">
        <f t="shared" si="49"/>
        <v/>
      </c>
      <c r="K557" s="37"/>
      <c r="L557" s="137" t="str">
        <f t="shared" si="50"/>
        <v/>
      </c>
      <c r="M557" s="94" t="str">
        <f>IFERROR(VLOOKUP(B557,'اسماء العملاء'!$A$2:$G$1589,7,FALSE),"")</f>
        <v/>
      </c>
      <c r="N557" s="92" t="str">
        <f t="shared" si="51"/>
        <v/>
      </c>
      <c r="O557" s="149" t="str">
        <f>IFERROR(VLOOKUP(B557,'اسماء العملاء'!$A$2:$I$1589,9,FALSE),"")</f>
        <v/>
      </c>
      <c r="P557" s="144" t="str">
        <f t="shared" si="52"/>
        <v/>
      </c>
      <c r="Q557" s="145" t="str">
        <f t="shared" si="53"/>
        <v/>
      </c>
      <c r="R557" s="50"/>
      <c r="S557" s="133" t="str">
        <f>IFERROR(VLOOKUP(B557,'اسماء العملاء'!$A$2:$J$1589,10,FALSE),"")</f>
        <v/>
      </c>
      <c r="T557" s="48" t="str">
        <f>IFERROR(IF(COUNT($S557:S557)&gt;=$P557,"",EDATE($S557,1)),"")</f>
        <v/>
      </c>
      <c r="U557" s="48" t="str">
        <f>IFERROR(IF(COUNT($S557:T557)&gt;=$P557,"",EDATE($S557,2)),"")</f>
        <v/>
      </c>
      <c r="V557" s="48" t="str">
        <f>IFERROR(IF(COUNT($S557:U557)&gt;=$P557,"",EDATE($S557,3)),"")</f>
        <v/>
      </c>
      <c r="W557" s="48" t="str">
        <f>IFERROR(IF(COUNT($S557:V557)&gt;=$P557,"",EDATE($S557,4)),"")</f>
        <v/>
      </c>
      <c r="X557" s="48" t="str">
        <f>IFERROR(IF(COUNT($S557:W557)&gt;=$P557,"",EDATE($S557,5)),"")</f>
        <v/>
      </c>
      <c r="Y557" s="48" t="str">
        <f>IFERROR(IF(COUNT($S557:X557)&gt;=$P557,"",EDATE($S557,6)),"")</f>
        <v/>
      </c>
      <c r="Z557" s="48" t="str">
        <f>IFERROR(IF(COUNT($S557:Y557)&gt;=$P557,"",EDATE($S557,7)),"")</f>
        <v/>
      </c>
      <c r="AA557" s="48" t="str">
        <f>IFERROR(IF(COUNT($S557:Z557)&gt;=$P557,"",EDATE($S557,8)),"")</f>
        <v/>
      </c>
      <c r="AB557" s="48" t="str">
        <f>IFERROR(IF(COUNT($S557:AA557)&gt;=$P557,"",EDATE($S557,9)),"")</f>
        <v/>
      </c>
      <c r="AC557" s="48" t="str">
        <f>IFERROR(IF(COUNT($S557:AB557)&gt;=$P557,"",EDATE($S557,10)),"")</f>
        <v/>
      </c>
      <c r="AD557" s="48" t="str">
        <f>IFERROR(IF(COUNT($S557:AC557)&gt;=$P557,"",EDATE($S557,11)),"")</f>
        <v/>
      </c>
      <c r="AE557" s="48" t="str">
        <f>IFERROR(IF(COUNT($S557:AD557)&gt;=$P557,"",EDATE($S557,12)),"")</f>
        <v/>
      </c>
      <c r="AF557" s="48" t="str">
        <f>IFERROR(IF(COUNT($S557:AE557)&gt;=$P557,"",EDATE($S557,13)),"")</f>
        <v/>
      </c>
      <c r="AG557" s="48" t="str">
        <f>IFERROR(IF(COUNT($S557:AF557)&gt;=$P557,"",EDATE($S557,14)),"")</f>
        <v/>
      </c>
      <c r="AH557" s="48" t="str">
        <f>IFERROR(IF(COUNT($S557:AG557)&gt;=$P557,"",EDATE($S557,15)),"")</f>
        <v/>
      </c>
      <c r="AI557" s="48" t="str">
        <f>IFERROR(IF(COUNT($S557:AH557)&gt;=$P557,"",EDATE($S557,16)),"")</f>
        <v/>
      </c>
      <c r="AJ557" s="48" t="str">
        <f>IFERROR(IF(COUNT($S557:AI557)&gt;=$P557,"",EDATE($S557,17)),"")</f>
        <v/>
      </c>
      <c r="AK557" s="48" t="str">
        <f>IFERROR(IF(COUNT($S557:AJ557)&gt;=$P557,"",EDATE($S557,18)),"")</f>
        <v/>
      </c>
      <c r="AL557" s="49" t="str">
        <f>IFERROR(IF(COUNT($S557:AK557)&gt;=$P557,"",EDATE($S557,19)),"")</f>
        <v/>
      </c>
      <c r="AM557" s="49" t="str">
        <f>IFERROR(IF(COUNT($S557:AL557)&gt;=$P557,"",EDATE($S557,20)),"")</f>
        <v/>
      </c>
      <c r="AN557" s="49" t="str">
        <f>IFERROR(IF(COUNT($S557:AM557)&gt;=$P557,"",EDATE($S557,21)),"")</f>
        <v/>
      </c>
      <c r="AO557" s="49" t="str">
        <f>IFERROR(IF(COUNT($S557:AN557)&gt;=$P557,"",EDATE($S557,22)),"")</f>
        <v/>
      </c>
      <c r="AP557" s="49" t="str">
        <f>IFERROR(IF(COUNT($S557:AO557)&gt;=$P557,"",EDATE($S557,23)),"")</f>
        <v/>
      </c>
      <c r="AQ557" s="49" t="str">
        <f>IFERROR(IF(COUNT($S557:AP557)&gt;=$P557,"",EDATE($S557,24)),"")</f>
        <v/>
      </c>
      <c r="AR557" s="49" t="str">
        <f>IFERROR(IF(COUNT($S557:AQ557)&gt;=$P557,"",EDATE($S557,25)),"")</f>
        <v/>
      </c>
      <c r="AS557" s="49" t="str">
        <f>IFERROR(IF(COUNT($S557:AR557)&gt;=$P557,"",EDATE($S557,26)),"")</f>
        <v/>
      </c>
      <c r="AT557" s="49" t="str">
        <f>IFERROR(IF(COUNT($S557:AS557)&gt;=$P557,"",EDATE($S557,27)),"")</f>
        <v/>
      </c>
      <c r="AU557" s="49" t="str">
        <f>IFERROR(IF(COUNT($S557:AT557)&gt;=$P557,"",EDATE($S557,28)),"")</f>
        <v/>
      </c>
      <c r="AV557" s="49" t="str">
        <f>IFERROR(IF(COUNT($S557:AU557)&gt;=$P557,"",EDATE($S557,29)),"")</f>
        <v/>
      </c>
      <c r="AW557" s="49" t="str">
        <f>IFERROR(IF(COUNT($S557:AV557)&gt;=$P557,"",EDATE($S557,30)),"")</f>
        <v/>
      </c>
      <c r="AX557" s="49" t="str">
        <f>IFERROR(IF(COUNT($S557:AW557)&gt;=$P557,"",EDATE($S557,31)),"")</f>
        <v/>
      </c>
      <c r="AY557" s="49" t="str">
        <f>IFERROR(IF(COUNT($S557:AX557)&gt;=$P557,"",EDATE($S557,32)),"")</f>
        <v/>
      </c>
      <c r="AZ557" s="49" t="str">
        <f>IFERROR(IF(COUNT($S557:AY557)&gt;=$P557,"",EDATE($S557,33)),"")</f>
        <v/>
      </c>
      <c r="BA557" s="49" t="str">
        <f>IFERROR(IF(COUNT($S557:AZ557)&gt;=$P557,"",EDATE($S557,34)),"")</f>
        <v/>
      </c>
      <c r="BB557" s="49" t="str">
        <f>IFERROR(IF(COUNT($S557:BA557)&gt;=$P557,"",EDATE($S557,35)),"")</f>
        <v/>
      </c>
      <c r="BC557" s="49" t="str">
        <f>IFERROR(IF(COUNT($S557:BB557)&gt;=$P557,"",EDATE($S557,36)),"")</f>
        <v/>
      </c>
      <c r="BD557" s="108"/>
    </row>
    <row r="558" spans="1:56" s="98" customFormat="1" ht="21" customHeight="1" thickBot="1">
      <c r="A558" s="106" t="str">
        <f t="shared" ca="1" si="48"/>
        <v/>
      </c>
      <c r="B558" s="152"/>
      <c r="C558" s="45" t="str">
        <f>IFERROR(VLOOKUP(B558,'اسماء العملاء'!$A$2:$E$1589,5,FALSE),"")</f>
        <v/>
      </c>
      <c r="D558" s="60" t="str">
        <f>IFERROR(VLOOKUP(B558,'اسماء العملاء'!$A$2:$C$1589,2,FALSE),"")</f>
        <v/>
      </c>
      <c r="E558" s="56"/>
      <c r="F558" s="62" t="str">
        <f>IFERROR(VLOOKUP(B558,'اسماء العملاء'!$A$2:$C$1589,3,FALSE),"")</f>
        <v/>
      </c>
      <c r="G558" s="75" t="str">
        <f>IFERROR(VLOOKUP(B558,'اسماء العملاء'!$A$2:$F$1589,6,FALSE),"")</f>
        <v/>
      </c>
      <c r="H558" s="142" t="str">
        <f>IFERROR(VLOOKUP(G558,'انواع الفلاتر'!$B$2:$C$52,2,FALSE),"")</f>
        <v/>
      </c>
      <c r="I558" s="128" t="str">
        <f>IFERROR(VLOOKUP(B558,'اسماء العملاء'!$A$2:$K$1589,11,FALSE),"")</f>
        <v/>
      </c>
      <c r="J558" s="46" t="str">
        <f t="shared" si="49"/>
        <v/>
      </c>
      <c r="K558" s="37"/>
      <c r="L558" s="137" t="str">
        <f t="shared" si="50"/>
        <v/>
      </c>
      <c r="M558" s="94" t="str">
        <f>IFERROR(VLOOKUP(B558,'اسماء العملاء'!$A$2:$G$1589,7,FALSE),"")</f>
        <v/>
      </c>
      <c r="N558" s="92" t="str">
        <f t="shared" si="51"/>
        <v/>
      </c>
      <c r="O558" s="149" t="str">
        <f>IFERROR(VLOOKUP(B558,'اسماء العملاء'!$A$2:$I$1589,9,FALSE),"")</f>
        <v/>
      </c>
      <c r="P558" s="144" t="str">
        <f t="shared" si="52"/>
        <v/>
      </c>
      <c r="Q558" s="145" t="str">
        <f t="shared" si="53"/>
        <v/>
      </c>
      <c r="R558" s="50"/>
      <c r="S558" s="133" t="str">
        <f>IFERROR(VLOOKUP(B558,'اسماء العملاء'!$A$2:$J$1589,10,FALSE),"")</f>
        <v/>
      </c>
      <c r="T558" s="48" t="str">
        <f>IFERROR(IF(COUNT($S558:S558)&gt;=$P558,"",EDATE($S558,1)),"")</f>
        <v/>
      </c>
      <c r="U558" s="48" t="str">
        <f>IFERROR(IF(COUNT($S558:T558)&gt;=$P558,"",EDATE($S558,2)),"")</f>
        <v/>
      </c>
      <c r="V558" s="48" t="str">
        <f>IFERROR(IF(COUNT($S558:U558)&gt;=$P558,"",EDATE($S558,3)),"")</f>
        <v/>
      </c>
      <c r="W558" s="48" t="str">
        <f>IFERROR(IF(COUNT($S558:V558)&gt;=$P558,"",EDATE($S558,4)),"")</f>
        <v/>
      </c>
      <c r="X558" s="48" t="str">
        <f>IFERROR(IF(COUNT($S558:W558)&gt;=$P558,"",EDATE($S558,5)),"")</f>
        <v/>
      </c>
      <c r="Y558" s="48" t="str">
        <f>IFERROR(IF(COUNT($S558:X558)&gt;=$P558,"",EDATE($S558,6)),"")</f>
        <v/>
      </c>
      <c r="Z558" s="48" t="str">
        <f>IFERROR(IF(COUNT($S558:Y558)&gt;=$P558,"",EDATE($S558,7)),"")</f>
        <v/>
      </c>
      <c r="AA558" s="48" t="str">
        <f>IFERROR(IF(COUNT($S558:Z558)&gt;=$P558,"",EDATE($S558,8)),"")</f>
        <v/>
      </c>
      <c r="AB558" s="48" t="str">
        <f>IFERROR(IF(COUNT($S558:AA558)&gt;=$P558,"",EDATE($S558,9)),"")</f>
        <v/>
      </c>
      <c r="AC558" s="48" t="str">
        <f>IFERROR(IF(COUNT($S558:AB558)&gt;=$P558,"",EDATE($S558,10)),"")</f>
        <v/>
      </c>
      <c r="AD558" s="48" t="str">
        <f>IFERROR(IF(COUNT($S558:AC558)&gt;=$P558,"",EDATE($S558,11)),"")</f>
        <v/>
      </c>
      <c r="AE558" s="48" t="str">
        <f>IFERROR(IF(COUNT($S558:AD558)&gt;=$P558,"",EDATE($S558,12)),"")</f>
        <v/>
      </c>
      <c r="AF558" s="48" t="str">
        <f>IFERROR(IF(COUNT($S558:AE558)&gt;=$P558,"",EDATE($S558,13)),"")</f>
        <v/>
      </c>
      <c r="AG558" s="48" t="str">
        <f>IFERROR(IF(COUNT($S558:AF558)&gt;=$P558,"",EDATE($S558,14)),"")</f>
        <v/>
      </c>
      <c r="AH558" s="48" t="str">
        <f>IFERROR(IF(COUNT($S558:AG558)&gt;=$P558,"",EDATE($S558,15)),"")</f>
        <v/>
      </c>
      <c r="AI558" s="48" t="str">
        <f>IFERROR(IF(COUNT($S558:AH558)&gt;=$P558,"",EDATE($S558,16)),"")</f>
        <v/>
      </c>
      <c r="AJ558" s="48" t="str">
        <f>IFERROR(IF(COUNT($S558:AI558)&gt;=$P558,"",EDATE($S558,17)),"")</f>
        <v/>
      </c>
      <c r="AK558" s="48" t="str">
        <f>IFERROR(IF(COUNT($S558:AJ558)&gt;=$P558,"",EDATE($S558,18)),"")</f>
        <v/>
      </c>
      <c r="AL558" s="49" t="str">
        <f>IFERROR(IF(COUNT($S558:AK558)&gt;=$P558,"",EDATE($S558,19)),"")</f>
        <v/>
      </c>
      <c r="AM558" s="49" t="str">
        <f>IFERROR(IF(COUNT($S558:AL558)&gt;=$P558,"",EDATE($S558,20)),"")</f>
        <v/>
      </c>
      <c r="AN558" s="49" t="str">
        <f>IFERROR(IF(COUNT($S558:AM558)&gt;=$P558,"",EDATE($S558,21)),"")</f>
        <v/>
      </c>
      <c r="AO558" s="49" t="str">
        <f>IFERROR(IF(COUNT($S558:AN558)&gt;=$P558,"",EDATE($S558,22)),"")</f>
        <v/>
      </c>
      <c r="AP558" s="49" t="str">
        <f>IFERROR(IF(COUNT($S558:AO558)&gt;=$P558,"",EDATE($S558,23)),"")</f>
        <v/>
      </c>
      <c r="AQ558" s="49" t="str">
        <f>IFERROR(IF(COUNT($S558:AP558)&gt;=$P558,"",EDATE($S558,24)),"")</f>
        <v/>
      </c>
      <c r="AR558" s="49" t="str">
        <f>IFERROR(IF(COUNT($S558:AQ558)&gt;=$P558,"",EDATE($S558,25)),"")</f>
        <v/>
      </c>
      <c r="AS558" s="49" t="str">
        <f>IFERROR(IF(COUNT($S558:AR558)&gt;=$P558,"",EDATE($S558,26)),"")</f>
        <v/>
      </c>
      <c r="AT558" s="49" t="str">
        <f>IFERROR(IF(COUNT($S558:AS558)&gt;=$P558,"",EDATE($S558,27)),"")</f>
        <v/>
      </c>
      <c r="AU558" s="49" t="str">
        <f>IFERROR(IF(COUNT($S558:AT558)&gt;=$P558,"",EDATE($S558,28)),"")</f>
        <v/>
      </c>
      <c r="AV558" s="49" t="str">
        <f>IFERROR(IF(COUNT($S558:AU558)&gt;=$P558,"",EDATE($S558,29)),"")</f>
        <v/>
      </c>
      <c r="AW558" s="49" t="str">
        <f>IFERROR(IF(COUNT($S558:AV558)&gt;=$P558,"",EDATE($S558,30)),"")</f>
        <v/>
      </c>
      <c r="AX558" s="49" t="str">
        <f>IFERROR(IF(COUNT($S558:AW558)&gt;=$P558,"",EDATE($S558,31)),"")</f>
        <v/>
      </c>
      <c r="AY558" s="49" t="str">
        <f>IFERROR(IF(COUNT($S558:AX558)&gt;=$P558,"",EDATE($S558,32)),"")</f>
        <v/>
      </c>
      <c r="AZ558" s="49" t="str">
        <f>IFERROR(IF(COUNT($S558:AY558)&gt;=$P558,"",EDATE($S558,33)),"")</f>
        <v/>
      </c>
      <c r="BA558" s="49" t="str">
        <f>IFERROR(IF(COUNT($S558:AZ558)&gt;=$P558,"",EDATE($S558,34)),"")</f>
        <v/>
      </c>
      <c r="BB558" s="49" t="str">
        <f>IFERROR(IF(COUNT($S558:BA558)&gt;=$P558,"",EDATE($S558,35)),"")</f>
        <v/>
      </c>
      <c r="BC558" s="49" t="str">
        <f>IFERROR(IF(COUNT($S558:BB558)&gt;=$P558,"",EDATE($S558,36)),"")</f>
        <v/>
      </c>
      <c r="BD558" s="108"/>
    </row>
    <row r="559" spans="1:56" s="98" customFormat="1" ht="21" customHeight="1" thickBot="1">
      <c r="A559" s="106" t="str">
        <f t="shared" ca="1" si="48"/>
        <v/>
      </c>
      <c r="B559" s="152"/>
      <c r="C559" s="45" t="str">
        <f>IFERROR(VLOOKUP(B559,'اسماء العملاء'!$A$2:$E$1589,5,FALSE),"")</f>
        <v/>
      </c>
      <c r="D559" s="60" t="str">
        <f>IFERROR(VLOOKUP(B559,'اسماء العملاء'!$A$2:$C$1589,2,FALSE),"")</f>
        <v/>
      </c>
      <c r="E559" s="56"/>
      <c r="F559" s="62" t="str">
        <f>IFERROR(VLOOKUP(B559,'اسماء العملاء'!$A$2:$C$1589,3,FALSE),"")</f>
        <v/>
      </c>
      <c r="G559" s="75" t="str">
        <f>IFERROR(VLOOKUP(B559,'اسماء العملاء'!$A$2:$F$1589,6,FALSE),"")</f>
        <v/>
      </c>
      <c r="H559" s="142" t="str">
        <f>IFERROR(VLOOKUP(G559,'انواع الفلاتر'!$B$2:$C$52,2,FALSE),"")</f>
        <v/>
      </c>
      <c r="I559" s="128" t="str">
        <f>IFERROR(VLOOKUP(B559,'اسماء العملاء'!$A$2:$K$1589,11,FALSE),"")</f>
        <v/>
      </c>
      <c r="J559" s="46" t="str">
        <f t="shared" si="49"/>
        <v/>
      </c>
      <c r="K559" s="37"/>
      <c r="L559" s="137" t="str">
        <f t="shared" si="50"/>
        <v/>
      </c>
      <c r="M559" s="94" t="str">
        <f>IFERROR(VLOOKUP(B559,'اسماء العملاء'!$A$2:$G$1589,7,FALSE),"")</f>
        <v/>
      </c>
      <c r="N559" s="92" t="str">
        <f t="shared" si="51"/>
        <v/>
      </c>
      <c r="O559" s="149" t="str">
        <f>IFERROR(VLOOKUP(B559,'اسماء العملاء'!$A$2:$I$1589,9,FALSE),"")</f>
        <v/>
      </c>
      <c r="P559" s="144" t="str">
        <f t="shared" si="52"/>
        <v/>
      </c>
      <c r="Q559" s="145" t="str">
        <f t="shared" si="53"/>
        <v/>
      </c>
      <c r="R559" s="50"/>
      <c r="S559" s="133" t="str">
        <f>IFERROR(VLOOKUP(B559,'اسماء العملاء'!$A$2:$J$1589,10,FALSE),"")</f>
        <v/>
      </c>
      <c r="T559" s="48" t="str">
        <f>IFERROR(IF(COUNT($S559:S559)&gt;=$P559,"",EDATE($S559,1)),"")</f>
        <v/>
      </c>
      <c r="U559" s="48" t="str">
        <f>IFERROR(IF(COUNT($S559:T559)&gt;=$P559,"",EDATE($S559,2)),"")</f>
        <v/>
      </c>
      <c r="V559" s="48" t="str">
        <f>IFERROR(IF(COUNT($S559:U559)&gt;=$P559,"",EDATE($S559,3)),"")</f>
        <v/>
      </c>
      <c r="W559" s="48" t="str">
        <f>IFERROR(IF(COUNT($S559:V559)&gt;=$P559,"",EDATE($S559,4)),"")</f>
        <v/>
      </c>
      <c r="X559" s="48" t="str">
        <f>IFERROR(IF(COUNT($S559:W559)&gt;=$P559,"",EDATE($S559,5)),"")</f>
        <v/>
      </c>
      <c r="Y559" s="48" t="str">
        <f>IFERROR(IF(COUNT($S559:X559)&gt;=$P559,"",EDATE($S559,6)),"")</f>
        <v/>
      </c>
      <c r="Z559" s="48" t="str">
        <f>IFERROR(IF(COUNT($S559:Y559)&gt;=$P559,"",EDATE($S559,7)),"")</f>
        <v/>
      </c>
      <c r="AA559" s="48" t="str">
        <f>IFERROR(IF(COUNT($S559:Z559)&gt;=$P559,"",EDATE($S559,8)),"")</f>
        <v/>
      </c>
      <c r="AB559" s="48" t="str">
        <f>IFERROR(IF(COUNT($S559:AA559)&gt;=$P559,"",EDATE($S559,9)),"")</f>
        <v/>
      </c>
      <c r="AC559" s="48" t="str">
        <f>IFERROR(IF(COUNT($S559:AB559)&gt;=$P559,"",EDATE($S559,10)),"")</f>
        <v/>
      </c>
      <c r="AD559" s="48" t="str">
        <f>IFERROR(IF(COUNT($S559:AC559)&gt;=$P559,"",EDATE($S559,11)),"")</f>
        <v/>
      </c>
      <c r="AE559" s="48" t="str">
        <f>IFERROR(IF(COUNT($S559:AD559)&gt;=$P559,"",EDATE($S559,12)),"")</f>
        <v/>
      </c>
      <c r="AF559" s="48" t="str">
        <f>IFERROR(IF(COUNT($S559:AE559)&gt;=$P559,"",EDATE($S559,13)),"")</f>
        <v/>
      </c>
      <c r="AG559" s="48" t="str">
        <f>IFERROR(IF(COUNT($S559:AF559)&gt;=$P559,"",EDATE($S559,14)),"")</f>
        <v/>
      </c>
      <c r="AH559" s="48" t="str">
        <f>IFERROR(IF(COUNT($S559:AG559)&gt;=$P559,"",EDATE($S559,15)),"")</f>
        <v/>
      </c>
      <c r="AI559" s="48" t="str">
        <f>IFERROR(IF(COUNT($S559:AH559)&gt;=$P559,"",EDATE($S559,16)),"")</f>
        <v/>
      </c>
      <c r="AJ559" s="48" t="str">
        <f>IFERROR(IF(COUNT($S559:AI559)&gt;=$P559,"",EDATE($S559,17)),"")</f>
        <v/>
      </c>
      <c r="AK559" s="48" t="str">
        <f>IFERROR(IF(COUNT($S559:AJ559)&gt;=$P559,"",EDATE($S559,18)),"")</f>
        <v/>
      </c>
      <c r="AL559" s="49" t="str">
        <f>IFERROR(IF(COUNT($S559:AK559)&gt;=$P559,"",EDATE($S559,19)),"")</f>
        <v/>
      </c>
      <c r="AM559" s="49" t="str">
        <f>IFERROR(IF(COUNT($S559:AL559)&gt;=$P559,"",EDATE($S559,20)),"")</f>
        <v/>
      </c>
      <c r="AN559" s="49" t="str">
        <f>IFERROR(IF(COUNT($S559:AM559)&gt;=$P559,"",EDATE($S559,21)),"")</f>
        <v/>
      </c>
      <c r="AO559" s="49" t="str">
        <f>IFERROR(IF(COUNT($S559:AN559)&gt;=$P559,"",EDATE($S559,22)),"")</f>
        <v/>
      </c>
      <c r="AP559" s="49" t="str">
        <f>IFERROR(IF(COUNT($S559:AO559)&gt;=$P559,"",EDATE($S559,23)),"")</f>
        <v/>
      </c>
      <c r="AQ559" s="49" t="str">
        <f>IFERROR(IF(COUNT($S559:AP559)&gt;=$P559,"",EDATE($S559,24)),"")</f>
        <v/>
      </c>
      <c r="AR559" s="49" t="str">
        <f>IFERROR(IF(COUNT($S559:AQ559)&gt;=$P559,"",EDATE($S559,25)),"")</f>
        <v/>
      </c>
      <c r="AS559" s="49" t="str">
        <f>IFERROR(IF(COUNT($S559:AR559)&gt;=$P559,"",EDATE($S559,26)),"")</f>
        <v/>
      </c>
      <c r="AT559" s="49" t="str">
        <f>IFERROR(IF(COUNT($S559:AS559)&gt;=$P559,"",EDATE($S559,27)),"")</f>
        <v/>
      </c>
      <c r="AU559" s="49" t="str">
        <f>IFERROR(IF(COUNT($S559:AT559)&gt;=$P559,"",EDATE($S559,28)),"")</f>
        <v/>
      </c>
      <c r="AV559" s="49" t="str">
        <f>IFERROR(IF(COUNT($S559:AU559)&gt;=$P559,"",EDATE($S559,29)),"")</f>
        <v/>
      </c>
      <c r="AW559" s="49" t="str">
        <f>IFERROR(IF(COUNT($S559:AV559)&gt;=$P559,"",EDATE($S559,30)),"")</f>
        <v/>
      </c>
      <c r="AX559" s="49" t="str">
        <f>IFERROR(IF(COUNT($S559:AW559)&gt;=$P559,"",EDATE($S559,31)),"")</f>
        <v/>
      </c>
      <c r="AY559" s="49" t="str">
        <f>IFERROR(IF(COUNT($S559:AX559)&gt;=$P559,"",EDATE($S559,32)),"")</f>
        <v/>
      </c>
      <c r="AZ559" s="49" t="str">
        <f>IFERROR(IF(COUNT($S559:AY559)&gt;=$P559,"",EDATE($S559,33)),"")</f>
        <v/>
      </c>
      <c r="BA559" s="49" t="str">
        <f>IFERROR(IF(COUNT($S559:AZ559)&gt;=$P559,"",EDATE($S559,34)),"")</f>
        <v/>
      </c>
      <c r="BB559" s="49" t="str">
        <f>IFERROR(IF(COUNT($S559:BA559)&gt;=$P559,"",EDATE($S559,35)),"")</f>
        <v/>
      </c>
      <c r="BC559" s="49" t="str">
        <f>IFERROR(IF(COUNT($S559:BB559)&gt;=$P559,"",EDATE($S559,36)),"")</f>
        <v/>
      </c>
      <c r="BD559" s="108"/>
    </row>
    <row r="560" spans="1:56" s="98" customFormat="1" ht="21" customHeight="1" thickBot="1">
      <c r="A560" s="106" t="str">
        <f t="shared" ca="1" si="48"/>
        <v/>
      </c>
      <c r="B560" s="152"/>
      <c r="C560" s="45" t="str">
        <f>IFERROR(VLOOKUP(B560,'اسماء العملاء'!$A$2:$E$1589,5,FALSE),"")</f>
        <v/>
      </c>
      <c r="D560" s="60" t="str">
        <f>IFERROR(VLOOKUP(B560,'اسماء العملاء'!$A$2:$C$1589,2,FALSE),"")</f>
        <v/>
      </c>
      <c r="E560" s="56"/>
      <c r="F560" s="62" t="str">
        <f>IFERROR(VLOOKUP(B560,'اسماء العملاء'!$A$2:$C$1589,3,FALSE),"")</f>
        <v/>
      </c>
      <c r="G560" s="75" t="str">
        <f>IFERROR(VLOOKUP(B560,'اسماء العملاء'!$A$2:$F$1589,6,FALSE),"")</f>
        <v/>
      </c>
      <c r="H560" s="142" t="str">
        <f>IFERROR(VLOOKUP(G560,'انواع الفلاتر'!$B$2:$C$52,2,FALSE),"")</f>
        <v/>
      </c>
      <c r="I560" s="128" t="str">
        <f>IFERROR(VLOOKUP(B560,'اسماء العملاء'!$A$2:$K$1589,11,FALSE),"")</f>
        <v/>
      </c>
      <c r="J560" s="46" t="str">
        <f t="shared" si="49"/>
        <v/>
      </c>
      <c r="K560" s="37"/>
      <c r="L560" s="137" t="str">
        <f t="shared" si="50"/>
        <v/>
      </c>
      <c r="M560" s="94" t="str">
        <f>IFERROR(VLOOKUP(B560,'اسماء العملاء'!$A$2:$G$1589,7,FALSE),"")</f>
        <v/>
      </c>
      <c r="N560" s="92" t="str">
        <f t="shared" si="51"/>
        <v/>
      </c>
      <c r="O560" s="149" t="str">
        <f>IFERROR(VLOOKUP(B560,'اسماء العملاء'!$A$2:$I$1589,9,FALSE),"")</f>
        <v/>
      </c>
      <c r="P560" s="144" t="str">
        <f t="shared" si="52"/>
        <v/>
      </c>
      <c r="Q560" s="145" t="str">
        <f t="shared" si="53"/>
        <v/>
      </c>
      <c r="R560" s="50"/>
      <c r="S560" s="133" t="str">
        <f>IFERROR(VLOOKUP(B560,'اسماء العملاء'!$A$2:$J$1589,10,FALSE),"")</f>
        <v/>
      </c>
      <c r="T560" s="48" t="str">
        <f>IFERROR(IF(COUNT($S560:S560)&gt;=$P560,"",EDATE($S560,1)),"")</f>
        <v/>
      </c>
      <c r="U560" s="48" t="str">
        <f>IFERROR(IF(COUNT($S560:T560)&gt;=$P560,"",EDATE($S560,2)),"")</f>
        <v/>
      </c>
      <c r="V560" s="48" t="str">
        <f>IFERROR(IF(COUNT($S560:U560)&gt;=$P560,"",EDATE($S560,3)),"")</f>
        <v/>
      </c>
      <c r="W560" s="48" t="str">
        <f>IFERROR(IF(COUNT($S560:V560)&gt;=$P560,"",EDATE($S560,4)),"")</f>
        <v/>
      </c>
      <c r="X560" s="48" t="str">
        <f>IFERROR(IF(COUNT($S560:W560)&gt;=$P560,"",EDATE($S560,5)),"")</f>
        <v/>
      </c>
      <c r="Y560" s="48" t="str">
        <f>IFERROR(IF(COUNT($S560:X560)&gt;=$P560,"",EDATE($S560,6)),"")</f>
        <v/>
      </c>
      <c r="Z560" s="48" t="str">
        <f>IFERROR(IF(COUNT($S560:Y560)&gt;=$P560,"",EDATE($S560,7)),"")</f>
        <v/>
      </c>
      <c r="AA560" s="48" t="str">
        <f>IFERROR(IF(COUNT($S560:Z560)&gt;=$P560,"",EDATE($S560,8)),"")</f>
        <v/>
      </c>
      <c r="AB560" s="48" t="str">
        <f>IFERROR(IF(COUNT($S560:AA560)&gt;=$P560,"",EDATE($S560,9)),"")</f>
        <v/>
      </c>
      <c r="AC560" s="48" t="str">
        <f>IFERROR(IF(COUNT($S560:AB560)&gt;=$P560,"",EDATE($S560,10)),"")</f>
        <v/>
      </c>
      <c r="AD560" s="48" t="str">
        <f>IFERROR(IF(COUNT($S560:AC560)&gt;=$P560,"",EDATE($S560,11)),"")</f>
        <v/>
      </c>
      <c r="AE560" s="48" t="str">
        <f>IFERROR(IF(COUNT($S560:AD560)&gt;=$P560,"",EDATE($S560,12)),"")</f>
        <v/>
      </c>
      <c r="AF560" s="48" t="str">
        <f>IFERROR(IF(COUNT($S560:AE560)&gt;=$P560,"",EDATE($S560,13)),"")</f>
        <v/>
      </c>
      <c r="AG560" s="48" t="str">
        <f>IFERROR(IF(COUNT($S560:AF560)&gt;=$P560,"",EDATE($S560,14)),"")</f>
        <v/>
      </c>
      <c r="AH560" s="48" t="str">
        <f>IFERROR(IF(COUNT($S560:AG560)&gt;=$P560,"",EDATE($S560,15)),"")</f>
        <v/>
      </c>
      <c r="AI560" s="48" t="str">
        <f>IFERROR(IF(COUNT($S560:AH560)&gt;=$P560,"",EDATE($S560,16)),"")</f>
        <v/>
      </c>
      <c r="AJ560" s="48" t="str">
        <f>IFERROR(IF(COUNT($S560:AI560)&gt;=$P560,"",EDATE($S560,17)),"")</f>
        <v/>
      </c>
      <c r="AK560" s="48" t="str">
        <f>IFERROR(IF(COUNT($S560:AJ560)&gt;=$P560,"",EDATE($S560,18)),"")</f>
        <v/>
      </c>
      <c r="AL560" s="49" t="str">
        <f>IFERROR(IF(COUNT($S560:AK560)&gt;=$P560,"",EDATE($S560,19)),"")</f>
        <v/>
      </c>
      <c r="AM560" s="49" t="str">
        <f>IFERROR(IF(COUNT($S560:AL560)&gt;=$P560,"",EDATE($S560,20)),"")</f>
        <v/>
      </c>
      <c r="AN560" s="49" t="str">
        <f>IFERROR(IF(COUNT($S560:AM560)&gt;=$P560,"",EDATE($S560,21)),"")</f>
        <v/>
      </c>
      <c r="AO560" s="49" t="str">
        <f>IFERROR(IF(COUNT($S560:AN560)&gt;=$P560,"",EDATE($S560,22)),"")</f>
        <v/>
      </c>
      <c r="AP560" s="49" t="str">
        <f>IFERROR(IF(COUNT($S560:AO560)&gt;=$P560,"",EDATE($S560,23)),"")</f>
        <v/>
      </c>
      <c r="AQ560" s="49" t="str">
        <f>IFERROR(IF(COUNT($S560:AP560)&gt;=$P560,"",EDATE($S560,24)),"")</f>
        <v/>
      </c>
      <c r="AR560" s="49" t="str">
        <f>IFERROR(IF(COUNT($S560:AQ560)&gt;=$P560,"",EDATE($S560,25)),"")</f>
        <v/>
      </c>
      <c r="AS560" s="49" t="str">
        <f>IFERROR(IF(COUNT($S560:AR560)&gt;=$P560,"",EDATE($S560,26)),"")</f>
        <v/>
      </c>
      <c r="AT560" s="49" t="str">
        <f>IFERROR(IF(COUNT($S560:AS560)&gt;=$P560,"",EDATE($S560,27)),"")</f>
        <v/>
      </c>
      <c r="AU560" s="49" t="str">
        <f>IFERROR(IF(COUNT($S560:AT560)&gt;=$P560,"",EDATE($S560,28)),"")</f>
        <v/>
      </c>
      <c r="AV560" s="49" t="str">
        <f>IFERROR(IF(COUNT($S560:AU560)&gt;=$P560,"",EDATE($S560,29)),"")</f>
        <v/>
      </c>
      <c r="AW560" s="49" t="str">
        <f>IFERROR(IF(COUNT($S560:AV560)&gt;=$P560,"",EDATE($S560,30)),"")</f>
        <v/>
      </c>
      <c r="AX560" s="49" t="str">
        <f>IFERROR(IF(COUNT($S560:AW560)&gt;=$P560,"",EDATE($S560,31)),"")</f>
        <v/>
      </c>
      <c r="AY560" s="49" t="str">
        <f>IFERROR(IF(COUNT($S560:AX560)&gt;=$P560,"",EDATE($S560,32)),"")</f>
        <v/>
      </c>
      <c r="AZ560" s="49" t="str">
        <f>IFERROR(IF(COUNT($S560:AY560)&gt;=$P560,"",EDATE($S560,33)),"")</f>
        <v/>
      </c>
      <c r="BA560" s="49" t="str">
        <f>IFERROR(IF(COUNT($S560:AZ560)&gt;=$P560,"",EDATE($S560,34)),"")</f>
        <v/>
      </c>
      <c r="BB560" s="49" t="str">
        <f>IFERROR(IF(COUNT($S560:BA560)&gt;=$P560,"",EDATE($S560,35)),"")</f>
        <v/>
      </c>
      <c r="BC560" s="49" t="str">
        <f>IFERROR(IF(COUNT($S560:BB560)&gt;=$P560,"",EDATE($S560,36)),"")</f>
        <v/>
      </c>
      <c r="BD560" s="108"/>
    </row>
    <row r="561" spans="1:56" s="98" customFormat="1" ht="21" customHeight="1" thickBot="1">
      <c r="A561" s="106" t="str">
        <f t="shared" ca="1" si="48"/>
        <v/>
      </c>
      <c r="B561" s="152"/>
      <c r="C561" s="45" t="str">
        <f>IFERROR(VLOOKUP(B561,'اسماء العملاء'!$A$2:$E$1589,5,FALSE),"")</f>
        <v/>
      </c>
      <c r="D561" s="60" t="str">
        <f>IFERROR(VLOOKUP(B561,'اسماء العملاء'!$A$2:$C$1589,2,FALSE),"")</f>
        <v/>
      </c>
      <c r="E561" s="56"/>
      <c r="F561" s="62" t="str">
        <f>IFERROR(VLOOKUP(B561,'اسماء العملاء'!$A$2:$C$1589,3,FALSE),"")</f>
        <v/>
      </c>
      <c r="G561" s="75" t="str">
        <f>IFERROR(VLOOKUP(B561,'اسماء العملاء'!$A$2:$F$1589,6,FALSE),"")</f>
        <v/>
      </c>
      <c r="H561" s="142" t="str">
        <f>IFERROR(VLOOKUP(G561,'انواع الفلاتر'!$B$2:$C$52,2,FALSE),"")</f>
        <v/>
      </c>
      <c r="I561" s="128" t="str">
        <f>IFERROR(VLOOKUP(B561,'اسماء العملاء'!$A$2:$K$1589,11,FALSE),"")</f>
        <v/>
      </c>
      <c r="J561" s="46" t="str">
        <f t="shared" si="49"/>
        <v/>
      </c>
      <c r="K561" s="37"/>
      <c r="L561" s="137" t="str">
        <f t="shared" si="50"/>
        <v/>
      </c>
      <c r="M561" s="94" t="str">
        <f>IFERROR(VLOOKUP(B561,'اسماء العملاء'!$A$2:$G$1589,7,FALSE),"")</f>
        <v/>
      </c>
      <c r="N561" s="92" t="str">
        <f t="shared" si="51"/>
        <v/>
      </c>
      <c r="O561" s="149" t="str">
        <f>IFERROR(VLOOKUP(B561,'اسماء العملاء'!$A$2:$I$1589,9,FALSE),"")</f>
        <v/>
      </c>
      <c r="P561" s="144" t="str">
        <f t="shared" si="52"/>
        <v/>
      </c>
      <c r="Q561" s="145" t="str">
        <f t="shared" si="53"/>
        <v/>
      </c>
      <c r="R561" s="50"/>
      <c r="S561" s="133" t="str">
        <f>IFERROR(VLOOKUP(B561,'اسماء العملاء'!$A$2:$J$1589,10,FALSE),"")</f>
        <v/>
      </c>
      <c r="T561" s="48" t="str">
        <f>IFERROR(IF(COUNT($S561:S561)&gt;=$P561,"",EDATE($S561,1)),"")</f>
        <v/>
      </c>
      <c r="U561" s="48" t="str">
        <f>IFERROR(IF(COUNT($S561:T561)&gt;=$P561,"",EDATE($S561,2)),"")</f>
        <v/>
      </c>
      <c r="V561" s="48" t="str">
        <f>IFERROR(IF(COUNT($S561:U561)&gt;=$P561,"",EDATE($S561,3)),"")</f>
        <v/>
      </c>
      <c r="W561" s="48" t="str">
        <f>IFERROR(IF(COUNT($S561:V561)&gt;=$P561,"",EDATE($S561,4)),"")</f>
        <v/>
      </c>
      <c r="X561" s="48" t="str">
        <f>IFERROR(IF(COUNT($S561:W561)&gt;=$P561,"",EDATE($S561,5)),"")</f>
        <v/>
      </c>
      <c r="Y561" s="48" t="str">
        <f>IFERROR(IF(COUNT($S561:X561)&gt;=$P561,"",EDATE($S561,6)),"")</f>
        <v/>
      </c>
      <c r="Z561" s="48" t="str">
        <f>IFERROR(IF(COUNT($S561:Y561)&gt;=$P561,"",EDATE($S561,7)),"")</f>
        <v/>
      </c>
      <c r="AA561" s="48" t="str">
        <f>IFERROR(IF(COUNT($S561:Z561)&gt;=$P561,"",EDATE($S561,8)),"")</f>
        <v/>
      </c>
      <c r="AB561" s="48" t="str">
        <f>IFERROR(IF(COUNT($S561:AA561)&gt;=$P561,"",EDATE($S561,9)),"")</f>
        <v/>
      </c>
      <c r="AC561" s="48" t="str">
        <f>IFERROR(IF(COUNT($S561:AB561)&gt;=$P561,"",EDATE($S561,10)),"")</f>
        <v/>
      </c>
      <c r="AD561" s="48" t="str">
        <f>IFERROR(IF(COUNT($S561:AC561)&gt;=$P561,"",EDATE($S561,11)),"")</f>
        <v/>
      </c>
      <c r="AE561" s="48" t="str">
        <f>IFERROR(IF(COUNT($S561:AD561)&gt;=$P561,"",EDATE($S561,12)),"")</f>
        <v/>
      </c>
      <c r="AF561" s="48" t="str">
        <f>IFERROR(IF(COUNT($S561:AE561)&gt;=$P561,"",EDATE($S561,13)),"")</f>
        <v/>
      </c>
      <c r="AG561" s="48" t="str">
        <f>IFERROR(IF(COUNT($S561:AF561)&gt;=$P561,"",EDATE($S561,14)),"")</f>
        <v/>
      </c>
      <c r="AH561" s="48" t="str">
        <f>IFERROR(IF(COUNT($S561:AG561)&gt;=$P561,"",EDATE($S561,15)),"")</f>
        <v/>
      </c>
      <c r="AI561" s="48" t="str">
        <f>IFERROR(IF(COUNT($S561:AH561)&gt;=$P561,"",EDATE($S561,16)),"")</f>
        <v/>
      </c>
      <c r="AJ561" s="48" t="str">
        <f>IFERROR(IF(COUNT($S561:AI561)&gt;=$P561,"",EDATE($S561,17)),"")</f>
        <v/>
      </c>
      <c r="AK561" s="48" t="str">
        <f>IFERROR(IF(COUNT($S561:AJ561)&gt;=$P561,"",EDATE($S561,18)),"")</f>
        <v/>
      </c>
      <c r="AL561" s="49" t="str">
        <f>IFERROR(IF(COUNT($S561:AK561)&gt;=$P561,"",EDATE($S561,19)),"")</f>
        <v/>
      </c>
      <c r="AM561" s="49" t="str">
        <f>IFERROR(IF(COUNT($S561:AL561)&gt;=$P561,"",EDATE($S561,20)),"")</f>
        <v/>
      </c>
      <c r="AN561" s="49" t="str">
        <f>IFERROR(IF(COUNT($S561:AM561)&gt;=$P561,"",EDATE($S561,21)),"")</f>
        <v/>
      </c>
      <c r="AO561" s="49" t="str">
        <f>IFERROR(IF(COUNT($S561:AN561)&gt;=$P561,"",EDATE($S561,22)),"")</f>
        <v/>
      </c>
      <c r="AP561" s="49" t="str">
        <f>IFERROR(IF(COUNT($S561:AO561)&gt;=$P561,"",EDATE($S561,23)),"")</f>
        <v/>
      </c>
      <c r="AQ561" s="49" t="str">
        <f>IFERROR(IF(COUNT($S561:AP561)&gt;=$P561,"",EDATE($S561,24)),"")</f>
        <v/>
      </c>
      <c r="AR561" s="49" t="str">
        <f>IFERROR(IF(COUNT($S561:AQ561)&gt;=$P561,"",EDATE($S561,25)),"")</f>
        <v/>
      </c>
      <c r="AS561" s="49" t="str">
        <f>IFERROR(IF(COUNT($S561:AR561)&gt;=$P561,"",EDATE($S561,26)),"")</f>
        <v/>
      </c>
      <c r="AT561" s="49" t="str">
        <f>IFERROR(IF(COUNT($S561:AS561)&gt;=$P561,"",EDATE($S561,27)),"")</f>
        <v/>
      </c>
      <c r="AU561" s="49" t="str">
        <f>IFERROR(IF(COUNT($S561:AT561)&gt;=$P561,"",EDATE($S561,28)),"")</f>
        <v/>
      </c>
      <c r="AV561" s="49" t="str">
        <f>IFERROR(IF(COUNT($S561:AU561)&gt;=$P561,"",EDATE($S561,29)),"")</f>
        <v/>
      </c>
      <c r="AW561" s="49" t="str">
        <f>IFERROR(IF(COUNT($S561:AV561)&gt;=$P561,"",EDATE($S561,30)),"")</f>
        <v/>
      </c>
      <c r="AX561" s="49" t="str">
        <f>IFERROR(IF(COUNT($S561:AW561)&gt;=$P561,"",EDATE($S561,31)),"")</f>
        <v/>
      </c>
      <c r="AY561" s="49" t="str">
        <f>IFERROR(IF(COUNT($S561:AX561)&gt;=$P561,"",EDATE($S561,32)),"")</f>
        <v/>
      </c>
      <c r="AZ561" s="49" t="str">
        <f>IFERROR(IF(COUNT($S561:AY561)&gt;=$P561,"",EDATE($S561,33)),"")</f>
        <v/>
      </c>
      <c r="BA561" s="49" t="str">
        <f>IFERROR(IF(COUNT($S561:AZ561)&gt;=$P561,"",EDATE($S561,34)),"")</f>
        <v/>
      </c>
      <c r="BB561" s="49" t="str">
        <f>IFERROR(IF(COUNT($S561:BA561)&gt;=$P561,"",EDATE($S561,35)),"")</f>
        <v/>
      </c>
      <c r="BC561" s="49" t="str">
        <f>IFERROR(IF(COUNT($S561:BB561)&gt;=$P561,"",EDATE($S561,36)),"")</f>
        <v/>
      </c>
      <c r="BD561" s="108"/>
    </row>
    <row r="562" spans="1:56" s="98" customFormat="1" ht="21" customHeight="1" thickBot="1">
      <c r="A562" s="106" t="str">
        <f t="shared" ca="1" si="48"/>
        <v/>
      </c>
      <c r="B562" s="152"/>
      <c r="C562" s="45" t="str">
        <f>IFERROR(VLOOKUP(B562,'اسماء العملاء'!$A$2:$E$1589,5,FALSE),"")</f>
        <v/>
      </c>
      <c r="D562" s="60" t="str">
        <f>IFERROR(VLOOKUP(B562,'اسماء العملاء'!$A$2:$C$1589,2,FALSE),"")</f>
        <v/>
      </c>
      <c r="E562" s="56"/>
      <c r="F562" s="62" t="str">
        <f>IFERROR(VLOOKUP(B562,'اسماء العملاء'!$A$2:$C$1589,3,FALSE),"")</f>
        <v/>
      </c>
      <c r="G562" s="75" t="str">
        <f>IFERROR(VLOOKUP(B562,'اسماء العملاء'!$A$2:$F$1589,6,FALSE),"")</f>
        <v/>
      </c>
      <c r="H562" s="142" t="str">
        <f>IFERROR(VLOOKUP(G562,'انواع الفلاتر'!$B$2:$C$52,2,FALSE),"")</f>
        <v/>
      </c>
      <c r="I562" s="128" t="str">
        <f>IFERROR(VLOOKUP(B562,'اسماء العملاء'!$A$2:$K$1589,11,FALSE),"")</f>
        <v/>
      </c>
      <c r="J562" s="46" t="str">
        <f t="shared" si="49"/>
        <v/>
      </c>
      <c r="K562" s="37"/>
      <c r="L562" s="137" t="str">
        <f t="shared" si="50"/>
        <v/>
      </c>
      <c r="M562" s="94" t="str">
        <f>IFERROR(VLOOKUP(B562,'اسماء العملاء'!$A$2:$G$1589,7,FALSE),"")</f>
        <v/>
      </c>
      <c r="N562" s="92" t="str">
        <f t="shared" si="51"/>
        <v/>
      </c>
      <c r="O562" s="149" t="str">
        <f>IFERROR(VLOOKUP(B562,'اسماء العملاء'!$A$2:$I$1589,9,FALSE),"")</f>
        <v/>
      </c>
      <c r="P562" s="144" t="str">
        <f t="shared" si="52"/>
        <v/>
      </c>
      <c r="Q562" s="145" t="str">
        <f t="shared" si="53"/>
        <v/>
      </c>
      <c r="R562" s="50"/>
      <c r="S562" s="133" t="str">
        <f>IFERROR(VLOOKUP(B562,'اسماء العملاء'!$A$2:$J$1589,10,FALSE),"")</f>
        <v/>
      </c>
      <c r="T562" s="48" t="str">
        <f>IFERROR(IF(COUNT($S562:S562)&gt;=$P562,"",EDATE($S562,1)),"")</f>
        <v/>
      </c>
      <c r="U562" s="48" t="str">
        <f>IFERROR(IF(COUNT($S562:T562)&gt;=$P562,"",EDATE($S562,2)),"")</f>
        <v/>
      </c>
      <c r="V562" s="48" t="str">
        <f>IFERROR(IF(COUNT($S562:U562)&gt;=$P562,"",EDATE($S562,3)),"")</f>
        <v/>
      </c>
      <c r="W562" s="48" t="str">
        <f>IFERROR(IF(COUNT($S562:V562)&gt;=$P562,"",EDATE($S562,4)),"")</f>
        <v/>
      </c>
      <c r="X562" s="48" t="str">
        <f>IFERROR(IF(COUNT($S562:W562)&gt;=$P562,"",EDATE($S562,5)),"")</f>
        <v/>
      </c>
      <c r="Y562" s="48" t="str">
        <f>IFERROR(IF(COUNT($S562:X562)&gt;=$P562,"",EDATE($S562,6)),"")</f>
        <v/>
      </c>
      <c r="Z562" s="48" t="str">
        <f>IFERROR(IF(COUNT($S562:Y562)&gt;=$P562,"",EDATE($S562,7)),"")</f>
        <v/>
      </c>
      <c r="AA562" s="48" t="str">
        <f>IFERROR(IF(COUNT($S562:Z562)&gt;=$P562,"",EDATE($S562,8)),"")</f>
        <v/>
      </c>
      <c r="AB562" s="48" t="str">
        <f>IFERROR(IF(COUNT($S562:AA562)&gt;=$P562,"",EDATE($S562,9)),"")</f>
        <v/>
      </c>
      <c r="AC562" s="48" t="str">
        <f>IFERROR(IF(COUNT($S562:AB562)&gt;=$P562,"",EDATE($S562,10)),"")</f>
        <v/>
      </c>
      <c r="AD562" s="48" t="str">
        <f>IFERROR(IF(COUNT($S562:AC562)&gt;=$P562,"",EDATE($S562,11)),"")</f>
        <v/>
      </c>
      <c r="AE562" s="48" t="str">
        <f>IFERROR(IF(COUNT($S562:AD562)&gt;=$P562,"",EDATE($S562,12)),"")</f>
        <v/>
      </c>
      <c r="AF562" s="48" t="str">
        <f>IFERROR(IF(COUNT($S562:AE562)&gt;=$P562,"",EDATE($S562,13)),"")</f>
        <v/>
      </c>
      <c r="AG562" s="48" t="str">
        <f>IFERROR(IF(COUNT($S562:AF562)&gt;=$P562,"",EDATE($S562,14)),"")</f>
        <v/>
      </c>
      <c r="AH562" s="48" t="str">
        <f>IFERROR(IF(COUNT($S562:AG562)&gt;=$P562,"",EDATE($S562,15)),"")</f>
        <v/>
      </c>
      <c r="AI562" s="48" t="str">
        <f>IFERROR(IF(COUNT($S562:AH562)&gt;=$P562,"",EDATE($S562,16)),"")</f>
        <v/>
      </c>
      <c r="AJ562" s="48" t="str">
        <f>IFERROR(IF(COUNT($S562:AI562)&gt;=$P562,"",EDATE($S562,17)),"")</f>
        <v/>
      </c>
      <c r="AK562" s="48" t="str">
        <f>IFERROR(IF(COUNT($S562:AJ562)&gt;=$P562,"",EDATE($S562,18)),"")</f>
        <v/>
      </c>
      <c r="AL562" s="49" t="str">
        <f>IFERROR(IF(COUNT($S562:AK562)&gt;=$P562,"",EDATE($S562,19)),"")</f>
        <v/>
      </c>
      <c r="AM562" s="49" t="str">
        <f>IFERROR(IF(COUNT($S562:AL562)&gt;=$P562,"",EDATE($S562,20)),"")</f>
        <v/>
      </c>
      <c r="AN562" s="49" t="str">
        <f>IFERROR(IF(COUNT($S562:AM562)&gt;=$P562,"",EDATE($S562,21)),"")</f>
        <v/>
      </c>
      <c r="AO562" s="49" t="str">
        <f>IFERROR(IF(COUNT($S562:AN562)&gt;=$P562,"",EDATE($S562,22)),"")</f>
        <v/>
      </c>
      <c r="AP562" s="49" t="str">
        <f>IFERROR(IF(COUNT($S562:AO562)&gt;=$P562,"",EDATE($S562,23)),"")</f>
        <v/>
      </c>
      <c r="AQ562" s="49" t="str">
        <f>IFERROR(IF(COUNT($S562:AP562)&gt;=$P562,"",EDATE($S562,24)),"")</f>
        <v/>
      </c>
      <c r="AR562" s="49" t="str">
        <f>IFERROR(IF(COUNT($S562:AQ562)&gt;=$P562,"",EDATE($S562,25)),"")</f>
        <v/>
      </c>
      <c r="AS562" s="49" t="str">
        <f>IFERROR(IF(COUNT($S562:AR562)&gt;=$P562,"",EDATE($S562,26)),"")</f>
        <v/>
      </c>
      <c r="AT562" s="49" t="str">
        <f>IFERROR(IF(COUNT($S562:AS562)&gt;=$P562,"",EDATE($S562,27)),"")</f>
        <v/>
      </c>
      <c r="AU562" s="49" t="str">
        <f>IFERROR(IF(COUNT($S562:AT562)&gt;=$P562,"",EDATE($S562,28)),"")</f>
        <v/>
      </c>
      <c r="AV562" s="49" t="str">
        <f>IFERROR(IF(COUNT($S562:AU562)&gt;=$P562,"",EDATE($S562,29)),"")</f>
        <v/>
      </c>
      <c r="AW562" s="49" t="str">
        <f>IFERROR(IF(COUNT($S562:AV562)&gt;=$P562,"",EDATE($S562,30)),"")</f>
        <v/>
      </c>
      <c r="AX562" s="49" t="str">
        <f>IFERROR(IF(COUNT($S562:AW562)&gt;=$P562,"",EDATE($S562,31)),"")</f>
        <v/>
      </c>
      <c r="AY562" s="49" t="str">
        <f>IFERROR(IF(COUNT($S562:AX562)&gt;=$P562,"",EDATE($S562,32)),"")</f>
        <v/>
      </c>
      <c r="AZ562" s="49" t="str">
        <f>IFERROR(IF(COUNT($S562:AY562)&gt;=$P562,"",EDATE($S562,33)),"")</f>
        <v/>
      </c>
      <c r="BA562" s="49" t="str">
        <f>IFERROR(IF(COUNT($S562:AZ562)&gt;=$P562,"",EDATE($S562,34)),"")</f>
        <v/>
      </c>
      <c r="BB562" s="49" t="str">
        <f>IFERROR(IF(COUNT($S562:BA562)&gt;=$P562,"",EDATE($S562,35)),"")</f>
        <v/>
      </c>
      <c r="BC562" s="49" t="str">
        <f>IFERROR(IF(COUNT($S562:BB562)&gt;=$P562,"",EDATE($S562,36)),"")</f>
        <v/>
      </c>
      <c r="BD562" s="108"/>
    </row>
    <row r="563" spans="1:56" s="98" customFormat="1" ht="21" customHeight="1" thickBot="1">
      <c r="A563" s="106" t="str">
        <f t="shared" ca="1" si="48"/>
        <v/>
      </c>
      <c r="B563" s="152"/>
      <c r="C563" s="45" t="str">
        <f>IFERROR(VLOOKUP(B563,'اسماء العملاء'!$A$2:$E$1589,5,FALSE),"")</f>
        <v/>
      </c>
      <c r="D563" s="60" t="str">
        <f>IFERROR(VLOOKUP(B563,'اسماء العملاء'!$A$2:$C$1589,2,FALSE),"")</f>
        <v/>
      </c>
      <c r="E563" s="56"/>
      <c r="F563" s="62" t="str">
        <f>IFERROR(VLOOKUP(B563,'اسماء العملاء'!$A$2:$C$1589,3,FALSE),"")</f>
        <v/>
      </c>
      <c r="G563" s="75" t="str">
        <f>IFERROR(VLOOKUP(B563,'اسماء العملاء'!$A$2:$F$1589,6,FALSE),"")</f>
        <v/>
      </c>
      <c r="H563" s="142" t="str">
        <f>IFERROR(VLOOKUP(G563,'انواع الفلاتر'!$B$2:$C$52,2,FALSE),"")</f>
        <v/>
      </c>
      <c r="I563" s="128" t="str">
        <f>IFERROR(VLOOKUP(B563,'اسماء العملاء'!$A$2:$K$1589,11,FALSE),"")</f>
        <v/>
      </c>
      <c r="J563" s="46" t="str">
        <f t="shared" si="49"/>
        <v/>
      </c>
      <c r="K563" s="37"/>
      <c r="L563" s="137" t="str">
        <f t="shared" si="50"/>
        <v/>
      </c>
      <c r="M563" s="94" t="str">
        <f>IFERROR(VLOOKUP(B563,'اسماء العملاء'!$A$2:$G$1589,7,FALSE),"")</f>
        <v/>
      </c>
      <c r="N563" s="92" t="str">
        <f t="shared" si="51"/>
        <v/>
      </c>
      <c r="O563" s="149" t="str">
        <f>IFERROR(VLOOKUP(B563,'اسماء العملاء'!$A$2:$I$1589,9,FALSE),"")</f>
        <v/>
      </c>
      <c r="P563" s="144" t="str">
        <f t="shared" si="52"/>
        <v/>
      </c>
      <c r="Q563" s="145" t="str">
        <f t="shared" si="53"/>
        <v/>
      </c>
      <c r="R563" s="50"/>
      <c r="S563" s="133" t="str">
        <f>IFERROR(VLOOKUP(B563,'اسماء العملاء'!$A$2:$J$1589,10,FALSE),"")</f>
        <v/>
      </c>
      <c r="T563" s="48" t="str">
        <f>IFERROR(IF(COUNT($S563:S563)&gt;=$P563,"",EDATE($S563,1)),"")</f>
        <v/>
      </c>
      <c r="U563" s="48" t="str">
        <f>IFERROR(IF(COUNT($S563:T563)&gt;=$P563,"",EDATE($S563,2)),"")</f>
        <v/>
      </c>
      <c r="V563" s="48" t="str">
        <f>IFERROR(IF(COUNT($S563:U563)&gt;=$P563,"",EDATE($S563,3)),"")</f>
        <v/>
      </c>
      <c r="W563" s="48" t="str">
        <f>IFERROR(IF(COUNT($S563:V563)&gt;=$P563,"",EDATE($S563,4)),"")</f>
        <v/>
      </c>
      <c r="X563" s="48" t="str">
        <f>IFERROR(IF(COUNT($S563:W563)&gt;=$P563,"",EDATE($S563,5)),"")</f>
        <v/>
      </c>
      <c r="Y563" s="48" t="str">
        <f>IFERROR(IF(COUNT($S563:X563)&gt;=$P563,"",EDATE($S563,6)),"")</f>
        <v/>
      </c>
      <c r="Z563" s="48" t="str">
        <f>IFERROR(IF(COUNT($S563:Y563)&gt;=$P563,"",EDATE($S563,7)),"")</f>
        <v/>
      </c>
      <c r="AA563" s="48" t="str">
        <f>IFERROR(IF(COUNT($S563:Z563)&gt;=$P563,"",EDATE($S563,8)),"")</f>
        <v/>
      </c>
      <c r="AB563" s="48" t="str">
        <f>IFERROR(IF(COUNT($S563:AA563)&gt;=$P563,"",EDATE($S563,9)),"")</f>
        <v/>
      </c>
      <c r="AC563" s="48" t="str">
        <f>IFERROR(IF(COUNT($S563:AB563)&gt;=$P563,"",EDATE($S563,10)),"")</f>
        <v/>
      </c>
      <c r="AD563" s="48" t="str">
        <f>IFERROR(IF(COUNT($S563:AC563)&gt;=$P563,"",EDATE($S563,11)),"")</f>
        <v/>
      </c>
      <c r="AE563" s="48" t="str">
        <f>IFERROR(IF(COUNT($S563:AD563)&gt;=$P563,"",EDATE($S563,12)),"")</f>
        <v/>
      </c>
      <c r="AF563" s="48" t="str">
        <f>IFERROR(IF(COUNT($S563:AE563)&gt;=$P563,"",EDATE($S563,13)),"")</f>
        <v/>
      </c>
      <c r="AG563" s="48" t="str">
        <f>IFERROR(IF(COUNT($S563:AF563)&gt;=$P563,"",EDATE($S563,14)),"")</f>
        <v/>
      </c>
      <c r="AH563" s="48" t="str">
        <f>IFERROR(IF(COUNT($S563:AG563)&gt;=$P563,"",EDATE($S563,15)),"")</f>
        <v/>
      </c>
      <c r="AI563" s="48" t="str">
        <f>IFERROR(IF(COUNT($S563:AH563)&gt;=$P563,"",EDATE($S563,16)),"")</f>
        <v/>
      </c>
      <c r="AJ563" s="48" t="str">
        <f>IFERROR(IF(COUNT($S563:AI563)&gt;=$P563,"",EDATE($S563,17)),"")</f>
        <v/>
      </c>
      <c r="AK563" s="48" t="str">
        <f>IFERROR(IF(COUNT($S563:AJ563)&gt;=$P563,"",EDATE($S563,18)),"")</f>
        <v/>
      </c>
      <c r="AL563" s="49" t="str">
        <f>IFERROR(IF(COUNT($S563:AK563)&gt;=$P563,"",EDATE($S563,19)),"")</f>
        <v/>
      </c>
      <c r="AM563" s="49" t="str">
        <f>IFERROR(IF(COUNT($S563:AL563)&gt;=$P563,"",EDATE($S563,20)),"")</f>
        <v/>
      </c>
      <c r="AN563" s="49" t="str">
        <f>IFERROR(IF(COUNT($S563:AM563)&gt;=$P563,"",EDATE($S563,21)),"")</f>
        <v/>
      </c>
      <c r="AO563" s="49" t="str">
        <f>IFERROR(IF(COUNT($S563:AN563)&gt;=$P563,"",EDATE($S563,22)),"")</f>
        <v/>
      </c>
      <c r="AP563" s="49" t="str">
        <f>IFERROR(IF(COUNT($S563:AO563)&gt;=$P563,"",EDATE($S563,23)),"")</f>
        <v/>
      </c>
      <c r="AQ563" s="49" t="str">
        <f>IFERROR(IF(COUNT($S563:AP563)&gt;=$P563,"",EDATE($S563,24)),"")</f>
        <v/>
      </c>
      <c r="AR563" s="49" t="str">
        <f>IFERROR(IF(COUNT($S563:AQ563)&gt;=$P563,"",EDATE($S563,25)),"")</f>
        <v/>
      </c>
      <c r="AS563" s="49" t="str">
        <f>IFERROR(IF(COUNT($S563:AR563)&gt;=$P563,"",EDATE($S563,26)),"")</f>
        <v/>
      </c>
      <c r="AT563" s="49" t="str">
        <f>IFERROR(IF(COUNT($S563:AS563)&gt;=$P563,"",EDATE($S563,27)),"")</f>
        <v/>
      </c>
      <c r="AU563" s="49" t="str">
        <f>IFERROR(IF(COUNT($S563:AT563)&gt;=$P563,"",EDATE($S563,28)),"")</f>
        <v/>
      </c>
      <c r="AV563" s="49" t="str">
        <f>IFERROR(IF(COUNT($S563:AU563)&gt;=$P563,"",EDATE($S563,29)),"")</f>
        <v/>
      </c>
      <c r="AW563" s="49" t="str">
        <f>IFERROR(IF(COUNT($S563:AV563)&gt;=$P563,"",EDATE($S563,30)),"")</f>
        <v/>
      </c>
      <c r="AX563" s="49" t="str">
        <f>IFERROR(IF(COUNT($S563:AW563)&gt;=$P563,"",EDATE($S563,31)),"")</f>
        <v/>
      </c>
      <c r="AY563" s="49" t="str">
        <f>IFERROR(IF(COUNT($S563:AX563)&gt;=$P563,"",EDATE($S563,32)),"")</f>
        <v/>
      </c>
      <c r="AZ563" s="49" t="str">
        <f>IFERROR(IF(COUNT($S563:AY563)&gt;=$P563,"",EDATE($S563,33)),"")</f>
        <v/>
      </c>
      <c r="BA563" s="49" t="str">
        <f>IFERROR(IF(COUNT($S563:AZ563)&gt;=$P563,"",EDATE($S563,34)),"")</f>
        <v/>
      </c>
      <c r="BB563" s="49" t="str">
        <f>IFERROR(IF(COUNT($S563:BA563)&gt;=$P563,"",EDATE($S563,35)),"")</f>
        <v/>
      </c>
      <c r="BC563" s="49" t="str">
        <f>IFERROR(IF(COUNT($S563:BB563)&gt;=$P563,"",EDATE($S563,36)),"")</f>
        <v/>
      </c>
      <c r="BD563" s="108"/>
    </row>
    <row r="564" spans="1:56" s="98" customFormat="1" ht="21" customHeight="1" thickBot="1">
      <c r="A564" s="106" t="str">
        <f t="shared" ca="1" si="48"/>
        <v/>
      </c>
      <c r="B564" s="152"/>
      <c r="C564" s="45" t="str">
        <f>IFERROR(VLOOKUP(B564,'اسماء العملاء'!$A$2:$E$1589,5,FALSE),"")</f>
        <v/>
      </c>
      <c r="D564" s="60" t="str">
        <f>IFERROR(VLOOKUP(B564,'اسماء العملاء'!$A$2:$C$1589,2,FALSE),"")</f>
        <v/>
      </c>
      <c r="E564" s="56"/>
      <c r="F564" s="62" t="str">
        <f>IFERROR(VLOOKUP(B564,'اسماء العملاء'!$A$2:$C$1589,3,FALSE),"")</f>
        <v/>
      </c>
      <c r="G564" s="75" t="str">
        <f>IFERROR(VLOOKUP(B564,'اسماء العملاء'!$A$2:$F$1589,6,FALSE),"")</f>
        <v/>
      </c>
      <c r="H564" s="142" t="str">
        <f>IFERROR(VLOOKUP(G564,'انواع الفلاتر'!$B$2:$C$52,2,FALSE),"")</f>
        <v/>
      </c>
      <c r="I564" s="128" t="str">
        <f>IFERROR(VLOOKUP(B564,'اسماء العملاء'!$A$2:$K$1589,11,FALSE),"")</f>
        <v/>
      </c>
      <c r="J564" s="46" t="str">
        <f t="shared" si="49"/>
        <v/>
      </c>
      <c r="K564" s="37"/>
      <c r="L564" s="137" t="str">
        <f t="shared" si="50"/>
        <v/>
      </c>
      <c r="M564" s="94" t="str">
        <f>IFERROR(VLOOKUP(B564,'اسماء العملاء'!$A$2:$G$1589,7,FALSE),"")</f>
        <v/>
      </c>
      <c r="N564" s="92" t="str">
        <f t="shared" si="51"/>
        <v/>
      </c>
      <c r="O564" s="149" t="str">
        <f>IFERROR(VLOOKUP(B564,'اسماء العملاء'!$A$2:$I$1589,9,FALSE),"")</f>
        <v/>
      </c>
      <c r="P564" s="144" t="str">
        <f t="shared" si="52"/>
        <v/>
      </c>
      <c r="Q564" s="145" t="str">
        <f t="shared" si="53"/>
        <v/>
      </c>
      <c r="R564" s="50"/>
      <c r="S564" s="133" t="str">
        <f>IFERROR(VLOOKUP(B564,'اسماء العملاء'!$A$2:$J$1589,10,FALSE),"")</f>
        <v/>
      </c>
      <c r="T564" s="48" t="str">
        <f>IFERROR(IF(COUNT($S564:S564)&gt;=$P564,"",EDATE($S564,1)),"")</f>
        <v/>
      </c>
      <c r="U564" s="48" t="str">
        <f>IFERROR(IF(COUNT($S564:T564)&gt;=$P564,"",EDATE($S564,2)),"")</f>
        <v/>
      </c>
      <c r="V564" s="48" t="str">
        <f>IFERROR(IF(COUNT($S564:U564)&gt;=$P564,"",EDATE($S564,3)),"")</f>
        <v/>
      </c>
      <c r="W564" s="48" t="str">
        <f>IFERROR(IF(COUNT($S564:V564)&gt;=$P564,"",EDATE($S564,4)),"")</f>
        <v/>
      </c>
      <c r="X564" s="48" t="str">
        <f>IFERROR(IF(COUNT($S564:W564)&gt;=$P564,"",EDATE($S564,5)),"")</f>
        <v/>
      </c>
      <c r="Y564" s="48" t="str">
        <f>IFERROR(IF(COUNT($S564:X564)&gt;=$P564,"",EDATE($S564,6)),"")</f>
        <v/>
      </c>
      <c r="Z564" s="48" t="str">
        <f>IFERROR(IF(COUNT($S564:Y564)&gt;=$P564,"",EDATE($S564,7)),"")</f>
        <v/>
      </c>
      <c r="AA564" s="48" t="str">
        <f>IFERROR(IF(COUNT($S564:Z564)&gt;=$P564,"",EDATE($S564,8)),"")</f>
        <v/>
      </c>
      <c r="AB564" s="48" t="str">
        <f>IFERROR(IF(COUNT($S564:AA564)&gt;=$P564,"",EDATE($S564,9)),"")</f>
        <v/>
      </c>
      <c r="AC564" s="48" t="str">
        <f>IFERROR(IF(COUNT($S564:AB564)&gt;=$P564,"",EDATE($S564,10)),"")</f>
        <v/>
      </c>
      <c r="AD564" s="48" t="str">
        <f>IFERROR(IF(COUNT($S564:AC564)&gt;=$P564,"",EDATE($S564,11)),"")</f>
        <v/>
      </c>
      <c r="AE564" s="48" t="str">
        <f>IFERROR(IF(COUNT($S564:AD564)&gt;=$P564,"",EDATE($S564,12)),"")</f>
        <v/>
      </c>
      <c r="AF564" s="48" t="str">
        <f>IFERROR(IF(COUNT($S564:AE564)&gt;=$P564,"",EDATE($S564,13)),"")</f>
        <v/>
      </c>
      <c r="AG564" s="48" t="str">
        <f>IFERROR(IF(COUNT($S564:AF564)&gt;=$P564,"",EDATE($S564,14)),"")</f>
        <v/>
      </c>
      <c r="AH564" s="48" t="str">
        <f>IFERROR(IF(COUNT($S564:AG564)&gt;=$P564,"",EDATE($S564,15)),"")</f>
        <v/>
      </c>
      <c r="AI564" s="48" t="str">
        <f>IFERROR(IF(COUNT($S564:AH564)&gt;=$P564,"",EDATE($S564,16)),"")</f>
        <v/>
      </c>
      <c r="AJ564" s="48" t="str">
        <f>IFERROR(IF(COUNT($S564:AI564)&gt;=$P564,"",EDATE($S564,17)),"")</f>
        <v/>
      </c>
      <c r="AK564" s="48" t="str">
        <f>IFERROR(IF(COUNT($S564:AJ564)&gt;=$P564,"",EDATE($S564,18)),"")</f>
        <v/>
      </c>
      <c r="AL564" s="49" t="str">
        <f>IFERROR(IF(COUNT($S564:AK564)&gt;=$P564,"",EDATE($S564,19)),"")</f>
        <v/>
      </c>
      <c r="AM564" s="49" t="str">
        <f>IFERROR(IF(COUNT($S564:AL564)&gt;=$P564,"",EDATE($S564,20)),"")</f>
        <v/>
      </c>
      <c r="AN564" s="49" t="str">
        <f>IFERROR(IF(COUNT($S564:AM564)&gt;=$P564,"",EDATE($S564,21)),"")</f>
        <v/>
      </c>
      <c r="AO564" s="49" t="str">
        <f>IFERROR(IF(COUNT($S564:AN564)&gt;=$P564,"",EDATE($S564,22)),"")</f>
        <v/>
      </c>
      <c r="AP564" s="49" t="str">
        <f>IFERROR(IF(COUNT($S564:AO564)&gt;=$P564,"",EDATE($S564,23)),"")</f>
        <v/>
      </c>
      <c r="AQ564" s="49" t="str">
        <f>IFERROR(IF(COUNT($S564:AP564)&gt;=$P564,"",EDATE($S564,24)),"")</f>
        <v/>
      </c>
      <c r="AR564" s="49" t="str">
        <f>IFERROR(IF(COUNT($S564:AQ564)&gt;=$P564,"",EDATE($S564,25)),"")</f>
        <v/>
      </c>
      <c r="AS564" s="49" t="str">
        <f>IFERROR(IF(COUNT($S564:AR564)&gt;=$P564,"",EDATE($S564,26)),"")</f>
        <v/>
      </c>
      <c r="AT564" s="49" t="str">
        <f>IFERROR(IF(COUNT($S564:AS564)&gt;=$P564,"",EDATE($S564,27)),"")</f>
        <v/>
      </c>
      <c r="AU564" s="49" t="str">
        <f>IFERROR(IF(COUNT($S564:AT564)&gt;=$P564,"",EDATE($S564,28)),"")</f>
        <v/>
      </c>
      <c r="AV564" s="49" t="str">
        <f>IFERROR(IF(COUNT($S564:AU564)&gt;=$P564,"",EDATE($S564,29)),"")</f>
        <v/>
      </c>
      <c r="AW564" s="49" t="str">
        <f>IFERROR(IF(COUNT($S564:AV564)&gt;=$P564,"",EDATE($S564,30)),"")</f>
        <v/>
      </c>
      <c r="AX564" s="49" t="str">
        <f>IFERROR(IF(COUNT($S564:AW564)&gt;=$P564,"",EDATE($S564,31)),"")</f>
        <v/>
      </c>
      <c r="AY564" s="49" t="str">
        <f>IFERROR(IF(COUNT($S564:AX564)&gt;=$P564,"",EDATE($S564,32)),"")</f>
        <v/>
      </c>
      <c r="AZ564" s="49" t="str">
        <f>IFERROR(IF(COUNT($S564:AY564)&gt;=$P564,"",EDATE($S564,33)),"")</f>
        <v/>
      </c>
      <c r="BA564" s="49" t="str">
        <f>IFERROR(IF(COUNT($S564:AZ564)&gt;=$P564,"",EDATE($S564,34)),"")</f>
        <v/>
      </c>
      <c r="BB564" s="49" t="str">
        <f>IFERROR(IF(COUNT($S564:BA564)&gt;=$P564,"",EDATE($S564,35)),"")</f>
        <v/>
      </c>
      <c r="BC564" s="49" t="str">
        <f>IFERROR(IF(COUNT($S564:BB564)&gt;=$P564,"",EDATE($S564,36)),"")</f>
        <v/>
      </c>
      <c r="BD564" s="108"/>
    </row>
    <row r="565" spans="1:56" s="98" customFormat="1" ht="21" customHeight="1" thickBot="1">
      <c r="A565" s="106" t="str">
        <f t="shared" ca="1" si="48"/>
        <v/>
      </c>
      <c r="B565" s="152"/>
      <c r="C565" s="45" t="str">
        <f>IFERROR(VLOOKUP(B565,'اسماء العملاء'!$A$2:$E$1589,5,FALSE),"")</f>
        <v/>
      </c>
      <c r="D565" s="60" t="str">
        <f>IFERROR(VLOOKUP(B565,'اسماء العملاء'!$A$2:$C$1589,2,FALSE),"")</f>
        <v/>
      </c>
      <c r="E565" s="56"/>
      <c r="F565" s="62" t="str">
        <f>IFERROR(VLOOKUP(B565,'اسماء العملاء'!$A$2:$C$1589,3,FALSE),"")</f>
        <v/>
      </c>
      <c r="G565" s="75" t="str">
        <f>IFERROR(VLOOKUP(B565,'اسماء العملاء'!$A$2:$F$1589,6,FALSE),"")</f>
        <v/>
      </c>
      <c r="H565" s="142" t="str">
        <f>IFERROR(VLOOKUP(G565,'انواع الفلاتر'!$B$2:$C$52,2,FALSE),"")</f>
        <v/>
      </c>
      <c r="I565" s="128" t="str">
        <f>IFERROR(VLOOKUP(B565,'اسماء العملاء'!$A$2:$K$1589,11,FALSE),"")</f>
        <v/>
      </c>
      <c r="J565" s="46" t="str">
        <f t="shared" si="49"/>
        <v/>
      </c>
      <c r="K565" s="37"/>
      <c r="L565" s="137" t="str">
        <f t="shared" si="50"/>
        <v/>
      </c>
      <c r="M565" s="94" t="str">
        <f>IFERROR(VLOOKUP(B565,'اسماء العملاء'!$A$2:$G$1589,7,FALSE),"")</f>
        <v/>
      </c>
      <c r="N565" s="92" t="str">
        <f t="shared" si="51"/>
        <v/>
      </c>
      <c r="O565" s="149" t="str">
        <f>IFERROR(VLOOKUP(B565,'اسماء العملاء'!$A$2:$I$1589,9,FALSE),"")</f>
        <v/>
      </c>
      <c r="P565" s="144" t="str">
        <f t="shared" si="52"/>
        <v/>
      </c>
      <c r="Q565" s="145" t="str">
        <f t="shared" si="53"/>
        <v/>
      </c>
      <c r="R565" s="50"/>
      <c r="S565" s="133" t="str">
        <f>IFERROR(VLOOKUP(B565,'اسماء العملاء'!$A$2:$J$1589,10,FALSE),"")</f>
        <v/>
      </c>
      <c r="T565" s="48" t="str">
        <f>IFERROR(IF(COUNT($S565:S565)&gt;=$P565,"",EDATE($S565,1)),"")</f>
        <v/>
      </c>
      <c r="U565" s="48" t="str">
        <f>IFERROR(IF(COUNT($S565:T565)&gt;=$P565,"",EDATE($S565,2)),"")</f>
        <v/>
      </c>
      <c r="V565" s="48" t="str">
        <f>IFERROR(IF(COUNT($S565:U565)&gt;=$P565,"",EDATE($S565,3)),"")</f>
        <v/>
      </c>
      <c r="W565" s="48" t="str">
        <f>IFERROR(IF(COUNT($S565:V565)&gt;=$P565,"",EDATE($S565,4)),"")</f>
        <v/>
      </c>
      <c r="X565" s="48" t="str">
        <f>IFERROR(IF(COUNT($S565:W565)&gt;=$P565,"",EDATE($S565,5)),"")</f>
        <v/>
      </c>
      <c r="Y565" s="48" t="str">
        <f>IFERROR(IF(COUNT($S565:X565)&gt;=$P565,"",EDATE($S565,6)),"")</f>
        <v/>
      </c>
      <c r="Z565" s="48" t="str">
        <f>IFERROR(IF(COUNT($S565:Y565)&gt;=$P565,"",EDATE($S565,7)),"")</f>
        <v/>
      </c>
      <c r="AA565" s="48" t="str">
        <f>IFERROR(IF(COUNT($S565:Z565)&gt;=$P565,"",EDATE($S565,8)),"")</f>
        <v/>
      </c>
      <c r="AB565" s="48" t="str">
        <f>IFERROR(IF(COUNT($S565:AA565)&gt;=$P565,"",EDATE($S565,9)),"")</f>
        <v/>
      </c>
      <c r="AC565" s="48" t="str">
        <f>IFERROR(IF(COUNT($S565:AB565)&gt;=$P565,"",EDATE($S565,10)),"")</f>
        <v/>
      </c>
      <c r="AD565" s="48" t="str">
        <f>IFERROR(IF(COUNT($S565:AC565)&gt;=$P565,"",EDATE($S565,11)),"")</f>
        <v/>
      </c>
      <c r="AE565" s="48" t="str">
        <f>IFERROR(IF(COUNT($S565:AD565)&gt;=$P565,"",EDATE($S565,12)),"")</f>
        <v/>
      </c>
      <c r="AF565" s="48" t="str">
        <f>IFERROR(IF(COUNT($S565:AE565)&gt;=$P565,"",EDATE($S565,13)),"")</f>
        <v/>
      </c>
      <c r="AG565" s="48" t="str">
        <f>IFERROR(IF(COUNT($S565:AF565)&gt;=$P565,"",EDATE($S565,14)),"")</f>
        <v/>
      </c>
      <c r="AH565" s="48" t="str">
        <f>IFERROR(IF(COUNT($S565:AG565)&gt;=$P565,"",EDATE($S565,15)),"")</f>
        <v/>
      </c>
      <c r="AI565" s="48" t="str">
        <f>IFERROR(IF(COUNT($S565:AH565)&gt;=$P565,"",EDATE($S565,16)),"")</f>
        <v/>
      </c>
      <c r="AJ565" s="48" t="str">
        <f>IFERROR(IF(COUNT($S565:AI565)&gt;=$P565,"",EDATE($S565,17)),"")</f>
        <v/>
      </c>
      <c r="AK565" s="48" t="str">
        <f>IFERROR(IF(COUNT($S565:AJ565)&gt;=$P565,"",EDATE($S565,18)),"")</f>
        <v/>
      </c>
      <c r="AL565" s="49" t="str">
        <f>IFERROR(IF(COUNT($S565:AK565)&gt;=$P565,"",EDATE($S565,19)),"")</f>
        <v/>
      </c>
      <c r="AM565" s="49" t="str">
        <f>IFERROR(IF(COUNT($S565:AL565)&gt;=$P565,"",EDATE($S565,20)),"")</f>
        <v/>
      </c>
      <c r="AN565" s="49" t="str">
        <f>IFERROR(IF(COUNT($S565:AM565)&gt;=$P565,"",EDATE($S565,21)),"")</f>
        <v/>
      </c>
      <c r="AO565" s="49" t="str">
        <f>IFERROR(IF(COUNT($S565:AN565)&gt;=$P565,"",EDATE($S565,22)),"")</f>
        <v/>
      </c>
      <c r="AP565" s="49" t="str">
        <f>IFERROR(IF(COUNT($S565:AO565)&gt;=$P565,"",EDATE($S565,23)),"")</f>
        <v/>
      </c>
      <c r="AQ565" s="49" t="str">
        <f>IFERROR(IF(COUNT($S565:AP565)&gt;=$P565,"",EDATE($S565,24)),"")</f>
        <v/>
      </c>
      <c r="AR565" s="49" t="str">
        <f>IFERROR(IF(COUNT($S565:AQ565)&gt;=$P565,"",EDATE($S565,25)),"")</f>
        <v/>
      </c>
      <c r="AS565" s="49" t="str">
        <f>IFERROR(IF(COUNT($S565:AR565)&gt;=$P565,"",EDATE($S565,26)),"")</f>
        <v/>
      </c>
      <c r="AT565" s="49" t="str">
        <f>IFERROR(IF(COUNT($S565:AS565)&gt;=$P565,"",EDATE($S565,27)),"")</f>
        <v/>
      </c>
      <c r="AU565" s="49" t="str">
        <f>IFERROR(IF(COUNT($S565:AT565)&gt;=$P565,"",EDATE($S565,28)),"")</f>
        <v/>
      </c>
      <c r="AV565" s="49" t="str">
        <f>IFERROR(IF(COUNT($S565:AU565)&gt;=$P565,"",EDATE($S565,29)),"")</f>
        <v/>
      </c>
      <c r="AW565" s="49" t="str">
        <f>IFERROR(IF(COUNT($S565:AV565)&gt;=$P565,"",EDATE($S565,30)),"")</f>
        <v/>
      </c>
      <c r="AX565" s="49" t="str">
        <f>IFERROR(IF(COUNT($S565:AW565)&gt;=$P565,"",EDATE($S565,31)),"")</f>
        <v/>
      </c>
      <c r="AY565" s="49" t="str">
        <f>IFERROR(IF(COUNT($S565:AX565)&gt;=$P565,"",EDATE($S565,32)),"")</f>
        <v/>
      </c>
      <c r="AZ565" s="49" t="str">
        <f>IFERROR(IF(COUNT($S565:AY565)&gt;=$P565,"",EDATE($S565,33)),"")</f>
        <v/>
      </c>
      <c r="BA565" s="49" t="str">
        <f>IFERROR(IF(COUNT($S565:AZ565)&gt;=$P565,"",EDATE($S565,34)),"")</f>
        <v/>
      </c>
      <c r="BB565" s="49" t="str">
        <f>IFERROR(IF(COUNT($S565:BA565)&gt;=$P565,"",EDATE($S565,35)),"")</f>
        <v/>
      </c>
      <c r="BC565" s="49" t="str">
        <f>IFERROR(IF(COUNT($S565:BB565)&gt;=$P565,"",EDATE($S565,36)),"")</f>
        <v/>
      </c>
      <c r="BD565" s="108"/>
    </row>
    <row r="566" spans="1:56" s="98" customFormat="1" ht="21" customHeight="1" thickBot="1">
      <c r="A566" s="106" t="str">
        <f t="shared" ca="1" si="48"/>
        <v/>
      </c>
      <c r="B566" s="152"/>
      <c r="C566" s="45" t="str">
        <f>IFERROR(VLOOKUP(B566,'اسماء العملاء'!$A$2:$E$1589,5,FALSE),"")</f>
        <v/>
      </c>
      <c r="D566" s="60" t="str">
        <f>IFERROR(VLOOKUP(B566,'اسماء العملاء'!$A$2:$C$1589,2,FALSE),"")</f>
        <v/>
      </c>
      <c r="E566" s="56"/>
      <c r="F566" s="62" t="str">
        <f>IFERROR(VLOOKUP(B566,'اسماء العملاء'!$A$2:$C$1589,3,FALSE),"")</f>
        <v/>
      </c>
      <c r="G566" s="75" t="str">
        <f>IFERROR(VLOOKUP(B566,'اسماء العملاء'!$A$2:$F$1589,6,FALSE),"")</f>
        <v/>
      </c>
      <c r="H566" s="142" t="str">
        <f>IFERROR(VLOOKUP(G566,'انواع الفلاتر'!$B$2:$C$52,2,FALSE),"")</f>
        <v/>
      </c>
      <c r="I566" s="128" t="str">
        <f>IFERROR(VLOOKUP(B566,'اسماء العملاء'!$A$2:$K$1589,11,FALSE),"")</f>
        <v/>
      </c>
      <c r="J566" s="46" t="str">
        <f t="shared" si="49"/>
        <v/>
      </c>
      <c r="K566" s="37"/>
      <c r="L566" s="137" t="str">
        <f t="shared" si="50"/>
        <v/>
      </c>
      <c r="M566" s="94" t="str">
        <f>IFERROR(VLOOKUP(B566,'اسماء العملاء'!$A$2:$G$1589,7,FALSE),"")</f>
        <v/>
      </c>
      <c r="N566" s="92" t="str">
        <f t="shared" si="51"/>
        <v/>
      </c>
      <c r="O566" s="149" t="str">
        <f>IFERROR(VLOOKUP(B566,'اسماء العملاء'!$A$2:$I$1589,9,FALSE),"")</f>
        <v/>
      </c>
      <c r="P566" s="144" t="str">
        <f t="shared" si="52"/>
        <v/>
      </c>
      <c r="Q566" s="145" t="str">
        <f t="shared" si="53"/>
        <v/>
      </c>
      <c r="R566" s="50"/>
      <c r="S566" s="133" t="str">
        <f>IFERROR(VLOOKUP(B566,'اسماء العملاء'!$A$2:$J$1589,10,FALSE),"")</f>
        <v/>
      </c>
      <c r="T566" s="48" t="str">
        <f>IFERROR(IF(COUNT($S566:S566)&gt;=$P566,"",EDATE($S566,1)),"")</f>
        <v/>
      </c>
      <c r="U566" s="48" t="str">
        <f>IFERROR(IF(COUNT($S566:T566)&gt;=$P566,"",EDATE($S566,2)),"")</f>
        <v/>
      </c>
      <c r="V566" s="48" t="str">
        <f>IFERROR(IF(COUNT($S566:U566)&gt;=$P566,"",EDATE($S566,3)),"")</f>
        <v/>
      </c>
      <c r="W566" s="48" t="str">
        <f>IFERROR(IF(COUNT($S566:V566)&gt;=$P566,"",EDATE($S566,4)),"")</f>
        <v/>
      </c>
      <c r="X566" s="48" t="str">
        <f>IFERROR(IF(COUNT($S566:W566)&gt;=$P566,"",EDATE($S566,5)),"")</f>
        <v/>
      </c>
      <c r="Y566" s="48" t="str">
        <f>IFERROR(IF(COUNT($S566:X566)&gt;=$P566,"",EDATE($S566,6)),"")</f>
        <v/>
      </c>
      <c r="Z566" s="48" t="str">
        <f>IFERROR(IF(COUNT($S566:Y566)&gt;=$P566,"",EDATE($S566,7)),"")</f>
        <v/>
      </c>
      <c r="AA566" s="48" t="str">
        <f>IFERROR(IF(COUNT($S566:Z566)&gt;=$P566,"",EDATE($S566,8)),"")</f>
        <v/>
      </c>
      <c r="AB566" s="48" t="str">
        <f>IFERROR(IF(COUNT($S566:AA566)&gt;=$P566,"",EDATE($S566,9)),"")</f>
        <v/>
      </c>
      <c r="AC566" s="48" t="str">
        <f>IFERROR(IF(COUNT($S566:AB566)&gt;=$P566,"",EDATE($S566,10)),"")</f>
        <v/>
      </c>
      <c r="AD566" s="48" t="str">
        <f>IFERROR(IF(COUNT($S566:AC566)&gt;=$P566,"",EDATE($S566,11)),"")</f>
        <v/>
      </c>
      <c r="AE566" s="48" t="str">
        <f>IFERROR(IF(COUNT($S566:AD566)&gt;=$P566,"",EDATE($S566,12)),"")</f>
        <v/>
      </c>
      <c r="AF566" s="48" t="str">
        <f>IFERROR(IF(COUNT($S566:AE566)&gt;=$P566,"",EDATE($S566,13)),"")</f>
        <v/>
      </c>
      <c r="AG566" s="48" t="str">
        <f>IFERROR(IF(COUNT($S566:AF566)&gt;=$P566,"",EDATE($S566,14)),"")</f>
        <v/>
      </c>
      <c r="AH566" s="48" t="str">
        <f>IFERROR(IF(COUNT($S566:AG566)&gt;=$P566,"",EDATE($S566,15)),"")</f>
        <v/>
      </c>
      <c r="AI566" s="48" t="str">
        <f>IFERROR(IF(COUNT($S566:AH566)&gt;=$P566,"",EDATE($S566,16)),"")</f>
        <v/>
      </c>
      <c r="AJ566" s="48" t="str">
        <f>IFERROR(IF(COUNT($S566:AI566)&gt;=$P566,"",EDATE($S566,17)),"")</f>
        <v/>
      </c>
      <c r="AK566" s="48" t="str">
        <f>IFERROR(IF(COUNT($S566:AJ566)&gt;=$P566,"",EDATE($S566,18)),"")</f>
        <v/>
      </c>
      <c r="AL566" s="49" t="str">
        <f>IFERROR(IF(COUNT($S566:AK566)&gt;=$P566,"",EDATE($S566,19)),"")</f>
        <v/>
      </c>
      <c r="AM566" s="49" t="str">
        <f>IFERROR(IF(COUNT($S566:AL566)&gt;=$P566,"",EDATE($S566,20)),"")</f>
        <v/>
      </c>
      <c r="AN566" s="49" t="str">
        <f>IFERROR(IF(COUNT($S566:AM566)&gt;=$P566,"",EDATE($S566,21)),"")</f>
        <v/>
      </c>
      <c r="AO566" s="49" t="str">
        <f>IFERROR(IF(COUNT($S566:AN566)&gt;=$P566,"",EDATE($S566,22)),"")</f>
        <v/>
      </c>
      <c r="AP566" s="49" t="str">
        <f>IFERROR(IF(COUNT($S566:AO566)&gt;=$P566,"",EDATE($S566,23)),"")</f>
        <v/>
      </c>
      <c r="AQ566" s="49" t="str">
        <f>IFERROR(IF(COUNT($S566:AP566)&gt;=$P566,"",EDATE($S566,24)),"")</f>
        <v/>
      </c>
      <c r="AR566" s="49" t="str">
        <f>IFERROR(IF(COUNT($S566:AQ566)&gt;=$P566,"",EDATE($S566,25)),"")</f>
        <v/>
      </c>
      <c r="AS566" s="49" t="str">
        <f>IFERROR(IF(COUNT($S566:AR566)&gt;=$P566,"",EDATE($S566,26)),"")</f>
        <v/>
      </c>
      <c r="AT566" s="49" t="str">
        <f>IFERROR(IF(COUNT($S566:AS566)&gt;=$P566,"",EDATE($S566,27)),"")</f>
        <v/>
      </c>
      <c r="AU566" s="49" t="str">
        <f>IFERROR(IF(COUNT($S566:AT566)&gt;=$P566,"",EDATE($S566,28)),"")</f>
        <v/>
      </c>
      <c r="AV566" s="49" t="str">
        <f>IFERROR(IF(COUNT($S566:AU566)&gt;=$P566,"",EDATE($S566,29)),"")</f>
        <v/>
      </c>
      <c r="AW566" s="49" t="str">
        <f>IFERROR(IF(COUNT($S566:AV566)&gt;=$P566,"",EDATE($S566,30)),"")</f>
        <v/>
      </c>
      <c r="AX566" s="49" t="str">
        <f>IFERROR(IF(COUNT($S566:AW566)&gt;=$P566,"",EDATE($S566,31)),"")</f>
        <v/>
      </c>
      <c r="AY566" s="49" t="str">
        <f>IFERROR(IF(COUNT($S566:AX566)&gt;=$P566,"",EDATE($S566,32)),"")</f>
        <v/>
      </c>
      <c r="AZ566" s="49" t="str">
        <f>IFERROR(IF(COUNT($S566:AY566)&gt;=$P566,"",EDATE($S566,33)),"")</f>
        <v/>
      </c>
      <c r="BA566" s="49" t="str">
        <f>IFERROR(IF(COUNT($S566:AZ566)&gt;=$P566,"",EDATE($S566,34)),"")</f>
        <v/>
      </c>
      <c r="BB566" s="49" t="str">
        <f>IFERROR(IF(COUNT($S566:BA566)&gt;=$P566,"",EDATE($S566,35)),"")</f>
        <v/>
      </c>
      <c r="BC566" s="49" t="str">
        <f>IFERROR(IF(COUNT($S566:BB566)&gt;=$P566,"",EDATE($S566,36)),"")</f>
        <v/>
      </c>
      <c r="BD566" s="108"/>
    </row>
    <row r="567" spans="1:56" s="98" customFormat="1" ht="21" customHeight="1" thickBot="1">
      <c r="A567" s="106" t="str">
        <f t="shared" ca="1" si="48"/>
        <v/>
      </c>
      <c r="B567" s="152"/>
      <c r="C567" s="45" t="str">
        <f>IFERROR(VLOOKUP(B567,'اسماء العملاء'!$A$2:$E$1589,5,FALSE),"")</f>
        <v/>
      </c>
      <c r="D567" s="60" t="str">
        <f>IFERROR(VLOOKUP(B567,'اسماء العملاء'!$A$2:$C$1589,2,FALSE),"")</f>
        <v/>
      </c>
      <c r="E567" s="56"/>
      <c r="F567" s="62" t="str">
        <f>IFERROR(VLOOKUP(B567,'اسماء العملاء'!$A$2:$C$1589,3,FALSE),"")</f>
        <v/>
      </c>
      <c r="G567" s="75" t="str">
        <f>IFERROR(VLOOKUP(B567,'اسماء العملاء'!$A$2:$F$1589,6,FALSE),"")</f>
        <v/>
      </c>
      <c r="H567" s="142" t="str">
        <f>IFERROR(VLOOKUP(G567,'انواع الفلاتر'!$B$2:$C$52,2,FALSE),"")</f>
        <v/>
      </c>
      <c r="I567" s="128" t="str">
        <f>IFERROR(VLOOKUP(B567,'اسماء العملاء'!$A$2:$K$1589,11,FALSE),"")</f>
        <v/>
      </c>
      <c r="J567" s="46" t="str">
        <f t="shared" si="49"/>
        <v/>
      </c>
      <c r="K567" s="37"/>
      <c r="L567" s="137" t="str">
        <f t="shared" si="50"/>
        <v/>
      </c>
      <c r="M567" s="94" t="str">
        <f>IFERROR(VLOOKUP(B567,'اسماء العملاء'!$A$2:$G$1589,7,FALSE),"")</f>
        <v/>
      </c>
      <c r="N567" s="92" t="str">
        <f t="shared" si="51"/>
        <v/>
      </c>
      <c r="O567" s="149" t="str">
        <f>IFERROR(VLOOKUP(B567,'اسماء العملاء'!$A$2:$I$1589,9,FALSE),"")</f>
        <v/>
      </c>
      <c r="P567" s="144" t="str">
        <f t="shared" si="52"/>
        <v/>
      </c>
      <c r="Q567" s="145" t="str">
        <f t="shared" si="53"/>
        <v/>
      </c>
      <c r="R567" s="50"/>
      <c r="S567" s="133" t="str">
        <f>IFERROR(VLOOKUP(B567,'اسماء العملاء'!$A$2:$J$1589,10,FALSE),"")</f>
        <v/>
      </c>
      <c r="T567" s="48" t="str">
        <f>IFERROR(IF(COUNT($S567:S567)&gt;=$P567,"",EDATE($S567,1)),"")</f>
        <v/>
      </c>
      <c r="U567" s="48" t="str">
        <f>IFERROR(IF(COUNT($S567:T567)&gt;=$P567,"",EDATE($S567,2)),"")</f>
        <v/>
      </c>
      <c r="V567" s="48" t="str">
        <f>IFERROR(IF(COUNT($S567:U567)&gt;=$P567,"",EDATE($S567,3)),"")</f>
        <v/>
      </c>
      <c r="W567" s="48" t="str">
        <f>IFERROR(IF(COUNT($S567:V567)&gt;=$P567,"",EDATE($S567,4)),"")</f>
        <v/>
      </c>
      <c r="X567" s="48" t="str">
        <f>IFERROR(IF(COUNT($S567:W567)&gt;=$P567,"",EDATE($S567,5)),"")</f>
        <v/>
      </c>
      <c r="Y567" s="48" t="str">
        <f>IFERROR(IF(COUNT($S567:X567)&gt;=$P567,"",EDATE($S567,6)),"")</f>
        <v/>
      </c>
      <c r="Z567" s="48" t="str">
        <f>IFERROR(IF(COUNT($S567:Y567)&gt;=$P567,"",EDATE($S567,7)),"")</f>
        <v/>
      </c>
      <c r="AA567" s="48" t="str">
        <f>IFERROR(IF(COUNT($S567:Z567)&gt;=$P567,"",EDATE($S567,8)),"")</f>
        <v/>
      </c>
      <c r="AB567" s="48" t="str">
        <f>IFERROR(IF(COUNT($S567:AA567)&gt;=$P567,"",EDATE($S567,9)),"")</f>
        <v/>
      </c>
      <c r="AC567" s="48" t="str">
        <f>IFERROR(IF(COUNT($S567:AB567)&gt;=$P567,"",EDATE($S567,10)),"")</f>
        <v/>
      </c>
      <c r="AD567" s="48" t="str">
        <f>IFERROR(IF(COUNT($S567:AC567)&gt;=$P567,"",EDATE($S567,11)),"")</f>
        <v/>
      </c>
      <c r="AE567" s="48" t="str">
        <f>IFERROR(IF(COUNT($S567:AD567)&gt;=$P567,"",EDATE($S567,12)),"")</f>
        <v/>
      </c>
      <c r="AF567" s="48" t="str">
        <f>IFERROR(IF(COUNT($S567:AE567)&gt;=$P567,"",EDATE($S567,13)),"")</f>
        <v/>
      </c>
      <c r="AG567" s="48" t="str">
        <f>IFERROR(IF(COUNT($S567:AF567)&gt;=$P567,"",EDATE($S567,14)),"")</f>
        <v/>
      </c>
      <c r="AH567" s="48" t="str">
        <f>IFERROR(IF(COUNT($S567:AG567)&gt;=$P567,"",EDATE($S567,15)),"")</f>
        <v/>
      </c>
      <c r="AI567" s="48" t="str">
        <f>IFERROR(IF(COUNT($S567:AH567)&gt;=$P567,"",EDATE($S567,16)),"")</f>
        <v/>
      </c>
      <c r="AJ567" s="48" t="str">
        <f>IFERROR(IF(COUNT($S567:AI567)&gt;=$P567,"",EDATE($S567,17)),"")</f>
        <v/>
      </c>
      <c r="AK567" s="48" t="str">
        <f>IFERROR(IF(COUNT($S567:AJ567)&gt;=$P567,"",EDATE($S567,18)),"")</f>
        <v/>
      </c>
      <c r="AL567" s="49" t="str">
        <f>IFERROR(IF(COUNT($S567:AK567)&gt;=$P567,"",EDATE($S567,19)),"")</f>
        <v/>
      </c>
      <c r="AM567" s="49" t="str">
        <f>IFERROR(IF(COUNT($S567:AL567)&gt;=$P567,"",EDATE($S567,20)),"")</f>
        <v/>
      </c>
      <c r="AN567" s="49" t="str">
        <f>IFERROR(IF(COUNT($S567:AM567)&gt;=$P567,"",EDATE($S567,21)),"")</f>
        <v/>
      </c>
      <c r="AO567" s="49" t="str">
        <f>IFERROR(IF(COUNT($S567:AN567)&gt;=$P567,"",EDATE($S567,22)),"")</f>
        <v/>
      </c>
      <c r="AP567" s="49" t="str">
        <f>IFERROR(IF(COUNT($S567:AO567)&gt;=$P567,"",EDATE($S567,23)),"")</f>
        <v/>
      </c>
      <c r="AQ567" s="49" t="str">
        <f>IFERROR(IF(COUNT($S567:AP567)&gt;=$P567,"",EDATE($S567,24)),"")</f>
        <v/>
      </c>
      <c r="AR567" s="49" t="str">
        <f>IFERROR(IF(COUNT($S567:AQ567)&gt;=$P567,"",EDATE($S567,25)),"")</f>
        <v/>
      </c>
      <c r="AS567" s="49" t="str">
        <f>IFERROR(IF(COUNT($S567:AR567)&gt;=$P567,"",EDATE($S567,26)),"")</f>
        <v/>
      </c>
      <c r="AT567" s="49" t="str">
        <f>IFERROR(IF(COUNT($S567:AS567)&gt;=$P567,"",EDATE($S567,27)),"")</f>
        <v/>
      </c>
      <c r="AU567" s="49" t="str">
        <f>IFERROR(IF(COUNT($S567:AT567)&gt;=$P567,"",EDATE($S567,28)),"")</f>
        <v/>
      </c>
      <c r="AV567" s="49" t="str">
        <f>IFERROR(IF(COUNT($S567:AU567)&gt;=$P567,"",EDATE($S567,29)),"")</f>
        <v/>
      </c>
      <c r="AW567" s="49" t="str">
        <f>IFERROR(IF(COUNT($S567:AV567)&gt;=$P567,"",EDATE($S567,30)),"")</f>
        <v/>
      </c>
      <c r="AX567" s="49" t="str">
        <f>IFERROR(IF(COUNT($S567:AW567)&gt;=$P567,"",EDATE($S567,31)),"")</f>
        <v/>
      </c>
      <c r="AY567" s="49" t="str">
        <f>IFERROR(IF(COUNT($S567:AX567)&gt;=$P567,"",EDATE($S567,32)),"")</f>
        <v/>
      </c>
      <c r="AZ567" s="49" t="str">
        <f>IFERROR(IF(COUNT($S567:AY567)&gt;=$P567,"",EDATE($S567,33)),"")</f>
        <v/>
      </c>
      <c r="BA567" s="49" t="str">
        <f>IFERROR(IF(COUNT($S567:AZ567)&gt;=$P567,"",EDATE($S567,34)),"")</f>
        <v/>
      </c>
      <c r="BB567" s="49" t="str">
        <f>IFERROR(IF(COUNT($S567:BA567)&gt;=$P567,"",EDATE($S567,35)),"")</f>
        <v/>
      </c>
      <c r="BC567" s="49" t="str">
        <f>IFERROR(IF(COUNT($S567:BB567)&gt;=$P567,"",EDATE($S567,36)),"")</f>
        <v/>
      </c>
      <c r="BD567" s="108"/>
    </row>
    <row r="568" spans="1:56" s="98" customFormat="1" ht="21" customHeight="1" thickBot="1">
      <c r="A568" s="106" t="str">
        <f t="shared" ca="1" si="48"/>
        <v/>
      </c>
      <c r="B568" s="152"/>
      <c r="C568" s="45" t="str">
        <f>IFERROR(VLOOKUP(B568,'اسماء العملاء'!$A$2:$E$1589,5,FALSE),"")</f>
        <v/>
      </c>
      <c r="D568" s="60" t="str">
        <f>IFERROR(VLOOKUP(B568,'اسماء العملاء'!$A$2:$C$1589,2,FALSE),"")</f>
        <v/>
      </c>
      <c r="E568" s="56"/>
      <c r="F568" s="62" t="str">
        <f>IFERROR(VLOOKUP(B568,'اسماء العملاء'!$A$2:$C$1589,3,FALSE),"")</f>
        <v/>
      </c>
      <c r="G568" s="75" t="str">
        <f>IFERROR(VLOOKUP(B568,'اسماء العملاء'!$A$2:$F$1589,6,FALSE),"")</f>
        <v/>
      </c>
      <c r="H568" s="142" t="str">
        <f>IFERROR(VLOOKUP(G568,'انواع الفلاتر'!$B$2:$C$52,2,FALSE),"")</f>
        <v/>
      </c>
      <c r="I568" s="128" t="str">
        <f>IFERROR(VLOOKUP(B568,'اسماء العملاء'!$A$2:$K$1589,11,FALSE),"")</f>
        <v/>
      </c>
      <c r="J568" s="46" t="str">
        <f t="shared" si="49"/>
        <v/>
      </c>
      <c r="K568" s="37"/>
      <c r="L568" s="137" t="str">
        <f t="shared" si="50"/>
        <v/>
      </c>
      <c r="M568" s="94" t="str">
        <f>IFERROR(VLOOKUP(B568,'اسماء العملاء'!$A$2:$G$1589,7,FALSE),"")</f>
        <v/>
      </c>
      <c r="N568" s="92" t="str">
        <f t="shared" si="51"/>
        <v/>
      </c>
      <c r="O568" s="149" t="str">
        <f>IFERROR(VLOOKUP(B568,'اسماء العملاء'!$A$2:$I$1589,9,FALSE),"")</f>
        <v/>
      </c>
      <c r="P568" s="144" t="str">
        <f t="shared" si="52"/>
        <v/>
      </c>
      <c r="Q568" s="145" t="str">
        <f t="shared" si="53"/>
        <v/>
      </c>
      <c r="R568" s="50"/>
      <c r="S568" s="133" t="str">
        <f>IFERROR(VLOOKUP(B568,'اسماء العملاء'!$A$2:$J$1589,10,FALSE),"")</f>
        <v/>
      </c>
      <c r="T568" s="48" t="str">
        <f>IFERROR(IF(COUNT($S568:S568)&gt;=$P568,"",EDATE($S568,1)),"")</f>
        <v/>
      </c>
      <c r="U568" s="48" t="str">
        <f>IFERROR(IF(COUNT($S568:T568)&gt;=$P568,"",EDATE($S568,2)),"")</f>
        <v/>
      </c>
      <c r="V568" s="48" t="str">
        <f>IFERROR(IF(COUNT($S568:U568)&gt;=$P568,"",EDATE($S568,3)),"")</f>
        <v/>
      </c>
      <c r="W568" s="48" t="str">
        <f>IFERROR(IF(COUNT($S568:V568)&gt;=$P568,"",EDATE($S568,4)),"")</f>
        <v/>
      </c>
      <c r="X568" s="48" t="str">
        <f>IFERROR(IF(COUNT($S568:W568)&gt;=$P568,"",EDATE($S568,5)),"")</f>
        <v/>
      </c>
      <c r="Y568" s="48" t="str">
        <f>IFERROR(IF(COUNT($S568:X568)&gt;=$P568,"",EDATE($S568,6)),"")</f>
        <v/>
      </c>
      <c r="Z568" s="48" t="str">
        <f>IFERROR(IF(COUNT($S568:Y568)&gt;=$P568,"",EDATE($S568,7)),"")</f>
        <v/>
      </c>
      <c r="AA568" s="48" t="str">
        <f>IFERROR(IF(COUNT($S568:Z568)&gt;=$P568,"",EDATE($S568,8)),"")</f>
        <v/>
      </c>
      <c r="AB568" s="48" t="str">
        <f>IFERROR(IF(COUNT($S568:AA568)&gt;=$P568,"",EDATE($S568,9)),"")</f>
        <v/>
      </c>
      <c r="AC568" s="48" t="str">
        <f>IFERROR(IF(COUNT($S568:AB568)&gt;=$P568,"",EDATE($S568,10)),"")</f>
        <v/>
      </c>
      <c r="AD568" s="48" t="str">
        <f>IFERROR(IF(COUNT($S568:AC568)&gt;=$P568,"",EDATE($S568,11)),"")</f>
        <v/>
      </c>
      <c r="AE568" s="48" t="str">
        <f>IFERROR(IF(COUNT($S568:AD568)&gt;=$P568,"",EDATE($S568,12)),"")</f>
        <v/>
      </c>
      <c r="AF568" s="48" t="str">
        <f>IFERROR(IF(COUNT($S568:AE568)&gt;=$P568,"",EDATE($S568,13)),"")</f>
        <v/>
      </c>
      <c r="AG568" s="48" t="str">
        <f>IFERROR(IF(COUNT($S568:AF568)&gt;=$P568,"",EDATE($S568,14)),"")</f>
        <v/>
      </c>
      <c r="AH568" s="48" t="str">
        <f>IFERROR(IF(COUNT($S568:AG568)&gt;=$P568,"",EDATE($S568,15)),"")</f>
        <v/>
      </c>
      <c r="AI568" s="48" t="str">
        <f>IFERROR(IF(COUNT($S568:AH568)&gt;=$P568,"",EDATE($S568,16)),"")</f>
        <v/>
      </c>
      <c r="AJ568" s="48" t="str">
        <f>IFERROR(IF(COUNT($S568:AI568)&gt;=$P568,"",EDATE($S568,17)),"")</f>
        <v/>
      </c>
      <c r="AK568" s="48" t="str">
        <f>IFERROR(IF(COUNT($S568:AJ568)&gt;=$P568,"",EDATE($S568,18)),"")</f>
        <v/>
      </c>
      <c r="AL568" s="49" t="str">
        <f>IFERROR(IF(COUNT($S568:AK568)&gt;=$P568,"",EDATE($S568,19)),"")</f>
        <v/>
      </c>
      <c r="AM568" s="49" t="str">
        <f>IFERROR(IF(COUNT($S568:AL568)&gt;=$P568,"",EDATE($S568,20)),"")</f>
        <v/>
      </c>
      <c r="AN568" s="49" t="str">
        <f>IFERROR(IF(COUNT($S568:AM568)&gt;=$P568,"",EDATE($S568,21)),"")</f>
        <v/>
      </c>
      <c r="AO568" s="49" t="str">
        <f>IFERROR(IF(COUNT($S568:AN568)&gt;=$P568,"",EDATE($S568,22)),"")</f>
        <v/>
      </c>
      <c r="AP568" s="49" t="str">
        <f>IFERROR(IF(COUNT($S568:AO568)&gt;=$P568,"",EDATE($S568,23)),"")</f>
        <v/>
      </c>
      <c r="AQ568" s="49" t="str">
        <f>IFERROR(IF(COUNT($S568:AP568)&gt;=$P568,"",EDATE($S568,24)),"")</f>
        <v/>
      </c>
      <c r="AR568" s="49" t="str">
        <f>IFERROR(IF(COUNT($S568:AQ568)&gt;=$P568,"",EDATE($S568,25)),"")</f>
        <v/>
      </c>
      <c r="AS568" s="49" t="str">
        <f>IFERROR(IF(COUNT($S568:AR568)&gt;=$P568,"",EDATE($S568,26)),"")</f>
        <v/>
      </c>
      <c r="AT568" s="49" t="str">
        <f>IFERROR(IF(COUNT($S568:AS568)&gt;=$P568,"",EDATE($S568,27)),"")</f>
        <v/>
      </c>
      <c r="AU568" s="49" t="str">
        <f>IFERROR(IF(COUNT($S568:AT568)&gt;=$P568,"",EDATE($S568,28)),"")</f>
        <v/>
      </c>
      <c r="AV568" s="49" t="str">
        <f>IFERROR(IF(COUNT($S568:AU568)&gt;=$P568,"",EDATE($S568,29)),"")</f>
        <v/>
      </c>
      <c r="AW568" s="49" t="str">
        <f>IFERROR(IF(COUNT($S568:AV568)&gt;=$P568,"",EDATE($S568,30)),"")</f>
        <v/>
      </c>
      <c r="AX568" s="49" t="str">
        <f>IFERROR(IF(COUNT($S568:AW568)&gt;=$P568,"",EDATE($S568,31)),"")</f>
        <v/>
      </c>
      <c r="AY568" s="49" t="str">
        <f>IFERROR(IF(COUNT($S568:AX568)&gt;=$P568,"",EDATE($S568,32)),"")</f>
        <v/>
      </c>
      <c r="AZ568" s="49" t="str">
        <f>IFERROR(IF(COUNT($S568:AY568)&gt;=$P568,"",EDATE($S568,33)),"")</f>
        <v/>
      </c>
      <c r="BA568" s="49" t="str">
        <f>IFERROR(IF(COUNT($S568:AZ568)&gt;=$P568,"",EDATE($S568,34)),"")</f>
        <v/>
      </c>
      <c r="BB568" s="49" t="str">
        <f>IFERROR(IF(COUNT($S568:BA568)&gt;=$P568,"",EDATE($S568,35)),"")</f>
        <v/>
      </c>
      <c r="BC568" s="49" t="str">
        <f>IFERROR(IF(COUNT($S568:BB568)&gt;=$P568,"",EDATE($S568,36)),"")</f>
        <v/>
      </c>
      <c r="BD568" s="108"/>
    </row>
    <row r="569" spans="1:56" s="98" customFormat="1" ht="21" customHeight="1" thickBot="1">
      <c r="A569" s="106" t="str">
        <f t="shared" ca="1" si="48"/>
        <v/>
      </c>
      <c r="B569" s="152"/>
      <c r="C569" s="45" t="str">
        <f>IFERROR(VLOOKUP(B569,'اسماء العملاء'!$A$2:$E$1589,5,FALSE),"")</f>
        <v/>
      </c>
      <c r="D569" s="60" t="str">
        <f>IFERROR(VLOOKUP(B569,'اسماء العملاء'!$A$2:$C$1589,2,FALSE),"")</f>
        <v/>
      </c>
      <c r="E569" s="56"/>
      <c r="F569" s="62" t="str">
        <f>IFERROR(VLOOKUP(B569,'اسماء العملاء'!$A$2:$C$1589,3,FALSE),"")</f>
        <v/>
      </c>
      <c r="G569" s="75" t="str">
        <f>IFERROR(VLOOKUP(B569,'اسماء العملاء'!$A$2:$F$1589,6,FALSE),"")</f>
        <v/>
      </c>
      <c r="H569" s="142" t="str">
        <f>IFERROR(VLOOKUP(G569,'انواع الفلاتر'!$B$2:$C$52,2,FALSE),"")</f>
        <v/>
      </c>
      <c r="I569" s="128" t="str">
        <f>IFERROR(VLOOKUP(B569,'اسماء العملاء'!$A$2:$K$1589,11,FALSE),"")</f>
        <v/>
      </c>
      <c r="J569" s="46" t="str">
        <f t="shared" si="49"/>
        <v/>
      </c>
      <c r="K569" s="37"/>
      <c r="L569" s="137" t="str">
        <f t="shared" si="50"/>
        <v/>
      </c>
      <c r="M569" s="94" t="str">
        <f>IFERROR(VLOOKUP(B569,'اسماء العملاء'!$A$2:$G$1589,7,FALSE),"")</f>
        <v/>
      </c>
      <c r="N569" s="92" t="str">
        <f t="shared" si="51"/>
        <v/>
      </c>
      <c r="O569" s="149" t="str">
        <f>IFERROR(VLOOKUP(B569,'اسماء العملاء'!$A$2:$I$1589,9,FALSE),"")</f>
        <v/>
      </c>
      <c r="P569" s="144" t="str">
        <f t="shared" si="52"/>
        <v/>
      </c>
      <c r="Q569" s="145" t="str">
        <f t="shared" si="53"/>
        <v/>
      </c>
      <c r="R569" s="50"/>
      <c r="S569" s="133" t="str">
        <f>IFERROR(VLOOKUP(B569,'اسماء العملاء'!$A$2:$J$1589,10,FALSE),"")</f>
        <v/>
      </c>
      <c r="T569" s="48" t="str">
        <f>IFERROR(IF(COUNT($S569:S569)&gt;=$P569,"",EDATE($S569,1)),"")</f>
        <v/>
      </c>
      <c r="U569" s="48" t="str">
        <f>IFERROR(IF(COUNT($S569:T569)&gt;=$P569,"",EDATE($S569,2)),"")</f>
        <v/>
      </c>
      <c r="V569" s="48" t="str">
        <f>IFERROR(IF(COUNT($S569:U569)&gt;=$P569,"",EDATE($S569,3)),"")</f>
        <v/>
      </c>
      <c r="W569" s="48" t="str">
        <f>IFERROR(IF(COUNT($S569:V569)&gt;=$P569,"",EDATE($S569,4)),"")</f>
        <v/>
      </c>
      <c r="X569" s="48" t="str">
        <f>IFERROR(IF(COUNT($S569:W569)&gt;=$P569,"",EDATE($S569,5)),"")</f>
        <v/>
      </c>
      <c r="Y569" s="48" t="str">
        <f>IFERROR(IF(COUNT($S569:X569)&gt;=$P569,"",EDATE($S569,6)),"")</f>
        <v/>
      </c>
      <c r="Z569" s="48" t="str">
        <f>IFERROR(IF(COUNT($S569:Y569)&gt;=$P569,"",EDATE($S569,7)),"")</f>
        <v/>
      </c>
      <c r="AA569" s="48" t="str">
        <f>IFERROR(IF(COUNT($S569:Z569)&gt;=$P569,"",EDATE($S569,8)),"")</f>
        <v/>
      </c>
      <c r="AB569" s="48" t="str">
        <f>IFERROR(IF(COUNT($S569:AA569)&gt;=$P569,"",EDATE($S569,9)),"")</f>
        <v/>
      </c>
      <c r="AC569" s="48" t="str">
        <f>IFERROR(IF(COUNT($S569:AB569)&gt;=$P569,"",EDATE($S569,10)),"")</f>
        <v/>
      </c>
      <c r="AD569" s="48" t="str">
        <f>IFERROR(IF(COUNT($S569:AC569)&gt;=$P569,"",EDATE($S569,11)),"")</f>
        <v/>
      </c>
      <c r="AE569" s="48" t="str">
        <f>IFERROR(IF(COUNT($S569:AD569)&gt;=$P569,"",EDATE($S569,12)),"")</f>
        <v/>
      </c>
      <c r="AF569" s="48" t="str">
        <f>IFERROR(IF(COUNT($S569:AE569)&gt;=$P569,"",EDATE($S569,13)),"")</f>
        <v/>
      </c>
      <c r="AG569" s="48" t="str">
        <f>IFERROR(IF(COUNT($S569:AF569)&gt;=$P569,"",EDATE($S569,14)),"")</f>
        <v/>
      </c>
      <c r="AH569" s="48" t="str">
        <f>IFERROR(IF(COUNT($S569:AG569)&gt;=$P569,"",EDATE($S569,15)),"")</f>
        <v/>
      </c>
      <c r="AI569" s="48" t="str">
        <f>IFERROR(IF(COUNT($S569:AH569)&gt;=$P569,"",EDATE($S569,16)),"")</f>
        <v/>
      </c>
      <c r="AJ569" s="48" t="str">
        <f>IFERROR(IF(COUNT($S569:AI569)&gt;=$P569,"",EDATE($S569,17)),"")</f>
        <v/>
      </c>
      <c r="AK569" s="48" t="str">
        <f>IFERROR(IF(COUNT($S569:AJ569)&gt;=$P569,"",EDATE($S569,18)),"")</f>
        <v/>
      </c>
      <c r="AL569" s="49" t="str">
        <f>IFERROR(IF(COUNT($S569:AK569)&gt;=$P569,"",EDATE($S569,19)),"")</f>
        <v/>
      </c>
      <c r="AM569" s="49" t="str">
        <f>IFERROR(IF(COUNT($S569:AL569)&gt;=$P569,"",EDATE($S569,20)),"")</f>
        <v/>
      </c>
      <c r="AN569" s="49" t="str">
        <f>IFERROR(IF(COUNT($S569:AM569)&gt;=$P569,"",EDATE($S569,21)),"")</f>
        <v/>
      </c>
      <c r="AO569" s="49" t="str">
        <f>IFERROR(IF(COUNT($S569:AN569)&gt;=$P569,"",EDATE($S569,22)),"")</f>
        <v/>
      </c>
      <c r="AP569" s="49" t="str">
        <f>IFERROR(IF(COUNT($S569:AO569)&gt;=$P569,"",EDATE($S569,23)),"")</f>
        <v/>
      </c>
      <c r="AQ569" s="49" t="str">
        <f>IFERROR(IF(COUNT($S569:AP569)&gt;=$P569,"",EDATE($S569,24)),"")</f>
        <v/>
      </c>
      <c r="AR569" s="49" t="str">
        <f>IFERROR(IF(COUNT($S569:AQ569)&gt;=$P569,"",EDATE($S569,25)),"")</f>
        <v/>
      </c>
      <c r="AS569" s="49" t="str">
        <f>IFERROR(IF(COUNT($S569:AR569)&gt;=$P569,"",EDATE($S569,26)),"")</f>
        <v/>
      </c>
      <c r="AT569" s="49" t="str">
        <f>IFERROR(IF(COUNT($S569:AS569)&gt;=$P569,"",EDATE($S569,27)),"")</f>
        <v/>
      </c>
      <c r="AU569" s="49" t="str">
        <f>IFERROR(IF(COUNT($S569:AT569)&gt;=$P569,"",EDATE($S569,28)),"")</f>
        <v/>
      </c>
      <c r="AV569" s="49" t="str">
        <f>IFERROR(IF(COUNT($S569:AU569)&gt;=$P569,"",EDATE($S569,29)),"")</f>
        <v/>
      </c>
      <c r="AW569" s="49" t="str">
        <f>IFERROR(IF(COUNT($S569:AV569)&gt;=$P569,"",EDATE($S569,30)),"")</f>
        <v/>
      </c>
      <c r="AX569" s="49" t="str">
        <f>IFERROR(IF(COUNT($S569:AW569)&gt;=$P569,"",EDATE($S569,31)),"")</f>
        <v/>
      </c>
      <c r="AY569" s="49" t="str">
        <f>IFERROR(IF(COUNT($S569:AX569)&gt;=$P569,"",EDATE($S569,32)),"")</f>
        <v/>
      </c>
      <c r="AZ569" s="49" t="str">
        <f>IFERROR(IF(COUNT($S569:AY569)&gt;=$P569,"",EDATE($S569,33)),"")</f>
        <v/>
      </c>
      <c r="BA569" s="49" t="str">
        <f>IFERROR(IF(COUNT($S569:AZ569)&gt;=$P569,"",EDATE($S569,34)),"")</f>
        <v/>
      </c>
      <c r="BB569" s="49" t="str">
        <f>IFERROR(IF(COUNT($S569:BA569)&gt;=$P569,"",EDATE($S569,35)),"")</f>
        <v/>
      </c>
      <c r="BC569" s="49" t="str">
        <f>IFERROR(IF(COUNT($S569:BB569)&gt;=$P569,"",EDATE($S569,36)),"")</f>
        <v/>
      </c>
      <c r="BD569" s="108"/>
    </row>
    <row r="570" spans="1:56" s="98" customFormat="1" ht="21" customHeight="1" thickBot="1">
      <c r="A570" s="106" t="str">
        <f t="shared" ca="1" si="48"/>
        <v/>
      </c>
      <c r="B570" s="152"/>
      <c r="C570" s="45" t="str">
        <f>IFERROR(VLOOKUP(B570,'اسماء العملاء'!$A$2:$E$1589,5,FALSE),"")</f>
        <v/>
      </c>
      <c r="D570" s="60" t="str">
        <f>IFERROR(VLOOKUP(B570,'اسماء العملاء'!$A$2:$C$1589,2,FALSE),"")</f>
        <v/>
      </c>
      <c r="E570" s="56"/>
      <c r="F570" s="62" t="str">
        <f>IFERROR(VLOOKUP(B570,'اسماء العملاء'!$A$2:$C$1589,3,FALSE),"")</f>
        <v/>
      </c>
      <c r="G570" s="75" t="str">
        <f>IFERROR(VLOOKUP(B570,'اسماء العملاء'!$A$2:$F$1589,6,FALSE),"")</f>
        <v/>
      </c>
      <c r="H570" s="142" t="str">
        <f>IFERROR(VLOOKUP(G570,'انواع الفلاتر'!$B$2:$C$52,2,FALSE),"")</f>
        <v/>
      </c>
      <c r="I570" s="128" t="str">
        <f>IFERROR(VLOOKUP(B570,'اسماء العملاء'!$A$2:$K$1589,11,FALSE),"")</f>
        <v/>
      </c>
      <c r="J570" s="46" t="str">
        <f t="shared" si="49"/>
        <v/>
      </c>
      <c r="K570" s="37"/>
      <c r="L570" s="137" t="str">
        <f t="shared" si="50"/>
        <v/>
      </c>
      <c r="M570" s="94" t="str">
        <f>IFERROR(VLOOKUP(B570,'اسماء العملاء'!$A$2:$G$1589,7,FALSE),"")</f>
        <v/>
      </c>
      <c r="N570" s="92" t="str">
        <f t="shared" si="51"/>
        <v/>
      </c>
      <c r="O570" s="149" t="str">
        <f>IFERROR(VLOOKUP(B570,'اسماء العملاء'!$A$2:$I$1589,9,FALSE),"")</f>
        <v/>
      </c>
      <c r="P570" s="144" t="str">
        <f t="shared" si="52"/>
        <v/>
      </c>
      <c r="Q570" s="145" t="str">
        <f t="shared" si="53"/>
        <v/>
      </c>
      <c r="R570" s="50"/>
      <c r="S570" s="133" t="str">
        <f>IFERROR(VLOOKUP(B570,'اسماء العملاء'!$A$2:$J$1589,10,FALSE),"")</f>
        <v/>
      </c>
      <c r="T570" s="48" t="str">
        <f>IFERROR(IF(COUNT($S570:S570)&gt;=$P570,"",EDATE($S570,1)),"")</f>
        <v/>
      </c>
      <c r="U570" s="48" t="str">
        <f>IFERROR(IF(COUNT($S570:T570)&gt;=$P570,"",EDATE($S570,2)),"")</f>
        <v/>
      </c>
      <c r="V570" s="48" t="str">
        <f>IFERROR(IF(COUNT($S570:U570)&gt;=$P570,"",EDATE($S570,3)),"")</f>
        <v/>
      </c>
      <c r="W570" s="48" t="str">
        <f>IFERROR(IF(COUNT($S570:V570)&gt;=$P570,"",EDATE($S570,4)),"")</f>
        <v/>
      </c>
      <c r="X570" s="48" t="str">
        <f>IFERROR(IF(COUNT($S570:W570)&gt;=$P570,"",EDATE($S570,5)),"")</f>
        <v/>
      </c>
      <c r="Y570" s="48" t="str">
        <f>IFERROR(IF(COUNT($S570:X570)&gt;=$P570,"",EDATE($S570,6)),"")</f>
        <v/>
      </c>
      <c r="Z570" s="48" t="str">
        <f>IFERROR(IF(COUNT($S570:Y570)&gt;=$P570,"",EDATE($S570,7)),"")</f>
        <v/>
      </c>
      <c r="AA570" s="48" t="str">
        <f>IFERROR(IF(COUNT($S570:Z570)&gt;=$P570,"",EDATE($S570,8)),"")</f>
        <v/>
      </c>
      <c r="AB570" s="48" t="str">
        <f>IFERROR(IF(COUNT($S570:AA570)&gt;=$P570,"",EDATE($S570,9)),"")</f>
        <v/>
      </c>
      <c r="AC570" s="48" t="str">
        <f>IFERROR(IF(COUNT($S570:AB570)&gt;=$P570,"",EDATE($S570,10)),"")</f>
        <v/>
      </c>
      <c r="AD570" s="48" t="str">
        <f>IFERROR(IF(COUNT($S570:AC570)&gt;=$P570,"",EDATE($S570,11)),"")</f>
        <v/>
      </c>
      <c r="AE570" s="48" t="str">
        <f>IFERROR(IF(COUNT($S570:AD570)&gt;=$P570,"",EDATE($S570,12)),"")</f>
        <v/>
      </c>
      <c r="AF570" s="48" t="str">
        <f>IFERROR(IF(COUNT($S570:AE570)&gt;=$P570,"",EDATE($S570,13)),"")</f>
        <v/>
      </c>
      <c r="AG570" s="48" t="str">
        <f>IFERROR(IF(COUNT($S570:AF570)&gt;=$P570,"",EDATE($S570,14)),"")</f>
        <v/>
      </c>
      <c r="AH570" s="48" t="str">
        <f>IFERROR(IF(COUNT($S570:AG570)&gt;=$P570,"",EDATE($S570,15)),"")</f>
        <v/>
      </c>
      <c r="AI570" s="48" t="str">
        <f>IFERROR(IF(COUNT($S570:AH570)&gt;=$P570,"",EDATE($S570,16)),"")</f>
        <v/>
      </c>
      <c r="AJ570" s="48" t="str">
        <f>IFERROR(IF(COUNT($S570:AI570)&gt;=$P570,"",EDATE($S570,17)),"")</f>
        <v/>
      </c>
      <c r="AK570" s="48" t="str">
        <f>IFERROR(IF(COUNT($S570:AJ570)&gt;=$P570,"",EDATE($S570,18)),"")</f>
        <v/>
      </c>
      <c r="AL570" s="49" t="str">
        <f>IFERROR(IF(COUNT($S570:AK570)&gt;=$P570,"",EDATE($S570,19)),"")</f>
        <v/>
      </c>
      <c r="AM570" s="49" t="str">
        <f>IFERROR(IF(COUNT($S570:AL570)&gt;=$P570,"",EDATE($S570,20)),"")</f>
        <v/>
      </c>
      <c r="AN570" s="49" t="str">
        <f>IFERROR(IF(COUNT($S570:AM570)&gt;=$P570,"",EDATE($S570,21)),"")</f>
        <v/>
      </c>
      <c r="AO570" s="49" t="str">
        <f>IFERROR(IF(COUNT($S570:AN570)&gt;=$P570,"",EDATE($S570,22)),"")</f>
        <v/>
      </c>
      <c r="AP570" s="49" t="str">
        <f>IFERROR(IF(COUNT($S570:AO570)&gt;=$P570,"",EDATE($S570,23)),"")</f>
        <v/>
      </c>
      <c r="AQ570" s="49" t="str">
        <f>IFERROR(IF(COUNT($S570:AP570)&gt;=$P570,"",EDATE($S570,24)),"")</f>
        <v/>
      </c>
      <c r="AR570" s="49" t="str">
        <f>IFERROR(IF(COUNT($S570:AQ570)&gt;=$P570,"",EDATE($S570,25)),"")</f>
        <v/>
      </c>
      <c r="AS570" s="49" t="str">
        <f>IFERROR(IF(COUNT($S570:AR570)&gt;=$P570,"",EDATE($S570,26)),"")</f>
        <v/>
      </c>
      <c r="AT570" s="49" t="str">
        <f>IFERROR(IF(COUNT($S570:AS570)&gt;=$P570,"",EDATE($S570,27)),"")</f>
        <v/>
      </c>
      <c r="AU570" s="49" t="str">
        <f>IFERROR(IF(COUNT($S570:AT570)&gt;=$P570,"",EDATE($S570,28)),"")</f>
        <v/>
      </c>
      <c r="AV570" s="49" t="str">
        <f>IFERROR(IF(COUNT($S570:AU570)&gt;=$P570,"",EDATE($S570,29)),"")</f>
        <v/>
      </c>
      <c r="AW570" s="49" t="str">
        <f>IFERROR(IF(COUNT($S570:AV570)&gt;=$P570,"",EDATE($S570,30)),"")</f>
        <v/>
      </c>
      <c r="AX570" s="49" t="str">
        <f>IFERROR(IF(COUNT($S570:AW570)&gt;=$P570,"",EDATE($S570,31)),"")</f>
        <v/>
      </c>
      <c r="AY570" s="49" t="str">
        <f>IFERROR(IF(COUNT($S570:AX570)&gt;=$P570,"",EDATE($S570,32)),"")</f>
        <v/>
      </c>
      <c r="AZ570" s="49" t="str">
        <f>IFERROR(IF(COUNT($S570:AY570)&gt;=$P570,"",EDATE($S570,33)),"")</f>
        <v/>
      </c>
      <c r="BA570" s="49" t="str">
        <f>IFERROR(IF(COUNT($S570:AZ570)&gt;=$P570,"",EDATE($S570,34)),"")</f>
        <v/>
      </c>
      <c r="BB570" s="49" t="str">
        <f>IFERROR(IF(COUNT($S570:BA570)&gt;=$P570,"",EDATE($S570,35)),"")</f>
        <v/>
      </c>
      <c r="BC570" s="49" t="str">
        <f>IFERROR(IF(COUNT($S570:BB570)&gt;=$P570,"",EDATE($S570,36)),"")</f>
        <v/>
      </c>
      <c r="BD570" s="108"/>
    </row>
    <row r="571" spans="1:56" s="98" customFormat="1" ht="21" customHeight="1" thickBot="1">
      <c r="A571" s="106" t="str">
        <f t="shared" ca="1" si="48"/>
        <v/>
      </c>
      <c r="B571" s="152"/>
      <c r="C571" s="45" t="str">
        <f>IFERROR(VLOOKUP(B571,'اسماء العملاء'!$A$2:$E$1589,5,FALSE),"")</f>
        <v/>
      </c>
      <c r="D571" s="60" t="str">
        <f>IFERROR(VLOOKUP(B571,'اسماء العملاء'!$A$2:$C$1589,2,FALSE),"")</f>
        <v/>
      </c>
      <c r="E571" s="56"/>
      <c r="F571" s="62" t="str">
        <f>IFERROR(VLOOKUP(B571,'اسماء العملاء'!$A$2:$C$1589,3,FALSE),"")</f>
        <v/>
      </c>
      <c r="G571" s="75" t="str">
        <f>IFERROR(VLOOKUP(B571,'اسماء العملاء'!$A$2:$F$1589,6,FALSE),"")</f>
        <v/>
      </c>
      <c r="H571" s="142" t="str">
        <f>IFERROR(VLOOKUP(G571,'انواع الفلاتر'!$B$2:$C$52,2,FALSE),"")</f>
        <v/>
      </c>
      <c r="I571" s="128" t="str">
        <f>IFERROR(VLOOKUP(B571,'اسماء العملاء'!$A$2:$K$1589,11,FALSE),"")</f>
        <v/>
      </c>
      <c r="J571" s="46" t="str">
        <f t="shared" si="49"/>
        <v/>
      </c>
      <c r="K571" s="37"/>
      <c r="L571" s="137" t="str">
        <f t="shared" si="50"/>
        <v/>
      </c>
      <c r="M571" s="94" t="str">
        <f>IFERROR(VLOOKUP(B571,'اسماء العملاء'!$A$2:$G$1589,7,FALSE),"")</f>
        <v/>
      </c>
      <c r="N571" s="92" t="str">
        <f t="shared" si="51"/>
        <v/>
      </c>
      <c r="O571" s="149" t="str">
        <f>IFERROR(VLOOKUP(B571,'اسماء العملاء'!$A$2:$I$1589,9,FALSE),"")</f>
        <v/>
      </c>
      <c r="P571" s="144" t="str">
        <f t="shared" si="52"/>
        <v/>
      </c>
      <c r="Q571" s="145" t="str">
        <f t="shared" si="53"/>
        <v/>
      </c>
      <c r="R571" s="50"/>
      <c r="S571" s="133" t="str">
        <f>IFERROR(VLOOKUP(B571,'اسماء العملاء'!$A$2:$J$1589,10,FALSE),"")</f>
        <v/>
      </c>
      <c r="T571" s="48" t="str">
        <f>IFERROR(IF(COUNT($S571:S571)&gt;=$P571,"",EDATE($S571,1)),"")</f>
        <v/>
      </c>
      <c r="U571" s="48" t="str">
        <f>IFERROR(IF(COUNT($S571:T571)&gt;=$P571,"",EDATE($S571,2)),"")</f>
        <v/>
      </c>
      <c r="V571" s="48" t="str">
        <f>IFERROR(IF(COUNT($S571:U571)&gt;=$P571,"",EDATE($S571,3)),"")</f>
        <v/>
      </c>
      <c r="W571" s="48" t="str">
        <f>IFERROR(IF(COUNT($S571:V571)&gt;=$P571,"",EDATE($S571,4)),"")</f>
        <v/>
      </c>
      <c r="X571" s="48" t="str">
        <f>IFERROR(IF(COUNT($S571:W571)&gt;=$P571,"",EDATE($S571,5)),"")</f>
        <v/>
      </c>
      <c r="Y571" s="48" t="str">
        <f>IFERROR(IF(COUNT($S571:X571)&gt;=$P571,"",EDATE($S571,6)),"")</f>
        <v/>
      </c>
      <c r="Z571" s="48" t="str">
        <f>IFERROR(IF(COUNT($S571:Y571)&gt;=$P571,"",EDATE($S571,7)),"")</f>
        <v/>
      </c>
      <c r="AA571" s="48" t="str">
        <f>IFERROR(IF(COUNT($S571:Z571)&gt;=$P571,"",EDATE($S571,8)),"")</f>
        <v/>
      </c>
      <c r="AB571" s="48" t="str">
        <f>IFERROR(IF(COUNT($S571:AA571)&gt;=$P571,"",EDATE($S571,9)),"")</f>
        <v/>
      </c>
      <c r="AC571" s="48" t="str">
        <f>IFERROR(IF(COUNT($S571:AB571)&gt;=$P571,"",EDATE($S571,10)),"")</f>
        <v/>
      </c>
      <c r="AD571" s="48" t="str">
        <f>IFERROR(IF(COUNT($S571:AC571)&gt;=$P571,"",EDATE($S571,11)),"")</f>
        <v/>
      </c>
      <c r="AE571" s="48" t="str">
        <f>IFERROR(IF(COUNT($S571:AD571)&gt;=$P571,"",EDATE($S571,12)),"")</f>
        <v/>
      </c>
      <c r="AF571" s="48" t="str">
        <f>IFERROR(IF(COUNT($S571:AE571)&gt;=$P571,"",EDATE($S571,13)),"")</f>
        <v/>
      </c>
      <c r="AG571" s="48" t="str">
        <f>IFERROR(IF(COUNT($S571:AF571)&gt;=$P571,"",EDATE($S571,14)),"")</f>
        <v/>
      </c>
      <c r="AH571" s="48" t="str">
        <f>IFERROR(IF(COUNT($S571:AG571)&gt;=$P571,"",EDATE($S571,15)),"")</f>
        <v/>
      </c>
      <c r="AI571" s="48" t="str">
        <f>IFERROR(IF(COUNT($S571:AH571)&gt;=$P571,"",EDATE($S571,16)),"")</f>
        <v/>
      </c>
      <c r="AJ571" s="48" t="str">
        <f>IFERROR(IF(COUNT($S571:AI571)&gt;=$P571,"",EDATE($S571,17)),"")</f>
        <v/>
      </c>
      <c r="AK571" s="48" t="str">
        <f>IFERROR(IF(COUNT($S571:AJ571)&gt;=$P571,"",EDATE($S571,18)),"")</f>
        <v/>
      </c>
      <c r="AL571" s="49" t="str">
        <f>IFERROR(IF(COUNT($S571:AK571)&gt;=$P571,"",EDATE($S571,19)),"")</f>
        <v/>
      </c>
      <c r="AM571" s="49" t="str">
        <f>IFERROR(IF(COUNT($S571:AL571)&gt;=$P571,"",EDATE($S571,20)),"")</f>
        <v/>
      </c>
      <c r="AN571" s="49" t="str">
        <f>IFERROR(IF(COUNT($S571:AM571)&gt;=$P571,"",EDATE($S571,21)),"")</f>
        <v/>
      </c>
      <c r="AO571" s="49" t="str">
        <f>IFERROR(IF(COUNT($S571:AN571)&gt;=$P571,"",EDATE($S571,22)),"")</f>
        <v/>
      </c>
      <c r="AP571" s="49" t="str">
        <f>IFERROR(IF(COUNT($S571:AO571)&gt;=$P571,"",EDATE($S571,23)),"")</f>
        <v/>
      </c>
      <c r="AQ571" s="49" t="str">
        <f>IFERROR(IF(COUNT($S571:AP571)&gt;=$P571,"",EDATE($S571,24)),"")</f>
        <v/>
      </c>
      <c r="AR571" s="49" t="str">
        <f>IFERROR(IF(COUNT($S571:AQ571)&gt;=$P571,"",EDATE($S571,25)),"")</f>
        <v/>
      </c>
      <c r="AS571" s="49" t="str">
        <f>IFERROR(IF(COUNT($S571:AR571)&gt;=$P571,"",EDATE($S571,26)),"")</f>
        <v/>
      </c>
      <c r="AT571" s="49" t="str">
        <f>IFERROR(IF(COUNT($S571:AS571)&gt;=$P571,"",EDATE($S571,27)),"")</f>
        <v/>
      </c>
      <c r="AU571" s="49" t="str">
        <f>IFERROR(IF(COUNT($S571:AT571)&gt;=$P571,"",EDATE($S571,28)),"")</f>
        <v/>
      </c>
      <c r="AV571" s="49" t="str">
        <f>IFERROR(IF(COUNT($S571:AU571)&gt;=$P571,"",EDATE($S571,29)),"")</f>
        <v/>
      </c>
      <c r="AW571" s="49" t="str">
        <f>IFERROR(IF(COUNT($S571:AV571)&gt;=$P571,"",EDATE($S571,30)),"")</f>
        <v/>
      </c>
      <c r="AX571" s="49" t="str">
        <f>IFERROR(IF(COUNT($S571:AW571)&gt;=$P571,"",EDATE($S571,31)),"")</f>
        <v/>
      </c>
      <c r="AY571" s="49" t="str">
        <f>IFERROR(IF(COUNT($S571:AX571)&gt;=$P571,"",EDATE($S571,32)),"")</f>
        <v/>
      </c>
      <c r="AZ571" s="49" t="str">
        <f>IFERROR(IF(COUNT($S571:AY571)&gt;=$P571,"",EDATE($S571,33)),"")</f>
        <v/>
      </c>
      <c r="BA571" s="49" t="str">
        <f>IFERROR(IF(COUNT($S571:AZ571)&gt;=$P571,"",EDATE($S571,34)),"")</f>
        <v/>
      </c>
      <c r="BB571" s="49" t="str">
        <f>IFERROR(IF(COUNT($S571:BA571)&gt;=$P571,"",EDATE($S571,35)),"")</f>
        <v/>
      </c>
      <c r="BC571" s="49" t="str">
        <f>IFERROR(IF(COUNT($S571:BB571)&gt;=$P571,"",EDATE($S571,36)),"")</f>
        <v/>
      </c>
      <c r="BD571" s="108"/>
    </row>
    <row r="572" spans="1:56" s="98" customFormat="1" ht="21" customHeight="1" thickBot="1">
      <c r="A572" s="106" t="str">
        <f t="shared" ca="1" si="48"/>
        <v/>
      </c>
      <c r="B572" s="152"/>
      <c r="C572" s="45" t="str">
        <f>IFERROR(VLOOKUP(B572,'اسماء العملاء'!$A$2:$E$1589,5,FALSE),"")</f>
        <v/>
      </c>
      <c r="D572" s="60" t="str">
        <f>IFERROR(VLOOKUP(B572,'اسماء العملاء'!$A$2:$C$1589,2,FALSE),"")</f>
        <v/>
      </c>
      <c r="E572" s="56"/>
      <c r="F572" s="62" t="str">
        <f>IFERROR(VLOOKUP(B572,'اسماء العملاء'!$A$2:$C$1589,3,FALSE),"")</f>
        <v/>
      </c>
      <c r="G572" s="75" t="str">
        <f>IFERROR(VLOOKUP(B572,'اسماء العملاء'!$A$2:$F$1589,6,FALSE),"")</f>
        <v/>
      </c>
      <c r="H572" s="142" t="str">
        <f>IFERROR(VLOOKUP(G572,'انواع الفلاتر'!$B$2:$C$52,2,FALSE),"")</f>
        <v/>
      </c>
      <c r="I572" s="128" t="str">
        <f>IFERROR(VLOOKUP(B572,'اسماء العملاء'!$A$2:$K$1589,11,FALSE),"")</f>
        <v/>
      </c>
      <c r="J572" s="46" t="str">
        <f t="shared" si="49"/>
        <v/>
      </c>
      <c r="K572" s="37"/>
      <c r="L572" s="137" t="str">
        <f t="shared" si="50"/>
        <v/>
      </c>
      <c r="M572" s="94" t="str">
        <f>IFERROR(VLOOKUP(B572,'اسماء العملاء'!$A$2:$G$1589,7,FALSE),"")</f>
        <v/>
      </c>
      <c r="N572" s="92" t="str">
        <f t="shared" si="51"/>
        <v/>
      </c>
      <c r="O572" s="149" t="str">
        <f>IFERROR(VLOOKUP(B572,'اسماء العملاء'!$A$2:$I$1589,9,FALSE),"")</f>
        <v/>
      </c>
      <c r="P572" s="144" t="str">
        <f t="shared" si="52"/>
        <v/>
      </c>
      <c r="Q572" s="145" t="str">
        <f t="shared" si="53"/>
        <v/>
      </c>
      <c r="R572" s="50"/>
      <c r="S572" s="133" t="str">
        <f>IFERROR(VLOOKUP(B572,'اسماء العملاء'!$A$2:$J$1589,10,FALSE),"")</f>
        <v/>
      </c>
      <c r="T572" s="48" t="str">
        <f>IFERROR(IF(COUNT($S572:S572)&gt;=$P572,"",EDATE($S572,1)),"")</f>
        <v/>
      </c>
      <c r="U572" s="48" t="str">
        <f>IFERROR(IF(COUNT($S572:T572)&gt;=$P572,"",EDATE($S572,2)),"")</f>
        <v/>
      </c>
      <c r="V572" s="48" t="str">
        <f>IFERROR(IF(COUNT($S572:U572)&gt;=$P572,"",EDATE($S572,3)),"")</f>
        <v/>
      </c>
      <c r="W572" s="48" t="str">
        <f>IFERROR(IF(COUNT($S572:V572)&gt;=$P572,"",EDATE($S572,4)),"")</f>
        <v/>
      </c>
      <c r="X572" s="48" t="str">
        <f>IFERROR(IF(COUNT($S572:W572)&gt;=$P572,"",EDATE($S572,5)),"")</f>
        <v/>
      </c>
      <c r="Y572" s="48" t="str">
        <f>IFERROR(IF(COUNT($S572:X572)&gt;=$P572,"",EDATE($S572,6)),"")</f>
        <v/>
      </c>
      <c r="Z572" s="48" t="str">
        <f>IFERROR(IF(COUNT($S572:Y572)&gt;=$P572,"",EDATE($S572,7)),"")</f>
        <v/>
      </c>
      <c r="AA572" s="48" t="str">
        <f>IFERROR(IF(COUNT($S572:Z572)&gt;=$P572,"",EDATE($S572,8)),"")</f>
        <v/>
      </c>
      <c r="AB572" s="48" t="str">
        <f>IFERROR(IF(COUNT($S572:AA572)&gt;=$P572,"",EDATE($S572,9)),"")</f>
        <v/>
      </c>
      <c r="AC572" s="48" t="str">
        <f>IFERROR(IF(COUNT($S572:AB572)&gt;=$P572,"",EDATE($S572,10)),"")</f>
        <v/>
      </c>
      <c r="AD572" s="48" t="str">
        <f>IFERROR(IF(COUNT($S572:AC572)&gt;=$P572,"",EDATE($S572,11)),"")</f>
        <v/>
      </c>
      <c r="AE572" s="48" t="str">
        <f>IFERROR(IF(COUNT($S572:AD572)&gt;=$P572,"",EDATE($S572,12)),"")</f>
        <v/>
      </c>
      <c r="AF572" s="48" t="str">
        <f>IFERROR(IF(COUNT($S572:AE572)&gt;=$P572,"",EDATE($S572,13)),"")</f>
        <v/>
      </c>
      <c r="AG572" s="48" t="str">
        <f>IFERROR(IF(COUNT($S572:AF572)&gt;=$P572,"",EDATE($S572,14)),"")</f>
        <v/>
      </c>
      <c r="AH572" s="48" t="str">
        <f>IFERROR(IF(COUNT($S572:AG572)&gt;=$P572,"",EDATE($S572,15)),"")</f>
        <v/>
      </c>
      <c r="AI572" s="48" t="str">
        <f>IFERROR(IF(COUNT($S572:AH572)&gt;=$P572,"",EDATE($S572,16)),"")</f>
        <v/>
      </c>
      <c r="AJ572" s="48" t="str">
        <f>IFERROR(IF(COUNT($S572:AI572)&gt;=$P572,"",EDATE($S572,17)),"")</f>
        <v/>
      </c>
      <c r="AK572" s="48" t="str">
        <f>IFERROR(IF(COUNT($S572:AJ572)&gt;=$P572,"",EDATE($S572,18)),"")</f>
        <v/>
      </c>
      <c r="AL572" s="49" t="str">
        <f>IFERROR(IF(COUNT($S572:AK572)&gt;=$P572,"",EDATE($S572,19)),"")</f>
        <v/>
      </c>
      <c r="AM572" s="49" t="str">
        <f>IFERROR(IF(COUNT($S572:AL572)&gt;=$P572,"",EDATE($S572,20)),"")</f>
        <v/>
      </c>
      <c r="AN572" s="49" t="str">
        <f>IFERROR(IF(COUNT($S572:AM572)&gt;=$P572,"",EDATE($S572,21)),"")</f>
        <v/>
      </c>
      <c r="AO572" s="49" t="str">
        <f>IFERROR(IF(COUNT($S572:AN572)&gt;=$P572,"",EDATE($S572,22)),"")</f>
        <v/>
      </c>
      <c r="AP572" s="49" t="str">
        <f>IFERROR(IF(COUNT($S572:AO572)&gt;=$P572,"",EDATE($S572,23)),"")</f>
        <v/>
      </c>
      <c r="AQ572" s="49" t="str">
        <f>IFERROR(IF(COUNT($S572:AP572)&gt;=$P572,"",EDATE($S572,24)),"")</f>
        <v/>
      </c>
      <c r="AR572" s="49" t="str">
        <f>IFERROR(IF(COUNT($S572:AQ572)&gt;=$P572,"",EDATE($S572,25)),"")</f>
        <v/>
      </c>
      <c r="AS572" s="49" t="str">
        <f>IFERROR(IF(COUNT($S572:AR572)&gt;=$P572,"",EDATE($S572,26)),"")</f>
        <v/>
      </c>
      <c r="AT572" s="49" t="str">
        <f>IFERROR(IF(COUNT($S572:AS572)&gt;=$P572,"",EDATE($S572,27)),"")</f>
        <v/>
      </c>
      <c r="AU572" s="49" t="str">
        <f>IFERROR(IF(COUNT($S572:AT572)&gt;=$P572,"",EDATE($S572,28)),"")</f>
        <v/>
      </c>
      <c r="AV572" s="49" t="str">
        <f>IFERROR(IF(COUNT($S572:AU572)&gt;=$P572,"",EDATE($S572,29)),"")</f>
        <v/>
      </c>
      <c r="AW572" s="49" t="str">
        <f>IFERROR(IF(COUNT($S572:AV572)&gt;=$P572,"",EDATE($S572,30)),"")</f>
        <v/>
      </c>
      <c r="AX572" s="49" t="str">
        <f>IFERROR(IF(COUNT($S572:AW572)&gt;=$P572,"",EDATE($S572,31)),"")</f>
        <v/>
      </c>
      <c r="AY572" s="49" t="str">
        <f>IFERROR(IF(COUNT($S572:AX572)&gt;=$P572,"",EDATE($S572,32)),"")</f>
        <v/>
      </c>
      <c r="AZ572" s="49" t="str">
        <f>IFERROR(IF(COUNT($S572:AY572)&gt;=$P572,"",EDATE($S572,33)),"")</f>
        <v/>
      </c>
      <c r="BA572" s="49" t="str">
        <f>IFERROR(IF(COUNT($S572:AZ572)&gt;=$P572,"",EDATE($S572,34)),"")</f>
        <v/>
      </c>
      <c r="BB572" s="49" t="str">
        <f>IFERROR(IF(COUNT($S572:BA572)&gt;=$P572,"",EDATE($S572,35)),"")</f>
        <v/>
      </c>
      <c r="BC572" s="49" t="str">
        <f>IFERROR(IF(COUNT($S572:BB572)&gt;=$P572,"",EDATE($S572,36)),"")</f>
        <v/>
      </c>
      <c r="BD572" s="108"/>
    </row>
    <row r="573" spans="1:56" s="98" customFormat="1" ht="21" customHeight="1" thickBot="1">
      <c r="A573" s="106" t="str">
        <f t="shared" ca="1" si="48"/>
        <v/>
      </c>
      <c r="B573" s="152"/>
      <c r="C573" s="45" t="str">
        <f>IFERROR(VLOOKUP(B573,'اسماء العملاء'!$A$2:$E$1589,5,FALSE),"")</f>
        <v/>
      </c>
      <c r="D573" s="60" t="str">
        <f>IFERROR(VLOOKUP(B573,'اسماء العملاء'!$A$2:$C$1589,2,FALSE),"")</f>
        <v/>
      </c>
      <c r="E573" s="56"/>
      <c r="F573" s="62" t="str">
        <f>IFERROR(VLOOKUP(B573,'اسماء العملاء'!$A$2:$C$1589,3,FALSE),"")</f>
        <v/>
      </c>
      <c r="G573" s="75" t="str">
        <f>IFERROR(VLOOKUP(B573,'اسماء العملاء'!$A$2:$F$1589,6,FALSE),"")</f>
        <v/>
      </c>
      <c r="H573" s="142" t="str">
        <f>IFERROR(VLOOKUP(G573,'انواع الفلاتر'!$B$2:$C$52,2,FALSE),"")</f>
        <v/>
      </c>
      <c r="I573" s="128" t="str">
        <f>IFERROR(VLOOKUP(B573,'اسماء العملاء'!$A$2:$K$1589,11,FALSE),"")</f>
        <v/>
      </c>
      <c r="J573" s="46" t="str">
        <f t="shared" si="49"/>
        <v/>
      </c>
      <c r="K573" s="37"/>
      <c r="L573" s="137" t="str">
        <f t="shared" si="50"/>
        <v/>
      </c>
      <c r="M573" s="94" t="str">
        <f>IFERROR(VLOOKUP(B573,'اسماء العملاء'!$A$2:$G$1589,7,FALSE),"")</f>
        <v/>
      </c>
      <c r="N573" s="92" t="str">
        <f t="shared" si="51"/>
        <v/>
      </c>
      <c r="O573" s="149" t="str">
        <f>IFERROR(VLOOKUP(B573,'اسماء العملاء'!$A$2:$I$1589,9,FALSE),"")</f>
        <v/>
      </c>
      <c r="P573" s="144" t="str">
        <f t="shared" si="52"/>
        <v/>
      </c>
      <c r="Q573" s="145" t="str">
        <f t="shared" si="53"/>
        <v/>
      </c>
      <c r="R573" s="50"/>
      <c r="S573" s="133" t="str">
        <f>IFERROR(VLOOKUP(B573,'اسماء العملاء'!$A$2:$J$1589,10,FALSE),"")</f>
        <v/>
      </c>
      <c r="T573" s="48" t="str">
        <f>IFERROR(IF(COUNT($S573:S573)&gt;=$P573,"",EDATE($S573,1)),"")</f>
        <v/>
      </c>
      <c r="U573" s="48" t="str">
        <f>IFERROR(IF(COUNT($S573:T573)&gt;=$P573,"",EDATE($S573,2)),"")</f>
        <v/>
      </c>
      <c r="V573" s="48" t="str">
        <f>IFERROR(IF(COUNT($S573:U573)&gt;=$P573,"",EDATE($S573,3)),"")</f>
        <v/>
      </c>
      <c r="W573" s="48" t="str">
        <f>IFERROR(IF(COUNT($S573:V573)&gt;=$P573,"",EDATE($S573,4)),"")</f>
        <v/>
      </c>
      <c r="X573" s="48" t="str">
        <f>IFERROR(IF(COUNT($S573:W573)&gt;=$P573,"",EDATE($S573,5)),"")</f>
        <v/>
      </c>
      <c r="Y573" s="48" t="str">
        <f>IFERROR(IF(COUNT($S573:X573)&gt;=$P573,"",EDATE($S573,6)),"")</f>
        <v/>
      </c>
      <c r="Z573" s="48" t="str">
        <f>IFERROR(IF(COUNT($S573:Y573)&gt;=$P573,"",EDATE($S573,7)),"")</f>
        <v/>
      </c>
      <c r="AA573" s="48" t="str">
        <f>IFERROR(IF(COUNT($S573:Z573)&gt;=$P573,"",EDATE($S573,8)),"")</f>
        <v/>
      </c>
      <c r="AB573" s="48" t="str">
        <f>IFERROR(IF(COUNT($S573:AA573)&gt;=$P573,"",EDATE($S573,9)),"")</f>
        <v/>
      </c>
      <c r="AC573" s="48" t="str">
        <f>IFERROR(IF(COUNT($S573:AB573)&gt;=$P573,"",EDATE($S573,10)),"")</f>
        <v/>
      </c>
      <c r="AD573" s="48" t="str">
        <f>IFERROR(IF(COUNT($S573:AC573)&gt;=$P573,"",EDATE($S573,11)),"")</f>
        <v/>
      </c>
      <c r="AE573" s="48" t="str">
        <f>IFERROR(IF(COUNT($S573:AD573)&gt;=$P573,"",EDATE($S573,12)),"")</f>
        <v/>
      </c>
      <c r="AF573" s="48" t="str">
        <f>IFERROR(IF(COUNT($S573:AE573)&gt;=$P573,"",EDATE($S573,13)),"")</f>
        <v/>
      </c>
      <c r="AG573" s="48" t="str">
        <f>IFERROR(IF(COUNT($S573:AF573)&gt;=$P573,"",EDATE($S573,14)),"")</f>
        <v/>
      </c>
      <c r="AH573" s="48" t="str">
        <f>IFERROR(IF(COUNT($S573:AG573)&gt;=$P573,"",EDATE($S573,15)),"")</f>
        <v/>
      </c>
      <c r="AI573" s="48" t="str">
        <f>IFERROR(IF(COUNT($S573:AH573)&gt;=$P573,"",EDATE($S573,16)),"")</f>
        <v/>
      </c>
      <c r="AJ573" s="48" t="str">
        <f>IFERROR(IF(COUNT($S573:AI573)&gt;=$P573,"",EDATE($S573,17)),"")</f>
        <v/>
      </c>
      <c r="AK573" s="48" t="str">
        <f>IFERROR(IF(COUNT($S573:AJ573)&gt;=$P573,"",EDATE($S573,18)),"")</f>
        <v/>
      </c>
      <c r="AL573" s="49" t="str">
        <f>IFERROR(IF(COUNT($S573:AK573)&gt;=$P573,"",EDATE($S573,19)),"")</f>
        <v/>
      </c>
      <c r="AM573" s="49" t="str">
        <f>IFERROR(IF(COUNT($S573:AL573)&gt;=$P573,"",EDATE($S573,20)),"")</f>
        <v/>
      </c>
      <c r="AN573" s="49" t="str">
        <f>IFERROR(IF(COUNT($S573:AM573)&gt;=$P573,"",EDATE($S573,21)),"")</f>
        <v/>
      </c>
      <c r="AO573" s="49" t="str">
        <f>IFERROR(IF(COUNT($S573:AN573)&gt;=$P573,"",EDATE($S573,22)),"")</f>
        <v/>
      </c>
      <c r="AP573" s="49" t="str">
        <f>IFERROR(IF(COUNT($S573:AO573)&gt;=$P573,"",EDATE($S573,23)),"")</f>
        <v/>
      </c>
      <c r="AQ573" s="49" t="str">
        <f>IFERROR(IF(COUNT($S573:AP573)&gt;=$P573,"",EDATE($S573,24)),"")</f>
        <v/>
      </c>
      <c r="AR573" s="49" t="str">
        <f>IFERROR(IF(COUNT($S573:AQ573)&gt;=$P573,"",EDATE($S573,25)),"")</f>
        <v/>
      </c>
      <c r="AS573" s="49" t="str">
        <f>IFERROR(IF(COUNT($S573:AR573)&gt;=$P573,"",EDATE($S573,26)),"")</f>
        <v/>
      </c>
      <c r="AT573" s="49" t="str">
        <f>IFERROR(IF(COUNT($S573:AS573)&gt;=$P573,"",EDATE($S573,27)),"")</f>
        <v/>
      </c>
      <c r="AU573" s="49" t="str">
        <f>IFERROR(IF(COUNT($S573:AT573)&gt;=$P573,"",EDATE($S573,28)),"")</f>
        <v/>
      </c>
      <c r="AV573" s="49" t="str">
        <f>IFERROR(IF(COUNT($S573:AU573)&gt;=$P573,"",EDATE($S573,29)),"")</f>
        <v/>
      </c>
      <c r="AW573" s="49" t="str">
        <f>IFERROR(IF(COUNT($S573:AV573)&gt;=$P573,"",EDATE($S573,30)),"")</f>
        <v/>
      </c>
      <c r="AX573" s="49" t="str">
        <f>IFERROR(IF(COUNT($S573:AW573)&gt;=$P573,"",EDATE($S573,31)),"")</f>
        <v/>
      </c>
      <c r="AY573" s="49" t="str">
        <f>IFERROR(IF(COUNT($S573:AX573)&gt;=$P573,"",EDATE($S573,32)),"")</f>
        <v/>
      </c>
      <c r="AZ573" s="49" t="str">
        <f>IFERROR(IF(COUNT($S573:AY573)&gt;=$P573,"",EDATE($S573,33)),"")</f>
        <v/>
      </c>
      <c r="BA573" s="49" t="str">
        <f>IFERROR(IF(COUNT($S573:AZ573)&gt;=$P573,"",EDATE($S573,34)),"")</f>
        <v/>
      </c>
      <c r="BB573" s="49" t="str">
        <f>IFERROR(IF(COUNT($S573:BA573)&gt;=$P573,"",EDATE($S573,35)),"")</f>
        <v/>
      </c>
      <c r="BC573" s="49" t="str">
        <f>IFERROR(IF(COUNT($S573:BB573)&gt;=$P573,"",EDATE($S573,36)),"")</f>
        <v/>
      </c>
      <c r="BD573" s="108"/>
    </row>
    <row r="574" spans="1:56" s="98" customFormat="1" ht="21" customHeight="1" thickBot="1">
      <c r="A574" s="106" t="str">
        <f t="shared" ca="1" si="48"/>
        <v/>
      </c>
      <c r="B574" s="152"/>
      <c r="C574" s="45" t="str">
        <f>IFERROR(VLOOKUP(B574,'اسماء العملاء'!$A$2:$E$1589,5,FALSE),"")</f>
        <v/>
      </c>
      <c r="D574" s="60" t="str">
        <f>IFERROR(VLOOKUP(B574,'اسماء العملاء'!$A$2:$C$1589,2,FALSE),"")</f>
        <v/>
      </c>
      <c r="E574" s="56"/>
      <c r="F574" s="62" t="str">
        <f>IFERROR(VLOOKUP(B574,'اسماء العملاء'!$A$2:$C$1589,3,FALSE),"")</f>
        <v/>
      </c>
      <c r="G574" s="75" t="str">
        <f>IFERROR(VLOOKUP(B574,'اسماء العملاء'!$A$2:$F$1589,6,FALSE),"")</f>
        <v/>
      </c>
      <c r="H574" s="142" t="str">
        <f>IFERROR(VLOOKUP(G574,'انواع الفلاتر'!$B$2:$C$52,2,FALSE),"")</f>
        <v/>
      </c>
      <c r="I574" s="128" t="str">
        <f>IFERROR(VLOOKUP(B574,'اسماء العملاء'!$A$2:$K$1589,11,FALSE),"")</f>
        <v/>
      </c>
      <c r="J574" s="46" t="str">
        <f t="shared" si="49"/>
        <v/>
      </c>
      <c r="K574" s="37"/>
      <c r="L574" s="137" t="str">
        <f t="shared" si="50"/>
        <v/>
      </c>
      <c r="M574" s="94" t="str">
        <f>IFERROR(VLOOKUP(B574,'اسماء العملاء'!$A$2:$G$1589,7,FALSE),"")</f>
        <v/>
      </c>
      <c r="N574" s="92" t="str">
        <f t="shared" si="51"/>
        <v/>
      </c>
      <c r="O574" s="149" t="str">
        <f>IFERROR(VLOOKUP(B574,'اسماء العملاء'!$A$2:$I$1589,9,FALSE),"")</f>
        <v/>
      </c>
      <c r="P574" s="144" t="str">
        <f t="shared" si="52"/>
        <v/>
      </c>
      <c r="Q574" s="145" t="str">
        <f t="shared" si="53"/>
        <v/>
      </c>
      <c r="R574" s="50"/>
      <c r="S574" s="133" t="str">
        <f>IFERROR(VLOOKUP(B574,'اسماء العملاء'!$A$2:$J$1589,10,FALSE),"")</f>
        <v/>
      </c>
      <c r="T574" s="48" t="str">
        <f>IFERROR(IF(COUNT($S574:S574)&gt;=$P574,"",EDATE($S574,1)),"")</f>
        <v/>
      </c>
      <c r="U574" s="48" t="str">
        <f>IFERROR(IF(COUNT($S574:T574)&gt;=$P574,"",EDATE($S574,2)),"")</f>
        <v/>
      </c>
      <c r="V574" s="48" t="str">
        <f>IFERROR(IF(COUNT($S574:U574)&gt;=$P574,"",EDATE($S574,3)),"")</f>
        <v/>
      </c>
      <c r="W574" s="48" t="str">
        <f>IFERROR(IF(COUNT($S574:V574)&gt;=$P574,"",EDATE($S574,4)),"")</f>
        <v/>
      </c>
      <c r="X574" s="48" t="str">
        <f>IFERROR(IF(COUNT($S574:W574)&gt;=$P574,"",EDATE($S574,5)),"")</f>
        <v/>
      </c>
      <c r="Y574" s="48" t="str">
        <f>IFERROR(IF(COUNT($S574:X574)&gt;=$P574,"",EDATE($S574,6)),"")</f>
        <v/>
      </c>
      <c r="Z574" s="48" t="str">
        <f>IFERROR(IF(COUNT($S574:Y574)&gt;=$P574,"",EDATE($S574,7)),"")</f>
        <v/>
      </c>
      <c r="AA574" s="48" t="str">
        <f>IFERROR(IF(COUNT($S574:Z574)&gt;=$P574,"",EDATE($S574,8)),"")</f>
        <v/>
      </c>
      <c r="AB574" s="48" t="str">
        <f>IFERROR(IF(COUNT($S574:AA574)&gt;=$P574,"",EDATE($S574,9)),"")</f>
        <v/>
      </c>
      <c r="AC574" s="48" t="str">
        <f>IFERROR(IF(COUNT($S574:AB574)&gt;=$P574,"",EDATE($S574,10)),"")</f>
        <v/>
      </c>
      <c r="AD574" s="48" t="str">
        <f>IFERROR(IF(COUNT($S574:AC574)&gt;=$P574,"",EDATE($S574,11)),"")</f>
        <v/>
      </c>
      <c r="AE574" s="48" t="str">
        <f>IFERROR(IF(COUNT($S574:AD574)&gt;=$P574,"",EDATE($S574,12)),"")</f>
        <v/>
      </c>
      <c r="AF574" s="48" t="str">
        <f>IFERROR(IF(COUNT($S574:AE574)&gt;=$P574,"",EDATE($S574,13)),"")</f>
        <v/>
      </c>
      <c r="AG574" s="48" t="str">
        <f>IFERROR(IF(COUNT($S574:AF574)&gt;=$P574,"",EDATE($S574,14)),"")</f>
        <v/>
      </c>
      <c r="AH574" s="48" t="str">
        <f>IFERROR(IF(COUNT($S574:AG574)&gt;=$P574,"",EDATE($S574,15)),"")</f>
        <v/>
      </c>
      <c r="AI574" s="48" t="str">
        <f>IFERROR(IF(COUNT($S574:AH574)&gt;=$P574,"",EDATE($S574,16)),"")</f>
        <v/>
      </c>
      <c r="AJ574" s="48" t="str">
        <f>IFERROR(IF(COUNT($S574:AI574)&gt;=$P574,"",EDATE($S574,17)),"")</f>
        <v/>
      </c>
      <c r="AK574" s="48" t="str">
        <f>IFERROR(IF(COUNT($S574:AJ574)&gt;=$P574,"",EDATE($S574,18)),"")</f>
        <v/>
      </c>
      <c r="AL574" s="49" t="str">
        <f>IFERROR(IF(COUNT($S574:AK574)&gt;=$P574,"",EDATE($S574,19)),"")</f>
        <v/>
      </c>
      <c r="AM574" s="49" t="str">
        <f>IFERROR(IF(COUNT($S574:AL574)&gt;=$P574,"",EDATE($S574,20)),"")</f>
        <v/>
      </c>
      <c r="AN574" s="49" t="str">
        <f>IFERROR(IF(COUNT($S574:AM574)&gt;=$P574,"",EDATE($S574,21)),"")</f>
        <v/>
      </c>
      <c r="AO574" s="49" t="str">
        <f>IFERROR(IF(COUNT($S574:AN574)&gt;=$P574,"",EDATE($S574,22)),"")</f>
        <v/>
      </c>
      <c r="AP574" s="49" t="str">
        <f>IFERROR(IF(COUNT($S574:AO574)&gt;=$P574,"",EDATE($S574,23)),"")</f>
        <v/>
      </c>
      <c r="AQ574" s="49" t="str">
        <f>IFERROR(IF(COUNT($S574:AP574)&gt;=$P574,"",EDATE($S574,24)),"")</f>
        <v/>
      </c>
      <c r="AR574" s="49" t="str">
        <f>IFERROR(IF(COUNT($S574:AQ574)&gt;=$P574,"",EDATE($S574,25)),"")</f>
        <v/>
      </c>
      <c r="AS574" s="49" t="str">
        <f>IFERROR(IF(COUNT($S574:AR574)&gt;=$P574,"",EDATE($S574,26)),"")</f>
        <v/>
      </c>
      <c r="AT574" s="49" t="str">
        <f>IFERROR(IF(COUNT($S574:AS574)&gt;=$P574,"",EDATE($S574,27)),"")</f>
        <v/>
      </c>
      <c r="AU574" s="49" t="str">
        <f>IFERROR(IF(COUNT($S574:AT574)&gt;=$P574,"",EDATE($S574,28)),"")</f>
        <v/>
      </c>
      <c r="AV574" s="49" t="str">
        <f>IFERROR(IF(COUNT($S574:AU574)&gt;=$P574,"",EDATE($S574,29)),"")</f>
        <v/>
      </c>
      <c r="AW574" s="49" t="str">
        <f>IFERROR(IF(COUNT($S574:AV574)&gt;=$P574,"",EDATE($S574,30)),"")</f>
        <v/>
      </c>
      <c r="AX574" s="49" t="str">
        <f>IFERROR(IF(COUNT($S574:AW574)&gt;=$P574,"",EDATE($S574,31)),"")</f>
        <v/>
      </c>
      <c r="AY574" s="49" t="str">
        <f>IFERROR(IF(COUNT($S574:AX574)&gt;=$P574,"",EDATE($S574,32)),"")</f>
        <v/>
      </c>
      <c r="AZ574" s="49" t="str">
        <f>IFERROR(IF(COUNT($S574:AY574)&gt;=$P574,"",EDATE($S574,33)),"")</f>
        <v/>
      </c>
      <c r="BA574" s="49" t="str">
        <f>IFERROR(IF(COUNT($S574:AZ574)&gt;=$P574,"",EDATE($S574,34)),"")</f>
        <v/>
      </c>
      <c r="BB574" s="49" t="str">
        <f>IFERROR(IF(COUNT($S574:BA574)&gt;=$P574,"",EDATE($S574,35)),"")</f>
        <v/>
      </c>
      <c r="BC574" s="49" t="str">
        <f>IFERROR(IF(COUNT($S574:BB574)&gt;=$P574,"",EDATE($S574,36)),"")</f>
        <v/>
      </c>
      <c r="BD574" s="108"/>
    </row>
    <row r="575" spans="1:56" s="98" customFormat="1" ht="21" customHeight="1" thickBot="1">
      <c r="A575" s="106" t="str">
        <f t="shared" ca="1" si="48"/>
        <v/>
      </c>
      <c r="B575" s="152"/>
      <c r="C575" s="45" t="str">
        <f>IFERROR(VLOOKUP(B575,'اسماء العملاء'!$A$2:$E$1589,5,FALSE),"")</f>
        <v/>
      </c>
      <c r="D575" s="60" t="str">
        <f>IFERROR(VLOOKUP(B575,'اسماء العملاء'!$A$2:$C$1589,2,FALSE),"")</f>
        <v/>
      </c>
      <c r="E575" s="56"/>
      <c r="F575" s="62" t="str">
        <f>IFERROR(VLOOKUP(B575,'اسماء العملاء'!$A$2:$C$1589,3,FALSE),"")</f>
        <v/>
      </c>
      <c r="G575" s="75" t="str">
        <f>IFERROR(VLOOKUP(B575,'اسماء العملاء'!$A$2:$F$1589,6,FALSE),"")</f>
        <v/>
      </c>
      <c r="H575" s="142" t="str">
        <f>IFERROR(VLOOKUP(G575,'انواع الفلاتر'!$B$2:$C$52,2,FALSE),"")</f>
        <v/>
      </c>
      <c r="I575" s="128" t="str">
        <f>IFERROR(VLOOKUP(B575,'اسماء العملاء'!$A$2:$K$1589,11,FALSE),"")</f>
        <v/>
      </c>
      <c r="J575" s="46" t="str">
        <f t="shared" si="49"/>
        <v/>
      </c>
      <c r="K575" s="37"/>
      <c r="L575" s="137" t="str">
        <f t="shared" si="50"/>
        <v/>
      </c>
      <c r="M575" s="94" t="str">
        <f>IFERROR(VLOOKUP(B575,'اسماء العملاء'!$A$2:$G$1589,7,FALSE),"")</f>
        <v/>
      </c>
      <c r="N575" s="92" t="str">
        <f t="shared" si="51"/>
        <v/>
      </c>
      <c r="O575" s="149" t="str">
        <f>IFERROR(VLOOKUP(B575,'اسماء العملاء'!$A$2:$I$1589,9,FALSE),"")</f>
        <v/>
      </c>
      <c r="P575" s="144" t="str">
        <f t="shared" si="52"/>
        <v/>
      </c>
      <c r="Q575" s="145" t="str">
        <f t="shared" si="53"/>
        <v/>
      </c>
      <c r="R575" s="50"/>
      <c r="S575" s="133" t="str">
        <f>IFERROR(VLOOKUP(B575,'اسماء العملاء'!$A$2:$J$1589,10,FALSE),"")</f>
        <v/>
      </c>
      <c r="T575" s="48" t="str">
        <f>IFERROR(IF(COUNT($S575:S575)&gt;=$P575,"",EDATE($S575,1)),"")</f>
        <v/>
      </c>
      <c r="U575" s="48" t="str">
        <f>IFERROR(IF(COUNT($S575:T575)&gt;=$P575,"",EDATE($S575,2)),"")</f>
        <v/>
      </c>
      <c r="V575" s="48" t="str">
        <f>IFERROR(IF(COUNT($S575:U575)&gt;=$P575,"",EDATE($S575,3)),"")</f>
        <v/>
      </c>
      <c r="W575" s="48" t="str">
        <f>IFERROR(IF(COUNT($S575:V575)&gt;=$P575,"",EDATE($S575,4)),"")</f>
        <v/>
      </c>
      <c r="X575" s="48" t="str">
        <f>IFERROR(IF(COUNT($S575:W575)&gt;=$P575,"",EDATE($S575,5)),"")</f>
        <v/>
      </c>
      <c r="Y575" s="48" t="str">
        <f>IFERROR(IF(COUNT($S575:X575)&gt;=$P575,"",EDATE($S575,6)),"")</f>
        <v/>
      </c>
      <c r="Z575" s="48" t="str">
        <f>IFERROR(IF(COUNT($S575:Y575)&gt;=$P575,"",EDATE($S575,7)),"")</f>
        <v/>
      </c>
      <c r="AA575" s="48" t="str">
        <f>IFERROR(IF(COUNT($S575:Z575)&gt;=$P575,"",EDATE($S575,8)),"")</f>
        <v/>
      </c>
      <c r="AB575" s="48" t="str">
        <f>IFERROR(IF(COUNT($S575:AA575)&gt;=$P575,"",EDATE($S575,9)),"")</f>
        <v/>
      </c>
      <c r="AC575" s="48" t="str">
        <f>IFERROR(IF(COUNT($S575:AB575)&gt;=$P575,"",EDATE($S575,10)),"")</f>
        <v/>
      </c>
      <c r="AD575" s="48" t="str">
        <f>IFERROR(IF(COUNT($S575:AC575)&gt;=$P575,"",EDATE($S575,11)),"")</f>
        <v/>
      </c>
      <c r="AE575" s="48" t="str">
        <f>IFERROR(IF(COUNT($S575:AD575)&gt;=$P575,"",EDATE($S575,12)),"")</f>
        <v/>
      </c>
      <c r="AF575" s="48" t="str">
        <f>IFERROR(IF(COUNT($S575:AE575)&gt;=$P575,"",EDATE($S575,13)),"")</f>
        <v/>
      </c>
      <c r="AG575" s="48" t="str">
        <f>IFERROR(IF(COUNT($S575:AF575)&gt;=$P575,"",EDATE($S575,14)),"")</f>
        <v/>
      </c>
      <c r="AH575" s="48" t="str">
        <f>IFERROR(IF(COUNT($S575:AG575)&gt;=$P575,"",EDATE($S575,15)),"")</f>
        <v/>
      </c>
      <c r="AI575" s="48" t="str">
        <f>IFERROR(IF(COUNT($S575:AH575)&gt;=$P575,"",EDATE($S575,16)),"")</f>
        <v/>
      </c>
      <c r="AJ575" s="48" t="str">
        <f>IFERROR(IF(COUNT($S575:AI575)&gt;=$P575,"",EDATE($S575,17)),"")</f>
        <v/>
      </c>
      <c r="AK575" s="48" t="str">
        <f>IFERROR(IF(COUNT($S575:AJ575)&gt;=$P575,"",EDATE($S575,18)),"")</f>
        <v/>
      </c>
      <c r="AL575" s="49" t="str">
        <f>IFERROR(IF(COUNT($S575:AK575)&gt;=$P575,"",EDATE($S575,19)),"")</f>
        <v/>
      </c>
      <c r="AM575" s="49" t="str">
        <f>IFERROR(IF(COUNT($S575:AL575)&gt;=$P575,"",EDATE($S575,20)),"")</f>
        <v/>
      </c>
      <c r="AN575" s="49" t="str">
        <f>IFERROR(IF(COUNT($S575:AM575)&gt;=$P575,"",EDATE($S575,21)),"")</f>
        <v/>
      </c>
      <c r="AO575" s="49" t="str">
        <f>IFERROR(IF(COUNT($S575:AN575)&gt;=$P575,"",EDATE($S575,22)),"")</f>
        <v/>
      </c>
      <c r="AP575" s="49" t="str">
        <f>IFERROR(IF(COUNT($S575:AO575)&gt;=$P575,"",EDATE($S575,23)),"")</f>
        <v/>
      </c>
      <c r="AQ575" s="49" t="str">
        <f>IFERROR(IF(COUNT($S575:AP575)&gt;=$P575,"",EDATE($S575,24)),"")</f>
        <v/>
      </c>
      <c r="AR575" s="49" t="str">
        <f>IFERROR(IF(COUNT($S575:AQ575)&gt;=$P575,"",EDATE($S575,25)),"")</f>
        <v/>
      </c>
      <c r="AS575" s="49" t="str">
        <f>IFERROR(IF(COUNT($S575:AR575)&gt;=$P575,"",EDATE($S575,26)),"")</f>
        <v/>
      </c>
      <c r="AT575" s="49" t="str">
        <f>IFERROR(IF(COUNT($S575:AS575)&gt;=$P575,"",EDATE($S575,27)),"")</f>
        <v/>
      </c>
      <c r="AU575" s="49" t="str">
        <f>IFERROR(IF(COUNT($S575:AT575)&gt;=$P575,"",EDATE($S575,28)),"")</f>
        <v/>
      </c>
      <c r="AV575" s="49" t="str">
        <f>IFERROR(IF(COUNT($S575:AU575)&gt;=$P575,"",EDATE($S575,29)),"")</f>
        <v/>
      </c>
      <c r="AW575" s="49" t="str">
        <f>IFERROR(IF(COUNT($S575:AV575)&gt;=$P575,"",EDATE($S575,30)),"")</f>
        <v/>
      </c>
      <c r="AX575" s="49" t="str">
        <f>IFERROR(IF(COUNT($S575:AW575)&gt;=$P575,"",EDATE($S575,31)),"")</f>
        <v/>
      </c>
      <c r="AY575" s="49" t="str">
        <f>IFERROR(IF(COUNT($S575:AX575)&gt;=$P575,"",EDATE($S575,32)),"")</f>
        <v/>
      </c>
      <c r="AZ575" s="49" t="str">
        <f>IFERROR(IF(COUNT($S575:AY575)&gt;=$P575,"",EDATE($S575,33)),"")</f>
        <v/>
      </c>
      <c r="BA575" s="49" t="str">
        <f>IFERROR(IF(COUNT($S575:AZ575)&gt;=$P575,"",EDATE($S575,34)),"")</f>
        <v/>
      </c>
      <c r="BB575" s="49" t="str">
        <f>IFERROR(IF(COUNT($S575:BA575)&gt;=$P575,"",EDATE($S575,35)),"")</f>
        <v/>
      </c>
      <c r="BC575" s="49" t="str">
        <f>IFERROR(IF(COUNT($S575:BB575)&gt;=$P575,"",EDATE($S575,36)),"")</f>
        <v/>
      </c>
      <c r="BD575" s="108"/>
    </row>
    <row r="576" spans="1:56" s="98" customFormat="1" ht="21" customHeight="1" thickBot="1">
      <c r="A576" s="106" t="str">
        <f t="shared" ca="1" si="48"/>
        <v/>
      </c>
      <c r="B576" s="152"/>
      <c r="C576" s="45" t="str">
        <f>IFERROR(VLOOKUP(B576,'اسماء العملاء'!$A$2:$E$1589,5,FALSE),"")</f>
        <v/>
      </c>
      <c r="D576" s="60" t="str">
        <f>IFERROR(VLOOKUP(B576,'اسماء العملاء'!$A$2:$C$1589,2,FALSE),"")</f>
        <v/>
      </c>
      <c r="E576" s="56"/>
      <c r="F576" s="62" t="str">
        <f>IFERROR(VLOOKUP(B576,'اسماء العملاء'!$A$2:$C$1589,3,FALSE),"")</f>
        <v/>
      </c>
      <c r="G576" s="75" t="str">
        <f>IFERROR(VLOOKUP(B576,'اسماء العملاء'!$A$2:$F$1589,6,FALSE),"")</f>
        <v/>
      </c>
      <c r="H576" s="142" t="str">
        <f>IFERROR(VLOOKUP(G576,'انواع الفلاتر'!$B$2:$C$52,2,FALSE),"")</f>
        <v/>
      </c>
      <c r="I576" s="128" t="str">
        <f>IFERROR(VLOOKUP(B576,'اسماء العملاء'!$A$2:$K$1589,11,FALSE),"")</f>
        <v/>
      </c>
      <c r="J576" s="46" t="str">
        <f t="shared" si="49"/>
        <v/>
      </c>
      <c r="K576" s="37"/>
      <c r="L576" s="137" t="str">
        <f t="shared" si="50"/>
        <v/>
      </c>
      <c r="M576" s="94" t="str">
        <f>IFERROR(VLOOKUP(B576,'اسماء العملاء'!$A$2:$G$1589,7,FALSE),"")</f>
        <v/>
      </c>
      <c r="N576" s="92" t="str">
        <f t="shared" si="51"/>
        <v/>
      </c>
      <c r="O576" s="149" t="str">
        <f>IFERROR(VLOOKUP(B576,'اسماء العملاء'!$A$2:$I$1589,9,FALSE),"")</f>
        <v/>
      </c>
      <c r="P576" s="144" t="str">
        <f t="shared" si="52"/>
        <v/>
      </c>
      <c r="Q576" s="145" t="str">
        <f t="shared" si="53"/>
        <v/>
      </c>
      <c r="R576" s="50"/>
      <c r="S576" s="133" t="str">
        <f>IFERROR(VLOOKUP(B576,'اسماء العملاء'!$A$2:$J$1589,10,FALSE),"")</f>
        <v/>
      </c>
      <c r="T576" s="48" t="str">
        <f>IFERROR(IF(COUNT($S576:S576)&gt;=$P576,"",EDATE($S576,1)),"")</f>
        <v/>
      </c>
      <c r="U576" s="48" t="str">
        <f>IFERROR(IF(COUNT($S576:T576)&gt;=$P576,"",EDATE($S576,2)),"")</f>
        <v/>
      </c>
      <c r="V576" s="48" t="str">
        <f>IFERROR(IF(COUNT($S576:U576)&gt;=$P576,"",EDATE($S576,3)),"")</f>
        <v/>
      </c>
      <c r="W576" s="48" t="str">
        <f>IFERROR(IF(COUNT($S576:V576)&gt;=$P576,"",EDATE($S576,4)),"")</f>
        <v/>
      </c>
      <c r="X576" s="48" t="str">
        <f>IFERROR(IF(COUNT($S576:W576)&gt;=$P576,"",EDATE($S576,5)),"")</f>
        <v/>
      </c>
      <c r="Y576" s="48" t="str">
        <f>IFERROR(IF(COUNT($S576:X576)&gt;=$P576,"",EDATE($S576,6)),"")</f>
        <v/>
      </c>
      <c r="Z576" s="48" t="str">
        <f>IFERROR(IF(COUNT($S576:Y576)&gt;=$P576,"",EDATE($S576,7)),"")</f>
        <v/>
      </c>
      <c r="AA576" s="48" t="str">
        <f>IFERROR(IF(COUNT($S576:Z576)&gt;=$P576,"",EDATE($S576,8)),"")</f>
        <v/>
      </c>
      <c r="AB576" s="48" t="str">
        <f>IFERROR(IF(COUNT($S576:AA576)&gt;=$P576,"",EDATE($S576,9)),"")</f>
        <v/>
      </c>
      <c r="AC576" s="48" t="str">
        <f>IFERROR(IF(COUNT($S576:AB576)&gt;=$P576,"",EDATE($S576,10)),"")</f>
        <v/>
      </c>
      <c r="AD576" s="48" t="str">
        <f>IFERROR(IF(COUNT($S576:AC576)&gt;=$P576,"",EDATE($S576,11)),"")</f>
        <v/>
      </c>
      <c r="AE576" s="48" t="str">
        <f>IFERROR(IF(COUNT($S576:AD576)&gt;=$P576,"",EDATE($S576,12)),"")</f>
        <v/>
      </c>
      <c r="AF576" s="48" t="str">
        <f>IFERROR(IF(COUNT($S576:AE576)&gt;=$P576,"",EDATE($S576,13)),"")</f>
        <v/>
      </c>
      <c r="AG576" s="48" t="str">
        <f>IFERROR(IF(COUNT($S576:AF576)&gt;=$P576,"",EDATE($S576,14)),"")</f>
        <v/>
      </c>
      <c r="AH576" s="48" t="str">
        <f>IFERROR(IF(COUNT($S576:AG576)&gt;=$P576,"",EDATE($S576,15)),"")</f>
        <v/>
      </c>
      <c r="AI576" s="48" t="str">
        <f>IFERROR(IF(COUNT($S576:AH576)&gt;=$P576,"",EDATE($S576,16)),"")</f>
        <v/>
      </c>
      <c r="AJ576" s="48" t="str">
        <f>IFERROR(IF(COUNT($S576:AI576)&gt;=$P576,"",EDATE($S576,17)),"")</f>
        <v/>
      </c>
      <c r="AK576" s="48" t="str">
        <f>IFERROR(IF(COUNT($S576:AJ576)&gt;=$P576,"",EDATE($S576,18)),"")</f>
        <v/>
      </c>
      <c r="AL576" s="49" t="str">
        <f>IFERROR(IF(COUNT($S576:AK576)&gt;=$P576,"",EDATE($S576,19)),"")</f>
        <v/>
      </c>
      <c r="AM576" s="49" t="str">
        <f>IFERROR(IF(COUNT($S576:AL576)&gt;=$P576,"",EDATE($S576,20)),"")</f>
        <v/>
      </c>
      <c r="AN576" s="49" t="str">
        <f>IFERROR(IF(COUNT($S576:AM576)&gt;=$P576,"",EDATE($S576,21)),"")</f>
        <v/>
      </c>
      <c r="AO576" s="49" t="str">
        <f>IFERROR(IF(COUNT($S576:AN576)&gt;=$P576,"",EDATE($S576,22)),"")</f>
        <v/>
      </c>
      <c r="AP576" s="49" t="str">
        <f>IFERROR(IF(COUNT($S576:AO576)&gt;=$P576,"",EDATE($S576,23)),"")</f>
        <v/>
      </c>
      <c r="AQ576" s="49" t="str">
        <f>IFERROR(IF(COUNT($S576:AP576)&gt;=$P576,"",EDATE($S576,24)),"")</f>
        <v/>
      </c>
      <c r="AR576" s="49" t="str">
        <f>IFERROR(IF(COUNT($S576:AQ576)&gt;=$P576,"",EDATE($S576,25)),"")</f>
        <v/>
      </c>
      <c r="AS576" s="49" t="str">
        <f>IFERROR(IF(COUNT($S576:AR576)&gt;=$P576,"",EDATE($S576,26)),"")</f>
        <v/>
      </c>
      <c r="AT576" s="49" t="str">
        <f>IFERROR(IF(COUNT($S576:AS576)&gt;=$P576,"",EDATE($S576,27)),"")</f>
        <v/>
      </c>
      <c r="AU576" s="49" t="str">
        <f>IFERROR(IF(COUNT($S576:AT576)&gt;=$P576,"",EDATE($S576,28)),"")</f>
        <v/>
      </c>
      <c r="AV576" s="49" t="str">
        <f>IFERROR(IF(COUNT($S576:AU576)&gt;=$P576,"",EDATE($S576,29)),"")</f>
        <v/>
      </c>
      <c r="AW576" s="49" t="str">
        <f>IFERROR(IF(COUNT($S576:AV576)&gt;=$P576,"",EDATE($S576,30)),"")</f>
        <v/>
      </c>
      <c r="AX576" s="49" t="str">
        <f>IFERROR(IF(COUNT($S576:AW576)&gt;=$P576,"",EDATE($S576,31)),"")</f>
        <v/>
      </c>
      <c r="AY576" s="49" t="str">
        <f>IFERROR(IF(COUNT($S576:AX576)&gt;=$P576,"",EDATE($S576,32)),"")</f>
        <v/>
      </c>
      <c r="AZ576" s="49" t="str">
        <f>IFERROR(IF(COUNT($S576:AY576)&gt;=$P576,"",EDATE($S576,33)),"")</f>
        <v/>
      </c>
      <c r="BA576" s="49" t="str">
        <f>IFERROR(IF(COUNT($S576:AZ576)&gt;=$P576,"",EDATE($S576,34)),"")</f>
        <v/>
      </c>
      <c r="BB576" s="49" t="str">
        <f>IFERROR(IF(COUNT($S576:BA576)&gt;=$P576,"",EDATE($S576,35)),"")</f>
        <v/>
      </c>
      <c r="BC576" s="49" t="str">
        <f>IFERROR(IF(COUNT($S576:BB576)&gt;=$P576,"",EDATE($S576,36)),"")</f>
        <v/>
      </c>
      <c r="BD576" s="108"/>
    </row>
    <row r="577" spans="1:56" s="98" customFormat="1" ht="21" customHeight="1" thickBot="1">
      <c r="A577" s="106" t="str">
        <f t="shared" ca="1" si="48"/>
        <v/>
      </c>
      <c r="B577" s="152"/>
      <c r="C577" s="45" t="str">
        <f>IFERROR(VLOOKUP(B577,'اسماء العملاء'!$A$2:$E$1589,5,FALSE),"")</f>
        <v/>
      </c>
      <c r="D577" s="60" t="str">
        <f>IFERROR(VLOOKUP(B577,'اسماء العملاء'!$A$2:$C$1589,2,FALSE),"")</f>
        <v/>
      </c>
      <c r="E577" s="56"/>
      <c r="F577" s="62" t="str">
        <f>IFERROR(VLOOKUP(B577,'اسماء العملاء'!$A$2:$C$1589,3,FALSE),"")</f>
        <v/>
      </c>
      <c r="G577" s="75" t="str">
        <f>IFERROR(VLOOKUP(B577,'اسماء العملاء'!$A$2:$F$1589,6,FALSE),"")</f>
        <v/>
      </c>
      <c r="H577" s="142" t="str">
        <f>IFERROR(VLOOKUP(G577,'انواع الفلاتر'!$B$2:$C$52,2,FALSE),"")</f>
        <v/>
      </c>
      <c r="I577" s="128" t="str">
        <f>IFERROR(VLOOKUP(B577,'اسماء العملاء'!$A$2:$K$1589,11,FALSE),"")</f>
        <v/>
      </c>
      <c r="J577" s="46" t="str">
        <f t="shared" si="49"/>
        <v/>
      </c>
      <c r="K577" s="37"/>
      <c r="L577" s="137" t="str">
        <f t="shared" si="50"/>
        <v/>
      </c>
      <c r="M577" s="94" t="str">
        <f>IFERROR(VLOOKUP(B577,'اسماء العملاء'!$A$2:$G$1589,7,FALSE),"")</f>
        <v/>
      </c>
      <c r="N577" s="92" t="str">
        <f t="shared" si="51"/>
        <v/>
      </c>
      <c r="O577" s="149" t="str">
        <f>IFERROR(VLOOKUP(B577,'اسماء العملاء'!$A$2:$I$1589,9,FALSE),"")</f>
        <v/>
      </c>
      <c r="P577" s="144" t="str">
        <f t="shared" si="52"/>
        <v/>
      </c>
      <c r="Q577" s="145" t="str">
        <f t="shared" si="53"/>
        <v/>
      </c>
      <c r="R577" s="50"/>
      <c r="S577" s="133" t="str">
        <f>IFERROR(VLOOKUP(B577,'اسماء العملاء'!$A$2:$J$1589,10,FALSE),"")</f>
        <v/>
      </c>
      <c r="T577" s="48" t="str">
        <f>IFERROR(IF(COUNT($S577:S577)&gt;=$P577,"",EDATE($S577,1)),"")</f>
        <v/>
      </c>
      <c r="U577" s="48" t="str">
        <f>IFERROR(IF(COUNT($S577:T577)&gt;=$P577,"",EDATE($S577,2)),"")</f>
        <v/>
      </c>
      <c r="V577" s="48" t="str">
        <f>IFERROR(IF(COUNT($S577:U577)&gt;=$P577,"",EDATE($S577,3)),"")</f>
        <v/>
      </c>
      <c r="W577" s="48" t="str">
        <f>IFERROR(IF(COUNT($S577:V577)&gt;=$P577,"",EDATE($S577,4)),"")</f>
        <v/>
      </c>
      <c r="X577" s="48" t="str">
        <f>IFERROR(IF(COUNT($S577:W577)&gt;=$P577,"",EDATE($S577,5)),"")</f>
        <v/>
      </c>
      <c r="Y577" s="48" t="str">
        <f>IFERROR(IF(COUNT($S577:X577)&gt;=$P577,"",EDATE($S577,6)),"")</f>
        <v/>
      </c>
      <c r="Z577" s="48" t="str">
        <f>IFERROR(IF(COUNT($S577:Y577)&gt;=$P577,"",EDATE($S577,7)),"")</f>
        <v/>
      </c>
      <c r="AA577" s="48" t="str">
        <f>IFERROR(IF(COUNT($S577:Z577)&gt;=$P577,"",EDATE($S577,8)),"")</f>
        <v/>
      </c>
      <c r="AB577" s="48" t="str">
        <f>IFERROR(IF(COUNT($S577:AA577)&gt;=$P577,"",EDATE($S577,9)),"")</f>
        <v/>
      </c>
      <c r="AC577" s="48" t="str">
        <f>IFERROR(IF(COUNT($S577:AB577)&gt;=$P577,"",EDATE($S577,10)),"")</f>
        <v/>
      </c>
      <c r="AD577" s="48" t="str">
        <f>IFERROR(IF(COUNT($S577:AC577)&gt;=$P577,"",EDATE($S577,11)),"")</f>
        <v/>
      </c>
      <c r="AE577" s="48" t="str">
        <f>IFERROR(IF(COUNT($S577:AD577)&gt;=$P577,"",EDATE($S577,12)),"")</f>
        <v/>
      </c>
      <c r="AF577" s="48" t="str">
        <f>IFERROR(IF(COUNT($S577:AE577)&gt;=$P577,"",EDATE($S577,13)),"")</f>
        <v/>
      </c>
      <c r="AG577" s="48" t="str">
        <f>IFERROR(IF(COUNT($S577:AF577)&gt;=$P577,"",EDATE($S577,14)),"")</f>
        <v/>
      </c>
      <c r="AH577" s="48" t="str">
        <f>IFERROR(IF(COUNT($S577:AG577)&gt;=$P577,"",EDATE($S577,15)),"")</f>
        <v/>
      </c>
      <c r="AI577" s="48" t="str">
        <f>IFERROR(IF(COUNT($S577:AH577)&gt;=$P577,"",EDATE($S577,16)),"")</f>
        <v/>
      </c>
      <c r="AJ577" s="48" t="str">
        <f>IFERROR(IF(COUNT($S577:AI577)&gt;=$P577,"",EDATE($S577,17)),"")</f>
        <v/>
      </c>
      <c r="AK577" s="48" t="str">
        <f>IFERROR(IF(COUNT($S577:AJ577)&gt;=$P577,"",EDATE($S577,18)),"")</f>
        <v/>
      </c>
      <c r="AL577" s="49" t="str">
        <f>IFERROR(IF(COUNT($S577:AK577)&gt;=$P577,"",EDATE($S577,19)),"")</f>
        <v/>
      </c>
      <c r="AM577" s="49" t="str">
        <f>IFERROR(IF(COUNT($S577:AL577)&gt;=$P577,"",EDATE($S577,20)),"")</f>
        <v/>
      </c>
      <c r="AN577" s="49" t="str">
        <f>IFERROR(IF(COUNT($S577:AM577)&gt;=$P577,"",EDATE($S577,21)),"")</f>
        <v/>
      </c>
      <c r="AO577" s="49" t="str">
        <f>IFERROR(IF(COUNT($S577:AN577)&gt;=$P577,"",EDATE($S577,22)),"")</f>
        <v/>
      </c>
      <c r="AP577" s="49" t="str">
        <f>IFERROR(IF(COUNT($S577:AO577)&gt;=$P577,"",EDATE($S577,23)),"")</f>
        <v/>
      </c>
      <c r="AQ577" s="49" t="str">
        <f>IFERROR(IF(COUNT($S577:AP577)&gt;=$P577,"",EDATE($S577,24)),"")</f>
        <v/>
      </c>
      <c r="AR577" s="49" t="str">
        <f>IFERROR(IF(COUNT($S577:AQ577)&gt;=$P577,"",EDATE($S577,25)),"")</f>
        <v/>
      </c>
      <c r="AS577" s="49" t="str">
        <f>IFERROR(IF(COUNT($S577:AR577)&gt;=$P577,"",EDATE($S577,26)),"")</f>
        <v/>
      </c>
      <c r="AT577" s="49" t="str">
        <f>IFERROR(IF(COUNT($S577:AS577)&gt;=$P577,"",EDATE($S577,27)),"")</f>
        <v/>
      </c>
      <c r="AU577" s="49" t="str">
        <f>IFERROR(IF(COUNT($S577:AT577)&gt;=$P577,"",EDATE($S577,28)),"")</f>
        <v/>
      </c>
      <c r="AV577" s="49" t="str">
        <f>IFERROR(IF(COUNT($S577:AU577)&gt;=$P577,"",EDATE($S577,29)),"")</f>
        <v/>
      </c>
      <c r="AW577" s="49" t="str">
        <f>IFERROR(IF(COUNT($S577:AV577)&gt;=$P577,"",EDATE($S577,30)),"")</f>
        <v/>
      </c>
      <c r="AX577" s="49" t="str">
        <f>IFERROR(IF(COUNT($S577:AW577)&gt;=$P577,"",EDATE($S577,31)),"")</f>
        <v/>
      </c>
      <c r="AY577" s="49" t="str">
        <f>IFERROR(IF(COUNT($S577:AX577)&gt;=$P577,"",EDATE($S577,32)),"")</f>
        <v/>
      </c>
      <c r="AZ577" s="49" t="str">
        <f>IFERROR(IF(COUNT($S577:AY577)&gt;=$P577,"",EDATE($S577,33)),"")</f>
        <v/>
      </c>
      <c r="BA577" s="49" t="str">
        <f>IFERROR(IF(COUNT($S577:AZ577)&gt;=$P577,"",EDATE($S577,34)),"")</f>
        <v/>
      </c>
      <c r="BB577" s="49" t="str">
        <f>IFERROR(IF(COUNT($S577:BA577)&gt;=$P577,"",EDATE($S577,35)),"")</f>
        <v/>
      </c>
      <c r="BC577" s="49" t="str">
        <f>IFERROR(IF(COUNT($S577:BB577)&gt;=$P577,"",EDATE($S577,36)),"")</f>
        <v/>
      </c>
      <c r="BD577" s="108"/>
    </row>
    <row r="578" spans="1:56" s="98" customFormat="1" ht="21" customHeight="1" thickBot="1">
      <c r="A578" s="106" t="str">
        <f t="shared" ca="1" si="48"/>
        <v/>
      </c>
      <c r="B578" s="152"/>
      <c r="C578" s="45" t="str">
        <f>IFERROR(VLOOKUP(B578,'اسماء العملاء'!$A$2:$E$1589,5,FALSE),"")</f>
        <v/>
      </c>
      <c r="D578" s="60" t="str">
        <f>IFERROR(VLOOKUP(B578,'اسماء العملاء'!$A$2:$C$1589,2,FALSE),"")</f>
        <v/>
      </c>
      <c r="E578" s="56"/>
      <c r="F578" s="62" t="str">
        <f>IFERROR(VLOOKUP(B578,'اسماء العملاء'!$A$2:$C$1589,3,FALSE),"")</f>
        <v/>
      </c>
      <c r="G578" s="75" t="str">
        <f>IFERROR(VLOOKUP(B578,'اسماء العملاء'!$A$2:$F$1589,6,FALSE),"")</f>
        <v/>
      </c>
      <c r="H578" s="142" t="str">
        <f>IFERROR(VLOOKUP(G578,'انواع الفلاتر'!$B$2:$C$52,2,FALSE),"")</f>
        <v/>
      </c>
      <c r="I578" s="128" t="str">
        <f>IFERROR(VLOOKUP(B578,'اسماء العملاء'!$A$2:$K$1589,11,FALSE),"")</f>
        <v/>
      </c>
      <c r="J578" s="46" t="str">
        <f t="shared" si="49"/>
        <v/>
      </c>
      <c r="K578" s="37"/>
      <c r="L578" s="137" t="str">
        <f t="shared" si="50"/>
        <v/>
      </c>
      <c r="M578" s="94" t="str">
        <f>IFERROR(VLOOKUP(B578,'اسماء العملاء'!$A$2:$G$1589,7,FALSE),"")</f>
        <v/>
      </c>
      <c r="N578" s="92" t="str">
        <f t="shared" si="51"/>
        <v/>
      </c>
      <c r="O578" s="149" t="str">
        <f>IFERROR(VLOOKUP(B578,'اسماء العملاء'!$A$2:$I$1589,9,FALSE),"")</f>
        <v/>
      </c>
      <c r="P578" s="144" t="str">
        <f t="shared" si="52"/>
        <v/>
      </c>
      <c r="Q578" s="145" t="str">
        <f t="shared" si="53"/>
        <v/>
      </c>
      <c r="R578" s="50"/>
      <c r="S578" s="133" t="str">
        <f>IFERROR(VLOOKUP(B578,'اسماء العملاء'!$A$2:$J$1589,10,FALSE),"")</f>
        <v/>
      </c>
      <c r="T578" s="48" t="str">
        <f>IFERROR(IF(COUNT($S578:S578)&gt;=$P578,"",EDATE($S578,1)),"")</f>
        <v/>
      </c>
      <c r="U578" s="48" t="str">
        <f>IFERROR(IF(COUNT($S578:T578)&gt;=$P578,"",EDATE($S578,2)),"")</f>
        <v/>
      </c>
      <c r="V578" s="48" t="str">
        <f>IFERROR(IF(COUNT($S578:U578)&gt;=$P578,"",EDATE($S578,3)),"")</f>
        <v/>
      </c>
      <c r="W578" s="48" t="str">
        <f>IFERROR(IF(COUNT($S578:V578)&gt;=$P578,"",EDATE($S578,4)),"")</f>
        <v/>
      </c>
      <c r="X578" s="48" t="str">
        <f>IFERROR(IF(COUNT($S578:W578)&gt;=$P578,"",EDATE($S578,5)),"")</f>
        <v/>
      </c>
      <c r="Y578" s="48" t="str">
        <f>IFERROR(IF(COUNT($S578:X578)&gt;=$P578,"",EDATE($S578,6)),"")</f>
        <v/>
      </c>
      <c r="Z578" s="48" t="str">
        <f>IFERROR(IF(COUNT($S578:Y578)&gt;=$P578,"",EDATE($S578,7)),"")</f>
        <v/>
      </c>
      <c r="AA578" s="48" t="str">
        <f>IFERROR(IF(COUNT($S578:Z578)&gt;=$P578,"",EDATE($S578,8)),"")</f>
        <v/>
      </c>
      <c r="AB578" s="48" t="str">
        <f>IFERROR(IF(COUNT($S578:AA578)&gt;=$P578,"",EDATE($S578,9)),"")</f>
        <v/>
      </c>
      <c r="AC578" s="48" t="str">
        <f>IFERROR(IF(COUNT($S578:AB578)&gt;=$P578,"",EDATE($S578,10)),"")</f>
        <v/>
      </c>
      <c r="AD578" s="48" t="str">
        <f>IFERROR(IF(COUNT($S578:AC578)&gt;=$P578,"",EDATE($S578,11)),"")</f>
        <v/>
      </c>
      <c r="AE578" s="48" t="str">
        <f>IFERROR(IF(COUNT($S578:AD578)&gt;=$P578,"",EDATE($S578,12)),"")</f>
        <v/>
      </c>
      <c r="AF578" s="48" t="str">
        <f>IFERROR(IF(COUNT($S578:AE578)&gt;=$P578,"",EDATE($S578,13)),"")</f>
        <v/>
      </c>
      <c r="AG578" s="48" t="str">
        <f>IFERROR(IF(COUNT($S578:AF578)&gt;=$P578,"",EDATE($S578,14)),"")</f>
        <v/>
      </c>
      <c r="AH578" s="48" t="str">
        <f>IFERROR(IF(COUNT($S578:AG578)&gt;=$P578,"",EDATE($S578,15)),"")</f>
        <v/>
      </c>
      <c r="AI578" s="48" t="str">
        <f>IFERROR(IF(COUNT($S578:AH578)&gt;=$P578,"",EDATE($S578,16)),"")</f>
        <v/>
      </c>
      <c r="AJ578" s="48" t="str">
        <f>IFERROR(IF(COUNT($S578:AI578)&gt;=$P578,"",EDATE($S578,17)),"")</f>
        <v/>
      </c>
      <c r="AK578" s="48" t="str">
        <f>IFERROR(IF(COUNT($S578:AJ578)&gt;=$P578,"",EDATE($S578,18)),"")</f>
        <v/>
      </c>
      <c r="AL578" s="49" t="str">
        <f>IFERROR(IF(COUNT($S578:AK578)&gt;=$P578,"",EDATE($S578,19)),"")</f>
        <v/>
      </c>
      <c r="AM578" s="49" t="str">
        <f>IFERROR(IF(COUNT($S578:AL578)&gt;=$P578,"",EDATE($S578,20)),"")</f>
        <v/>
      </c>
      <c r="AN578" s="49" t="str">
        <f>IFERROR(IF(COUNT($S578:AM578)&gt;=$P578,"",EDATE($S578,21)),"")</f>
        <v/>
      </c>
      <c r="AO578" s="49" t="str">
        <f>IFERROR(IF(COUNT($S578:AN578)&gt;=$P578,"",EDATE($S578,22)),"")</f>
        <v/>
      </c>
      <c r="AP578" s="49" t="str">
        <f>IFERROR(IF(COUNT($S578:AO578)&gt;=$P578,"",EDATE($S578,23)),"")</f>
        <v/>
      </c>
      <c r="AQ578" s="49" t="str">
        <f>IFERROR(IF(COUNT($S578:AP578)&gt;=$P578,"",EDATE($S578,24)),"")</f>
        <v/>
      </c>
      <c r="AR578" s="49" t="str">
        <f>IFERROR(IF(COUNT($S578:AQ578)&gt;=$P578,"",EDATE($S578,25)),"")</f>
        <v/>
      </c>
      <c r="AS578" s="49" t="str">
        <f>IFERROR(IF(COUNT($S578:AR578)&gt;=$P578,"",EDATE($S578,26)),"")</f>
        <v/>
      </c>
      <c r="AT578" s="49" t="str">
        <f>IFERROR(IF(COUNT($S578:AS578)&gt;=$P578,"",EDATE($S578,27)),"")</f>
        <v/>
      </c>
      <c r="AU578" s="49" t="str">
        <f>IFERROR(IF(COUNT($S578:AT578)&gt;=$P578,"",EDATE($S578,28)),"")</f>
        <v/>
      </c>
      <c r="AV578" s="49" t="str">
        <f>IFERROR(IF(COUNT($S578:AU578)&gt;=$P578,"",EDATE($S578,29)),"")</f>
        <v/>
      </c>
      <c r="AW578" s="49" t="str">
        <f>IFERROR(IF(COUNT($S578:AV578)&gt;=$P578,"",EDATE($S578,30)),"")</f>
        <v/>
      </c>
      <c r="AX578" s="49" t="str">
        <f>IFERROR(IF(COUNT($S578:AW578)&gt;=$P578,"",EDATE($S578,31)),"")</f>
        <v/>
      </c>
      <c r="AY578" s="49" t="str">
        <f>IFERROR(IF(COUNT($S578:AX578)&gt;=$P578,"",EDATE($S578,32)),"")</f>
        <v/>
      </c>
      <c r="AZ578" s="49" t="str">
        <f>IFERROR(IF(COUNT($S578:AY578)&gt;=$P578,"",EDATE($S578,33)),"")</f>
        <v/>
      </c>
      <c r="BA578" s="49" t="str">
        <f>IFERROR(IF(COUNT($S578:AZ578)&gt;=$P578,"",EDATE($S578,34)),"")</f>
        <v/>
      </c>
      <c r="BB578" s="49" t="str">
        <f>IFERROR(IF(COUNT($S578:BA578)&gt;=$P578,"",EDATE($S578,35)),"")</f>
        <v/>
      </c>
      <c r="BC578" s="49" t="str">
        <f>IFERROR(IF(COUNT($S578:BB578)&gt;=$P578,"",EDATE($S578,36)),"")</f>
        <v/>
      </c>
      <c r="BD578" s="108"/>
    </row>
    <row r="579" spans="1:56" s="98" customFormat="1" ht="21" customHeight="1" thickBot="1">
      <c r="A579" s="106" t="str">
        <f t="shared" ca="1" si="48"/>
        <v/>
      </c>
      <c r="B579" s="152"/>
      <c r="C579" s="45" t="str">
        <f>IFERROR(VLOOKUP(B579,'اسماء العملاء'!$A$2:$E$1589,5,FALSE),"")</f>
        <v/>
      </c>
      <c r="D579" s="60" t="str">
        <f>IFERROR(VLOOKUP(B579,'اسماء العملاء'!$A$2:$C$1589,2,FALSE),"")</f>
        <v/>
      </c>
      <c r="E579" s="56"/>
      <c r="F579" s="62" t="str">
        <f>IFERROR(VLOOKUP(B579,'اسماء العملاء'!$A$2:$C$1589,3,FALSE),"")</f>
        <v/>
      </c>
      <c r="G579" s="75" t="str">
        <f>IFERROR(VLOOKUP(B579,'اسماء العملاء'!$A$2:$F$1589,6,FALSE),"")</f>
        <v/>
      </c>
      <c r="H579" s="142" t="str">
        <f>IFERROR(VLOOKUP(G579,'انواع الفلاتر'!$B$2:$C$52,2,FALSE),"")</f>
        <v/>
      </c>
      <c r="I579" s="128" t="str">
        <f>IFERROR(VLOOKUP(B579,'اسماء العملاء'!$A$2:$K$1589,11,FALSE),"")</f>
        <v/>
      </c>
      <c r="J579" s="46" t="str">
        <f t="shared" si="49"/>
        <v/>
      </c>
      <c r="K579" s="37"/>
      <c r="L579" s="137" t="str">
        <f t="shared" si="50"/>
        <v/>
      </c>
      <c r="M579" s="94" t="str">
        <f>IFERROR(VLOOKUP(B579,'اسماء العملاء'!$A$2:$G$1589,7,FALSE),"")</f>
        <v/>
      </c>
      <c r="N579" s="92" t="str">
        <f t="shared" si="51"/>
        <v/>
      </c>
      <c r="O579" s="149" t="str">
        <f>IFERROR(VLOOKUP(B579,'اسماء العملاء'!$A$2:$I$1589,9,FALSE),"")</f>
        <v/>
      </c>
      <c r="P579" s="144" t="str">
        <f t="shared" si="52"/>
        <v/>
      </c>
      <c r="Q579" s="145" t="str">
        <f t="shared" si="53"/>
        <v/>
      </c>
      <c r="R579" s="50"/>
      <c r="S579" s="133" t="str">
        <f>IFERROR(VLOOKUP(B579,'اسماء العملاء'!$A$2:$J$1589,10,FALSE),"")</f>
        <v/>
      </c>
      <c r="T579" s="48" t="str">
        <f>IFERROR(IF(COUNT($S579:S579)&gt;=$P579,"",EDATE($S579,1)),"")</f>
        <v/>
      </c>
      <c r="U579" s="48" t="str">
        <f>IFERROR(IF(COUNT($S579:T579)&gt;=$P579,"",EDATE($S579,2)),"")</f>
        <v/>
      </c>
      <c r="V579" s="48" t="str">
        <f>IFERROR(IF(COUNT($S579:U579)&gt;=$P579,"",EDATE($S579,3)),"")</f>
        <v/>
      </c>
      <c r="W579" s="48" t="str">
        <f>IFERROR(IF(COUNT($S579:V579)&gt;=$P579,"",EDATE($S579,4)),"")</f>
        <v/>
      </c>
      <c r="X579" s="48" t="str">
        <f>IFERROR(IF(COUNT($S579:W579)&gt;=$P579,"",EDATE($S579,5)),"")</f>
        <v/>
      </c>
      <c r="Y579" s="48" t="str">
        <f>IFERROR(IF(COUNT($S579:X579)&gt;=$P579,"",EDATE($S579,6)),"")</f>
        <v/>
      </c>
      <c r="Z579" s="48" t="str">
        <f>IFERROR(IF(COUNT($S579:Y579)&gt;=$P579,"",EDATE($S579,7)),"")</f>
        <v/>
      </c>
      <c r="AA579" s="48" t="str">
        <f>IFERROR(IF(COUNT($S579:Z579)&gt;=$P579,"",EDATE($S579,8)),"")</f>
        <v/>
      </c>
      <c r="AB579" s="48" t="str">
        <f>IFERROR(IF(COUNT($S579:AA579)&gt;=$P579,"",EDATE($S579,9)),"")</f>
        <v/>
      </c>
      <c r="AC579" s="48" t="str">
        <f>IFERROR(IF(COUNT($S579:AB579)&gt;=$P579,"",EDATE($S579,10)),"")</f>
        <v/>
      </c>
      <c r="AD579" s="48" t="str">
        <f>IFERROR(IF(COUNT($S579:AC579)&gt;=$P579,"",EDATE($S579,11)),"")</f>
        <v/>
      </c>
      <c r="AE579" s="48" t="str">
        <f>IFERROR(IF(COUNT($S579:AD579)&gt;=$P579,"",EDATE($S579,12)),"")</f>
        <v/>
      </c>
      <c r="AF579" s="48" t="str">
        <f>IFERROR(IF(COUNT($S579:AE579)&gt;=$P579,"",EDATE($S579,13)),"")</f>
        <v/>
      </c>
      <c r="AG579" s="48" t="str">
        <f>IFERROR(IF(COUNT($S579:AF579)&gt;=$P579,"",EDATE($S579,14)),"")</f>
        <v/>
      </c>
      <c r="AH579" s="48" t="str">
        <f>IFERROR(IF(COUNT($S579:AG579)&gt;=$P579,"",EDATE($S579,15)),"")</f>
        <v/>
      </c>
      <c r="AI579" s="48" t="str">
        <f>IFERROR(IF(COUNT($S579:AH579)&gt;=$P579,"",EDATE($S579,16)),"")</f>
        <v/>
      </c>
      <c r="AJ579" s="48" t="str">
        <f>IFERROR(IF(COUNT($S579:AI579)&gt;=$P579,"",EDATE($S579,17)),"")</f>
        <v/>
      </c>
      <c r="AK579" s="48" t="str">
        <f>IFERROR(IF(COUNT($S579:AJ579)&gt;=$P579,"",EDATE($S579,18)),"")</f>
        <v/>
      </c>
      <c r="AL579" s="49" t="str">
        <f>IFERROR(IF(COUNT($S579:AK579)&gt;=$P579,"",EDATE($S579,19)),"")</f>
        <v/>
      </c>
      <c r="AM579" s="49" t="str">
        <f>IFERROR(IF(COUNT($S579:AL579)&gt;=$P579,"",EDATE($S579,20)),"")</f>
        <v/>
      </c>
      <c r="AN579" s="49" t="str">
        <f>IFERROR(IF(COUNT($S579:AM579)&gt;=$P579,"",EDATE($S579,21)),"")</f>
        <v/>
      </c>
      <c r="AO579" s="49" t="str">
        <f>IFERROR(IF(COUNT($S579:AN579)&gt;=$P579,"",EDATE($S579,22)),"")</f>
        <v/>
      </c>
      <c r="AP579" s="49" t="str">
        <f>IFERROR(IF(COUNT($S579:AO579)&gt;=$P579,"",EDATE($S579,23)),"")</f>
        <v/>
      </c>
      <c r="AQ579" s="49" t="str">
        <f>IFERROR(IF(COUNT($S579:AP579)&gt;=$P579,"",EDATE($S579,24)),"")</f>
        <v/>
      </c>
      <c r="AR579" s="49" t="str">
        <f>IFERROR(IF(COUNT($S579:AQ579)&gt;=$P579,"",EDATE($S579,25)),"")</f>
        <v/>
      </c>
      <c r="AS579" s="49" t="str">
        <f>IFERROR(IF(COUNT($S579:AR579)&gt;=$P579,"",EDATE($S579,26)),"")</f>
        <v/>
      </c>
      <c r="AT579" s="49" t="str">
        <f>IFERROR(IF(COUNT($S579:AS579)&gt;=$P579,"",EDATE($S579,27)),"")</f>
        <v/>
      </c>
      <c r="AU579" s="49" t="str">
        <f>IFERROR(IF(COUNT($S579:AT579)&gt;=$P579,"",EDATE($S579,28)),"")</f>
        <v/>
      </c>
      <c r="AV579" s="49" t="str">
        <f>IFERROR(IF(COUNT($S579:AU579)&gt;=$P579,"",EDATE($S579,29)),"")</f>
        <v/>
      </c>
      <c r="AW579" s="49" t="str">
        <f>IFERROR(IF(COUNT($S579:AV579)&gt;=$P579,"",EDATE($S579,30)),"")</f>
        <v/>
      </c>
      <c r="AX579" s="49" t="str">
        <f>IFERROR(IF(COUNT($S579:AW579)&gt;=$P579,"",EDATE($S579,31)),"")</f>
        <v/>
      </c>
      <c r="AY579" s="49" t="str">
        <f>IFERROR(IF(COUNT($S579:AX579)&gt;=$P579,"",EDATE($S579,32)),"")</f>
        <v/>
      </c>
      <c r="AZ579" s="49" t="str">
        <f>IFERROR(IF(COUNT($S579:AY579)&gt;=$P579,"",EDATE($S579,33)),"")</f>
        <v/>
      </c>
      <c r="BA579" s="49" t="str">
        <f>IFERROR(IF(COUNT($S579:AZ579)&gt;=$P579,"",EDATE($S579,34)),"")</f>
        <v/>
      </c>
      <c r="BB579" s="49" t="str">
        <f>IFERROR(IF(COUNT($S579:BA579)&gt;=$P579,"",EDATE($S579,35)),"")</f>
        <v/>
      </c>
      <c r="BC579" s="49" t="str">
        <f>IFERROR(IF(COUNT($S579:BB579)&gt;=$P579,"",EDATE($S579,36)),"")</f>
        <v/>
      </c>
      <c r="BD579" s="108"/>
    </row>
    <row r="580" spans="1:56" s="98" customFormat="1" ht="21" customHeight="1" thickBot="1">
      <c r="A580" s="106" t="str">
        <f t="shared" ref="A580:A643" ca="1" si="54">IF(B580="","",TODAY())</f>
        <v/>
      </c>
      <c r="B580" s="152"/>
      <c r="C580" s="45" t="str">
        <f>IFERROR(VLOOKUP(B580,'اسماء العملاء'!$A$2:$E$1589,5,FALSE),"")</f>
        <v/>
      </c>
      <c r="D580" s="60" t="str">
        <f>IFERROR(VLOOKUP(B580,'اسماء العملاء'!$A$2:$C$1589,2,FALSE),"")</f>
        <v/>
      </c>
      <c r="E580" s="56"/>
      <c r="F580" s="62" t="str">
        <f>IFERROR(VLOOKUP(B580,'اسماء العملاء'!$A$2:$C$1589,3,FALSE),"")</f>
        <v/>
      </c>
      <c r="G580" s="75" t="str">
        <f>IFERROR(VLOOKUP(B580,'اسماء العملاء'!$A$2:$F$1589,6,FALSE),"")</f>
        <v/>
      </c>
      <c r="H580" s="142" t="str">
        <f>IFERROR(VLOOKUP(G580,'انواع الفلاتر'!$B$2:$C$52,2,FALSE),"")</f>
        <v/>
      </c>
      <c r="I580" s="128" t="str">
        <f>IFERROR(VLOOKUP(B580,'اسماء العملاء'!$A$2:$K$1589,11,FALSE),"")</f>
        <v/>
      </c>
      <c r="J580" s="46" t="str">
        <f t="shared" ref="J580:J643" si="55">IFERROR(SUM(I580*H580),"")</f>
        <v/>
      </c>
      <c r="K580" s="37"/>
      <c r="L580" s="137" t="str">
        <f t="shared" ref="L580:L643" si="56">IFERROR(J580,"")</f>
        <v/>
      </c>
      <c r="M580" s="94" t="str">
        <f>IFERROR(VLOOKUP(B580,'اسماء العملاء'!$A$2:$G$1589,7,FALSE),"")</f>
        <v/>
      </c>
      <c r="N580" s="92" t="str">
        <f t="shared" ref="N580:N643" si="57">IFERROR(SUM(L580-M580),"")</f>
        <v/>
      </c>
      <c r="O580" s="149" t="str">
        <f>IFERROR(VLOOKUP(B580,'اسماء العملاء'!$A$2:$I$1589,9,FALSE),"")</f>
        <v/>
      </c>
      <c r="P580" s="144" t="str">
        <f t="shared" ref="P580:P643" si="58">IFERROR(INT(N580/O580),"")</f>
        <v/>
      </c>
      <c r="Q580" s="145" t="str">
        <f t="shared" ref="Q580:Q643" si="59">IFERROR(N580-O580*P580,"")</f>
        <v/>
      </c>
      <c r="R580" s="50"/>
      <c r="S580" s="133" t="str">
        <f>IFERROR(VLOOKUP(B580,'اسماء العملاء'!$A$2:$J$1589,10,FALSE),"")</f>
        <v/>
      </c>
      <c r="T580" s="48" t="str">
        <f>IFERROR(IF(COUNT($S580:S580)&gt;=$P580,"",EDATE($S580,1)),"")</f>
        <v/>
      </c>
      <c r="U580" s="48" t="str">
        <f>IFERROR(IF(COUNT($S580:T580)&gt;=$P580,"",EDATE($S580,2)),"")</f>
        <v/>
      </c>
      <c r="V580" s="48" t="str">
        <f>IFERROR(IF(COUNT($S580:U580)&gt;=$P580,"",EDATE($S580,3)),"")</f>
        <v/>
      </c>
      <c r="W580" s="48" t="str">
        <f>IFERROR(IF(COUNT($S580:V580)&gt;=$P580,"",EDATE($S580,4)),"")</f>
        <v/>
      </c>
      <c r="X580" s="48" t="str">
        <f>IFERROR(IF(COUNT($S580:W580)&gt;=$P580,"",EDATE($S580,5)),"")</f>
        <v/>
      </c>
      <c r="Y580" s="48" t="str">
        <f>IFERROR(IF(COUNT($S580:X580)&gt;=$P580,"",EDATE($S580,6)),"")</f>
        <v/>
      </c>
      <c r="Z580" s="48" t="str">
        <f>IFERROR(IF(COUNT($S580:Y580)&gt;=$P580,"",EDATE($S580,7)),"")</f>
        <v/>
      </c>
      <c r="AA580" s="48" t="str">
        <f>IFERROR(IF(COUNT($S580:Z580)&gt;=$P580,"",EDATE($S580,8)),"")</f>
        <v/>
      </c>
      <c r="AB580" s="48" t="str">
        <f>IFERROR(IF(COUNT($S580:AA580)&gt;=$P580,"",EDATE($S580,9)),"")</f>
        <v/>
      </c>
      <c r="AC580" s="48" t="str">
        <f>IFERROR(IF(COUNT($S580:AB580)&gt;=$P580,"",EDATE($S580,10)),"")</f>
        <v/>
      </c>
      <c r="AD580" s="48" t="str">
        <f>IFERROR(IF(COUNT($S580:AC580)&gt;=$P580,"",EDATE($S580,11)),"")</f>
        <v/>
      </c>
      <c r="AE580" s="48" t="str">
        <f>IFERROR(IF(COUNT($S580:AD580)&gt;=$P580,"",EDATE($S580,12)),"")</f>
        <v/>
      </c>
      <c r="AF580" s="48" t="str">
        <f>IFERROR(IF(COUNT($S580:AE580)&gt;=$P580,"",EDATE($S580,13)),"")</f>
        <v/>
      </c>
      <c r="AG580" s="48" t="str">
        <f>IFERROR(IF(COUNT($S580:AF580)&gt;=$P580,"",EDATE($S580,14)),"")</f>
        <v/>
      </c>
      <c r="AH580" s="48" t="str">
        <f>IFERROR(IF(COUNT($S580:AG580)&gt;=$P580,"",EDATE($S580,15)),"")</f>
        <v/>
      </c>
      <c r="AI580" s="48" t="str">
        <f>IFERROR(IF(COUNT($S580:AH580)&gt;=$P580,"",EDATE($S580,16)),"")</f>
        <v/>
      </c>
      <c r="AJ580" s="48" t="str">
        <f>IFERROR(IF(COUNT($S580:AI580)&gt;=$P580,"",EDATE($S580,17)),"")</f>
        <v/>
      </c>
      <c r="AK580" s="48" t="str">
        <f>IFERROR(IF(COUNT($S580:AJ580)&gt;=$P580,"",EDATE($S580,18)),"")</f>
        <v/>
      </c>
      <c r="AL580" s="49" t="str">
        <f>IFERROR(IF(COUNT($S580:AK580)&gt;=$P580,"",EDATE($S580,19)),"")</f>
        <v/>
      </c>
      <c r="AM580" s="49" t="str">
        <f>IFERROR(IF(COUNT($S580:AL580)&gt;=$P580,"",EDATE($S580,20)),"")</f>
        <v/>
      </c>
      <c r="AN580" s="49" t="str">
        <f>IFERROR(IF(COUNT($S580:AM580)&gt;=$P580,"",EDATE($S580,21)),"")</f>
        <v/>
      </c>
      <c r="AO580" s="49" t="str">
        <f>IFERROR(IF(COUNT($S580:AN580)&gt;=$P580,"",EDATE($S580,22)),"")</f>
        <v/>
      </c>
      <c r="AP580" s="49" t="str">
        <f>IFERROR(IF(COUNT($S580:AO580)&gt;=$P580,"",EDATE($S580,23)),"")</f>
        <v/>
      </c>
      <c r="AQ580" s="49" t="str">
        <f>IFERROR(IF(COUNT($S580:AP580)&gt;=$P580,"",EDATE($S580,24)),"")</f>
        <v/>
      </c>
      <c r="AR580" s="49" t="str">
        <f>IFERROR(IF(COUNT($S580:AQ580)&gt;=$P580,"",EDATE($S580,25)),"")</f>
        <v/>
      </c>
      <c r="AS580" s="49" t="str">
        <f>IFERROR(IF(COUNT($S580:AR580)&gt;=$P580,"",EDATE($S580,26)),"")</f>
        <v/>
      </c>
      <c r="AT580" s="49" t="str">
        <f>IFERROR(IF(COUNT($S580:AS580)&gt;=$P580,"",EDATE($S580,27)),"")</f>
        <v/>
      </c>
      <c r="AU580" s="49" t="str">
        <f>IFERROR(IF(COUNT($S580:AT580)&gt;=$P580,"",EDATE($S580,28)),"")</f>
        <v/>
      </c>
      <c r="AV580" s="49" t="str">
        <f>IFERROR(IF(COUNT($S580:AU580)&gt;=$P580,"",EDATE($S580,29)),"")</f>
        <v/>
      </c>
      <c r="AW580" s="49" t="str">
        <f>IFERROR(IF(COUNT($S580:AV580)&gt;=$P580,"",EDATE($S580,30)),"")</f>
        <v/>
      </c>
      <c r="AX580" s="49" t="str">
        <f>IFERROR(IF(COUNT($S580:AW580)&gt;=$P580,"",EDATE($S580,31)),"")</f>
        <v/>
      </c>
      <c r="AY580" s="49" t="str">
        <f>IFERROR(IF(COUNT($S580:AX580)&gt;=$P580,"",EDATE($S580,32)),"")</f>
        <v/>
      </c>
      <c r="AZ580" s="49" t="str">
        <f>IFERROR(IF(COUNT($S580:AY580)&gt;=$P580,"",EDATE($S580,33)),"")</f>
        <v/>
      </c>
      <c r="BA580" s="49" t="str">
        <f>IFERROR(IF(COUNT($S580:AZ580)&gt;=$P580,"",EDATE($S580,34)),"")</f>
        <v/>
      </c>
      <c r="BB580" s="49" t="str">
        <f>IFERROR(IF(COUNT($S580:BA580)&gt;=$P580,"",EDATE($S580,35)),"")</f>
        <v/>
      </c>
      <c r="BC580" s="49" t="str">
        <f>IFERROR(IF(COUNT($S580:BB580)&gt;=$P580,"",EDATE($S580,36)),"")</f>
        <v/>
      </c>
      <c r="BD580" s="108"/>
    </row>
    <row r="581" spans="1:56" s="98" customFormat="1" ht="21" customHeight="1" thickBot="1">
      <c r="A581" s="106" t="str">
        <f t="shared" ca="1" si="54"/>
        <v/>
      </c>
      <c r="B581" s="152"/>
      <c r="C581" s="45" t="str">
        <f>IFERROR(VLOOKUP(B581,'اسماء العملاء'!$A$2:$E$1589,5,FALSE),"")</f>
        <v/>
      </c>
      <c r="D581" s="60" t="str">
        <f>IFERROR(VLOOKUP(B581,'اسماء العملاء'!$A$2:$C$1589,2,FALSE),"")</f>
        <v/>
      </c>
      <c r="E581" s="56"/>
      <c r="F581" s="62" t="str">
        <f>IFERROR(VLOOKUP(B581,'اسماء العملاء'!$A$2:$C$1589,3,FALSE),"")</f>
        <v/>
      </c>
      <c r="G581" s="75" t="str">
        <f>IFERROR(VLOOKUP(B581,'اسماء العملاء'!$A$2:$F$1589,6,FALSE),"")</f>
        <v/>
      </c>
      <c r="H581" s="142" t="str">
        <f>IFERROR(VLOOKUP(G581,'انواع الفلاتر'!$B$2:$C$52,2,FALSE),"")</f>
        <v/>
      </c>
      <c r="I581" s="128" t="str">
        <f>IFERROR(VLOOKUP(B581,'اسماء العملاء'!$A$2:$K$1589,11,FALSE),"")</f>
        <v/>
      </c>
      <c r="J581" s="46" t="str">
        <f t="shared" si="55"/>
        <v/>
      </c>
      <c r="K581" s="37"/>
      <c r="L581" s="137" t="str">
        <f t="shared" si="56"/>
        <v/>
      </c>
      <c r="M581" s="94" t="str">
        <f>IFERROR(VLOOKUP(B581,'اسماء العملاء'!$A$2:$G$1589,7,FALSE),"")</f>
        <v/>
      </c>
      <c r="N581" s="92" t="str">
        <f t="shared" si="57"/>
        <v/>
      </c>
      <c r="O581" s="149" t="str">
        <f>IFERROR(VLOOKUP(B581,'اسماء العملاء'!$A$2:$I$1589,9,FALSE),"")</f>
        <v/>
      </c>
      <c r="P581" s="144" t="str">
        <f t="shared" si="58"/>
        <v/>
      </c>
      <c r="Q581" s="145" t="str">
        <f t="shared" si="59"/>
        <v/>
      </c>
      <c r="R581" s="50"/>
      <c r="S581" s="133" t="str">
        <f>IFERROR(VLOOKUP(B581,'اسماء العملاء'!$A$2:$J$1589,10,FALSE),"")</f>
        <v/>
      </c>
      <c r="T581" s="48" t="str">
        <f>IFERROR(IF(COUNT($S581:S581)&gt;=$P581,"",EDATE($S581,1)),"")</f>
        <v/>
      </c>
      <c r="U581" s="48" t="str">
        <f>IFERROR(IF(COUNT($S581:T581)&gt;=$P581,"",EDATE($S581,2)),"")</f>
        <v/>
      </c>
      <c r="V581" s="48" t="str">
        <f>IFERROR(IF(COUNT($S581:U581)&gt;=$P581,"",EDATE($S581,3)),"")</f>
        <v/>
      </c>
      <c r="W581" s="48" t="str">
        <f>IFERROR(IF(COUNT($S581:V581)&gt;=$P581,"",EDATE($S581,4)),"")</f>
        <v/>
      </c>
      <c r="X581" s="48" t="str">
        <f>IFERROR(IF(COUNT($S581:W581)&gt;=$P581,"",EDATE($S581,5)),"")</f>
        <v/>
      </c>
      <c r="Y581" s="48" t="str">
        <f>IFERROR(IF(COUNT($S581:X581)&gt;=$P581,"",EDATE($S581,6)),"")</f>
        <v/>
      </c>
      <c r="Z581" s="48" t="str">
        <f>IFERROR(IF(COUNT($S581:Y581)&gt;=$P581,"",EDATE($S581,7)),"")</f>
        <v/>
      </c>
      <c r="AA581" s="48" t="str">
        <f>IFERROR(IF(COUNT($S581:Z581)&gt;=$P581,"",EDATE($S581,8)),"")</f>
        <v/>
      </c>
      <c r="AB581" s="48" t="str">
        <f>IFERROR(IF(COUNT($S581:AA581)&gt;=$P581,"",EDATE($S581,9)),"")</f>
        <v/>
      </c>
      <c r="AC581" s="48" t="str">
        <f>IFERROR(IF(COUNT($S581:AB581)&gt;=$P581,"",EDATE($S581,10)),"")</f>
        <v/>
      </c>
      <c r="AD581" s="48" t="str">
        <f>IFERROR(IF(COUNT($S581:AC581)&gt;=$P581,"",EDATE($S581,11)),"")</f>
        <v/>
      </c>
      <c r="AE581" s="48" t="str">
        <f>IFERROR(IF(COUNT($S581:AD581)&gt;=$P581,"",EDATE($S581,12)),"")</f>
        <v/>
      </c>
      <c r="AF581" s="48" t="str">
        <f>IFERROR(IF(COUNT($S581:AE581)&gt;=$P581,"",EDATE($S581,13)),"")</f>
        <v/>
      </c>
      <c r="AG581" s="48" t="str">
        <f>IFERROR(IF(COUNT($S581:AF581)&gt;=$P581,"",EDATE($S581,14)),"")</f>
        <v/>
      </c>
      <c r="AH581" s="48" t="str">
        <f>IFERROR(IF(COUNT($S581:AG581)&gt;=$P581,"",EDATE($S581,15)),"")</f>
        <v/>
      </c>
      <c r="AI581" s="48" t="str">
        <f>IFERROR(IF(COUNT($S581:AH581)&gt;=$P581,"",EDATE($S581,16)),"")</f>
        <v/>
      </c>
      <c r="AJ581" s="48" t="str">
        <f>IFERROR(IF(COUNT($S581:AI581)&gt;=$P581,"",EDATE($S581,17)),"")</f>
        <v/>
      </c>
      <c r="AK581" s="48" t="str">
        <f>IFERROR(IF(COUNT($S581:AJ581)&gt;=$P581,"",EDATE($S581,18)),"")</f>
        <v/>
      </c>
      <c r="AL581" s="49" t="str">
        <f>IFERROR(IF(COUNT($S581:AK581)&gt;=$P581,"",EDATE($S581,19)),"")</f>
        <v/>
      </c>
      <c r="AM581" s="49" t="str">
        <f>IFERROR(IF(COUNT($S581:AL581)&gt;=$P581,"",EDATE($S581,20)),"")</f>
        <v/>
      </c>
      <c r="AN581" s="49" t="str">
        <f>IFERROR(IF(COUNT($S581:AM581)&gt;=$P581,"",EDATE($S581,21)),"")</f>
        <v/>
      </c>
      <c r="AO581" s="49" t="str">
        <f>IFERROR(IF(COUNT($S581:AN581)&gt;=$P581,"",EDATE($S581,22)),"")</f>
        <v/>
      </c>
      <c r="AP581" s="49" t="str">
        <f>IFERROR(IF(COUNT($S581:AO581)&gt;=$P581,"",EDATE($S581,23)),"")</f>
        <v/>
      </c>
      <c r="AQ581" s="49" t="str">
        <f>IFERROR(IF(COUNT($S581:AP581)&gt;=$P581,"",EDATE($S581,24)),"")</f>
        <v/>
      </c>
      <c r="AR581" s="49" t="str">
        <f>IFERROR(IF(COUNT($S581:AQ581)&gt;=$P581,"",EDATE($S581,25)),"")</f>
        <v/>
      </c>
      <c r="AS581" s="49" t="str">
        <f>IFERROR(IF(COUNT($S581:AR581)&gt;=$P581,"",EDATE($S581,26)),"")</f>
        <v/>
      </c>
      <c r="AT581" s="49" t="str">
        <f>IFERROR(IF(COUNT($S581:AS581)&gt;=$P581,"",EDATE($S581,27)),"")</f>
        <v/>
      </c>
      <c r="AU581" s="49" t="str">
        <f>IFERROR(IF(COUNT($S581:AT581)&gt;=$P581,"",EDATE($S581,28)),"")</f>
        <v/>
      </c>
      <c r="AV581" s="49" t="str">
        <f>IFERROR(IF(COUNT($S581:AU581)&gt;=$P581,"",EDATE($S581,29)),"")</f>
        <v/>
      </c>
      <c r="AW581" s="49" t="str">
        <f>IFERROR(IF(COUNT($S581:AV581)&gt;=$P581,"",EDATE($S581,30)),"")</f>
        <v/>
      </c>
      <c r="AX581" s="49" t="str">
        <f>IFERROR(IF(COUNT($S581:AW581)&gt;=$P581,"",EDATE($S581,31)),"")</f>
        <v/>
      </c>
      <c r="AY581" s="49" t="str">
        <f>IFERROR(IF(COUNT($S581:AX581)&gt;=$P581,"",EDATE($S581,32)),"")</f>
        <v/>
      </c>
      <c r="AZ581" s="49" t="str">
        <f>IFERROR(IF(COUNT($S581:AY581)&gt;=$P581,"",EDATE($S581,33)),"")</f>
        <v/>
      </c>
      <c r="BA581" s="49" t="str">
        <f>IFERROR(IF(COUNT($S581:AZ581)&gt;=$P581,"",EDATE($S581,34)),"")</f>
        <v/>
      </c>
      <c r="BB581" s="49" t="str">
        <f>IFERROR(IF(COUNT($S581:BA581)&gt;=$P581,"",EDATE($S581,35)),"")</f>
        <v/>
      </c>
      <c r="BC581" s="49" t="str">
        <f>IFERROR(IF(COUNT($S581:BB581)&gt;=$P581,"",EDATE($S581,36)),"")</f>
        <v/>
      </c>
      <c r="BD581" s="108"/>
    </row>
    <row r="582" spans="1:56" s="98" customFormat="1" ht="21" customHeight="1" thickBot="1">
      <c r="A582" s="106" t="str">
        <f t="shared" ca="1" si="54"/>
        <v/>
      </c>
      <c r="B582" s="152"/>
      <c r="C582" s="45" t="str">
        <f>IFERROR(VLOOKUP(B582,'اسماء العملاء'!$A$2:$E$1589,5,FALSE),"")</f>
        <v/>
      </c>
      <c r="D582" s="60" t="str">
        <f>IFERROR(VLOOKUP(B582,'اسماء العملاء'!$A$2:$C$1589,2,FALSE),"")</f>
        <v/>
      </c>
      <c r="E582" s="56"/>
      <c r="F582" s="62" t="str">
        <f>IFERROR(VLOOKUP(B582,'اسماء العملاء'!$A$2:$C$1589,3,FALSE),"")</f>
        <v/>
      </c>
      <c r="G582" s="75" t="str">
        <f>IFERROR(VLOOKUP(B582,'اسماء العملاء'!$A$2:$F$1589,6,FALSE),"")</f>
        <v/>
      </c>
      <c r="H582" s="142" t="str">
        <f>IFERROR(VLOOKUP(G582,'انواع الفلاتر'!$B$2:$C$52,2,FALSE),"")</f>
        <v/>
      </c>
      <c r="I582" s="128" t="str">
        <f>IFERROR(VLOOKUP(B582,'اسماء العملاء'!$A$2:$K$1589,11,FALSE),"")</f>
        <v/>
      </c>
      <c r="J582" s="46" t="str">
        <f t="shared" si="55"/>
        <v/>
      </c>
      <c r="K582" s="37"/>
      <c r="L582" s="137" t="str">
        <f t="shared" si="56"/>
        <v/>
      </c>
      <c r="M582" s="94" t="str">
        <f>IFERROR(VLOOKUP(B582,'اسماء العملاء'!$A$2:$G$1589,7,FALSE),"")</f>
        <v/>
      </c>
      <c r="N582" s="92" t="str">
        <f t="shared" si="57"/>
        <v/>
      </c>
      <c r="O582" s="149" t="str">
        <f>IFERROR(VLOOKUP(B582,'اسماء العملاء'!$A$2:$I$1589,9,FALSE),"")</f>
        <v/>
      </c>
      <c r="P582" s="144" t="str">
        <f t="shared" si="58"/>
        <v/>
      </c>
      <c r="Q582" s="145" t="str">
        <f t="shared" si="59"/>
        <v/>
      </c>
      <c r="R582" s="50"/>
      <c r="S582" s="133" t="str">
        <f>IFERROR(VLOOKUP(B582,'اسماء العملاء'!$A$2:$J$1589,10,FALSE),"")</f>
        <v/>
      </c>
      <c r="T582" s="48" t="str">
        <f>IFERROR(IF(COUNT($S582:S582)&gt;=$P582,"",EDATE($S582,1)),"")</f>
        <v/>
      </c>
      <c r="U582" s="48" t="str">
        <f>IFERROR(IF(COUNT($S582:T582)&gt;=$P582,"",EDATE($S582,2)),"")</f>
        <v/>
      </c>
      <c r="V582" s="48" t="str">
        <f>IFERROR(IF(COUNT($S582:U582)&gt;=$P582,"",EDATE($S582,3)),"")</f>
        <v/>
      </c>
      <c r="W582" s="48" t="str">
        <f>IFERROR(IF(COUNT($S582:V582)&gt;=$P582,"",EDATE($S582,4)),"")</f>
        <v/>
      </c>
      <c r="X582" s="48" t="str">
        <f>IFERROR(IF(COUNT($S582:W582)&gt;=$P582,"",EDATE($S582,5)),"")</f>
        <v/>
      </c>
      <c r="Y582" s="48" t="str">
        <f>IFERROR(IF(COUNT($S582:X582)&gt;=$P582,"",EDATE($S582,6)),"")</f>
        <v/>
      </c>
      <c r="Z582" s="48" t="str">
        <f>IFERROR(IF(COUNT($S582:Y582)&gt;=$P582,"",EDATE($S582,7)),"")</f>
        <v/>
      </c>
      <c r="AA582" s="48" t="str">
        <f>IFERROR(IF(COUNT($S582:Z582)&gt;=$P582,"",EDATE($S582,8)),"")</f>
        <v/>
      </c>
      <c r="AB582" s="48" t="str">
        <f>IFERROR(IF(COUNT($S582:AA582)&gt;=$P582,"",EDATE($S582,9)),"")</f>
        <v/>
      </c>
      <c r="AC582" s="48" t="str">
        <f>IFERROR(IF(COUNT($S582:AB582)&gt;=$P582,"",EDATE($S582,10)),"")</f>
        <v/>
      </c>
      <c r="AD582" s="48" t="str">
        <f>IFERROR(IF(COUNT($S582:AC582)&gt;=$P582,"",EDATE($S582,11)),"")</f>
        <v/>
      </c>
      <c r="AE582" s="48" t="str">
        <f>IFERROR(IF(COUNT($S582:AD582)&gt;=$P582,"",EDATE($S582,12)),"")</f>
        <v/>
      </c>
      <c r="AF582" s="48" t="str">
        <f>IFERROR(IF(COUNT($S582:AE582)&gt;=$P582,"",EDATE($S582,13)),"")</f>
        <v/>
      </c>
      <c r="AG582" s="48" t="str">
        <f>IFERROR(IF(COUNT($S582:AF582)&gt;=$P582,"",EDATE($S582,14)),"")</f>
        <v/>
      </c>
      <c r="AH582" s="48" t="str">
        <f>IFERROR(IF(COUNT($S582:AG582)&gt;=$P582,"",EDATE($S582,15)),"")</f>
        <v/>
      </c>
      <c r="AI582" s="48" t="str">
        <f>IFERROR(IF(COUNT($S582:AH582)&gt;=$P582,"",EDATE($S582,16)),"")</f>
        <v/>
      </c>
      <c r="AJ582" s="48" t="str">
        <f>IFERROR(IF(COUNT($S582:AI582)&gt;=$P582,"",EDATE($S582,17)),"")</f>
        <v/>
      </c>
      <c r="AK582" s="48" t="str">
        <f>IFERROR(IF(COUNT($S582:AJ582)&gt;=$P582,"",EDATE($S582,18)),"")</f>
        <v/>
      </c>
      <c r="AL582" s="49" t="str">
        <f>IFERROR(IF(COUNT($S582:AK582)&gt;=$P582,"",EDATE($S582,19)),"")</f>
        <v/>
      </c>
      <c r="AM582" s="49" t="str">
        <f>IFERROR(IF(COUNT($S582:AL582)&gt;=$P582,"",EDATE($S582,20)),"")</f>
        <v/>
      </c>
      <c r="AN582" s="49" t="str">
        <f>IFERROR(IF(COUNT($S582:AM582)&gt;=$P582,"",EDATE($S582,21)),"")</f>
        <v/>
      </c>
      <c r="AO582" s="49" t="str">
        <f>IFERROR(IF(COUNT($S582:AN582)&gt;=$P582,"",EDATE($S582,22)),"")</f>
        <v/>
      </c>
      <c r="AP582" s="49" t="str">
        <f>IFERROR(IF(COUNT($S582:AO582)&gt;=$P582,"",EDATE($S582,23)),"")</f>
        <v/>
      </c>
      <c r="AQ582" s="49" t="str">
        <f>IFERROR(IF(COUNT($S582:AP582)&gt;=$P582,"",EDATE($S582,24)),"")</f>
        <v/>
      </c>
      <c r="AR582" s="49" t="str">
        <f>IFERROR(IF(COUNT($S582:AQ582)&gt;=$P582,"",EDATE($S582,25)),"")</f>
        <v/>
      </c>
      <c r="AS582" s="49" t="str">
        <f>IFERROR(IF(COUNT($S582:AR582)&gt;=$P582,"",EDATE($S582,26)),"")</f>
        <v/>
      </c>
      <c r="AT582" s="49" t="str">
        <f>IFERROR(IF(COUNT($S582:AS582)&gt;=$P582,"",EDATE($S582,27)),"")</f>
        <v/>
      </c>
      <c r="AU582" s="49" t="str">
        <f>IFERROR(IF(COUNT($S582:AT582)&gt;=$P582,"",EDATE($S582,28)),"")</f>
        <v/>
      </c>
      <c r="AV582" s="49" t="str">
        <f>IFERROR(IF(COUNT($S582:AU582)&gt;=$P582,"",EDATE($S582,29)),"")</f>
        <v/>
      </c>
      <c r="AW582" s="49" t="str">
        <f>IFERROR(IF(COUNT($S582:AV582)&gt;=$P582,"",EDATE($S582,30)),"")</f>
        <v/>
      </c>
      <c r="AX582" s="49" t="str">
        <f>IFERROR(IF(COUNT($S582:AW582)&gt;=$P582,"",EDATE($S582,31)),"")</f>
        <v/>
      </c>
      <c r="AY582" s="49" t="str">
        <f>IFERROR(IF(COUNT($S582:AX582)&gt;=$P582,"",EDATE($S582,32)),"")</f>
        <v/>
      </c>
      <c r="AZ582" s="49" t="str">
        <f>IFERROR(IF(COUNT($S582:AY582)&gt;=$P582,"",EDATE($S582,33)),"")</f>
        <v/>
      </c>
      <c r="BA582" s="49" t="str">
        <f>IFERROR(IF(COUNT($S582:AZ582)&gt;=$P582,"",EDATE($S582,34)),"")</f>
        <v/>
      </c>
      <c r="BB582" s="49" t="str">
        <f>IFERROR(IF(COUNT($S582:BA582)&gt;=$P582,"",EDATE($S582,35)),"")</f>
        <v/>
      </c>
      <c r="BC582" s="49" t="str">
        <f>IFERROR(IF(COUNT($S582:BB582)&gt;=$P582,"",EDATE($S582,36)),"")</f>
        <v/>
      </c>
      <c r="BD582" s="108"/>
    </row>
    <row r="583" spans="1:56" s="98" customFormat="1" ht="21" customHeight="1" thickBot="1">
      <c r="A583" s="106" t="str">
        <f t="shared" ca="1" si="54"/>
        <v/>
      </c>
      <c r="B583" s="152"/>
      <c r="C583" s="45" t="str">
        <f>IFERROR(VLOOKUP(B583,'اسماء العملاء'!$A$2:$E$1589,5,FALSE),"")</f>
        <v/>
      </c>
      <c r="D583" s="60" t="str">
        <f>IFERROR(VLOOKUP(B583,'اسماء العملاء'!$A$2:$C$1589,2,FALSE),"")</f>
        <v/>
      </c>
      <c r="E583" s="56"/>
      <c r="F583" s="62" t="str">
        <f>IFERROR(VLOOKUP(B583,'اسماء العملاء'!$A$2:$C$1589,3,FALSE),"")</f>
        <v/>
      </c>
      <c r="G583" s="75" t="str">
        <f>IFERROR(VLOOKUP(B583,'اسماء العملاء'!$A$2:$F$1589,6,FALSE),"")</f>
        <v/>
      </c>
      <c r="H583" s="142" t="str">
        <f>IFERROR(VLOOKUP(G583,'انواع الفلاتر'!$B$2:$C$52,2,FALSE),"")</f>
        <v/>
      </c>
      <c r="I583" s="128" t="str">
        <f>IFERROR(VLOOKUP(B583,'اسماء العملاء'!$A$2:$K$1589,11,FALSE),"")</f>
        <v/>
      </c>
      <c r="J583" s="46" t="str">
        <f t="shared" si="55"/>
        <v/>
      </c>
      <c r="K583" s="37"/>
      <c r="L583" s="137" t="str">
        <f t="shared" si="56"/>
        <v/>
      </c>
      <c r="M583" s="94" t="str">
        <f>IFERROR(VLOOKUP(B583,'اسماء العملاء'!$A$2:$G$1589,7,FALSE),"")</f>
        <v/>
      </c>
      <c r="N583" s="92" t="str">
        <f t="shared" si="57"/>
        <v/>
      </c>
      <c r="O583" s="149" t="str">
        <f>IFERROR(VLOOKUP(B583,'اسماء العملاء'!$A$2:$I$1589,9,FALSE),"")</f>
        <v/>
      </c>
      <c r="P583" s="144" t="str">
        <f t="shared" si="58"/>
        <v/>
      </c>
      <c r="Q583" s="145" t="str">
        <f t="shared" si="59"/>
        <v/>
      </c>
      <c r="R583" s="50"/>
      <c r="S583" s="133" t="str">
        <f>IFERROR(VLOOKUP(B583,'اسماء العملاء'!$A$2:$J$1589,10,FALSE),"")</f>
        <v/>
      </c>
      <c r="T583" s="48" t="str">
        <f>IFERROR(IF(COUNT($S583:S583)&gt;=$P583,"",EDATE($S583,1)),"")</f>
        <v/>
      </c>
      <c r="U583" s="48" t="str">
        <f>IFERROR(IF(COUNT($S583:T583)&gt;=$P583,"",EDATE($S583,2)),"")</f>
        <v/>
      </c>
      <c r="V583" s="48" t="str">
        <f>IFERROR(IF(COUNT($S583:U583)&gt;=$P583,"",EDATE($S583,3)),"")</f>
        <v/>
      </c>
      <c r="W583" s="48" t="str">
        <f>IFERROR(IF(COUNT($S583:V583)&gt;=$P583,"",EDATE($S583,4)),"")</f>
        <v/>
      </c>
      <c r="X583" s="48" t="str">
        <f>IFERROR(IF(COUNT($S583:W583)&gt;=$P583,"",EDATE($S583,5)),"")</f>
        <v/>
      </c>
      <c r="Y583" s="48" t="str">
        <f>IFERROR(IF(COUNT($S583:X583)&gt;=$P583,"",EDATE($S583,6)),"")</f>
        <v/>
      </c>
      <c r="Z583" s="48" t="str">
        <f>IFERROR(IF(COUNT($S583:Y583)&gt;=$P583,"",EDATE($S583,7)),"")</f>
        <v/>
      </c>
      <c r="AA583" s="48" t="str">
        <f>IFERROR(IF(COUNT($S583:Z583)&gt;=$P583,"",EDATE($S583,8)),"")</f>
        <v/>
      </c>
      <c r="AB583" s="48" t="str">
        <f>IFERROR(IF(COUNT($S583:AA583)&gt;=$P583,"",EDATE($S583,9)),"")</f>
        <v/>
      </c>
      <c r="AC583" s="48" t="str">
        <f>IFERROR(IF(COUNT($S583:AB583)&gt;=$P583,"",EDATE($S583,10)),"")</f>
        <v/>
      </c>
      <c r="AD583" s="48" t="str">
        <f>IFERROR(IF(COUNT($S583:AC583)&gt;=$P583,"",EDATE($S583,11)),"")</f>
        <v/>
      </c>
      <c r="AE583" s="48" t="str">
        <f>IFERROR(IF(COUNT($S583:AD583)&gt;=$P583,"",EDATE($S583,12)),"")</f>
        <v/>
      </c>
      <c r="AF583" s="48" t="str">
        <f>IFERROR(IF(COUNT($S583:AE583)&gt;=$P583,"",EDATE($S583,13)),"")</f>
        <v/>
      </c>
      <c r="AG583" s="48" t="str">
        <f>IFERROR(IF(COUNT($S583:AF583)&gt;=$P583,"",EDATE($S583,14)),"")</f>
        <v/>
      </c>
      <c r="AH583" s="48" t="str">
        <f>IFERROR(IF(COUNT($S583:AG583)&gt;=$P583,"",EDATE($S583,15)),"")</f>
        <v/>
      </c>
      <c r="AI583" s="48" t="str">
        <f>IFERROR(IF(COUNT($S583:AH583)&gt;=$P583,"",EDATE($S583,16)),"")</f>
        <v/>
      </c>
      <c r="AJ583" s="48" t="str">
        <f>IFERROR(IF(COUNT($S583:AI583)&gt;=$P583,"",EDATE($S583,17)),"")</f>
        <v/>
      </c>
      <c r="AK583" s="48" t="str">
        <f>IFERROR(IF(COUNT($S583:AJ583)&gt;=$P583,"",EDATE($S583,18)),"")</f>
        <v/>
      </c>
      <c r="AL583" s="49" t="str">
        <f>IFERROR(IF(COUNT($S583:AK583)&gt;=$P583,"",EDATE($S583,19)),"")</f>
        <v/>
      </c>
      <c r="AM583" s="49" t="str">
        <f>IFERROR(IF(COUNT($S583:AL583)&gt;=$P583,"",EDATE($S583,20)),"")</f>
        <v/>
      </c>
      <c r="AN583" s="49" t="str">
        <f>IFERROR(IF(COUNT($S583:AM583)&gt;=$P583,"",EDATE($S583,21)),"")</f>
        <v/>
      </c>
      <c r="AO583" s="49" t="str">
        <f>IFERROR(IF(COUNT($S583:AN583)&gt;=$P583,"",EDATE($S583,22)),"")</f>
        <v/>
      </c>
      <c r="AP583" s="49" t="str">
        <f>IFERROR(IF(COUNT($S583:AO583)&gt;=$P583,"",EDATE($S583,23)),"")</f>
        <v/>
      </c>
      <c r="AQ583" s="49" t="str">
        <f>IFERROR(IF(COUNT($S583:AP583)&gt;=$P583,"",EDATE($S583,24)),"")</f>
        <v/>
      </c>
      <c r="AR583" s="49" t="str">
        <f>IFERROR(IF(COUNT($S583:AQ583)&gt;=$P583,"",EDATE($S583,25)),"")</f>
        <v/>
      </c>
      <c r="AS583" s="49" t="str">
        <f>IFERROR(IF(COUNT($S583:AR583)&gt;=$P583,"",EDATE($S583,26)),"")</f>
        <v/>
      </c>
      <c r="AT583" s="49" t="str">
        <f>IFERROR(IF(COUNT($S583:AS583)&gt;=$P583,"",EDATE($S583,27)),"")</f>
        <v/>
      </c>
      <c r="AU583" s="49" t="str">
        <f>IFERROR(IF(COUNT($S583:AT583)&gt;=$P583,"",EDATE($S583,28)),"")</f>
        <v/>
      </c>
      <c r="AV583" s="49" t="str">
        <f>IFERROR(IF(COUNT($S583:AU583)&gt;=$P583,"",EDATE($S583,29)),"")</f>
        <v/>
      </c>
      <c r="AW583" s="49" t="str">
        <f>IFERROR(IF(COUNT($S583:AV583)&gt;=$P583,"",EDATE($S583,30)),"")</f>
        <v/>
      </c>
      <c r="AX583" s="49" t="str">
        <f>IFERROR(IF(COUNT($S583:AW583)&gt;=$P583,"",EDATE($S583,31)),"")</f>
        <v/>
      </c>
      <c r="AY583" s="49" t="str">
        <f>IFERROR(IF(COUNT($S583:AX583)&gt;=$P583,"",EDATE($S583,32)),"")</f>
        <v/>
      </c>
      <c r="AZ583" s="49" t="str">
        <f>IFERROR(IF(COUNT($S583:AY583)&gt;=$P583,"",EDATE($S583,33)),"")</f>
        <v/>
      </c>
      <c r="BA583" s="49" t="str">
        <f>IFERROR(IF(COUNT($S583:AZ583)&gt;=$P583,"",EDATE($S583,34)),"")</f>
        <v/>
      </c>
      <c r="BB583" s="49" t="str">
        <f>IFERROR(IF(COUNT($S583:BA583)&gt;=$P583,"",EDATE($S583,35)),"")</f>
        <v/>
      </c>
      <c r="BC583" s="49" t="str">
        <f>IFERROR(IF(COUNT($S583:BB583)&gt;=$P583,"",EDATE($S583,36)),"")</f>
        <v/>
      </c>
      <c r="BD583" s="108"/>
    </row>
    <row r="584" spans="1:56" s="98" customFormat="1" ht="21" customHeight="1" thickBot="1">
      <c r="A584" s="106" t="str">
        <f t="shared" ca="1" si="54"/>
        <v/>
      </c>
      <c r="B584" s="152"/>
      <c r="C584" s="45" t="str">
        <f>IFERROR(VLOOKUP(B584,'اسماء العملاء'!$A$2:$E$1589,5,FALSE),"")</f>
        <v/>
      </c>
      <c r="D584" s="60" t="str">
        <f>IFERROR(VLOOKUP(B584,'اسماء العملاء'!$A$2:$C$1589,2,FALSE),"")</f>
        <v/>
      </c>
      <c r="E584" s="56"/>
      <c r="F584" s="62" t="str">
        <f>IFERROR(VLOOKUP(B584,'اسماء العملاء'!$A$2:$C$1589,3,FALSE),"")</f>
        <v/>
      </c>
      <c r="G584" s="75" t="str">
        <f>IFERROR(VLOOKUP(B584,'اسماء العملاء'!$A$2:$F$1589,6,FALSE),"")</f>
        <v/>
      </c>
      <c r="H584" s="142" t="str">
        <f>IFERROR(VLOOKUP(G584,'انواع الفلاتر'!$B$2:$C$52,2,FALSE),"")</f>
        <v/>
      </c>
      <c r="I584" s="128" t="str">
        <f>IFERROR(VLOOKUP(B584,'اسماء العملاء'!$A$2:$K$1589,11,FALSE),"")</f>
        <v/>
      </c>
      <c r="J584" s="46" t="str">
        <f t="shared" si="55"/>
        <v/>
      </c>
      <c r="K584" s="37"/>
      <c r="L584" s="137" t="str">
        <f t="shared" si="56"/>
        <v/>
      </c>
      <c r="M584" s="94" t="str">
        <f>IFERROR(VLOOKUP(B584,'اسماء العملاء'!$A$2:$G$1589,7,FALSE),"")</f>
        <v/>
      </c>
      <c r="N584" s="92" t="str">
        <f t="shared" si="57"/>
        <v/>
      </c>
      <c r="O584" s="149" t="str">
        <f>IFERROR(VLOOKUP(B584,'اسماء العملاء'!$A$2:$I$1589,9,FALSE),"")</f>
        <v/>
      </c>
      <c r="P584" s="144" t="str">
        <f t="shared" si="58"/>
        <v/>
      </c>
      <c r="Q584" s="145" t="str">
        <f t="shared" si="59"/>
        <v/>
      </c>
      <c r="R584" s="50"/>
      <c r="S584" s="133" t="str">
        <f>IFERROR(VLOOKUP(B584,'اسماء العملاء'!$A$2:$J$1589,10,FALSE),"")</f>
        <v/>
      </c>
      <c r="T584" s="48" t="str">
        <f>IFERROR(IF(COUNT($S584:S584)&gt;=$P584,"",EDATE($S584,1)),"")</f>
        <v/>
      </c>
      <c r="U584" s="48" t="str">
        <f>IFERROR(IF(COUNT($S584:T584)&gt;=$P584,"",EDATE($S584,2)),"")</f>
        <v/>
      </c>
      <c r="V584" s="48" t="str">
        <f>IFERROR(IF(COUNT($S584:U584)&gt;=$P584,"",EDATE($S584,3)),"")</f>
        <v/>
      </c>
      <c r="W584" s="48" t="str">
        <f>IFERROR(IF(COUNT($S584:V584)&gt;=$P584,"",EDATE($S584,4)),"")</f>
        <v/>
      </c>
      <c r="X584" s="48" t="str">
        <f>IFERROR(IF(COUNT($S584:W584)&gt;=$P584,"",EDATE($S584,5)),"")</f>
        <v/>
      </c>
      <c r="Y584" s="48" t="str">
        <f>IFERROR(IF(COUNT($S584:X584)&gt;=$P584,"",EDATE($S584,6)),"")</f>
        <v/>
      </c>
      <c r="Z584" s="48" t="str">
        <f>IFERROR(IF(COUNT($S584:Y584)&gt;=$P584,"",EDATE($S584,7)),"")</f>
        <v/>
      </c>
      <c r="AA584" s="48" t="str">
        <f>IFERROR(IF(COUNT($S584:Z584)&gt;=$P584,"",EDATE($S584,8)),"")</f>
        <v/>
      </c>
      <c r="AB584" s="48" t="str">
        <f>IFERROR(IF(COUNT($S584:AA584)&gt;=$P584,"",EDATE($S584,9)),"")</f>
        <v/>
      </c>
      <c r="AC584" s="48" t="str">
        <f>IFERROR(IF(COUNT($S584:AB584)&gt;=$P584,"",EDATE($S584,10)),"")</f>
        <v/>
      </c>
      <c r="AD584" s="48" t="str">
        <f>IFERROR(IF(COUNT($S584:AC584)&gt;=$P584,"",EDATE($S584,11)),"")</f>
        <v/>
      </c>
      <c r="AE584" s="48" t="str">
        <f>IFERROR(IF(COUNT($S584:AD584)&gt;=$P584,"",EDATE($S584,12)),"")</f>
        <v/>
      </c>
      <c r="AF584" s="48" t="str">
        <f>IFERROR(IF(COUNT($S584:AE584)&gt;=$P584,"",EDATE($S584,13)),"")</f>
        <v/>
      </c>
      <c r="AG584" s="48" t="str">
        <f>IFERROR(IF(COUNT($S584:AF584)&gt;=$P584,"",EDATE($S584,14)),"")</f>
        <v/>
      </c>
      <c r="AH584" s="48" t="str">
        <f>IFERROR(IF(COUNT($S584:AG584)&gt;=$P584,"",EDATE($S584,15)),"")</f>
        <v/>
      </c>
      <c r="AI584" s="48" t="str">
        <f>IFERROR(IF(COUNT($S584:AH584)&gt;=$P584,"",EDATE($S584,16)),"")</f>
        <v/>
      </c>
      <c r="AJ584" s="48" t="str">
        <f>IFERROR(IF(COUNT($S584:AI584)&gt;=$P584,"",EDATE($S584,17)),"")</f>
        <v/>
      </c>
      <c r="AK584" s="48" t="str">
        <f>IFERROR(IF(COUNT($S584:AJ584)&gt;=$P584,"",EDATE($S584,18)),"")</f>
        <v/>
      </c>
      <c r="AL584" s="49" t="str">
        <f>IFERROR(IF(COUNT($S584:AK584)&gt;=$P584,"",EDATE($S584,19)),"")</f>
        <v/>
      </c>
      <c r="AM584" s="49" t="str">
        <f>IFERROR(IF(COUNT($S584:AL584)&gt;=$P584,"",EDATE($S584,20)),"")</f>
        <v/>
      </c>
      <c r="AN584" s="49" t="str">
        <f>IFERROR(IF(COUNT($S584:AM584)&gt;=$P584,"",EDATE($S584,21)),"")</f>
        <v/>
      </c>
      <c r="AO584" s="49" t="str">
        <f>IFERROR(IF(COUNT($S584:AN584)&gt;=$P584,"",EDATE($S584,22)),"")</f>
        <v/>
      </c>
      <c r="AP584" s="49" t="str">
        <f>IFERROR(IF(COUNT($S584:AO584)&gt;=$P584,"",EDATE($S584,23)),"")</f>
        <v/>
      </c>
      <c r="AQ584" s="49" t="str">
        <f>IFERROR(IF(COUNT($S584:AP584)&gt;=$P584,"",EDATE($S584,24)),"")</f>
        <v/>
      </c>
      <c r="AR584" s="49" t="str">
        <f>IFERROR(IF(COUNT($S584:AQ584)&gt;=$P584,"",EDATE($S584,25)),"")</f>
        <v/>
      </c>
      <c r="AS584" s="49" t="str">
        <f>IFERROR(IF(COUNT($S584:AR584)&gt;=$P584,"",EDATE($S584,26)),"")</f>
        <v/>
      </c>
      <c r="AT584" s="49" t="str">
        <f>IFERROR(IF(COUNT($S584:AS584)&gt;=$P584,"",EDATE($S584,27)),"")</f>
        <v/>
      </c>
      <c r="AU584" s="49" t="str">
        <f>IFERROR(IF(COUNT($S584:AT584)&gt;=$P584,"",EDATE($S584,28)),"")</f>
        <v/>
      </c>
      <c r="AV584" s="49" t="str">
        <f>IFERROR(IF(COUNT($S584:AU584)&gt;=$P584,"",EDATE($S584,29)),"")</f>
        <v/>
      </c>
      <c r="AW584" s="49" t="str">
        <f>IFERROR(IF(COUNT($S584:AV584)&gt;=$P584,"",EDATE($S584,30)),"")</f>
        <v/>
      </c>
      <c r="AX584" s="49" t="str">
        <f>IFERROR(IF(COUNT($S584:AW584)&gt;=$P584,"",EDATE($S584,31)),"")</f>
        <v/>
      </c>
      <c r="AY584" s="49" t="str">
        <f>IFERROR(IF(COUNT($S584:AX584)&gt;=$P584,"",EDATE($S584,32)),"")</f>
        <v/>
      </c>
      <c r="AZ584" s="49" t="str">
        <f>IFERROR(IF(COUNT($S584:AY584)&gt;=$P584,"",EDATE($S584,33)),"")</f>
        <v/>
      </c>
      <c r="BA584" s="49" t="str">
        <f>IFERROR(IF(COUNT($S584:AZ584)&gt;=$P584,"",EDATE($S584,34)),"")</f>
        <v/>
      </c>
      <c r="BB584" s="49" t="str">
        <f>IFERROR(IF(COUNT($S584:BA584)&gt;=$P584,"",EDATE($S584,35)),"")</f>
        <v/>
      </c>
      <c r="BC584" s="49" t="str">
        <f>IFERROR(IF(COUNT($S584:BB584)&gt;=$P584,"",EDATE($S584,36)),"")</f>
        <v/>
      </c>
      <c r="BD584" s="108"/>
    </row>
    <row r="585" spans="1:56" s="98" customFormat="1" ht="21" customHeight="1" thickBot="1">
      <c r="A585" s="106" t="str">
        <f t="shared" ca="1" si="54"/>
        <v/>
      </c>
      <c r="B585" s="152"/>
      <c r="C585" s="45" t="str">
        <f>IFERROR(VLOOKUP(B585,'اسماء العملاء'!$A$2:$E$1589,5,FALSE),"")</f>
        <v/>
      </c>
      <c r="D585" s="60" t="str">
        <f>IFERROR(VLOOKUP(B585,'اسماء العملاء'!$A$2:$C$1589,2,FALSE),"")</f>
        <v/>
      </c>
      <c r="E585" s="56"/>
      <c r="F585" s="62" t="str">
        <f>IFERROR(VLOOKUP(B585,'اسماء العملاء'!$A$2:$C$1589,3,FALSE),"")</f>
        <v/>
      </c>
      <c r="G585" s="75" t="str">
        <f>IFERROR(VLOOKUP(B585,'اسماء العملاء'!$A$2:$F$1589,6,FALSE),"")</f>
        <v/>
      </c>
      <c r="H585" s="142" t="str">
        <f>IFERROR(VLOOKUP(G585,'انواع الفلاتر'!$B$2:$C$52,2,FALSE),"")</f>
        <v/>
      </c>
      <c r="I585" s="128" t="str">
        <f>IFERROR(VLOOKUP(B585,'اسماء العملاء'!$A$2:$K$1589,11,FALSE),"")</f>
        <v/>
      </c>
      <c r="J585" s="46" t="str">
        <f t="shared" si="55"/>
        <v/>
      </c>
      <c r="K585" s="37"/>
      <c r="L585" s="137" t="str">
        <f t="shared" si="56"/>
        <v/>
      </c>
      <c r="M585" s="94" t="str">
        <f>IFERROR(VLOOKUP(B585,'اسماء العملاء'!$A$2:$G$1589,7,FALSE),"")</f>
        <v/>
      </c>
      <c r="N585" s="92" t="str">
        <f t="shared" si="57"/>
        <v/>
      </c>
      <c r="O585" s="149" t="str">
        <f>IFERROR(VLOOKUP(B585,'اسماء العملاء'!$A$2:$I$1589,9,FALSE),"")</f>
        <v/>
      </c>
      <c r="P585" s="144" t="str">
        <f t="shared" si="58"/>
        <v/>
      </c>
      <c r="Q585" s="145" t="str">
        <f t="shared" si="59"/>
        <v/>
      </c>
      <c r="R585" s="50"/>
      <c r="S585" s="133" t="str">
        <f>IFERROR(VLOOKUP(B585,'اسماء العملاء'!$A$2:$J$1589,10,FALSE),"")</f>
        <v/>
      </c>
      <c r="T585" s="48" t="str">
        <f>IFERROR(IF(COUNT($S585:S585)&gt;=$P585,"",EDATE($S585,1)),"")</f>
        <v/>
      </c>
      <c r="U585" s="48" t="str">
        <f>IFERROR(IF(COUNT($S585:T585)&gt;=$P585,"",EDATE($S585,2)),"")</f>
        <v/>
      </c>
      <c r="V585" s="48" t="str">
        <f>IFERROR(IF(COUNT($S585:U585)&gt;=$P585,"",EDATE($S585,3)),"")</f>
        <v/>
      </c>
      <c r="W585" s="48" t="str">
        <f>IFERROR(IF(COUNT($S585:V585)&gt;=$P585,"",EDATE($S585,4)),"")</f>
        <v/>
      </c>
      <c r="X585" s="48" t="str">
        <f>IFERROR(IF(COUNT($S585:W585)&gt;=$P585,"",EDATE($S585,5)),"")</f>
        <v/>
      </c>
      <c r="Y585" s="48" t="str">
        <f>IFERROR(IF(COUNT($S585:X585)&gt;=$P585,"",EDATE($S585,6)),"")</f>
        <v/>
      </c>
      <c r="Z585" s="48" t="str">
        <f>IFERROR(IF(COUNT($S585:Y585)&gt;=$P585,"",EDATE($S585,7)),"")</f>
        <v/>
      </c>
      <c r="AA585" s="48" t="str">
        <f>IFERROR(IF(COUNT($S585:Z585)&gt;=$P585,"",EDATE($S585,8)),"")</f>
        <v/>
      </c>
      <c r="AB585" s="48" t="str">
        <f>IFERROR(IF(COUNT($S585:AA585)&gt;=$P585,"",EDATE($S585,9)),"")</f>
        <v/>
      </c>
      <c r="AC585" s="48" t="str">
        <f>IFERROR(IF(COUNT($S585:AB585)&gt;=$P585,"",EDATE($S585,10)),"")</f>
        <v/>
      </c>
      <c r="AD585" s="48" t="str">
        <f>IFERROR(IF(COUNT($S585:AC585)&gt;=$P585,"",EDATE($S585,11)),"")</f>
        <v/>
      </c>
      <c r="AE585" s="48" t="str">
        <f>IFERROR(IF(COUNT($S585:AD585)&gt;=$P585,"",EDATE($S585,12)),"")</f>
        <v/>
      </c>
      <c r="AF585" s="48" t="str">
        <f>IFERROR(IF(COUNT($S585:AE585)&gt;=$P585,"",EDATE($S585,13)),"")</f>
        <v/>
      </c>
      <c r="AG585" s="48" t="str">
        <f>IFERROR(IF(COUNT($S585:AF585)&gt;=$P585,"",EDATE($S585,14)),"")</f>
        <v/>
      </c>
      <c r="AH585" s="48" t="str">
        <f>IFERROR(IF(COUNT($S585:AG585)&gt;=$P585,"",EDATE($S585,15)),"")</f>
        <v/>
      </c>
      <c r="AI585" s="48" t="str">
        <f>IFERROR(IF(COUNT($S585:AH585)&gt;=$P585,"",EDATE($S585,16)),"")</f>
        <v/>
      </c>
      <c r="AJ585" s="48" t="str">
        <f>IFERROR(IF(COUNT($S585:AI585)&gt;=$P585,"",EDATE($S585,17)),"")</f>
        <v/>
      </c>
      <c r="AK585" s="48" t="str">
        <f>IFERROR(IF(COUNT($S585:AJ585)&gt;=$P585,"",EDATE($S585,18)),"")</f>
        <v/>
      </c>
      <c r="AL585" s="49" t="str">
        <f>IFERROR(IF(COUNT($S585:AK585)&gt;=$P585,"",EDATE($S585,19)),"")</f>
        <v/>
      </c>
      <c r="AM585" s="49" t="str">
        <f>IFERROR(IF(COUNT($S585:AL585)&gt;=$P585,"",EDATE($S585,20)),"")</f>
        <v/>
      </c>
      <c r="AN585" s="49" t="str">
        <f>IFERROR(IF(COUNT($S585:AM585)&gt;=$P585,"",EDATE($S585,21)),"")</f>
        <v/>
      </c>
      <c r="AO585" s="49" t="str">
        <f>IFERROR(IF(COUNT($S585:AN585)&gt;=$P585,"",EDATE($S585,22)),"")</f>
        <v/>
      </c>
      <c r="AP585" s="49" t="str">
        <f>IFERROR(IF(COUNT($S585:AO585)&gt;=$P585,"",EDATE($S585,23)),"")</f>
        <v/>
      </c>
      <c r="AQ585" s="49" t="str">
        <f>IFERROR(IF(COUNT($S585:AP585)&gt;=$P585,"",EDATE($S585,24)),"")</f>
        <v/>
      </c>
      <c r="AR585" s="49" t="str">
        <f>IFERROR(IF(COUNT($S585:AQ585)&gt;=$P585,"",EDATE($S585,25)),"")</f>
        <v/>
      </c>
      <c r="AS585" s="49" t="str">
        <f>IFERROR(IF(COUNT($S585:AR585)&gt;=$P585,"",EDATE($S585,26)),"")</f>
        <v/>
      </c>
      <c r="AT585" s="49" t="str">
        <f>IFERROR(IF(COUNT($S585:AS585)&gt;=$P585,"",EDATE($S585,27)),"")</f>
        <v/>
      </c>
      <c r="AU585" s="49" t="str">
        <f>IFERROR(IF(COUNT($S585:AT585)&gt;=$P585,"",EDATE($S585,28)),"")</f>
        <v/>
      </c>
      <c r="AV585" s="49" t="str">
        <f>IFERROR(IF(COUNT($S585:AU585)&gt;=$P585,"",EDATE($S585,29)),"")</f>
        <v/>
      </c>
      <c r="AW585" s="49" t="str">
        <f>IFERROR(IF(COUNT($S585:AV585)&gt;=$P585,"",EDATE($S585,30)),"")</f>
        <v/>
      </c>
      <c r="AX585" s="49" t="str">
        <f>IFERROR(IF(COUNT($S585:AW585)&gt;=$P585,"",EDATE($S585,31)),"")</f>
        <v/>
      </c>
      <c r="AY585" s="49" t="str">
        <f>IFERROR(IF(COUNT($S585:AX585)&gt;=$P585,"",EDATE($S585,32)),"")</f>
        <v/>
      </c>
      <c r="AZ585" s="49" t="str">
        <f>IFERROR(IF(COUNT($S585:AY585)&gt;=$P585,"",EDATE($S585,33)),"")</f>
        <v/>
      </c>
      <c r="BA585" s="49" t="str">
        <f>IFERROR(IF(COUNT($S585:AZ585)&gt;=$P585,"",EDATE($S585,34)),"")</f>
        <v/>
      </c>
      <c r="BB585" s="49" t="str">
        <f>IFERROR(IF(COUNT($S585:BA585)&gt;=$P585,"",EDATE($S585,35)),"")</f>
        <v/>
      </c>
      <c r="BC585" s="49" t="str">
        <f>IFERROR(IF(COUNT($S585:BB585)&gt;=$P585,"",EDATE($S585,36)),"")</f>
        <v/>
      </c>
      <c r="BD585" s="108"/>
    </row>
    <row r="586" spans="1:56" s="98" customFormat="1" ht="21" customHeight="1" thickBot="1">
      <c r="A586" s="106" t="str">
        <f t="shared" ca="1" si="54"/>
        <v/>
      </c>
      <c r="B586" s="152"/>
      <c r="C586" s="45" t="str">
        <f>IFERROR(VLOOKUP(B586,'اسماء العملاء'!$A$2:$E$1589,5,FALSE),"")</f>
        <v/>
      </c>
      <c r="D586" s="60" t="str">
        <f>IFERROR(VLOOKUP(B586,'اسماء العملاء'!$A$2:$C$1589,2,FALSE),"")</f>
        <v/>
      </c>
      <c r="E586" s="56"/>
      <c r="F586" s="62" t="str">
        <f>IFERROR(VLOOKUP(B586,'اسماء العملاء'!$A$2:$C$1589,3,FALSE),"")</f>
        <v/>
      </c>
      <c r="G586" s="75" t="str">
        <f>IFERROR(VLOOKUP(B586,'اسماء العملاء'!$A$2:$F$1589,6,FALSE),"")</f>
        <v/>
      </c>
      <c r="H586" s="142" t="str">
        <f>IFERROR(VLOOKUP(G586,'انواع الفلاتر'!$B$2:$C$52,2,FALSE),"")</f>
        <v/>
      </c>
      <c r="I586" s="128" t="str">
        <f>IFERROR(VLOOKUP(B586,'اسماء العملاء'!$A$2:$K$1589,11,FALSE),"")</f>
        <v/>
      </c>
      <c r="J586" s="46" t="str">
        <f t="shared" si="55"/>
        <v/>
      </c>
      <c r="K586" s="37"/>
      <c r="L586" s="137" t="str">
        <f t="shared" si="56"/>
        <v/>
      </c>
      <c r="M586" s="94" t="str">
        <f>IFERROR(VLOOKUP(B586,'اسماء العملاء'!$A$2:$G$1589,7,FALSE),"")</f>
        <v/>
      </c>
      <c r="N586" s="92" t="str">
        <f t="shared" si="57"/>
        <v/>
      </c>
      <c r="O586" s="149" t="str">
        <f>IFERROR(VLOOKUP(B586,'اسماء العملاء'!$A$2:$I$1589,9,FALSE),"")</f>
        <v/>
      </c>
      <c r="P586" s="144" t="str">
        <f t="shared" si="58"/>
        <v/>
      </c>
      <c r="Q586" s="145" t="str">
        <f t="shared" si="59"/>
        <v/>
      </c>
      <c r="R586" s="50"/>
      <c r="S586" s="133" t="str">
        <f>IFERROR(VLOOKUP(B586,'اسماء العملاء'!$A$2:$J$1589,10,FALSE),"")</f>
        <v/>
      </c>
      <c r="T586" s="48" t="str">
        <f>IFERROR(IF(COUNT($S586:S586)&gt;=$P586,"",EDATE($S586,1)),"")</f>
        <v/>
      </c>
      <c r="U586" s="48" t="str">
        <f>IFERROR(IF(COUNT($S586:T586)&gt;=$P586,"",EDATE($S586,2)),"")</f>
        <v/>
      </c>
      <c r="V586" s="48" t="str">
        <f>IFERROR(IF(COUNT($S586:U586)&gt;=$P586,"",EDATE($S586,3)),"")</f>
        <v/>
      </c>
      <c r="W586" s="48" t="str">
        <f>IFERROR(IF(COUNT($S586:V586)&gt;=$P586,"",EDATE($S586,4)),"")</f>
        <v/>
      </c>
      <c r="X586" s="48" t="str">
        <f>IFERROR(IF(COUNT($S586:W586)&gt;=$P586,"",EDATE($S586,5)),"")</f>
        <v/>
      </c>
      <c r="Y586" s="48" t="str">
        <f>IFERROR(IF(COUNT($S586:X586)&gt;=$P586,"",EDATE($S586,6)),"")</f>
        <v/>
      </c>
      <c r="Z586" s="48" t="str">
        <f>IFERROR(IF(COUNT($S586:Y586)&gt;=$P586,"",EDATE($S586,7)),"")</f>
        <v/>
      </c>
      <c r="AA586" s="48" t="str">
        <f>IFERROR(IF(COUNT($S586:Z586)&gt;=$P586,"",EDATE($S586,8)),"")</f>
        <v/>
      </c>
      <c r="AB586" s="48" t="str">
        <f>IFERROR(IF(COUNT($S586:AA586)&gt;=$P586,"",EDATE($S586,9)),"")</f>
        <v/>
      </c>
      <c r="AC586" s="48" t="str">
        <f>IFERROR(IF(COUNT($S586:AB586)&gt;=$P586,"",EDATE($S586,10)),"")</f>
        <v/>
      </c>
      <c r="AD586" s="48" t="str">
        <f>IFERROR(IF(COUNT($S586:AC586)&gt;=$P586,"",EDATE($S586,11)),"")</f>
        <v/>
      </c>
      <c r="AE586" s="48" t="str">
        <f>IFERROR(IF(COUNT($S586:AD586)&gt;=$P586,"",EDATE($S586,12)),"")</f>
        <v/>
      </c>
      <c r="AF586" s="48" t="str">
        <f>IFERROR(IF(COUNT($S586:AE586)&gt;=$P586,"",EDATE($S586,13)),"")</f>
        <v/>
      </c>
      <c r="AG586" s="48" t="str">
        <f>IFERROR(IF(COUNT($S586:AF586)&gt;=$P586,"",EDATE($S586,14)),"")</f>
        <v/>
      </c>
      <c r="AH586" s="48" t="str">
        <f>IFERROR(IF(COUNT($S586:AG586)&gt;=$P586,"",EDATE($S586,15)),"")</f>
        <v/>
      </c>
      <c r="AI586" s="48" t="str">
        <f>IFERROR(IF(COUNT($S586:AH586)&gt;=$P586,"",EDATE($S586,16)),"")</f>
        <v/>
      </c>
      <c r="AJ586" s="48" t="str">
        <f>IFERROR(IF(COUNT($S586:AI586)&gt;=$P586,"",EDATE($S586,17)),"")</f>
        <v/>
      </c>
      <c r="AK586" s="48" t="str">
        <f>IFERROR(IF(COUNT($S586:AJ586)&gt;=$P586,"",EDATE($S586,18)),"")</f>
        <v/>
      </c>
      <c r="AL586" s="49" t="str">
        <f>IFERROR(IF(COUNT($S586:AK586)&gt;=$P586,"",EDATE($S586,19)),"")</f>
        <v/>
      </c>
      <c r="AM586" s="49" t="str">
        <f>IFERROR(IF(COUNT($S586:AL586)&gt;=$P586,"",EDATE($S586,20)),"")</f>
        <v/>
      </c>
      <c r="AN586" s="49" t="str">
        <f>IFERROR(IF(COUNT($S586:AM586)&gt;=$P586,"",EDATE($S586,21)),"")</f>
        <v/>
      </c>
      <c r="AO586" s="49" t="str">
        <f>IFERROR(IF(COUNT($S586:AN586)&gt;=$P586,"",EDATE($S586,22)),"")</f>
        <v/>
      </c>
      <c r="AP586" s="49" t="str">
        <f>IFERROR(IF(COUNT($S586:AO586)&gt;=$P586,"",EDATE($S586,23)),"")</f>
        <v/>
      </c>
      <c r="AQ586" s="49" t="str">
        <f>IFERROR(IF(COUNT($S586:AP586)&gt;=$P586,"",EDATE($S586,24)),"")</f>
        <v/>
      </c>
      <c r="AR586" s="49" t="str">
        <f>IFERROR(IF(COUNT($S586:AQ586)&gt;=$P586,"",EDATE($S586,25)),"")</f>
        <v/>
      </c>
      <c r="AS586" s="49" t="str">
        <f>IFERROR(IF(COUNT($S586:AR586)&gt;=$P586,"",EDATE($S586,26)),"")</f>
        <v/>
      </c>
      <c r="AT586" s="49" t="str">
        <f>IFERROR(IF(COUNT($S586:AS586)&gt;=$P586,"",EDATE($S586,27)),"")</f>
        <v/>
      </c>
      <c r="AU586" s="49" t="str">
        <f>IFERROR(IF(COUNT($S586:AT586)&gt;=$P586,"",EDATE($S586,28)),"")</f>
        <v/>
      </c>
      <c r="AV586" s="49" t="str">
        <f>IFERROR(IF(COUNT($S586:AU586)&gt;=$P586,"",EDATE($S586,29)),"")</f>
        <v/>
      </c>
      <c r="AW586" s="49" t="str">
        <f>IFERROR(IF(COUNT($S586:AV586)&gt;=$P586,"",EDATE($S586,30)),"")</f>
        <v/>
      </c>
      <c r="AX586" s="49" t="str">
        <f>IFERROR(IF(COUNT($S586:AW586)&gt;=$P586,"",EDATE($S586,31)),"")</f>
        <v/>
      </c>
      <c r="AY586" s="49" t="str">
        <f>IFERROR(IF(COUNT($S586:AX586)&gt;=$P586,"",EDATE($S586,32)),"")</f>
        <v/>
      </c>
      <c r="AZ586" s="49" t="str">
        <f>IFERROR(IF(COUNT($S586:AY586)&gt;=$P586,"",EDATE($S586,33)),"")</f>
        <v/>
      </c>
      <c r="BA586" s="49" t="str">
        <f>IFERROR(IF(COUNT($S586:AZ586)&gt;=$P586,"",EDATE($S586,34)),"")</f>
        <v/>
      </c>
      <c r="BB586" s="49" t="str">
        <f>IFERROR(IF(COUNT($S586:BA586)&gt;=$P586,"",EDATE($S586,35)),"")</f>
        <v/>
      </c>
      <c r="BC586" s="49" t="str">
        <f>IFERROR(IF(COUNT($S586:BB586)&gt;=$P586,"",EDATE($S586,36)),"")</f>
        <v/>
      </c>
      <c r="BD586" s="108"/>
    </row>
    <row r="587" spans="1:56" s="98" customFormat="1" ht="21" customHeight="1" thickBot="1">
      <c r="A587" s="106" t="str">
        <f t="shared" ca="1" si="54"/>
        <v/>
      </c>
      <c r="B587" s="152"/>
      <c r="C587" s="45" t="str">
        <f>IFERROR(VLOOKUP(B587,'اسماء العملاء'!$A$2:$E$1589,5,FALSE),"")</f>
        <v/>
      </c>
      <c r="D587" s="60" t="str">
        <f>IFERROR(VLOOKUP(B587,'اسماء العملاء'!$A$2:$C$1589,2,FALSE),"")</f>
        <v/>
      </c>
      <c r="E587" s="56"/>
      <c r="F587" s="62" t="str">
        <f>IFERROR(VLOOKUP(B587,'اسماء العملاء'!$A$2:$C$1589,3,FALSE),"")</f>
        <v/>
      </c>
      <c r="G587" s="75" t="str">
        <f>IFERROR(VLOOKUP(B587,'اسماء العملاء'!$A$2:$F$1589,6,FALSE),"")</f>
        <v/>
      </c>
      <c r="H587" s="142" t="str">
        <f>IFERROR(VLOOKUP(G587,'انواع الفلاتر'!$B$2:$C$52,2,FALSE),"")</f>
        <v/>
      </c>
      <c r="I587" s="128" t="str">
        <f>IFERROR(VLOOKUP(B587,'اسماء العملاء'!$A$2:$K$1589,11,FALSE),"")</f>
        <v/>
      </c>
      <c r="J587" s="46" t="str">
        <f t="shared" si="55"/>
        <v/>
      </c>
      <c r="K587" s="37"/>
      <c r="L587" s="137" t="str">
        <f t="shared" si="56"/>
        <v/>
      </c>
      <c r="M587" s="94" t="str">
        <f>IFERROR(VLOOKUP(B587,'اسماء العملاء'!$A$2:$G$1589,7,FALSE),"")</f>
        <v/>
      </c>
      <c r="N587" s="92" t="str">
        <f t="shared" si="57"/>
        <v/>
      </c>
      <c r="O587" s="149" t="str">
        <f>IFERROR(VLOOKUP(B587,'اسماء العملاء'!$A$2:$I$1589,9,FALSE),"")</f>
        <v/>
      </c>
      <c r="P587" s="144" t="str">
        <f t="shared" si="58"/>
        <v/>
      </c>
      <c r="Q587" s="145" t="str">
        <f t="shared" si="59"/>
        <v/>
      </c>
      <c r="R587" s="50"/>
      <c r="S587" s="133" t="str">
        <f>IFERROR(VLOOKUP(B587,'اسماء العملاء'!$A$2:$J$1589,10,FALSE),"")</f>
        <v/>
      </c>
      <c r="T587" s="48" t="str">
        <f>IFERROR(IF(COUNT($S587:S587)&gt;=$P587,"",EDATE($S587,1)),"")</f>
        <v/>
      </c>
      <c r="U587" s="48" t="str">
        <f>IFERROR(IF(COUNT($S587:T587)&gt;=$P587,"",EDATE($S587,2)),"")</f>
        <v/>
      </c>
      <c r="V587" s="48" t="str">
        <f>IFERROR(IF(COUNT($S587:U587)&gt;=$P587,"",EDATE($S587,3)),"")</f>
        <v/>
      </c>
      <c r="W587" s="48" t="str">
        <f>IFERROR(IF(COUNT($S587:V587)&gt;=$P587,"",EDATE($S587,4)),"")</f>
        <v/>
      </c>
      <c r="X587" s="48" t="str">
        <f>IFERROR(IF(COUNT($S587:W587)&gt;=$P587,"",EDATE($S587,5)),"")</f>
        <v/>
      </c>
      <c r="Y587" s="48" t="str">
        <f>IFERROR(IF(COUNT($S587:X587)&gt;=$P587,"",EDATE($S587,6)),"")</f>
        <v/>
      </c>
      <c r="Z587" s="48" t="str">
        <f>IFERROR(IF(COUNT($S587:Y587)&gt;=$P587,"",EDATE($S587,7)),"")</f>
        <v/>
      </c>
      <c r="AA587" s="48" t="str">
        <f>IFERROR(IF(COUNT($S587:Z587)&gt;=$P587,"",EDATE($S587,8)),"")</f>
        <v/>
      </c>
      <c r="AB587" s="48" t="str">
        <f>IFERROR(IF(COUNT($S587:AA587)&gt;=$P587,"",EDATE($S587,9)),"")</f>
        <v/>
      </c>
      <c r="AC587" s="48" t="str">
        <f>IFERROR(IF(COUNT($S587:AB587)&gt;=$P587,"",EDATE($S587,10)),"")</f>
        <v/>
      </c>
      <c r="AD587" s="48" t="str">
        <f>IFERROR(IF(COUNT($S587:AC587)&gt;=$P587,"",EDATE($S587,11)),"")</f>
        <v/>
      </c>
      <c r="AE587" s="48" t="str">
        <f>IFERROR(IF(COUNT($S587:AD587)&gt;=$P587,"",EDATE($S587,12)),"")</f>
        <v/>
      </c>
      <c r="AF587" s="48" t="str">
        <f>IFERROR(IF(COUNT($S587:AE587)&gt;=$P587,"",EDATE($S587,13)),"")</f>
        <v/>
      </c>
      <c r="AG587" s="48" t="str">
        <f>IFERROR(IF(COUNT($S587:AF587)&gt;=$P587,"",EDATE($S587,14)),"")</f>
        <v/>
      </c>
      <c r="AH587" s="48" t="str">
        <f>IFERROR(IF(COUNT($S587:AG587)&gt;=$P587,"",EDATE($S587,15)),"")</f>
        <v/>
      </c>
      <c r="AI587" s="48" t="str">
        <f>IFERROR(IF(COUNT($S587:AH587)&gt;=$P587,"",EDATE($S587,16)),"")</f>
        <v/>
      </c>
      <c r="AJ587" s="48" t="str">
        <f>IFERROR(IF(COUNT($S587:AI587)&gt;=$P587,"",EDATE($S587,17)),"")</f>
        <v/>
      </c>
      <c r="AK587" s="48" t="str">
        <f>IFERROR(IF(COUNT($S587:AJ587)&gt;=$P587,"",EDATE($S587,18)),"")</f>
        <v/>
      </c>
      <c r="AL587" s="49" t="str">
        <f>IFERROR(IF(COUNT($S587:AK587)&gt;=$P587,"",EDATE($S587,19)),"")</f>
        <v/>
      </c>
      <c r="AM587" s="49" t="str">
        <f>IFERROR(IF(COUNT($S587:AL587)&gt;=$P587,"",EDATE($S587,20)),"")</f>
        <v/>
      </c>
      <c r="AN587" s="49" t="str">
        <f>IFERROR(IF(COUNT($S587:AM587)&gt;=$P587,"",EDATE($S587,21)),"")</f>
        <v/>
      </c>
      <c r="AO587" s="49" t="str">
        <f>IFERROR(IF(COUNT($S587:AN587)&gt;=$P587,"",EDATE($S587,22)),"")</f>
        <v/>
      </c>
      <c r="AP587" s="49" t="str">
        <f>IFERROR(IF(COUNT($S587:AO587)&gt;=$P587,"",EDATE($S587,23)),"")</f>
        <v/>
      </c>
      <c r="AQ587" s="49" t="str">
        <f>IFERROR(IF(COUNT($S587:AP587)&gt;=$P587,"",EDATE($S587,24)),"")</f>
        <v/>
      </c>
      <c r="AR587" s="49" t="str">
        <f>IFERROR(IF(COUNT($S587:AQ587)&gt;=$P587,"",EDATE($S587,25)),"")</f>
        <v/>
      </c>
      <c r="AS587" s="49" t="str">
        <f>IFERROR(IF(COUNT($S587:AR587)&gt;=$P587,"",EDATE($S587,26)),"")</f>
        <v/>
      </c>
      <c r="AT587" s="49" t="str">
        <f>IFERROR(IF(COUNT($S587:AS587)&gt;=$P587,"",EDATE($S587,27)),"")</f>
        <v/>
      </c>
      <c r="AU587" s="49" t="str">
        <f>IFERROR(IF(COUNT($S587:AT587)&gt;=$P587,"",EDATE($S587,28)),"")</f>
        <v/>
      </c>
      <c r="AV587" s="49" t="str">
        <f>IFERROR(IF(COUNT($S587:AU587)&gt;=$P587,"",EDATE($S587,29)),"")</f>
        <v/>
      </c>
      <c r="AW587" s="49" t="str">
        <f>IFERROR(IF(COUNT($S587:AV587)&gt;=$P587,"",EDATE($S587,30)),"")</f>
        <v/>
      </c>
      <c r="AX587" s="49" t="str">
        <f>IFERROR(IF(COUNT($S587:AW587)&gt;=$P587,"",EDATE($S587,31)),"")</f>
        <v/>
      </c>
      <c r="AY587" s="49" t="str">
        <f>IFERROR(IF(COUNT($S587:AX587)&gt;=$P587,"",EDATE($S587,32)),"")</f>
        <v/>
      </c>
      <c r="AZ587" s="49" t="str">
        <f>IFERROR(IF(COUNT($S587:AY587)&gt;=$P587,"",EDATE($S587,33)),"")</f>
        <v/>
      </c>
      <c r="BA587" s="49" t="str">
        <f>IFERROR(IF(COUNT($S587:AZ587)&gt;=$P587,"",EDATE($S587,34)),"")</f>
        <v/>
      </c>
      <c r="BB587" s="49" t="str">
        <f>IFERROR(IF(COUNT($S587:BA587)&gt;=$P587,"",EDATE($S587,35)),"")</f>
        <v/>
      </c>
      <c r="BC587" s="49" t="str">
        <f>IFERROR(IF(COUNT($S587:BB587)&gt;=$P587,"",EDATE($S587,36)),"")</f>
        <v/>
      </c>
      <c r="BD587" s="108"/>
    </row>
    <row r="588" spans="1:56" s="98" customFormat="1" ht="21" customHeight="1" thickBot="1">
      <c r="A588" s="106" t="str">
        <f t="shared" ca="1" si="54"/>
        <v/>
      </c>
      <c r="B588" s="152"/>
      <c r="C588" s="45" t="str">
        <f>IFERROR(VLOOKUP(B588,'اسماء العملاء'!$A$2:$E$1589,5,FALSE),"")</f>
        <v/>
      </c>
      <c r="D588" s="60" t="str">
        <f>IFERROR(VLOOKUP(B588,'اسماء العملاء'!$A$2:$C$1589,2,FALSE),"")</f>
        <v/>
      </c>
      <c r="E588" s="56"/>
      <c r="F588" s="62" t="str">
        <f>IFERROR(VLOOKUP(B588,'اسماء العملاء'!$A$2:$C$1589,3,FALSE),"")</f>
        <v/>
      </c>
      <c r="G588" s="75" t="str">
        <f>IFERROR(VLOOKUP(B588,'اسماء العملاء'!$A$2:$F$1589,6,FALSE),"")</f>
        <v/>
      </c>
      <c r="H588" s="142" t="str">
        <f>IFERROR(VLOOKUP(G588,'انواع الفلاتر'!$B$2:$C$52,2,FALSE),"")</f>
        <v/>
      </c>
      <c r="I588" s="128" t="str">
        <f>IFERROR(VLOOKUP(B588,'اسماء العملاء'!$A$2:$K$1589,11,FALSE),"")</f>
        <v/>
      </c>
      <c r="J588" s="46" t="str">
        <f t="shared" si="55"/>
        <v/>
      </c>
      <c r="K588" s="37"/>
      <c r="L588" s="137" t="str">
        <f t="shared" si="56"/>
        <v/>
      </c>
      <c r="M588" s="94" t="str">
        <f>IFERROR(VLOOKUP(B588,'اسماء العملاء'!$A$2:$G$1589,7,FALSE),"")</f>
        <v/>
      </c>
      <c r="N588" s="92" t="str">
        <f t="shared" si="57"/>
        <v/>
      </c>
      <c r="O588" s="149" t="str">
        <f>IFERROR(VLOOKUP(B588,'اسماء العملاء'!$A$2:$I$1589,9,FALSE),"")</f>
        <v/>
      </c>
      <c r="P588" s="144" t="str">
        <f t="shared" si="58"/>
        <v/>
      </c>
      <c r="Q588" s="145" t="str">
        <f t="shared" si="59"/>
        <v/>
      </c>
      <c r="R588" s="50"/>
      <c r="S588" s="133" t="str">
        <f>IFERROR(VLOOKUP(B588,'اسماء العملاء'!$A$2:$J$1589,10,FALSE),"")</f>
        <v/>
      </c>
      <c r="T588" s="48" t="str">
        <f>IFERROR(IF(COUNT($S588:S588)&gt;=$P588,"",EDATE($S588,1)),"")</f>
        <v/>
      </c>
      <c r="U588" s="48" t="str">
        <f>IFERROR(IF(COUNT($S588:T588)&gt;=$P588,"",EDATE($S588,2)),"")</f>
        <v/>
      </c>
      <c r="V588" s="48" t="str">
        <f>IFERROR(IF(COUNT($S588:U588)&gt;=$P588,"",EDATE($S588,3)),"")</f>
        <v/>
      </c>
      <c r="W588" s="48" t="str">
        <f>IFERROR(IF(COUNT($S588:V588)&gt;=$P588,"",EDATE($S588,4)),"")</f>
        <v/>
      </c>
      <c r="X588" s="48" t="str">
        <f>IFERROR(IF(COUNT($S588:W588)&gt;=$P588,"",EDATE($S588,5)),"")</f>
        <v/>
      </c>
      <c r="Y588" s="48" t="str">
        <f>IFERROR(IF(COUNT($S588:X588)&gt;=$P588,"",EDATE($S588,6)),"")</f>
        <v/>
      </c>
      <c r="Z588" s="48" t="str">
        <f>IFERROR(IF(COUNT($S588:Y588)&gt;=$P588,"",EDATE($S588,7)),"")</f>
        <v/>
      </c>
      <c r="AA588" s="48" t="str">
        <f>IFERROR(IF(COUNT($S588:Z588)&gt;=$P588,"",EDATE($S588,8)),"")</f>
        <v/>
      </c>
      <c r="AB588" s="48" t="str">
        <f>IFERROR(IF(COUNT($S588:AA588)&gt;=$P588,"",EDATE($S588,9)),"")</f>
        <v/>
      </c>
      <c r="AC588" s="48" t="str">
        <f>IFERROR(IF(COUNT($S588:AB588)&gt;=$P588,"",EDATE($S588,10)),"")</f>
        <v/>
      </c>
      <c r="AD588" s="48" t="str">
        <f>IFERROR(IF(COUNT($S588:AC588)&gt;=$P588,"",EDATE($S588,11)),"")</f>
        <v/>
      </c>
      <c r="AE588" s="48" t="str">
        <f>IFERROR(IF(COUNT($S588:AD588)&gt;=$P588,"",EDATE($S588,12)),"")</f>
        <v/>
      </c>
      <c r="AF588" s="48" t="str">
        <f>IFERROR(IF(COUNT($S588:AE588)&gt;=$P588,"",EDATE($S588,13)),"")</f>
        <v/>
      </c>
      <c r="AG588" s="48" t="str">
        <f>IFERROR(IF(COUNT($S588:AF588)&gt;=$P588,"",EDATE($S588,14)),"")</f>
        <v/>
      </c>
      <c r="AH588" s="48" t="str">
        <f>IFERROR(IF(COUNT($S588:AG588)&gt;=$P588,"",EDATE($S588,15)),"")</f>
        <v/>
      </c>
      <c r="AI588" s="48" t="str">
        <f>IFERROR(IF(COUNT($S588:AH588)&gt;=$P588,"",EDATE($S588,16)),"")</f>
        <v/>
      </c>
      <c r="AJ588" s="48" t="str">
        <f>IFERROR(IF(COUNT($S588:AI588)&gt;=$P588,"",EDATE($S588,17)),"")</f>
        <v/>
      </c>
      <c r="AK588" s="48" t="str">
        <f>IFERROR(IF(COUNT($S588:AJ588)&gt;=$P588,"",EDATE($S588,18)),"")</f>
        <v/>
      </c>
      <c r="AL588" s="49" t="str">
        <f>IFERROR(IF(COUNT($S588:AK588)&gt;=$P588,"",EDATE($S588,19)),"")</f>
        <v/>
      </c>
      <c r="AM588" s="49" t="str">
        <f>IFERROR(IF(COUNT($S588:AL588)&gt;=$P588,"",EDATE($S588,20)),"")</f>
        <v/>
      </c>
      <c r="AN588" s="49" t="str">
        <f>IFERROR(IF(COUNT($S588:AM588)&gt;=$P588,"",EDATE($S588,21)),"")</f>
        <v/>
      </c>
      <c r="AO588" s="49" t="str">
        <f>IFERROR(IF(COUNT($S588:AN588)&gt;=$P588,"",EDATE($S588,22)),"")</f>
        <v/>
      </c>
      <c r="AP588" s="49" t="str">
        <f>IFERROR(IF(COUNT($S588:AO588)&gt;=$P588,"",EDATE($S588,23)),"")</f>
        <v/>
      </c>
      <c r="AQ588" s="49" t="str">
        <f>IFERROR(IF(COUNT($S588:AP588)&gt;=$P588,"",EDATE($S588,24)),"")</f>
        <v/>
      </c>
      <c r="AR588" s="49" t="str">
        <f>IFERROR(IF(COUNT($S588:AQ588)&gt;=$P588,"",EDATE($S588,25)),"")</f>
        <v/>
      </c>
      <c r="AS588" s="49" t="str">
        <f>IFERROR(IF(COUNT($S588:AR588)&gt;=$P588,"",EDATE($S588,26)),"")</f>
        <v/>
      </c>
      <c r="AT588" s="49" t="str">
        <f>IFERROR(IF(COUNT($S588:AS588)&gt;=$P588,"",EDATE($S588,27)),"")</f>
        <v/>
      </c>
      <c r="AU588" s="49" t="str">
        <f>IFERROR(IF(COUNT($S588:AT588)&gt;=$P588,"",EDATE($S588,28)),"")</f>
        <v/>
      </c>
      <c r="AV588" s="49" t="str">
        <f>IFERROR(IF(COUNT($S588:AU588)&gt;=$P588,"",EDATE($S588,29)),"")</f>
        <v/>
      </c>
      <c r="AW588" s="49" t="str">
        <f>IFERROR(IF(COUNT($S588:AV588)&gt;=$P588,"",EDATE($S588,30)),"")</f>
        <v/>
      </c>
      <c r="AX588" s="49" t="str">
        <f>IFERROR(IF(COUNT($S588:AW588)&gt;=$P588,"",EDATE($S588,31)),"")</f>
        <v/>
      </c>
      <c r="AY588" s="49" t="str">
        <f>IFERROR(IF(COUNT($S588:AX588)&gt;=$P588,"",EDATE($S588,32)),"")</f>
        <v/>
      </c>
      <c r="AZ588" s="49" t="str">
        <f>IFERROR(IF(COUNT($S588:AY588)&gt;=$P588,"",EDATE($S588,33)),"")</f>
        <v/>
      </c>
      <c r="BA588" s="49" t="str">
        <f>IFERROR(IF(COUNT($S588:AZ588)&gt;=$P588,"",EDATE($S588,34)),"")</f>
        <v/>
      </c>
      <c r="BB588" s="49" t="str">
        <f>IFERROR(IF(COUNT($S588:BA588)&gt;=$P588,"",EDATE($S588,35)),"")</f>
        <v/>
      </c>
      <c r="BC588" s="49" t="str">
        <f>IFERROR(IF(COUNT($S588:BB588)&gt;=$P588,"",EDATE($S588,36)),"")</f>
        <v/>
      </c>
      <c r="BD588" s="108"/>
    </row>
    <row r="589" spans="1:56" s="98" customFormat="1" ht="21" customHeight="1" thickBot="1">
      <c r="A589" s="106" t="str">
        <f t="shared" ca="1" si="54"/>
        <v/>
      </c>
      <c r="B589" s="152"/>
      <c r="C589" s="45" t="str">
        <f>IFERROR(VLOOKUP(B589,'اسماء العملاء'!$A$2:$E$1589,5,FALSE),"")</f>
        <v/>
      </c>
      <c r="D589" s="60" t="str">
        <f>IFERROR(VLOOKUP(B589,'اسماء العملاء'!$A$2:$C$1589,2,FALSE),"")</f>
        <v/>
      </c>
      <c r="E589" s="56"/>
      <c r="F589" s="62" t="str">
        <f>IFERROR(VLOOKUP(B589,'اسماء العملاء'!$A$2:$C$1589,3,FALSE),"")</f>
        <v/>
      </c>
      <c r="G589" s="75" t="str">
        <f>IFERROR(VLOOKUP(B589,'اسماء العملاء'!$A$2:$F$1589,6,FALSE),"")</f>
        <v/>
      </c>
      <c r="H589" s="142" t="str">
        <f>IFERROR(VLOOKUP(G589,'انواع الفلاتر'!$B$2:$C$52,2,FALSE),"")</f>
        <v/>
      </c>
      <c r="I589" s="128" t="str">
        <f>IFERROR(VLOOKUP(B589,'اسماء العملاء'!$A$2:$K$1589,11,FALSE),"")</f>
        <v/>
      </c>
      <c r="J589" s="46" t="str">
        <f t="shared" si="55"/>
        <v/>
      </c>
      <c r="K589" s="37"/>
      <c r="L589" s="137" t="str">
        <f t="shared" si="56"/>
        <v/>
      </c>
      <c r="M589" s="94" t="str">
        <f>IFERROR(VLOOKUP(B589,'اسماء العملاء'!$A$2:$G$1589,7,FALSE),"")</f>
        <v/>
      </c>
      <c r="N589" s="92" t="str">
        <f t="shared" si="57"/>
        <v/>
      </c>
      <c r="O589" s="149" t="str">
        <f>IFERROR(VLOOKUP(B589,'اسماء العملاء'!$A$2:$I$1589,9,FALSE),"")</f>
        <v/>
      </c>
      <c r="P589" s="144" t="str">
        <f t="shared" si="58"/>
        <v/>
      </c>
      <c r="Q589" s="145" t="str">
        <f t="shared" si="59"/>
        <v/>
      </c>
      <c r="R589" s="50"/>
      <c r="S589" s="133" t="str">
        <f>IFERROR(VLOOKUP(B589,'اسماء العملاء'!$A$2:$J$1589,10,FALSE),"")</f>
        <v/>
      </c>
      <c r="T589" s="48" t="str">
        <f>IFERROR(IF(COUNT($S589:S589)&gt;=$P589,"",EDATE($S589,1)),"")</f>
        <v/>
      </c>
      <c r="U589" s="48" t="str">
        <f>IFERROR(IF(COUNT($S589:T589)&gt;=$P589,"",EDATE($S589,2)),"")</f>
        <v/>
      </c>
      <c r="V589" s="48" t="str">
        <f>IFERROR(IF(COUNT($S589:U589)&gt;=$P589,"",EDATE($S589,3)),"")</f>
        <v/>
      </c>
      <c r="W589" s="48" t="str">
        <f>IFERROR(IF(COUNT($S589:V589)&gt;=$P589,"",EDATE($S589,4)),"")</f>
        <v/>
      </c>
      <c r="X589" s="48" t="str">
        <f>IFERROR(IF(COUNT($S589:W589)&gt;=$P589,"",EDATE($S589,5)),"")</f>
        <v/>
      </c>
      <c r="Y589" s="48" t="str">
        <f>IFERROR(IF(COUNT($S589:X589)&gt;=$P589,"",EDATE($S589,6)),"")</f>
        <v/>
      </c>
      <c r="Z589" s="48" t="str">
        <f>IFERROR(IF(COUNT($S589:Y589)&gt;=$P589,"",EDATE($S589,7)),"")</f>
        <v/>
      </c>
      <c r="AA589" s="48" t="str">
        <f>IFERROR(IF(COUNT($S589:Z589)&gt;=$P589,"",EDATE($S589,8)),"")</f>
        <v/>
      </c>
      <c r="AB589" s="48" t="str">
        <f>IFERROR(IF(COUNT($S589:AA589)&gt;=$P589,"",EDATE($S589,9)),"")</f>
        <v/>
      </c>
      <c r="AC589" s="48" t="str">
        <f>IFERROR(IF(COUNT($S589:AB589)&gt;=$P589,"",EDATE($S589,10)),"")</f>
        <v/>
      </c>
      <c r="AD589" s="48" t="str">
        <f>IFERROR(IF(COUNT($S589:AC589)&gt;=$P589,"",EDATE($S589,11)),"")</f>
        <v/>
      </c>
      <c r="AE589" s="48" t="str">
        <f>IFERROR(IF(COUNT($S589:AD589)&gt;=$P589,"",EDATE($S589,12)),"")</f>
        <v/>
      </c>
      <c r="AF589" s="48" t="str">
        <f>IFERROR(IF(COUNT($S589:AE589)&gt;=$P589,"",EDATE($S589,13)),"")</f>
        <v/>
      </c>
      <c r="AG589" s="48" t="str">
        <f>IFERROR(IF(COUNT($S589:AF589)&gt;=$P589,"",EDATE($S589,14)),"")</f>
        <v/>
      </c>
      <c r="AH589" s="48" t="str">
        <f>IFERROR(IF(COUNT($S589:AG589)&gt;=$P589,"",EDATE($S589,15)),"")</f>
        <v/>
      </c>
      <c r="AI589" s="48" t="str">
        <f>IFERROR(IF(COUNT($S589:AH589)&gt;=$P589,"",EDATE($S589,16)),"")</f>
        <v/>
      </c>
      <c r="AJ589" s="48" t="str">
        <f>IFERROR(IF(COUNT($S589:AI589)&gt;=$P589,"",EDATE($S589,17)),"")</f>
        <v/>
      </c>
      <c r="AK589" s="48" t="str">
        <f>IFERROR(IF(COUNT($S589:AJ589)&gt;=$P589,"",EDATE($S589,18)),"")</f>
        <v/>
      </c>
      <c r="AL589" s="49" t="str">
        <f>IFERROR(IF(COUNT($S589:AK589)&gt;=$P589,"",EDATE($S589,19)),"")</f>
        <v/>
      </c>
      <c r="AM589" s="49" t="str">
        <f>IFERROR(IF(COUNT($S589:AL589)&gt;=$P589,"",EDATE($S589,20)),"")</f>
        <v/>
      </c>
      <c r="AN589" s="49" t="str">
        <f>IFERROR(IF(COUNT($S589:AM589)&gt;=$P589,"",EDATE($S589,21)),"")</f>
        <v/>
      </c>
      <c r="AO589" s="49" t="str">
        <f>IFERROR(IF(COUNT($S589:AN589)&gt;=$P589,"",EDATE($S589,22)),"")</f>
        <v/>
      </c>
      <c r="AP589" s="49" t="str">
        <f>IFERROR(IF(COUNT($S589:AO589)&gt;=$P589,"",EDATE($S589,23)),"")</f>
        <v/>
      </c>
      <c r="AQ589" s="49" t="str">
        <f>IFERROR(IF(COUNT($S589:AP589)&gt;=$P589,"",EDATE($S589,24)),"")</f>
        <v/>
      </c>
      <c r="AR589" s="49" t="str">
        <f>IFERROR(IF(COUNT($S589:AQ589)&gt;=$P589,"",EDATE($S589,25)),"")</f>
        <v/>
      </c>
      <c r="AS589" s="49" t="str">
        <f>IFERROR(IF(COUNT($S589:AR589)&gt;=$P589,"",EDATE($S589,26)),"")</f>
        <v/>
      </c>
      <c r="AT589" s="49" t="str">
        <f>IFERROR(IF(COUNT($S589:AS589)&gt;=$P589,"",EDATE($S589,27)),"")</f>
        <v/>
      </c>
      <c r="AU589" s="49" t="str">
        <f>IFERROR(IF(COUNT($S589:AT589)&gt;=$P589,"",EDATE($S589,28)),"")</f>
        <v/>
      </c>
      <c r="AV589" s="49" t="str">
        <f>IFERROR(IF(COUNT($S589:AU589)&gt;=$P589,"",EDATE($S589,29)),"")</f>
        <v/>
      </c>
      <c r="AW589" s="49" t="str">
        <f>IFERROR(IF(COUNT($S589:AV589)&gt;=$P589,"",EDATE($S589,30)),"")</f>
        <v/>
      </c>
      <c r="AX589" s="49" t="str">
        <f>IFERROR(IF(COUNT($S589:AW589)&gt;=$P589,"",EDATE($S589,31)),"")</f>
        <v/>
      </c>
      <c r="AY589" s="49" t="str">
        <f>IFERROR(IF(COUNT($S589:AX589)&gt;=$P589,"",EDATE($S589,32)),"")</f>
        <v/>
      </c>
      <c r="AZ589" s="49" t="str">
        <f>IFERROR(IF(COUNT($S589:AY589)&gt;=$P589,"",EDATE($S589,33)),"")</f>
        <v/>
      </c>
      <c r="BA589" s="49" t="str">
        <f>IFERROR(IF(COUNT($S589:AZ589)&gt;=$P589,"",EDATE($S589,34)),"")</f>
        <v/>
      </c>
      <c r="BB589" s="49" t="str">
        <f>IFERROR(IF(COUNT($S589:BA589)&gt;=$P589,"",EDATE($S589,35)),"")</f>
        <v/>
      </c>
      <c r="BC589" s="49" t="str">
        <f>IFERROR(IF(COUNT($S589:BB589)&gt;=$P589,"",EDATE($S589,36)),"")</f>
        <v/>
      </c>
      <c r="BD589" s="108"/>
    </row>
    <row r="590" spans="1:56" s="98" customFormat="1" ht="21" customHeight="1" thickBot="1">
      <c r="A590" s="106" t="str">
        <f t="shared" ca="1" si="54"/>
        <v/>
      </c>
      <c r="B590" s="152"/>
      <c r="C590" s="45" t="str">
        <f>IFERROR(VLOOKUP(B590,'اسماء العملاء'!$A$2:$E$1589,5,FALSE),"")</f>
        <v/>
      </c>
      <c r="D590" s="60" t="str">
        <f>IFERROR(VLOOKUP(B590,'اسماء العملاء'!$A$2:$C$1589,2,FALSE),"")</f>
        <v/>
      </c>
      <c r="E590" s="56"/>
      <c r="F590" s="62" t="str">
        <f>IFERROR(VLOOKUP(B590,'اسماء العملاء'!$A$2:$C$1589,3,FALSE),"")</f>
        <v/>
      </c>
      <c r="G590" s="75" t="str">
        <f>IFERROR(VLOOKUP(B590,'اسماء العملاء'!$A$2:$F$1589,6,FALSE),"")</f>
        <v/>
      </c>
      <c r="H590" s="142" t="str">
        <f>IFERROR(VLOOKUP(G590,'انواع الفلاتر'!$B$2:$C$52,2,FALSE),"")</f>
        <v/>
      </c>
      <c r="I590" s="128" t="str">
        <f>IFERROR(VLOOKUP(B590,'اسماء العملاء'!$A$2:$K$1589,11,FALSE),"")</f>
        <v/>
      </c>
      <c r="J590" s="46" t="str">
        <f t="shared" si="55"/>
        <v/>
      </c>
      <c r="K590" s="37"/>
      <c r="L590" s="137" t="str">
        <f t="shared" si="56"/>
        <v/>
      </c>
      <c r="M590" s="94" t="str">
        <f>IFERROR(VLOOKUP(B590,'اسماء العملاء'!$A$2:$G$1589,7,FALSE),"")</f>
        <v/>
      </c>
      <c r="N590" s="92" t="str">
        <f t="shared" si="57"/>
        <v/>
      </c>
      <c r="O590" s="149" t="str">
        <f>IFERROR(VLOOKUP(B590,'اسماء العملاء'!$A$2:$I$1589,9,FALSE),"")</f>
        <v/>
      </c>
      <c r="P590" s="144" t="str">
        <f t="shared" si="58"/>
        <v/>
      </c>
      <c r="Q590" s="145" t="str">
        <f t="shared" si="59"/>
        <v/>
      </c>
      <c r="R590" s="50"/>
      <c r="S590" s="133" t="str">
        <f>IFERROR(VLOOKUP(B590,'اسماء العملاء'!$A$2:$J$1589,10,FALSE),"")</f>
        <v/>
      </c>
      <c r="T590" s="48" t="str">
        <f>IFERROR(IF(COUNT($S590:S590)&gt;=$P590,"",EDATE($S590,1)),"")</f>
        <v/>
      </c>
      <c r="U590" s="48" t="str">
        <f>IFERROR(IF(COUNT($S590:T590)&gt;=$P590,"",EDATE($S590,2)),"")</f>
        <v/>
      </c>
      <c r="V590" s="48" t="str">
        <f>IFERROR(IF(COUNT($S590:U590)&gt;=$P590,"",EDATE($S590,3)),"")</f>
        <v/>
      </c>
      <c r="W590" s="48" t="str">
        <f>IFERROR(IF(COUNT($S590:V590)&gt;=$P590,"",EDATE($S590,4)),"")</f>
        <v/>
      </c>
      <c r="X590" s="48" t="str">
        <f>IFERROR(IF(COUNT($S590:W590)&gt;=$P590,"",EDATE($S590,5)),"")</f>
        <v/>
      </c>
      <c r="Y590" s="48" t="str">
        <f>IFERROR(IF(COUNT($S590:X590)&gt;=$P590,"",EDATE($S590,6)),"")</f>
        <v/>
      </c>
      <c r="Z590" s="48" t="str">
        <f>IFERROR(IF(COUNT($S590:Y590)&gt;=$P590,"",EDATE($S590,7)),"")</f>
        <v/>
      </c>
      <c r="AA590" s="48" t="str">
        <f>IFERROR(IF(COUNT($S590:Z590)&gt;=$P590,"",EDATE($S590,8)),"")</f>
        <v/>
      </c>
      <c r="AB590" s="48" t="str">
        <f>IFERROR(IF(COUNT($S590:AA590)&gt;=$P590,"",EDATE($S590,9)),"")</f>
        <v/>
      </c>
      <c r="AC590" s="48" t="str">
        <f>IFERROR(IF(COUNT($S590:AB590)&gt;=$P590,"",EDATE($S590,10)),"")</f>
        <v/>
      </c>
      <c r="AD590" s="48" t="str">
        <f>IFERROR(IF(COUNT($S590:AC590)&gt;=$P590,"",EDATE($S590,11)),"")</f>
        <v/>
      </c>
      <c r="AE590" s="48" t="str">
        <f>IFERROR(IF(COUNT($S590:AD590)&gt;=$P590,"",EDATE($S590,12)),"")</f>
        <v/>
      </c>
      <c r="AF590" s="48" t="str">
        <f>IFERROR(IF(COUNT($S590:AE590)&gt;=$P590,"",EDATE($S590,13)),"")</f>
        <v/>
      </c>
      <c r="AG590" s="48" t="str">
        <f>IFERROR(IF(COUNT($S590:AF590)&gt;=$P590,"",EDATE($S590,14)),"")</f>
        <v/>
      </c>
      <c r="AH590" s="48" t="str">
        <f>IFERROR(IF(COUNT($S590:AG590)&gt;=$P590,"",EDATE($S590,15)),"")</f>
        <v/>
      </c>
      <c r="AI590" s="48" t="str">
        <f>IFERROR(IF(COUNT($S590:AH590)&gt;=$P590,"",EDATE($S590,16)),"")</f>
        <v/>
      </c>
      <c r="AJ590" s="48" t="str">
        <f>IFERROR(IF(COUNT($S590:AI590)&gt;=$P590,"",EDATE($S590,17)),"")</f>
        <v/>
      </c>
      <c r="AK590" s="48" t="str">
        <f>IFERROR(IF(COUNT($S590:AJ590)&gt;=$P590,"",EDATE($S590,18)),"")</f>
        <v/>
      </c>
      <c r="AL590" s="49" t="str">
        <f>IFERROR(IF(COUNT($S590:AK590)&gt;=$P590,"",EDATE($S590,19)),"")</f>
        <v/>
      </c>
      <c r="AM590" s="49" t="str">
        <f>IFERROR(IF(COUNT($S590:AL590)&gt;=$P590,"",EDATE($S590,20)),"")</f>
        <v/>
      </c>
      <c r="AN590" s="49" t="str">
        <f>IFERROR(IF(COUNT($S590:AM590)&gt;=$P590,"",EDATE($S590,21)),"")</f>
        <v/>
      </c>
      <c r="AO590" s="49" t="str">
        <f>IFERROR(IF(COUNT($S590:AN590)&gt;=$P590,"",EDATE($S590,22)),"")</f>
        <v/>
      </c>
      <c r="AP590" s="49" t="str">
        <f>IFERROR(IF(COUNT($S590:AO590)&gt;=$P590,"",EDATE($S590,23)),"")</f>
        <v/>
      </c>
      <c r="AQ590" s="49" t="str">
        <f>IFERROR(IF(COUNT($S590:AP590)&gt;=$P590,"",EDATE($S590,24)),"")</f>
        <v/>
      </c>
      <c r="AR590" s="49" t="str">
        <f>IFERROR(IF(COUNT($S590:AQ590)&gt;=$P590,"",EDATE($S590,25)),"")</f>
        <v/>
      </c>
      <c r="AS590" s="49" t="str">
        <f>IFERROR(IF(COUNT($S590:AR590)&gt;=$P590,"",EDATE($S590,26)),"")</f>
        <v/>
      </c>
      <c r="AT590" s="49" t="str">
        <f>IFERROR(IF(COUNT($S590:AS590)&gt;=$P590,"",EDATE($S590,27)),"")</f>
        <v/>
      </c>
      <c r="AU590" s="49" t="str">
        <f>IFERROR(IF(COUNT($S590:AT590)&gt;=$P590,"",EDATE($S590,28)),"")</f>
        <v/>
      </c>
      <c r="AV590" s="49" t="str">
        <f>IFERROR(IF(COUNT($S590:AU590)&gt;=$P590,"",EDATE($S590,29)),"")</f>
        <v/>
      </c>
      <c r="AW590" s="49" t="str">
        <f>IFERROR(IF(COUNT($S590:AV590)&gt;=$P590,"",EDATE($S590,30)),"")</f>
        <v/>
      </c>
      <c r="AX590" s="49" t="str">
        <f>IFERROR(IF(COUNT($S590:AW590)&gt;=$P590,"",EDATE($S590,31)),"")</f>
        <v/>
      </c>
      <c r="AY590" s="49" t="str">
        <f>IFERROR(IF(COUNT($S590:AX590)&gt;=$P590,"",EDATE($S590,32)),"")</f>
        <v/>
      </c>
      <c r="AZ590" s="49" t="str">
        <f>IFERROR(IF(COUNT($S590:AY590)&gt;=$P590,"",EDATE($S590,33)),"")</f>
        <v/>
      </c>
      <c r="BA590" s="49" t="str">
        <f>IFERROR(IF(COUNT($S590:AZ590)&gt;=$P590,"",EDATE($S590,34)),"")</f>
        <v/>
      </c>
      <c r="BB590" s="49" t="str">
        <f>IFERROR(IF(COUNT($S590:BA590)&gt;=$P590,"",EDATE($S590,35)),"")</f>
        <v/>
      </c>
      <c r="BC590" s="49" t="str">
        <f>IFERROR(IF(COUNT($S590:BB590)&gt;=$P590,"",EDATE($S590,36)),"")</f>
        <v/>
      </c>
      <c r="BD590" s="108"/>
    </row>
    <row r="591" spans="1:56" s="98" customFormat="1" ht="21" customHeight="1" thickBot="1">
      <c r="A591" s="106" t="str">
        <f t="shared" ca="1" si="54"/>
        <v/>
      </c>
      <c r="B591" s="152"/>
      <c r="C591" s="45" t="str">
        <f>IFERROR(VLOOKUP(B591,'اسماء العملاء'!$A$2:$E$1589,5,FALSE),"")</f>
        <v/>
      </c>
      <c r="D591" s="60" t="str">
        <f>IFERROR(VLOOKUP(B591,'اسماء العملاء'!$A$2:$C$1589,2,FALSE),"")</f>
        <v/>
      </c>
      <c r="E591" s="56"/>
      <c r="F591" s="62" t="str">
        <f>IFERROR(VLOOKUP(B591,'اسماء العملاء'!$A$2:$C$1589,3,FALSE),"")</f>
        <v/>
      </c>
      <c r="G591" s="75" t="str">
        <f>IFERROR(VLOOKUP(B591,'اسماء العملاء'!$A$2:$F$1589,6,FALSE),"")</f>
        <v/>
      </c>
      <c r="H591" s="142" t="str">
        <f>IFERROR(VLOOKUP(G591,'انواع الفلاتر'!$B$2:$C$52,2,FALSE),"")</f>
        <v/>
      </c>
      <c r="I591" s="128" t="str">
        <f>IFERROR(VLOOKUP(B591,'اسماء العملاء'!$A$2:$K$1589,11,FALSE),"")</f>
        <v/>
      </c>
      <c r="J591" s="46" t="str">
        <f t="shared" si="55"/>
        <v/>
      </c>
      <c r="K591" s="37"/>
      <c r="L591" s="137" t="str">
        <f t="shared" si="56"/>
        <v/>
      </c>
      <c r="M591" s="94" t="str">
        <f>IFERROR(VLOOKUP(B591,'اسماء العملاء'!$A$2:$G$1589,7,FALSE),"")</f>
        <v/>
      </c>
      <c r="N591" s="92" t="str">
        <f t="shared" si="57"/>
        <v/>
      </c>
      <c r="O591" s="149" t="str">
        <f>IFERROR(VLOOKUP(B591,'اسماء العملاء'!$A$2:$I$1589,9,FALSE),"")</f>
        <v/>
      </c>
      <c r="P591" s="144" t="str">
        <f t="shared" si="58"/>
        <v/>
      </c>
      <c r="Q591" s="145" t="str">
        <f t="shared" si="59"/>
        <v/>
      </c>
      <c r="R591" s="50"/>
      <c r="S591" s="133" t="str">
        <f>IFERROR(VLOOKUP(B591,'اسماء العملاء'!$A$2:$J$1589,10,FALSE),"")</f>
        <v/>
      </c>
      <c r="T591" s="48" t="str">
        <f>IFERROR(IF(COUNT($S591:S591)&gt;=$P591,"",EDATE($S591,1)),"")</f>
        <v/>
      </c>
      <c r="U591" s="48" t="str">
        <f>IFERROR(IF(COUNT($S591:T591)&gt;=$P591,"",EDATE($S591,2)),"")</f>
        <v/>
      </c>
      <c r="V591" s="48" t="str">
        <f>IFERROR(IF(COUNT($S591:U591)&gt;=$P591,"",EDATE($S591,3)),"")</f>
        <v/>
      </c>
      <c r="W591" s="48" t="str">
        <f>IFERROR(IF(COUNT($S591:V591)&gt;=$P591,"",EDATE($S591,4)),"")</f>
        <v/>
      </c>
      <c r="X591" s="48" t="str">
        <f>IFERROR(IF(COUNT($S591:W591)&gt;=$P591,"",EDATE($S591,5)),"")</f>
        <v/>
      </c>
      <c r="Y591" s="48" t="str">
        <f>IFERROR(IF(COUNT($S591:X591)&gt;=$P591,"",EDATE($S591,6)),"")</f>
        <v/>
      </c>
      <c r="Z591" s="48" t="str">
        <f>IFERROR(IF(COUNT($S591:Y591)&gt;=$P591,"",EDATE($S591,7)),"")</f>
        <v/>
      </c>
      <c r="AA591" s="48" t="str">
        <f>IFERROR(IF(COUNT($S591:Z591)&gt;=$P591,"",EDATE($S591,8)),"")</f>
        <v/>
      </c>
      <c r="AB591" s="48" t="str">
        <f>IFERROR(IF(COUNT($S591:AA591)&gt;=$P591,"",EDATE($S591,9)),"")</f>
        <v/>
      </c>
      <c r="AC591" s="48" t="str">
        <f>IFERROR(IF(COUNT($S591:AB591)&gt;=$P591,"",EDATE($S591,10)),"")</f>
        <v/>
      </c>
      <c r="AD591" s="48" t="str">
        <f>IFERROR(IF(COUNT($S591:AC591)&gt;=$P591,"",EDATE($S591,11)),"")</f>
        <v/>
      </c>
      <c r="AE591" s="48" t="str">
        <f>IFERROR(IF(COUNT($S591:AD591)&gt;=$P591,"",EDATE($S591,12)),"")</f>
        <v/>
      </c>
      <c r="AF591" s="48" t="str">
        <f>IFERROR(IF(COUNT($S591:AE591)&gt;=$P591,"",EDATE($S591,13)),"")</f>
        <v/>
      </c>
      <c r="AG591" s="48" t="str">
        <f>IFERROR(IF(COUNT($S591:AF591)&gt;=$P591,"",EDATE($S591,14)),"")</f>
        <v/>
      </c>
      <c r="AH591" s="48" t="str">
        <f>IFERROR(IF(COUNT($S591:AG591)&gt;=$P591,"",EDATE($S591,15)),"")</f>
        <v/>
      </c>
      <c r="AI591" s="48" t="str">
        <f>IFERROR(IF(COUNT($S591:AH591)&gt;=$P591,"",EDATE($S591,16)),"")</f>
        <v/>
      </c>
      <c r="AJ591" s="48" t="str">
        <f>IFERROR(IF(COUNT($S591:AI591)&gt;=$P591,"",EDATE($S591,17)),"")</f>
        <v/>
      </c>
      <c r="AK591" s="48" t="str">
        <f>IFERROR(IF(COUNT($S591:AJ591)&gt;=$P591,"",EDATE($S591,18)),"")</f>
        <v/>
      </c>
      <c r="AL591" s="49" t="str">
        <f>IFERROR(IF(COUNT($S591:AK591)&gt;=$P591,"",EDATE($S591,19)),"")</f>
        <v/>
      </c>
      <c r="AM591" s="49" t="str">
        <f>IFERROR(IF(COUNT($S591:AL591)&gt;=$P591,"",EDATE($S591,20)),"")</f>
        <v/>
      </c>
      <c r="AN591" s="49" t="str">
        <f>IFERROR(IF(COUNT($S591:AM591)&gt;=$P591,"",EDATE($S591,21)),"")</f>
        <v/>
      </c>
      <c r="AO591" s="49" t="str">
        <f>IFERROR(IF(COUNT($S591:AN591)&gt;=$P591,"",EDATE($S591,22)),"")</f>
        <v/>
      </c>
      <c r="AP591" s="49" t="str">
        <f>IFERROR(IF(COUNT($S591:AO591)&gt;=$P591,"",EDATE($S591,23)),"")</f>
        <v/>
      </c>
      <c r="AQ591" s="49" t="str">
        <f>IFERROR(IF(COUNT($S591:AP591)&gt;=$P591,"",EDATE($S591,24)),"")</f>
        <v/>
      </c>
      <c r="AR591" s="49" t="str">
        <f>IFERROR(IF(COUNT($S591:AQ591)&gt;=$P591,"",EDATE($S591,25)),"")</f>
        <v/>
      </c>
      <c r="AS591" s="49" t="str">
        <f>IFERROR(IF(COUNT($S591:AR591)&gt;=$P591,"",EDATE($S591,26)),"")</f>
        <v/>
      </c>
      <c r="AT591" s="49" t="str">
        <f>IFERROR(IF(COUNT($S591:AS591)&gt;=$P591,"",EDATE($S591,27)),"")</f>
        <v/>
      </c>
      <c r="AU591" s="49" t="str">
        <f>IFERROR(IF(COUNT($S591:AT591)&gt;=$P591,"",EDATE($S591,28)),"")</f>
        <v/>
      </c>
      <c r="AV591" s="49" t="str">
        <f>IFERROR(IF(COUNT($S591:AU591)&gt;=$P591,"",EDATE($S591,29)),"")</f>
        <v/>
      </c>
      <c r="AW591" s="49" t="str">
        <f>IFERROR(IF(COUNT($S591:AV591)&gt;=$P591,"",EDATE($S591,30)),"")</f>
        <v/>
      </c>
      <c r="AX591" s="49" t="str">
        <f>IFERROR(IF(COUNT($S591:AW591)&gt;=$P591,"",EDATE($S591,31)),"")</f>
        <v/>
      </c>
      <c r="AY591" s="49" t="str">
        <f>IFERROR(IF(COUNT($S591:AX591)&gt;=$P591,"",EDATE($S591,32)),"")</f>
        <v/>
      </c>
      <c r="AZ591" s="49" t="str">
        <f>IFERROR(IF(COUNT($S591:AY591)&gt;=$P591,"",EDATE($S591,33)),"")</f>
        <v/>
      </c>
      <c r="BA591" s="49" t="str">
        <f>IFERROR(IF(COUNT($S591:AZ591)&gt;=$P591,"",EDATE($S591,34)),"")</f>
        <v/>
      </c>
      <c r="BB591" s="49" t="str">
        <f>IFERROR(IF(COUNT($S591:BA591)&gt;=$P591,"",EDATE($S591,35)),"")</f>
        <v/>
      </c>
      <c r="BC591" s="49" t="str">
        <f>IFERROR(IF(COUNT($S591:BB591)&gt;=$P591,"",EDATE($S591,36)),"")</f>
        <v/>
      </c>
      <c r="BD591" s="108"/>
    </row>
    <row r="592" spans="1:56" s="98" customFormat="1" ht="21" customHeight="1" thickBot="1">
      <c r="A592" s="106" t="str">
        <f t="shared" ca="1" si="54"/>
        <v/>
      </c>
      <c r="B592" s="152"/>
      <c r="C592" s="45" t="str">
        <f>IFERROR(VLOOKUP(B592,'اسماء العملاء'!$A$2:$E$1589,5,FALSE),"")</f>
        <v/>
      </c>
      <c r="D592" s="60" t="str">
        <f>IFERROR(VLOOKUP(B592,'اسماء العملاء'!$A$2:$C$1589,2,FALSE),"")</f>
        <v/>
      </c>
      <c r="E592" s="56"/>
      <c r="F592" s="62" t="str">
        <f>IFERROR(VLOOKUP(B592,'اسماء العملاء'!$A$2:$C$1589,3,FALSE),"")</f>
        <v/>
      </c>
      <c r="G592" s="75" t="str">
        <f>IFERROR(VLOOKUP(B592,'اسماء العملاء'!$A$2:$F$1589,6,FALSE),"")</f>
        <v/>
      </c>
      <c r="H592" s="142" t="str">
        <f>IFERROR(VLOOKUP(G592,'انواع الفلاتر'!$B$2:$C$52,2,FALSE),"")</f>
        <v/>
      </c>
      <c r="I592" s="128" t="str">
        <f>IFERROR(VLOOKUP(B592,'اسماء العملاء'!$A$2:$K$1589,11,FALSE),"")</f>
        <v/>
      </c>
      <c r="J592" s="46" t="str">
        <f t="shared" si="55"/>
        <v/>
      </c>
      <c r="K592" s="37"/>
      <c r="L592" s="137" t="str">
        <f t="shared" si="56"/>
        <v/>
      </c>
      <c r="M592" s="94" t="str">
        <f>IFERROR(VLOOKUP(B592,'اسماء العملاء'!$A$2:$G$1589,7,FALSE),"")</f>
        <v/>
      </c>
      <c r="N592" s="92" t="str">
        <f t="shared" si="57"/>
        <v/>
      </c>
      <c r="O592" s="149" t="str">
        <f>IFERROR(VLOOKUP(B592,'اسماء العملاء'!$A$2:$I$1589,9,FALSE),"")</f>
        <v/>
      </c>
      <c r="P592" s="144" t="str">
        <f t="shared" si="58"/>
        <v/>
      </c>
      <c r="Q592" s="145" t="str">
        <f t="shared" si="59"/>
        <v/>
      </c>
      <c r="R592" s="50"/>
      <c r="S592" s="133" t="str">
        <f>IFERROR(VLOOKUP(B592,'اسماء العملاء'!$A$2:$J$1589,10,FALSE),"")</f>
        <v/>
      </c>
      <c r="T592" s="48" t="str">
        <f>IFERROR(IF(COUNT($S592:S592)&gt;=$P592,"",EDATE($S592,1)),"")</f>
        <v/>
      </c>
      <c r="U592" s="48" t="str">
        <f>IFERROR(IF(COUNT($S592:T592)&gt;=$P592,"",EDATE($S592,2)),"")</f>
        <v/>
      </c>
      <c r="V592" s="48" t="str">
        <f>IFERROR(IF(COUNT($S592:U592)&gt;=$P592,"",EDATE($S592,3)),"")</f>
        <v/>
      </c>
      <c r="W592" s="48" t="str">
        <f>IFERROR(IF(COUNT($S592:V592)&gt;=$P592,"",EDATE($S592,4)),"")</f>
        <v/>
      </c>
      <c r="X592" s="48" t="str">
        <f>IFERROR(IF(COUNT($S592:W592)&gt;=$P592,"",EDATE($S592,5)),"")</f>
        <v/>
      </c>
      <c r="Y592" s="48" t="str">
        <f>IFERROR(IF(COUNT($S592:X592)&gt;=$P592,"",EDATE($S592,6)),"")</f>
        <v/>
      </c>
      <c r="Z592" s="48" t="str">
        <f>IFERROR(IF(COUNT($S592:Y592)&gt;=$P592,"",EDATE($S592,7)),"")</f>
        <v/>
      </c>
      <c r="AA592" s="48" t="str">
        <f>IFERROR(IF(COUNT($S592:Z592)&gt;=$P592,"",EDATE($S592,8)),"")</f>
        <v/>
      </c>
      <c r="AB592" s="48" t="str">
        <f>IFERROR(IF(COUNT($S592:AA592)&gt;=$P592,"",EDATE($S592,9)),"")</f>
        <v/>
      </c>
      <c r="AC592" s="48" t="str">
        <f>IFERROR(IF(COUNT($S592:AB592)&gt;=$P592,"",EDATE($S592,10)),"")</f>
        <v/>
      </c>
      <c r="AD592" s="48" t="str">
        <f>IFERROR(IF(COUNT($S592:AC592)&gt;=$P592,"",EDATE($S592,11)),"")</f>
        <v/>
      </c>
      <c r="AE592" s="48" t="str">
        <f>IFERROR(IF(COUNT($S592:AD592)&gt;=$P592,"",EDATE($S592,12)),"")</f>
        <v/>
      </c>
      <c r="AF592" s="48" t="str">
        <f>IFERROR(IF(COUNT($S592:AE592)&gt;=$P592,"",EDATE($S592,13)),"")</f>
        <v/>
      </c>
      <c r="AG592" s="48" t="str">
        <f>IFERROR(IF(COUNT($S592:AF592)&gt;=$P592,"",EDATE($S592,14)),"")</f>
        <v/>
      </c>
      <c r="AH592" s="48" t="str">
        <f>IFERROR(IF(COUNT($S592:AG592)&gt;=$P592,"",EDATE($S592,15)),"")</f>
        <v/>
      </c>
      <c r="AI592" s="48" t="str">
        <f>IFERROR(IF(COUNT($S592:AH592)&gt;=$P592,"",EDATE($S592,16)),"")</f>
        <v/>
      </c>
      <c r="AJ592" s="48" t="str">
        <f>IFERROR(IF(COUNT($S592:AI592)&gt;=$P592,"",EDATE($S592,17)),"")</f>
        <v/>
      </c>
      <c r="AK592" s="48" t="str">
        <f>IFERROR(IF(COUNT($S592:AJ592)&gt;=$P592,"",EDATE($S592,18)),"")</f>
        <v/>
      </c>
      <c r="AL592" s="49" t="str">
        <f>IFERROR(IF(COUNT($S592:AK592)&gt;=$P592,"",EDATE($S592,19)),"")</f>
        <v/>
      </c>
      <c r="AM592" s="49" t="str">
        <f>IFERROR(IF(COUNT($S592:AL592)&gt;=$P592,"",EDATE($S592,20)),"")</f>
        <v/>
      </c>
      <c r="AN592" s="49" t="str">
        <f>IFERROR(IF(COUNT($S592:AM592)&gt;=$P592,"",EDATE($S592,21)),"")</f>
        <v/>
      </c>
      <c r="AO592" s="49" t="str">
        <f>IFERROR(IF(COUNT($S592:AN592)&gt;=$P592,"",EDATE($S592,22)),"")</f>
        <v/>
      </c>
      <c r="AP592" s="49" t="str">
        <f>IFERROR(IF(COUNT($S592:AO592)&gt;=$P592,"",EDATE($S592,23)),"")</f>
        <v/>
      </c>
      <c r="AQ592" s="49" t="str">
        <f>IFERROR(IF(COUNT($S592:AP592)&gt;=$P592,"",EDATE($S592,24)),"")</f>
        <v/>
      </c>
      <c r="AR592" s="49" t="str">
        <f>IFERROR(IF(COUNT($S592:AQ592)&gt;=$P592,"",EDATE($S592,25)),"")</f>
        <v/>
      </c>
      <c r="AS592" s="49" t="str">
        <f>IFERROR(IF(COUNT($S592:AR592)&gt;=$P592,"",EDATE($S592,26)),"")</f>
        <v/>
      </c>
      <c r="AT592" s="49" t="str">
        <f>IFERROR(IF(COUNT($S592:AS592)&gt;=$P592,"",EDATE($S592,27)),"")</f>
        <v/>
      </c>
      <c r="AU592" s="49" t="str">
        <f>IFERROR(IF(COUNT($S592:AT592)&gt;=$P592,"",EDATE($S592,28)),"")</f>
        <v/>
      </c>
      <c r="AV592" s="49" t="str">
        <f>IFERROR(IF(COUNT($S592:AU592)&gt;=$P592,"",EDATE($S592,29)),"")</f>
        <v/>
      </c>
      <c r="AW592" s="49" t="str">
        <f>IFERROR(IF(COUNT($S592:AV592)&gt;=$P592,"",EDATE($S592,30)),"")</f>
        <v/>
      </c>
      <c r="AX592" s="49" t="str">
        <f>IFERROR(IF(COUNT($S592:AW592)&gt;=$P592,"",EDATE($S592,31)),"")</f>
        <v/>
      </c>
      <c r="AY592" s="49" t="str">
        <f>IFERROR(IF(COUNT($S592:AX592)&gt;=$P592,"",EDATE($S592,32)),"")</f>
        <v/>
      </c>
      <c r="AZ592" s="49" t="str">
        <f>IFERROR(IF(COUNT($S592:AY592)&gt;=$P592,"",EDATE($S592,33)),"")</f>
        <v/>
      </c>
      <c r="BA592" s="49" t="str">
        <f>IFERROR(IF(COUNT($S592:AZ592)&gt;=$P592,"",EDATE($S592,34)),"")</f>
        <v/>
      </c>
      <c r="BB592" s="49" t="str">
        <f>IFERROR(IF(COUNT($S592:BA592)&gt;=$P592,"",EDATE($S592,35)),"")</f>
        <v/>
      </c>
      <c r="BC592" s="49" t="str">
        <f>IFERROR(IF(COUNT($S592:BB592)&gt;=$P592,"",EDATE($S592,36)),"")</f>
        <v/>
      </c>
      <c r="BD592" s="108"/>
    </row>
    <row r="593" spans="1:56" s="98" customFormat="1" ht="21" customHeight="1" thickBot="1">
      <c r="A593" s="106" t="str">
        <f t="shared" ca="1" si="54"/>
        <v/>
      </c>
      <c r="B593" s="152"/>
      <c r="C593" s="45" t="str">
        <f>IFERROR(VLOOKUP(B593,'اسماء العملاء'!$A$2:$E$1589,5,FALSE),"")</f>
        <v/>
      </c>
      <c r="D593" s="60" t="str">
        <f>IFERROR(VLOOKUP(B593,'اسماء العملاء'!$A$2:$C$1589,2,FALSE),"")</f>
        <v/>
      </c>
      <c r="E593" s="56"/>
      <c r="F593" s="62" t="str">
        <f>IFERROR(VLOOKUP(B593,'اسماء العملاء'!$A$2:$C$1589,3,FALSE),"")</f>
        <v/>
      </c>
      <c r="G593" s="75" t="str">
        <f>IFERROR(VLOOKUP(B593,'اسماء العملاء'!$A$2:$F$1589,6,FALSE),"")</f>
        <v/>
      </c>
      <c r="H593" s="142" t="str">
        <f>IFERROR(VLOOKUP(G593,'انواع الفلاتر'!$B$2:$C$52,2,FALSE),"")</f>
        <v/>
      </c>
      <c r="I593" s="128" t="str">
        <f>IFERROR(VLOOKUP(B593,'اسماء العملاء'!$A$2:$K$1589,11,FALSE),"")</f>
        <v/>
      </c>
      <c r="J593" s="46" t="str">
        <f t="shared" si="55"/>
        <v/>
      </c>
      <c r="K593" s="37"/>
      <c r="L593" s="137" t="str">
        <f t="shared" si="56"/>
        <v/>
      </c>
      <c r="M593" s="94" t="str">
        <f>IFERROR(VLOOKUP(B593,'اسماء العملاء'!$A$2:$G$1589,7,FALSE),"")</f>
        <v/>
      </c>
      <c r="N593" s="92" t="str">
        <f t="shared" si="57"/>
        <v/>
      </c>
      <c r="O593" s="149" t="str">
        <f>IFERROR(VLOOKUP(B593,'اسماء العملاء'!$A$2:$I$1589,9,FALSE),"")</f>
        <v/>
      </c>
      <c r="P593" s="144" t="str">
        <f t="shared" si="58"/>
        <v/>
      </c>
      <c r="Q593" s="145" t="str">
        <f t="shared" si="59"/>
        <v/>
      </c>
      <c r="R593" s="50"/>
      <c r="S593" s="133" t="str">
        <f>IFERROR(VLOOKUP(B593,'اسماء العملاء'!$A$2:$J$1589,10,FALSE),"")</f>
        <v/>
      </c>
      <c r="T593" s="48" t="str">
        <f>IFERROR(IF(COUNT($S593:S593)&gt;=$P593,"",EDATE($S593,1)),"")</f>
        <v/>
      </c>
      <c r="U593" s="48" t="str">
        <f>IFERROR(IF(COUNT($S593:T593)&gt;=$P593,"",EDATE($S593,2)),"")</f>
        <v/>
      </c>
      <c r="V593" s="48" t="str">
        <f>IFERROR(IF(COUNT($S593:U593)&gt;=$P593,"",EDATE($S593,3)),"")</f>
        <v/>
      </c>
      <c r="W593" s="48" t="str">
        <f>IFERROR(IF(COUNT($S593:V593)&gt;=$P593,"",EDATE($S593,4)),"")</f>
        <v/>
      </c>
      <c r="X593" s="48" t="str">
        <f>IFERROR(IF(COUNT($S593:W593)&gt;=$P593,"",EDATE($S593,5)),"")</f>
        <v/>
      </c>
      <c r="Y593" s="48" t="str">
        <f>IFERROR(IF(COUNT($S593:X593)&gt;=$P593,"",EDATE($S593,6)),"")</f>
        <v/>
      </c>
      <c r="Z593" s="48" t="str">
        <f>IFERROR(IF(COUNT($S593:Y593)&gt;=$P593,"",EDATE($S593,7)),"")</f>
        <v/>
      </c>
      <c r="AA593" s="48" t="str">
        <f>IFERROR(IF(COUNT($S593:Z593)&gt;=$P593,"",EDATE($S593,8)),"")</f>
        <v/>
      </c>
      <c r="AB593" s="48" t="str">
        <f>IFERROR(IF(COUNT($S593:AA593)&gt;=$P593,"",EDATE($S593,9)),"")</f>
        <v/>
      </c>
      <c r="AC593" s="48" t="str">
        <f>IFERROR(IF(COUNT($S593:AB593)&gt;=$P593,"",EDATE($S593,10)),"")</f>
        <v/>
      </c>
      <c r="AD593" s="48" t="str">
        <f>IFERROR(IF(COUNT($S593:AC593)&gt;=$P593,"",EDATE($S593,11)),"")</f>
        <v/>
      </c>
      <c r="AE593" s="48" t="str">
        <f>IFERROR(IF(COUNT($S593:AD593)&gt;=$P593,"",EDATE($S593,12)),"")</f>
        <v/>
      </c>
      <c r="AF593" s="48" t="str">
        <f>IFERROR(IF(COUNT($S593:AE593)&gt;=$P593,"",EDATE($S593,13)),"")</f>
        <v/>
      </c>
      <c r="AG593" s="48" t="str">
        <f>IFERROR(IF(COUNT($S593:AF593)&gt;=$P593,"",EDATE($S593,14)),"")</f>
        <v/>
      </c>
      <c r="AH593" s="48" t="str">
        <f>IFERROR(IF(COUNT($S593:AG593)&gt;=$P593,"",EDATE($S593,15)),"")</f>
        <v/>
      </c>
      <c r="AI593" s="48" t="str">
        <f>IFERROR(IF(COUNT($S593:AH593)&gt;=$P593,"",EDATE($S593,16)),"")</f>
        <v/>
      </c>
      <c r="AJ593" s="48" t="str">
        <f>IFERROR(IF(COUNT($S593:AI593)&gt;=$P593,"",EDATE($S593,17)),"")</f>
        <v/>
      </c>
      <c r="AK593" s="48" t="str">
        <f>IFERROR(IF(COUNT($S593:AJ593)&gt;=$P593,"",EDATE($S593,18)),"")</f>
        <v/>
      </c>
      <c r="AL593" s="49" t="str">
        <f>IFERROR(IF(COUNT($S593:AK593)&gt;=$P593,"",EDATE($S593,19)),"")</f>
        <v/>
      </c>
      <c r="AM593" s="49" t="str">
        <f>IFERROR(IF(COUNT($S593:AL593)&gt;=$P593,"",EDATE($S593,20)),"")</f>
        <v/>
      </c>
      <c r="AN593" s="49" t="str">
        <f>IFERROR(IF(COUNT($S593:AM593)&gt;=$P593,"",EDATE($S593,21)),"")</f>
        <v/>
      </c>
      <c r="AO593" s="49" t="str">
        <f>IFERROR(IF(COUNT($S593:AN593)&gt;=$P593,"",EDATE($S593,22)),"")</f>
        <v/>
      </c>
      <c r="AP593" s="49" t="str">
        <f>IFERROR(IF(COUNT($S593:AO593)&gt;=$P593,"",EDATE($S593,23)),"")</f>
        <v/>
      </c>
      <c r="AQ593" s="49" t="str">
        <f>IFERROR(IF(COUNT($S593:AP593)&gt;=$P593,"",EDATE($S593,24)),"")</f>
        <v/>
      </c>
      <c r="AR593" s="49" t="str">
        <f>IFERROR(IF(COUNT($S593:AQ593)&gt;=$P593,"",EDATE($S593,25)),"")</f>
        <v/>
      </c>
      <c r="AS593" s="49" t="str">
        <f>IFERROR(IF(COUNT($S593:AR593)&gt;=$P593,"",EDATE($S593,26)),"")</f>
        <v/>
      </c>
      <c r="AT593" s="49" t="str">
        <f>IFERROR(IF(COUNT($S593:AS593)&gt;=$P593,"",EDATE($S593,27)),"")</f>
        <v/>
      </c>
      <c r="AU593" s="49" t="str">
        <f>IFERROR(IF(COUNT($S593:AT593)&gt;=$P593,"",EDATE($S593,28)),"")</f>
        <v/>
      </c>
      <c r="AV593" s="49" t="str">
        <f>IFERROR(IF(COUNT($S593:AU593)&gt;=$P593,"",EDATE($S593,29)),"")</f>
        <v/>
      </c>
      <c r="AW593" s="49" t="str">
        <f>IFERROR(IF(COUNT($S593:AV593)&gt;=$P593,"",EDATE($S593,30)),"")</f>
        <v/>
      </c>
      <c r="AX593" s="49" t="str">
        <f>IFERROR(IF(COUNT($S593:AW593)&gt;=$P593,"",EDATE($S593,31)),"")</f>
        <v/>
      </c>
      <c r="AY593" s="49" t="str">
        <f>IFERROR(IF(COUNT($S593:AX593)&gt;=$P593,"",EDATE($S593,32)),"")</f>
        <v/>
      </c>
      <c r="AZ593" s="49" t="str">
        <f>IFERROR(IF(COUNT($S593:AY593)&gt;=$P593,"",EDATE($S593,33)),"")</f>
        <v/>
      </c>
      <c r="BA593" s="49" t="str">
        <f>IFERROR(IF(COUNT($S593:AZ593)&gt;=$P593,"",EDATE($S593,34)),"")</f>
        <v/>
      </c>
      <c r="BB593" s="49" t="str">
        <f>IFERROR(IF(COUNT($S593:BA593)&gt;=$P593,"",EDATE($S593,35)),"")</f>
        <v/>
      </c>
      <c r="BC593" s="49" t="str">
        <f>IFERROR(IF(COUNT($S593:BB593)&gt;=$P593,"",EDATE($S593,36)),"")</f>
        <v/>
      </c>
      <c r="BD593" s="108"/>
    </row>
    <row r="594" spans="1:56" s="98" customFormat="1" ht="21" customHeight="1" thickBot="1">
      <c r="A594" s="106" t="str">
        <f t="shared" ca="1" si="54"/>
        <v/>
      </c>
      <c r="B594" s="152"/>
      <c r="C594" s="45" t="str">
        <f>IFERROR(VLOOKUP(B594,'اسماء العملاء'!$A$2:$E$1589,5,FALSE),"")</f>
        <v/>
      </c>
      <c r="D594" s="60" t="str">
        <f>IFERROR(VLOOKUP(B594,'اسماء العملاء'!$A$2:$C$1589,2,FALSE),"")</f>
        <v/>
      </c>
      <c r="E594" s="56"/>
      <c r="F594" s="62" t="str">
        <f>IFERROR(VLOOKUP(B594,'اسماء العملاء'!$A$2:$C$1589,3,FALSE),"")</f>
        <v/>
      </c>
      <c r="G594" s="75" t="str">
        <f>IFERROR(VLOOKUP(B594,'اسماء العملاء'!$A$2:$F$1589,6,FALSE),"")</f>
        <v/>
      </c>
      <c r="H594" s="142" t="str">
        <f>IFERROR(VLOOKUP(G594,'انواع الفلاتر'!$B$2:$C$52,2,FALSE),"")</f>
        <v/>
      </c>
      <c r="I594" s="128" t="str">
        <f>IFERROR(VLOOKUP(B594,'اسماء العملاء'!$A$2:$K$1589,11,FALSE),"")</f>
        <v/>
      </c>
      <c r="J594" s="46" t="str">
        <f t="shared" si="55"/>
        <v/>
      </c>
      <c r="K594" s="37"/>
      <c r="L594" s="137" t="str">
        <f t="shared" si="56"/>
        <v/>
      </c>
      <c r="M594" s="94" t="str">
        <f>IFERROR(VLOOKUP(B594,'اسماء العملاء'!$A$2:$G$1589,7,FALSE),"")</f>
        <v/>
      </c>
      <c r="N594" s="92" t="str">
        <f t="shared" si="57"/>
        <v/>
      </c>
      <c r="O594" s="149" t="str">
        <f>IFERROR(VLOOKUP(B594,'اسماء العملاء'!$A$2:$I$1589,9,FALSE),"")</f>
        <v/>
      </c>
      <c r="P594" s="144" t="str">
        <f t="shared" si="58"/>
        <v/>
      </c>
      <c r="Q594" s="145" t="str">
        <f t="shared" si="59"/>
        <v/>
      </c>
      <c r="R594" s="50"/>
      <c r="S594" s="133" t="str">
        <f>IFERROR(VLOOKUP(B594,'اسماء العملاء'!$A$2:$J$1589,10,FALSE),"")</f>
        <v/>
      </c>
      <c r="T594" s="48" t="str">
        <f>IFERROR(IF(COUNT($S594:S594)&gt;=$P594,"",EDATE($S594,1)),"")</f>
        <v/>
      </c>
      <c r="U594" s="48" t="str">
        <f>IFERROR(IF(COUNT($S594:T594)&gt;=$P594,"",EDATE($S594,2)),"")</f>
        <v/>
      </c>
      <c r="V594" s="48" t="str">
        <f>IFERROR(IF(COUNT($S594:U594)&gt;=$P594,"",EDATE($S594,3)),"")</f>
        <v/>
      </c>
      <c r="W594" s="48" t="str">
        <f>IFERROR(IF(COUNT($S594:V594)&gt;=$P594,"",EDATE($S594,4)),"")</f>
        <v/>
      </c>
      <c r="X594" s="48" t="str">
        <f>IFERROR(IF(COUNT($S594:W594)&gt;=$P594,"",EDATE($S594,5)),"")</f>
        <v/>
      </c>
      <c r="Y594" s="48" t="str">
        <f>IFERROR(IF(COUNT($S594:X594)&gt;=$P594,"",EDATE($S594,6)),"")</f>
        <v/>
      </c>
      <c r="Z594" s="48" t="str">
        <f>IFERROR(IF(COUNT($S594:Y594)&gt;=$P594,"",EDATE($S594,7)),"")</f>
        <v/>
      </c>
      <c r="AA594" s="48" t="str">
        <f>IFERROR(IF(COUNT($S594:Z594)&gt;=$P594,"",EDATE($S594,8)),"")</f>
        <v/>
      </c>
      <c r="AB594" s="48" t="str">
        <f>IFERROR(IF(COUNT($S594:AA594)&gt;=$P594,"",EDATE($S594,9)),"")</f>
        <v/>
      </c>
      <c r="AC594" s="48" t="str">
        <f>IFERROR(IF(COUNT($S594:AB594)&gt;=$P594,"",EDATE($S594,10)),"")</f>
        <v/>
      </c>
      <c r="AD594" s="48" t="str">
        <f>IFERROR(IF(COUNT($S594:AC594)&gt;=$P594,"",EDATE($S594,11)),"")</f>
        <v/>
      </c>
      <c r="AE594" s="48" t="str">
        <f>IFERROR(IF(COUNT($S594:AD594)&gt;=$P594,"",EDATE($S594,12)),"")</f>
        <v/>
      </c>
      <c r="AF594" s="48" t="str">
        <f>IFERROR(IF(COUNT($S594:AE594)&gt;=$P594,"",EDATE($S594,13)),"")</f>
        <v/>
      </c>
      <c r="AG594" s="48" t="str">
        <f>IFERROR(IF(COUNT($S594:AF594)&gt;=$P594,"",EDATE($S594,14)),"")</f>
        <v/>
      </c>
      <c r="AH594" s="48" t="str">
        <f>IFERROR(IF(COUNT($S594:AG594)&gt;=$P594,"",EDATE($S594,15)),"")</f>
        <v/>
      </c>
      <c r="AI594" s="48" t="str">
        <f>IFERROR(IF(COUNT($S594:AH594)&gt;=$P594,"",EDATE($S594,16)),"")</f>
        <v/>
      </c>
      <c r="AJ594" s="48" t="str">
        <f>IFERROR(IF(COUNT($S594:AI594)&gt;=$P594,"",EDATE($S594,17)),"")</f>
        <v/>
      </c>
      <c r="AK594" s="48" t="str">
        <f>IFERROR(IF(COUNT($S594:AJ594)&gt;=$P594,"",EDATE($S594,18)),"")</f>
        <v/>
      </c>
      <c r="AL594" s="49" t="str">
        <f>IFERROR(IF(COUNT($S594:AK594)&gt;=$P594,"",EDATE($S594,19)),"")</f>
        <v/>
      </c>
      <c r="AM594" s="49" t="str">
        <f>IFERROR(IF(COUNT($S594:AL594)&gt;=$P594,"",EDATE($S594,20)),"")</f>
        <v/>
      </c>
      <c r="AN594" s="49" t="str">
        <f>IFERROR(IF(COUNT($S594:AM594)&gt;=$P594,"",EDATE($S594,21)),"")</f>
        <v/>
      </c>
      <c r="AO594" s="49" t="str">
        <f>IFERROR(IF(COUNT($S594:AN594)&gt;=$P594,"",EDATE($S594,22)),"")</f>
        <v/>
      </c>
      <c r="AP594" s="49" t="str">
        <f>IFERROR(IF(COUNT($S594:AO594)&gt;=$P594,"",EDATE($S594,23)),"")</f>
        <v/>
      </c>
      <c r="AQ594" s="49" t="str">
        <f>IFERROR(IF(COUNT($S594:AP594)&gt;=$P594,"",EDATE($S594,24)),"")</f>
        <v/>
      </c>
      <c r="AR594" s="49" t="str">
        <f>IFERROR(IF(COUNT($S594:AQ594)&gt;=$P594,"",EDATE($S594,25)),"")</f>
        <v/>
      </c>
      <c r="AS594" s="49" t="str">
        <f>IFERROR(IF(COUNT($S594:AR594)&gt;=$P594,"",EDATE($S594,26)),"")</f>
        <v/>
      </c>
      <c r="AT594" s="49" t="str">
        <f>IFERROR(IF(COUNT($S594:AS594)&gt;=$P594,"",EDATE($S594,27)),"")</f>
        <v/>
      </c>
      <c r="AU594" s="49" t="str">
        <f>IFERROR(IF(COUNT($S594:AT594)&gt;=$P594,"",EDATE($S594,28)),"")</f>
        <v/>
      </c>
      <c r="AV594" s="49" t="str">
        <f>IFERROR(IF(COUNT($S594:AU594)&gt;=$P594,"",EDATE($S594,29)),"")</f>
        <v/>
      </c>
      <c r="AW594" s="49" t="str">
        <f>IFERROR(IF(COUNT($S594:AV594)&gt;=$P594,"",EDATE($S594,30)),"")</f>
        <v/>
      </c>
      <c r="AX594" s="49" t="str">
        <f>IFERROR(IF(COUNT($S594:AW594)&gt;=$P594,"",EDATE($S594,31)),"")</f>
        <v/>
      </c>
      <c r="AY594" s="49" t="str">
        <f>IFERROR(IF(COUNT($S594:AX594)&gt;=$P594,"",EDATE($S594,32)),"")</f>
        <v/>
      </c>
      <c r="AZ594" s="49" t="str">
        <f>IFERROR(IF(COUNT($S594:AY594)&gt;=$P594,"",EDATE($S594,33)),"")</f>
        <v/>
      </c>
      <c r="BA594" s="49" t="str">
        <f>IFERROR(IF(COUNT($S594:AZ594)&gt;=$P594,"",EDATE($S594,34)),"")</f>
        <v/>
      </c>
      <c r="BB594" s="49" t="str">
        <f>IFERROR(IF(COUNT($S594:BA594)&gt;=$P594,"",EDATE($S594,35)),"")</f>
        <v/>
      </c>
      <c r="BC594" s="49" t="str">
        <f>IFERROR(IF(COUNT($S594:BB594)&gt;=$P594,"",EDATE($S594,36)),"")</f>
        <v/>
      </c>
      <c r="BD594" s="108"/>
    </row>
    <row r="595" spans="1:56" s="98" customFormat="1" ht="21" customHeight="1" thickBot="1">
      <c r="A595" s="106" t="str">
        <f t="shared" ca="1" si="54"/>
        <v/>
      </c>
      <c r="B595" s="152"/>
      <c r="C595" s="45" t="str">
        <f>IFERROR(VLOOKUP(B595,'اسماء العملاء'!$A$2:$E$1589,5,FALSE),"")</f>
        <v/>
      </c>
      <c r="D595" s="60" t="str">
        <f>IFERROR(VLOOKUP(B595,'اسماء العملاء'!$A$2:$C$1589,2,FALSE),"")</f>
        <v/>
      </c>
      <c r="E595" s="56"/>
      <c r="F595" s="62" t="str">
        <f>IFERROR(VLOOKUP(B595,'اسماء العملاء'!$A$2:$C$1589,3,FALSE),"")</f>
        <v/>
      </c>
      <c r="G595" s="75" t="str">
        <f>IFERROR(VLOOKUP(B595,'اسماء العملاء'!$A$2:$F$1589,6,FALSE),"")</f>
        <v/>
      </c>
      <c r="H595" s="142" t="str">
        <f>IFERROR(VLOOKUP(G595,'انواع الفلاتر'!$B$2:$C$52,2,FALSE),"")</f>
        <v/>
      </c>
      <c r="I595" s="128" t="str">
        <f>IFERROR(VLOOKUP(B595,'اسماء العملاء'!$A$2:$K$1589,11,FALSE),"")</f>
        <v/>
      </c>
      <c r="J595" s="46" t="str">
        <f t="shared" si="55"/>
        <v/>
      </c>
      <c r="K595" s="37"/>
      <c r="L595" s="137" t="str">
        <f t="shared" si="56"/>
        <v/>
      </c>
      <c r="M595" s="94" t="str">
        <f>IFERROR(VLOOKUP(B595,'اسماء العملاء'!$A$2:$G$1589,7,FALSE),"")</f>
        <v/>
      </c>
      <c r="N595" s="92" t="str">
        <f t="shared" si="57"/>
        <v/>
      </c>
      <c r="O595" s="149" t="str">
        <f>IFERROR(VLOOKUP(B595,'اسماء العملاء'!$A$2:$I$1589,9,FALSE),"")</f>
        <v/>
      </c>
      <c r="P595" s="144" t="str">
        <f t="shared" si="58"/>
        <v/>
      </c>
      <c r="Q595" s="145" t="str">
        <f t="shared" si="59"/>
        <v/>
      </c>
      <c r="R595" s="50"/>
      <c r="S595" s="133" t="str">
        <f>IFERROR(VLOOKUP(B595,'اسماء العملاء'!$A$2:$J$1589,10,FALSE),"")</f>
        <v/>
      </c>
      <c r="T595" s="48" t="str">
        <f>IFERROR(IF(COUNT($S595:S595)&gt;=$P595,"",EDATE($S595,1)),"")</f>
        <v/>
      </c>
      <c r="U595" s="48" t="str">
        <f>IFERROR(IF(COUNT($S595:T595)&gt;=$P595,"",EDATE($S595,2)),"")</f>
        <v/>
      </c>
      <c r="V595" s="48" t="str">
        <f>IFERROR(IF(COUNT($S595:U595)&gt;=$P595,"",EDATE($S595,3)),"")</f>
        <v/>
      </c>
      <c r="W595" s="48" t="str">
        <f>IFERROR(IF(COUNT($S595:V595)&gt;=$P595,"",EDATE($S595,4)),"")</f>
        <v/>
      </c>
      <c r="X595" s="48" t="str">
        <f>IFERROR(IF(COUNT($S595:W595)&gt;=$P595,"",EDATE($S595,5)),"")</f>
        <v/>
      </c>
      <c r="Y595" s="48" t="str">
        <f>IFERROR(IF(COUNT($S595:X595)&gt;=$P595,"",EDATE($S595,6)),"")</f>
        <v/>
      </c>
      <c r="Z595" s="48" t="str">
        <f>IFERROR(IF(COUNT($S595:Y595)&gt;=$P595,"",EDATE($S595,7)),"")</f>
        <v/>
      </c>
      <c r="AA595" s="48" t="str">
        <f>IFERROR(IF(COUNT($S595:Z595)&gt;=$P595,"",EDATE($S595,8)),"")</f>
        <v/>
      </c>
      <c r="AB595" s="48" t="str">
        <f>IFERROR(IF(COUNT($S595:AA595)&gt;=$P595,"",EDATE($S595,9)),"")</f>
        <v/>
      </c>
      <c r="AC595" s="48" t="str">
        <f>IFERROR(IF(COUNT($S595:AB595)&gt;=$P595,"",EDATE($S595,10)),"")</f>
        <v/>
      </c>
      <c r="AD595" s="48" t="str">
        <f>IFERROR(IF(COUNT($S595:AC595)&gt;=$P595,"",EDATE($S595,11)),"")</f>
        <v/>
      </c>
      <c r="AE595" s="48" t="str">
        <f>IFERROR(IF(COUNT($S595:AD595)&gt;=$P595,"",EDATE($S595,12)),"")</f>
        <v/>
      </c>
      <c r="AF595" s="48" t="str">
        <f>IFERROR(IF(COUNT($S595:AE595)&gt;=$P595,"",EDATE($S595,13)),"")</f>
        <v/>
      </c>
      <c r="AG595" s="48" t="str">
        <f>IFERROR(IF(COUNT($S595:AF595)&gt;=$P595,"",EDATE($S595,14)),"")</f>
        <v/>
      </c>
      <c r="AH595" s="48" t="str">
        <f>IFERROR(IF(COUNT($S595:AG595)&gt;=$P595,"",EDATE($S595,15)),"")</f>
        <v/>
      </c>
      <c r="AI595" s="48" t="str">
        <f>IFERROR(IF(COUNT($S595:AH595)&gt;=$P595,"",EDATE($S595,16)),"")</f>
        <v/>
      </c>
      <c r="AJ595" s="48" t="str">
        <f>IFERROR(IF(COUNT($S595:AI595)&gt;=$P595,"",EDATE($S595,17)),"")</f>
        <v/>
      </c>
      <c r="AK595" s="48" t="str">
        <f>IFERROR(IF(COUNT($S595:AJ595)&gt;=$P595,"",EDATE($S595,18)),"")</f>
        <v/>
      </c>
      <c r="AL595" s="49" t="str">
        <f>IFERROR(IF(COUNT($S595:AK595)&gt;=$P595,"",EDATE($S595,19)),"")</f>
        <v/>
      </c>
      <c r="AM595" s="49" t="str">
        <f>IFERROR(IF(COUNT($S595:AL595)&gt;=$P595,"",EDATE($S595,20)),"")</f>
        <v/>
      </c>
      <c r="AN595" s="49" t="str">
        <f>IFERROR(IF(COUNT($S595:AM595)&gt;=$P595,"",EDATE($S595,21)),"")</f>
        <v/>
      </c>
      <c r="AO595" s="49" t="str">
        <f>IFERROR(IF(COUNT($S595:AN595)&gt;=$P595,"",EDATE($S595,22)),"")</f>
        <v/>
      </c>
      <c r="AP595" s="49" t="str">
        <f>IFERROR(IF(COUNT($S595:AO595)&gt;=$P595,"",EDATE($S595,23)),"")</f>
        <v/>
      </c>
      <c r="AQ595" s="49" t="str">
        <f>IFERROR(IF(COUNT($S595:AP595)&gt;=$P595,"",EDATE($S595,24)),"")</f>
        <v/>
      </c>
      <c r="AR595" s="49" t="str">
        <f>IFERROR(IF(COUNT($S595:AQ595)&gt;=$P595,"",EDATE($S595,25)),"")</f>
        <v/>
      </c>
      <c r="AS595" s="49" t="str">
        <f>IFERROR(IF(COUNT($S595:AR595)&gt;=$P595,"",EDATE($S595,26)),"")</f>
        <v/>
      </c>
      <c r="AT595" s="49" t="str">
        <f>IFERROR(IF(COUNT($S595:AS595)&gt;=$P595,"",EDATE($S595,27)),"")</f>
        <v/>
      </c>
      <c r="AU595" s="49" t="str">
        <f>IFERROR(IF(COUNT($S595:AT595)&gt;=$P595,"",EDATE($S595,28)),"")</f>
        <v/>
      </c>
      <c r="AV595" s="49" t="str">
        <f>IFERROR(IF(COUNT($S595:AU595)&gt;=$P595,"",EDATE($S595,29)),"")</f>
        <v/>
      </c>
      <c r="AW595" s="49" t="str">
        <f>IFERROR(IF(COUNT($S595:AV595)&gt;=$P595,"",EDATE($S595,30)),"")</f>
        <v/>
      </c>
      <c r="AX595" s="49" t="str">
        <f>IFERROR(IF(COUNT($S595:AW595)&gt;=$P595,"",EDATE($S595,31)),"")</f>
        <v/>
      </c>
      <c r="AY595" s="49" t="str">
        <f>IFERROR(IF(COUNT($S595:AX595)&gt;=$P595,"",EDATE($S595,32)),"")</f>
        <v/>
      </c>
      <c r="AZ595" s="49" t="str">
        <f>IFERROR(IF(COUNT($S595:AY595)&gt;=$P595,"",EDATE($S595,33)),"")</f>
        <v/>
      </c>
      <c r="BA595" s="49" t="str">
        <f>IFERROR(IF(COUNT($S595:AZ595)&gt;=$P595,"",EDATE($S595,34)),"")</f>
        <v/>
      </c>
      <c r="BB595" s="49" t="str">
        <f>IFERROR(IF(COUNT($S595:BA595)&gt;=$P595,"",EDATE($S595,35)),"")</f>
        <v/>
      </c>
      <c r="BC595" s="49" t="str">
        <f>IFERROR(IF(COUNT($S595:BB595)&gt;=$P595,"",EDATE($S595,36)),"")</f>
        <v/>
      </c>
      <c r="BD595" s="108"/>
    </row>
    <row r="596" spans="1:56" s="98" customFormat="1" ht="21" customHeight="1" thickBot="1">
      <c r="A596" s="106" t="str">
        <f t="shared" ca="1" si="54"/>
        <v/>
      </c>
      <c r="B596" s="152"/>
      <c r="C596" s="45" t="str">
        <f>IFERROR(VLOOKUP(B596,'اسماء العملاء'!$A$2:$E$1589,5,FALSE),"")</f>
        <v/>
      </c>
      <c r="D596" s="60" t="str">
        <f>IFERROR(VLOOKUP(B596,'اسماء العملاء'!$A$2:$C$1589,2,FALSE),"")</f>
        <v/>
      </c>
      <c r="E596" s="56"/>
      <c r="F596" s="62" t="str">
        <f>IFERROR(VLOOKUP(B596,'اسماء العملاء'!$A$2:$C$1589,3,FALSE),"")</f>
        <v/>
      </c>
      <c r="G596" s="75" t="str">
        <f>IFERROR(VLOOKUP(B596,'اسماء العملاء'!$A$2:$F$1589,6,FALSE),"")</f>
        <v/>
      </c>
      <c r="H596" s="142" t="str">
        <f>IFERROR(VLOOKUP(G596,'انواع الفلاتر'!$B$2:$C$52,2,FALSE),"")</f>
        <v/>
      </c>
      <c r="I596" s="128" t="str">
        <f>IFERROR(VLOOKUP(B596,'اسماء العملاء'!$A$2:$K$1589,11,FALSE),"")</f>
        <v/>
      </c>
      <c r="J596" s="46" t="str">
        <f t="shared" si="55"/>
        <v/>
      </c>
      <c r="K596" s="37"/>
      <c r="L596" s="137" t="str">
        <f t="shared" si="56"/>
        <v/>
      </c>
      <c r="M596" s="94" t="str">
        <f>IFERROR(VLOOKUP(B596,'اسماء العملاء'!$A$2:$G$1589,7,FALSE),"")</f>
        <v/>
      </c>
      <c r="N596" s="92" t="str">
        <f t="shared" si="57"/>
        <v/>
      </c>
      <c r="O596" s="149" t="str">
        <f>IFERROR(VLOOKUP(B596,'اسماء العملاء'!$A$2:$I$1589,9,FALSE),"")</f>
        <v/>
      </c>
      <c r="P596" s="144" t="str">
        <f t="shared" si="58"/>
        <v/>
      </c>
      <c r="Q596" s="145" t="str">
        <f t="shared" si="59"/>
        <v/>
      </c>
      <c r="R596" s="50"/>
      <c r="S596" s="133" t="str">
        <f>IFERROR(VLOOKUP(B596,'اسماء العملاء'!$A$2:$J$1589,10,FALSE),"")</f>
        <v/>
      </c>
      <c r="T596" s="48" t="str">
        <f>IFERROR(IF(COUNT($S596:S596)&gt;=$P596,"",EDATE($S596,1)),"")</f>
        <v/>
      </c>
      <c r="U596" s="48" t="str">
        <f>IFERROR(IF(COUNT($S596:T596)&gt;=$P596,"",EDATE($S596,2)),"")</f>
        <v/>
      </c>
      <c r="V596" s="48" t="str">
        <f>IFERROR(IF(COUNT($S596:U596)&gt;=$P596,"",EDATE($S596,3)),"")</f>
        <v/>
      </c>
      <c r="W596" s="48" t="str">
        <f>IFERROR(IF(COUNT($S596:V596)&gt;=$P596,"",EDATE($S596,4)),"")</f>
        <v/>
      </c>
      <c r="X596" s="48" t="str">
        <f>IFERROR(IF(COUNT($S596:W596)&gt;=$P596,"",EDATE($S596,5)),"")</f>
        <v/>
      </c>
      <c r="Y596" s="48" t="str">
        <f>IFERROR(IF(COUNT($S596:X596)&gt;=$P596,"",EDATE($S596,6)),"")</f>
        <v/>
      </c>
      <c r="Z596" s="48" t="str">
        <f>IFERROR(IF(COUNT($S596:Y596)&gt;=$P596,"",EDATE($S596,7)),"")</f>
        <v/>
      </c>
      <c r="AA596" s="48" t="str">
        <f>IFERROR(IF(COUNT($S596:Z596)&gt;=$P596,"",EDATE($S596,8)),"")</f>
        <v/>
      </c>
      <c r="AB596" s="48" t="str">
        <f>IFERROR(IF(COUNT($S596:AA596)&gt;=$P596,"",EDATE($S596,9)),"")</f>
        <v/>
      </c>
      <c r="AC596" s="48" t="str">
        <f>IFERROR(IF(COUNT($S596:AB596)&gt;=$P596,"",EDATE($S596,10)),"")</f>
        <v/>
      </c>
      <c r="AD596" s="48" t="str">
        <f>IFERROR(IF(COUNT($S596:AC596)&gt;=$P596,"",EDATE($S596,11)),"")</f>
        <v/>
      </c>
      <c r="AE596" s="48" t="str">
        <f>IFERROR(IF(COUNT($S596:AD596)&gt;=$P596,"",EDATE($S596,12)),"")</f>
        <v/>
      </c>
      <c r="AF596" s="48" t="str">
        <f>IFERROR(IF(COUNT($S596:AE596)&gt;=$P596,"",EDATE($S596,13)),"")</f>
        <v/>
      </c>
      <c r="AG596" s="48" t="str">
        <f>IFERROR(IF(COUNT($S596:AF596)&gt;=$P596,"",EDATE($S596,14)),"")</f>
        <v/>
      </c>
      <c r="AH596" s="48" t="str">
        <f>IFERROR(IF(COUNT($S596:AG596)&gt;=$P596,"",EDATE($S596,15)),"")</f>
        <v/>
      </c>
      <c r="AI596" s="48" t="str">
        <f>IFERROR(IF(COUNT($S596:AH596)&gt;=$P596,"",EDATE($S596,16)),"")</f>
        <v/>
      </c>
      <c r="AJ596" s="48" t="str">
        <f>IFERROR(IF(COUNT($S596:AI596)&gt;=$P596,"",EDATE($S596,17)),"")</f>
        <v/>
      </c>
      <c r="AK596" s="48" t="str">
        <f>IFERROR(IF(COUNT($S596:AJ596)&gt;=$P596,"",EDATE($S596,18)),"")</f>
        <v/>
      </c>
      <c r="AL596" s="49" t="str">
        <f>IFERROR(IF(COUNT($S596:AK596)&gt;=$P596,"",EDATE($S596,19)),"")</f>
        <v/>
      </c>
      <c r="AM596" s="49" t="str">
        <f>IFERROR(IF(COUNT($S596:AL596)&gt;=$P596,"",EDATE($S596,20)),"")</f>
        <v/>
      </c>
      <c r="AN596" s="49" t="str">
        <f>IFERROR(IF(COUNT($S596:AM596)&gt;=$P596,"",EDATE($S596,21)),"")</f>
        <v/>
      </c>
      <c r="AO596" s="49" t="str">
        <f>IFERROR(IF(COUNT($S596:AN596)&gt;=$P596,"",EDATE($S596,22)),"")</f>
        <v/>
      </c>
      <c r="AP596" s="49" t="str">
        <f>IFERROR(IF(COUNT($S596:AO596)&gt;=$P596,"",EDATE($S596,23)),"")</f>
        <v/>
      </c>
      <c r="AQ596" s="49" t="str">
        <f>IFERROR(IF(COUNT($S596:AP596)&gt;=$P596,"",EDATE($S596,24)),"")</f>
        <v/>
      </c>
      <c r="AR596" s="49" t="str">
        <f>IFERROR(IF(COUNT($S596:AQ596)&gt;=$P596,"",EDATE($S596,25)),"")</f>
        <v/>
      </c>
      <c r="AS596" s="49" t="str">
        <f>IFERROR(IF(COUNT($S596:AR596)&gt;=$P596,"",EDATE($S596,26)),"")</f>
        <v/>
      </c>
      <c r="AT596" s="49" t="str">
        <f>IFERROR(IF(COUNT($S596:AS596)&gt;=$P596,"",EDATE($S596,27)),"")</f>
        <v/>
      </c>
      <c r="AU596" s="49" t="str">
        <f>IFERROR(IF(COUNT($S596:AT596)&gt;=$P596,"",EDATE($S596,28)),"")</f>
        <v/>
      </c>
      <c r="AV596" s="49" t="str">
        <f>IFERROR(IF(COUNT($S596:AU596)&gt;=$P596,"",EDATE($S596,29)),"")</f>
        <v/>
      </c>
      <c r="AW596" s="49" t="str">
        <f>IFERROR(IF(COUNT($S596:AV596)&gt;=$P596,"",EDATE($S596,30)),"")</f>
        <v/>
      </c>
      <c r="AX596" s="49" t="str">
        <f>IFERROR(IF(COUNT($S596:AW596)&gt;=$P596,"",EDATE($S596,31)),"")</f>
        <v/>
      </c>
      <c r="AY596" s="49" t="str">
        <f>IFERROR(IF(COUNT($S596:AX596)&gt;=$P596,"",EDATE($S596,32)),"")</f>
        <v/>
      </c>
      <c r="AZ596" s="49" t="str">
        <f>IFERROR(IF(COUNT($S596:AY596)&gt;=$P596,"",EDATE($S596,33)),"")</f>
        <v/>
      </c>
      <c r="BA596" s="49" t="str">
        <f>IFERROR(IF(COUNT($S596:AZ596)&gt;=$P596,"",EDATE($S596,34)),"")</f>
        <v/>
      </c>
      <c r="BB596" s="49" t="str">
        <f>IFERROR(IF(COUNT($S596:BA596)&gt;=$P596,"",EDATE($S596,35)),"")</f>
        <v/>
      </c>
      <c r="BC596" s="49" t="str">
        <f>IFERROR(IF(COUNT($S596:BB596)&gt;=$P596,"",EDATE($S596,36)),"")</f>
        <v/>
      </c>
      <c r="BD596" s="108"/>
    </row>
    <row r="597" spans="1:56" s="98" customFormat="1" ht="21" customHeight="1" thickBot="1">
      <c r="A597" s="106" t="str">
        <f t="shared" ca="1" si="54"/>
        <v/>
      </c>
      <c r="B597" s="152"/>
      <c r="C597" s="45" t="str">
        <f>IFERROR(VLOOKUP(B597,'اسماء العملاء'!$A$2:$E$1589,5,FALSE),"")</f>
        <v/>
      </c>
      <c r="D597" s="60" t="str">
        <f>IFERROR(VLOOKUP(B597,'اسماء العملاء'!$A$2:$C$1589,2,FALSE),"")</f>
        <v/>
      </c>
      <c r="E597" s="56"/>
      <c r="F597" s="62" t="str">
        <f>IFERROR(VLOOKUP(B597,'اسماء العملاء'!$A$2:$C$1589,3,FALSE),"")</f>
        <v/>
      </c>
      <c r="G597" s="75" t="str">
        <f>IFERROR(VLOOKUP(B597,'اسماء العملاء'!$A$2:$F$1589,6,FALSE),"")</f>
        <v/>
      </c>
      <c r="H597" s="142" t="str">
        <f>IFERROR(VLOOKUP(G597,'انواع الفلاتر'!$B$2:$C$52,2,FALSE),"")</f>
        <v/>
      </c>
      <c r="I597" s="128" t="str">
        <f>IFERROR(VLOOKUP(B597,'اسماء العملاء'!$A$2:$K$1589,11,FALSE),"")</f>
        <v/>
      </c>
      <c r="J597" s="46" t="str">
        <f t="shared" si="55"/>
        <v/>
      </c>
      <c r="K597" s="37"/>
      <c r="L597" s="137" t="str">
        <f t="shared" si="56"/>
        <v/>
      </c>
      <c r="M597" s="94" t="str">
        <f>IFERROR(VLOOKUP(B597,'اسماء العملاء'!$A$2:$G$1589,7,FALSE),"")</f>
        <v/>
      </c>
      <c r="N597" s="92" t="str">
        <f t="shared" si="57"/>
        <v/>
      </c>
      <c r="O597" s="149" t="str">
        <f>IFERROR(VLOOKUP(B597,'اسماء العملاء'!$A$2:$I$1589,9,FALSE),"")</f>
        <v/>
      </c>
      <c r="P597" s="144" t="str">
        <f t="shared" si="58"/>
        <v/>
      </c>
      <c r="Q597" s="145" t="str">
        <f t="shared" si="59"/>
        <v/>
      </c>
      <c r="R597" s="50"/>
      <c r="S597" s="133" t="str">
        <f>IFERROR(VLOOKUP(B597,'اسماء العملاء'!$A$2:$J$1589,10,FALSE),"")</f>
        <v/>
      </c>
      <c r="T597" s="48" t="str">
        <f>IFERROR(IF(COUNT($S597:S597)&gt;=$P597,"",EDATE($S597,1)),"")</f>
        <v/>
      </c>
      <c r="U597" s="48" t="str">
        <f>IFERROR(IF(COUNT($S597:T597)&gt;=$P597,"",EDATE($S597,2)),"")</f>
        <v/>
      </c>
      <c r="V597" s="48" t="str">
        <f>IFERROR(IF(COUNT($S597:U597)&gt;=$P597,"",EDATE($S597,3)),"")</f>
        <v/>
      </c>
      <c r="W597" s="48" t="str">
        <f>IFERROR(IF(COUNT($S597:V597)&gt;=$P597,"",EDATE($S597,4)),"")</f>
        <v/>
      </c>
      <c r="X597" s="48" t="str">
        <f>IFERROR(IF(COUNT($S597:W597)&gt;=$P597,"",EDATE($S597,5)),"")</f>
        <v/>
      </c>
      <c r="Y597" s="48" t="str">
        <f>IFERROR(IF(COUNT($S597:X597)&gt;=$P597,"",EDATE($S597,6)),"")</f>
        <v/>
      </c>
      <c r="Z597" s="48" t="str">
        <f>IFERROR(IF(COUNT($S597:Y597)&gt;=$P597,"",EDATE($S597,7)),"")</f>
        <v/>
      </c>
      <c r="AA597" s="48" t="str">
        <f>IFERROR(IF(COUNT($S597:Z597)&gt;=$P597,"",EDATE($S597,8)),"")</f>
        <v/>
      </c>
      <c r="AB597" s="48" t="str">
        <f>IFERROR(IF(COUNT($S597:AA597)&gt;=$P597,"",EDATE($S597,9)),"")</f>
        <v/>
      </c>
      <c r="AC597" s="48" t="str">
        <f>IFERROR(IF(COUNT($S597:AB597)&gt;=$P597,"",EDATE($S597,10)),"")</f>
        <v/>
      </c>
      <c r="AD597" s="48" t="str">
        <f>IFERROR(IF(COUNT($S597:AC597)&gt;=$P597,"",EDATE($S597,11)),"")</f>
        <v/>
      </c>
      <c r="AE597" s="48" t="str">
        <f>IFERROR(IF(COUNT($S597:AD597)&gt;=$P597,"",EDATE($S597,12)),"")</f>
        <v/>
      </c>
      <c r="AF597" s="48" t="str">
        <f>IFERROR(IF(COUNT($S597:AE597)&gt;=$P597,"",EDATE($S597,13)),"")</f>
        <v/>
      </c>
      <c r="AG597" s="48" t="str">
        <f>IFERROR(IF(COUNT($S597:AF597)&gt;=$P597,"",EDATE($S597,14)),"")</f>
        <v/>
      </c>
      <c r="AH597" s="48" t="str">
        <f>IFERROR(IF(COUNT($S597:AG597)&gt;=$P597,"",EDATE($S597,15)),"")</f>
        <v/>
      </c>
      <c r="AI597" s="48" t="str">
        <f>IFERROR(IF(COUNT($S597:AH597)&gt;=$P597,"",EDATE($S597,16)),"")</f>
        <v/>
      </c>
      <c r="AJ597" s="48" t="str">
        <f>IFERROR(IF(COUNT($S597:AI597)&gt;=$P597,"",EDATE($S597,17)),"")</f>
        <v/>
      </c>
      <c r="AK597" s="48" t="str">
        <f>IFERROR(IF(COUNT($S597:AJ597)&gt;=$P597,"",EDATE($S597,18)),"")</f>
        <v/>
      </c>
      <c r="AL597" s="49" t="str">
        <f>IFERROR(IF(COUNT($S597:AK597)&gt;=$P597,"",EDATE($S597,19)),"")</f>
        <v/>
      </c>
      <c r="AM597" s="49" t="str">
        <f>IFERROR(IF(COUNT($S597:AL597)&gt;=$P597,"",EDATE($S597,20)),"")</f>
        <v/>
      </c>
      <c r="AN597" s="49" t="str">
        <f>IFERROR(IF(COUNT($S597:AM597)&gt;=$P597,"",EDATE($S597,21)),"")</f>
        <v/>
      </c>
      <c r="AO597" s="49" t="str">
        <f>IFERROR(IF(COUNT($S597:AN597)&gt;=$P597,"",EDATE($S597,22)),"")</f>
        <v/>
      </c>
      <c r="AP597" s="49" t="str">
        <f>IFERROR(IF(COUNT($S597:AO597)&gt;=$P597,"",EDATE($S597,23)),"")</f>
        <v/>
      </c>
      <c r="AQ597" s="49" t="str">
        <f>IFERROR(IF(COUNT($S597:AP597)&gt;=$P597,"",EDATE($S597,24)),"")</f>
        <v/>
      </c>
      <c r="AR597" s="49" t="str">
        <f>IFERROR(IF(COUNT($S597:AQ597)&gt;=$P597,"",EDATE($S597,25)),"")</f>
        <v/>
      </c>
      <c r="AS597" s="49" t="str">
        <f>IFERROR(IF(COUNT($S597:AR597)&gt;=$P597,"",EDATE($S597,26)),"")</f>
        <v/>
      </c>
      <c r="AT597" s="49" t="str">
        <f>IFERROR(IF(COUNT($S597:AS597)&gt;=$P597,"",EDATE($S597,27)),"")</f>
        <v/>
      </c>
      <c r="AU597" s="49" t="str">
        <f>IFERROR(IF(COUNT($S597:AT597)&gt;=$P597,"",EDATE($S597,28)),"")</f>
        <v/>
      </c>
      <c r="AV597" s="49" t="str">
        <f>IFERROR(IF(COUNT($S597:AU597)&gt;=$P597,"",EDATE($S597,29)),"")</f>
        <v/>
      </c>
      <c r="AW597" s="49" t="str">
        <f>IFERROR(IF(COUNT($S597:AV597)&gt;=$P597,"",EDATE($S597,30)),"")</f>
        <v/>
      </c>
      <c r="AX597" s="49" t="str">
        <f>IFERROR(IF(COUNT($S597:AW597)&gt;=$P597,"",EDATE($S597,31)),"")</f>
        <v/>
      </c>
      <c r="AY597" s="49" t="str">
        <f>IFERROR(IF(COUNT($S597:AX597)&gt;=$P597,"",EDATE($S597,32)),"")</f>
        <v/>
      </c>
      <c r="AZ597" s="49" t="str">
        <f>IFERROR(IF(COUNT($S597:AY597)&gt;=$P597,"",EDATE($S597,33)),"")</f>
        <v/>
      </c>
      <c r="BA597" s="49" t="str">
        <f>IFERROR(IF(COUNT($S597:AZ597)&gt;=$P597,"",EDATE($S597,34)),"")</f>
        <v/>
      </c>
      <c r="BB597" s="49" t="str">
        <f>IFERROR(IF(COUNT($S597:BA597)&gt;=$P597,"",EDATE($S597,35)),"")</f>
        <v/>
      </c>
      <c r="BC597" s="49" t="str">
        <f>IFERROR(IF(COUNT($S597:BB597)&gt;=$P597,"",EDATE($S597,36)),"")</f>
        <v/>
      </c>
      <c r="BD597" s="108"/>
    </row>
    <row r="598" spans="1:56" s="98" customFormat="1" ht="21" customHeight="1" thickBot="1">
      <c r="A598" s="106" t="str">
        <f t="shared" ca="1" si="54"/>
        <v/>
      </c>
      <c r="B598" s="152"/>
      <c r="C598" s="45" t="str">
        <f>IFERROR(VLOOKUP(B598,'اسماء العملاء'!$A$2:$E$1589,5,FALSE),"")</f>
        <v/>
      </c>
      <c r="D598" s="60" t="str">
        <f>IFERROR(VLOOKUP(B598,'اسماء العملاء'!$A$2:$C$1589,2,FALSE),"")</f>
        <v/>
      </c>
      <c r="E598" s="56"/>
      <c r="F598" s="62" t="str">
        <f>IFERROR(VLOOKUP(B598,'اسماء العملاء'!$A$2:$C$1589,3,FALSE),"")</f>
        <v/>
      </c>
      <c r="G598" s="75" t="str">
        <f>IFERROR(VLOOKUP(B598,'اسماء العملاء'!$A$2:$F$1589,6,FALSE),"")</f>
        <v/>
      </c>
      <c r="H598" s="142" t="str">
        <f>IFERROR(VLOOKUP(G598,'انواع الفلاتر'!$B$2:$C$52,2,FALSE),"")</f>
        <v/>
      </c>
      <c r="I598" s="128" t="str">
        <f>IFERROR(VLOOKUP(B598,'اسماء العملاء'!$A$2:$K$1589,11,FALSE),"")</f>
        <v/>
      </c>
      <c r="J598" s="46" t="str">
        <f t="shared" si="55"/>
        <v/>
      </c>
      <c r="K598" s="37"/>
      <c r="L598" s="137" t="str">
        <f t="shared" si="56"/>
        <v/>
      </c>
      <c r="M598" s="94" t="str">
        <f>IFERROR(VLOOKUP(B598,'اسماء العملاء'!$A$2:$G$1589,7,FALSE),"")</f>
        <v/>
      </c>
      <c r="N598" s="92" t="str">
        <f t="shared" si="57"/>
        <v/>
      </c>
      <c r="O598" s="149" t="str">
        <f>IFERROR(VLOOKUP(B598,'اسماء العملاء'!$A$2:$I$1589,9,FALSE),"")</f>
        <v/>
      </c>
      <c r="P598" s="144" t="str">
        <f t="shared" si="58"/>
        <v/>
      </c>
      <c r="Q598" s="145" t="str">
        <f t="shared" si="59"/>
        <v/>
      </c>
      <c r="R598" s="50"/>
      <c r="S598" s="133" t="str">
        <f>IFERROR(VLOOKUP(B598,'اسماء العملاء'!$A$2:$J$1589,10,FALSE),"")</f>
        <v/>
      </c>
      <c r="T598" s="48" t="str">
        <f>IFERROR(IF(COUNT($S598:S598)&gt;=$P598,"",EDATE($S598,1)),"")</f>
        <v/>
      </c>
      <c r="U598" s="48" t="str">
        <f>IFERROR(IF(COUNT($S598:T598)&gt;=$P598,"",EDATE($S598,2)),"")</f>
        <v/>
      </c>
      <c r="V598" s="48" t="str">
        <f>IFERROR(IF(COUNT($S598:U598)&gt;=$P598,"",EDATE($S598,3)),"")</f>
        <v/>
      </c>
      <c r="W598" s="48" t="str">
        <f>IFERROR(IF(COUNT($S598:V598)&gt;=$P598,"",EDATE($S598,4)),"")</f>
        <v/>
      </c>
      <c r="X598" s="48" t="str">
        <f>IFERROR(IF(COUNT($S598:W598)&gt;=$P598,"",EDATE($S598,5)),"")</f>
        <v/>
      </c>
      <c r="Y598" s="48" t="str">
        <f>IFERROR(IF(COUNT($S598:X598)&gt;=$P598,"",EDATE($S598,6)),"")</f>
        <v/>
      </c>
      <c r="Z598" s="48" t="str">
        <f>IFERROR(IF(COUNT($S598:Y598)&gt;=$P598,"",EDATE($S598,7)),"")</f>
        <v/>
      </c>
      <c r="AA598" s="48" t="str">
        <f>IFERROR(IF(COUNT($S598:Z598)&gt;=$P598,"",EDATE($S598,8)),"")</f>
        <v/>
      </c>
      <c r="AB598" s="48" t="str">
        <f>IFERROR(IF(COUNT($S598:AA598)&gt;=$P598,"",EDATE($S598,9)),"")</f>
        <v/>
      </c>
      <c r="AC598" s="48" t="str">
        <f>IFERROR(IF(COUNT($S598:AB598)&gt;=$P598,"",EDATE($S598,10)),"")</f>
        <v/>
      </c>
      <c r="AD598" s="48" t="str">
        <f>IFERROR(IF(COUNT($S598:AC598)&gt;=$P598,"",EDATE($S598,11)),"")</f>
        <v/>
      </c>
      <c r="AE598" s="48" t="str">
        <f>IFERROR(IF(COUNT($S598:AD598)&gt;=$P598,"",EDATE($S598,12)),"")</f>
        <v/>
      </c>
      <c r="AF598" s="48" t="str">
        <f>IFERROR(IF(COUNT($S598:AE598)&gt;=$P598,"",EDATE($S598,13)),"")</f>
        <v/>
      </c>
      <c r="AG598" s="48" t="str">
        <f>IFERROR(IF(COUNT($S598:AF598)&gt;=$P598,"",EDATE($S598,14)),"")</f>
        <v/>
      </c>
      <c r="AH598" s="48" t="str">
        <f>IFERROR(IF(COUNT($S598:AG598)&gt;=$P598,"",EDATE($S598,15)),"")</f>
        <v/>
      </c>
      <c r="AI598" s="48" t="str">
        <f>IFERROR(IF(COUNT($S598:AH598)&gt;=$P598,"",EDATE($S598,16)),"")</f>
        <v/>
      </c>
      <c r="AJ598" s="48" t="str">
        <f>IFERROR(IF(COUNT($S598:AI598)&gt;=$P598,"",EDATE($S598,17)),"")</f>
        <v/>
      </c>
      <c r="AK598" s="48" t="str">
        <f>IFERROR(IF(COUNT($S598:AJ598)&gt;=$P598,"",EDATE($S598,18)),"")</f>
        <v/>
      </c>
      <c r="AL598" s="49" t="str">
        <f>IFERROR(IF(COUNT($S598:AK598)&gt;=$P598,"",EDATE($S598,19)),"")</f>
        <v/>
      </c>
      <c r="AM598" s="49" t="str">
        <f>IFERROR(IF(COUNT($S598:AL598)&gt;=$P598,"",EDATE($S598,20)),"")</f>
        <v/>
      </c>
      <c r="AN598" s="49" t="str">
        <f>IFERROR(IF(COUNT($S598:AM598)&gt;=$P598,"",EDATE($S598,21)),"")</f>
        <v/>
      </c>
      <c r="AO598" s="49" t="str">
        <f>IFERROR(IF(COUNT($S598:AN598)&gt;=$P598,"",EDATE($S598,22)),"")</f>
        <v/>
      </c>
      <c r="AP598" s="49" t="str">
        <f>IFERROR(IF(COUNT($S598:AO598)&gt;=$P598,"",EDATE($S598,23)),"")</f>
        <v/>
      </c>
      <c r="AQ598" s="49" t="str">
        <f>IFERROR(IF(COUNT($S598:AP598)&gt;=$P598,"",EDATE($S598,24)),"")</f>
        <v/>
      </c>
      <c r="AR598" s="49" t="str">
        <f>IFERROR(IF(COUNT($S598:AQ598)&gt;=$P598,"",EDATE($S598,25)),"")</f>
        <v/>
      </c>
      <c r="AS598" s="49" t="str">
        <f>IFERROR(IF(COUNT($S598:AR598)&gt;=$P598,"",EDATE($S598,26)),"")</f>
        <v/>
      </c>
      <c r="AT598" s="49" t="str">
        <f>IFERROR(IF(COUNT($S598:AS598)&gt;=$P598,"",EDATE($S598,27)),"")</f>
        <v/>
      </c>
      <c r="AU598" s="49" t="str">
        <f>IFERROR(IF(COUNT($S598:AT598)&gt;=$P598,"",EDATE($S598,28)),"")</f>
        <v/>
      </c>
      <c r="AV598" s="49" t="str">
        <f>IFERROR(IF(COUNT($S598:AU598)&gt;=$P598,"",EDATE($S598,29)),"")</f>
        <v/>
      </c>
      <c r="AW598" s="49" t="str">
        <f>IFERROR(IF(COUNT($S598:AV598)&gt;=$P598,"",EDATE($S598,30)),"")</f>
        <v/>
      </c>
      <c r="AX598" s="49" t="str">
        <f>IFERROR(IF(COUNT($S598:AW598)&gt;=$P598,"",EDATE($S598,31)),"")</f>
        <v/>
      </c>
      <c r="AY598" s="49" t="str">
        <f>IFERROR(IF(COUNT($S598:AX598)&gt;=$P598,"",EDATE($S598,32)),"")</f>
        <v/>
      </c>
      <c r="AZ598" s="49" t="str">
        <f>IFERROR(IF(COUNT($S598:AY598)&gt;=$P598,"",EDATE($S598,33)),"")</f>
        <v/>
      </c>
      <c r="BA598" s="49" t="str">
        <f>IFERROR(IF(COUNT($S598:AZ598)&gt;=$P598,"",EDATE($S598,34)),"")</f>
        <v/>
      </c>
      <c r="BB598" s="49" t="str">
        <f>IFERROR(IF(COUNT($S598:BA598)&gt;=$P598,"",EDATE($S598,35)),"")</f>
        <v/>
      </c>
      <c r="BC598" s="49" t="str">
        <f>IFERROR(IF(COUNT($S598:BB598)&gt;=$P598,"",EDATE($S598,36)),"")</f>
        <v/>
      </c>
      <c r="BD598" s="108"/>
    </row>
    <row r="599" spans="1:56" s="98" customFormat="1" ht="21" customHeight="1" thickBot="1">
      <c r="A599" s="106" t="str">
        <f t="shared" ca="1" si="54"/>
        <v/>
      </c>
      <c r="B599" s="152"/>
      <c r="C599" s="45" t="str">
        <f>IFERROR(VLOOKUP(B599,'اسماء العملاء'!$A$2:$E$1589,5,FALSE),"")</f>
        <v/>
      </c>
      <c r="D599" s="60" t="str">
        <f>IFERROR(VLOOKUP(B599,'اسماء العملاء'!$A$2:$C$1589,2,FALSE),"")</f>
        <v/>
      </c>
      <c r="E599" s="56"/>
      <c r="F599" s="62" t="str">
        <f>IFERROR(VLOOKUP(B599,'اسماء العملاء'!$A$2:$C$1589,3,FALSE),"")</f>
        <v/>
      </c>
      <c r="G599" s="75" t="str">
        <f>IFERROR(VLOOKUP(B599,'اسماء العملاء'!$A$2:$F$1589,6,FALSE),"")</f>
        <v/>
      </c>
      <c r="H599" s="142" t="str">
        <f>IFERROR(VLOOKUP(G599,'انواع الفلاتر'!$B$2:$C$52,2,FALSE),"")</f>
        <v/>
      </c>
      <c r="I599" s="128" t="str">
        <f>IFERROR(VLOOKUP(B599,'اسماء العملاء'!$A$2:$K$1589,11,FALSE),"")</f>
        <v/>
      </c>
      <c r="J599" s="46" t="str">
        <f t="shared" si="55"/>
        <v/>
      </c>
      <c r="K599" s="37"/>
      <c r="L599" s="137" t="str">
        <f t="shared" si="56"/>
        <v/>
      </c>
      <c r="M599" s="94" t="str">
        <f>IFERROR(VLOOKUP(B599,'اسماء العملاء'!$A$2:$G$1589,7,FALSE),"")</f>
        <v/>
      </c>
      <c r="N599" s="92" t="str">
        <f t="shared" si="57"/>
        <v/>
      </c>
      <c r="O599" s="149" t="str">
        <f>IFERROR(VLOOKUP(B599,'اسماء العملاء'!$A$2:$I$1589,9,FALSE),"")</f>
        <v/>
      </c>
      <c r="P599" s="144" t="str">
        <f t="shared" si="58"/>
        <v/>
      </c>
      <c r="Q599" s="145" t="str">
        <f t="shared" si="59"/>
        <v/>
      </c>
      <c r="R599" s="50"/>
      <c r="S599" s="133" t="str">
        <f>IFERROR(VLOOKUP(B599,'اسماء العملاء'!$A$2:$J$1589,10,FALSE),"")</f>
        <v/>
      </c>
      <c r="T599" s="48" t="str">
        <f>IFERROR(IF(COUNT($S599:S599)&gt;=$P599,"",EDATE($S599,1)),"")</f>
        <v/>
      </c>
      <c r="U599" s="48" t="str">
        <f>IFERROR(IF(COUNT($S599:T599)&gt;=$P599,"",EDATE($S599,2)),"")</f>
        <v/>
      </c>
      <c r="V599" s="48" t="str">
        <f>IFERROR(IF(COUNT($S599:U599)&gt;=$P599,"",EDATE($S599,3)),"")</f>
        <v/>
      </c>
      <c r="W599" s="48" t="str">
        <f>IFERROR(IF(COUNT($S599:V599)&gt;=$P599,"",EDATE($S599,4)),"")</f>
        <v/>
      </c>
      <c r="X599" s="48" t="str">
        <f>IFERROR(IF(COUNT($S599:W599)&gt;=$P599,"",EDATE($S599,5)),"")</f>
        <v/>
      </c>
      <c r="Y599" s="48" t="str">
        <f>IFERROR(IF(COUNT($S599:X599)&gt;=$P599,"",EDATE($S599,6)),"")</f>
        <v/>
      </c>
      <c r="Z599" s="48" t="str">
        <f>IFERROR(IF(COUNT($S599:Y599)&gt;=$P599,"",EDATE($S599,7)),"")</f>
        <v/>
      </c>
      <c r="AA599" s="48" t="str">
        <f>IFERROR(IF(COUNT($S599:Z599)&gt;=$P599,"",EDATE($S599,8)),"")</f>
        <v/>
      </c>
      <c r="AB599" s="48" t="str">
        <f>IFERROR(IF(COUNT($S599:AA599)&gt;=$P599,"",EDATE($S599,9)),"")</f>
        <v/>
      </c>
      <c r="AC599" s="48" t="str">
        <f>IFERROR(IF(COUNT($S599:AB599)&gt;=$P599,"",EDATE($S599,10)),"")</f>
        <v/>
      </c>
      <c r="AD599" s="48" t="str">
        <f>IFERROR(IF(COUNT($S599:AC599)&gt;=$P599,"",EDATE($S599,11)),"")</f>
        <v/>
      </c>
      <c r="AE599" s="48" t="str">
        <f>IFERROR(IF(COUNT($S599:AD599)&gt;=$P599,"",EDATE($S599,12)),"")</f>
        <v/>
      </c>
      <c r="AF599" s="48" t="str">
        <f>IFERROR(IF(COUNT($S599:AE599)&gt;=$P599,"",EDATE($S599,13)),"")</f>
        <v/>
      </c>
      <c r="AG599" s="48" t="str">
        <f>IFERROR(IF(COUNT($S599:AF599)&gt;=$P599,"",EDATE($S599,14)),"")</f>
        <v/>
      </c>
      <c r="AH599" s="48" t="str">
        <f>IFERROR(IF(COUNT($S599:AG599)&gt;=$P599,"",EDATE($S599,15)),"")</f>
        <v/>
      </c>
      <c r="AI599" s="48" t="str">
        <f>IFERROR(IF(COUNT($S599:AH599)&gt;=$P599,"",EDATE($S599,16)),"")</f>
        <v/>
      </c>
      <c r="AJ599" s="48" t="str">
        <f>IFERROR(IF(COUNT($S599:AI599)&gt;=$P599,"",EDATE($S599,17)),"")</f>
        <v/>
      </c>
      <c r="AK599" s="48" t="str">
        <f>IFERROR(IF(COUNT($S599:AJ599)&gt;=$P599,"",EDATE($S599,18)),"")</f>
        <v/>
      </c>
      <c r="AL599" s="49" t="str">
        <f>IFERROR(IF(COUNT($S599:AK599)&gt;=$P599,"",EDATE($S599,19)),"")</f>
        <v/>
      </c>
      <c r="AM599" s="49" t="str">
        <f>IFERROR(IF(COUNT($S599:AL599)&gt;=$P599,"",EDATE($S599,20)),"")</f>
        <v/>
      </c>
      <c r="AN599" s="49" t="str">
        <f>IFERROR(IF(COUNT($S599:AM599)&gt;=$P599,"",EDATE($S599,21)),"")</f>
        <v/>
      </c>
      <c r="AO599" s="49" t="str">
        <f>IFERROR(IF(COUNT($S599:AN599)&gt;=$P599,"",EDATE($S599,22)),"")</f>
        <v/>
      </c>
      <c r="AP599" s="49" t="str">
        <f>IFERROR(IF(COUNT($S599:AO599)&gt;=$P599,"",EDATE($S599,23)),"")</f>
        <v/>
      </c>
      <c r="AQ599" s="49" t="str">
        <f>IFERROR(IF(COUNT($S599:AP599)&gt;=$P599,"",EDATE($S599,24)),"")</f>
        <v/>
      </c>
      <c r="AR599" s="49" t="str">
        <f>IFERROR(IF(COUNT($S599:AQ599)&gt;=$P599,"",EDATE($S599,25)),"")</f>
        <v/>
      </c>
      <c r="AS599" s="49" t="str">
        <f>IFERROR(IF(COUNT($S599:AR599)&gt;=$P599,"",EDATE($S599,26)),"")</f>
        <v/>
      </c>
      <c r="AT599" s="49" t="str">
        <f>IFERROR(IF(COUNT($S599:AS599)&gt;=$P599,"",EDATE($S599,27)),"")</f>
        <v/>
      </c>
      <c r="AU599" s="49" t="str">
        <f>IFERROR(IF(COUNT($S599:AT599)&gt;=$P599,"",EDATE($S599,28)),"")</f>
        <v/>
      </c>
      <c r="AV599" s="49" t="str">
        <f>IFERROR(IF(COUNT($S599:AU599)&gt;=$P599,"",EDATE($S599,29)),"")</f>
        <v/>
      </c>
      <c r="AW599" s="49" t="str">
        <f>IFERROR(IF(COUNT($S599:AV599)&gt;=$P599,"",EDATE($S599,30)),"")</f>
        <v/>
      </c>
      <c r="AX599" s="49" t="str">
        <f>IFERROR(IF(COUNT($S599:AW599)&gt;=$P599,"",EDATE($S599,31)),"")</f>
        <v/>
      </c>
      <c r="AY599" s="49" t="str">
        <f>IFERROR(IF(COUNT($S599:AX599)&gt;=$P599,"",EDATE($S599,32)),"")</f>
        <v/>
      </c>
      <c r="AZ599" s="49" t="str">
        <f>IFERROR(IF(COUNT($S599:AY599)&gt;=$P599,"",EDATE($S599,33)),"")</f>
        <v/>
      </c>
      <c r="BA599" s="49" t="str">
        <f>IFERROR(IF(COUNT($S599:AZ599)&gt;=$P599,"",EDATE($S599,34)),"")</f>
        <v/>
      </c>
      <c r="BB599" s="49" t="str">
        <f>IFERROR(IF(COUNT($S599:BA599)&gt;=$P599,"",EDATE($S599,35)),"")</f>
        <v/>
      </c>
      <c r="BC599" s="49" t="str">
        <f>IFERROR(IF(COUNT($S599:BB599)&gt;=$P599,"",EDATE($S599,36)),"")</f>
        <v/>
      </c>
      <c r="BD599" s="108"/>
    </row>
    <row r="600" spans="1:56" s="98" customFormat="1" ht="21" customHeight="1" thickBot="1">
      <c r="A600" s="106" t="str">
        <f t="shared" ca="1" si="54"/>
        <v/>
      </c>
      <c r="B600" s="152"/>
      <c r="C600" s="45" t="str">
        <f>IFERROR(VLOOKUP(B600,'اسماء العملاء'!$A$2:$E$1589,5,FALSE),"")</f>
        <v/>
      </c>
      <c r="D600" s="60" t="str">
        <f>IFERROR(VLOOKUP(B600,'اسماء العملاء'!$A$2:$C$1589,2,FALSE),"")</f>
        <v/>
      </c>
      <c r="E600" s="56"/>
      <c r="F600" s="62" t="str">
        <f>IFERROR(VLOOKUP(B600,'اسماء العملاء'!$A$2:$C$1589,3,FALSE),"")</f>
        <v/>
      </c>
      <c r="G600" s="75" t="str">
        <f>IFERROR(VLOOKUP(B600,'اسماء العملاء'!$A$2:$F$1589,6,FALSE),"")</f>
        <v/>
      </c>
      <c r="H600" s="142" t="str">
        <f>IFERROR(VLOOKUP(G600,'انواع الفلاتر'!$B$2:$C$52,2,FALSE),"")</f>
        <v/>
      </c>
      <c r="I600" s="128" t="str">
        <f>IFERROR(VLOOKUP(B600,'اسماء العملاء'!$A$2:$K$1589,11,FALSE),"")</f>
        <v/>
      </c>
      <c r="J600" s="46" t="str">
        <f t="shared" si="55"/>
        <v/>
      </c>
      <c r="K600" s="37"/>
      <c r="L600" s="137" t="str">
        <f t="shared" si="56"/>
        <v/>
      </c>
      <c r="M600" s="94" t="str">
        <f>IFERROR(VLOOKUP(B600,'اسماء العملاء'!$A$2:$G$1589,7,FALSE),"")</f>
        <v/>
      </c>
      <c r="N600" s="92" t="str">
        <f t="shared" si="57"/>
        <v/>
      </c>
      <c r="O600" s="149" t="str">
        <f>IFERROR(VLOOKUP(B600,'اسماء العملاء'!$A$2:$I$1589,9,FALSE),"")</f>
        <v/>
      </c>
      <c r="P600" s="144" t="str">
        <f t="shared" si="58"/>
        <v/>
      </c>
      <c r="Q600" s="145" t="str">
        <f t="shared" si="59"/>
        <v/>
      </c>
      <c r="R600" s="50"/>
      <c r="S600" s="133" t="str">
        <f>IFERROR(VLOOKUP(B600,'اسماء العملاء'!$A$2:$J$1589,10,FALSE),"")</f>
        <v/>
      </c>
      <c r="T600" s="48" t="str">
        <f>IFERROR(IF(COUNT($S600:S600)&gt;=$P600,"",EDATE($S600,1)),"")</f>
        <v/>
      </c>
      <c r="U600" s="48" t="str">
        <f>IFERROR(IF(COUNT($S600:T600)&gt;=$P600,"",EDATE($S600,2)),"")</f>
        <v/>
      </c>
      <c r="V600" s="48" t="str">
        <f>IFERROR(IF(COUNT($S600:U600)&gt;=$P600,"",EDATE($S600,3)),"")</f>
        <v/>
      </c>
      <c r="W600" s="48" t="str">
        <f>IFERROR(IF(COUNT($S600:V600)&gt;=$P600,"",EDATE($S600,4)),"")</f>
        <v/>
      </c>
      <c r="X600" s="48" t="str">
        <f>IFERROR(IF(COUNT($S600:W600)&gt;=$P600,"",EDATE($S600,5)),"")</f>
        <v/>
      </c>
      <c r="Y600" s="48" t="str">
        <f>IFERROR(IF(COUNT($S600:X600)&gt;=$P600,"",EDATE($S600,6)),"")</f>
        <v/>
      </c>
      <c r="Z600" s="48" t="str">
        <f>IFERROR(IF(COUNT($S600:Y600)&gt;=$P600,"",EDATE($S600,7)),"")</f>
        <v/>
      </c>
      <c r="AA600" s="48" t="str">
        <f>IFERROR(IF(COUNT($S600:Z600)&gt;=$P600,"",EDATE($S600,8)),"")</f>
        <v/>
      </c>
      <c r="AB600" s="48" t="str">
        <f>IFERROR(IF(COUNT($S600:AA600)&gt;=$P600,"",EDATE($S600,9)),"")</f>
        <v/>
      </c>
      <c r="AC600" s="48" t="str">
        <f>IFERROR(IF(COUNT($S600:AB600)&gt;=$P600,"",EDATE($S600,10)),"")</f>
        <v/>
      </c>
      <c r="AD600" s="48" t="str">
        <f>IFERROR(IF(COUNT($S600:AC600)&gt;=$P600,"",EDATE($S600,11)),"")</f>
        <v/>
      </c>
      <c r="AE600" s="48" t="str">
        <f>IFERROR(IF(COUNT($S600:AD600)&gt;=$P600,"",EDATE($S600,12)),"")</f>
        <v/>
      </c>
      <c r="AF600" s="48" t="str">
        <f>IFERROR(IF(COUNT($S600:AE600)&gt;=$P600,"",EDATE($S600,13)),"")</f>
        <v/>
      </c>
      <c r="AG600" s="48" t="str">
        <f>IFERROR(IF(COUNT($S600:AF600)&gt;=$P600,"",EDATE($S600,14)),"")</f>
        <v/>
      </c>
      <c r="AH600" s="48" t="str">
        <f>IFERROR(IF(COUNT($S600:AG600)&gt;=$P600,"",EDATE($S600,15)),"")</f>
        <v/>
      </c>
      <c r="AI600" s="48" t="str">
        <f>IFERROR(IF(COUNT($S600:AH600)&gt;=$P600,"",EDATE($S600,16)),"")</f>
        <v/>
      </c>
      <c r="AJ600" s="48" t="str">
        <f>IFERROR(IF(COUNT($S600:AI600)&gt;=$P600,"",EDATE($S600,17)),"")</f>
        <v/>
      </c>
      <c r="AK600" s="48" t="str">
        <f>IFERROR(IF(COUNT($S600:AJ600)&gt;=$P600,"",EDATE($S600,18)),"")</f>
        <v/>
      </c>
      <c r="AL600" s="49" t="str">
        <f>IFERROR(IF(COUNT($S600:AK600)&gt;=$P600,"",EDATE($S600,19)),"")</f>
        <v/>
      </c>
      <c r="AM600" s="49" t="str">
        <f>IFERROR(IF(COUNT($S600:AL600)&gt;=$P600,"",EDATE($S600,20)),"")</f>
        <v/>
      </c>
      <c r="AN600" s="49" t="str">
        <f>IFERROR(IF(COUNT($S600:AM600)&gt;=$P600,"",EDATE($S600,21)),"")</f>
        <v/>
      </c>
      <c r="AO600" s="49" t="str">
        <f>IFERROR(IF(COUNT($S600:AN600)&gt;=$P600,"",EDATE($S600,22)),"")</f>
        <v/>
      </c>
      <c r="AP600" s="49" t="str">
        <f>IFERROR(IF(COUNT($S600:AO600)&gt;=$P600,"",EDATE($S600,23)),"")</f>
        <v/>
      </c>
      <c r="AQ600" s="49" t="str">
        <f>IFERROR(IF(COUNT($S600:AP600)&gt;=$P600,"",EDATE($S600,24)),"")</f>
        <v/>
      </c>
      <c r="AR600" s="49" t="str">
        <f>IFERROR(IF(COUNT($S600:AQ600)&gt;=$P600,"",EDATE($S600,25)),"")</f>
        <v/>
      </c>
      <c r="AS600" s="49" t="str">
        <f>IFERROR(IF(COUNT($S600:AR600)&gt;=$P600,"",EDATE($S600,26)),"")</f>
        <v/>
      </c>
      <c r="AT600" s="49" t="str">
        <f>IFERROR(IF(COUNT($S600:AS600)&gt;=$P600,"",EDATE($S600,27)),"")</f>
        <v/>
      </c>
      <c r="AU600" s="49" t="str">
        <f>IFERROR(IF(COUNT($S600:AT600)&gt;=$P600,"",EDATE($S600,28)),"")</f>
        <v/>
      </c>
      <c r="AV600" s="49" t="str">
        <f>IFERROR(IF(COUNT($S600:AU600)&gt;=$P600,"",EDATE($S600,29)),"")</f>
        <v/>
      </c>
      <c r="AW600" s="49" t="str">
        <f>IFERROR(IF(COUNT($S600:AV600)&gt;=$P600,"",EDATE($S600,30)),"")</f>
        <v/>
      </c>
      <c r="AX600" s="49" t="str">
        <f>IFERROR(IF(COUNT($S600:AW600)&gt;=$P600,"",EDATE($S600,31)),"")</f>
        <v/>
      </c>
      <c r="AY600" s="49" t="str">
        <f>IFERROR(IF(COUNT($S600:AX600)&gt;=$P600,"",EDATE($S600,32)),"")</f>
        <v/>
      </c>
      <c r="AZ600" s="49" t="str">
        <f>IFERROR(IF(COUNT($S600:AY600)&gt;=$P600,"",EDATE($S600,33)),"")</f>
        <v/>
      </c>
      <c r="BA600" s="49" t="str">
        <f>IFERROR(IF(COUNT($S600:AZ600)&gt;=$P600,"",EDATE($S600,34)),"")</f>
        <v/>
      </c>
      <c r="BB600" s="49" t="str">
        <f>IFERROR(IF(COUNT($S600:BA600)&gt;=$P600,"",EDATE($S600,35)),"")</f>
        <v/>
      </c>
      <c r="BC600" s="49" t="str">
        <f>IFERROR(IF(COUNT($S600:BB600)&gt;=$P600,"",EDATE($S600,36)),"")</f>
        <v/>
      </c>
      <c r="BD600" s="108"/>
    </row>
    <row r="601" spans="1:56" s="98" customFormat="1" ht="21" customHeight="1" thickBot="1">
      <c r="A601" s="106" t="str">
        <f t="shared" ca="1" si="54"/>
        <v/>
      </c>
      <c r="B601" s="152"/>
      <c r="C601" s="45" t="str">
        <f>IFERROR(VLOOKUP(B601,'اسماء العملاء'!$A$2:$E$1589,5,FALSE),"")</f>
        <v/>
      </c>
      <c r="D601" s="60" t="str">
        <f>IFERROR(VLOOKUP(B601,'اسماء العملاء'!$A$2:$C$1589,2,FALSE),"")</f>
        <v/>
      </c>
      <c r="E601" s="56"/>
      <c r="F601" s="62" t="str">
        <f>IFERROR(VLOOKUP(B601,'اسماء العملاء'!$A$2:$C$1589,3,FALSE),"")</f>
        <v/>
      </c>
      <c r="G601" s="75" t="str">
        <f>IFERROR(VLOOKUP(B601,'اسماء العملاء'!$A$2:$F$1589,6,FALSE),"")</f>
        <v/>
      </c>
      <c r="H601" s="142" t="str">
        <f>IFERROR(VLOOKUP(G601,'انواع الفلاتر'!$B$2:$C$52,2,FALSE),"")</f>
        <v/>
      </c>
      <c r="I601" s="128" t="str">
        <f>IFERROR(VLOOKUP(B601,'اسماء العملاء'!$A$2:$K$1589,11,FALSE),"")</f>
        <v/>
      </c>
      <c r="J601" s="46" t="str">
        <f t="shared" si="55"/>
        <v/>
      </c>
      <c r="K601" s="37"/>
      <c r="L601" s="137" t="str">
        <f t="shared" si="56"/>
        <v/>
      </c>
      <c r="M601" s="94" t="str">
        <f>IFERROR(VLOOKUP(B601,'اسماء العملاء'!$A$2:$G$1589,7,FALSE),"")</f>
        <v/>
      </c>
      <c r="N601" s="92" t="str">
        <f t="shared" si="57"/>
        <v/>
      </c>
      <c r="O601" s="149" t="str">
        <f>IFERROR(VLOOKUP(B601,'اسماء العملاء'!$A$2:$I$1589,9,FALSE),"")</f>
        <v/>
      </c>
      <c r="P601" s="144" t="str">
        <f t="shared" si="58"/>
        <v/>
      </c>
      <c r="Q601" s="145" t="str">
        <f t="shared" si="59"/>
        <v/>
      </c>
      <c r="R601" s="50"/>
      <c r="S601" s="133" t="str">
        <f>IFERROR(VLOOKUP(B601,'اسماء العملاء'!$A$2:$J$1589,10,FALSE),"")</f>
        <v/>
      </c>
      <c r="T601" s="48" t="str">
        <f>IFERROR(IF(COUNT($S601:S601)&gt;=$P601,"",EDATE($S601,1)),"")</f>
        <v/>
      </c>
      <c r="U601" s="48" t="str">
        <f>IFERROR(IF(COUNT($S601:T601)&gt;=$P601,"",EDATE($S601,2)),"")</f>
        <v/>
      </c>
      <c r="V601" s="48" t="str">
        <f>IFERROR(IF(COUNT($S601:U601)&gt;=$P601,"",EDATE($S601,3)),"")</f>
        <v/>
      </c>
      <c r="W601" s="48" t="str">
        <f>IFERROR(IF(COUNT($S601:V601)&gt;=$P601,"",EDATE($S601,4)),"")</f>
        <v/>
      </c>
      <c r="X601" s="48" t="str">
        <f>IFERROR(IF(COUNT($S601:W601)&gt;=$P601,"",EDATE($S601,5)),"")</f>
        <v/>
      </c>
      <c r="Y601" s="48" t="str">
        <f>IFERROR(IF(COUNT($S601:X601)&gt;=$P601,"",EDATE($S601,6)),"")</f>
        <v/>
      </c>
      <c r="Z601" s="48" t="str">
        <f>IFERROR(IF(COUNT($S601:Y601)&gt;=$P601,"",EDATE($S601,7)),"")</f>
        <v/>
      </c>
      <c r="AA601" s="48" t="str">
        <f>IFERROR(IF(COUNT($S601:Z601)&gt;=$P601,"",EDATE($S601,8)),"")</f>
        <v/>
      </c>
      <c r="AB601" s="48" t="str">
        <f>IFERROR(IF(COUNT($S601:AA601)&gt;=$P601,"",EDATE($S601,9)),"")</f>
        <v/>
      </c>
      <c r="AC601" s="48" t="str">
        <f>IFERROR(IF(COUNT($S601:AB601)&gt;=$P601,"",EDATE($S601,10)),"")</f>
        <v/>
      </c>
      <c r="AD601" s="48" t="str">
        <f>IFERROR(IF(COUNT($S601:AC601)&gt;=$P601,"",EDATE($S601,11)),"")</f>
        <v/>
      </c>
      <c r="AE601" s="48" t="str">
        <f>IFERROR(IF(COUNT($S601:AD601)&gt;=$P601,"",EDATE($S601,12)),"")</f>
        <v/>
      </c>
      <c r="AF601" s="48" t="str">
        <f>IFERROR(IF(COUNT($S601:AE601)&gt;=$P601,"",EDATE($S601,13)),"")</f>
        <v/>
      </c>
      <c r="AG601" s="48" t="str">
        <f>IFERROR(IF(COUNT($S601:AF601)&gt;=$P601,"",EDATE($S601,14)),"")</f>
        <v/>
      </c>
      <c r="AH601" s="48" t="str">
        <f>IFERROR(IF(COUNT($S601:AG601)&gt;=$P601,"",EDATE($S601,15)),"")</f>
        <v/>
      </c>
      <c r="AI601" s="48" t="str">
        <f>IFERROR(IF(COUNT($S601:AH601)&gt;=$P601,"",EDATE($S601,16)),"")</f>
        <v/>
      </c>
      <c r="AJ601" s="48" t="str">
        <f>IFERROR(IF(COUNT($S601:AI601)&gt;=$P601,"",EDATE($S601,17)),"")</f>
        <v/>
      </c>
      <c r="AK601" s="48" t="str">
        <f>IFERROR(IF(COUNT($S601:AJ601)&gt;=$P601,"",EDATE($S601,18)),"")</f>
        <v/>
      </c>
      <c r="AL601" s="49" t="str">
        <f>IFERROR(IF(COUNT($S601:AK601)&gt;=$P601,"",EDATE($S601,19)),"")</f>
        <v/>
      </c>
      <c r="AM601" s="49" t="str">
        <f>IFERROR(IF(COUNT($S601:AL601)&gt;=$P601,"",EDATE($S601,20)),"")</f>
        <v/>
      </c>
      <c r="AN601" s="49" t="str">
        <f>IFERROR(IF(COUNT($S601:AM601)&gt;=$P601,"",EDATE($S601,21)),"")</f>
        <v/>
      </c>
      <c r="AO601" s="49" t="str">
        <f>IFERROR(IF(COUNT($S601:AN601)&gt;=$P601,"",EDATE($S601,22)),"")</f>
        <v/>
      </c>
      <c r="AP601" s="49" t="str">
        <f>IFERROR(IF(COUNT($S601:AO601)&gt;=$P601,"",EDATE($S601,23)),"")</f>
        <v/>
      </c>
      <c r="AQ601" s="49" t="str">
        <f>IFERROR(IF(COUNT($S601:AP601)&gt;=$P601,"",EDATE($S601,24)),"")</f>
        <v/>
      </c>
      <c r="AR601" s="49" t="str">
        <f>IFERROR(IF(COUNT($S601:AQ601)&gt;=$P601,"",EDATE($S601,25)),"")</f>
        <v/>
      </c>
      <c r="AS601" s="49" t="str">
        <f>IFERROR(IF(COUNT($S601:AR601)&gt;=$P601,"",EDATE($S601,26)),"")</f>
        <v/>
      </c>
      <c r="AT601" s="49" t="str">
        <f>IFERROR(IF(COUNT($S601:AS601)&gt;=$P601,"",EDATE($S601,27)),"")</f>
        <v/>
      </c>
      <c r="AU601" s="49" t="str">
        <f>IFERROR(IF(COUNT($S601:AT601)&gt;=$P601,"",EDATE($S601,28)),"")</f>
        <v/>
      </c>
      <c r="AV601" s="49" t="str">
        <f>IFERROR(IF(COUNT($S601:AU601)&gt;=$P601,"",EDATE($S601,29)),"")</f>
        <v/>
      </c>
      <c r="AW601" s="49" t="str">
        <f>IFERROR(IF(COUNT($S601:AV601)&gt;=$P601,"",EDATE($S601,30)),"")</f>
        <v/>
      </c>
      <c r="AX601" s="49" t="str">
        <f>IFERROR(IF(COUNT($S601:AW601)&gt;=$P601,"",EDATE($S601,31)),"")</f>
        <v/>
      </c>
      <c r="AY601" s="49" t="str">
        <f>IFERROR(IF(COUNT($S601:AX601)&gt;=$P601,"",EDATE($S601,32)),"")</f>
        <v/>
      </c>
      <c r="AZ601" s="49" t="str">
        <f>IFERROR(IF(COUNT($S601:AY601)&gt;=$P601,"",EDATE($S601,33)),"")</f>
        <v/>
      </c>
      <c r="BA601" s="49" t="str">
        <f>IFERROR(IF(COUNT($S601:AZ601)&gt;=$P601,"",EDATE($S601,34)),"")</f>
        <v/>
      </c>
      <c r="BB601" s="49" t="str">
        <f>IFERROR(IF(COUNT($S601:BA601)&gt;=$P601,"",EDATE($S601,35)),"")</f>
        <v/>
      </c>
      <c r="BC601" s="49" t="str">
        <f>IFERROR(IF(COUNT($S601:BB601)&gt;=$P601,"",EDATE($S601,36)),"")</f>
        <v/>
      </c>
      <c r="BD601" s="108"/>
    </row>
    <row r="602" spans="1:56" s="98" customFormat="1" ht="21" customHeight="1" thickBot="1">
      <c r="A602" s="106" t="str">
        <f t="shared" ca="1" si="54"/>
        <v/>
      </c>
      <c r="B602" s="152"/>
      <c r="C602" s="45" t="str">
        <f>IFERROR(VLOOKUP(B602,'اسماء العملاء'!$A$2:$E$1589,5,FALSE),"")</f>
        <v/>
      </c>
      <c r="D602" s="60" t="str">
        <f>IFERROR(VLOOKUP(B602,'اسماء العملاء'!$A$2:$C$1589,2,FALSE),"")</f>
        <v/>
      </c>
      <c r="E602" s="56"/>
      <c r="F602" s="62" t="str">
        <f>IFERROR(VLOOKUP(B602,'اسماء العملاء'!$A$2:$C$1589,3,FALSE),"")</f>
        <v/>
      </c>
      <c r="G602" s="75" t="str">
        <f>IFERROR(VLOOKUP(B602,'اسماء العملاء'!$A$2:$F$1589,6,FALSE),"")</f>
        <v/>
      </c>
      <c r="H602" s="142" t="str">
        <f>IFERROR(VLOOKUP(G602,'انواع الفلاتر'!$B$2:$C$52,2,FALSE),"")</f>
        <v/>
      </c>
      <c r="I602" s="128" t="str">
        <f>IFERROR(VLOOKUP(B602,'اسماء العملاء'!$A$2:$K$1589,11,FALSE),"")</f>
        <v/>
      </c>
      <c r="J602" s="46" t="str">
        <f t="shared" si="55"/>
        <v/>
      </c>
      <c r="K602" s="37"/>
      <c r="L602" s="137" t="str">
        <f t="shared" si="56"/>
        <v/>
      </c>
      <c r="M602" s="94" t="str">
        <f>IFERROR(VLOOKUP(B602,'اسماء العملاء'!$A$2:$G$1589,7,FALSE),"")</f>
        <v/>
      </c>
      <c r="N602" s="92" t="str">
        <f t="shared" si="57"/>
        <v/>
      </c>
      <c r="O602" s="149" t="str">
        <f>IFERROR(VLOOKUP(B602,'اسماء العملاء'!$A$2:$I$1589,9,FALSE),"")</f>
        <v/>
      </c>
      <c r="P602" s="144" t="str">
        <f t="shared" si="58"/>
        <v/>
      </c>
      <c r="Q602" s="145" t="str">
        <f t="shared" si="59"/>
        <v/>
      </c>
      <c r="R602" s="50"/>
      <c r="S602" s="133" t="str">
        <f>IFERROR(VLOOKUP(B602,'اسماء العملاء'!$A$2:$J$1589,10,FALSE),"")</f>
        <v/>
      </c>
      <c r="T602" s="48" t="str">
        <f>IFERROR(IF(COUNT($S602:S602)&gt;=$P602,"",EDATE($S602,1)),"")</f>
        <v/>
      </c>
      <c r="U602" s="48" t="str">
        <f>IFERROR(IF(COUNT($S602:T602)&gt;=$P602,"",EDATE($S602,2)),"")</f>
        <v/>
      </c>
      <c r="V602" s="48" t="str">
        <f>IFERROR(IF(COUNT($S602:U602)&gt;=$P602,"",EDATE($S602,3)),"")</f>
        <v/>
      </c>
      <c r="W602" s="48" t="str">
        <f>IFERROR(IF(COUNT($S602:V602)&gt;=$P602,"",EDATE($S602,4)),"")</f>
        <v/>
      </c>
      <c r="X602" s="48" t="str">
        <f>IFERROR(IF(COUNT($S602:W602)&gt;=$P602,"",EDATE($S602,5)),"")</f>
        <v/>
      </c>
      <c r="Y602" s="48" t="str">
        <f>IFERROR(IF(COUNT($S602:X602)&gt;=$P602,"",EDATE($S602,6)),"")</f>
        <v/>
      </c>
      <c r="Z602" s="48" t="str">
        <f>IFERROR(IF(COUNT($S602:Y602)&gt;=$P602,"",EDATE($S602,7)),"")</f>
        <v/>
      </c>
      <c r="AA602" s="48" t="str">
        <f>IFERROR(IF(COUNT($S602:Z602)&gt;=$P602,"",EDATE($S602,8)),"")</f>
        <v/>
      </c>
      <c r="AB602" s="48" t="str">
        <f>IFERROR(IF(COUNT($S602:AA602)&gt;=$P602,"",EDATE($S602,9)),"")</f>
        <v/>
      </c>
      <c r="AC602" s="48" t="str">
        <f>IFERROR(IF(COUNT($S602:AB602)&gt;=$P602,"",EDATE($S602,10)),"")</f>
        <v/>
      </c>
      <c r="AD602" s="48" t="str">
        <f>IFERROR(IF(COUNT($S602:AC602)&gt;=$P602,"",EDATE($S602,11)),"")</f>
        <v/>
      </c>
      <c r="AE602" s="48" t="str">
        <f>IFERROR(IF(COUNT($S602:AD602)&gt;=$P602,"",EDATE($S602,12)),"")</f>
        <v/>
      </c>
      <c r="AF602" s="48" t="str">
        <f>IFERROR(IF(COUNT($S602:AE602)&gt;=$P602,"",EDATE($S602,13)),"")</f>
        <v/>
      </c>
      <c r="AG602" s="48" t="str">
        <f>IFERROR(IF(COUNT($S602:AF602)&gt;=$P602,"",EDATE($S602,14)),"")</f>
        <v/>
      </c>
      <c r="AH602" s="48" t="str">
        <f>IFERROR(IF(COUNT($S602:AG602)&gt;=$P602,"",EDATE($S602,15)),"")</f>
        <v/>
      </c>
      <c r="AI602" s="48" t="str">
        <f>IFERROR(IF(COUNT($S602:AH602)&gt;=$P602,"",EDATE($S602,16)),"")</f>
        <v/>
      </c>
      <c r="AJ602" s="48" t="str">
        <f>IFERROR(IF(COUNT($S602:AI602)&gt;=$P602,"",EDATE($S602,17)),"")</f>
        <v/>
      </c>
      <c r="AK602" s="48" t="str">
        <f>IFERROR(IF(COUNT($S602:AJ602)&gt;=$P602,"",EDATE($S602,18)),"")</f>
        <v/>
      </c>
      <c r="AL602" s="49" t="str">
        <f>IFERROR(IF(COUNT($S602:AK602)&gt;=$P602,"",EDATE($S602,19)),"")</f>
        <v/>
      </c>
      <c r="AM602" s="49" t="str">
        <f>IFERROR(IF(COUNT($S602:AL602)&gt;=$P602,"",EDATE($S602,20)),"")</f>
        <v/>
      </c>
      <c r="AN602" s="49" t="str">
        <f>IFERROR(IF(COUNT($S602:AM602)&gt;=$P602,"",EDATE($S602,21)),"")</f>
        <v/>
      </c>
      <c r="AO602" s="49" t="str">
        <f>IFERROR(IF(COUNT($S602:AN602)&gt;=$P602,"",EDATE($S602,22)),"")</f>
        <v/>
      </c>
      <c r="AP602" s="49" t="str">
        <f>IFERROR(IF(COUNT($S602:AO602)&gt;=$P602,"",EDATE($S602,23)),"")</f>
        <v/>
      </c>
      <c r="AQ602" s="49" t="str">
        <f>IFERROR(IF(COUNT($S602:AP602)&gt;=$P602,"",EDATE($S602,24)),"")</f>
        <v/>
      </c>
      <c r="AR602" s="49" t="str">
        <f>IFERROR(IF(COUNT($S602:AQ602)&gt;=$P602,"",EDATE($S602,25)),"")</f>
        <v/>
      </c>
      <c r="AS602" s="49" t="str">
        <f>IFERROR(IF(COUNT($S602:AR602)&gt;=$P602,"",EDATE($S602,26)),"")</f>
        <v/>
      </c>
      <c r="AT602" s="49" t="str">
        <f>IFERROR(IF(COUNT($S602:AS602)&gt;=$P602,"",EDATE($S602,27)),"")</f>
        <v/>
      </c>
      <c r="AU602" s="49" t="str">
        <f>IFERROR(IF(COUNT($S602:AT602)&gt;=$P602,"",EDATE($S602,28)),"")</f>
        <v/>
      </c>
      <c r="AV602" s="49" t="str">
        <f>IFERROR(IF(COUNT($S602:AU602)&gt;=$P602,"",EDATE($S602,29)),"")</f>
        <v/>
      </c>
      <c r="AW602" s="49" t="str">
        <f>IFERROR(IF(COUNT($S602:AV602)&gt;=$P602,"",EDATE($S602,30)),"")</f>
        <v/>
      </c>
      <c r="AX602" s="49" t="str">
        <f>IFERROR(IF(COUNT($S602:AW602)&gt;=$P602,"",EDATE($S602,31)),"")</f>
        <v/>
      </c>
      <c r="AY602" s="49" t="str">
        <f>IFERROR(IF(COUNT($S602:AX602)&gt;=$P602,"",EDATE($S602,32)),"")</f>
        <v/>
      </c>
      <c r="AZ602" s="49" t="str">
        <f>IFERROR(IF(COUNT($S602:AY602)&gt;=$P602,"",EDATE($S602,33)),"")</f>
        <v/>
      </c>
      <c r="BA602" s="49" t="str">
        <f>IFERROR(IF(COUNT($S602:AZ602)&gt;=$P602,"",EDATE($S602,34)),"")</f>
        <v/>
      </c>
      <c r="BB602" s="49" t="str">
        <f>IFERROR(IF(COUNT($S602:BA602)&gt;=$P602,"",EDATE($S602,35)),"")</f>
        <v/>
      </c>
      <c r="BC602" s="49" t="str">
        <f>IFERROR(IF(COUNT($S602:BB602)&gt;=$P602,"",EDATE($S602,36)),"")</f>
        <v/>
      </c>
      <c r="BD602" s="108"/>
    </row>
    <row r="603" spans="1:56" s="98" customFormat="1" ht="21" customHeight="1" thickBot="1">
      <c r="A603" s="106" t="str">
        <f t="shared" ca="1" si="54"/>
        <v/>
      </c>
      <c r="B603" s="152"/>
      <c r="C603" s="45" t="str">
        <f>IFERROR(VLOOKUP(B603,'اسماء العملاء'!$A$2:$E$1589,5,FALSE),"")</f>
        <v/>
      </c>
      <c r="D603" s="60" t="str">
        <f>IFERROR(VLOOKUP(B603,'اسماء العملاء'!$A$2:$C$1589,2,FALSE),"")</f>
        <v/>
      </c>
      <c r="E603" s="56"/>
      <c r="F603" s="62" t="str">
        <f>IFERROR(VLOOKUP(B603,'اسماء العملاء'!$A$2:$C$1589,3,FALSE),"")</f>
        <v/>
      </c>
      <c r="G603" s="75" t="str">
        <f>IFERROR(VLOOKUP(B603,'اسماء العملاء'!$A$2:$F$1589,6,FALSE),"")</f>
        <v/>
      </c>
      <c r="H603" s="142" t="str">
        <f>IFERROR(VLOOKUP(G603,'انواع الفلاتر'!$B$2:$C$52,2,FALSE),"")</f>
        <v/>
      </c>
      <c r="I603" s="128" t="str">
        <f>IFERROR(VLOOKUP(B603,'اسماء العملاء'!$A$2:$K$1589,11,FALSE),"")</f>
        <v/>
      </c>
      <c r="J603" s="46" t="str">
        <f t="shared" si="55"/>
        <v/>
      </c>
      <c r="K603" s="37"/>
      <c r="L603" s="137" t="str">
        <f t="shared" si="56"/>
        <v/>
      </c>
      <c r="M603" s="94" t="str">
        <f>IFERROR(VLOOKUP(B603,'اسماء العملاء'!$A$2:$G$1589,7,FALSE),"")</f>
        <v/>
      </c>
      <c r="N603" s="92" t="str">
        <f t="shared" si="57"/>
        <v/>
      </c>
      <c r="O603" s="149" t="str">
        <f>IFERROR(VLOOKUP(B603,'اسماء العملاء'!$A$2:$I$1589,9,FALSE),"")</f>
        <v/>
      </c>
      <c r="P603" s="144" t="str">
        <f t="shared" si="58"/>
        <v/>
      </c>
      <c r="Q603" s="145" t="str">
        <f t="shared" si="59"/>
        <v/>
      </c>
      <c r="R603" s="50"/>
      <c r="S603" s="133" t="str">
        <f>IFERROR(VLOOKUP(B603,'اسماء العملاء'!$A$2:$J$1589,10,FALSE),"")</f>
        <v/>
      </c>
      <c r="T603" s="48" t="str">
        <f>IFERROR(IF(COUNT($S603:S603)&gt;=$P603,"",EDATE($S603,1)),"")</f>
        <v/>
      </c>
      <c r="U603" s="48" t="str">
        <f>IFERROR(IF(COUNT($S603:T603)&gt;=$P603,"",EDATE($S603,2)),"")</f>
        <v/>
      </c>
      <c r="V603" s="48" t="str">
        <f>IFERROR(IF(COUNT($S603:U603)&gt;=$P603,"",EDATE($S603,3)),"")</f>
        <v/>
      </c>
      <c r="W603" s="48" t="str">
        <f>IFERROR(IF(COUNT($S603:V603)&gt;=$P603,"",EDATE($S603,4)),"")</f>
        <v/>
      </c>
      <c r="X603" s="48" t="str">
        <f>IFERROR(IF(COUNT($S603:W603)&gt;=$P603,"",EDATE($S603,5)),"")</f>
        <v/>
      </c>
      <c r="Y603" s="48" t="str">
        <f>IFERROR(IF(COUNT($S603:X603)&gt;=$P603,"",EDATE($S603,6)),"")</f>
        <v/>
      </c>
      <c r="Z603" s="48" t="str">
        <f>IFERROR(IF(COUNT($S603:Y603)&gt;=$P603,"",EDATE($S603,7)),"")</f>
        <v/>
      </c>
      <c r="AA603" s="48" t="str">
        <f>IFERROR(IF(COUNT($S603:Z603)&gt;=$P603,"",EDATE($S603,8)),"")</f>
        <v/>
      </c>
      <c r="AB603" s="48" t="str">
        <f>IFERROR(IF(COUNT($S603:AA603)&gt;=$P603,"",EDATE($S603,9)),"")</f>
        <v/>
      </c>
      <c r="AC603" s="48" t="str">
        <f>IFERROR(IF(COUNT($S603:AB603)&gt;=$P603,"",EDATE($S603,10)),"")</f>
        <v/>
      </c>
      <c r="AD603" s="48" t="str">
        <f>IFERROR(IF(COUNT($S603:AC603)&gt;=$P603,"",EDATE($S603,11)),"")</f>
        <v/>
      </c>
      <c r="AE603" s="48" t="str">
        <f>IFERROR(IF(COUNT($S603:AD603)&gt;=$P603,"",EDATE($S603,12)),"")</f>
        <v/>
      </c>
      <c r="AF603" s="48" t="str">
        <f>IFERROR(IF(COUNT($S603:AE603)&gt;=$P603,"",EDATE($S603,13)),"")</f>
        <v/>
      </c>
      <c r="AG603" s="48" t="str">
        <f>IFERROR(IF(COUNT($S603:AF603)&gt;=$P603,"",EDATE($S603,14)),"")</f>
        <v/>
      </c>
      <c r="AH603" s="48" t="str">
        <f>IFERROR(IF(COUNT($S603:AG603)&gt;=$P603,"",EDATE($S603,15)),"")</f>
        <v/>
      </c>
      <c r="AI603" s="48" t="str">
        <f>IFERROR(IF(COUNT($S603:AH603)&gt;=$P603,"",EDATE($S603,16)),"")</f>
        <v/>
      </c>
      <c r="AJ603" s="48" t="str">
        <f>IFERROR(IF(COUNT($S603:AI603)&gt;=$P603,"",EDATE($S603,17)),"")</f>
        <v/>
      </c>
      <c r="AK603" s="48" t="str">
        <f>IFERROR(IF(COUNT($S603:AJ603)&gt;=$P603,"",EDATE($S603,18)),"")</f>
        <v/>
      </c>
      <c r="AL603" s="49" t="str">
        <f>IFERROR(IF(COUNT($S603:AK603)&gt;=$P603,"",EDATE($S603,19)),"")</f>
        <v/>
      </c>
      <c r="AM603" s="49" t="str">
        <f>IFERROR(IF(COUNT($S603:AL603)&gt;=$P603,"",EDATE($S603,20)),"")</f>
        <v/>
      </c>
      <c r="AN603" s="49" t="str">
        <f>IFERROR(IF(COUNT($S603:AM603)&gt;=$P603,"",EDATE($S603,21)),"")</f>
        <v/>
      </c>
      <c r="AO603" s="49" t="str">
        <f>IFERROR(IF(COUNT($S603:AN603)&gt;=$P603,"",EDATE($S603,22)),"")</f>
        <v/>
      </c>
      <c r="AP603" s="49" t="str">
        <f>IFERROR(IF(COUNT($S603:AO603)&gt;=$P603,"",EDATE($S603,23)),"")</f>
        <v/>
      </c>
      <c r="AQ603" s="49" t="str">
        <f>IFERROR(IF(COUNT($S603:AP603)&gt;=$P603,"",EDATE($S603,24)),"")</f>
        <v/>
      </c>
      <c r="AR603" s="49" t="str">
        <f>IFERROR(IF(COUNT($S603:AQ603)&gt;=$P603,"",EDATE($S603,25)),"")</f>
        <v/>
      </c>
      <c r="AS603" s="49" t="str">
        <f>IFERROR(IF(COUNT($S603:AR603)&gt;=$P603,"",EDATE($S603,26)),"")</f>
        <v/>
      </c>
      <c r="AT603" s="49" t="str">
        <f>IFERROR(IF(COUNT($S603:AS603)&gt;=$P603,"",EDATE($S603,27)),"")</f>
        <v/>
      </c>
      <c r="AU603" s="49" t="str">
        <f>IFERROR(IF(COUNT($S603:AT603)&gt;=$P603,"",EDATE($S603,28)),"")</f>
        <v/>
      </c>
      <c r="AV603" s="49" t="str">
        <f>IFERROR(IF(COUNT($S603:AU603)&gt;=$P603,"",EDATE($S603,29)),"")</f>
        <v/>
      </c>
      <c r="AW603" s="49" t="str">
        <f>IFERROR(IF(COUNT($S603:AV603)&gt;=$P603,"",EDATE($S603,30)),"")</f>
        <v/>
      </c>
      <c r="AX603" s="49" t="str">
        <f>IFERROR(IF(COUNT($S603:AW603)&gt;=$P603,"",EDATE($S603,31)),"")</f>
        <v/>
      </c>
      <c r="AY603" s="49" t="str">
        <f>IFERROR(IF(COUNT($S603:AX603)&gt;=$P603,"",EDATE($S603,32)),"")</f>
        <v/>
      </c>
      <c r="AZ603" s="49" t="str">
        <f>IFERROR(IF(COUNT($S603:AY603)&gt;=$P603,"",EDATE($S603,33)),"")</f>
        <v/>
      </c>
      <c r="BA603" s="49" t="str">
        <f>IFERROR(IF(COUNT($S603:AZ603)&gt;=$P603,"",EDATE($S603,34)),"")</f>
        <v/>
      </c>
      <c r="BB603" s="49" t="str">
        <f>IFERROR(IF(COUNT($S603:BA603)&gt;=$P603,"",EDATE($S603,35)),"")</f>
        <v/>
      </c>
      <c r="BC603" s="49" t="str">
        <f>IFERROR(IF(COUNT($S603:BB603)&gt;=$P603,"",EDATE($S603,36)),"")</f>
        <v/>
      </c>
      <c r="BD603" s="108"/>
    </row>
    <row r="604" spans="1:56" s="98" customFormat="1" ht="21" customHeight="1" thickBot="1">
      <c r="A604" s="106" t="str">
        <f t="shared" ca="1" si="54"/>
        <v/>
      </c>
      <c r="B604" s="152"/>
      <c r="C604" s="45" t="str">
        <f>IFERROR(VLOOKUP(B604,'اسماء العملاء'!$A$2:$E$1589,5,FALSE),"")</f>
        <v/>
      </c>
      <c r="D604" s="60" t="str">
        <f>IFERROR(VLOOKUP(B604,'اسماء العملاء'!$A$2:$C$1589,2,FALSE),"")</f>
        <v/>
      </c>
      <c r="E604" s="56"/>
      <c r="F604" s="62" t="str">
        <f>IFERROR(VLOOKUP(B604,'اسماء العملاء'!$A$2:$C$1589,3,FALSE),"")</f>
        <v/>
      </c>
      <c r="G604" s="75" t="str">
        <f>IFERROR(VLOOKUP(B604,'اسماء العملاء'!$A$2:$F$1589,6,FALSE),"")</f>
        <v/>
      </c>
      <c r="H604" s="142" t="str">
        <f>IFERROR(VLOOKUP(G604,'انواع الفلاتر'!$B$2:$C$52,2,FALSE),"")</f>
        <v/>
      </c>
      <c r="I604" s="128" t="str">
        <f>IFERROR(VLOOKUP(B604,'اسماء العملاء'!$A$2:$K$1589,11,FALSE),"")</f>
        <v/>
      </c>
      <c r="J604" s="46" t="str">
        <f t="shared" si="55"/>
        <v/>
      </c>
      <c r="K604" s="37"/>
      <c r="L604" s="137" t="str">
        <f t="shared" si="56"/>
        <v/>
      </c>
      <c r="M604" s="94" t="str">
        <f>IFERROR(VLOOKUP(B604,'اسماء العملاء'!$A$2:$G$1589,7,FALSE),"")</f>
        <v/>
      </c>
      <c r="N604" s="92" t="str">
        <f t="shared" si="57"/>
        <v/>
      </c>
      <c r="O604" s="149" t="str">
        <f>IFERROR(VLOOKUP(B604,'اسماء العملاء'!$A$2:$I$1589,9,FALSE),"")</f>
        <v/>
      </c>
      <c r="P604" s="144" t="str">
        <f t="shared" si="58"/>
        <v/>
      </c>
      <c r="Q604" s="145" t="str">
        <f t="shared" si="59"/>
        <v/>
      </c>
      <c r="R604" s="50"/>
      <c r="S604" s="133" t="str">
        <f>IFERROR(VLOOKUP(B604,'اسماء العملاء'!$A$2:$J$1589,10,FALSE),"")</f>
        <v/>
      </c>
      <c r="T604" s="48" t="str">
        <f>IFERROR(IF(COUNT($S604:S604)&gt;=$P604,"",EDATE($S604,1)),"")</f>
        <v/>
      </c>
      <c r="U604" s="48" t="str">
        <f>IFERROR(IF(COUNT($S604:T604)&gt;=$P604,"",EDATE($S604,2)),"")</f>
        <v/>
      </c>
      <c r="V604" s="48" t="str">
        <f>IFERROR(IF(COUNT($S604:U604)&gt;=$P604,"",EDATE($S604,3)),"")</f>
        <v/>
      </c>
      <c r="W604" s="48" t="str">
        <f>IFERROR(IF(COUNT($S604:V604)&gt;=$P604,"",EDATE($S604,4)),"")</f>
        <v/>
      </c>
      <c r="X604" s="48" t="str">
        <f>IFERROR(IF(COUNT($S604:W604)&gt;=$P604,"",EDATE($S604,5)),"")</f>
        <v/>
      </c>
      <c r="Y604" s="48" t="str">
        <f>IFERROR(IF(COUNT($S604:X604)&gt;=$P604,"",EDATE($S604,6)),"")</f>
        <v/>
      </c>
      <c r="Z604" s="48" t="str">
        <f>IFERROR(IF(COUNT($S604:Y604)&gt;=$P604,"",EDATE($S604,7)),"")</f>
        <v/>
      </c>
      <c r="AA604" s="48" t="str">
        <f>IFERROR(IF(COUNT($S604:Z604)&gt;=$P604,"",EDATE($S604,8)),"")</f>
        <v/>
      </c>
      <c r="AB604" s="48" t="str">
        <f>IFERROR(IF(COUNT($S604:AA604)&gt;=$P604,"",EDATE($S604,9)),"")</f>
        <v/>
      </c>
      <c r="AC604" s="48" t="str">
        <f>IFERROR(IF(COUNT($S604:AB604)&gt;=$P604,"",EDATE($S604,10)),"")</f>
        <v/>
      </c>
      <c r="AD604" s="48" t="str">
        <f>IFERROR(IF(COUNT($S604:AC604)&gt;=$P604,"",EDATE($S604,11)),"")</f>
        <v/>
      </c>
      <c r="AE604" s="48" t="str">
        <f>IFERROR(IF(COUNT($S604:AD604)&gt;=$P604,"",EDATE($S604,12)),"")</f>
        <v/>
      </c>
      <c r="AF604" s="48" t="str">
        <f>IFERROR(IF(COUNT($S604:AE604)&gt;=$P604,"",EDATE($S604,13)),"")</f>
        <v/>
      </c>
      <c r="AG604" s="48" t="str">
        <f>IFERROR(IF(COUNT($S604:AF604)&gt;=$P604,"",EDATE($S604,14)),"")</f>
        <v/>
      </c>
      <c r="AH604" s="48" t="str">
        <f>IFERROR(IF(COUNT($S604:AG604)&gt;=$P604,"",EDATE($S604,15)),"")</f>
        <v/>
      </c>
      <c r="AI604" s="48" t="str">
        <f>IFERROR(IF(COUNT($S604:AH604)&gt;=$P604,"",EDATE($S604,16)),"")</f>
        <v/>
      </c>
      <c r="AJ604" s="48" t="str">
        <f>IFERROR(IF(COUNT($S604:AI604)&gt;=$P604,"",EDATE($S604,17)),"")</f>
        <v/>
      </c>
      <c r="AK604" s="48" t="str">
        <f>IFERROR(IF(COUNT($S604:AJ604)&gt;=$P604,"",EDATE($S604,18)),"")</f>
        <v/>
      </c>
      <c r="AL604" s="49" t="str">
        <f>IFERROR(IF(COUNT($S604:AK604)&gt;=$P604,"",EDATE($S604,19)),"")</f>
        <v/>
      </c>
      <c r="AM604" s="49" t="str">
        <f>IFERROR(IF(COUNT($S604:AL604)&gt;=$P604,"",EDATE($S604,20)),"")</f>
        <v/>
      </c>
      <c r="AN604" s="49" t="str">
        <f>IFERROR(IF(COUNT($S604:AM604)&gt;=$P604,"",EDATE($S604,21)),"")</f>
        <v/>
      </c>
      <c r="AO604" s="49" t="str">
        <f>IFERROR(IF(COUNT($S604:AN604)&gt;=$P604,"",EDATE($S604,22)),"")</f>
        <v/>
      </c>
      <c r="AP604" s="49" t="str">
        <f>IFERROR(IF(COUNT($S604:AO604)&gt;=$P604,"",EDATE($S604,23)),"")</f>
        <v/>
      </c>
      <c r="AQ604" s="49" t="str">
        <f>IFERROR(IF(COUNT($S604:AP604)&gt;=$P604,"",EDATE($S604,24)),"")</f>
        <v/>
      </c>
      <c r="AR604" s="49" t="str">
        <f>IFERROR(IF(COUNT($S604:AQ604)&gt;=$P604,"",EDATE($S604,25)),"")</f>
        <v/>
      </c>
      <c r="AS604" s="49" t="str">
        <f>IFERROR(IF(COUNT($S604:AR604)&gt;=$P604,"",EDATE($S604,26)),"")</f>
        <v/>
      </c>
      <c r="AT604" s="49" t="str">
        <f>IFERROR(IF(COUNT($S604:AS604)&gt;=$P604,"",EDATE($S604,27)),"")</f>
        <v/>
      </c>
      <c r="AU604" s="49" t="str">
        <f>IFERROR(IF(COUNT($S604:AT604)&gt;=$P604,"",EDATE($S604,28)),"")</f>
        <v/>
      </c>
      <c r="AV604" s="49" t="str">
        <f>IFERROR(IF(COUNT($S604:AU604)&gt;=$P604,"",EDATE($S604,29)),"")</f>
        <v/>
      </c>
      <c r="AW604" s="49" t="str">
        <f>IFERROR(IF(COUNT($S604:AV604)&gt;=$P604,"",EDATE($S604,30)),"")</f>
        <v/>
      </c>
      <c r="AX604" s="49" t="str">
        <f>IFERROR(IF(COUNT($S604:AW604)&gt;=$P604,"",EDATE($S604,31)),"")</f>
        <v/>
      </c>
      <c r="AY604" s="49" t="str">
        <f>IFERROR(IF(COUNT($S604:AX604)&gt;=$P604,"",EDATE($S604,32)),"")</f>
        <v/>
      </c>
      <c r="AZ604" s="49" t="str">
        <f>IFERROR(IF(COUNT($S604:AY604)&gt;=$P604,"",EDATE($S604,33)),"")</f>
        <v/>
      </c>
      <c r="BA604" s="49" t="str">
        <f>IFERROR(IF(COUNT($S604:AZ604)&gt;=$P604,"",EDATE($S604,34)),"")</f>
        <v/>
      </c>
      <c r="BB604" s="49" t="str">
        <f>IFERROR(IF(COUNT($S604:BA604)&gt;=$P604,"",EDATE($S604,35)),"")</f>
        <v/>
      </c>
      <c r="BC604" s="49" t="str">
        <f>IFERROR(IF(COUNT($S604:BB604)&gt;=$P604,"",EDATE($S604,36)),"")</f>
        <v/>
      </c>
      <c r="BD604" s="108"/>
    </row>
    <row r="605" spans="1:56" s="98" customFormat="1" ht="21" customHeight="1" thickBot="1">
      <c r="A605" s="106" t="str">
        <f t="shared" ca="1" si="54"/>
        <v/>
      </c>
      <c r="B605" s="152"/>
      <c r="C605" s="45" t="str">
        <f>IFERROR(VLOOKUP(B605,'اسماء العملاء'!$A$2:$E$1589,5,FALSE),"")</f>
        <v/>
      </c>
      <c r="D605" s="60" t="str">
        <f>IFERROR(VLOOKUP(B605,'اسماء العملاء'!$A$2:$C$1589,2,FALSE),"")</f>
        <v/>
      </c>
      <c r="E605" s="56"/>
      <c r="F605" s="62" t="str">
        <f>IFERROR(VLOOKUP(B605,'اسماء العملاء'!$A$2:$C$1589,3,FALSE),"")</f>
        <v/>
      </c>
      <c r="G605" s="75" t="str">
        <f>IFERROR(VLOOKUP(B605,'اسماء العملاء'!$A$2:$F$1589,6,FALSE),"")</f>
        <v/>
      </c>
      <c r="H605" s="142" t="str">
        <f>IFERROR(VLOOKUP(G605,'انواع الفلاتر'!$B$2:$C$52,2,FALSE),"")</f>
        <v/>
      </c>
      <c r="I605" s="128" t="str">
        <f>IFERROR(VLOOKUP(B605,'اسماء العملاء'!$A$2:$K$1589,11,FALSE),"")</f>
        <v/>
      </c>
      <c r="J605" s="46" t="str">
        <f t="shared" si="55"/>
        <v/>
      </c>
      <c r="K605" s="37"/>
      <c r="L605" s="137" t="str">
        <f t="shared" si="56"/>
        <v/>
      </c>
      <c r="M605" s="94" t="str">
        <f>IFERROR(VLOOKUP(B605,'اسماء العملاء'!$A$2:$G$1589,7,FALSE),"")</f>
        <v/>
      </c>
      <c r="N605" s="92" t="str">
        <f t="shared" si="57"/>
        <v/>
      </c>
      <c r="O605" s="149" t="str">
        <f>IFERROR(VLOOKUP(B605,'اسماء العملاء'!$A$2:$I$1589,9,FALSE),"")</f>
        <v/>
      </c>
      <c r="P605" s="144" t="str">
        <f t="shared" si="58"/>
        <v/>
      </c>
      <c r="Q605" s="145" t="str">
        <f t="shared" si="59"/>
        <v/>
      </c>
      <c r="R605" s="50"/>
      <c r="S605" s="133" t="str">
        <f>IFERROR(VLOOKUP(B605,'اسماء العملاء'!$A$2:$J$1589,10,FALSE),"")</f>
        <v/>
      </c>
      <c r="T605" s="48" t="str">
        <f>IFERROR(IF(COUNT($S605:S605)&gt;=$P605,"",EDATE($S605,1)),"")</f>
        <v/>
      </c>
      <c r="U605" s="48" t="str">
        <f>IFERROR(IF(COUNT($S605:T605)&gt;=$P605,"",EDATE($S605,2)),"")</f>
        <v/>
      </c>
      <c r="V605" s="48" t="str">
        <f>IFERROR(IF(COUNT($S605:U605)&gt;=$P605,"",EDATE($S605,3)),"")</f>
        <v/>
      </c>
      <c r="W605" s="48" t="str">
        <f>IFERROR(IF(COUNT($S605:V605)&gt;=$P605,"",EDATE($S605,4)),"")</f>
        <v/>
      </c>
      <c r="X605" s="48" t="str">
        <f>IFERROR(IF(COUNT($S605:W605)&gt;=$P605,"",EDATE($S605,5)),"")</f>
        <v/>
      </c>
      <c r="Y605" s="48" t="str">
        <f>IFERROR(IF(COUNT($S605:X605)&gt;=$P605,"",EDATE($S605,6)),"")</f>
        <v/>
      </c>
      <c r="Z605" s="48" t="str">
        <f>IFERROR(IF(COUNT($S605:Y605)&gt;=$P605,"",EDATE($S605,7)),"")</f>
        <v/>
      </c>
      <c r="AA605" s="48" t="str">
        <f>IFERROR(IF(COUNT($S605:Z605)&gt;=$P605,"",EDATE($S605,8)),"")</f>
        <v/>
      </c>
      <c r="AB605" s="48" t="str">
        <f>IFERROR(IF(COUNT($S605:AA605)&gt;=$P605,"",EDATE($S605,9)),"")</f>
        <v/>
      </c>
      <c r="AC605" s="48" t="str">
        <f>IFERROR(IF(COUNT($S605:AB605)&gt;=$P605,"",EDATE($S605,10)),"")</f>
        <v/>
      </c>
      <c r="AD605" s="48" t="str">
        <f>IFERROR(IF(COUNT($S605:AC605)&gt;=$P605,"",EDATE($S605,11)),"")</f>
        <v/>
      </c>
      <c r="AE605" s="48" t="str">
        <f>IFERROR(IF(COUNT($S605:AD605)&gt;=$P605,"",EDATE($S605,12)),"")</f>
        <v/>
      </c>
      <c r="AF605" s="48" t="str">
        <f>IFERROR(IF(COUNT($S605:AE605)&gt;=$P605,"",EDATE($S605,13)),"")</f>
        <v/>
      </c>
      <c r="AG605" s="48" t="str">
        <f>IFERROR(IF(COUNT($S605:AF605)&gt;=$P605,"",EDATE($S605,14)),"")</f>
        <v/>
      </c>
      <c r="AH605" s="48" t="str">
        <f>IFERROR(IF(COUNT($S605:AG605)&gt;=$P605,"",EDATE($S605,15)),"")</f>
        <v/>
      </c>
      <c r="AI605" s="48" t="str">
        <f>IFERROR(IF(COUNT($S605:AH605)&gt;=$P605,"",EDATE($S605,16)),"")</f>
        <v/>
      </c>
      <c r="AJ605" s="48" t="str">
        <f>IFERROR(IF(COUNT($S605:AI605)&gt;=$P605,"",EDATE($S605,17)),"")</f>
        <v/>
      </c>
      <c r="AK605" s="48" t="str">
        <f>IFERROR(IF(COUNT($S605:AJ605)&gt;=$P605,"",EDATE($S605,18)),"")</f>
        <v/>
      </c>
      <c r="AL605" s="49" t="str">
        <f>IFERROR(IF(COUNT($S605:AK605)&gt;=$P605,"",EDATE($S605,19)),"")</f>
        <v/>
      </c>
      <c r="AM605" s="49" t="str">
        <f>IFERROR(IF(COUNT($S605:AL605)&gt;=$P605,"",EDATE($S605,20)),"")</f>
        <v/>
      </c>
      <c r="AN605" s="49" t="str">
        <f>IFERROR(IF(COUNT($S605:AM605)&gt;=$P605,"",EDATE($S605,21)),"")</f>
        <v/>
      </c>
      <c r="AO605" s="49" t="str">
        <f>IFERROR(IF(COUNT($S605:AN605)&gt;=$P605,"",EDATE($S605,22)),"")</f>
        <v/>
      </c>
      <c r="AP605" s="49" t="str">
        <f>IFERROR(IF(COUNT($S605:AO605)&gt;=$P605,"",EDATE($S605,23)),"")</f>
        <v/>
      </c>
      <c r="AQ605" s="49" t="str">
        <f>IFERROR(IF(COUNT($S605:AP605)&gt;=$P605,"",EDATE($S605,24)),"")</f>
        <v/>
      </c>
      <c r="AR605" s="49" t="str">
        <f>IFERROR(IF(COUNT($S605:AQ605)&gt;=$P605,"",EDATE($S605,25)),"")</f>
        <v/>
      </c>
      <c r="AS605" s="49" t="str">
        <f>IFERROR(IF(COUNT($S605:AR605)&gt;=$P605,"",EDATE($S605,26)),"")</f>
        <v/>
      </c>
      <c r="AT605" s="49" t="str">
        <f>IFERROR(IF(COUNT($S605:AS605)&gt;=$P605,"",EDATE($S605,27)),"")</f>
        <v/>
      </c>
      <c r="AU605" s="49" t="str">
        <f>IFERROR(IF(COUNT($S605:AT605)&gt;=$P605,"",EDATE($S605,28)),"")</f>
        <v/>
      </c>
      <c r="AV605" s="49" t="str">
        <f>IFERROR(IF(COUNT($S605:AU605)&gt;=$P605,"",EDATE($S605,29)),"")</f>
        <v/>
      </c>
      <c r="AW605" s="49" t="str">
        <f>IFERROR(IF(COUNT($S605:AV605)&gt;=$P605,"",EDATE($S605,30)),"")</f>
        <v/>
      </c>
      <c r="AX605" s="49" t="str">
        <f>IFERROR(IF(COUNT($S605:AW605)&gt;=$P605,"",EDATE($S605,31)),"")</f>
        <v/>
      </c>
      <c r="AY605" s="49" t="str">
        <f>IFERROR(IF(COUNT($S605:AX605)&gt;=$P605,"",EDATE($S605,32)),"")</f>
        <v/>
      </c>
      <c r="AZ605" s="49" t="str">
        <f>IFERROR(IF(COUNT($S605:AY605)&gt;=$P605,"",EDATE($S605,33)),"")</f>
        <v/>
      </c>
      <c r="BA605" s="49" t="str">
        <f>IFERROR(IF(COUNT($S605:AZ605)&gt;=$P605,"",EDATE($S605,34)),"")</f>
        <v/>
      </c>
      <c r="BB605" s="49" t="str">
        <f>IFERROR(IF(COUNT($S605:BA605)&gt;=$P605,"",EDATE($S605,35)),"")</f>
        <v/>
      </c>
      <c r="BC605" s="49" t="str">
        <f>IFERROR(IF(COUNT($S605:BB605)&gt;=$P605,"",EDATE($S605,36)),"")</f>
        <v/>
      </c>
      <c r="BD605" s="108"/>
    </row>
    <row r="606" spans="1:56" s="98" customFormat="1" ht="21" customHeight="1" thickBot="1">
      <c r="A606" s="106" t="str">
        <f t="shared" ca="1" si="54"/>
        <v/>
      </c>
      <c r="B606" s="152"/>
      <c r="C606" s="45" t="str">
        <f>IFERROR(VLOOKUP(B606,'اسماء العملاء'!$A$2:$E$1589,5,FALSE),"")</f>
        <v/>
      </c>
      <c r="D606" s="60" t="str">
        <f>IFERROR(VLOOKUP(B606,'اسماء العملاء'!$A$2:$C$1589,2,FALSE),"")</f>
        <v/>
      </c>
      <c r="E606" s="56"/>
      <c r="F606" s="62" t="str">
        <f>IFERROR(VLOOKUP(B606,'اسماء العملاء'!$A$2:$C$1589,3,FALSE),"")</f>
        <v/>
      </c>
      <c r="G606" s="75" t="str">
        <f>IFERROR(VLOOKUP(B606,'اسماء العملاء'!$A$2:$F$1589,6,FALSE),"")</f>
        <v/>
      </c>
      <c r="H606" s="142" t="str">
        <f>IFERROR(VLOOKUP(G606,'انواع الفلاتر'!$B$2:$C$52,2,FALSE),"")</f>
        <v/>
      </c>
      <c r="I606" s="128" t="str">
        <f>IFERROR(VLOOKUP(B606,'اسماء العملاء'!$A$2:$K$1589,11,FALSE),"")</f>
        <v/>
      </c>
      <c r="J606" s="46" t="str">
        <f t="shared" si="55"/>
        <v/>
      </c>
      <c r="K606" s="37"/>
      <c r="L606" s="137" t="str">
        <f t="shared" si="56"/>
        <v/>
      </c>
      <c r="M606" s="94" t="str">
        <f>IFERROR(VLOOKUP(B606,'اسماء العملاء'!$A$2:$G$1589,7,FALSE),"")</f>
        <v/>
      </c>
      <c r="N606" s="92" t="str">
        <f t="shared" si="57"/>
        <v/>
      </c>
      <c r="O606" s="149" t="str">
        <f>IFERROR(VLOOKUP(B606,'اسماء العملاء'!$A$2:$I$1589,9,FALSE),"")</f>
        <v/>
      </c>
      <c r="P606" s="144" t="str">
        <f t="shared" si="58"/>
        <v/>
      </c>
      <c r="Q606" s="145" t="str">
        <f t="shared" si="59"/>
        <v/>
      </c>
      <c r="R606" s="50"/>
      <c r="S606" s="133" t="str">
        <f>IFERROR(VLOOKUP(B606,'اسماء العملاء'!$A$2:$J$1589,10,FALSE),"")</f>
        <v/>
      </c>
      <c r="T606" s="48" t="str">
        <f>IFERROR(IF(COUNT($S606:S606)&gt;=$P606,"",EDATE($S606,1)),"")</f>
        <v/>
      </c>
      <c r="U606" s="48" t="str">
        <f>IFERROR(IF(COUNT($S606:T606)&gt;=$P606,"",EDATE($S606,2)),"")</f>
        <v/>
      </c>
      <c r="V606" s="48" t="str">
        <f>IFERROR(IF(COUNT($S606:U606)&gt;=$P606,"",EDATE($S606,3)),"")</f>
        <v/>
      </c>
      <c r="W606" s="48" t="str">
        <f>IFERROR(IF(COUNT($S606:V606)&gt;=$P606,"",EDATE($S606,4)),"")</f>
        <v/>
      </c>
      <c r="X606" s="48" t="str">
        <f>IFERROR(IF(COUNT($S606:W606)&gt;=$P606,"",EDATE($S606,5)),"")</f>
        <v/>
      </c>
      <c r="Y606" s="48" t="str">
        <f>IFERROR(IF(COUNT($S606:X606)&gt;=$P606,"",EDATE($S606,6)),"")</f>
        <v/>
      </c>
      <c r="Z606" s="48" t="str">
        <f>IFERROR(IF(COUNT($S606:Y606)&gt;=$P606,"",EDATE($S606,7)),"")</f>
        <v/>
      </c>
      <c r="AA606" s="48" t="str">
        <f>IFERROR(IF(COUNT($S606:Z606)&gt;=$P606,"",EDATE($S606,8)),"")</f>
        <v/>
      </c>
      <c r="AB606" s="48" t="str">
        <f>IFERROR(IF(COUNT($S606:AA606)&gt;=$P606,"",EDATE($S606,9)),"")</f>
        <v/>
      </c>
      <c r="AC606" s="48" t="str">
        <f>IFERROR(IF(COUNT($S606:AB606)&gt;=$P606,"",EDATE($S606,10)),"")</f>
        <v/>
      </c>
      <c r="AD606" s="48" t="str">
        <f>IFERROR(IF(COUNT($S606:AC606)&gt;=$P606,"",EDATE($S606,11)),"")</f>
        <v/>
      </c>
      <c r="AE606" s="48" t="str">
        <f>IFERROR(IF(COUNT($S606:AD606)&gt;=$P606,"",EDATE($S606,12)),"")</f>
        <v/>
      </c>
      <c r="AF606" s="48" t="str">
        <f>IFERROR(IF(COUNT($S606:AE606)&gt;=$P606,"",EDATE($S606,13)),"")</f>
        <v/>
      </c>
      <c r="AG606" s="48" t="str">
        <f>IFERROR(IF(COUNT($S606:AF606)&gt;=$P606,"",EDATE($S606,14)),"")</f>
        <v/>
      </c>
      <c r="AH606" s="48" t="str">
        <f>IFERROR(IF(COUNT($S606:AG606)&gt;=$P606,"",EDATE($S606,15)),"")</f>
        <v/>
      </c>
      <c r="AI606" s="48" t="str">
        <f>IFERROR(IF(COUNT($S606:AH606)&gt;=$P606,"",EDATE($S606,16)),"")</f>
        <v/>
      </c>
      <c r="AJ606" s="48" t="str">
        <f>IFERROR(IF(COUNT($S606:AI606)&gt;=$P606,"",EDATE($S606,17)),"")</f>
        <v/>
      </c>
      <c r="AK606" s="48" t="str">
        <f>IFERROR(IF(COUNT($S606:AJ606)&gt;=$P606,"",EDATE($S606,18)),"")</f>
        <v/>
      </c>
      <c r="AL606" s="49" t="str">
        <f>IFERROR(IF(COUNT($S606:AK606)&gt;=$P606,"",EDATE($S606,19)),"")</f>
        <v/>
      </c>
      <c r="AM606" s="49" t="str">
        <f>IFERROR(IF(COUNT($S606:AL606)&gt;=$P606,"",EDATE($S606,20)),"")</f>
        <v/>
      </c>
      <c r="AN606" s="49" t="str">
        <f>IFERROR(IF(COUNT($S606:AM606)&gt;=$P606,"",EDATE($S606,21)),"")</f>
        <v/>
      </c>
      <c r="AO606" s="49" t="str">
        <f>IFERROR(IF(COUNT($S606:AN606)&gt;=$P606,"",EDATE($S606,22)),"")</f>
        <v/>
      </c>
      <c r="AP606" s="49" t="str">
        <f>IFERROR(IF(COUNT($S606:AO606)&gt;=$P606,"",EDATE($S606,23)),"")</f>
        <v/>
      </c>
      <c r="AQ606" s="49" t="str">
        <f>IFERROR(IF(COUNT($S606:AP606)&gt;=$P606,"",EDATE($S606,24)),"")</f>
        <v/>
      </c>
      <c r="AR606" s="49" t="str">
        <f>IFERROR(IF(COUNT($S606:AQ606)&gt;=$P606,"",EDATE($S606,25)),"")</f>
        <v/>
      </c>
      <c r="AS606" s="49" t="str">
        <f>IFERROR(IF(COUNT($S606:AR606)&gt;=$P606,"",EDATE($S606,26)),"")</f>
        <v/>
      </c>
      <c r="AT606" s="49" t="str">
        <f>IFERROR(IF(COUNT($S606:AS606)&gt;=$P606,"",EDATE($S606,27)),"")</f>
        <v/>
      </c>
      <c r="AU606" s="49" t="str">
        <f>IFERROR(IF(COUNT($S606:AT606)&gt;=$P606,"",EDATE($S606,28)),"")</f>
        <v/>
      </c>
      <c r="AV606" s="49" t="str">
        <f>IFERROR(IF(COUNT($S606:AU606)&gt;=$P606,"",EDATE($S606,29)),"")</f>
        <v/>
      </c>
      <c r="AW606" s="49" t="str">
        <f>IFERROR(IF(COUNT($S606:AV606)&gt;=$P606,"",EDATE($S606,30)),"")</f>
        <v/>
      </c>
      <c r="AX606" s="49" t="str">
        <f>IFERROR(IF(COUNT($S606:AW606)&gt;=$P606,"",EDATE($S606,31)),"")</f>
        <v/>
      </c>
      <c r="AY606" s="49" t="str">
        <f>IFERROR(IF(COUNT($S606:AX606)&gt;=$P606,"",EDATE($S606,32)),"")</f>
        <v/>
      </c>
      <c r="AZ606" s="49" t="str">
        <f>IFERROR(IF(COUNT($S606:AY606)&gt;=$P606,"",EDATE($S606,33)),"")</f>
        <v/>
      </c>
      <c r="BA606" s="49" t="str">
        <f>IFERROR(IF(COUNT($S606:AZ606)&gt;=$P606,"",EDATE($S606,34)),"")</f>
        <v/>
      </c>
      <c r="BB606" s="49" t="str">
        <f>IFERROR(IF(COUNT($S606:BA606)&gt;=$P606,"",EDATE($S606,35)),"")</f>
        <v/>
      </c>
      <c r="BC606" s="49" t="str">
        <f>IFERROR(IF(COUNT($S606:BB606)&gt;=$P606,"",EDATE($S606,36)),"")</f>
        <v/>
      </c>
      <c r="BD606" s="108"/>
    </row>
    <row r="607" spans="1:56" s="98" customFormat="1" ht="21" customHeight="1" thickBot="1">
      <c r="A607" s="106" t="str">
        <f t="shared" ca="1" si="54"/>
        <v/>
      </c>
      <c r="B607" s="152"/>
      <c r="C607" s="45" t="str">
        <f>IFERROR(VLOOKUP(B607,'اسماء العملاء'!$A$2:$E$1589,5,FALSE),"")</f>
        <v/>
      </c>
      <c r="D607" s="60" t="str">
        <f>IFERROR(VLOOKUP(B607,'اسماء العملاء'!$A$2:$C$1589,2,FALSE),"")</f>
        <v/>
      </c>
      <c r="E607" s="56"/>
      <c r="F607" s="62" t="str">
        <f>IFERROR(VLOOKUP(B607,'اسماء العملاء'!$A$2:$C$1589,3,FALSE),"")</f>
        <v/>
      </c>
      <c r="G607" s="75" t="str">
        <f>IFERROR(VLOOKUP(B607,'اسماء العملاء'!$A$2:$F$1589,6,FALSE),"")</f>
        <v/>
      </c>
      <c r="H607" s="142" t="str">
        <f>IFERROR(VLOOKUP(G607,'انواع الفلاتر'!$B$2:$C$52,2,FALSE),"")</f>
        <v/>
      </c>
      <c r="I607" s="128" t="str">
        <f>IFERROR(VLOOKUP(B607,'اسماء العملاء'!$A$2:$K$1589,11,FALSE),"")</f>
        <v/>
      </c>
      <c r="J607" s="46" t="str">
        <f t="shared" si="55"/>
        <v/>
      </c>
      <c r="K607" s="37"/>
      <c r="L607" s="137" t="str">
        <f t="shared" si="56"/>
        <v/>
      </c>
      <c r="M607" s="94" t="str">
        <f>IFERROR(VLOOKUP(B607,'اسماء العملاء'!$A$2:$G$1589,7,FALSE),"")</f>
        <v/>
      </c>
      <c r="N607" s="92" t="str">
        <f t="shared" si="57"/>
        <v/>
      </c>
      <c r="O607" s="149" t="str">
        <f>IFERROR(VLOOKUP(B607,'اسماء العملاء'!$A$2:$I$1589,9,FALSE),"")</f>
        <v/>
      </c>
      <c r="P607" s="144" t="str">
        <f t="shared" si="58"/>
        <v/>
      </c>
      <c r="Q607" s="145" t="str">
        <f t="shared" si="59"/>
        <v/>
      </c>
      <c r="R607" s="50"/>
      <c r="S607" s="133" t="str">
        <f>IFERROR(VLOOKUP(B607,'اسماء العملاء'!$A$2:$J$1589,10,FALSE),"")</f>
        <v/>
      </c>
      <c r="T607" s="48" t="str">
        <f>IFERROR(IF(COUNT($S607:S607)&gt;=$P607,"",EDATE($S607,1)),"")</f>
        <v/>
      </c>
      <c r="U607" s="48" t="str">
        <f>IFERROR(IF(COUNT($S607:T607)&gt;=$P607,"",EDATE($S607,2)),"")</f>
        <v/>
      </c>
      <c r="V607" s="48" t="str">
        <f>IFERROR(IF(COUNT($S607:U607)&gt;=$P607,"",EDATE($S607,3)),"")</f>
        <v/>
      </c>
      <c r="W607" s="48" t="str">
        <f>IFERROR(IF(COUNT($S607:V607)&gt;=$P607,"",EDATE($S607,4)),"")</f>
        <v/>
      </c>
      <c r="X607" s="48" t="str">
        <f>IFERROR(IF(COUNT($S607:W607)&gt;=$P607,"",EDATE($S607,5)),"")</f>
        <v/>
      </c>
      <c r="Y607" s="48" t="str">
        <f>IFERROR(IF(COUNT($S607:X607)&gt;=$P607,"",EDATE($S607,6)),"")</f>
        <v/>
      </c>
      <c r="Z607" s="48" t="str">
        <f>IFERROR(IF(COUNT($S607:Y607)&gt;=$P607,"",EDATE($S607,7)),"")</f>
        <v/>
      </c>
      <c r="AA607" s="48" t="str">
        <f>IFERROR(IF(COUNT($S607:Z607)&gt;=$P607,"",EDATE($S607,8)),"")</f>
        <v/>
      </c>
      <c r="AB607" s="48" t="str">
        <f>IFERROR(IF(COUNT($S607:AA607)&gt;=$P607,"",EDATE($S607,9)),"")</f>
        <v/>
      </c>
      <c r="AC607" s="48" t="str">
        <f>IFERROR(IF(COUNT($S607:AB607)&gt;=$P607,"",EDATE($S607,10)),"")</f>
        <v/>
      </c>
      <c r="AD607" s="48" t="str">
        <f>IFERROR(IF(COUNT($S607:AC607)&gt;=$P607,"",EDATE($S607,11)),"")</f>
        <v/>
      </c>
      <c r="AE607" s="48" t="str">
        <f>IFERROR(IF(COUNT($S607:AD607)&gt;=$P607,"",EDATE($S607,12)),"")</f>
        <v/>
      </c>
      <c r="AF607" s="48" t="str">
        <f>IFERROR(IF(COUNT($S607:AE607)&gt;=$P607,"",EDATE($S607,13)),"")</f>
        <v/>
      </c>
      <c r="AG607" s="48" t="str">
        <f>IFERROR(IF(COUNT($S607:AF607)&gt;=$P607,"",EDATE($S607,14)),"")</f>
        <v/>
      </c>
      <c r="AH607" s="48" t="str">
        <f>IFERROR(IF(COUNT($S607:AG607)&gt;=$P607,"",EDATE($S607,15)),"")</f>
        <v/>
      </c>
      <c r="AI607" s="48" t="str">
        <f>IFERROR(IF(COUNT($S607:AH607)&gt;=$P607,"",EDATE($S607,16)),"")</f>
        <v/>
      </c>
      <c r="AJ607" s="48" t="str">
        <f>IFERROR(IF(COUNT($S607:AI607)&gt;=$P607,"",EDATE($S607,17)),"")</f>
        <v/>
      </c>
      <c r="AK607" s="48" t="str">
        <f>IFERROR(IF(COUNT($S607:AJ607)&gt;=$P607,"",EDATE($S607,18)),"")</f>
        <v/>
      </c>
      <c r="AL607" s="49" t="str">
        <f>IFERROR(IF(COUNT($S607:AK607)&gt;=$P607,"",EDATE($S607,19)),"")</f>
        <v/>
      </c>
      <c r="AM607" s="49" t="str">
        <f>IFERROR(IF(COUNT($S607:AL607)&gt;=$P607,"",EDATE($S607,20)),"")</f>
        <v/>
      </c>
      <c r="AN607" s="49" t="str">
        <f>IFERROR(IF(COUNT($S607:AM607)&gt;=$P607,"",EDATE($S607,21)),"")</f>
        <v/>
      </c>
      <c r="AO607" s="49" t="str">
        <f>IFERROR(IF(COUNT($S607:AN607)&gt;=$P607,"",EDATE($S607,22)),"")</f>
        <v/>
      </c>
      <c r="AP607" s="49" t="str">
        <f>IFERROR(IF(COUNT($S607:AO607)&gt;=$P607,"",EDATE($S607,23)),"")</f>
        <v/>
      </c>
      <c r="AQ607" s="49" t="str">
        <f>IFERROR(IF(COUNT($S607:AP607)&gt;=$P607,"",EDATE($S607,24)),"")</f>
        <v/>
      </c>
      <c r="AR607" s="49" t="str">
        <f>IFERROR(IF(COUNT($S607:AQ607)&gt;=$P607,"",EDATE($S607,25)),"")</f>
        <v/>
      </c>
      <c r="AS607" s="49" t="str">
        <f>IFERROR(IF(COUNT($S607:AR607)&gt;=$P607,"",EDATE($S607,26)),"")</f>
        <v/>
      </c>
      <c r="AT607" s="49" t="str">
        <f>IFERROR(IF(COUNT($S607:AS607)&gt;=$P607,"",EDATE($S607,27)),"")</f>
        <v/>
      </c>
      <c r="AU607" s="49" t="str">
        <f>IFERROR(IF(COUNT($S607:AT607)&gt;=$P607,"",EDATE($S607,28)),"")</f>
        <v/>
      </c>
      <c r="AV607" s="49" t="str">
        <f>IFERROR(IF(COUNT($S607:AU607)&gt;=$P607,"",EDATE($S607,29)),"")</f>
        <v/>
      </c>
      <c r="AW607" s="49" t="str">
        <f>IFERROR(IF(COUNT($S607:AV607)&gt;=$P607,"",EDATE($S607,30)),"")</f>
        <v/>
      </c>
      <c r="AX607" s="49" t="str">
        <f>IFERROR(IF(COUNT($S607:AW607)&gt;=$P607,"",EDATE($S607,31)),"")</f>
        <v/>
      </c>
      <c r="AY607" s="49" t="str">
        <f>IFERROR(IF(COUNT($S607:AX607)&gt;=$P607,"",EDATE($S607,32)),"")</f>
        <v/>
      </c>
      <c r="AZ607" s="49" t="str">
        <f>IFERROR(IF(COUNT($S607:AY607)&gt;=$P607,"",EDATE($S607,33)),"")</f>
        <v/>
      </c>
      <c r="BA607" s="49" t="str">
        <f>IFERROR(IF(COUNT($S607:AZ607)&gt;=$P607,"",EDATE($S607,34)),"")</f>
        <v/>
      </c>
      <c r="BB607" s="49" t="str">
        <f>IFERROR(IF(COUNT($S607:BA607)&gt;=$P607,"",EDATE($S607,35)),"")</f>
        <v/>
      </c>
      <c r="BC607" s="49" t="str">
        <f>IFERROR(IF(COUNT($S607:BB607)&gt;=$P607,"",EDATE($S607,36)),"")</f>
        <v/>
      </c>
      <c r="BD607" s="108"/>
    </row>
    <row r="608" spans="1:56" s="98" customFormat="1" ht="21" customHeight="1" thickBot="1">
      <c r="A608" s="106" t="str">
        <f t="shared" ca="1" si="54"/>
        <v/>
      </c>
      <c r="B608" s="152"/>
      <c r="C608" s="45" t="str">
        <f>IFERROR(VLOOKUP(B608,'اسماء العملاء'!$A$2:$E$1589,5,FALSE),"")</f>
        <v/>
      </c>
      <c r="D608" s="60" t="str">
        <f>IFERROR(VLOOKUP(B608,'اسماء العملاء'!$A$2:$C$1589,2,FALSE),"")</f>
        <v/>
      </c>
      <c r="E608" s="56"/>
      <c r="F608" s="62" t="str">
        <f>IFERROR(VLOOKUP(B608,'اسماء العملاء'!$A$2:$C$1589,3,FALSE),"")</f>
        <v/>
      </c>
      <c r="G608" s="75" t="str">
        <f>IFERROR(VLOOKUP(B608,'اسماء العملاء'!$A$2:$F$1589,6,FALSE),"")</f>
        <v/>
      </c>
      <c r="H608" s="142" t="str">
        <f>IFERROR(VLOOKUP(G608,'انواع الفلاتر'!$B$2:$C$52,2,FALSE),"")</f>
        <v/>
      </c>
      <c r="I608" s="128" t="str">
        <f>IFERROR(VLOOKUP(B608,'اسماء العملاء'!$A$2:$K$1589,11,FALSE),"")</f>
        <v/>
      </c>
      <c r="J608" s="46" t="str">
        <f t="shared" si="55"/>
        <v/>
      </c>
      <c r="K608" s="37"/>
      <c r="L608" s="137" t="str">
        <f t="shared" si="56"/>
        <v/>
      </c>
      <c r="M608" s="94" t="str">
        <f>IFERROR(VLOOKUP(B608,'اسماء العملاء'!$A$2:$G$1589,7,FALSE),"")</f>
        <v/>
      </c>
      <c r="N608" s="92" t="str">
        <f t="shared" si="57"/>
        <v/>
      </c>
      <c r="O608" s="149" t="str">
        <f>IFERROR(VLOOKUP(B608,'اسماء العملاء'!$A$2:$I$1589,9,FALSE),"")</f>
        <v/>
      </c>
      <c r="P608" s="144" t="str">
        <f t="shared" si="58"/>
        <v/>
      </c>
      <c r="Q608" s="145" t="str">
        <f t="shared" si="59"/>
        <v/>
      </c>
      <c r="R608" s="50"/>
      <c r="S608" s="133" t="str">
        <f>IFERROR(VLOOKUP(B608,'اسماء العملاء'!$A$2:$J$1589,10,FALSE),"")</f>
        <v/>
      </c>
      <c r="T608" s="48" t="str">
        <f>IFERROR(IF(COUNT($S608:S608)&gt;=$P608,"",EDATE($S608,1)),"")</f>
        <v/>
      </c>
      <c r="U608" s="48" t="str">
        <f>IFERROR(IF(COUNT($S608:T608)&gt;=$P608,"",EDATE($S608,2)),"")</f>
        <v/>
      </c>
      <c r="V608" s="48" t="str">
        <f>IFERROR(IF(COUNT($S608:U608)&gt;=$P608,"",EDATE($S608,3)),"")</f>
        <v/>
      </c>
      <c r="W608" s="48" t="str">
        <f>IFERROR(IF(COUNT($S608:V608)&gt;=$P608,"",EDATE($S608,4)),"")</f>
        <v/>
      </c>
      <c r="X608" s="48" t="str">
        <f>IFERROR(IF(COUNT($S608:W608)&gt;=$P608,"",EDATE($S608,5)),"")</f>
        <v/>
      </c>
      <c r="Y608" s="48" t="str">
        <f>IFERROR(IF(COUNT($S608:X608)&gt;=$P608,"",EDATE($S608,6)),"")</f>
        <v/>
      </c>
      <c r="Z608" s="48" t="str">
        <f>IFERROR(IF(COUNT($S608:Y608)&gt;=$P608,"",EDATE($S608,7)),"")</f>
        <v/>
      </c>
      <c r="AA608" s="48" t="str">
        <f>IFERROR(IF(COUNT($S608:Z608)&gt;=$P608,"",EDATE($S608,8)),"")</f>
        <v/>
      </c>
      <c r="AB608" s="48" t="str">
        <f>IFERROR(IF(COUNT($S608:AA608)&gt;=$P608,"",EDATE($S608,9)),"")</f>
        <v/>
      </c>
      <c r="AC608" s="48" t="str">
        <f>IFERROR(IF(COUNT($S608:AB608)&gt;=$P608,"",EDATE($S608,10)),"")</f>
        <v/>
      </c>
      <c r="AD608" s="48" t="str">
        <f>IFERROR(IF(COUNT($S608:AC608)&gt;=$P608,"",EDATE($S608,11)),"")</f>
        <v/>
      </c>
      <c r="AE608" s="48" t="str">
        <f>IFERROR(IF(COUNT($S608:AD608)&gt;=$P608,"",EDATE($S608,12)),"")</f>
        <v/>
      </c>
      <c r="AF608" s="48" t="str">
        <f>IFERROR(IF(COUNT($S608:AE608)&gt;=$P608,"",EDATE($S608,13)),"")</f>
        <v/>
      </c>
      <c r="AG608" s="48" t="str">
        <f>IFERROR(IF(COUNT($S608:AF608)&gt;=$P608,"",EDATE($S608,14)),"")</f>
        <v/>
      </c>
      <c r="AH608" s="48" t="str">
        <f>IFERROR(IF(COUNT($S608:AG608)&gt;=$P608,"",EDATE($S608,15)),"")</f>
        <v/>
      </c>
      <c r="AI608" s="48" t="str">
        <f>IFERROR(IF(COUNT($S608:AH608)&gt;=$P608,"",EDATE($S608,16)),"")</f>
        <v/>
      </c>
      <c r="AJ608" s="48" t="str">
        <f>IFERROR(IF(COUNT($S608:AI608)&gt;=$P608,"",EDATE($S608,17)),"")</f>
        <v/>
      </c>
      <c r="AK608" s="48" t="str">
        <f>IFERROR(IF(COUNT($S608:AJ608)&gt;=$P608,"",EDATE($S608,18)),"")</f>
        <v/>
      </c>
      <c r="AL608" s="49" t="str">
        <f>IFERROR(IF(COUNT($S608:AK608)&gt;=$P608,"",EDATE($S608,19)),"")</f>
        <v/>
      </c>
      <c r="AM608" s="49" t="str">
        <f>IFERROR(IF(COUNT($S608:AL608)&gt;=$P608,"",EDATE($S608,20)),"")</f>
        <v/>
      </c>
      <c r="AN608" s="49" t="str">
        <f>IFERROR(IF(COUNT($S608:AM608)&gt;=$P608,"",EDATE($S608,21)),"")</f>
        <v/>
      </c>
      <c r="AO608" s="49" t="str">
        <f>IFERROR(IF(COUNT($S608:AN608)&gt;=$P608,"",EDATE($S608,22)),"")</f>
        <v/>
      </c>
      <c r="AP608" s="49" t="str">
        <f>IFERROR(IF(COUNT($S608:AO608)&gt;=$P608,"",EDATE($S608,23)),"")</f>
        <v/>
      </c>
      <c r="AQ608" s="49" t="str">
        <f>IFERROR(IF(COUNT($S608:AP608)&gt;=$P608,"",EDATE($S608,24)),"")</f>
        <v/>
      </c>
      <c r="AR608" s="49" t="str">
        <f>IFERROR(IF(COUNT($S608:AQ608)&gt;=$P608,"",EDATE($S608,25)),"")</f>
        <v/>
      </c>
      <c r="AS608" s="49" t="str">
        <f>IFERROR(IF(COUNT($S608:AR608)&gt;=$P608,"",EDATE($S608,26)),"")</f>
        <v/>
      </c>
      <c r="AT608" s="49" t="str">
        <f>IFERROR(IF(COUNT($S608:AS608)&gt;=$P608,"",EDATE($S608,27)),"")</f>
        <v/>
      </c>
      <c r="AU608" s="49" t="str">
        <f>IFERROR(IF(COUNT($S608:AT608)&gt;=$P608,"",EDATE($S608,28)),"")</f>
        <v/>
      </c>
      <c r="AV608" s="49" t="str">
        <f>IFERROR(IF(COUNT($S608:AU608)&gt;=$P608,"",EDATE($S608,29)),"")</f>
        <v/>
      </c>
      <c r="AW608" s="49" t="str">
        <f>IFERROR(IF(COUNT($S608:AV608)&gt;=$P608,"",EDATE($S608,30)),"")</f>
        <v/>
      </c>
      <c r="AX608" s="49" t="str">
        <f>IFERROR(IF(COUNT($S608:AW608)&gt;=$P608,"",EDATE($S608,31)),"")</f>
        <v/>
      </c>
      <c r="AY608" s="49" t="str">
        <f>IFERROR(IF(COUNT($S608:AX608)&gt;=$P608,"",EDATE($S608,32)),"")</f>
        <v/>
      </c>
      <c r="AZ608" s="49" t="str">
        <f>IFERROR(IF(COUNT($S608:AY608)&gt;=$P608,"",EDATE($S608,33)),"")</f>
        <v/>
      </c>
      <c r="BA608" s="49" t="str">
        <f>IFERROR(IF(COUNT($S608:AZ608)&gt;=$P608,"",EDATE($S608,34)),"")</f>
        <v/>
      </c>
      <c r="BB608" s="49" t="str">
        <f>IFERROR(IF(COUNT($S608:BA608)&gt;=$P608,"",EDATE($S608,35)),"")</f>
        <v/>
      </c>
      <c r="BC608" s="49" t="str">
        <f>IFERROR(IF(COUNT($S608:BB608)&gt;=$P608,"",EDATE($S608,36)),"")</f>
        <v/>
      </c>
      <c r="BD608" s="108"/>
    </row>
    <row r="609" spans="1:56" s="98" customFormat="1" ht="21" customHeight="1" thickBot="1">
      <c r="A609" s="106" t="str">
        <f t="shared" ca="1" si="54"/>
        <v/>
      </c>
      <c r="B609" s="152"/>
      <c r="C609" s="45" t="str">
        <f>IFERROR(VLOOKUP(B609,'اسماء العملاء'!$A$2:$E$1589,5,FALSE),"")</f>
        <v/>
      </c>
      <c r="D609" s="60" t="str">
        <f>IFERROR(VLOOKUP(B609,'اسماء العملاء'!$A$2:$C$1589,2,FALSE),"")</f>
        <v/>
      </c>
      <c r="E609" s="56"/>
      <c r="F609" s="62" t="str">
        <f>IFERROR(VLOOKUP(B609,'اسماء العملاء'!$A$2:$C$1589,3,FALSE),"")</f>
        <v/>
      </c>
      <c r="G609" s="75" t="str">
        <f>IFERROR(VLOOKUP(B609,'اسماء العملاء'!$A$2:$F$1589,6,FALSE),"")</f>
        <v/>
      </c>
      <c r="H609" s="142" t="str">
        <f>IFERROR(VLOOKUP(G609,'انواع الفلاتر'!$B$2:$C$52,2,FALSE),"")</f>
        <v/>
      </c>
      <c r="I609" s="128" t="str">
        <f>IFERROR(VLOOKUP(B609,'اسماء العملاء'!$A$2:$K$1589,11,FALSE),"")</f>
        <v/>
      </c>
      <c r="J609" s="46" t="str">
        <f t="shared" si="55"/>
        <v/>
      </c>
      <c r="K609" s="37"/>
      <c r="L609" s="137" t="str">
        <f t="shared" si="56"/>
        <v/>
      </c>
      <c r="M609" s="94" t="str">
        <f>IFERROR(VLOOKUP(B609,'اسماء العملاء'!$A$2:$G$1589,7,FALSE),"")</f>
        <v/>
      </c>
      <c r="N609" s="92" t="str">
        <f t="shared" si="57"/>
        <v/>
      </c>
      <c r="O609" s="149" t="str">
        <f>IFERROR(VLOOKUP(B609,'اسماء العملاء'!$A$2:$I$1589,9,FALSE),"")</f>
        <v/>
      </c>
      <c r="P609" s="144" t="str">
        <f t="shared" si="58"/>
        <v/>
      </c>
      <c r="Q609" s="145" t="str">
        <f t="shared" si="59"/>
        <v/>
      </c>
      <c r="R609" s="50"/>
      <c r="S609" s="133" t="str">
        <f>IFERROR(VLOOKUP(B609,'اسماء العملاء'!$A$2:$J$1589,10,FALSE),"")</f>
        <v/>
      </c>
      <c r="T609" s="48" t="str">
        <f>IFERROR(IF(COUNT($S609:S609)&gt;=$P609,"",EDATE($S609,1)),"")</f>
        <v/>
      </c>
      <c r="U609" s="48" t="str">
        <f>IFERROR(IF(COUNT($S609:T609)&gt;=$P609,"",EDATE($S609,2)),"")</f>
        <v/>
      </c>
      <c r="V609" s="48" t="str">
        <f>IFERROR(IF(COUNT($S609:U609)&gt;=$P609,"",EDATE($S609,3)),"")</f>
        <v/>
      </c>
      <c r="W609" s="48" t="str">
        <f>IFERROR(IF(COUNT($S609:V609)&gt;=$P609,"",EDATE($S609,4)),"")</f>
        <v/>
      </c>
      <c r="X609" s="48" t="str">
        <f>IFERROR(IF(COUNT($S609:W609)&gt;=$P609,"",EDATE($S609,5)),"")</f>
        <v/>
      </c>
      <c r="Y609" s="48" t="str">
        <f>IFERROR(IF(COUNT($S609:X609)&gt;=$P609,"",EDATE($S609,6)),"")</f>
        <v/>
      </c>
      <c r="Z609" s="48" t="str">
        <f>IFERROR(IF(COUNT($S609:Y609)&gt;=$P609,"",EDATE($S609,7)),"")</f>
        <v/>
      </c>
      <c r="AA609" s="48" t="str">
        <f>IFERROR(IF(COUNT($S609:Z609)&gt;=$P609,"",EDATE($S609,8)),"")</f>
        <v/>
      </c>
      <c r="AB609" s="48" t="str">
        <f>IFERROR(IF(COUNT($S609:AA609)&gt;=$P609,"",EDATE($S609,9)),"")</f>
        <v/>
      </c>
      <c r="AC609" s="48" t="str">
        <f>IFERROR(IF(COUNT($S609:AB609)&gt;=$P609,"",EDATE($S609,10)),"")</f>
        <v/>
      </c>
      <c r="AD609" s="48" t="str">
        <f>IFERROR(IF(COUNT($S609:AC609)&gt;=$P609,"",EDATE($S609,11)),"")</f>
        <v/>
      </c>
      <c r="AE609" s="48" t="str">
        <f>IFERROR(IF(COUNT($S609:AD609)&gt;=$P609,"",EDATE($S609,12)),"")</f>
        <v/>
      </c>
      <c r="AF609" s="48" t="str">
        <f>IFERROR(IF(COUNT($S609:AE609)&gt;=$P609,"",EDATE($S609,13)),"")</f>
        <v/>
      </c>
      <c r="AG609" s="48" t="str">
        <f>IFERROR(IF(COUNT($S609:AF609)&gt;=$P609,"",EDATE($S609,14)),"")</f>
        <v/>
      </c>
      <c r="AH609" s="48" t="str">
        <f>IFERROR(IF(COUNT($S609:AG609)&gt;=$P609,"",EDATE($S609,15)),"")</f>
        <v/>
      </c>
      <c r="AI609" s="48" t="str">
        <f>IFERROR(IF(COUNT($S609:AH609)&gt;=$P609,"",EDATE($S609,16)),"")</f>
        <v/>
      </c>
      <c r="AJ609" s="48" t="str">
        <f>IFERROR(IF(COUNT($S609:AI609)&gt;=$P609,"",EDATE($S609,17)),"")</f>
        <v/>
      </c>
      <c r="AK609" s="48" t="str">
        <f>IFERROR(IF(COUNT($S609:AJ609)&gt;=$P609,"",EDATE($S609,18)),"")</f>
        <v/>
      </c>
      <c r="AL609" s="49" t="str">
        <f>IFERROR(IF(COUNT($S609:AK609)&gt;=$P609,"",EDATE($S609,19)),"")</f>
        <v/>
      </c>
      <c r="AM609" s="49" t="str">
        <f>IFERROR(IF(COUNT($S609:AL609)&gt;=$P609,"",EDATE($S609,20)),"")</f>
        <v/>
      </c>
      <c r="AN609" s="49" t="str">
        <f>IFERROR(IF(COUNT($S609:AM609)&gt;=$P609,"",EDATE($S609,21)),"")</f>
        <v/>
      </c>
      <c r="AO609" s="49" t="str">
        <f>IFERROR(IF(COUNT($S609:AN609)&gt;=$P609,"",EDATE($S609,22)),"")</f>
        <v/>
      </c>
      <c r="AP609" s="49" t="str">
        <f>IFERROR(IF(COUNT($S609:AO609)&gt;=$P609,"",EDATE($S609,23)),"")</f>
        <v/>
      </c>
      <c r="AQ609" s="49" t="str">
        <f>IFERROR(IF(COUNT($S609:AP609)&gt;=$P609,"",EDATE($S609,24)),"")</f>
        <v/>
      </c>
      <c r="AR609" s="49" t="str">
        <f>IFERROR(IF(COUNT($S609:AQ609)&gt;=$P609,"",EDATE($S609,25)),"")</f>
        <v/>
      </c>
      <c r="AS609" s="49" t="str">
        <f>IFERROR(IF(COUNT($S609:AR609)&gt;=$P609,"",EDATE($S609,26)),"")</f>
        <v/>
      </c>
      <c r="AT609" s="49" t="str">
        <f>IFERROR(IF(COUNT($S609:AS609)&gt;=$P609,"",EDATE($S609,27)),"")</f>
        <v/>
      </c>
      <c r="AU609" s="49" t="str">
        <f>IFERROR(IF(COUNT($S609:AT609)&gt;=$P609,"",EDATE($S609,28)),"")</f>
        <v/>
      </c>
      <c r="AV609" s="49" t="str">
        <f>IFERROR(IF(COUNT($S609:AU609)&gt;=$P609,"",EDATE($S609,29)),"")</f>
        <v/>
      </c>
      <c r="AW609" s="49" t="str">
        <f>IFERROR(IF(COUNT($S609:AV609)&gt;=$P609,"",EDATE($S609,30)),"")</f>
        <v/>
      </c>
      <c r="AX609" s="49" t="str">
        <f>IFERROR(IF(COUNT($S609:AW609)&gt;=$P609,"",EDATE($S609,31)),"")</f>
        <v/>
      </c>
      <c r="AY609" s="49" t="str">
        <f>IFERROR(IF(COUNT($S609:AX609)&gt;=$P609,"",EDATE($S609,32)),"")</f>
        <v/>
      </c>
      <c r="AZ609" s="49" t="str">
        <f>IFERROR(IF(COUNT($S609:AY609)&gt;=$P609,"",EDATE($S609,33)),"")</f>
        <v/>
      </c>
      <c r="BA609" s="49" t="str">
        <f>IFERROR(IF(COUNT($S609:AZ609)&gt;=$P609,"",EDATE($S609,34)),"")</f>
        <v/>
      </c>
      <c r="BB609" s="49" t="str">
        <f>IFERROR(IF(COUNT($S609:BA609)&gt;=$P609,"",EDATE($S609,35)),"")</f>
        <v/>
      </c>
      <c r="BC609" s="49" t="str">
        <f>IFERROR(IF(COUNT($S609:BB609)&gt;=$P609,"",EDATE($S609,36)),"")</f>
        <v/>
      </c>
      <c r="BD609" s="108"/>
    </row>
    <row r="610" spans="1:56" s="98" customFormat="1" ht="21" customHeight="1" thickBot="1">
      <c r="A610" s="106" t="str">
        <f t="shared" ca="1" si="54"/>
        <v/>
      </c>
      <c r="B610" s="152"/>
      <c r="C610" s="45" t="str">
        <f>IFERROR(VLOOKUP(B610,'اسماء العملاء'!$A$2:$E$1589,5,FALSE),"")</f>
        <v/>
      </c>
      <c r="D610" s="60" t="str">
        <f>IFERROR(VLOOKUP(B610,'اسماء العملاء'!$A$2:$C$1589,2,FALSE),"")</f>
        <v/>
      </c>
      <c r="E610" s="56"/>
      <c r="F610" s="62" t="str">
        <f>IFERROR(VLOOKUP(B610,'اسماء العملاء'!$A$2:$C$1589,3,FALSE),"")</f>
        <v/>
      </c>
      <c r="G610" s="75" t="str">
        <f>IFERROR(VLOOKUP(B610,'اسماء العملاء'!$A$2:$F$1589,6,FALSE),"")</f>
        <v/>
      </c>
      <c r="H610" s="142" t="str">
        <f>IFERROR(VLOOKUP(G610,'انواع الفلاتر'!$B$2:$C$52,2,FALSE),"")</f>
        <v/>
      </c>
      <c r="I610" s="128" t="str">
        <f>IFERROR(VLOOKUP(B610,'اسماء العملاء'!$A$2:$K$1589,11,FALSE),"")</f>
        <v/>
      </c>
      <c r="J610" s="46" t="str">
        <f t="shared" si="55"/>
        <v/>
      </c>
      <c r="K610" s="37"/>
      <c r="L610" s="137" t="str">
        <f t="shared" si="56"/>
        <v/>
      </c>
      <c r="M610" s="94" t="str">
        <f>IFERROR(VLOOKUP(B610,'اسماء العملاء'!$A$2:$G$1589,7,FALSE),"")</f>
        <v/>
      </c>
      <c r="N610" s="92" t="str">
        <f t="shared" si="57"/>
        <v/>
      </c>
      <c r="O610" s="149" t="str">
        <f>IFERROR(VLOOKUP(B610,'اسماء العملاء'!$A$2:$I$1589,9,FALSE),"")</f>
        <v/>
      </c>
      <c r="P610" s="144" t="str">
        <f t="shared" si="58"/>
        <v/>
      </c>
      <c r="Q610" s="145" t="str">
        <f t="shared" si="59"/>
        <v/>
      </c>
      <c r="R610" s="50"/>
      <c r="S610" s="133" t="str">
        <f>IFERROR(VLOOKUP(B610,'اسماء العملاء'!$A$2:$J$1589,10,FALSE),"")</f>
        <v/>
      </c>
      <c r="T610" s="48" t="str">
        <f>IFERROR(IF(COUNT($S610:S610)&gt;=$P610,"",EDATE($S610,1)),"")</f>
        <v/>
      </c>
      <c r="U610" s="48" t="str">
        <f>IFERROR(IF(COUNT($S610:T610)&gt;=$P610,"",EDATE($S610,2)),"")</f>
        <v/>
      </c>
      <c r="V610" s="48" t="str">
        <f>IFERROR(IF(COUNT($S610:U610)&gt;=$P610,"",EDATE($S610,3)),"")</f>
        <v/>
      </c>
      <c r="W610" s="48" t="str">
        <f>IFERROR(IF(COUNT($S610:V610)&gt;=$P610,"",EDATE($S610,4)),"")</f>
        <v/>
      </c>
      <c r="X610" s="48" t="str">
        <f>IFERROR(IF(COUNT($S610:W610)&gt;=$P610,"",EDATE($S610,5)),"")</f>
        <v/>
      </c>
      <c r="Y610" s="48" t="str">
        <f>IFERROR(IF(COUNT($S610:X610)&gt;=$P610,"",EDATE($S610,6)),"")</f>
        <v/>
      </c>
      <c r="Z610" s="48" t="str">
        <f>IFERROR(IF(COUNT($S610:Y610)&gt;=$P610,"",EDATE($S610,7)),"")</f>
        <v/>
      </c>
      <c r="AA610" s="48" t="str">
        <f>IFERROR(IF(COUNT($S610:Z610)&gt;=$P610,"",EDATE($S610,8)),"")</f>
        <v/>
      </c>
      <c r="AB610" s="48" t="str">
        <f>IFERROR(IF(COUNT($S610:AA610)&gt;=$P610,"",EDATE($S610,9)),"")</f>
        <v/>
      </c>
      <c r="AC610" s="48" t="str">
        <f>IFERROR(IF(COUNT($S610:AB610)&gt;=$P610,"",EDATE($S610,10)),"")</f>
        <v/>
      </c>
      <c r="AD610" s="48" t="str">
        <f>IFERROR(IF(COUNT($S610:AC610)&gt;=$P610,"",EDATE($S610,11)),"")</f>
        <v/>
      </c>
      <c r="AE610" s="48" t="str">
        <f>IFERROR(IF(COUNT($S610:AD610)&gt;=$P610,"",EDATE($S610,12)),"")</f>
        <v/>
      </c>
      <c r="AF610" s="48" t="str">
        <f>IFERROR(IF(COUNT($S610:AE610)&gt;=$P610,"",EDATE($S610,13)),"")</f>
        <v/>
      </c>
      <c r="AG610" s="48" t="str">
        <f>IFERROR(IF(COUNT($S610:AF610)&gt;=$P610,"",EDATE($S610,14)),"")</f>
        <v/>
      </c>
      <c r="AH610" s="48" t="str">
        <f>IFERROR(IF(COUNT($S610:AG610)&gt;=$P610,"",EDATE($S610,15)),"")</f>
        <v/>
      </c>
      <c r="AI610" s="48" t="str">
        <f>IFERROR(IF(COUNT($S610:AH610)&gt;=$P610,"",EDATE($S610,16)),"")</f>
        <v/>
      </c>
      <c r="AJ610" s="48" t="str">
        <f>IFERROR(IF(COUNT($S610:AI610)&gt;=$P610,"",EDATE($S610,17)),"")</f>
        <v/>
      </c>
      <c r="AK610" s="48" t="str">
        <f>IFERROR(IF(COUNT($S610:AJ610)&gt;=$P610,"",EDATE($S610,18)),"")</f>
        <v/>
      </c>
      <c r="AL610" s="49" t="str">
        <f>IFERROR(IF(COUNT($S610:AK610)&gt;=$P610,"",EDATE($S610,19)),"")</f>
        <v/>
      </c>
      <c r="AM610" s="49" t="str">
        <f>IFERROR(IF(COUNT($S610:AL610)&gt;=$P610,"",EDATE($S610,20)),"")</f>
        <v/>
      </c>
      <c r="AN610" s="49" t="str">
        <f>IFERROR(IF(COUNT($S610:AM610)&gt;=$P610,"",EDATE($S610,21)),"")</f>
        <v/>
      </c>
      <c r="AO610" s="49" t="str">
        <f>IFERROR(IF(COUNT($S610:AN610)&gt;=$P610,"",EDATE($S610,22)),"")</f>
        <v/>
      </c>
      <c r="AP610" s="49" t="str">
        <f>IFERROR(IF(COUNT($S610:AO610)&gt;=$P610,"",EDATE($S610,23)),"")</f>
        <v/>
      </c>
      <c r="AQ610" s="49" t="str">
        <f>IFERROR(IF(COUNT($S610:AP610)&gt;=$P610,"",EDATE($S610,24)),"")</f>
        <v/>
      </c>
      <c r="AR610" s="49" t="str">
        <f>IFERROR(IF(COUNT($S610:AQ610)&gt;=$P610,"",EDATE($S610,25)),"")</f>
        <v/>
      </c>
      <c r="AS610" s="49" t="str">
        <f>IFERROR(IF(COUNT($S610:AR610)&gt;=$P610,"",EDATE($S610,26)),"")</f>
        <v/>
      </c>
      <c r="AT610" s="49" t="str">
        <f>IFERROR(IF(COUNT($S610:AS610)&gt;=$P610,"",EDATE($S610,27)),"")</f>
        <v/>
      </c>
      <c r="AU610" s="49" t="str">
        <f>IFERROR(IF(COUNT($S610:AT610)&gt;=$P610,"",EDATE($S610,28)),"")</f>
        <v/>
      </c>
      <c r="AV610" s="49" t="str">
        <f>IFERROR(IF(COUNT($S610:AU610)&gt;=$P610,"",EDATE($S610,29)),"")</f>
        <v/>
      </c>
      <c r="AW610" s="49" t="str">
        <f>IFERROR(IF(COUNT($S610:AV610)&gt;=$P610,"",EDATE($S610,30)),"")</f>
        <v/>
      </c>
      <c r="AX610" s="49" t="str">
        <f>IFERROR(IF(COUNT($S610:AW610)&gt;=$P610,"",EDATE($S610,31)),"")</f>
        <v/>
      </c>
      <c r="AY610" s="49" t="str">
        <f>IFERROR(IF(COUNT($S610:AX610)&gt;=$P610,"",EDATE($S610,32)),"")</f>
        <v/>
      </c>
      <c r="AZ610" s="49" t="str">
        <f>IFERROR(IF(COUNT($S610:AY610)&gt;=$P610,"",EDATE($S610,33)),"")</f>
        <v/>
      </c>
      <c r="BA610" s="49" t="str">
        <f>IFERROR(IF(COUNT($S610:AZ610)&gt;=$P610,"",EDATE($S610,34)),"")</f>
        <v/>
      </c>
      <c r="BB610" s="49" t="str">
        <f>IFERROR(IF(COUNT($S610:BA610)&gt;=$P610,"",EDATE($S610,35)),"")</f>
        <v/>
      </c>
      <c r="BC610" s="49" t="str">
        <f>IFERROR(IF(COUNT($S610:BB610)&gt;=$P610,"",EDATE($S610,36)),"")</f>
        <v/>
      </c>
      <c r="BD610" s="108"/>
    </row>
    <row r="611" spans="1:56" s="98" customFormat="1" ht="21" customHeight="1" thickBot="1">
      <c r="A611" s="106" t="str">
        <f t="shared" ca="1" si="54"/>
        <v/>
      </c>
      <c r="B611" s="152"/>
      <c r="C611" s="45" t="str">
        <f>IFERROR(VLOOKUP(B611,'اسماء العملاء'!$A$2:$E$1589,5,FALSE),"")</f>
        <v/>
      </c>
      <c r="D611" s="60" t="str">
        <f>IFERROR(VLOOKUP(B611,'اسماء العملاء'!$A$2:$C$1589,2,FALSE),"")</f>
        <v/>
      </c>
      <c r="E611" s="56"/>
      <c r="F611" s="62" t="str">
        <f>IFERROR(VLOOKUP(B611,'اسماء العملاء'!$A$2:$C$1589,3,FALSE),"")</f>
        <v/>
      </c>
      <c r="G611" s="75" t="str">
        <f>IFERROR(VLOOKUP(B611,'اسماء العملاء'!$A$2:$F$1589,6,FALSE),"")</f>
        <v/>
      </c>
      <c r="H611" s="142" t="str">
        <f>IFERROR(VLOOKUP(G611,'انواع الفلاتر'!$B$2:$C$52,2,FALSE),"")</f>
        <v/>
      </c>
      <c r="I611" s="128" t="str">
        <f>IFERROR(VLOOKUP(B611,'اسماء العملاء'!$A$2:$K$1589,11,FALSE),"")</f>
        <v/>
      </c>
      <c r="J611" s="46" t="str">
        <f t="shared" si="55"/>
        <v/>
      </c>
      <c r="K611" s="37"/>
      <c r="L611" s="137" t="str">
        <f t="shared" si="56"/>
        <v/>
      </c>
      <c r="M611" s="94" t="str">
        <f>IFERROR(VLOOKUP(B611,'اسماء العملاء'!$A$2:$G$1589,7,FALSE),"")</f>
        <v/>
      </c>
      <c r="N611" s="92" t="str">
        <f t="shared" si="57"/>
        <v/>
      </c>
      <c r="O611" s="149" t="str">
        <f>IFERROR(VLOOKUP(B611,'اسماء العملاء'!$A$2:$I$1589,9,FALSE),"")</f>
        <v/>
      </c>
      <c r="P611" s="144" t="str">
        <f t="shared" si="58"/>
        <v/>
      </c>
      <c r="Q611" s="145" t="str">
        <f t="shared" si="59"/>
        <v/>
      </c>
      <c r="R611" s="50"/>
      <c r="S611" s="133" t="str">
        <f>IFERROR(VLOOKUP(B611,'اسماء العملاء'!$A$2:$J$1589,10,FALSE),"")</f>
        <v/>
      </c>
      <c r="T611" s="48" t="str">
        <f>IFERROR(IF(COUNT($S611:S611)&gt;=$P611,"",EDATE($S611,1)),"")</f>
        <v/>
      </c>
      <c r="U611" s="48" t="str">
        <f>IFERROR(IF(COUNT($S611:T611)&gt;=$P611,"",EDATE($S611,2)),"")</f>
        <v/>
      </c>
      <c r="V611" s="48" t="str">
        <f>IFERROR(IF(COUNT($S611:U611)&gt;=$P611,"",EDATE($S611,3)),"")</f>
        <v/>
      </c>
      <c r="W611" s="48" t="str">
        <f>IFERROR(IF(COUNT($S611:V611)&gt;=$P611,"",EDATE($S611,4)),"")</f>
        <v/>
      </c>
      <c r="X611" s="48" t="str">
        <f>IFERROR(IF(COUNT($S611:W611)&gt;=$P611,"",EDATE($S611,5)),"")</f>
        <v/>
      </c>
      <c r="Y611" s="48" t="str">
        <f>IFERROR(IF(COUNT($S611:X611)&gt;=$P611,"",EDATE($S611,6)),"")</f>
        <v/>
      </c>
      <c r="Z611" s="48" t="str">
        <f>IFERROR(IF(COUNT($S611:Y611)&gt;=$P611,"",EDATE($S611,7)),"")</f>
        <v/>
      </c>
      <c r="AA611" s="48" t="str">
        <f>IFERROR(IF(COUNT($S611:Z611)&gt;=$P611,"",EDATE($S611,8)),"")</f>
        <v/>
      </c>
      <c r="AB611" s="48" t="str">
        <f>IFERROR(IF(COUNT($S611:AA611)&gt;=$P611,"",EDATE($S611,9)),"")</f>
        <v/>
      </c>
      <c r="AC611" s="48" t="str">
        <f>IFERROR(IF(COUNT($S611:AB611)&gt;=$P611,"",EDATE($S611,10)),"")</f>
        <v/>
      </c>
      <c r="AD611" s="48" t="str">
        <f>IFERROR(IF(COUNT($S611:AC611)&gt;=$P611,"",EDATE($S611,11)),"")</f>
        <v/>
      </c>
      <c r="AE611" s="48" t="str">
        <f>IFERROR(IF(COUNT($S611:AD611)&gt;=$P611,"",EDATE($S611,12)),"")</f>
        <v/>
      </c>
      <c r="AF611" s="48" t="str">
        <f>IFERROR(IF(COUNT($S611:AE611)&gt;=$P611,"",EDATE($S611,13)),"")</f>
        <v/>
      </c>
      <c r="AG611" s="48" t="str">
        <f>IFERROR(IF(COUNT($S611:AF611)&gt;=$P611,"",EDATE($S611,14)),"")</f>
        <v/>
      </c>
      <c r="AH611" s="48" t="str">
        <f>IFERROR(IF(COUNT($S611:AG611)&gt;=$P611,"",EDATE($S611,15)),"")</f>
        <v/>
      </c>
      <c r="AI611" s="48" t="str">
        <f>IFERROR(IF(COUNT($S611:AH611)&gt;=$P611,"",EDATE($S611,16)),"")</f>
        <v/>
      </c>
      <c r="AJ611" s="48" t="str">
        <f>IFERROR(IF(COUNT($S611:AI611)&gt;=$P611,"",EDATE($S611,17)),"")</f>
        <v/>
      </c>
      <c r="AK611" s="48" t="str">
        <f>IFERROR(IF(COUNT($S611:AJ611)&gt;=$P611,"",EDATE($S611,18)),"")</f>
        <v/>
      </c>
      <c r="AL611" s="49" t="str">
        <f>IFERROR(IF(COUNT($S611:AK611)&gt;=$P611,"",EDATE($S611,19)),"")</f>
        <v/>
      </c>
      <c r="AM611" s="49" t="str">
        <f>IFERROR(IF(COUNT($S611:AL611)&gt;=$P611,"",EDATE($S611,20)),"")</f>
        <v/>
      </c>
      <c r="AN611" s="49" t="str">
        <f>IFERROR(IF(COUNT($S611:AM611)&gt;=$P611,"",EDATE($S611,21)),"")</f>
        <v/>
      </c>
      <c r="AO611" s="49" t="str">
        <f>IFERROR(IF(COUNT($S611:AN611)&gt;=$P611,"",EDATE($S611,22)),"")</f>
        <v/>
      </c>
      <c r="AP611" s="49" t="str">
        <f>IFERROR(IF(COUNT($S611:AO611)&gt;=$P611,"",EDATE($S611,23)),"")</f>
        <v/>
      </c>
      <c r="AQ611" s="49" t="str">
        <f>IFERROR(IF(COUNT($S611:AP611)&gt;=$P611,"",EDATE($S611,24)),"")</f>
        <v/>
      </c>
      <c r="AR611" s="49" t="str">
        <f>IFERROR(IF(COUNT($S611:AQ611)&gt;=$P611,"",EDATE($S611,25)),"")</f>
        <v/>
      </c>
      <c r="AS611" s="49" t="str">
        <f>IFERROR(IF(COUNT($S611:AR611)&gt;=$P611,"",EDATE($S611,26)),"")</f>
        <v/>
      </c>
      <c r="AT611" s="49" t="str">
        <f>IFERROR(IF(COUNT($S611:AS611)&gt;=$P611,"",EDATE($S611,27)),"")</f>
        <v/>
      </c>
      <c r="AU611" s="49" t="str">
        <f>IFERROR(IF(COUNT($S611:AT611)&gt;=$P611,"",EDATE($S611,28)),"")</f>
        <v/>
      </c>
      <c r="AV611" s="49" t="str">
        <f>IFERROR(IF(COUNT($S611:AU611)&gt;=$P611,"",EDATE($S611,29)),"")</f>
        <v/>
      </c>
      <c r="AW611" s="49" t="str">
        <f>IFERROR(IF(COUNT($S611:AV611)&gt;=$P611,"",EDATE($S611,30)),"")</f>
        <v/>
      </c>
      <c r="AX611" s="49" t="str">
        <f>IFERROR(IF(COUNT($S611:AW611)&gt;=$P611,"",EDATE($S611,31)),"")</f>
        <v/>
      </c>
      <c r="AY611" s="49" t="str">
        <f>IFERROR(IF(COUNT($S611:AX611)&gt;=$P611,"",EDATE($S611,32)),"")</f>
        <v/>
      </c>
      <c r="AZ611" s="49" t="str">
        <f>IFERROR(IF(COUNT($S611:AY611)&gt;=$P611,"",EDATE($S611,33)),"")</f>
        <v/>
      </c>
      <c r="BA611" s="49" t="str">
        <f>IFERROR(IF(COUNT($S611:AZ611)&gt;=$P611,"",EDATE($S611,34)),"")</f>
        <v/>
      </c>
      <c r="BB611" s="49" t="str">
        <f>IFERROR(IF(COUNT($S611:BA611)&gt;=$P611,"",EDATE($S611,35)),"")</f>
        <v/>
      </c>
      <c r="BC611" s="49" t="str">
        <f>IFERROR(IF(COUNT($S611:BB611)&gt;=$P611,"",EDATE($S611,36)),"")</f>
        <v/>
      </c>
      <c r="BD611" s="108"/>
    </row>
    <row r="612" spans="1:56" s="98" customFormat="1" ht="21" customHeight="1" thickBot="1">
      <c r="A612" s="106" t="str">
        <f t="shared" ca="1" si="54"/>
        <v/>
      </c>
      <c r="B612" s="152"/>
      <c r="C612" s="45" t="str">
        <f>IFERROR(VLOOKUP(B612,'اسماء العملاء'!$A$2:$E$1589,5,FALSE),"")</f>
        <v/>
      </c>
      <c r="D612" s="60" t="str">
        <f>IFERROR(VLOOKUP(B612,'اسماء العملاء'!$A$2:$C$1589,2,FALSE),"")</f>
        <v/>
      </c>
      <c r="E612" s="56"/>
      <c r="F612" s="62" t="str">
        <f>IFERROR(VLOOKUP(B612,'اسماء العملاء'!$A$2:$C$1589,3,FALSE),"")</f>
        <v/>
      </c>
      <c r="G612" s="75" t="str">
        <f>IFERROR(VLOOKUP(B612,'اسماء العملاء'!$A$2:$F$1589,6,FALSE),"")</f>
        <v/>
      </c>
      <c r="H612" s="142" t="str">
        <f>IFERROR(VLOOKUP(G612,'انواع الفلاتر'!$B$2:$C$52,2,FALSE),"")</f>
        <v/>
      </c>
      <c r="I612" s="128" t="str">
        <f>IFERROR(VLOOKUP(B612,'اسماء العملاء'!$A$2:$K$1589,11,FALSE),"")</f>
        <v/>
      </c>
      <c r="J612" s="46" t="str">
        <f t="shared" si="55"/>
        <v/>
      </c>
      <c r="K612" s="37"/>
      <c r="L612" s="137" t="str">
        <f t="shared" si="56"/>
        <v/>
      </c>
      <c r="M612" s="94" t="str">
        <f>IFERROR(VLOOKUP(B612,'اسماء العملاء'!$A$2:$G$1589,7,FALSE),"")</f>
        <v/>
      </c>
      <c r="N612" s="92" t="str">
        <f t="shared" si="57"/>
        <v/>
      </c>
      <c r="O612" s="149" t="str">
        <f>IFERROR(VLOOKUP(B612,'اسماء العملاء'!$A$2:$I$1589,9,FALSE),"")</f>
        <v/>
      </c>
      <c r="P612" s="144" t="str">
        <f t="shared" si="58"/>
        <v/>
      </c>
      <c r="Q612" s="145" t="str">
        <f t="shared" si="59"/>
        <v/>
      </c>
      <c r="R612" s="50"/>
      <c r="S612" s="133" t="str">
        <f>IFERROR(VLOOKUP(B612,'اسماء العملاء'!$A$2:$J$1589,10,FALSE),"")</f>
        <v/>
      </c>
      <c r="T612" s="48" t="str">
        <f>IFERROR(IF(COUNT($S612:S612)&gt;=$P612,"",EDATE($S612,1)),"")</f>
        <v/>
      </c>
      <c r="U612" s="48" t="str">
        <f>IFERROR(IF(COUNT($S612:T612)&gt;=$P612,"",EDATE($S612,2)),"")</f>
        <v/>
      </c>
      <c r="V612" s="48" t="str">
        <f>IFERROR(IF(COUNT($S612:U612)&gt;=$P612,"",EDATE($S612,3)),"")</f>
        <v/>
      </c>
      <c r="W612" s="48" t="str">
        <f>IFERROR(IF(COUNT($S612:V612)&gt;=$P612,"",EDATE($S612,4)),"")</f>
        <v/>
      </c>
      <c r="X612" s="48" t="str">
        <f>IFERROR(IF(COUNT($S612:W612)&gt;=$P612,"",EDATE($S612,5)),"")</f>
        <v/>
      </c>
      <c r="Y612" s="48" t="str">
        <f>IFERROR(IF(COUNT($S612:X612)&gt;=$P612,"",EDATE($S612,6)),"")</f>
        <v/>
      </c>
      <c r="Z612" s="48" t="str">
        <f>IFERROR(IF(COUNT($S612:Y612)&gt;=$P612,"",EDATE($S612,7)),"")</f>
        <v/>
      </c>
      <c r="AA612" s="48" t="str">
        <f>IFERROR(IF(COUNT($S612:Z612)&gt;=$P612,"",EDATE($S612,8)),"")</f>
        <v/>
      </c>
      <c r="AB612" s="48" t="str">
        <f>IFERROR(IF(COUNT($S612:AA612)&gt;=$P612,"",EDATE($S612,9)),"")</f>
        <v/>
      </c>
      <c r="AC612" s="48" t="str">
        <f>IFERROR(IF(COUNT($S612:AB612)&gt;=$P612,"",EDATE($S612,10)),"")</f>
        <v/>
      </c>
      <c r="AD612" s="48" t="str">
        <f>IFERROR(IF(COUNT($S612:AC612)&gt;=$P612,"",EDATE($S612,11)),"")</f>
        <v/>
      </c>
      <c r="AE612" s="48" t="str">
        <f>IFERROR(IF(COUNT($S612:AD612)&gt;=$P612,"",EDATE($S612,12)),"")</f>
        <v/>
      </c>
      <c r="AF612" s="48" t="str">
        <f>IFERROR(IF(COUNT($S612:AE612)&gt;=$P612,"",EDATE($S612,13)),"")</f>
        <v/>
      </c>
      <c r="AG612" s="48" t="str">
        <f>IFERROR(IF(COUNT($S612:AF612)&gt;=$P612,"",EDATE($S612,14)),"")</f>
        <v/>
      </c>
      <c r="AH612" s="48" t="str">
        <f>IFERROR(IF(COUNT($S612:AG612)&gt;=$P612,"",EDATE($S612,15)),"")</f>
        <v/>
      </c>
      <c r="AI612" s="48" t="str">
        <f>IFERROR(IF(COUNT($S612:AH612)&gt;=$P612,"",EDATE($S612,16)),"")</f>
        <v/>
      </c>
      <c r="AJ612" s="48" t="str">
        <f>IFERROR(IF(COUNT($S612:AI612)&gt;=$P612,"",EDATE($S612,17)),"")</f>
        <v/>
      </c>
      <c r="AK612" s="48" t="str">
        <f>IFERROR(IF(COUNT($S612:AJ612)&gt;=$P612,"",EDATE($S612,18)),"")</f>
        <v/>
      </c>
      <c r="AL612" s="49" t="str">
        <f>IFERROR(IF(COUNT($S612:AK612)&gt;=$P612,"",EDATE($S612,19)),"")</f>
        <v/>
      </c>
      <c r="AM612" s="49" t="str">
        <f>IFERROR(IF(COUNT($S612:AL612)&gt;=$P612,"",EDATE($S612,20)),"")</f>
        <v/>
      </c>
      <c r="AN612" s="49" t="str">
        <f>IFERROR(IF(COUNT($S612:AM612)&gt;=$P612,"",EDATE($S612,21)),"")</f>
        <v/>
      </c>
      <c r="AO612" s="49" t="str">
        <f>IFERROR(IF(COUNT($S612:AN612)&gt;=$P612,"",EDATE($S612,22)),"")</f>
        <v/>
      </c>
      <c r="AP612" s="49" t="str">
        <f>IFERROR(IF(COUNT($S612:AO612)&gt;=$P612,"",EDATE($S612,23)),"")</f>
        <v/>
      </c>
      <c r="AQ612" s="49" t="str">
        <f>IFERROR(IF(COUNT($S612:AP612)&gt;=$P612,"",EDATE($S612,24)),"")</f>
        <v/>
      </c>
      <c r="AR612" s="49" t="str">
        <f>IFERROR(IF(COUNT($S612:AQ612)&gt;=$P612,"",EDATE($S612,25)),"")</f>
        <v/>
      </c>
      <c r="AS612" s="49" t="str">
        <f>IFERROR(IF(COUNT($S612:AR612)&gt;=$P612,"",EDATE($S612,26)),"")</f>
        <v/>
      </c>
      <c r="AT612" s="49" t="str">
        <f>IFERROR(IF(COUNT($S612:AS612)&gt;=$P612,"",EDATE($S612,27)),"")</f>
        <v/>
      </c>
      <c r="AU612" s="49" t="str">
        <f>IFERROR(IF(COUNT($S612:AT612)&gt;=$P612,"",EDATE($S612,28)),"")</f>
        <v/>
      </c>
      <c r="AV612" s="49" t="str">
        <f>IFERROR(IF(COUNT($S612:AU612)&gt;=$P612,"",EDATE($S612,29)),"")</f>
        <v/>
      </c>
      <c r="AW612" s="49" t="str">
        <f>IFERROR(IF(COUNT($S612:AV612)&gt;=$P612,"",EDATE($S612,30)),"")</f>
        <v/>
      </c>
      <c r="AX612" s="49" t="str">
        <f>IFERROR(IF(COUNT($S612:AW612)&gt;=$P612,"",EDATE($S612,31)),"")</f>
        <v/>
      </c>
      <c r="AY612" s="49" t="str">
        <f>IFERROR(IF(COUNT($S612:AX612)&gt;=$P612,"",EDATE($S612,32)),"")</f>
        <v/>
      </c>
      <c r="AZ612" s="49" t="str">
        <f>IFERROR(IF(COUNT($S612:AY612)&gt;=$P612,"",EDATE($S612,33)),"")</f>
        <v/>
      </c>
      <c r="BA612" s="49" t="str">
        <f>IFERROR(IF(COUNT($S612:AZ612)&gt;=$P612,"",EDATE($S612,34)),"")</f>
        <v/>
      </c>
      <c r="BB612" s="49" t="str">
        <f>IFERROR(IF(COUNT($S612:BA612)&gt;=$P612,"",EDATE($S612,35)),"")</f>
        <v/>
      </c>
      <c r="BC612" s="49" t="str">
        <f>IFERROR(IF(COUNT($S612:BB612)&gt;=$P612,"",EDATE($S612,36)),"")</f>
        <v/>
      </c>
      <c r="BD612" s="108"/>
    </row>
    <row r="613" spans="1:56" s="98" customFormat="1" ht="21" customHeight="1" thickBot="1">
      <c r="A613" s="106" t="str">
        <f t="shared" ca="1" si="54"/>
        <v/>
      </c>
      <c r="B613" s="152"/>
      <c r="C613" s="45" t="str">
        <f>IFERROR(VLOOKUP(B613,'اسماء العملاء'!$A$2:$E$1589,5,FALSE),"")</f>
        <v/>
      </c>
      <c r="D613" s="60" t="str">
        <f>IFERROR(VLOOKUP(B613,'اسماء العملاء'!$A$2:$C$1589,2,FALSE),"")</f>
        <v/>
      </c>
      <c r="E613" s="56"/>
      <c r="F613" s="62" t="str">
        <f>IFERROR(VLOOKUP(B613,'اسماء العملاء'!$A$2:$C$1589,3,FALSE),"")</f>
        <v/>
      </c>
      <c r="G613" s="75" t="str">
        <f>IFERROR(VLOOKUP(B613,'اسماء العملاء'!$A$2:$F$1589,6,FALSE),"")</f>
        <v/>
      </c>
      <c r="H613" s="142" t="str">
        <f>IFERROR(VLOOKUP(G613,'انواع الفلاتر'!$B$2:$C$52,2,FALSE),"")</f>
        <v/>
      </c>
      <c r="I613" s="128" t="str">
        <f>IFERROR(VLOOKUP(B613,'اسماء العملاء'!$A$2:$K$1589,11,FALSE),"")</f>
        <v/>
      </c>
      <c r="J613" s="46" t="str">
        <f t="shared" si="55"/>
        <v/>
      </c>
      <c r="K613" s="37"/>
      <c r="L613" s="137" t="str">
        <f t="shared" si="56"/>
        <v/>
      </c>
      <c r="M613" s="94" t="str">
        <f>IFERROR(VLOOKUP(B613,'اسماء العملاء'!$A$2:$G$1589,7,FALSE),"")</f>
        <v/>
      </c>
      <c r="N613" s="92" t="str">
        <f t="shared" si="57"/>
        <v/>
      </c>
      <c r="O613" s="149" t="str">
        <f>IFERROR(VLOOKUP(B613,'اسماء العملاء'!$A$2:$I$1589,9,FALSE),"")</f>
        <v/>
      </c>
      <c r="P613" s="144" t="str">
        <f t="shared" si="58"/>
        <v/>
      </c>
      <c r="Q613" s="145" t="str">
        <f t="shared" si="59"/>
        <v/>
      </c>
      <c r="R613" s="50"/>
      <c r="S613" s="133" t="str">
        <f>IFERROR(VLOOKUP(B613,'اسماء العملاء'!$A$2:$J$1589,10,FALSE),"")</f>
        <v/>
      </c>
      <c r="T613" s="48" t="str">
        <f>IFERROR(IF(COUNT($S613:S613)&gt;=$P613,"",EDATE($S613,1)),"")</f>
        <v/>
      </c>
      <c r="U613" s="48" t="str">
        <f>IFERROR(IF(COUNT($S613:T613)&gt;=$P613,"",EDATE($S613,2)),"")</f>
        <v/>
      </c>
      <c r="V613" s="48" t="str">
        <f>IFERROR(IF(COUNT($S613:U613)&gt;=$P613,"",EDATE($S613,3)),"")</f>
        <v/>
      </c>
      <c r="W613" s="48" t="str">
        <f>IFERROR(IF(COUNT($S613:V613)&gt;=$P613,"",EDATE($S613,4)),"")</f>
        <v/>
      </c>
      <c r="X613" s="48" t="str">
        <f>IFERROR(IF(COUNT($S613:W613)&gt;=$P613,"",EDATE($S613,5)),"")</f>
        <v/>
      </c>
      <c r="Y613" s="48" t="str">
        <f>IFERROR(IF(COUNT($S613:X613)&gt;=$P613,"",EDATE($S613,6)),"")</f>
        <v/>
      </c>
      <c r="Z613" s="48" t="str">
        <f>IFERROR(IF(COUNT($S613:Y613)&gt;=$P613,"",EDATE($S613,7)),"")</f>
        <v/>
      </c>
      <c r="AA613" s="48" t="str">
        <f>IFERROR(IF(COUNT($S613:Z613)&gt;=$P613,"",EDATE($S613,8)),"")</f>
        <v/>
      </c>
      <c r="AB613" s="48" t="str">
        <f>IFERROR(IF(COUNT($S613:AA613)&gt;=$P613,"",EDATE($S613,9)),"")</f>
        <v/>
      </c>
      <c r="AC613" s="48" t="str">
        <f>IFERROR(IF(COUNT($S613:AB613)&gt;=$P613,"",EDATE($S613,10)),"")</f>
        <v/>
      </c>
      <c r="AD613" s="48" t="str">
        <f>IFERROR(IF(COUNT($S613:AC613)&gt;=$P613,"",EDATE($S613,11)),"")</f>
        <v/>
      </c>
      <c r="AE613" s="48" t="str">
        <f>IFERROR(IF(COUNT($S613:AD613)&gt;=$P613,"",EDATE($S613,12)),"")</f>
        <v/>
      </c>
      <c r="AF613" s="48" t="str">
        <f>IFERROR(IF(COUNT($S613:AE613)&gt;=$P613,"",EDATE($S613,13)),"")</f>
        <v/>
      </c>
      <c r="AG613" s="48" t="str">
        <f>IFERROR(IF(COUNT($S613:AF613)&gt;=$P613,"",EDATE($S613,14)),"")</f>
        <v/>
      </c>
      <c r="AH613" s="48" t="str">
        <f>IFERROR(IF(COUNT($S613:AG613)&gt;=$P613,"",EDATE($S613,15)),"")</f>
        <v/>
      </c>
      <c r="AI613" s="48" t="str">
        <f>IFERROR(IF(COUNT($S613:AH613)&gt;=$P613,"",EDATE($S613,16)),"")</f>
        <v/>
      </c>
      <c r="AJ613" s="48" t="str">
        <f>IFERROR(IF(COUNT($S613:AI613)&gt;=$P613,"",EDATE($S613,17)),"")</f>
        <v/>
      </c>
      <c r="AK613" s="48" t="str">
        <f>IFERROR(IF(COUNT($S613:AJ613)&gt;=$P613,"",EDATE($S613,18)),"")</f>
        <v/>
      </c>
      <c r="AL613" s="49" t="str">
        <f>IFERROR(IF(COUNT($S613:AK613)&gt;=$P613,"",EDATE($S613,19)),"")</f>
        <v/>
      </c>
      <c r="AM613" s="49" t="str">
        <f>IFERROR(IF(COUNT($S613:AL613)&gt;=$P613,"",EDATE($S613,20)),"")</f>
        <v/>
      </c>
      <c r="AN613" s="49" t="str">
        <f>IFERROR(IF(COUNT($S613:AM613)&gt;=$P613,"",EDATE($S613,21)),"")</f>
        <v/>
      </c>
      <c r="AO613" s="49" t="str">
        <f>IFERROR(IF(COUNT($S613:AN613)&gt;=$P613,"",EDATE($S613,22)),"")</f>
        <v/>
      </c>
      <c r="AP613" s="49" t="str">
        <f>IFERROR(IF(COUNT($S613:AO613)&gt;=$P613,"",EDATE($S613,23)),"")</f>
        <v/>
      </c>
      <c r="AQ613" s="49" t="str">
        <f>IFERROR(IF(COUNT($S613:AP613)&gt;=$P613,"",EDATE($S613,24)),"")</f>
        <v/>
      </c>
      <c r="AR613" s="49" t="str">
        <f>IFERROR(IF(COUNT($S613:AQ613)&gt;=$P613,"",EDATE($S613,25)),"")</f>
        <v/>
      </c>
      <c r="AS613" s="49" t="str">
        <f>IFERROR(IF(COUNT($S613:AR613)&gt;=$P613,"",EDATE($S613,26)),"")</f>
        <v/>
      </c>
      <c r="AT613" s="49" t="str">
        <f>IFERROR(IF(COUNT($S613:AS613)&gt;=$P613,"",EDATE($S613,27)),"")</f>
        <v/>
      </c>
      <c r="AU613" s="49" t="str">
        <f>IFERROR(IF(COUNT($S613:AT613)&gt;=$P613,"",EDATE($S613,28)),"")</f>
        <v/>
      </c>
      <c r="AV613" s="49" t="str">
        <f>IFERROR(IF(COUNT($S613:AU613)&gt;=$P613,"",EDATE($S613,29)),"")</f>
        <v/>
      </c>
      <c r="AW613" s="49" t="str">
        <f>IFERROR(IF(COUNT($S613:AV613)&gt;=$P613,"",EDATE($S613,30)),"")</f>
        <v/>
      </c>
      <c r="AX613" s="49" t="str">
        <f>IFERROR(IF(COUNT($S613:AW613)&gt;=$P613,"",EDATE($S613,31)),"")</f>
        <v/>
      </c>
      <c r="AY613" s="49" t="str">
        <f>IFERROR(IF(COUNT($S613:AX613)&gt;=$P613,"",EDATE($S613,32)),"")</f>
        <v/>
      </c>
      <c r="AZ613" s="49" t="str">
        <f>IFERROR(IF(COUNT($S613:AY613)&gt;=$P613,"",EDATE($S613,33)),"")</f>
        <v/>
      </c>
      <c r="BA613" s="49" t="str">
        <f>IFERROR(IF(COUNT($S613:AZ613)&gt;=$P613,"",EDATE($S613,34)),"")</f>
        <v/>
      </c>
      <c r="BB613" s="49" t="str">
        <f>IFERROR(IF(COUNT($S613:BA613)&gt;=$P613,"",EDATE($S613,35)),"")</f>
        <v/>
      </c>
      <c r="BC613" s="49" t="str">
        <f>IFERROR(IF(COUNT($S613:BB613)&gt;=$P613,"",EDATE($S613,36)),"")</f>
        <v/>
      </c>
      <c r="BD613" s="108"/>
    </row>
    <row r="614" spans="1:56" s="98" customFormat="1" ht="21" customHeight="1" thickBot="1">
      <c r="A614" s="106" t="str">
        <f t="shared" ca="1" si="54"/>
        <v/>
      </c>
      <c r="B614" s="152"/>
      <c r="C614" s="45" t="str">
        <f>IFERROR(VLOOKUP(B614,'اسماء العملاء'!$A$2:$E$1589,5,FALSE),"")</f>
        <v/>
      </c>
      <c r="D614" s="60" t="str">
        <f>IFERROR(VLOOKUP(B614,'اسماء العملاء'!$A$2:$C$1589,2,FALSE),"")</f>
        <v/>
      </c>
      <c r="E614" s="56"/>
      <c r="F614" s="62" t="str">
        <f>IFERROR(VLOOKUP(B614,'اسماء العملاء'!$A$2:$C$1589,3,FALSE),"")</f>
        <v/>
      </c>
      <c r="G614" s="75" t="str">
        <f>IFERROR(VLOOKUP(B614,'اسماء العملاء'!$A$2:$F$1589,6,FALSE),"")</f>
        <v/>
      </c>
      <c r="H614" s="142" t="str">
        <f>IFERROR(VLOOKUP(G614,'انواع الفلاتر'!$B$2:$C$52,2,FALSE),"")</f>
        <v/>
      </c>
      <c r="I614" s="128" t="str">
        <f>IFERROR(VLOOKUP(B614,'اسماء العملاء'!$A$2:$K$1589,11,FALSE),"")</f>
        <v/>
      </c>
      <c r="J614" s="46" t="str">
        <f t="shared" si="55"/>
        <v/>
      </c>
      <c r="K614" s="37"/>
      <c r="L614" s="137" t="str">
        <f t="shared" si="56"/>
        <v/>
      </c>
      <c r="M614" s="94" t="str">
        <f>IFERROR(VLOOKUP(B614,'اسماء العملاء'!$A$2:$G$1589,7,FALSE),"")</f>
        <v/>
      </c>
      <c r="N614" s="92" t="str">
        <f t="shared" si="57"/>
        <v/>
      </c>
      <c r="O614" s="149" t="str">
        <f>IFERROR(VLOOKUP(B614,'اسماء العملاء'!$A$2:$I$1589,9,FALSE),"")</f>
        <v/>
      </c>
      <c r="P614" s="144" t="str">
        <f t="shared" si="58"/>
        <v/>
      </c>
      <c r="Q614" s="145" t="str">
        <f t="shared" si="59"/>
        <v/>
      </c>
      <c r="R614" s="50"/>
      <c r="S614" s="133" t="str">
        <f>IFERROR(VLOOKUP(B614,'اسماء العملاء'!$A$2:$J$1589,10,FALSE),"")</f>
        <v/>
      </c>
      <c r="T614" s="48" t="str">
        <f>IFERROR(IF(COUNT($S614:S614)&gt;=$P614,"",EDATE($S614,1)),"")</f>
        <v/>
      </c>
      <c r="U614" s="48" t="str">
        <f>IFERROR(IF(COUNT($S614:T614)&gt;=$P614,"",EDATE($S614,2)),"")</f>
        <v/>
      </c>
      <c r="V614" s="48" t="str">
        <f>IFERROR(IF(COUNT($S614:U614)&gt;=$P614,"",EDATE($S614,3)),"")</f>
        <v/>
      </c>
      <c r="W614" s="48" t="str">
        <f>IFERROR(IF(COUNT($S614:V614)&gt;=$P614,"",EDATE($S614,4)),"")</f>
        <v/>
      </c>
      <c r="X614" s="48" t="str">
        <f>IFERROR(IF(COUNT($S614:W614)&gt;=$P614,"",EDATE($S614,5)),"")</f>
        <v/>
      </c>
      <c r="Y614" s="48" t="str">
        <f>IFERROR(IF(COUNT($S614:X614)&gt;=$P614,"",EDATE($S614,6)),"")</f>
        <v/>
      </c>
      <c r="Z614" s="48" t="str">
        <f>IFERROR(IF(COUNT($S614:Y614)&gt;=$P614,"",EDATE($S614,7)),"")</f>
        <v/>
      </c>
      <c r="AA614" s="48" t="str">
        <f>IFERROR(IF(COUNT($S614:Z614)&gt;=$P614,"",EDATE($S614,8)),"")</f>
        <v/>
      </c>
      <c r="AB614" s="48" t="str">
        <f>IFERROR(IF(COUNT($S614:AA614)&gt;=$P614,"",EDATE($S614,9)),"")</f>
        <v/>
      </c>
      <c r="AC614" s="48" t="str">
        <f>IFERROR(IF(COUNT($S614:AB614)&gt;=$P614,"",EDATE($S614,10)),"")</f>
        <v/>
      </c>
      <c r="AD614" s="48" t="str">
        <f>IFERROR(IF(COUNT($S614:AC614)&gt;=$P614,"",EDATE($S614,11)),"")</f>
        <v/>
      </c>
      <c r="AE614" s="48" t="str">
        <f>IFERROR(IF(COUNT($S614:AD614)&gt;=$P614,"",EDATE($S614,12)),"")</f>
        <v/>
      </c>
      <c r="AF614" s="48" t="str">
        <f>IFERROR(IF(COUNT($S614:AE614)&gt;=$P614,"",EDATE($S614,13)),"")</f>
        <v/>
      </c>
      <c r="AG614" s="48" t="str">
        <f>IFERROR(IF(COUNT($S614:AF614)&gt;=$P614,"",EDATE($S614,14)),"")</f>
        <v/>
      </c>
      <c r="AH614" s="48" t="str">
        <f>IFERROR(IF(COUNT($S614:AG614)&gt;=$P614,"",EDATE($S614,15)),"")</f>
        <v/>
      </c>
      <c r="AI614" s="48" t="str">
        <f>IFERROR(IF(COUNT($S614:AH614)&gt;=$P614,"",EDATE($S614,16)),"")</f>
        <v/>
      </c>
      <c r="AJ614" s="48" t="str">
        <f>IFERROR(IF(COUNT($S614:AI614)&gt;=$P614,"",EDATE($S614,17)),"")</f>
        <v/>
      </c>
      <c r="AK614" s="48" t="str">
        <f>IFERROR(IF(COUNT($S614:AJ614)&gt;=$P614,"",EDATE($S614,18)),"")</f>
        <v/>
      </c>
      <c r="AL614" s="49" t="str">
        <f>IFERROR(IF(COUNT($S614:AK614)&gt;=$P614,"",EDATE($S614,19)),"")</f>
        <v/>
      </c>
      <c r="AM614" s="49" t="str">
        <f>IFERROR(IF(COUNT($S614:AL614)&gt;=$P614,"",EDATE($S614,20)),"")</f>
        <v/>
      </c>
      <c r="AN614" s="49" t="str">
        <f>IFERROR(IF(COUNT($S614:AM614)&gt;=$P614,"",EDATE($S614,21)),"")</f>
        <v/>
      </c>
      <c r="AO614" s="49" t="str">
        <f>IFERROR(IF(COUNT($S614:AN614)&gt;=$P614,"",EDATE($S614,22)),"")</f>
        <v/>
      </c>
      <c r="AP614" s="49" t="str">
        <f>IFERROR(IF(COUNT($S614:AO614)&gt;=$P614,"",EDATE($S614,23)),"")</f>
        <v/>
      </c>
      <c r="AQ614" s="49" t="str">
        <f>IFERROR(IF(COUNT($S614:AP614)&gt;=$P614,"",EDATE($S614,24)),"")</f>
        <v/>
      </c>
      <c r="AR614" s="49" t="str">
        <f>IFERROR(IF(COUNT($S614:AQ614)&gt;=$P614,"",EDATE($S614,25)),"")</f>
        <v/>
      </c>
      <c r="AS614" s="49" t="str">
        <f>IFERROR(IF(COUNT($S614:AR614)&gt;=$P614,"",EDATE($S614,26)),"")</f>
        <v/>
      </c>
      <c r="AT614" s="49" t="str">
        <f>IFERROR(IF(COUNT($S614:AS614)&gt;=$P614,"",EDATE($S614,27)),"")</f>
        <v/>
      </c>
      <c r="AU614" s="49" t="str">
        <f>IFERROR(IF(COUNT($S614:AT614)&gt;=$P614,"",EDATE($S614,28)),"")</f>
        <v/>
      </c>
      <c r="AV614" s="49" t="str">
        <f>IFERROR(IF(COUNT($S614:AU614)&gt;=$P614,"",EDATE($S614,29)),"")</f>
        <v/>
      </c>
      <c r="AW614" s="49" t="str">
        <f>IFERROR(IF(COUNT($S614:AV614)&gt;=$P614,"",EDATE($S614,30)),"")</f>
        <v/>
      </c>
      <c r="AX614" s="49" t="str">
        <f>IFERROR(IF(COUNT($S614:AW614)&gt;=$P614,"",EDATE($S614,31)),"")</f>
        <v/>
      </c>
      <c r="AY614" s="49" t="str">
        <f>IFERROR(IF(COUNT($S614:AX614)&gt;=$P614,"",EDATE($S614,32)),"")</f>
        <v/>
      </c>
      <c r="AZ614" s="49" t="str">
        <f>IFERROR(IF(COUNT($S614:AY614)&gt;=$P614,"",EDATE($S614,33)),"")</f>
        <v/>
      </c>
      <c r="BA614" s="49" t="str">
        <f>IFERROR(IF(COUNT($S614:AZ614)&gt;=$P614,"",EDATE($S614,34)),"")</f>
        <v/>
      </c>
      <c r="BB614" s="49" t="str">
        <f>IFERROR(IF(COUNT($S614:BA614)&gt;=$P614,"",EDATE($S614,35)),"")</f>
        <v/>
      </c>
      <c r="BC614" s="49" t="str">
        <f>IFERROR(IF(COUNT($S614:BB614)&gt;=$P614,"",EDATE($S614,36)),"")</f>
        <v/>
      </c>
      <c r="BD614" s="108"/>
    </row>
    <row r="615" spans="1:56" s="98" customFormat="1" ht="21" customHeight="1" thickBot="1">
      <c r="A615" s="106" t="str">
        <f t="shared" ca="1" si="54"/>
        <v/>
      </c>
      <c r="B615" s="152"/>
      <c r="C615" s="45" t="str">
        <f>IFERROR(VLOOKUP(B615,'اسماء العملاء'!$A$2:$E$1589,5,FALSE),"")</f>
        <v/>
      </c>
      <c r="D615" s="60" t="str">
        <f>IFERROR(VLOOKUP(B615,'اسماء العملاء'!$A$2:$C$1589,2,FALSE),"")</f>
        <v/>
      </c>
      <c r="E615" s="56"/>
      <c r="F615" s="62" t="str">
        <f>IFERROR(VLOOKUP(B615,'اسماء العملاء'!$A$2:$C$1589,3,FALSE),"")</f>
        <v/>
      </c>
      <c r="G615" s="75" t="str">
        <f>IFERROR(VLOOKUP(B615,'اسماء العملاء'!$A$2:$F$1589,6,FALSE),"")</f>
        <v/>
      </c>
      <c r="H615" s="142" t="str">
        <f>IFERROR(VLOOKUP(G615,'انواع الفلاتر'!$B$2:$C$52,2,FALSE),"")</f>
        <v/>
      </c>
      <c r="I615" s="128" t="str">
        <f>IFERROR(VLOOKUP(B615,'اسماء العملاء'!$A$2:$K$1589,11,FALSE),"")</f>
        <v/>
      </c>
      <c r="J615" s="46" t="str">
        <f t="shared" si="55"/>
        <v/>
      </c>
      <c r="K615" s="37"/>
      <c r="L615" s="137" t="str">
        <f t="shared" si="56"/>
        <v/>
      </c>
      <c r="M615" s="94" t="str">
        <f>IFERROR(VLOOKUP(B615,'اسماء العملاء'!$A$2:$G$1589,7,FALSE),"")</f>
        <v/>
      </c>
      <c r="N615" s="92" t="str">
        <f t="shared" si="57"/>
        <v/>
      </c>
      <c r="O615" s="149" t="str">
        <f>IFERROR(VLOOKUP(B615,'اسماء العملاء'!$A$2:$I$1589,9,FALSE),"")</f>
        <v/>
      </c>
      <c r="P615" s="144" t="str">
        <f t="shared" si="58"/>
        <v/>
      </c>
      <c r="Q615" s="145" t="str">
        <f t="shared" si="59"/>
        <v/>
      </c>
      <c r="R615" s="50"/>
      <c r="S615" s="133" t="str">
        <f>IFERROR(VLOOKUP(B615,'اسماء العملاء'!$A$2:$J$1589,10,FALSE),"")</f>
        <v/>
      </c>
      <c r="T615" s="48" t="str">
        <f>IFERROR(IF(COUNT($S615:S615)&gt;=$P615,"",EDATE($S615,1)),"")</f>
        <v/>
      </c>
      <c r="U615" s="48" t="str">
        <f>IFERROR(IF(COUNT($S615:T615)&gt;=$P615,"",EDATE($S615,2)),"")</f>
        <v/>
      </c>
      <c r="V615" s="48" t="str">
        <f>IFERROR(IF(COUNT($S615:U615)&gt;=$P615,"",EDATE($S615,3)),"")</f>
        <v/>
      </c>
      <c r="W615" s="48" t="str">
        <f>IFERROR(IF(COUNT($S615:V615)&gt;=$P615,"",EDATE($S615,4)),"")</f>
        <v/>
      </c>
      <c r="X615" s="48" t="str">
        <f>IFERROR(IF(COUNT($S615:W615)&gt;=$P615,"",EDATE($S615,5)),"")</f>
        <v/>
      </c>
      <c r="Y615" s="48" t="str">
        <f>IFERROR(IF(COUNT($S615:X615)&gt;=$P615,"",EDATE($S615,6)),"")</f>
        <v/>
      </c>
      <c r="Z615" s="48" t="str">
        <f>IFERROR(IF(COUNT($S615:Y615)&gt;=$P615,"",EDATE($S615,7)),"")</f>
        <v/>
      </c>
      <c r="AA615" s="48" t="str">
        <f>IFERROR(IF(COUNT($S615:Z615)&gt;=$P615,"",EDATE($S615,8)),"")</f>
        <v/>
      </c>
      <c r="AB615" s="48" t="str">
        <f>IFERROR(IF(COUNT($S615:AA615)&gt;=$P615,"",EDATE($S615,9)),"")</f>
        <v/>
      </c>
      <c r="AC615" s="48" t="str">
        <f>IFERROR(IF(COUNT($S615:AB615)&gt;=$P615,"",EDATE($S615,10)),"")</f>
        <v/>
      </c>
      <c r="AD615" s="48" t="str">
        <f>IFERROR(IF(COUNT($S615:AC615)&gt;=$P615,"",EDATE($S615,11)),"")</f>
        <v/>
      </c>
      <c r="AE615" s="48" t="str">
        <f>IFERROR(IF(COUNT($S615:AD615)&gt;=$P615,"",EDATE($S615,12)),"")</f>
        <v/>
      </c>
      <c r="AF615" s="48" t="str">
        <f>IFERROR(IF(COUNT($S615:AE615)&gt;=$P615,"",EDATE($S615,13)),"")</f>
        <v/>
      </c>
      <c r="AG615" s="48" t="str">
        <f>IFERROR(IF(COUNT($S615:AF615)&gt;=$P615,"",EDATE($S615,14)),"")</f>
        <v/>
      </c>
      <c r="AH615" s="48" t="str">
        <f>IFERROR(IF(COUNT($S615:AG615)&gt;=$P615,"",EDATE($S615,15)),"")</f>
        <v/>
      </c>
      <c r="AI615" s="48" t="str">
        <f>IFERROR(IF(COUNT($S615:AH615)&gt;=$P615,"",EDATE($S615,16)),"")</f>
        <v/>
      </c>
      <c r="AJ615" s="48" t="str">
        <f>IFERROR(IF(COUNT($S615:AI615)&gt;=$P615,"",EDATE($S615,17)),"")</f>
        <v/>
      </c>
      <c r="AK615" s="48" t="str">
        <f>IFERROR(IF(COUNT($S615:AJ615)&gt;=$P615,"",EDATE($S615,18)),"")</f>
        <v/>
      </c>
      <c r="AL615" s="49" t="str">
        <f>IFERROR(IF(COUNT($S615:AK615)&gt;=$P615,"",EDATE($S615,19)),"")</f>
        <v/>
      </c>
      <c r="AM615" s="49" t="str">
        <f>IFERROR(IF(COUNT($S615:AL615)&gt;=$P615,"",EDATE($S615,20)),"")</f>
        <v/>
      </c>
      <c r="AN615" s="49" t="str">
        <f>IFERROR(IF(COUNT($S615:AM615)&gt;=$P615,"",EDATE($S615,21)),"")</f>
        <v/>
      </c>
      <c r="AO615" s="49" t="str">
        <f>IFERROR(IF(COUNT($S615:AN615)&gt;=$P615,"",EDATE($S615,22)),"")</f>
        <v/>
      </c>
      <c r="AP615" s="49" t="str">
        <f>IFERROR(IF(COUNT($S615:AO615)&gt;=$P615,"",EDATE($S615,23)),"")</f>
        <v/>
      </c>
      <c r="AQ615" s="49" t="str">
        <f>IFERROR(IF(COUNT($S615:AP615)&gt;=$P615,"",EDATE($S615,24)),"")</f>
        <v/>
      </c>
      <c r="AR615" s="49" t="str">
        <f>IFERROR(IF(COUNT($S615:AQ615)&gt;=$P615,"",EDATE($S615,25)),"")</f>
        <v/>
      </c>
      <c r="AS615" s="49" t="str">
        <f>IFERROR(IF(COUNT($S615:AR615)&gt;=$P615,"",EDATE($S615,26)),"")</f>
        <v/>
      </c>
      <c r="AT615" s="49" t="str">
        <f>IFERROR(IF(COUNT($S615:AS615)&gt;=$P615,"",EDATE($S615,27)),"")</f>
        <v/>
      </c>
      <c r="AU615" s="49" t="str">
        <f>IFERROR(IF(COUNT($S615:AT615)&gt;=$P615,"",EDATE($S615,28)),"")</f>
        <v/>
      </c>
      <c r="AV615" s="49" t="str">
        <f>IFERROR(IF(COUNT($S615:AU615)&gt;=$P615,"",EDATE($S615,29)),"")</f>
        <v/>
      </c>
      <c r="AW615" s="49" t="str">
        <f>IFERROR(IF(COUNT($S615:AV615)&gt;=$P615,"",EDATE($S615,30)),"")</f>
        <v/>
      </c>
      <c r="AX615" s="49" t="str">
        <f>IFERROR(IF(COUNT($S615:AW615)&gt;=$P615,"",EDATE($S615,31)),"")</f>
        <v/>
      </c>
      <c r="AY615" s="49" t="str">
        <f>IFERROR(IF(COUNT($S615:AX615)&gt;=$P615,"",EDATE($S615,32)),"")</f>
        <v/>
      </c>
      <c r="AZ615" s="49" t="str">
        <f>IFERROR(IF(COUNT($S615:AY615)&gt;=$P615,"",EDATE($S615,33)),"")</f>
        <v/>
      </c>
      <c r="BA615" s="49" t="str">
        <f>IFERROR(IF(COUNT($S615:AZ615)&gt;=$P615,"",EDATE($S615,34)),"")</f>
        <v/>
      </c>
      <c r="BB615" s="49" t="str">
        <f>IFERROR(IF(COUNT($S615:BA615)&gt;=$P615,"",EDATE($S615,35)),"")</f>
        <v/>
      </c>
      <c r="BC615" s="49" t="str">
        <f>IFERROR(IF(COUNT($S615:BB615)&gt;=$P615,"",EDATE($S615,36)),"")</f>
        <v/>
      </c>
      <c r="BD615" s="108"/>
    </row>
    <row r="616" spans="1:56" s="98" customFormat="1" ht="21" customHeight="1" thickBot="1">
      <c r="A616" s="106" t="str">
        <f t="shared" ca="1" si="54"/>
        <v/>
      </c>
      <c r="B616" s="152"/>
      <c r="C616" s="45" t="str">
        <f>IFERROR(VLOOKUP(B616,'اسماء العملاء'!$A$2:$E$1589,5,FALSE),"")</f>
        <v/>
      </c>
      <c r="D616" s="60" t="str">
        <f>IFERROR(VLOOKUP(B616,'اسماء العملاء'!$A$2:$C$1589,2,FALSE),"")</f>
        <v/>
      </c>
      <c r="E616" s="56"/>
      <c r="F616" s="62" t="str">
        <f>IFERROR(VLOOKUP(B616,'اسماء العملاء'!$A$2:$C$1589,3,FALSE),"")</f>
        <v/>
      </c>
      <c r="G616" s="75" t="str">
        <f>IFERROR(VLOOKUP(B616,'اسماء العملاء'!$A$2:$F$1589,6,FALSE),"")</f>
        <v/>
      </c>
      <c r="H616" s="142" t="str">
        <f>IFERROR(VLOOKUP(G616,'انواع الفلاتر'!$B$2:$C$52,2,FALSE),"")</f>
        <v/>
      </c>
      <c r="I616" s="128" t="str">
        <f>IFERROR(VLOOKUP(B616,'اسماء العملاء'!$A$2:$K$1589,11,FALSE),"")</f>
        <v/>
      </c>
      <c r="J616" s="46" t="str">
        <f t="shared" si="55"/>
        <v/>
      </c>
      <c r="K616" s="37"/>
      <c r="L616" s="137" t="str">
        <f t="shared" si="56"/>
        <v/>
      </c>
      <c r="M616" s="94" t="str">
        <f>IFERROR(VLOOKUP(B616,'اسماء العملاء'!$A$2:$G$1589,7,FALSE),"")</f>
        <v/>
      </c>
      <c r="N616" s="92" t="str">
        <f t="shared" si="57"/>
        <v/>
      </c>
      <c r="O616" s="149" t="str">
        <f>IFERROR(VLOOKUP(B616,'اسماء العملاء'!$A$2:$I$1589,9,FALSE),"")</f>
        <v/>
      </c>
      <c r="P616" s="144" t="str">
        <f t="shared" si="58"/>
        <v/>
      </c>
      <c r="Q616" s="145" t="str">
        <f t="shared" si="59"/>
        <v/>
      </c>
      <c r="R616" s="50"/>
      <c r="S616" s="133" t="str">
        <f>IFERROR(VLOOKUP(B616,'اسماء العملاء'!$A$2:$J$1589,10,FALSE),"")</f>
        <v/>
      </c>
      <c r="T616" s="48" t="str">
        <f>IFERROR(IF(COUNT($S616:S616)&gt;=$P616,"",EDATE($S616,1)),"")</f>
        <v/>
      </c>
      <c r="U616" s="48" t="str">
        <f>IFERROR(IF(COUNT($S616:T616)&gt;=$P616,"",EDATE($S616,2)),"")</f>
        <v/>
      </c>
      <c r="V616" s="48" t="str">
        <f>IFERROR(IF(COUNT($S616:U616)&gt;=$P616,"",EDATE($S616,3)),"")</f>
        <v/>
      </c>
      <c r="W616" s="48" t="str">
        <f>IFERROR(IF(COUNT($S616:V616)&gt;=$P616,"",EDATE($S616,4)),"")</f>
        <v/>
      </c>
      <c r="X616" s="48" t="str">
        <f>IFERROR(IF(COUNT($S616:W616)&gt;=$P616,"",EDATE($S616,5)),"")</f>
        <v/>
      </c>
      <c r="Y616" s="48" t="str">
        <f>IFERROR(IF(COUNT($S616:X616)&gt;=$P616,"",EDATE($S616,6)),"")</f>
        <v/>
      </c>
      <c r="Z616" s="48" t="str">
        <f>IFERROR(IF(COUNT($S616:Y616)&gt;=$P616,"",EDATE($S616,7)),"")</f>
        <v/>
      </c>
      <c r="AA616" s="48" t="str">
        <f>IFERROR(IF(COUNT($S616:Z616)&gt;=$P616,"",EDATE($S616,8)),"")</f>
        <v/>
      </c>
      <c r="AB616" s="48" t="str">
        <f>IFERROR(IF(COUNT($S616:AA616)&gt;=$P616,"",EDATE($S616,9)),"")</f>
        <v/>
      </c>
      <c r="AC616" s="48" t="str">
        <f>IFERROR(IF(COUNT($S616:AB616)&gt;=$P616,"",EDATE($S616,10)),"")</f>
        <v/>
      </c>
      <c r="AD616" s="48" t="str">
        <f>IFERROR(IF(COUNT($S616:AC616)&gt;=$P616,"",EDATE($S616,11)),"")</f>
        <v/>
      </c>
      <c r="AE616" s="48" t="str">
        <f>IFERROR(IF(COUNT($S616:AD616)&gt;=$P616,"",EDATE($S616,12)),"")</f>
        <v/>
      </c>
      <c r="AF616" s="48" t="str">
        <f>IFERROR(IF(COUNT($S616:AE616)&gt;=$P616,"",EDATE($S616,13)),"")</f>
        <v/>
      </c>
      <c r="AG616" s="48" t="str">
        <f>IFERROR(IF(COUNT($S616:AF616)&gt;=$P616,"",EDATE($S616,14)),"")</f>
        <v/>
      </c>
      <c r="AH616" s="48" t="str">
        <f>IFERROR(IF(COUNT($S616:AG616)&gt;=$P616,"",EDATE($S616,15)),"")</f>
        <v/>
      </c>
      <c r="AI616" s="48" t="str">
        <f>IFERROR(IF(COUNT($S616:AH616)&gt;=$P616,"",EDATE($S616,16)),"")</f>
        <v/>
      </c>
      <c r="AJ616" s="48" t="str">
        <f>IFERROR(IF(COUNT($S616:AI616)&gt;=$P616,"",EDATE($S616,17)),"")</f>
        <v/>
      </c>
      <c r="AK616" s="48" t="str">
        <f>IFERROR(IF(COUNT($S616:AJ616)&gt;=$P616,"",EDATE($S616,18)),"")</f>
        <v/>
      </c>
      <c r="AL616" s="49" t="str">
        <f>IFERROR(IF(COUNT($S616:AK616)&gt;=$P616,"",EDATE($S616,19)),"")</f>
        <v/>
      </c>
      <c r="AM616" s="49" t="str">
        <f>IFERROR(IF(COUNT($S616:AL616)&gt;=$P616,"",EDATE($S616,20)),"")</f>
        <v/>
      </c>
      <c r="AN616" s="49" t="str">
        <f>IFERROR(IF(COUNT($S616:AM616)&gt;=$P616,"",EDATE($S616,21)),"")</f>
        <v/>
      </c>
      <c r="AO616" s="49" t="str">
        <f>IFERROR(IF(COUNT($S616:AN616)&gt;=$P616,"",EDATE($S616,22)),"")</f>
        <v/>
      </c>
      <c r="AP616" s="49" t="str">
        <f>IFERROR(IF(COUNT($S616:AO616)&gt;=$P616,"",EDATE($S616,23)),"")</f>
        <v/>
      </c>
      <c r="AQ616" s="49" t="str">
        <f>IFERROR(IF(COUNT($S616:AP616)&gt;=$P616,"",EDATE($S616,24)),"")</f>
        <v/>
      </c>
      <c r="AR616" s="49" t="str">
        <f>IFERROR(IF(COUNT($S616:AQ616)&gt;=$P616,"",EDATE($S616,25)),"")</f>
        <v/>
      </c>
      <c r="AS616" s="49" t="str">
        <f>IFERROR(IF(COUNT($S616:AR616)&gt;=$P616,"",EDATE($S616,26)),"")</f>
        <v/>
      </c>
      <c r="AT616" s="49" t="str">
        <f>IFERROR(IF(COUNT($S616:AS616)&gt;=$P616,"",EDATE($S616,27)),"")</f>
        <v/>
      </c>
      <c r="AU616" s="49" t="str">
        <f>IFERROR(IF(COUNT($S616:AT616)&gt;=$P616,"",EDATE($S616,28)),"")</f>
        <v/>
      </c>
      <c r="AV616" s="49" t="str">
        <f>IFERROR(IF(COUNT($S616:AU616)&gt;=$P616,"",EDATE($S616,29)),"")</f>
        <v/>
      </c>
      <c r="AW616" s="49" t="str">
        <f>IFERROR(IF(COUNT($S616:AV616)&gt;=$P616,"",EDATE($S616,30)),"")</f>
        <v/>
      </c>
      <c r="AX616" s="49" t="str">
        <f>IFERROR(IF(COUNT($S616:AW616)&gt;=$P616,"",EDATE($S616,31)),"")</f>
        <v/>
      </c>
      <c r="AY616" s="49" t="str">
        <f>IFERROR(IF(COUNT($S616:AX616)&gt;=$P616,"",EDATE($S616,32)),"")</f>
        <v/>
      </c>
      <c r="AZ616" s="49" t="str">
        <f>IFERROR(IF(COUNT($S616:AY616)&gt;=$P616,"",EDATE($S616,33)),"")</f>
        <v/>
      </c>
      <c r="BA616" s="49" t="str">
        <f>IFERROR(IF(COUNT($S616:AZ616)&gt;=$P616,"",EDATE($S616,34)),"")</f>
        <v/>
      </c>
      <c r="BB616" s="49" t="str">
        <f>IFERROR(IF(COUNT($S616:BA616)&gt;=$P616,"",EDATE($S616,35)),"")</f>
        <v/>
      </c>
      <c r="BC616" s="49" t="str">
        <f>IFERROR(IF(COUNT($S616:BB616)&gt;=$P616,"",EDATE($S616,36)),"")</f>
        <v/>
      </c>
      <c r="BD616" s="108"/>
    </row>
    <row r="617" spans="1:56" s="98" customFormat="1" ht="21" customHeight="1" thickBot="1">
      <c r="A617" s="106" t="str">
        <f t="shared" ca="1" si="54"/>
        <v/>
      </c>
      <c r="B617" s="152"/>
      <c r="C617" s="45" t="str">
        <f>IFERROR(VLOOKUP(B617,'اسماء العملاء'!$A$2:$E$1589,5,FALSE),"")</f>
        <v/>
      </c>
      <c r="D617" s="60" t="str">
        <f>IFERROR(VLOOKUP(B617,'اسماء العملاء'!$A$2:$C$1589,2,FALSE),"")</f>
        <v/>
      </c>
      <c r="E617" s="56"/>
      <c r="F617" s="62" t="str">
        <f>IFERROR(VLOOKUP(B617,'اسماء العملاء'!$A$2:$C$1589,3,FALSE),"")</f>
        <v/>
      </c>
      <c r="G617" s="75" t="str">
        <f>IFERROR(VLOOKUP(B617,'اسماء العملاء'!$A$2:$F$1589,6,FALSE),"")</f>
        <v/>
      </c>
      <c r="H617" s="142" t="str">
        <f>IFERROR(VLOOKUP(G617,'انواع الفلاتر'!$B$2:$C$52,2,FALSE),"")</f>
        <v/>
      </c>
      <c r="I617" s="128" t="str">
        <f>IFERROR(VLOOKUP(B617,'اسماء العملاء'!$A$2:$K$1589,11,FALSE),"")</f>
        <v/>
      </c>
      <c r="J617" s="46" t="str">
        <f t="shared" si="55"/>
        <v/>
      </c>
      <c r="K617" s="37"/>
      <c r="L617" s="137" t="str">
        <f t="shared" si="56"/>
        <v/>
      </c>
      <c r="M617" s="94" t="str">
        <f>IFERROR(VLOOKUP(B617,'اسماء العملاء'!$A$2:$G$1589,7,FALSE),"")</f>
        <v/>
      </c>
      <c r="N617" s="92" t="str">
        <f t="shared" si="57"/>
        <v/>
      </c>
      <c r="O617" s="149" t="str">
        <f>IFERROR(VLOOKUP(B617,'اسماء العملاء'!$A$2:$I$1589,9,FALSE),"")</f>
        <v/>
      </c>
      <c r="P617" s="144" t="str">
        <f t="shared" si="58"/>
        <v/>
      </c>
      <c r="Q617" s="145" t="str">
        <f t="shared" si="59"/>
        <v/>
      </c>
      <c r="R617" s="50"/>
      <c r="S617" s="133" t="str">
        <f>IFERROR(VLOOKUP(B617,'اسماء العملاء'!$A$2:$J$1589,10,FALSE),"")</f>
        <v/>
      </c>
      <c r="T617" s="48" t="str">
        <f>IFERROR(IF(COUNT($S617:S617)&gt;=$P617,"",EDATE($S617,1)),"")</f>
        <v/>
      </c>
      <c r="U617" s="48" t="str">
        <f>IFERROR(IF(COUNT($S617:T617)&gt;=$P617,"",EDATE($S617,2)),"")</f>
        <v/>
      </c>
      <c r="V617" s="48" t="str">
        <f>IFERROR(IF(COUNT($S617:U617)&gt;=$P617,"",EDATE($S617,3)),"")</f>
        <v/>
      </c>
      <c r="W617" s="48" t="str">
        <f>IFERROR(IF(COUNT($S617:V617)&gt;=$P617,"",EDATE($S617,4)),"")</f>
        <v/>
      </c>
      <c r="X617" s="48" t="str">
        <f>IFERROR(IF(COUNT($S617:W617)&gt;=$P617,"",EDATE($S617,5)),"")</f>
        <v/>
      </c>
      <c r="Y617" s="48" t="str">
        <f>IFERROR(IF(COUNT($S617:X617)&gt;=$P617,"",EDATE($S617,6)),"")</f>
        <v/>
      </c>
      <c r="Z617" s="48" t="str">
        <f>IFERROR(IF(COUNT($S617:Y617)&gt;=$P617,"",EDATE($S617,7)),"")</f>
        <v/>
      </c>
      <c r="AA617" s="48" t="str">
        <f>IFERROR(IF(COUNT($S617:Z617)&gt;=$P617,"",EDATE($S617,8)),"")</f>
        <v/>
      </c>
      <c r="AB617" s="48" t="str">
        <f>IFERROR(IF(COUNT($S617:AA617)&gt;=$P617,"",EDATE($S617,9)),"")</f>
        <v/>
      </c>
      <c r="AC617" s="48" t="str">
        <f>IFERROR(IF(COUNT($S617:AB617)&gt;=$P617,"",EDATE($S617,10)),"")</f>
        <v/>
      </c>
      <c r="AD617" s="48" t="str">
        <f>IFERROR(IF(COUNT($S617:AC617)&gt;=$P617,"",EDATE($S617,11)),"")</f>
        <v/>
      </c>
      <c r="AE617" s="48" t="str">
        <f>IFERROR(IF(COUNT($S617:AD617)&gt;=$P617,"",EDATE($S617,12)),"")</f>
        <v/>
      </c>
      <c r="AF617" s="48" t="str">
        <f>IFERROR(IF(COUNT($S617:AE617)&gt;=$P617,"",EDATE($S617,13)),"")</f>
        <v/>
      </c>
      <c r="AG617" s="48" t="str">
        <f>IFERROR(IF(COUNT($S617:AF617)&gt;=$P617,"",EDATE($S617,14)),"")</f>
        <v/>
      </c>
      <c r="AH617" s="48" t="str">
        <f>IFERROR(IF(COUNT($S617:AG617)&gt;=$P617,"",EDATE($S617,15)),"")</f>
        <v/>
      </c>
      <c r="AI617" s="48" t="str">
        <f>IFERROR(IF(COUNT($S617:AH617)&gt;=$P617,"",EDATE($S617,16)),"")</f>
        <v/>
      </c>
      <c r="AJ617" s="48" t="str">
        <f>IFERROR(IF(COUNT($S617:AI617)&gt;=$P617,"",EDATE($S617,17)),"")</f>
        <v/>
      </c>
      <c r="AK617" s="48" t="str">
        <f>IFERROR(IF(COUNT($S617:AJ617)&gt;=$P617,"",EDATE($S617,18)),"")</f>
        <v/>
      </c>
      <c r="AL617" s="49" t="str">
        <f>IFERROR(IF(COUNT($S617:AK617)&gt;=$P617,"",EDATE($S617,19)),"")</f>
        <v/>
      </c>
      <c r="AM617" s="49" t="str">
        <f>IFERROR(IF(COUNT($S617:AL617)&gt;=$P617,"",EDATE($S617,20)),"")</f>
        <v/>
      </c>
      <c r="AN617" s="49" t="str">
        <f>IFERROR(IF(COUNT($S617:AM617)&gt;=$P617,"",EDATE($S617,21)),"")</f>
        <v/>
      </c>
      <c r="AO617" s="49" t="str">
        <f>IFERROR(IF(COUNT($S617:AN617)&gt;=$P617,"",EDATE($S617,22)),"")</f>
        <v/>
      </c>
      <c r="AP617" s="49" t="str">
        <f>IFERROR(IF(COUNT($S617:AO617)&gt;=$P617,"",EDATE($S617,23)),"")</f>
        <v/>
      </c>
      <c r="AQ617" s="49" t="str">
        <f>IFERROR(IF(COUNT($S617:AP617)&gt;=$P617,"",EDATE($S617,24)),"")</f>
        <v/>
      </c>
      <c r="AR617" s="49" t="str">
        <f>IFERROR(IF(COUNT($S617:AQ617)&gt;=$P617,"",EDATE($S617,25)),"")</f>
        <v/>
      </c>
      <c r="AS617" s="49" t="str">
        <f>IFERROR(IF(COUNT($S617:AR617)&gt;=$P617,"",EDATE($S617,26)),"")</f>
        <v/>
      </c>
      <c r="AT617" s="49" t="str">
        <f>IFERROR(IF(COUNT($S617:AS617)&gt;=$P617,"",EDATE($S617,27)),"")</f>
        <v/>
      </c>
      <c r="AU617" s="49" t="str">
        <f>IFERROR(IF(COUNT($S617:AT617)&gt;=$P617,"",EDATE($S617,28)),"")</f>
        <v/>
      </c>
      <c r="AV617" s="49" t="str">
        <f>IFERROR(IF(COUNT($S617:AU617)&gt;=$P617,"",EDATE($S617,29)),"")</f>
        <v/>
      </c>
      <c r="AW617" s="49" t="str">
        <f>IFERROR(IF(COUNT($S617:AV617)&gt;=$P617,"",EDATE($S617,30)),"")</f>
        <v/>
      </c>
      <c r="AX617" s="49" t="str">
        <f>IFERROR(IF(COUNT($S617:AW617)&gt;=$P617,"",EDATE($S617,31)),"")</f>
        <v/>
      </c>
      <c r="AY617" s="49" t="str">
        <f>IFERROR(IF(COUNT($S617:AX617)&gt;=$P617,"",EDATE($S617,32)),"")</f>
        <v/>
      </c>
      <c r="AZ617" s="49" t="str">
        <f>IFERROR(IF(COUNT($S617:AY617)&gt;=$P617,"",EDATE($S617,33)),"")</f>
        <v/>
      </c>
      <c r="BA617" s="49" t="str">
        <f>IFERROR(IF(COUNT($S617:AZ617)&gt;=$P617,"",EDATE($S617,34)),"")</f>
        <v/>
      </c>
      <c r="BB617" s="49" t="str">
        <f>IFERROR(IF(COUNT($S617:BA617)&gt;=$P617,"",EDATE($S617,35)),"")</f>
        <v/>
      </c>
      <c r="BC617" s="49" t="str">
        <f>IFERROR(IF(COUNT($S617:BB617)&gt;=$P617,"",EDATE($S617,36)),"")</f>
        <v/>
      </c>
      <c r="BD617" s="108"/>
    </row>
    <row r="618" spans="1:56" s="98" customFormat="1" ht="21" customHeight="1" thickBot="1">
      <c r="A618" s="106" t="str">
        <f t="shared" ca="1" si="54"/>
        <v/>
      </c>
      <c r="B618" s="152"/>
      <c r="C618" s="45" t="str">
        <f>IFERROR(VLOOKUP(B618,'اسماء العملاء'!$A$2:$E$1589,5,FALSE),"")</f>
        <v/>
      </c>
      <c r="D618" s="60" t="str">
        <f>IFERROR(VLOOKUP(B618,'اسماء العملاء'!$A$2:$C$1589,2,FALSE),"")</f>
        <v/>
      </c>
      <c r="E618" s="56"/>
      <c r="F618" s="62" t="str">
        <f>IFERROR(VLOOKUP(B618,'اسماء العملاء'!$A$2:$C$1589,3,FALSE),"")</f>
        <v/>
      </c>
      <c r="G618" s="75" t="str">
        <f>IFERROR(VLOOKUP(B618,'اسماء العملاء'!$A$2:$F$1589,6,FALSE),"")</f>
        <v/>
      </c>
      <c r="H618" s="142" t="str">
        <f>IFERROR(VLOOKUP(G618,'انواع الفلاتر'!$B$2:$C$52,2,FALSE),"")</f>
        <v/>
      </c>
      <c r="I618" s="128" t="str">
        <f>IFERROR(VLOOKUP(B618,'اسماء العملاء'!$A$2:$K$1589,11,FALSE),"")</f>
        <v/>
      </c>
      <c r="J618" s="46" t="str">
        <f t="shared" si="55"/>
        <v/>
      </c>
      <c r="K618" s="37"/>
      <c r="L618" s="137" t="str">
        <f t="shared" si="56"/>
        <v/>
      </c>
      <c r="M618" s="94" t="str">
        <f>IFERROR(VLOOKUP(B618,'اسماء العملاء'!$A$2:$G$1589,7,FALSE),"")</f>
        <v/>
      </c>
      <c r="N618" s="92" t="str">
        <f t="shared" si="57"/>
        <v/>
      </c>
      <c r="O618" s="149" t="str">
        <f>IFERROR(VLOOKUP(B618,'اسماء العملاء'!$A$2:$I$1589,9,FALSE),"")</f>
        <v/>
      </c>
      <c r="P618" s="144" t="str">
        <f t="shared" si="58"/>
        <v/>
      </c>
      <c r="Q618" s="145" t="str">
        <f t="shared" si="59"/>
        <v/>
      </c>
      <c r="R618" s="50"/>
      <c r="S618" s="133" t="str">
        <f>IFERROR(VLOOKUP(B618,'اسماء العملاء'!$A$2:$J$1589,10,FALSE),"")</f>
        <v/>
      </c>
      <c r="T618" s="48" t="str">
        <f>IFERROR(IF(COUNT($S618:S618)&gt;=$P618,"",EDATE($S618,1)),"")</f>
        <v/>
      </c>
      <c r="U618" s="48" t="str">
        <f>IFERROR(IF(COUNT($S618:T618)&gt;=$P618,"",EDATE($S618,2)),"")</f>
        <v/>
      </c>
      <c r="V618" s="48" t="str">
        <f>IFERROR(IF(COUNT($S618:U618)&gt;=$P618,"",EDATE($S618,3)),"")</f>
        <v/>
      </c>
      <c r="W618" s="48" t="str">
        <f>IFERROR(IF(COUNT($S618:V618)&gt;=$P618,"",EDATE($S618,4)),"")</f>
        <v/>
      </c>
      <c r="X618" s="48" t="str">
        <f>IFERROR(IF(COUNT($S618:W618)&gt;=$P618,"",EDATE($S618,5)),"")</f>
        <v/>
      </c>
      <c r="Y618" s="48" t="str">
        <f>IFERROR(IF(COUNT($S618:X618)&gt;=$P618,"",EDATE($S618,6)),"")</f>
        <v/>
      </c>
      <c r="Z618" s="48" t="str">
        <f>IFERROR(IF(COUNT($S618:Y618)&gt;=$P618,"",EDATE($S618,7)),"")</f>
        <v/>
      </c>
      <c r="AA618" s="48" t="str">
        <f>IFERROR(IF(COUNT($S618:Z618)&gt;=$P618,"",EDATE($S618,8)),"")</f>
        <v/>
      </c>
      <c r="AB618" s="48" t="str">
        <f>IFERROR(IF(COUNT($S618:AA618)&gt;=$P618,"",EDATE($S618,9)),"")</f>
        <v/>
      </c>
      <c r="AC618" s="48" t="str">
        <f>IFERROR(IF(COUNT($S618:AB618)&gt;=$P618,"",EDATE($S618,10)),"")</f>
        <v/>
      </c>
      <c r="AD618" s="48" t="str">
        <f>IFERROR(IF(COUNT($S618:AC618)&gt;=$P618,"",EDATE($S618,11)),"")</f>
        <v/>
      </c>
      <c r="AE618" s="48" t="str">
        <f>IFERROR(IF(COUNT($S618:AD618)&gt;=$P618,"",EDATE($S618,12)),"")</f>
        <v/>
      </c>
      <c r="AF618" s="48" t="str">
        <f>IFERROR(IF(COUNT($S618:AE618)&gt;=$P618,"",EDATE($S618,13)),"")</f>
        <v/>
      </c>
      <c r="AG618" s="48" t="str">
        <f>IFERROR(IF(COUNT($S618:AF618)&gt;=$P618,"",EDATE($S618,14)),"")</f>
        <v/>
      </c>
      <c r="AH618" s="48" t="str">
        <f>IFERROR(IF(COUNT($S618:AG618)&gt;=$P618,"",EDATE($S618,15)),"")</f>
        <v/>
      </c>
      <c r="AI618" s="48" t="str">
        <f>IFERROR(IF(COUNT($S618:AH618)&gt;=$P618,"",EDATE($S618,16)),"")</f>
        <v/>
      </c>
      <c r="AJ618" s="48" t="str">
        <f>IFERROR(IF(COUNT($S618:AI618)&gt;=$P618,"",EDATE($S618,17)),"")</f>
        <v/>
      </c>
      <c r="AK618" s="48" t="str">
        <f>IFERROR(IF(COUNT($S618:AJ618)&gt;=$P618,"",EDATE($S618,18)),"")</f>
        <v/>
      </c>
      <c r="AL618" s="49" t="str">
        <f>IFERROR(IF(COUNT($S618:AK618)&gt;=$P618,"",EDATE($S618,19)),"")</f>
        <v/>
      </c>
      <c r="AM618" s="49" t="str">
        <f>IFERROR(IF(COUNT($S618:AL618)&gt;=$P618,"",EDATE($S618,20)),"")</f>
        <v/>
      </c>
      <c r="AN618" s="49" t="str">
        <f>IFERROR(IF(COUNT($S618:AM618)&gt;=$P618,"",EDATE($S618,21)),"")</f>
        <v/>
      </c>
      <c r="AO618" s="49" t="str">
        <f>IFERROR(IF(COUNT($S618:AN618)&gt;=$P618,"",EDATE($S618,22)),"")</f>
        <v/>
      </c>
      <c r="AP618" s="49" t="str">
        <f>IFERROR(IF(COUNT($S618:AO618)&gt;=$P618,"",EDATE($S618,23)),"")</f>
        <v/>
      </c>
      <c r="AQ618" s="49" t="str">
        <f>IFERROR(IF(COUNT($S618:AP618)&gt;=$P618,"",EDATE($S618,24)),"")</f>
        <v/>
      </c>
      <c r="AR618" s="49" t="str">
        <f>IFERROR(IF(COUNT($S618:AQ618)&gt;=$P618,"",EDATE($S618,25)),"")</f>
        <v/>
      </c>
      <c r="AS618" s="49" t="str">
        <f>IFERROR(IF(COUNT($S618:AR618)&gt;=$P618,"",EDATE($S618,26)),"")</f>
        <v/>
      </c>
      <c r="AT618" s="49" t="str">
        <f>IFERROR(IF(COUNT($S618:AS618)&gt;=$P618,"",EDATE($S618,27)),"")</f>
        <v/>
      </c>
      <c r="AU618" s="49" t="str">
        <f>IFERROR(IF(COUNT($S618:AT618)&gt;=$P618,"",EDATE($S618,28)),"")</f>
        <v/>
      </c>
      <c r="AV618" s="49" t="str">
        <f>IFERROR(IF(COUNT($S618:AU618)&gt;=$P618,"",EDATE($S618,29)),"")</f>
        <v/>
      </c>
      <c r="AW618" s="49" t="str">
        <f>IFERROR(IF(COUNT($S618:AV618)&gt;=$P618,"",EDATE($S618,30)),"")</f>
        <v/>
      </c>
      <c r="AX618" s="49" t="str">
        <f>IFERROR(IF(COUNT($S618:AW618)&gt;=$P618,"",EDATE($S618,31)),"")</f>
        <v/>
      </c>
      <c r="AY618" s="49" t="str">
        <f>IFERROR(IF(COUNT($S618:AX618)&gt;=$P618,"",EDATE($S618,32)),"")</f>
        <v/>
      </c>
      <c r="AZ618" s="49" t="str">
        <f>IFERROR(IF(COUNT($S618:AY618)&gt;=$P618,"",EDATE($S618,33)),"")</f>
        <v/>
      </c>
      <c r="BA618" s="49" t="str">
        <f>IFERROR(IF(COUNT($S618:AZ618)&gt;=$P618,"",EDATE($S618,34)),"")</f>
        <v/>
      </c>
      <c r="BB618" s="49" t="str">
        <f>IFERROR(IF(COUNT($S618:BA618)&gt;=$P618,"",EDATE($S618,35)),"")</f>
        <v/>
      </c>
      <c r="BC618" s="49" t="str">
        <f>IFERROR(IF(COUNT($S618:BB618)&gt;=$P618,"",EDATE($S618,36)),"")</f>
        <v/>
      </c>
      <c r="BD618" s="108"/>
    </row>
    <row r="619" spans="1:56" s="98" customFormat="1" ht="21" customHeight="1" thickBot="1">
      <c r="A619" s="106" t="str">
        <f t="shared" ca="1" si="54"/>
        <v/>
      </c>
      <c r="B619" s="152"/>
      <c r="C619" s="45" t="str">
        <f>IFERROR(VLOOKUP(B619,'اسماء العملاء'!$A$2:$E$1589,5,FALSE),"")</f>
        <v/>
      </c>
      <c r="D619" s="60" t="str">
        <f>IFERROR(VLOOKUP(B619,'اسماء العملاء'!$A$2:$C$1589,2,FALSE),"")</f>
        <v/>
      </c>
      <c r="E619" s="56"/>
      <c r="F619" s="62" t="str">
        <f>IFERROR(VLOOKUP(B619,'اسماء العملاء'!$A$2:$C$1589,3,FALSE),"")</f>
        <v/>
      </c>
      <c r="G619" s="75" t="str">
        <f>IFERROR(VLOOKUP(B619,'اسماء العملاء'!$A$2:$F$1589,6,FALSE),"")</f>
        <v/>
      </c>
      <c r="H619" s="142" t="str">
        <f>IFERROR(VLOOKUP(G619,'انواع الفلاتر'!$B$2:$C$52,2,FALSE),"")</f>
        <v/>
      </c>
      <c r="I619" s="128" t="str">
        <f>IFERROR(VLOOKUP(B619,'اسماء العملاء'!$A$2:$K$1589,11,FALSE),"")</f>
        <v/>
      </c>
      <c r="J619" s="46" t="str">
        <f t="shared" si="55"/>
        <v/>
      </c>
      <c r="K619" s="37"/>
      <c r="L619" s="137" t="str">
        <f t="shared" si="56"/>
        <v/>
      </c>
      <c r="M619" s="94" t="str">
        <f>IFERROR(VLOOKUP(B619,'اسماء العملاء'!$A$2:$G$1589,7,FALSE),"")</f>
        <v/>
      </c>
      <c r="N619" s="92" t="str">
        <f t="shared" si="57"/>
        <v/>
      </c>
      <c r="O619" s="149" t="str">
        <f>IFERROR(VLOOKUP(B619,'اسماء العملاء'!$A$2:$I$1589,9,FALSE),"")</f>
        <v/>
      </c>
      <c r="P619" s="144" t="str">
        <f t="shared" si="58"/>
        <v/>
      </c>
      <c r="Q619" s="145" t="str">
        <f t="shared" si="59"/>
        <v/>
      </c>
      <c r="R619" s="50"/>
      <c r="S619" s="133" t="str">
        <f>IFERROR(VLOOKUP(B619,'اسماء العملاء'!$A$2:$J$1589,10,FALSE),"")</f>
        <v/>
      </c>
      <c r="T619" s="48" t="str">
        <f>IFERROR(IF(COUNT($S619:S619)&gt;=$P619,"",EDATE($S619,1)),"")</f>
        <v/>
      </c>
      <c r="U619" s="48" t="str">
        <f>IFERROR(IF(COUNT($S619:T619)&gt;=$P619,"",EDATE($S619,2)),"")</f>
        <v/>
      </c>
      <c r="V619" s="48" t="str">
        <f>IFERROR(IF(COUNT($S619:U619)&gt;=$P619,"",EDATE($S619,3)),"")</f>
        <v/>
      </c>
      <c r="W619" s="48" t="str">
        <f>IFERROR(IF(COUNT($S619:V619)&gt;=$P619,"",EDATE($S619,4)),"")</f>
        <v/>
      </c>
      <c r="X619" s="48" t="str">
        <f>IFERROR(IF(COUNT($S619:W619)&gt;=$P619,"",EDATE($S619,5)),"")</f>
        <v/>
      </c>
      <c r="Y619" s="48" t="str">
        <f>IFERROR(IF(COUNT($S619:X619)&gt;=$P619,"",EDATE($S619,6)),"")</f>
        <v/>
      </c>
      <c r="Z619" s="48" t="str">
        <f>IFERROR(IF(COUNT($S619:Y619)&gt;=$P619,"",EDATE($S619,7)),"")</f>
        <v/>
      </c>
      <c r="AA619" s="48" t="str">
        <f>IFERROR(IF(COUNT($S619:Z619)&gt;=$P619,"",EDATE($S619,8)),"")</f>
        <v/>
      </c>
      <c r="AB619" s="48" t="str">
        <f>IFERROR(IF(COUNT($S619:AA619)&gt;=$P619,"",EDATE($S619,9)),"")</f>
        <v/>
      </c>
      <c r="AC619" s="48" t="str">
        <f>IFERROR(IF(COUNT($S619:AB619)&gt;=$P619,"",EDATE($S619,10)),"")</f>
        <v/>
      </c>
      <c r="AD619" s="48" t="str">
        <f>IFERROR(IF(COUNT($S619:AC619)&gt;=$P619,"",EDATE($S619,11)),"")</f>
        <v/>
      </c>
      <c r="AE619" s="48" t="str">
        <f>IFERROR(IF(COUNT($S619:AD619)&gt;=$P619,"",EDATE($S619,12)),"")</f>
        <v/>
      </c>
      <c r="AF619" s="48" t="str">
        <f>IFERROR(IF(COUNT($S619:AE619)&gt;=$P619,"",EDATE($S619,13)),"")</f>
        <v/>
      </c>
      <c r="AG619" s="48" t="str">
        <f>IFERROR(IF(COUNT($S619:AF619)&gt;=$P619,"",EDATE($S619,14)),"")</f>
        <v/>
      </c>
      <c r="AH619" s="48" t="str">
        <f>IFERROR(IF(COUNT($S619:AG619)&gt;=$P619,"",EDATE($S619,15)),"")</f>
        <v/>
      </c>
      <c r="AI619" s="48" t="str">
        <f>IFERROR(IF(COUNT($S619:AH619)&gt;=$P619,"",EDATE($S619,16)),"")</f>
        <v/>
      </c>
      <c r="AJ619" s="48" t="str">
        <f>IFERROR(IF(COUNT($S619:AI619)&gt;=$P619,"",EDATE($S619,17)),"")</f>
        <v/>
      </c>
      <c r="AK619" s="48" t="str">
        <f>IFERROR(IF(COUNT($S619:AJ619)&gt;=$P619,"",EDATE($S619,18)),"")</f>
        <v/>
      </c>
      <c r="AL619" s="49" t="str">
        <f>IFERROR(IF(COUNT($S619:AK619)&gt;=$P619,"",EDATE($S619,19)),"")</f>
        <v/>
      </c>
      <c r="AM619" s="49" t="str">
        <f>IFERROR(IF(COUNT($S619:AL619)&gt;=$P619,"",EDATE($S619,20)),"")</f>
        <v/>
      </c>
      <c r="AN619" s="49" t="str">
        <f>IFERROR(IF(COUNT($S619:AM619)&gt;=$P619,"",EDATE($S619,21)),"")</f>
        <v/>
      </c>
      <c r="AO619" s="49" t="str">
        <f>IFERROR(IF(COUNT($S619:AN619)&gt;=$P619,"",EDATE($S619,22)),"")</f>
        <v/>
      </c>
      <c r="AP619" s="49" t="str">
        <f>IFERROR(IF(COUNT($S619:AO619)&gt;=$P619,"",EDATE($S619,23)),"")</f>
        <v/>
      </c>
      <c r="AQ619" s="49" t="str">
        <f>IFERROR(IF(COUNT($S619:AP619)&gt;=$P619,"",EDATE($S619,24)),"")</f>
        <v/>
      </c>
      <c r="AR619" s="49" t="str">
        <f>IFERROR(IF(COUNT($S619:AQ619)&gt;=$P619,"",EDATE($S619,25)),"")</f>
        <v/>
      </c>
      <c r="AS619" s="49" t="str">
        <f>IFERROR(IF(COUNT($S619:AR619)&gt;=$P619,"",EDATE($S619,26)),"")</f>
        <v/>
      </c>
      <c r="AT619" s="49" t="str">
        <f>IFERROR(IF(COUNT($S619:AS619)&gt;=$P619,"",EDATE($S619,27)),"")</f>
        <v/>
      </c>
      <c r="AU619" s="49" t="str">
        <f>IFERROR(IF(COUNT($S619:AT619)&gt;=$P619,"",EDATE($S619,28)),"")</f>
        <v/>
      </c>
      <c r="AV619" s="49" t="str">
        <f>IFERROR(IF(COUNT($S619:AU619)&gt;=$P619,"",EDATE($S619,29)),"")</f>
        <v/>
      </c>
      <c r="AW619" s="49" t="str">
        <f>IFERROR(IF(COUNT($S619:AV619)&gt;=$P619,"",EDATE($S619,30)),"")</f>
        <v/>
      </c>
      <c r="AX619" s="49" t="str">
        <f>IFERROR(IF(COUNT($S619:AW619)&gt;=$P619,"",EDATE($S619,31)),"")</f>
        <v/>
      </c>
      <c r="AY619" s="49" t="str">
        <f>IFERROR(IF(COUNT($S619:AX619)&gt;=$P619,"",EDATE($S619,32)),"")</f>
        <v/>
      </c>
      <c r="AZ619" s="49" t="str">
        <f>IFERROR(IF(COUNT($S619:AY619)&gt;=$P619,"",EDATE($S619,33)),"")</f>
        <v/>
      </c>
      <c r="BA619" s="49" t="str">
        <f>IFERROR(IF(COUNT($S619:AZ619)&gt;=$P619,"",EDATE($S619,34)),"")</f>
        <v/>
      </c>
      <c r="BB619" s="49" t="str">
        <f>IFERROR(IF(COUNT($S619:BA619)&gt;=$P619,"",EDATE($S619,35)),"")</f>
        <v/>
      </c>
      <c r="BC619" s="49" t="str">
        <f>IFERROR(IF(COUNT($S619:BB619)&gt;=$P619,"",EDATE($S619,36)),"")</f>
        <v/>
      </c>
      <c r="BD619" s="108"/>
    </row>
    <row r="620" spans="1:56" s="98" customFormat="1" ht="21" customHeight="1" thickBot="1">
      <c r="A620" s="106" t="str">
        <f t="shared" ca="1" si="54"/>
        <v/>
      </c>
      <c r="B620" s="152"/>
      <c r="C620" s="45" t="str">
        <f>IFERROR(VLOOKUP(B620,'اسماء العملاء'!$A$2:$E$1589,5,FALSE),"")</f>
        <v/>
      </c>
      <c r="D620" s="60" t="str">
        <f>IFERROR(VLOOKUP(B620,'اسماء العملاء'!$A$2:$C$1589,2,FALSE),"")</f>
        <v/>
      </c>
      <c r="E620" s="56"/>
      <c r="F620" s="62" t="str">
        <f>IFERROR(VLOOKUP(B620,'اسماء العملاء'!$A$2:$C$1589,3,FALSE),"")</f>
        <v/>
      </c>
      <c r="G620" s="75" t="str">
        <f>IFERROR(VLOOKUP(B620,'اسماء العملاء'!$A$2:$F$1589,6,FALSE),"")</f>
        <v/>
      </c>
      <c r="H620" s="142" t="str">
        <f>IFERROR(VLOOKUP(G620,'انواع الفلاتر'!$B$2:$C$52,2,FALSE),"")</f>
        <v/>
      </c>
      <c r="I620" s="128" t="str">
        <f>IFERROR(VLOOKUP(B620,'اسماء العملاء'!$A$2:$K$1589,11,FALSE),"")</f>
        <v/>
      </c>
      <c r="J620" s="46" t="str">
        <f t="shared" si="55"/>
        <v/>
      </c>
      <c r="K620" s="37"/>
      <c r="L620" s="137" t="str">
        <f t="shared" si="56"/>
        <v/>
      </c>
      <c r="M620" s="94" t="str">
        <f>IFERROR(VLOOKUP(B620,'اسماء العملاء'!$A$2:$G$1589,7,FALSE),"")</f>
        <v/>
      </c>
      <c r="N620" s="92" t="str">
        <f t="shared" si="57"/>
        <v/>
      </c>
      <c r="O620" s="149" t="str">
        <f>IFERROR(VLOOKUP(B620,'اسماء العملاء'!$A$2:$I$1589,9,FALSE),"")</f>
        <v/>
      </c>
      <c r="P620" s="144" t="str">
        <f t="shared" si="58"/>
        <v/>
      </c>
      <c r="Q620" s="145" t="str">
        <f t="shared" si="59"/>
        <v/>
      </c>
      <c r="R620" s="50"/>
      <c r="S620" s="133" t="str">
        <f>IFERROR(VLOOKUP(B620,'اسماء العملاء'!$A$2:$J$1589,10,FALSE),"")</f>
        <v/>
      </c>
      <c r="T620" s="48" t="str">
        <f>IFERROR(IF(COUNT($S620:S620)&gt;=$P620,"",EDATE($S620,1)),"")</f>
        <v/>
      </c>
      <c r="U620" s="48" t="str">
        <f>IFERROR(IF(COUNT($S620:T620)&gt;=$P620,"",EDATE($S620,2)),"")</f>
        <v/>
      </c>
      <c r="V620" s="48" t="str">
        <f>IFERROR(IF(COUNT($S620:U620)&gt;=$P620,"",EDATE($S620,3)),"")</f>
        <v/>
      </c>
      <c r="W620" s="48" t="str">
        <f>IFERROR(IF(COUNT($S620:V620)&gt;=$P620,"",EDATE($S620,4)),"")</f>
        <v/>
      </c>
      <c r="X620" s="48" t="str">
        <f>IFERROR(IF(COUNT($S620:W620)&gt;=$P620,"",EDATE($S620,5)),"")</f>
        <v/>
      </c>
      <c r="Y620" s="48" t="str">
        <f>IFERROR(IF(COUNT($S620:X620)&gt;=$P620,"",EDATE($S620,6)),"")</f>
        <v/>
      </c>
      <c r="Z620" s="48" t="str">
        <f>IFERROR(IF(COUNT($S620:Y620)&gt;=$P620,"",EDATE($S620,7)),"")</f>
        <v/>
      </c>
      <c r="AA620" s="48" t="str">
        <f>IFERROR(IF(COUNT($S620:Z620)&gt;=$P620,"",EDATE($S620,8)),"")</f>
        <v/>
      </c>
      <c r="AB620" s="48" t="str">
        <f>IFERROR(IF(COUNT($S620:AA620)&gt;=$P620,"",EDATE($S620,9)),"")</f>
        <v/>
      </c>
      <c r="AC620" s="48" t="str">
        <f>IFERROR(IF(COUNT($S620:AB620)&gt;=$P620,"",EDATE($S620,10)),"")</f>
        <v/>
      </c>
      <c r="AD620" s="48" t="str">
        <f>IFERROR(IF(COUNT($S620:AC620)&gt;=$P620,"",EDATE($S620,11)),"")</f>
        <v/>
      </c>
      <c r="AE620" s="48" t="str">
        <f>IFERROR(IF(COUNT($S620:AD620)&gt;=$P620,"",EDATE($S620,12)),"")</f>
        <v/>
      </c>
      <c r="AF620" s="48" t="str">
        <f>IFERROR(IF(COUNT($S620:AE620)&gt;=$P620,"",EDATE($S620,13)),"")</f>
        <v/>
      </c>
      <c r="AG620" s="48" t="str">
        <f>IFERROR(IF(COUNT($S620:AF620)&gt;=$P620,"",EDATE($S620,14)),"")</f>
        <v/>
      </c>
      <c r="AH620" s="48" t="str">
        <f>IFERROR(IF(COUNT($S620:AG620)&gt;=$P620,"",EDATE($S620,15)),"")</f>
        <v/>
      </c>
      <c r="AI620" s="48" t="str">
        <f>IFERROR(IF(COUNT($S620:AH620)&gt;=$P620,"",EDATE($S620,16)),"")</f>
        <v/>
      </c>
      <c r="AJ620" s="48" t="str">
        <f>IFERROR(IF(COUNT($S620:AI620)&gt;=$P620,"",EDATE($S620,17)),"")</f>
        <v/>
      </c>
      <c r="AK620" s="48" t="str">
        <f>IFERROR(IF(COUNT($S620:AJ620)&gt;=$P620,"",EDATE($S620,18)),"")</f>
        <v/>
      </c>
      <c r="AL620" s="49" t="str">
        <f>IFERROR(IF(COUNT($S620:AK620)&gt;=$P620,"",EDATE($S620,19)),"")</f>
        <v/>
      </c>
      <c r="AM620" s="49" t="str">
        <f>IFERROR(IF(COUNT($S620:AL620)&gt;=$P620,"",EDATE($S620,20)),"")</f>
        <v/>
      </c>
      <c r="AN620" s="49" t="str">
        <f>IFERROR(IF(COUNT($S620:AM620)&gt;=$P620,"",EDATE($S620,21)),"")</f>
        <v/>
      </c>
      <c r="AO620" s="49" t="str">
        <f>IFERROR(IF(COUNT($S620:AN620)&gt;=$P620,"",EDATE($S620,22)),"")</f>
        <v/>
      </c>
      <c r="AP620" s="49" t="str">
        <f>IFERROR(IF(COUNT($S620:AO620)&gt;=$P620,"",EDATE($S620,23)),"")</f>
        <v/>
      </c>
      <c r="AQ620" s="49" t="str">
        <f>IFERROR(IF(COUNT($S620:AP620)&gt;=$P620,"",EDATE($S620,24)),"")</f>
        <v/>
      </c>
      <c r="AR620" s="49" t="str">
        <f>IFERROR(IF(COUNT($S620:AQ620)&gt;=$P620,"",EDATE($S620,25)),"")</f>
        <v/>
      </c>
      <c r="AS620" s="49" t="str">
        <f>IFERROR(IF(COUNT($S620:AR620)&gt;=$P620,"",EDATE($S620,26)),"")</f>
        <v/>
      </c>
      <c r="AT620" s="49" t="str">
        <f>IFERROR(IF(COUNT($S620:AS620)&gt;=$P620,"",EDATE($S620,27)),"")</f>
        <v/>
      </c>
      <c r="AU620" s="49" t="str">
        <f>IFERROR(IF(COUNT($S620:AT620)&gt;=$P620,"",EDATE($S620,28)),"")</f>
        <v/>
      </c>
      <c r="AV620" s="49" t="str">
        <f>IFERROR(IF(COUNT($S620:AU620)&gt;=$P620,"",EDATE($S620,29)),"")</f>
        <v/>
      </c>
      <c r="AW620" s="49" t="str">
        <f>IFERROR(IF(COUNT($S620:AV620)&gt;=$P620,"",EDATE($S620,30)),"")</f>
        <v/>
      </c>
      <c r="AX620" s="49" t="str">
        <f>IFERROR(IF(COUNT($S620:AW620)&gt;=$P620,"",EDATE($S620,31)),"")</f>
        <v/>
      </c>
      <c r="AY620" s="49" t="str">
        <f>IFERROR(IF(COUNT($S620:AX620)&gt;=$P620,"",EDATE($S620,32)),"")</f>
        <v/>
      </c>
      <c r="AZ620" s="49" t="str">
        <f>IFERROR(IF(COUNT($S620:AY620)&gt;=$P620,"",EDATE($S620,33)),"")</f>
        <v/>
      </c>
      <c r="BA620" s="49" t="str">
        <f>IFERROR(IF(COUNT($S620:AZ620)&gt;=$P620,"",EDATE($S620,34)),"")</f>
        <v/>
      </c>
      <c r="BB620" s="49" t="str">
        <f>IFERROR(IF(COUNT($S620:BA620)&gt;=$P620,"",EDATE($S620,35)),"")</f>
        <v/>
      </c>
      <c r="BC620" s="49" t="str">
        <f>IFERROR(IF(COUNT($S620:BB620)&gt;=$P620,"",EDATE($S620,36)),"")</f>
        <v/>
      </c>
      <c r="BD620" s="108"/>
    </row>
    <row r="621" spans="1:56" s="98" customFormat="1" ht="21" customHeight="1" thickBot="1">
      <c r="A621" s="106" t="str">
        <f t="shared" ca="1" si="54"/>
        <v/>
      </c>
      <c r="B621" s="152"/>
      <c r="C621" s="45" t="str">
        <f>IFERROR(VLOOKUP(B621,'اسماء العملاء'!$A$2:$E$1589,5,FALSE),"")</f>
        <v/>
      </c>
      <c r="D621" s="60" t="str">
        <f>IFERROR(VLOOKUP(B621,'اسماء العملاء'!$A$2:$C$1589,2,FALSE),"")</f>
        <v/>
      </c>
      <c r="E621" s="56"/>
      <c r="F621" s="62" t="str">
        <f>IFERROR(VLOOKUP(B621,'اسماء العملاء'!$A$2:$C$1589,3,FALSE),"")</f>
        <v/>
      </c>
      <c r="G621" s="75" t="str">
        <f>IFERROR(VLOOKUP(B621,'اسماء العملاء'!$A$2:$F$1589,6,FALSE),"")</f>
        <v/>
      </c>
      <c r="H621" s="142" t="str">
        <f>IFERROR(VLOOKUP(G621,'انواع الفلاتر'!$B$2:$C$52,2,FALSE),"")</f>
        <v/>
      </c>
      <c r="I621" s="128" t="str">
        <f>IFERROR(VLOOKUP(B621,'اسماء العملاء'!$A$2:$K$1589,11,FALSE),"")</f>
        <v/>
      </c>
      <c r="J621" s="46" t="str">
        <f t="shared" si="55"/>
        <v/>
      </c>
      <c r="K621" s="37"/>
      <c r="L621" s="137" t="str">
        <f t="shared" si="56"/>
        <v/>
      </c>
      <c r="M621" s="94" t="str">
        <f>IFERROR(VLOOKUP(B621,'اسماء العملاء'!$A$2:$G$1589,7,FALSE),"")</f>
        <v/>
      </c>
      <c r="N621" s="92" t="str">
        <f t="shared" si="57"/>
        <v/>
      </c>
      <c r="O621" s="149" t="str">
        <f>IFERROR(VLOOKUP(B621,'اسماء العملاء'!$A$2:$I$1589,9,FALSE),"")</f>
        <v/>
      </c>
      <c r="P621" s="144" t="str">
        <f t="shared" si="58"/>
        <v/>
      </c>
      <c r="Q621" s="145" t="str">
        <f t="shared" si="59"/>
        <v/>
      </c>
      <c r="R621" s="50"/>
      <c r="S621" s="133" t="str">
        <f>IFERROR(VLOOKUP(B621,'اسماء العملاء'!$A$2:$J$1589,10,FALSE),"")</f>
        <v/>
      </c>
      <c r="T621" s="48" t="str">
        <f>IFERROR(IF(COUNT($S621:S621)&gt;=$P621,"",EDATE($S621,1)),"")</f>
        <v/>
      </c>
      <c r="U621" s="48" t="str">
        <f>IFERROR(IF(COUNT($S621:T621)&gt;=$P621,"",EDATE($S621,2)),"")</f>
        <v/>
      </c>
      <c r="V621" s="48" t="str">
        <f>IFERROR(IF(COUNT($S621:U621)&gt;=$P621,"",EDATE($S621,3)),"")</f>
        <v/>
      </c>
      <c r="W621" s="48" t="str">
        <f>IFERROR(IF(COUNT($S621:V621)&gt;=$P621,"",EDATE($S621,4)),"")</f>
        <v/>
      </c>
      <c r="X621" s="48" t="str">
        <f>IFERROR(IF(COUNT($S621:W621)&gt;=$P621,"",EDATE($S621,5)),"")</f>
        <v/>
      </c>
      <c r="Y621" s="48" t="str">
        <f>IFERROR(IF(COUNT($S621:X621)&gt;=$P621,"",EDATE($S621,6)),"")</f>
        <v/>
      </c>
      <c r="Z621" s="48" t="str">
        <f>IFERROR(IF(COUNT($S621:Y621)&gt;=$P621,"",EDATE($S621,7)),"")</f>
        <v/>
      </c>
      <c r="AA621" s="48" t="str">
        <f>IFERROR(IF(COUNT($S621:Z621)&gt;=$P621,"",EDATE($S621,8)),"")</f>
        <v/>
      </c>
      <c r="AB621" s="48" t="str">
        <f>IFERROR(IF(COUNT($S621:AA621)&gt;=$P621,"",EDATE($S621,9)),"")</f>
        <v/>
      </c>
      <c r="AC621" s="48" t="str">
        <f>IFERROR(IF(COUNT($S621:AB621)&gt;=$P621,"",EDATE($S621,10)),"")</f>
        <v/>
      </c>
      <c r="AD621" s="48" t="str">
        <f>IFERROR(IF(COUNT($S621:AC621)&gt;=$P621,"",EDATE($S621,11)),"")</f>
        <v/>
      </c>
      <c r="AE621" s="48" t="str">
        <f>IFERROR(IF(COUNT($S621:AD621)&gt;=$P621,"",EDATE($S621,12)),"")</f>
        <v/>
      </c>
      <c r="AF621" s="48" t="str">
        <f>IFERROR(IF(COUNT($S621:AE621)&gt;=$P621,"",EDATE($S621,13)),"")</f>
        <v/>
      </c>
      <c r="AG621" s="48" t="str">
        <f>IFERROR(IF(COUNT($S621:AF621)&gt;=$P621,"",EDATE($S621,14)),"")</f>
        <v/>
      </c>
      <c r="AH621" s="48" t="str">
        <f>IFERROR(IF(COUNT($S621:AG621)&gt;=$P621,"",EDATE($S621,15)),"")</f>
        <v/>
      </c>
      <c r="AI621" s="48" t="str">
        <f>IFERROR(IF(COUNT($S621:AH621)&gt;=$P621,"",EDATE($S621,16)),"")</f>
        <v/>
      </c>
      <c r="AJ621" s="48" t="str">
        <f>IFERROR(IF(COUNT($S621:AI621)&gt;=$P621,"",EDATE($S621,17)),"")</f>
        <v/>
      </c>
      <c r="AK621" s="48" t="str">
        <f>IFERROR(IF(COUNT($S621:AJ621)&gt;=$P621,"",EDATE($S621,18)),"")</f>
        <v/>
      </c>
      <c r="AL621" s="49" t="str">
        <f>IFERROR(IF(COUNT($S621:AK621)&gt;=$P621,"",EDATE($S621,19)),"")</f>
        <v/>
      </c>
      <c r="AM621" s="49" t="str">
        <f>IFERROR(IF(COUNT($S621:AL621)&gt;=$P621,"",EDATE($S621,20)),"")</f>
        <v/>
      </c>
      <c r="AN621" s="49" t="str">
        <f>IFERROR(IF(COUNT($S621:AM621)&gt;=$P621,"",EDATE($S621,21)),"")</f>
        <v/>
      </c>
      <c r="AO621" s="49" t="str">
        <f>IFERROR(IF(COUNT($S621:AN621)&gt;=$P621,"",EDATE($S621,22)),"")</f>
        <v/>
      </c>
      <c r="AP621" s="49" t="str">
        <f>IFERROR(IF(COUNT($S621:AO621)&gt;=$P621,"",EDATE($S621,23)),"")</f>
        <v/>
      </c>
      <c r="AQ621" s="49" t="str">
        <f>IFERROR(IF(COUNT($S621:AP621)&gt;=$P621,"",EDATE($S621,24)),"")</f>
        <v/>
      </c>
      <c r="AR621" s="49" t="str">
        <f>IFERROR(IF(COUNT($S621:AQ621)&gt;=$P621,"",EDATE($S621,25)),"")</f>
        <v/>
      </c>
      <c r="AS621" s="49" t="str">
        <f>IFERROR(IF(COUNT($S621:AR621)&gt;=$P621,"",EDATE($S621,26)),"")</f>
        <v/>
      </c>
      <c r="AT621" s="49" t="str">
        <f>IFERROR(IF(COUNT($S621:AS621)&gt;=$P621,"",EDATE($S621,27)),"")</f>
        <v/>
      </c>
      <c r="AU621" s="49" t="str">
        <f>IFERROR(IF(COUNT($S621:AT621)&gt;=$P621,"",EDATE($S621,28)),"")</f>
        <v/>
      </c>
      <c r="AV621" s="49" t="str">
        <f>IFERROR(IF(COUNT($S621:AU621)&gt;=$P621,"",EDATE($S621,29)),"")</f>
        <v/>
      </c>
      <c r="AW621" s="49" t="str">
        <f>IFERROR(IF(COUNT($S621:AV621)&gt;=$P621,"",EDATE($S621,30)),"")</f>
        <v/>
      </c>
      <c r="AX621" s="49" t="str">
        <f>IFERROR(IF(COUNT($S621:AW621)&gt;=$P621,"",EDATE($S621,31)),"")</f>
        <v/>
      </c>
      <c r="AY621" s="49" t="str">
        <f>IFERROR(IF(COUNT($S621:AX621)&gt;=$P621,"",EDATE($S621,32)),"")</f>
        <v/>
      </c>
      <c r="AZ621" s="49" t="str">
        <f>IFERROR(IF(COUNT($S621:AY621)&gt;=$P621,"",EDATE($S621,33)),"")</f>
        <v/>
      </c>
      <c r="BA621" s="49" t="str">
        <f>IFERROR(IF(COUNT($S621:AZ621)&gt;=$P621,"",EDATE($S621,34)),"")</f>
        <v/>
      </c>
      <c r="BB621" s="49" t="str">
        <f>IFERROR(IF(COUNT($S621:BA621)&gt;=$P621,"",EDATE($S621,35)),"")</f>
        <v/>
      </c>
      <c r="BC621" s="49" t="str">
        <f>IFERROR(IF(COUNT($S621:BB621)&gt;=$P621,"",EDATE($S621,36)),"")</f>
        <v/>
      </c>
      <c r="BD621" s="108"/>
    </row>
    <row r="622" spans="1:56" s="98" customFormat="1" ht="21" customHeight="1" thickBot="1">
      <c r="A622" s="106" t="str">
        <f t="shared" ca="1" si="54"/>
        <v/>
      </c>
      <c r="B622" s="152"/>
      <c r="C622" s="45" t="str">
        <f>IFERROR(VLOOKUP(B622,'اسماء العملاء'!$A$2:$E$1589,5,FALSE),"")</f>
        <v/>
      </c>
      <c r="D622" s="60" t="str">
        <f>IFERROR(VLOOKUP(B622,'اسماء العملاء'!$A$2:$C$1589,2,FALSE),"")</f>
        <v/>
      </c>
      <c r="E622" s="56"/>
      <c r="F622" s="62" t="str">
        <f>IFERROR(VLOOKUP(B622,'اسماء العملاء'!$A$2:$C$1589,3,FALSE),"")</f>
        <v/>
      </c>
      <c r="G622" s="75" t="str">
        <f>IFERROR(VLOOKUP(B622,'اسماء العملاء'!$A$2:$F$1589,6,FALSE),"")</f>
        <v/>
      </c>
      <c r="H622" s="142" t="str">
        <f>IFERROR(VLOOKUP(G622,'انواع الفلاتر'!$B$2:$C$52,2,FALSE),"")</f>
        <v/>
      </c>
      <c r="I622" s="128" t="str">
        <f>IFERROR(VLOOKUP(B622,'اسماء العملاء'!$A$2:$K$1589,11,FALSE),"")</f>
        <v/>
      </c>
      <c r="J622" s="46" t="str">
        <f t="shared" si="55"/>
        <v/>
      </c>
      <c r="K622" s="37"/>
      <c r="L622" s="137" t="str">
        <f t="shared" si="56"/>
        <v/>
      </c>
      <c r="M622" s="94" t="str">
        <f>IFERROR(VLOOKUP(B622,'اسماء العملاء'!$A$2:$G$1589,7,FALSE),"")</f>
        <v/>
      </c>
      <c r="N622" s="92" t="str">
        <f t="shared" si="57"/>
        <v/>
      </c>
      <c r="O622" s="149" t="str">
        <f>IFERROR(VLOOKUP(B622,'اسماء العملاء'!$A$2:$I$1589,9,FALSE),"")</f>
        <v/>
      </c>
      <c r="P622" s="144" t="str">
        <f t="shared" si="58"/>
        <v/>
      </c>
      <c r="Q622" s="145" t="str">
        <f t="shared" si="59"/>
        <v/>
      </c>
      <c r="R622" s="50"/>
      <c r="S622" s="133" t="str">
        <f>IFERROR(VLOOKUP(B622,'اسماء العملاء'!$A$2:$J$1589,10,FALSE),"")</f>
        <v/>
      </c>
      <c r="T622" s="48" t="str">
        <f>IFERROR(IF(COUNT($S622:S622)&gt;=$P622,"",EDATE($S622,1)),"")</f>
        <v/>
      </c>
      <c r="U622" s="48" t="str">
        <f>IFERROR(IF(COUNT($S622:T622)&gt;=$P622,"",EDATE($S622,2)),"")</f>
        <v/>
      </c>
      <c r="V622" s="48" t="str">
        <f>IFERROR(IF(COUNT($S622:U622)&gt;=$P622,"",EDATE($S622,3)),"")</f>
        <v/>
      </c>
      <c r="W622" s="48" t="str">
        <f>IFERROR(IF(COUNT($S622:V622)&gt;=$P622,"",EDATE($S622,4)),"")</f>
        <v/>
      </c>
      <c r="X622" s="48" t="str">
        <f>IFERROR(IF(COUNT($S622:W622)&gt;=$P622,"",EDATE($S622,5)),"")</f>
        <v/>
      </c>
      <c r="Y622" s="48" t="str">
        <f>IFERROR(IF(COUNT($S622:X622)&gt;=$P622,"",EDATE($S622,6)),"")</f>
        <v/>
      </c>
      <c r="Z622" s="48" t="str">
        <f>IFERROR(IF(COUNT($S622:Y622)&gt;=$P622,"",EDATE($S622,7)),"")</f>
        <v/>
      </c>
      <c r="AA622" s="48" t="str">
        <f>IFERROR(IF(COUNT($S622:Z622)&gt;=$P622,"",EDATE($S622,8)),"")</f>
        <v/>
      </c>
      <c r="AB622" s="48" t="str">
        <f>IFERROR(IF(COUNT($S622:AA622)&gt;=$P622,"",EDATE($S622,9)),"")</f>
        <v/>
      </c>
      <c r="AC622" s="48" t="str">
        <f>IFERROR(IF(COUNT($S622:AB622)&gt;=$P622,"",EDATE($S622,10)),"")</f>
        <v/>
      </c>
      <c r="AD622" s="48" t="str">
        <f>IFERROR(IF(COUNT($S622:AC622)&gt;=$P622,"",EDATE($S622,11)),"")</f>
        <v/>
      </c>
      <c r="AE622" s="48" t="str">
        <f>IFERROR(IF(COUNT($S622:AD622)&gt;=$P622,"",EDATE($S622,12)),"")</f>
        <v/>
      </c>
      <c r="AF622" s="48" t="str">
        <f>IFERROR(IF(COUNT($S622:AE622)&gt;=$P622,"",EDATE($S622,13)),"")</f>
        <v/>
      </c>
      <c r="AG622" s="48" t="str">
        <f>IFERROR(IF(COUNT($S622:AF622)&gt;=$P622,"",EDATE($S622,14)),"")</f>
        <v/>
      </c>
      <c r="AH622" s="48" t="str">
        <f>IFERROR(IF(COUNT($S622:AG622)&gt;=$P622,"",EDATE($S622,15)),"")</f>
        <v/>
      </c>
      <c r="AI622" s="48" t="str">
        <f>IFERROR(IF(COUNT($S622:AH622)&gt;=$P622,"",EDATE($S622,16)),"")</f>
        <v/>
      </c>
      <c r="AJ622" s="48" t="str">
        <f>IFERROR(IF(COUNT($S622:AI622)&gt;=$P622,"",EDATE($S622,17)),"")</f>
        <v/>
      </c>
      <c r="AK622" s="48" t="str">
        <f>IFERROR(IF(COUNT($S622:AJ622)&gt;=$P622,"",EDATE($S622,18)),"")</f>
        <v/>
      </c>
      <c r="AL622" s="49" t="str">
        <f>IFERROR(IF(COUNT($S622:AK622)&gt;=$P622,"",EDATE($S622,19)),"")</f>
        <v/>
      </c>
      <c r="AM622" s="49" t="str">
        <f>IFERROR(IF(COUNT($S622:AL622)&gt;=$P622,"",EDATE($S622,20)),"")</f>
        <v/>
      </c>
      <c r="AN622" s="49" t="str">
        <f>IFERROR(IF(COUNT($S622:AM622)&gt;=$P622,"",EDATE($S622,21)),"")</f>
        <v/>
      </c>
      <c r="AO622" s="49" t="str">
        <f>IFERROR(IF(COUNT($S622:AN622)&gt;=$P622,"",EDATE($S622,22)),"")</f>
        <v/>
      </c>
      <c r="AP622" s="49" t="str">
        <f>IFERROR(IF(COUNT($S622:AO622)&gt;=$P622,"",EDATE($S622,23)),"")</f>
        <v/>
      </c>
      <c r="AQ622" s="49" t="str">
        <f>IFERROR(IF(COUNT($S622:AP622)&gt;=$P622,"",EDATE($S622,24)),"")</f>
        <v/>
      </c>
      <c r="AR622" s="49" t="str">
        <f>IFERROR(IF(COUNT($S622:AQ622)&gt;=$P622,"",EDATE($S622,25)),"")</f>
        <v/>
      </c>
      <c r="AS622" s="49" t="str">
        <f>IFERROR(IF(COUNT($S622:AR622)&gt;=$P622,"",EDATE($S622,26)),"")</f>
        <v/>
      </c>
      <c r="AT622" s="49" t="str">
        <f>IFERROR(IF(COUNT($S622:AS622)&gt;=$P622,"",EDATE($S622,27)),"")</f>
        <v/>
      </c>
      <c r="AU622" s="49" t="str">
        <f>IFERROR(IF(COUNT($S622:AT622)&gt;=$P622,"",EDATE($S622,28)),"")</f>
        <v/>
      </c>
      <c r="AV622" s="49" t="str">
        <f>IFERROR(IF(COUNT($S622:AU622)&gt;=$P622,"",EDATE($S622,29)),"")</f>
        <v/>
      </c>
      <c r="AW622" s="49" t="str">
        <f>IFERROR(IF(COUNT($S622:AV622)&gt;=$P622,"",EDATE($S622,30)),"")</f>
        <v/>
      </c>
      <c r="AX622" s="49" t="str">
        <f>IFERROR(IF(COUNT($S622:AW622)&gt;=$P622,"",EDATE($S622,31)),"")</f>
        <v/>
      </c>
      <c r="AY622" s="49" t="str">
        <f>IFERROR(IF(COUNT($S622:AX622)&gt;=$P622,"",EDATE($S622,32)),"")</f>
        <v/>
      </c>
      <c r="AZ622" s="49" t="str">
        <f>IFERROR(IF(COUNT($S622:AY622)&gt;=$P622,"",EDATE($S622,33)),"")</f>
        <v/>
      </c>
      <c r="BA622" s="49" t="str">
        <f>IFERROR(IF(COUNT($S622:AZ622)&gt;=$P622,"",EDATE($S622,34)),"")</f>
        <v/>
      </c>
      <c r="BB622" s="49" t="str">
        <f>IFERROR(IF(COUNT($S622:BA622)&gt;=$P622,"",EDATE($S622,35)),"")</f>
        <v/>
      </c>
      <c r="BC622" s="49" t="str">
        <f>IFERROR(IF(COUNT($S622:BB622)&gt;=$P622,"",EDATE($S622,36)),"")</f>
        <v/>
      </c>
      <c r="BD622" s="108"/>
    </row>
    <row r="623" spans="1:56" s="98" customFormat="1" ht="21" customHeight="1" thickBot="1">
      <c r="A623" s="106" t="str">
        <f t="shared" ca="1" si="54"/>
        <v/>
      </c>
      <c r="B623" s="152"/>
      <c r="C623" s="45" t="str">
        <f>IFERROR(VLOOKUP(B623,'اسماء العملاء'!$A$2:$E$1589,5,FALSE),"")</f>
        <v/>
      </c>
      <c r="D623" s="60" t="str">
        <f>IFERROR(VLOOKUP(B623,'اسماء العملاء'!$A$2:$C$1589,2,FALSE),"")</f>
        <v/>
      </c>
      <c r="E623" s="56"/>
      <c r="F623" s="62" t="str">
        <f>IFERROR(VLOOKUP(B623,'اسماء العملاء'!$A$2:$C$1589,3,FALSE),"")</f>
        <v/>
      </c>
      <c r="G623" s="75" t="str">
        <f>IFERROR(VLOOKUP(B623,'اسماء العملاء'!$A$2:$F$1589,6,FALSE),"")</f>
        <v/>
      </c>
      <c r="H623" s="142" t="str">
        <f>IFERROR(VLOOKUP(G623,'انواع الفلاتر'!$B$2:$C$52,2,FALSE),"")</f>
        <v/>
      </c>
      <c r="I623" s="128" t="str">
        <f>IFERROR(VLOOKUP(B623,'اسماء العملاء'!$A$2:$K$1589,11,FALSE),"")</f>
        <v/>
      </c>
      <c r="J623" s="46" t="str">
        <f t="shared" si="55"/>
        <v/>
      </c>
      <c r="K623" s="37"/>
      <c r="L623" s="137" t="str">
        <f t="shared" si="56"/>
        <v/>
      </c>
      <c r="M623" s="94" t="str">
        <f>IFERROR(VLOOKUP(B623,'اسماء العملاء'!$A$2:$G$1589,7,FALSE),"")</f>
        <v/>
      </c>
      <c r="N623" s="92" t="str">
        <f t="shared" si="57"/>
        <v/>
      </c>
      <c r="O623" s="149" t="str">
        <f>IFERROR(VLOOKUP(B623,'اسماء العملاء'!$A$2:$I$1589,9,FALSE),"")</f>
        <v/>
      </c>
      <c r="P623" s="144" t="str">
        <f t="shared" si="58"/>
        <v/>
      </c>
      <c r="Q623" s="145" t="str">
        <f t="shared" si="59"/>
        <v/>
      </c>
      <c r="R623" s="50"/>
      <c r="S623" s="133" t="str">
        <f>IFERROR(VLOOKUP(B623,'اسماء العملاء'!$A$2:$J$1589,10,FALSE),"")</f>
        <v/>
      </c>
      <c r="T623" s="48" t="str">
        <f>IFERROR(IF(COUNT($S623:S623)&gt;=$P623,"",EDATE($S623,1)),"")</f>
        <v/>
      </c>
      <c r="U623" s="48" t="str">
        <f>IFERROR(IF(COUNT($S623:T623)&gt;=$P623,"",EDATE($S623,2)),"")</f>
        <v/>
      </c>
      <c r="V623" s="48" t="str">
        <f>IFERROR(IF(COUNT($S623:U623)&gt;=$P623,"",EDATE($S623,3)),"")</f>
        <v/>
      </c>
      <c r="W623" s="48" t="str">
        <f>IFERROR(IF(COUNT($S623:V623)&gt;=$P623,"",EDATE($S623,4)),"")</f>
        <v/>
      </c>
      <c r="X623" s="48" t="str">
        <f>IFERROR(IF(COUNT($S623:W623)&gt;=$P623,"",EDATE($S623,5)),"")</f>
        <v/>
      </c>
      <c r="Y623" s="48" t="str">
        <f>IFERROR(IF(COUNT($S623:X623)&gt;=$P623,"",EDATE($S623,6)),"")</f>
        <v/>
      </c>
      <c r="Z623" s="48" t="str">
        <f>IFERROR(IF(COUNT($S623:Y623)&gt;=$P623,"",EDATE($S623,7)),"")</f>
        <v/>
      </c>
      <c r="AA623" s="48" t="str">
        <f>IFERROR(IF(COUNT($S623:Z623)&gt;=$P623,"",EDATE($S623,8)),"")</f>
        <v/>
      </c>
      <c r="AB623" s="48" t="str">
        <f>IFERROR(IF(COUNT($S623:AA623)&gt;=$P623,"",EDATE($S623,9)),"")</f>
        <v/>
      </c>
      <c r="AC623" s="48" t="str">
        <f>IFERROR(IF(COUNT($S623:AB623)&gt;=$P623,"",EDATE($S623,10)),"")</f>
        <v/>
      </c>
      <c r="AD623" s="48" t="str">
        <f>IFERROR(IF(COUNT($S623:AC623)&gt;=$P623,"",EDATE($S623,11)),"")</f>
        <v/>
      </c>
      <c r="AE623" s="48" t="str">
        <f>IFERROR(IF(COUNT($S623:AD623)&gt;=$P623,"",EDATE($S623,12)),"")</f>
        <v/>
      </c>
      <c r="AF623" s="48" t="str">
        <f>IFERROR(IF(COUNT($S623:AE623)&gt;=$P623,"",EDATE($S623,13)),"")</f>
        <v/>
      </c>
      <c r="AG623" s="48" t="str">
        <f>IFERROR(IF(COUNT($S623:AF623)&gt;=$P623,"",EDATE($S623,14)),"")</f>
        <v/>
      </c>
      <c r="AH623" s="48" t="str">
        <f>IFERROR(IF(COUNT($S623:AG623)&gt;=$P623,"",EDATE($S623,15)),"")</f>
        <v/>
      </c>
      <c r="AI623" s="48" t="str">
        <f>IFERROR(IF(COUNT($S623:AH623)&gt;=$P623,"",EDATE($S623,16)),"")</f>
        <v/>
      </c>
      <c r="AJ623" s="48" t="str">
        <f>IFERROR(IF(COUNT($S623:AI623)&gt;=$P623,"",EDATE($S623,17)),"")</f>
        <v/>
      </c>
      <c r="AK623" s="48" t="str">
        <f>IFERROR(IF(COUNT($S623:AJ623)&gt;=$P623,"",EDATE($S623,18)),"")</f>
        <v/>
      </c>
      <c r="AL623" s="49" t="str">
        <f>IFERROR(IF(COUNT($S623:AK623)&gt;=$P623,"",EDATE($S623,19)),"")</f>
        <v/>
      </c>
      <c r="AM623" s="49" t="str">
        <f>IFERROR(IF(COUNT($S623:AL623)&gt;=$P623,"",EDATE($S623,20)),"")</f>
        <v/>
      </c>
      <c r="AN623" s="49" t="str">
        <f>IFERROR(IF(COUNT($S623:AM623)&gt;=$P623,"",EDATE($S623,21)),"")</f>
        <v/>
      </c>
      <c r="AO623" s="49" t="str">
        <f>IFERROR(IF(COUNT($S623:AN623)&gt;=$P623,"",EDATE($S623,22)),"")</f>
        <v/>
      </c>
      <c r="AP623" s="49" t="str">
        <f>IFERROR(IF(COUNT($S623:AO623)&gt;=$P623,"",EDATE($S623,23)),"")</f>
        <v/>
      </c>
      <c r="AQ623" s="49" t="str">
        <f>IFERROR(IF(COUNT($S623:AP623)&gt;=$P623,"",EDATE($S623,24)),"")</f>
        <v/>
      </c>
      <c r="AR623" s="49" t="str">
        <f>IFERROR(IF(COUNT($S623:AQ623)&gt;=$P623,"",EDATE($S623,25)),"")</f>
        <v/>
      </c>
      <c r="AS623" s="49" t="str">
        <f>IFERROR(IF(COUNT($S623:AR623)&gt;=$P623,"",EDATE($S623,26)),"")</f>
        <v/>
      </c>
      <c r="AT623" s="49" t="str">
        <f>IFERROR(IF(COUNT($S623:AS623)&gt;=$P623,"",EDATE($S623,27)),"")</f>
        <v/>
      </c>
      <c r="AU623" s="49" t="str">
        <f>IFERROR(IF(COUNT($S623:AT623)&gt;=$P623,"",EDATE($S623,28)),"")</f>
        <v/>
      </c>
      <c r="AV623" s="49" t="str">
        <f>IFERROR(IF(COUNT($S623:AU623)&gt;=$P623,"",EDATE($S623,29)),"")</f>
        <v/>
      </c>
      <c r="AW623" s="49" t="str">
        <f>IFERROR(IF(COUNT($S623:AV623)&gt;=$P623,"",EDATE($S623,30)),"")</f>
        <v/>
      </c>
      <c r="AX623" s="49" t="str">
        <f>IFERROR(IF(COUNT($S623:AW623)&gt;=$P623,"",EDATE($S623,31)),"")</f>
        <v/>
      </c>
      <c r="AY623" s="49" t="str">
        <f>IFERROR(IF(COUNT($S623:AX623)&gt;=$P623,"",EDATE($S623,32)),"")</f>
        <v/>
      </c>
      <c r="AZ623" s="49" t="str">
        <f>IFERROR(IF(COUNT($S623:AY623)&gt;=$P623,"",EDATE($S623,33)),"")</f>
        <v/>
      </c>
      <c r="BA623" s="49" t="str">
        <f>IFERROR(IF(COUNT($S623:AZ623)&gt;=$P623,"",EDATE($S623,34)),"")</f>
        <v/>
      </c>
      <c r="BB623" s="49" t="str">
        <f>IFERROR(IF(COUNT($S623:BA623)&gt;=$P623,"",EDATE($S623,35)),"")</f>
        <v/>
      </c>
      <c r="BC623" s="49" t="str">
        <f>IFERROR(IF(COUNT($S623:BB623)&gt;=$P623,"",EDATE($S623,36)),"")</f>
        <v/>
      </c>
      <c r="BD623" s="108"/>
    </row>
    <row r="624" spans="1:56" s="98" customFormat="1" ht="21" customHeight="1" thickBot="1">
      <c r="A624" s="106" t="str">
        <f t="shared" ca="1" si="54"/>
        <v/>
      </c>
      <c r="B624" s="152"/>
      <c r="C624" s="45" t="str">
        <f>IFERROR(VLOOKUP(B624,'اسماء العملاء'!$A$2:$E$1589,5,FALSE),"")</f>
        <v/>
      </c>
      <c r="D624" s="60" t="str">
        <f>IFERROR(VLOOKUP(B624,'اسماء العملاء'!$A$2:$C$1589,2,FALSE),"")</f>
        <v/>
      </c>
      <c r="E624" s="56"/>
      <c r="F624" s="62" t="str">
        <f>IFERROR(VLOOKUP(B624,'اسماء العملاء'!$A$2:$C$1589,3,FALSE),"")</f>
        <v/>
      </c>
      <c r="G624" s="75" t="str">
        <f>IFERROR(VLOOKUP(B624,'اسماء العملاء'!$A$2:$F$1589,6,FALSE),"")</f>
        <v/>
      </c>
      <c r="H624" s="142" t="str">
        <f>IFERROR(VLOOKUP(G624,'انواع الفلاتر'!$B$2:$C$52,2,FALSE),"")</f>
        <v/>
      </c>
      <c r="I624" s="128" t="str">
        <f>IFERROR(VLOOKUP(B624,'اسماء العملاء'!$A$2:$K$1589,11,FALSE),"")</f>
        <v/>
      </c>
      <c r="J624" s="46" t="str">
        <f t="shared" si="55"/>
        <v/>
      </c>
      <c r="K624" s="37"/>
      <c r="L624" s="137" t="str">
        <f t="shared" si="56"/>
        <v/>
      </c>
      <c r="M624" s="94" t="str">
        <f>IFERROR(VLOOKUP(B624,'اسماء العملاء'!$A$2:$G$1589,7,FALSE),"")</f>
        <v/>
      </c>
      <c r="N624" s="92" t="str">
        <f t="shared" si="57"/>
        <v/>
      </c>
      <c r="O624" s="149" t="str">
        <f>IFERROR(VLOOKUP(B624,'اسماء العملاء'!$A$2:$I$1589,9,FALSE),"")</f>
        <v/>
      </c>
      <c r="P624" s="144" t="str">
        <f t="shared" si="58"/>
        <v/>
      </c>
      <c r="Q624" s="145" t="str">
        <f t="shared" si="59"/>
        <v/>
      </c>
      <c r="R624" s="50"/>
      <c r="S624" s="133" t="str">
        <f>IFERROR(VLOOKUP(B624,'اسماء العملاء'!$A$2:$J$1589,10,FALSE),"")</f>
        <v/>
      </c>
      <c r="T624" s="48" t="str">
        <f>IFERROR(IF(COUNT($S624:S624)&gt;=$P624,"",EDATE($S624,1)),"")</f>
        <v/>
      </c>
      <c r="U624" s="48" t="str">
        <f>IFERROR(IF(COUNT($S624:T624)&gt;=$P624,"",EDATE($S624,2)),"")</f>
        <v/>
      </c>
      <c r="V624" s="48" t="str">
        <f>IFERROR(IF(COUNT($S624:U624)&gt;=$P624,"",EDATE($S624,3)),"")</f>
        <v/>
      </c>
      <c r="W624" s="48" t="str">
        <f>IFERROR(IF(COUNT($S624:V624)&gt;=$P624,"",EDATE($S624,4)),"")</f>
        <v/>
      </c>
      <c r="X624" s="48" t="str">
        <f>IFERROR(IF(COUNT($S624:W624)&gt;=$P624,"",EDATE($S624,5)),"")</f>
        <v/>
      </c>
      <c r="Y624" s="48" t="str">
        <f>IFERROR(IF(COUNT($S624:X624)&gt;=$P624,"",EDATE($S624,6)),"")</f>
        <v/>
      </c>
      <c r="Z624" s="48" t="str">
        <f>IFERROR(IF(COUNT($S624:Y624)&gt;=$P624,"",EDATE($S624,7)),"")</f>
        <v/>
      </c>
      <c r="AA624" s="48" t="str">
        <f>IFERROR(IF(COUNT($S624:Z624)&gt;=$P624,"",EDATE($S624,8)),"")</f>
        <v/>
      </c>
      <c r="AB624" s="48" t="str">
        <f>IFERROR(IF(COUNT($S624:AA624)&gt;=$P624,"",EDATE($S624,9)),"")</f>
        <v/>
      </c>
      <c r="AC624" s="48" t="str">
        <f>IFERROR(IF(COUNT($S624:AB624)&gt;=$P624,"",EDATE($S624,10)),"")</f>
        <v/>
      </c>
      <c r="AD624" s="48" t="str">
        <f>IFERROR(IF(COUNT($S624:AC624)&gt;=$P624,"",EDATE($S624,11)),"")</f>
        <v/>
      </c>
      <c r="AE624" s="48" t="str">
        <f>IFERROR(IF(COUNT($S624:AD624)&gt;=$P624,"",EDATE($S624,12)),"")</f>
        <v/>
      </c>
      <c r="AF624" s="48" t="str">
        <f>IFERROR(IF(COUNT($S624:AE624)&gt;=$P624,"",EDATE($S624,13)),"")</f>
        <v/>
      </c>
      <c r="AG624" s="48" t="str">
        <f>IFERROR(IF(COUNT($S624:AF624)&gt;=$P624,"",EDATE($S624,14)),"")</f>
        <v/>
      </c>
      <c r="AH624" s="48" t="str">
        <f>IFERROR(IF(COUNT($S624:AG624)&gt;=$P624,"",EDATE($S624,15)),"")</f>
        <v/>
      </c>
      <c r="AI624" s="48" t="str">
        <f>IFERROR(IF(COUNT($S624:AH624)&gt;=$P624,"",EDATE($S624,16)),"")</f>
        <v/>
      </c>
      <c r="AJ624" s="48" t="str">
        <f>IFERROR(IF(COUNT($S624:AI624)&gt;=$P624,"",EDATE($S624,17)),"")</f>
        <v/>
      </c>
      <c r="AK624" s="48" t="str">
        <f>IFERROR(IF(COUNT($S624:AJ624)&gt;=$P624,"",EDATE($S624,18)),"")</f>
        <v/>
      </c>
      <c r="AL624" s="49" t="str">
        <f>IFERROR(IF(COUNT($S624:AK624)&gt;=$P624,"",EDATE($S624,19)),"")</f>
        <v/>
      </c>
      <c r="AM624" s="49" t="str">
        <f>IFERROR(IF(COUNT($S624:AL624)&gt;=$P624,"",EDATE($S624,20)),"")</f>
        <v/>
      </c>
      <c r="AN624" s="49" t="str">
        <f>IFERROR(IF(COUNT($S624:AM624)&gt;=$P624,"",EDATE($S624,21)),"")</f>
        <v/>
      </c>
      <c r="AO624" s="49" t="str">
        <f>IFERROR(IF(COUNT($S624:AN624)&gt;=$P624,"",EDATE($S624,22)),"")</f>
        <v/>
      </c>
      <c r="AP624" s="49" t="str">
        <f>IFERROR(IF(COUNT($S624:AO624)&gt;=$P624,"",EDATE($S624,23)),"")</f>
        <v/>
      </c>
      <c r="AQ624" s="49" t="str">
        <f>IFERROR(IF(COUNT($S624:AP624)&gt;=$P624,"",EDATE($S624,24)),"")</f>
        <v/>
      </c>
      <c r="AR624" s="49" t="str">
        <f>IFERROR(IF(COUNT($S624:AQ624)&gt;=$P624,"",EDATE($S624,25)),"")</f>
        <v/>
      </c>
      <c r="AS624" s="49" t="str">
        <f>IFERROR(IF(COUNT($S624:AR624)&gt;=$P624,"",EDATE($S624,26)),"")</f>
        <v/>
      </c>
      <c r="AT624" s="49" t="str">
        <f>IFERROR(IF(COUNT($S624:AS624)&gt;=$P624,"",EDATE($S624,27)),"")</f>
        <v/>
      </c>
      <c r="AU624" s="49" t="str">
        <f>IFERROR(IF(COUNT($S624:AT624)&gt;=$P624,"",EDATE($S624,28)),"")</f>
        <v/>
      </c>
      <c r="AV624" s="49" t="str">
        <f>IFERROR(IF(COUNT($S624:AU624)&gt;=$P624,"",EDATE($S624,29)),"")</f>
        <v/>
      </c>
      <c r="AW624" s="49" t="str">
        <f>IFERROR(IF(COUNT($S624:AV624)&gt;=$P624,"",EDATE($S624,30)),"")</f>
        <v/>
      </c>
      <c r="AX624" s="49" t="str">
        <f>IFERROR(IF(COUNT($S624:AW624)&gt;=$P624,"",EDATE($S624,31)),"")</f>
        <v/>
      </c>
      <c r="AY624" s="49" t="str">
        <f>IFERROR(IF(COUNT($S624:AX624)&gt;=$P624,"",EDATE($S624,32)),"")</f>
        <v/>
      </c>
      <c r="AZ624" s="49" t="str">
        <f>IFERROR(IF(COUNT($S624:AY624)&gt;=$P624,"",EDATE($S624,33)),"")</f>
        <v/>
      </c>
      <c r="BA624" s="49" t="str">
        <f>IFERROR(IF(COUNT($S624:AZ624)&gt;=$P624,"",EDATE($S624,34)),"")</f>
        <v/>
      </c>
      <c r="BB624" s="49" t="str">
        <f>IFERROR(IF(COUNT($S624:BA624)&gt;=$P624,"",EDATE($S624,35)),"")</f>
        <v/>
      </c>
      <c r="BC624" s="49" t="str">
        <f>IFERROR(IF(COUNT($S624:BB624)&gt;=$P624,"",EDATE($S624,36)),"")</f>
        <v/>
      </c>
      <c r="BD624" s="108"/>
    </row>
    <row r="625" spans="1:56" s="98" customFormat="1" ht="21" customHeight="1" thickBot="1">
      <c r="A625" s="106" t="str">
        <f t="shared" ca="1" si="54"/>
        <v/>
      </c>
      <c r="B625" s="152"/>
      <c r="C625" s="45" t="str">
        <f>IFERROR(VLOOKUP(B625,'اسماء العملاء'!$A$2:$E$1589,5,FALSE),"")</f>
        <v/>
      </c>
      <c r="D625" s="60" t="str">
        <f>IFERROR(VLOOKUP(B625,'اسماء العملاء'!$A$2:$C$1589,2,FALSE),"")</f>
        <v/>
      </c>
      <c r="E625" s="56"/>
      <c r="F625" s="62" t="str">
        <f>IFERROR(VLOOKUP(B625,'اسماء العملاء'!$A$2:$C$1589,3,FALSE),"")</f>
        <v/>
      </c>
      <c r="G625" s="75" t="str">
        <f>IFERROR(VLOOKUP(B625,'اسماء العملاء'!$A$2:$F$1589,6,FALSE),"")</f>
        <v/>
      </c>
      <c r="H625" s="142" t="str">
        <f>IFERROR(VLOOKUP(G625,'انواع الفلاتر'!$B$2:$C$52,2,FALSE),"")</f>
        <v/>
      </c>
      <c r="I625" s="128" t="str">
        <f>IFERROR(VLOOKUP(B625,'اسماء العملاء'!$A$2:$K$1589,11,FALSE),"")</f>
        <v/>
      </c>
      <c r="J625" s="46" t="str">
        <f t="shared" si="55"/>
        <v/>
      </c>
      <c r="K625" s="37"/>
      <c r="L625" s="137" t="str">
        <f t="shared" si="56"/>
        <v/>
      </c>
      <c r="M625" s="94" t="str">
        <f>IFERROR(VLOOKUP(B625,'اسماء العملاء'!$A$2:$G$1589,7,FALSE),"")</f>
        <v/>
      </c>
      <c r="N625" s="92" t="str">
        <f t="shared" si="57"/>
        <v/>
      </c>
      <c r="O625" s="149" t="str">
        <f>IFERROR(VLOOKUP(B625,'اسماء العملاء'!$A$2:$I$1589,9,FALSE),"")</f>
        <v/>
      </c>
      <c r="P625" s="144" t="str">
        <f t="shared" si="58"/>
        <v/>
      </c>
      <c r="Q625" s="145" t="str">
        <f t="shared" si="59"/>
        <v/>
      </c>
      <c r="R625" s="50"/>
      <c r="S625" s="133" t="str">
        <f>IFERROR(VLOOKUP(B625,'اسماء العملاء'!$A$2:$J$1589,10,FALSE),"")</f>
        <v/>
      </c>
      <c r="T625" s="48" t="str">
        <f>IFERROR(IF(COUNT($S625:S625)&gt;=$P625,"",EDATE($S625,1)),"")</f>
        <v/>
      </c>
      <c r="U625" s="48" t="str">
        <f>IFERROR(IF(COUNT($S625:T625)&gt;=$P625,"",EDATE($S625,2)),"")</f>
        <v/>
      </c>
      <c r="V625" s="48" t="str">
        <f>IFERROR(IF(COUNT($S625:U625)&gt;=$P625,"",EDATE($S625,3)),"")</f>
        <v/>
      </c>
      <c r="W625" s="48" t="str">
        <f>IFERROR(IF(COUNT($S625:V625)&gt;=$P625,"",EDATE($S625,4)),"")</f>
        <v/>
      </c>
      <c r="X625" s="48" t="str">
        <f>IFERROR(IF(COUNT($S625:W625)&gt;=$P625,"",EDATE($S625,5)),"")</f>
        <v/>
      </c>
      <c r="Y625" s="48" t="str">
        <f>IFERROR(IF(COUNT($S625:X625)&gt;=$P625,"",EDATE($S625,6)),"")</f>
        <v/>
      </c>
      <c r="Z625" s="48" t="str">
        <f>IFERROR(IF(COUNT($S625:Y625)&gt;=$P625,"",EDATE($S625,7)),"")</f>
        <v/>
      </c>
      <c r="AA625" s="48" t="str">
        <f>IFERROR(IF(COUNT($S625:Z625)&gt;=$P625,"",EDATE($S625,8)),"")</f>
        <v/>
      </c>
      <c r="AB625" s="48" t="str">
        <f>IFERROR(IF(COUNT($S625:AA625)&gt;=$P625,"",EDATE($S625,9)),"")</f>
        <v/>
      </c>
      <c r="AC625" s="48" t="str">
        <f>IFERROR(IF(COUNT($S625:AB625)&gt;=$P625,"",EDATE($S625,10)),"")</f>
        <v/>
      </c>
      <c r="AD625" s="48" t="str">
        <f>IFERROR(IF(COUNT($S625:AC625)&gt;=$P625,"",EDATE($S625,11)),"")</f>
        <v/>
      </c>
      <c r="AE625" s="48" t="str">
        <f>IFERROR(IF(COUNT($S625:AD625)&gt;=$P625,"",EDATE($S625,12)),"")</f>
        <v/>
      </c>
      <c r="AF625" s="48" t="str">
        <f>IFERROR(IF(COUNT($S625:AE625)&gt;=$P625,"",EDATE($S625,13)),"")</f>
        <v/>
      </c>
      <c r="AG625" s="48" t="str">
        <f>IFERROR(IF(COUNT($S625:AF625)&gt;=$P625,"",EDATE($S625,14)),"")</f>
        <v/>
      </c>
      <c r="AH625" s="48" t="str">
        <f>IFERROR(IF(COUNT($S625:AG625)&gt;=$P625,"",EDATE($S625,15)),"")</f>
        <v/>
      </c>
      <c r="AI625" s="48" t="str">
        <f>IFERROR(IF(COUNT($S625:AH625)&gt;=$P625,"",EDATE($S625,16)),"")</f>
        <v/>
      </c>
      <c r="AJ625" s="48" t="str">
        <f>IFERROR(IF(COUNT($S625:AI625)&gt;=$P625,"",EDATE($S625,17)),"")</f>
        <v/>
      </c>
      <c r="AK625" s="48" t="str">
        <f>IFERROR(IF(COUNT($S625:AJ625)&gt;=$P625,"",EDATE($S625,18)),"")</f>
        <v/>
      </c>
      <c r="AL625" s="49" t="str">
        <f>IFERROR(IF(COUNT($S625:AK625)&gt;=$P625,"",EDATE($S625,19)),"")</f>
        <v/>
      </c>
      <c r="AM625" s="49" t="str">
        <f>IFERROR(IF(COUNT($S625:AL625)&gt;=$P625,"",EDATE($S625,20)),"")</f>
        <v/>
      </c>
      <c r="AN625" s="49" t="str">
        <f>IFERROR(IF(COUNT($S625:AM625)&gt;=$P625,"",EDATE($S625,21)),"")</f>
        <v/>
      </c>
      <c r="AO625" s="49" t="str">
        <f>IFERROR(IF(COUNT($S625:AN625)&gt;=$P625,"",EDATE($S625,22)),"")</f>
        <v/>
      </c>
      <c r="AP625" s="49" t="str">
        <f>IFERROR(IF(COUNT($S625:AO625)&gt;=$P625,"",EDATE($S625,23)),"")</f>
        <v/>
      </c>
      <c r="AQ625" s="49" t="str">
        <f>IFERROR(IF(COUNT($S625:AP625)&gt;=$P625,"",EDATE($S625,24)),"")</f>
        <v/>
      </c>
      <c r="AR625" s="49" t="str">
        <f>IFERROR(IF(COUNT($S625:AQ625)&gt;=$P625,"",EDATE($S625,25)),"")</f>
        <v/>
      </c>
      <c r="AS625" s="49" t="str">
        <f>IFERROR(IF(COUNT($S625:AR625)&gt;=$P625,"",EDATE($S625,26)),"")</f>
        <v/>
      </c>
      <c r="AT625" s="49" t="str">
        <f>IFERROR(IF(COUNT($S625:AS625)&gt;=$P625,"",EDATE($S625,27)),"")</f>
        <v/>
      </c>
      <c r="AU625" s="49" t="str">
        <f>IFERROR(IF(COUNT($S625:AT625)&gt;=$P625,"",EDATE($S625,28)),"")</f>
        <v/>
      </c>
      <c r="AV625" s="49" t="str">
        <f>IFERROR(IF(COUNT($S625:AU625)&gt;=$P625,"",EDATE($S625,29)),"")</f>
        <v/>
      </c>
      <c r="AW625" s="49" t="str">
        <f>IFERROR(IF(COUNT($S625:AV625)&gt;=$P625,"",EDATE($S625,30)),"")</f>
        <v/>
      </c>
      <c r="AX625" s="49" t="str">
        <f>IFERROR(IF(COUNT($S625:AW625)&gt;=$P625,"",EDATE($S625,31)),"")</f>
        <v/>
      </c>
      <c r="AY625" s="49" t="str">
        <f>IFERROR(IF(COUNT($S625:AX625)&gt;=$P625,"",EDATE($S625,32)),"")</f>
        <v/>
      </c>
      <c r="AZ625" s="49" t="str">
        <f>IFERROR(IF(COUNT($S625:AY625)&gt;=$P625,"",EDATE($S625,33)),"")</f>
        <v/>
      </c>
      <c r="BA625" s="49" t="str">
        <f>IFERROR(IF(COUNT($S625:AZ625)&gt;=$P625,"",EDATE($S625,34)),"")</f>
        <v/>
      </c>
      <c r="BB625" s="49" t="str">
        <f>IFERROR(IF(COUNT($S625:BA625)&gt;=$P625,"",EDATE($S625,35)),"")</f>
        <v/>
      </c>
      <c r="BC625" s="49" t="str">
        <f>IFERROR(IF(COUNT($S625:BB625)&gt;=$P625,"",EDATE($S625,36)),"")</f>
        <v/>
      </c>
      <c r="BD625" s="108"/>
    </row>
    <row r="626" spans="1:56" s="98" customFormat="1" ht="21" customHeight="1" thickBot="1">
      <c r="A626" s="106" t="str">
        <f t="shared" ca="1" si="54"/>
        <v/>
      </c>
      <c r="B626" s="152"/>
      <c r="C626" s="45" t="str">
        <f>IFERROR(VLOOKUP(B626,'اسماء العملاء'!$A$2:$E$1589,5,FALSE),"")</f>
        <v/>
      </c>
      <c r="D626" s="60" t="str">
        <f>IFERROR(VLOOKUP(B626,'اسماء العملاء'!$A$2:$C$1589,2,FALSE),"")</f>
        <v/>
      </c>
      <c r="E626" s="56"/>
      <c r="F626" s="62" t="str">
        <f>IFERROR(VLOOKUP(B626,'اسماء العملاء'!$A$2:$C$1589,3,FALSE),"")</f>
        <v/>
      </c>
      <c r="G626" s="75" t="str">
        <f>IFERROR(VLOOKUP(B626,'اسماء العملاء'!$A$2:$F$1589,6,FALSE),"")</f>
        <v/>
      </c>
      <c r="H626" s="142" t="str">
        <f>IFERROR(VLOOKUP(G626,'انواع الفلاتر'!$B$2:$C$52,2,FALSE),"")</f>
        <v/>
      </c>
      <c r="I626" s="128" t="str">
        <f>IFERROR(VLOOKUP(B626,'اسماء العملاء'!$A$2:$K$1589,11,FALSE),"")</f>
        <v/>
      </c>
      <c r="J626" s="46" t="str">
        <f t="shared" si="55"/>
        <v/>
      </c>
      <c r="K626" s="37"/>
      <c r="L626" s="137" t="str">
        <f t="shared" si="56"/>
        <v/>
      </c>
      <c r="M626" s="94" t="str">
        <f>IFERROR(VLOOKUP(B626,'اسماء العملاء'!$A$2:$G$1589,7,FALSE),"")</f>
        <v/>
      </c>
      <c r="N626" s="92" t="str">
        <f t="shared" si="57"/>
        <v/>
      </c>
      <c r="O626" s="149" t="str">
        <f>IFERROR(VLOOKUP(B626,'اسماء العملاء'!$A$2:$I$1589,9,FALSE),"")</f>
        <v/>
      </c>
      <c r="P626" s="144" t="str">
        <f t="shared" si="58"/>
        <v/>
      </c>
      <c r="Q626" s="145" t="str">
        <f t="shared" si="59"/>
        <v/>
      </c>
      <c r="R626" s="50"/>
      <c r="S626" s="133" t="str">
        <f>IFERROR(VLOOKUP(B626,'اسماء العملاء'!$A$2:$J$1589,10,FALSE),"")</f>
        <v/>
      </c>
      <c r="T626" s="48" t="str">
        <f>IFERROR(IF(COUNT($S626:S626)&gt;=$P626,"",EDATE($S626,1)),"")</f>
        <v/>
      </c>
      <c r="U626" s="48" t="str">
        <f>IFERROR(IF(COUNT($S626:T626)&gt;=$P626,"",EDATE($S626,2)),"")</f>
        <v/>
      </c>
      <c r="V626" s="48" t="str">
        <f>IFERROR(IF(COUNT($S626:U626)&gt;=$P626,"",EDATE($S626,3)),"")</f>
        <v/>
      </c>
      <c r="W626" s="48" t="str">
        <f>IFERROR(IF(COUNT($S626:V626)&gt;=$P626,"",EDATE($S626,4)),"")</f>
        <v/>
      </c>
      <c r="X626" s="48" t="str">
        <f>IFERROR(IF(COUNT($S626:W626)&gt;=$P626,"",EDATE($S626,5)),"")</f>
        <v/>
      </c>
      <c r="Y626" s="48" t="str">
        <f>IFERROR(IF(COUNT($S626:X626)&gt;=$P626,"",EDATE($S626,6)),"")</f>
        <v/>
      </c>
      <c r="Z626" s="48" t="str">
        <f>IFERROR(IF(COUNT($S626:Y626)&gt;=$P626,"",EDATE($S626,7)),"")</f>
        <v/>
      </c>
      <c r="AA626" s="48" t="str">
        <f>IFERROR(IF(COUNT($S626:Z626)&gt;=$P626,"",EDATE($S626,8)),"")</f>
        <v/>
      </c>
      <c r="AB626" s="48" t="str">
        <f>IFERROR(IF(COUNT($S626:AA626)&gt;=$P626,"",EDATE($S626,9)),"")</f>
        <v/>
      </c>
      <c r="AC626" s="48" t="str">
        <f>IFERROR(IF(COUNT($S626:AB626)&gt;=$P626,"",EDATE($S626,10)),"")</f>
        <v/>
      </c>
      <c r="AD626" s="48" t="str">
        <f>IFERROR(IF(COUNT($S626:AC626)&gt;=$P626,"",EDATE($S626,11)),"")</f>
        <v/>
      </c>
      <c r="AE626" s="48" t="str">
        <f>IFERROR(IF(COUNT($S626:AD626)&gt;=$P626,"",EDATE($S626,12)),"")</f>
        <v/>
      </c>
      <c r="AF626" s="48" t="str">
        <f>IFERROR(IF(COUNT($S626:AE626)&gt;=$P626,"",EDATE($S626,13)),"")</f>
        <v/>
      </c>
      <c r="AG626" s="48" t="str">
        <f>IFERROR(IF(COUNT($S626:AF626)&gt;=$P626,"",EDATE($S626,14)),"")</f>
        <v/>
      </c>
      <c r="AH626" s="48" t="str">
        <f>IFERROR(IF(COUNT($S626:AG626)&gt;=$P626,"",EDATE($S626,15)),"")</f>
        <v/>
      </c>
      <c r="AI626" s="48" t="str">
        <f>IFERROR(IF(COUNT($S626:AH626)&gt;=$P626,"",EDATE($S626,16)),"")</f>
        <v/>
      </c>
      <c r="AJ626" s="48" t="str">
        <f>IFERROR(IF(COUNT($S626:AI626)&gt;=$P626,"",EDATE($S626,17)),"")</f>
        <v/>
      </c>
      <c r="AK626" s="48" t="str">
        <f>IFERROR(IF(COUNT($S626:AJ626)&gt;=$P626,"",EDATE($S626,18)),"")</f>
        <v/>
      </c>
      <c r="AL626" s="49" t="str">
        <f>IFERROR(IF(COUNT($S626:AK626)&gt;=$P626,"",EDATE($S626,19)),"")</f>
        <v/>
      </c>
      <c r="AM626" s="49" t="str">
        <f>IFERROR(IF(COUNT($S626:AL626)&gt;=$P626,"",EDATE($S626,20)),"")</f>
        <v/>
      </c>
      <c r="AN626" s="49" t="str">
        <f>IFERROR(IF(COUNT($S626:AM626)&gt;=$P626,"",EDATE($S626,21)),"")</f>
        <v/>
      </c>
      <c r="AO626" s="49" t="str">
        <f>IFERROR(IF(COUNT($S626:AN626)&gt;=$P626,"",EDATE($S626,22)),"")</f>
        <v/>
      </c>
      <c r="AP626" s="49" t="str">
        <f>IFERROR(IF(COUNT($S626:AO626)&gt;=$P626,"",EDATE($S626,23)),"")</f>
        <v/>
      </c>
      <c r="AQ626" s="49" t="str">
        <f>IFERROR(IF(COUNT($S626:AP626)&gt;=$P626,"",EDATE($S626,24)),"")</f>
        <v/>
      </c>
      <c r="AR626" s="49" t="str">
        <f>IFERROR(IF(COUNT($S626:AQ626)&gt;=$P626,"",EDATE($S626,25)),"")</f>
        <v/>
      </c>
      <c r="AS626" s="49" t="str">
        <f>IFERROR(IF(COUNT($S626:AR626)&gt;=$P626,"",EDATE($S626,26)),"")</f>
        <v/>
      </c>
      <c r="AT626" s="49" t="str">
        <f>IFERROR(IF(COUNT($S626:AS626)&gt;=$P626,"",EDATE($S626,27)),"")</f>
        <v/>
      </c>
      <c r="AU626" s="49" t="str">
        <f>IFERROR(IF(COUNT($S626:AT626)&gt;=$P626,"",EDATE($S626,28)),"")</f>
        <v/>
      </c>
      <c r="AV626" s="49" t="str">
        <f>IFERROR(IF(COUNT($S626:AU626)&gt;=$P626,"",EDATE($S626,29)),"")</f>
        <v/>
      </c>
      <c r="AW626" s="49" t="str">
        <f>IFERROR(IF(COUNT($S626:AV626)&gt;=$P626,"",EDATE($S626,30)),"")</f>
        <v/>
      </c>
      <c r="AX626" s="49" t="str">
        <f>IFERROR(IF(COUNT($S626:AW626)&gt;=$P626,"",EDATE($S626,31)),"")</f>
        <v/>
      </c>
      <c r="AY626" s="49" t="str">
        <f>IFERROR(IF(COUNT($S626:AX626)&gt;=$P626,"",EDATE($S626,32)),"")</f>
        <v/>
      </c>
      <c r="AZ626" s="49" t="str">
        <f>IFERROR(IF(COUNT($S626:AY626)&gt;=$P626,"",EDATE($S626,33)),"")</f>
        <v/>
      </c>
      <c r="BA626" s="49" t="str">
        <f>IFERROR(IF(COUNT($S626:AZ626)&gt;=$P626,"",EDATE($S626,34)),"")</f>
        <v/>
      </c>
      <c r="BB626" s="49" t="str">
        <f>IFERROR(IF(COUNT($S626:BA626)&gt;=$P626,"",EDATE($S626,35)),"")</f>
        <v/>
      </c>
      <c r="BC626" s="49" t="str">
        <f>IFERROR(IF(COUNT($S626:BB626)&gt;=$P626,"",EDATE($S626,36)),"")</f>
        <v/>
      </c>
      <c r="BD626" s="108"/>
    </row>
    <row r="627" spans="1:56" s="98" customFormat="1" ht="21" customHeight="1" thickBot="1">
      <c r="A627" s="106" t="str">
        <f t="shared" ca="1" si="54"/>
        <v/>
      </c>
      <c r="B627" s="152"/>
      <c r="C627" s="45" t="str">
        <f>IFERROR(VLOOKUP(B627,'اسماء العملاء'!$A$2:$E$1589,5,FALSE),"")</f>
        <v/>
      </c>
      <c r="D627" s="60" t="str">
        <f>IFERROR(VLOOKUP(B627,'اسماء العملاء'!$A$2:$C$1589,2,FALSE),"")</f>
        <v/>
      </c>
      <c r="E627" s="56"/>
      <c r="F627" s="62" t="str">
        <f>IFERROR(VLOOKUP(B627,'اسماء العملاء'!$A$2:$C$1589,3,FALSE),"")</f>
        <v/>
      </c>
      <c r="G627" s="75" t="str">
        <f>IFERROR(VLOOKUP(B627,'اسماء العملاء'!$A$2:$F$1589,6,FALSE),"")</f>
        <v/>
      </c>
      <c r="H627" s="142" t="str">
        <f>IFERROR(VLOOKUP(G627,'انواع الفلاتر'!$B$2:$C$52,2,FALSE),"")</f>
        <v/>
      </c>
      <c r="I627" s="128" t="str">
        <f>IFERROR(VLOOKUP(B627,'اسماء العملاء'!$A$2:$K$1589,11,FALSE),"")</f>
        <v/>
      </c>
      <c r="J627" s="46" t="str">
        <f t="shared" si="55"/>
        <v/>
      </c>
      <c r="K627" s="37"/>
      <c r="L627" s="137" t="str">
        <f t="shared" si="56"/>
        <v/>
      </c>
      <c r="M627" s="94" t="str">
        <f>IFERROR(VLOOKUP(B627,'اسماء العملاء'!$A$2:$G$1589,7,FALSE),"")</f>
        <v/>
      </c>
      <c r="N627" s="92" t="str">
        <f t="shared" si="57"/>
        <v/>
      </c>
      <c r="O627" s="149" t="str">
        <f>IFERROR(VLOOKUP(B627,'اسماء العملاء'!$A$2:$I$1589,9,FALSE),"")</f>
        <v/>
      </c>
      <c r="P627" s="144" t="str">
        <f t="shared" si="58"/>
        <v/>
      </c>
      <c r="Q627" s="145" t="str">
        <f t="shared" si="59"/>
        <v/>
      </c>
      <c r="R627" s="50"/>
      <c r="S627" s="133" t="str">
        <f>IFERROR(VLOOKUP(B627,'اسماء العملاء'!$A$2:$J$1589,10,FALSE),"")</f>
        <v/>
      </c>
      <c r="T627" s="48" t="str">
        <f>IFERROR(IF(COUNT($S627:S627)&gt;=$P627,"",EDATE($S627,1)),"")</f>
        <v/>
      </c>
      <c r="U627" s="48" t="str">
        <f>IFERROR(IF(COUNT($S627:T627)&gt;=$P627,"",EDATE($S627,2)),"")</f>
        <v/>
      </c>
      <c r="V627" s="48" t="str">
        <f>IFERROR(IF(COUNT($S627:U627)&gt;=$P627,"",EDATE($S627,3)),"")</f>
        <v/>
      </c>
      <c r="W627" s="48" t="str">
        <f>IFERROR(IF(COUNT($S627:V627)&gt;=$P627,"",EDATE($S627,4)),"")</f>
        <v/>
      </c>
      <c r="X627" s="48" t="str">
        <f>IFERROR(IF(COUNT($S627:W627)&gt;=$P627,"",EDATE($S627,5)),"")</f>
        <v/>
      </c>
      <c r="Y627" s="48" t="str">
        <f>IFERROR(IF(COUNT($S627:X627)&gt;=$P627,"",EDATE($S627,6)),"")</f>
        <v/>
      </c>
      <c r="Z627" s="48" t="str">
        <f>IFERROR(IF(COUNT($S627:Y627)&gt;=$P627,"",EDATE($S627,7)),"")</f>
        <v/>
      </c>
      <c r="AA627" s="48" t="str">
        <f>IFERROR(IF(COUNT($S627:Z627)&gt;=$P627,"",EDATE($S627,8)),"")</f>
        <v/>
      </c>
      <c r="AB627" s="48" t="str">
        <f>IFERROR(IF(COUNT($S627:AA627)&gt;=$P627,"",EDATE($S627,9)),"")</f>
        <v/>
      </c>
      <c r="AC627" s="48" t="str">
        <f>IFERROR(IF(COUNT($S627:AB627)&gt;=$P627,"",EDATE($S627,10)),"")</f>
        <v/>
      </c>
      <c r="AD627" s="48" t="str">
        <f>IFERROR(IF(COUNT($S627:AC627)&gt;=$P627,"",EDATE($S627,11)),"")</f>
        <v/>
      </c>
      <c r="AE627" s="48" t="str">
        <f>IFERROR(IF(COUNT($S627:AD627)&gt;=$P627,"",EDATE($S627,12)),"")</f>
        <v/>
      </c>
      <c r="AF627" s="48" t="str">
        <f>IFERROR(IF(COUNT($S627:AE627)&gt;=$P627,"",EDATE($S627,13)),"")</f>
        <v/>
      </c>
      <c r="AG627" s="48" t="str">
        <f>IFERROR(IF(COUNT($S627:AF627)&gt;=$P627,"",EDATE($S627,14)),"")</f>
        <v/>
      </c>
      <c r="AH627" s="48" t="str">
        <f>IFERROR(IF(COUNT($S627:AG627)&gt;=$P627,"",EDATE($S627,15)),"")</f>
        <v/>
      </c>
      <c r="AI627" s="48" t="str">
        <f>IFERROR(IF(COUNT($S627:AH627)&gt;=$P627,"",EDATE($S627,16)),"")</f>
        <v/>
      </c>
      <c r="AJ627" s="48" t="str">
        <f>IFERROR(IF(COUNT($S627:AI627)&gt;=$P627,"",EDATE($S627,17)),"")</f>
        <v/>
      </c>
      <c r="AK627" s="48" t="str">
        <f>IFERROR(IF(COUNT($S627:AJ627)&gt;=$P627,"",EDATE($S627,18)),"")</f>
        <v/>
      </c>
      <c r="AL627" s="49" t="str">
        <f>IFERROR(IF(COUNT($S627:AK627)&gt;=$P627,"",EDATE($S627,19)),"")</f>
        <v/>
      </c>
      <c r="AM627" s="49" t="str">
        <f>IFERROR(IF(COUNT($S627:AL627)&gt;=$P627,"",EDATE($S627,20)),"")</f>
        <v/>
      </c>
      <c r="AN627" s="49" t="str">
        <f>IFERROR(IF(COUNT($S627:AM627)&gt;=$P627,"",EDATE($S627,21)),"")</f>
        <v/>
      </c>
      <c r="AO627" s="49" t="str">
        <f>IFERROR(IF(COUNT($S627:AN627)&gt;=$P627,"",EDATE($S627,22)),"")</f>
        <v/>
      </c>
      <c r="AP627" s="49" t="str">
        <f>IFERROR(IF(COUNT($S627:AO627)&gt;=$P627,"",EDATE($S627,23)),"")</f>
        <v/>
      </c>
      <c r="AQ627" s="49" t="str">
        <f>IFERROR(IF(COUNT($S627:AP627)&gt;=$P627,"",EDATE($S627,24)),"")</f>
        <v/>
      </c>
      <c r="AR627" s="49" t="str">
        <f>IFERROR(IF(COUNT($S627:AQ627)&gt;=$P627,"",EDATE($S627,25)),"")</f>
        <v/>
      </c>
      <c r="AS627" s="49" t="str">
        <f>IFERROR(IF(COUNT($S627:AR627)&gt;=$P627,"",EDATE($S627,26)),"")</f>
        <v/>
      </c>
      <c r="AT627" s="49" t="str">
        <f>IFERROR(IF(COUNT($S627:AS627)&gt;=$P627,"",EDATE($S627,27)),"")</f>
        <v/>
      </c>
      <c r="AU627" s="49" t="str">
        <f>IFERROR(IF(COUNT($S627:AT627)&gt;=$P627,"",EDATE($S627,28)),"")</f>
        <v/>
      </c>
      <c r="AV627" s="49" t="str">
        <f>IFERROR(IF(COUNT($S627:AU627)&gt;=$P627,"",EDATE($S627,29)),"")</f>
        <v/>
      </c>
      <c r="AW627" s="49" t="str">
        <f>IFERROR(IF(COUNT($S627:AV627)&gt;=$P627,"",EDATE($S627,30)),"")</f>
        <v/>
      </c>
      <c r="AX627" s="49" t="str">
        <f>IFERROR(IF(COUNT($S627:AW627)&gt;=$P627,"",EDATE($S627,31)),"")</f>
        <v/>
      </c>
      <c r="AY627" s="49" t="str">
        <f>IFERROR(IF(COUNT($S627:AX627)&gt;=$P627,"",EDATE($S627,32)),"")</f>
        <v/>
      </c>
      <c r="AZ627" s="49" t="str">
        <f>IFERROR(IF(COUNT($S627:AY627)&gt;=$P627,"",EDATE($S627,33)),"")</f>
        <v/>
      </c>
      <c r="BA627" s="49" t="str">
        <f>IFERROR(IF(COUNT($S627:AZ627)&gt;=$P627,"",EDATE($S627,34)),"")</f>
        <v/>
      </c>
      <c r="BB627" s="49" t="str">
        <f>IFERROR(IF(COUNT($S627:BA627)&gt;=$P627,"",EDATE($S627,35)),"")</f>
        <v/>
      </c>
      <c r="BC627" s="49" t="str">
        <f>IFERROR(IF(COUNT($S627:BB627)&gt;=$P627,"",EDATE($S627,36)),"")</f>
        <v/>
      </c>
      <c r="BD627" s="108"/>
    </row>
    <row r="628" spans="1:56" s="98" customFormat="1" ht="21" customHeight="1" thickBot="1">
      <c r="A628" s="106" t="str">
        <f t="shared" ca="1" si="54"/>
        <v/>
      </c>
      <c r="B628" s="152"/>
      <c r="C628" s="45" t="str">
        <f>IFERROR(VLOOKUP(B628,'اسماء العملاء'!$A$2:$E$1589,5,FALSE),"")</f>
        <v/>
      </c>
      <c r="D628" s="60" t="str">
        <f>IFERROR(VLOOKUP(B628,'اسماء العملاء'!$A$2:$C$1589,2,FALSE),"")</f>
        <v/>
      </c>
      <c r="E628" s="56"/>
      <c r="F628" s="62" t="str">
        <f>IFERROR(VLOOKUP(B628,'اسماء العملاء'!$A$2:$C$1589,3,FALSE),"")</f>
        <v/>
      </c>
      <c r="G628" s="75" t="str">
        <f>IFERROR(VLOOKUP(B628,'اسماء العملاء'!$A$2:$F$1589,6,FALSE),"")</f>
        <v/>
      </c>
      <c r="H628" s="142" t="str">
        <f>IFERROR(VLOOKUP(G628,'انواع الفلاتر'!$B$2:$C$52,2,FALSE),"")</f>
        <v/>
      </c>
      <c r="I628" s="128" t="str">
        <f>IFERROR(VLOOKUP(B628,'اسماء العملاء'!$A$2:$K$1589,11,FALSE),"")</f>
        <v/>
      </c>
      <c r="J628" s="46" t="str">
        <f t="shared" si="55"/>
        <v/>
      </c>
      <c r="K628" s="37"/>
      <c r="L628" s="137" t="str">
        <f t="shared" si="56"/>
        <v/>
      </c>
      <c r="M628" s="94" t="str">
        <f>IFERROR(VLOOKUP(B628,'اسماء العملاء'!$A$2:$G$1589,7,FALSE),"")</f>
        <v/>
      </c>
      <c r="N628" s="92" t="str">
        <f t="shared" si="57"/>
        <v/>
      </c>
      <c r="O628" s="149" t="str">
        <f>IFERROR(VLOOKUP(B628,'اسماء العملاء'!$A$2:$I$1589,9,FALSE),"")</f>
        <v/>
      </c>
      <c r="P628" s="144" t="str">
        <f t="shared" si="58"/>
        <v/>
      </c>
      <c r="Q628" s="145" t="str">
        <f t="shared" si="59"/>
        <v/>
      </c>
      <c r="R628" s="50"/>
      <c r="S628" s="133" t="str">
        <f>IFERROR(VLOOKUP(B628,'اسماء العملاء'!$A$2:$J$1589,10,FALSE),"")</f>
        <v/>
      </c>
      <c r="T628" s="48" t="str">
        <f>IFERROR(IF(COUNT($S628:S628)&gt;=$P628,"",EDATE($S628,1)),"")</f>
        <v/>
      </c>
      <c r="U628" s="48" t="str">
        <f>IFERROR(IF(COUNT($S628:T628)&gt;=$P628,"",EDATE($S628,2)),"")</f>
        <v/>
      </c>
      <c r="V628" s="48" t="str">
        <f>IFERROR(IF(COUNT($S628:U628)&gt;=$P628,"",EDATE($S628,3)),"")</f>
        <v/>
      </c>
      <c r="W628" s="48" t="str">
        <f>IFERROR(IF(COUNT($S628:V628)&gt;=$P628,"",EDATE($S628,4)),"")</f>
        <v/>
      </c>
      <c r="X628" s="48" t="str">
        <f>IFERROR(IF(COUNT($S628:W628)&gt;=$P628,"",EDATE($S628,5)),"")</f>
        <v/>
      </c>
      <c r="Y628" s="48" t="str">
        <f>IFERROR(IF(COUNT($S628:X628)&gt;=$P628,"",EDATE($S628,6)),"")</f>
        <v/>
      </c>
      <c r="Z628" s="48" t="str">
        <f>IFERROR(IF(COUNT($S628:Y628)&gt;=$P628,"",EDATE($S628,7)),"")</f>
        <v/>
      </c>
      <c r="AA628" s="48" t="str">
        <f>IFERROR(IF(COUNT($S628:Z628)&gt;=$P628,"",EDATE($S628,8)),"")</f>
        <v/>
      </c>
      <c r="AB628" s="48" t="str">
        <f>IFERROR(IF(COUNT($S628:AA628)&gt;=$P628,"",EDATE($S628,9)),"")</f>
        <v/>
      </c>
      <c r="AC628" s="48" t="str">
        <f>IFERROR(IF(COUNT($S628:AB628)&gt;=$P628,"",EDATE($S628,10)),"")</f>
        <v/>
      </c>
      <c r="AD628" s="48" t="str">
        <f>IFERROR(IF(COUNT($S628:AC628)&gt;=$P628,"",EDATE($S628,11)),"")</f>
        <v/>
      </c>
      <c r="AE628" s="48" t="str">
        <f>IFERROR(IF(COUNT($S628:AD628)&gt;=$P628,"",EDATE($S628,12)),"")</f>
        <v/>
      </c>
      <c r="AF628" s="48" t="str">
        <f>IFERROR(IF(COUNT($S628:AE628)&gt;=$P628,"",EDATE($S628,13)),"")</f>
        <v/>
      </c>
      <c r="AG628" s="48" t="str">
        <f>IFERROR(IF(COUNT($S628:AF628)&gt;=$P628,"",EDATE($S628,14)),"")</f>
        <v/>
      </c>
      <c r="AH628" s="48" t="str">
        <f>IFERROR(IF(COUNT($S628:AG628)&gt;=$P628,"",EDATE($S628,15)),"")</f>
        <v/>
      </c>
      <c r="AI628" s="48" t="str">
        <f>IFERROR(IF(COUNT($S628:AH628)&gt;=$P628,"",EDATE($S628,16)),"")</f>
        <v/>
      </c>
      <c r="AJ628" s="48" t="str">
        <f>IFERROR(IF(COUNT($S628:AI628)&gt;=$P628,"",EDATE($S628,17)),"")</f>
        <v/>
      </c>
      <c r="AK628" s="48" t="str">
        <f>IFERROR(IF(COUNT($S628:AJ628)&gt;=$P628,"",EDATE($S628,18)),"")</f>
        <v/>
      </c>
      <c r="AL628" s="49" t="str">
        <f>IFERROR(IF(COUNT($S628:AK628)&gt;=$P628,"",EDATE($S628,19)),"")</f>
        <v/>
      </c>
      <c r="AM628" s="49" t="str">
        <f>IFERROR(IF(COUNT($S628:AL628)&gt;=$P628,"",EDATE($S628,20)),"")</f>
        <v/>
      </c>
      <c r="AN628" s="49" t="str">
        <f>IFERROR(IF(COUNT($S628:AM628)&gt;=$P628,"",EDATE($S628,21)),"")</f>
        <v/>
      </c>
      <c r="AO628" s="49" t="str">
        <f>IFERROR(IF(COUNT($S628:AN628)&gt;=$P628,"",EDATE($S628,22)),"")</f>
        <v/>
      </c>
      <c r="AP628" s="49" t="str">
        <f>IFERROR(IF(COUNT($S628:AO628)&gt;=$P628,"",EDATE($S628,23)),"")</f>
        <v/>
      </c>
      <c r="AQ628" s="49" t="str">
        <f>IFERROR(IF(COUNT($S628:AP628)&gt;=$P628,"",EDATE($S628,24)),"")</f>
        <v/>
      </c>
      <c r="AR628" s="49" t="str">
        <f>IFERROR(IF(COUNT($S628:AQ628)&gt;=$P628,"",EDATE($S628,25)),"")</f>
        <v/>
      </c>
      <c r="AS628" s="49" t="str">
        <f>IFERROR(IF(COUNT($S628:AR628)&gt;=$P628,"",EDATE($S628,26)),"")</f>
        <v/>
      </c>
      <c r="AT628" s="49" t="str">
        <f>IFERROR(IF(COUNT($S628:AS628)&gt;=$P628,"",EDATE($S628,27)),"")</f>
        <v/>
      </c>
      <c r="AU628" s="49" t="str">
        <f>IFERROR(IF(COUNT($S628:AT628)&gt;=$P628,"",EDATE($S628,28)),"")</f>
        <v/>
      </c>
      <c r="AV628" s="49" t="str">
        <f>IFERROR(IF(COUNT($S628:AU628)&gt;=$P628,"",EDATE($S628,29)),"")</f>
        <v/>
      </c>
      <c r="AW628" s="49" t="str">
        <f>IFERROR(IF(COUNT($S628:AV628)&gt;=$P628,"",EDATE($S628,30)),"")</f>
        <v/>
      </c>
      <c r="AX628" s="49" t="str">
        <f>IFERROR(IF(COUNT($S628:AW628)&gt;=$P628,"",EDATE($S628,31)),"")</f>
        <v/>
      </c>
      <c r="AY628" s="49" t="str">
        <f>IFERROR(IF(COUNT($S628:AX628)&gt;=$P628,"",EDATE($S628,32)),"")</f>
        <v/>
      </c>
      <c r="AZ628" s="49" t="str">
        <f>IFERROR(IF(COUNT($S628:AY628)&gt;=$P628,"",EDATE($S628,33)),"")</f>
        <v/>
      </c>
      <c r="BA628" s="49" t="str">
        <f>IFERROR(IF(COUNT($S628:AZ628)&gt;=$P628,"",EDATE($S628,34)),"")</f>
        <v/>
      </c>
      <c r="BB628" s="49" t="str">
        <f>IFERROR(IF(COUNT($S628:BA628)&gt;=$P628,"",EDATE($S628,35)),"")</f>
        <v/>
      </c>
      <c r="BC628" s="49" t="str">
        <f>IFERROR(IF(COUNT($S628:BB628)&gt;=$P628,"",EDATE($S628,36)),"")</f>
        <v/>
      </c>
      <c r="BD628" s="108"/>
    </row>
    <row r="629" spans="1:56" s="98" customFormat="1" ht="21" customHeight="1" thickBot="1">
      <c r="A629" s="106" t="str">
        <f t="shared" ca="1" si="54"/>
        <v/>
      </c>
      <c r="B629" s="152"/>
      <c r="C629" s="45" t="str">
        <f>IFERROR(VLOOKUP(B629,'اسماء العملاء'!$A$2:$E$1589,5,FALSE),"")</f>
        <v/>
      </c>
      <c r="D629" s="60" t="str">
        <f>IFERROR(VLOOKUP(B629,'اسماء العملاء'!$A$2:$C$1589,2,FALSE),"")</f>
        <v/>
      </c>
      <c r="E629" s="56"/>
      <c r="F629" s="62" t="str">
        <f>IFERROR(VLOOKUP(B629,'اسماء العملاء'!$A$2:$C$1589,3,FALSE),"")</f>
        <v/>
      </c>
      <c r="G629" s="75" t="str">
        <f>IFERROR(VLOOKUP(B629,'اسماء العملاء'!$A$2:$F$1589,6,FALSE),"")</f>
        <v/>
      </c>
      <c r="H629" s="142" t="str">
        <f>IFERROR(VLOOKUP(G629,'انواع الفلاتر'!$B$2:$C$52,2,FALSE),"")</f>
        <v/>
      </c>
      <c r="I629" s="128" t="str">
        <f>IFERROR(VLOOKUP(B629,'اسماء العملاء'!$A$2:$K$1589,11,FALSE),"")</f>
        <v/>
      </c>
      <c r="J629" s="46" t="str">
        <f t="shared" si="55"/>
        <v/>
      </c>
      <c r="K629" s="37"/>
      <c r="L629" s="137" t="str">
        <f t="shared" si="56"/>
        <v/>
      </c>
      <c r="M629" s="94" t="str">
        <f>IFERROR(VLOOKUP(B629,'اسماء العملاء'!$A$2:$G$1589,7,FALSE),"")</f>
        <v/>
      </c>
      <c r="N629" s="92" t="str">
        <f t="shared" si="57"/>
        <v/>
      </c>
      <c r="O629" s="149" t="str">
        <f>IFERROR(VLOOKUP(B629,'اسماء العملاء'!$A$2:$I$1589,9,FALSE),"")</f>
        <v/>
      </c>
      <c r="P629" s="144" t="str">
        <f t="shared" si="58"/>
        <v/>
      </c>
      <c r="Q629" s="145" t="str">
        <f t="shared" si="59"/>
        <v/>
      </c>
      <c r="R629" s="50"/>
      <c r="S629" s="133" t="str">
        <f>IFERROR(VLOOKUP(B629,'اسماء العملاء'!$A$2:$J$1589,10,FALSE),"")</f>
        <v/>
      </c>
      <c r="T629" s="48" t="str">
        <f>IFERROR(IF(COUNT($S629:S629)&gt;=$P629,"",EDATE($S629,1)),"")</f>
        <v/>
      </c>
      <c r="U629" s="48" t="str">
        <f>IFERROR(IF(COUNT($S629:T629)&gt;=$P629,"",EDATE($S629,2)),"")</f>
        <v/>
      </c>
      <c r="V629" s="48" t="str">
        <f>IFERROR(IF(COUNT($S629:U629)&gt;=$P629,"",EDATE($S629,3)),"")</f>
        <v/>
      </c>
      <c r="W629" s="48" t="str">
        <f>IFERROR(IF(COUNT($S629:V629)&gt;=$P629,"",EDATE($S629,4)),"")</f>
        <v/>
      </c>
      <c r="X629" s="48" t="str">
        <f>IFERROR(IF(COUNT($S629:W629)&gt;=$P629,"",EDATE($S629,5)),"")</f>
        <v/>
      </c>
      <c r="Y629" s="48" t="str">
        <f>IFERROR(IF(COUNT($S629:X629)&gt;=$P629,"",EDATE($S629,6)),"")</f>
        <v/>
      </c>
      <c r="Z629" s="48" t="str">
        <f>IFERROR(IF(COUNT($S629:Y629)&gt;=$P629,"",EDATE($S629,7)),"")</f>
        <v/>
      </c>
      <c r="AA629" s="48" t="str">
        <f>IFERROR(IF(COUNT($S629:Z629)&gt;=$P629,"",EDATE($S629,8)),"")</f>
        <v/>
      </c>
      <c r="AB629" s="48" t="str">
        <f>IFERROR(IF(COUNT($S629:AA629)&gt;=$P629,"",EDATE($S629,9)),"")</f>
        <v/>
      </c>
      <c r="AC629" s="48" t="str">
        <f>IFERROR(IF(COUNT($S629:AB629)&gt;=$P629,"",EDATE($S629,10)),"")</f>
        <v/>
      </c>
      <c r="AD629" s="48" t="str">
        <f>IFERROR(IF(COUNT($S629:AC629)&gt;=$P629,"",EDATE($S629,11)),"")</f>
        <v/>
      </c>
      <c r="AE629" s="48" t="str">
        <f>IFERROR(IF(COUNT($S629:AD629)&gt;=$P629,"",EDATE($S629,12)),"")</f>
        <v/>
      </c>
      <c r="AF629" s="48" t="str">
        <f>IFERROR(IF(COUNT($S629:AE629)&gt;=$P629,"",EDATE($S629,13)),"")</f>
        <v/>
      </c>
      <c r="AG629" s="48" t="str">
        <f>IFERROR(IF(COUNT($S629:AF629)&gt;=$P629,"",EDATE($S629,14)),"")</f>
        <v/>
      </c>
      <c r="AH629" s="48" t="str">
        <f>IFERROR(IF(COUNT($S629:AG629)&gt;=$P629,"",EDATE($S629,15)),"")</f>
        <v/>
      </c>
      <c r="AI629" s="48" t="str">
        <f>IFERROR(IF(COUNT($S629:AH629)&gt;=$P629,"",EDATE($S629,16)),"")</f>
        <v/>
      </c>
      <c r="AJ629" s="48" t="str">
        <f>IFERROR(IF(COUNT($S629:AI629)&gt;=$P629,"",EDATE($S629,17)),"")</f>
        <v/>
      </c>
      <c r="AK629" s="48" t="str">
        <f>IFERROR(IF(COUNT($S629:AJ629)&gt;=$P629,"",EDATE($S629,18)),"")</f>
        <v/>
      </c>
      <c r="AL629" s="49" t="str">
        <f>IFERROR(IF(COUNT($S629:AK629)&gt;=$P629,"",EDATE($S629,19)),"")</f>
        <v/>
      </c>
      <c r="AM629" s="49" t="str">
        <f>IFERROR(IF(COUNT($S629:AL629)&gt;=$P629,"",EDATE($S629,20)),"")</f>
        <v/>
      </c>
      <c r="AN629" s="49" t="str">
        <f>IFERROR(IF(COUNT($S629:AM629)&gt;=$P629,"",EDATE($S629,21)),"")</f>
        <v/>
      </c>
      <c r="AO629" s="49" t="str">
        <f>IFERROR(IF(COUNT($S629:AN629)&gt;=$P629,"",EDATE($S629,22)),"")</f>
        <v/>
      </c>
      <c r="AP629" s="49" t="str">
        <f>IFERROR(IF(COUNT($S629:AO629)&gt;=$P629,"",EDATE($S629,23)),"")</f>
        <v/>
      </c>
      <c r="AQ629" s="49" t="str">
        <f>IFERROR(IF(COUNT($S629:AP629)&gt;=$P629,"",EDATE($S629,24)),"")</f>
        <v/>
      </c>
      <c r="AR629" s="49" t="str">
        <f>IFERROR(IF(COUNT($S629:AQ629)&gt;=$P629,"",EDATE($S629,25)),"")</f>
        <v/>
      </c>
      <c r="AS629" s="49" t="str">
        <f>IFERROR(IF(COUNT($S629:AR629)&gt;=$P629,"",EDATE($S629,26)),"")</f>
        <v/>
      </c>
      <c r="AT629" s="49" t="str">
        <f>IFERROR(IF(COUNT($S629:AS629)&gt;=$P629,"",EDATE($S629,27)),"")</f>
        <v/>
      </c>
      <c r="AU629" s="49" t="str">
        <f>IFERROR(IF(COUNT($S629:AT629)&gt;=$P629,"",EDATE($S629,28)),"")</f>
        <v/>
      </c>
      <c r="AV629" s="49" t="str">
        <f>IFERROR(IF(COUNT($S629:AU629)&gt;=$P629,"",EDATE($S629,29)),"")</f>
        <v/>
      </c>
      <c r="AW629" s="49" t="str">
        <f>IFERROR(IF(COUNT($S629:AV629)&gt;=$P629,"",EDATE($S629,30)),"")</f>
        <v/>
      </c>
      <c r="AX629" s="49" t="str">
        <f>IFERROR(IF(COUNT($S629:AW629)&gt;=$P629,"",EDATE($S629,31)),"")</f>
        <v/>
      </c>
      <c r="AY629" s="49" t="str">
        <f>IFERROR(IF(COUNT($S629:AX629)&gt;=$P629,"",EDATE($S629,32)),"")</f>
        <v/>
      </c>
      <c r="AZ629" s="49" t="str">
        <f>IFERROR(IF(COUNT($S629:AY629)&gt;=$P629,"",EDATE($S629,33)),"")</f>
        <v/>
      </c>
      <c r="BA629" s="49" t="str">
        <f>IFERROR(IF(COUNT($S629:AZ629)&gt;=$P629,"",EDATE($S629,34)),"")</f>
        <v/>
      </c>
      <c r="BB629" s="49" t="str">
        <f>IFERROR(IF(COUNT($S629:BA629)&gt;=$P629,"",EDATE($S629,35)),"")</f>
        <v/>
      </c>
      <c r="BC629" s="49" t="str">
        <f>IFERROR(IF(COUNT($S629:BB629)&gt;=$P629,"",EDATE($S629,36)),"")</f>
        <v/>
      </c>
      <c r="BD629" s="108"/>
    </row>
    <row r="630" spans="1:56" s="98" customFormat="1" ht="21" customHeight="1" thickBot="1">
      <c r="A630" s="106" t="str">
        <f t="shared" ca="1" si="54"/>
        <v/>
      </c>
      <c r="B630" s="152"/>
      <c r="C630" s="45" t="str">
        <f>IFERROR(VLOOKUP(B630,'اسماء العملاء'!$A$2:$E$1589,5,FALSE),"")</f>
        <v/>
      </c>
      <c r="D630" s="60" t="str">
        <f>IFERROR(VLOOKUP(B630,'اسماء العملاء'!$A$2:$C$1589,2,FALSE),"")</f>
        <v/>
      </c>
      <c r="E630" s="56"/>
      <c r="F630" s="62" t="str">
        <f>IFERROR(VLOOKUP(B630,'اسماء العملاء'!$A$2:$C$1589,3,FALSE),"")</f>
        <v/>
      </c>
      <c r="G630" s="75" t="str">
        <f>IFERROR(VLOOKUP(B630,'اسماء العملاء'!$A$2:$F$1589,6,FALSE),"")</f>
        <v/>
      </c>
      <c r="H630" s="142" t="str">
        <f>IFERROR(VLOOKUP(G630,'انواع الفلاتر'!$B$2:$C$52,2,FALSE),"")</f>
        <v/>
      </c>
      <c r="I630" s="128" t="str">
        <f>IFERROR(VLOOKUP(B630,'اسماء العملاء'!$A$2:$K$1589,11,FALSE),"")</f>
        <v/>
      </c>
      <c r="J630" s="46" t="str">
        <f t="shared" si="55"/>
        <v/>
      </c>
      <c r="K630" s="37"/>
      <c r="L630" s="137" t="str">
        <f t="shared" si="56"/>
        <v/>
      </c>
      <c r="M630" s="94" t="str">
        <f>IFERROR(VLOOKUP(B630,'اسماء العملاء'!$A$2:$G$1589,7,FALSE),"")</f>
        <v/>
      </c>
      <c r="N630" s="92" t="str">
        <f t="shared" si="57"/>
        <v/>
      </c>
      <c r="O630" s="149" t="str">
        <f>IFERROR(VLOOKUP(B630,'اسماء العملاء'!$A$2:$I$1589,9,FALSE),"")</f>
        <v/>
      </c>
      <c r="P630" s="144" t="str">
        <f t="shared" si="58"/>
        <v/>
      </c>
      <c r="Q630" s="145" t="str">
        <f t="shared" si="59"/>
        <v/>
      </c>
      <c r="R630" s="50"/>
      <c r="S630" s="133" t="str">
        <f>IFERROR(VLOOKUP(B630,'اسماء العملاء'!$A$2:$J$1589,10,FALSE),"")</f>
        <v/>
      </c>
      <c r="T630" s="48" t="str">
        <f>IFERROR(IF(COUNT($S630:S630)&gt;=$P630,"",EDATE($S630,1)),"")</f>
        <v/>
      </c>
      <c r="U630" s="48" t="str">
        <f>IFERROR(IF(COUNT($S630:T630)&gt;=$P630,"",EDATE($S630,2)),"")</f>
        <v/>
      </c>
      <c r="V630" s="48" t="str">
        <f>IFERROR(IF(COUNT($S630:U630)&gt;=$P630,"",EDATE($S630,3)),"")</f>
        <v/>
      </c>
      <c r="W630" s="48" t="str">
        <f>IFERROR(IF(COUNT($S630:V630)&gt;=$P630,"",EDATE($S630,4)),"")</f>
        <v/>
      </c>
      <c r="X630" s="48" t="str">
        <f>IFERROR(IF(COUNT($S630:W630)&gt;=$P630,"",EDATE($S630,5)),"")</f>
        <v/>
      </c>
      <c r="Y630" s="48" t="str">
        <f>IFERROR(IF(COUNT($S630:X630)&gt;=$P630,"",EDATE($S630,6)),"")</f>
        <v/>
      </c>
      <c r="Z630" s="48" t="str">
        <f>IFERROR(IF(COUNT($S630:Y630)&gt;=$P630,"",EDATE($S630,7)),"")</f>
        <v/>
      </c>
      <c r="AA630" s="48" t="str">
        <f>IFERROR(IF(COUNT($S630:Z630)&gt;=$P630,"",EDATE($S630,8)),"")</f>
        <v/>
      </c>
      <c r="AB630" s="48" t="str">
        <f>IFERROR(IF(COUNT($S630:AA630)&gt;=$P630,"",EDATE($S630,9)),"")</f>
        <v/>
      </c>
      <c r="AC630" s="48" t="str">
        <f>IFERROR(IF(COUNT($S630:AB630)&gt;=$P630,"",EDATE($S630,10)),"")</f>
        <v/>
      </c>
      <c r="AD630" s="48" t="str">
        <f>IFERROR(IF(COUNT($S630:AC630)&gt;=$P630,"",EDATE($S630,11)),"")</f>
        <v/>
      </c>
      <c r="AE630" s="48" t="str">
        <f>IFERROR(IF(COUNT($S630:AD630)&gt;=$P630,"",EDATE($S630,12)),"")</f>
        <v/>
      </c>
      <c r="AF630" s="48" t="str">
        <f>IFERROR(IF(COUNT($S630:AE630)&gt;=$P630,"",EDATE($S630,13)),"")</f>
        <v/>
      </c>
      <c r="AG630" s="48" t="str">
        <f>IFERROR(IF(COUNT($S630:AF630)&gt;=$P630,"",EDATE($S630,14)),"")</f>
        <v/>
      </c>
      <c r="AH630" s="48" t="str">
        <f>IFERROR(IF(COUNT($S630:AG630)&gt;=$P630,"",EDATE($S630,15)),"")</f>
        <v/>
      </c>
      <c r="AI630" s="48" t="str">
        <f>IFERROR(IF(COUNT($S630:AH630)&gt;=$P630,"",EDATE($S630,16)),"")</f>
        <v/>
      </c>
      <c r="AJ630" s="48" t="str">
        <f>IFERROR(IF(COUNT($S630:AI630)&gt;=$P630,"",EDATE($S630,17)),"")</f>
        <v/>
      </c>
      <c r="AK630" s="48" t="str">
        <f>IFERROR(IF(COUNT($S630:AJ630)&gt;=$P630,"",EDATE($S630,18)),"")</f>
        <v/>
      </c>
      <c r="AL630" s="49" t="str">
        <f>IFERROR(IF(COUNT($S630:AK630)&gt;=$P630,"",EDATE($S630,19)),"")</f>
        <v/>
      </c>
      <c r="AM630" s="49" t="str">
        <f>IFERROR(IF(COUNT($S630:AL630)&gt;=$P630,"",EDATE($S630,20)),"")</f>
        <v/>
      </c>
      <c r="AN630" s="49" t="str">
        <f>IFERROR(IF(COUNT($S630:AM630)&gt;=$P630,"",EDATE($S630,21)),"")</f>
        <v/>
      </c>
      <c r="AO630" s="49" t="str">
        <f>IFERROR(IF(COUNT($S630:AN630)&gt;=$P630,"",EDATE($S630,22)),"")</f>
        <v/>
      </c>
      <c r="AP630" s="49" t="str">
        <f>IFERROR(IF(COUNT($S630:AO630)&gt;=$P630,"",EDATE($S630,23)),"")</f>
        <v/>
      </c>
      <c r="AQ630" s="49" t="str">
        <f>IFERROR(IF(COUNT($S630:AP630)&gt;=$P630,"",EDATE($S630,24)),"")</f>
        <v/>
      </c>
      <c r="AR630" s="49" t="str">
        <f>IFERROR(IF(COUNT($S630:AQ630)&gt;=$P630,"",EDATE($S630,25)),"")</f>
        <v/>
      </c>
      <c r="AS630" s="49" t="str">
        <f>IFERROR(IF(COUNT($S630:AR630)&gt;=$P630,"",EDATE($S630,26)),"")</f>
        <v/>
      </c>
      <c r="AT630" s="49" t="str">
        <f>IFERROR(IF(COUNT($S630:AS630)&gt;=$P630,"",EDATE($S630,27)),"")</f>
        <v/>
      </c>
      <c r="AU630" s="49" t="str">
        <f>IFERROR(IF(COUNT($S630:AT630)&gt;=$P630,"",EDATE($S630,28)),"")</f>
        <v/>
      </c>
      <c r="AV630" s="49" t="str">
        <f>IFERROR(IF(COUNT($S630:AU630)&gt;=$P630,"",EDATE($S630,29)),"")</f>
        <v/>
      </c>
      <c r="AW630" s="49" t="str">
        <f>IFERROR(IF(COUNT($S630:AV630)&gt;=$P630,"",EDATE($S630,30)),"")</f>
        <v/>
      </c>
      <c r="AX630" s="49" t="str">
        <f>IFERROR(IF(COUNT($S630:AW630)&gt;=$P630,"",EDATE($S630,31)),"")</f>
        <v/>
      </c>
      <c r="AY630" s="49" t="str">
        <f>IFERROR(IF(COUNT($S630:AX630)&gt;=$P630,"",EDATE($S630,32)),"")</f>
        <v/>
      </c>
      <c r="AZ630" s="49" t="str">
        <f>IFERROR(IF(COUNT($S630:AY630)&gt;=$P630,"",EDATE($S630,33)),"")</f>
        <v/>
      </c>
      <c r="BA630" s="49" t="str">
        <f>IFERROR(IF(COUNT($S630:AZ630)&gt;=$P630,"",EDATE($S630,34)),"")</f>
        <v/>
      </c>
      <c r="BB630" s="49" t="str">
        <f>IFERROR(IF(COUNT($S630:BA630)&gt;=$P630,"",EDATE($S630,35)),"")</f>
        <v/>
      </c>
      <c r="BC630" s="49" t="str">
        <f>IFERROR(IF(COUNT($S630:BB630)&gt;=$P630,"",EDATE($S630,36)),"")</f>
        <v/>
      </c>
      <c r="BD630" s="108"/>
    </row>
    <row r="631" spans="1:56" s="98" customFormat="1" ht="21" customHeight="1" thickBot="1">
      <c r="A631" s="106" t="str">
        <f t="shared" ca="1" si="54"/>
        <v/>
      </c>
      <c r="B631" s="152"/>
      <c r="C631" s="45" t="str">
        <f>IFERROR(VLOOKUP(B631,'اسماء العملاء'!$A$2:$E$1589,5,FALSE),"")</f>
        <v/>
      </c>
      <c r="D631" s="60" t="str">
        <f>IFERROR(VLOOKUP(B631,'اسماء العملاء'!$A$2:$C$1589,2,FALSE),"")</f>
        <v/>
      </c>
      <c r="E631" s="56"/>
      <c r="F631" s="62" t="str">
        <f>IFERROR(VLOOKUP(B631,'اسماء العملاء'!$A$2:$C$1589,3,FALSE),"")</f>
        <v/>
      </c>
      <c r="G631" s="75" t="str">
        <f>IFERROR(VLOOKUP(B631,'اسماء العملاء'!$A$2:$F$1589,6,FALSE),"")</f>
        <v/>
      </c>
      <c r="H631" s="142" t="str">
        <f>IFERROR(VLOOKUP(G631,'انواع الفلاتر'!$B$2:$C$52,2,FALSE),"")</f>
        <v/>
      </c>
      <c r="I631" s="128" t="str">
        <f>IFERROR(VLOOKUP(B631,'اسماء العملاء'!$A$2:$K$1589,11,FALSE),"")</f>
        <v/>
      </c>
      <c r="J631" s="46" t="str">
        <f t="shared" si="55"/>
        <v/>
      </c>
      <c r="K631" s="37"/>
      <c r="L631" s="137" t="str">
        <f t="shared" si="56"/>
        <v/>
      </c>
      <c r="M631" s="94" t="str">
        <f>IFERROR(VLOOKUP(B631,'اسماء العملاء'!$A$2:$G$1589,7,FALSE),"")</f>
        <v/>
      </c>
      <c r="N631" s="92" t="str">
        <f t="shared" si="57"/>
        <v/>
      </c>
      <c r="O631" s="149" t="str">
        <f>IFERROR(VLOOKUP(B631,'اسماء العملاء'!$A$2:$I$1589,9,FALSE),"")</f>
        <v/>
      </c>
      <c r="P631" s="144" t="str">
        <f t="shared" si="58"/>
        <v/>
      </c>
      <c r="Q631" s="145" t="str">
        <f t="shared" si="59"/>
        <v/>
      </c>
      <c r="R631" s="50"/>
      <c r="S631" s="133" t="str">
        <f>IFERROR(VLOOKUP(B631,'اسماء العملاء'!$A$2:$J$1589,10,FALSE),"")</f>
        <v/>
      </c>
      <c r="T631" s="48" t="str">
        <f>IFERROR(IF(COUNT($S631:S631)&gt;=$P631,"",EDATE($S631,1)),"")</f>
        <v/>
      </c>
      <c r="U631" s="48" t="str">
        <f>IFERROR(IF(COUNT($S631:T631)&gt;=$P631,"",EDATE($S631,2)),"")</f>
        <v/>
      </c>
      <c r="V631" s="48" t="str">
        <f>IFERROR(IF(COUNT($S631:U631)&gt;=$P631,"",EDATE($S631,3)),"")</f>
        <v/>
      </c>
      <c r="W631" s="48" t="str">
        <f>IFERROR(IF(COUNT($S631:V631)&gt;=$P631,"",EDATE($S631,4)),"")</f>
        <v/>
      </c>
      <c r="X631" s="48" t="str">
        <f>IFERROR(IF(COUNT($S631:W631)&gt;=$P631,"",EDATE($S631,5)),"")</f>
        <v/>
      </c>
      <c r="Y631" s="48" t="str">
        <f>IFERROR(IF(COUNT($S631:X631)&gt;=$P631,"",EDATE($S631,6)),"")</f>
        <v/>
      </c>
      <c r="Z631" s="48" t="str">
        <f>IFERROR(IF(COUNT($S631:Y631)&gt;=$P631,"",EDATE($S631,7)),"")</f>
        <v/>
      </c>
      <c r="AA631" s="48" t="str">
        <f>IFERROR(IF(COUNT($S631:Z631)&gt;=$P631,"",EDATE($S631,8)),"")</f>
        <v/>
      </c>
      <c r="AB631" s="48" t="str">
        <f>IFERROR(IF(COUNT($S631:AA631)&gt;=$P631,"",EDATE($S631,9)),"")</f>
        <v/>
      </c>
      <c r="AC631" s="48" t="str">
        <f>IFERROR(IF(COUNT($S631:AB631)&gt;=$P631,"",EDATE($S631,10)),"")</f>
        <v/>
      </c>
      <c r="AD631" s="48" t="str">
        <f>IFERROR(IF(COUNT($S631:AC631)&gt;=$P631,"",EDATE($S631,11)),"")</f>
        <v/>
      </c>
      <c r="AE631" s="48" t="str">
        <f>IFERROR(IF(COUNT($S631:AD631)&gt;=$P631,"",EDATE($S631,12)),"")</f>
        <v/>
      </c>
      <c r="AF631" s="48" t="str">
        <f>IFERROR(IF(COUNT($S631:AE631)&gt;=$P631,"",EDATE($S631,13)),"")</f>
        <v/>
      </c>
      <c r="AG631" s="48" t="str">
        <f>IFERROR(IF(COUNT($S631:AF631)&gt;=$P631,"",EDATE($S631,14)),"")</f>
        <v/>
      </c>
      <c r="AH631" s="48" t="str">
        <f>IFERROR(IF(COUNT($S631:AG631)&gt;=$P631,"",EDATE($S631,15)),"")</f>
        <v/>
      </c>
      <c r="AI631" s="48" t="str">
        <f>IFERROR(IF(COUNT($S631:AH631)&gt;=$P631,"",EDATE($S631,16)),"")</f>
        <v/>
      </c>
      <c r="AJ631" s="48" t="str">
        <f>IFERROR(IF(COUNT($S631:AI631)&gt;=$P631,"",EDATE($S631,17)),"")</f>
        <v/>
      </c>
      <c r="AK631" s="48" t="str">
        <f>IFERROR(IF(COUNT($S631:AJ631)&gt;=$P631,"",EDATE($S631,18)),"")</f>
        <v/>
      </c>
      <c r="AL631" s="49" t="str">
        <f>IFERROR(IF(COUNT($S631:AK631)&gt;=$P631,"",EDATE($S631,19)),"")</f>
        <v/>
      </c>
      <c r="AM631" s="49" t="str">
        <f>IFERROR(IF(COUNT($S631:AL631)&gt;=$P631,"",EDATE($S631,20)),"")</f>
        <v/>
      </c>
      <c r="AN631" s="49" t="str">
        <f>IFERROR(IF(COUNT($S631:AM631)&gt;=$P631,"",EDATE($S631,21)),"")</f>
        <v/>
      </c>
      <c r="AO631" s="49" t="str">
        <f>IFERROR(IF(COUNT($S631:AN631)&gt;=$P631,"",EDATE($S631,22)),"")</f>
        <v/>
      </c>
      <c r="AP631" s="49" t="str">
        <f>IFERROR(IF(COUNT($S631:AO631)&gt;=$P631,"",EDATE($S631,23)),"")</f>
        <v/>
      </c>
      <c r="AQ631" s="49" t="str">
        <f>IFERROR(IF(COUNT($S631:AP631)&gt;=$P631,"",EDATE($S631,24)),"")</f>
        <v/>
      </c>
      <c r="AR631" s="49" t="str">
        <f>IFERROR(IF(COUNT($S631:AQ631)&gt;=$P631,"",EDATE($S631,25)),"")</f>
        <v/>
      </c>
      <c r="AS631" s="49" t="str">
        <f>IFERROR(IF(COUNT($S631:AR631)&gt;=$P631,"",EDATE($S631,26)),"")</f>
        <v/>
      </c>
      <c r="AT631" s="49" t="str">
        <f>IFERROR(IF(COUNT($S631:AS631)&gt;=$P631,"",EDATE($S631,27)),"")</f>
        <v/>
      </c>
      <c r="AU631" s="49" t="str">
        <f>IFERROR(IF(COUNT($S631:AT631)&gt;=$P631,"",EDATE($S631,28)),"")</f>
        <v/>
      </c>
      <c r="AV631" s="49" t="str">
        <f>IFERROR(IF(COUNT($S631:AU631)&gt;=$P631,"",EDATE($S631,29)),"")</f>
        <v/>
      </c>
      <c r="AW631" s="49" t="str">
        <f>IFERROR(IF(COUNT($S631:AV631)&gt;=$P631,"",EDATE($S631,30)),"")</f>
        <v/>
      </c>
      <c r="AX631" s="49" t="str">
        <f>IFERROR(IF(COUNT($S631:AW631)&gt;=$P631,"",EDATE($S631,31)),"")</f>
        <v/>
      </c>
      <c r="AY631" s="49" t="str">
        <f>IFERROR(IF(COUNT($S631:AX631)&gt;=$P631,"",EDATE($S631,32)),"")</f>
        <v/>
      </c>
      <c r="AZ631" s="49" t="str">
        <f>IFERROR(IF(COUNT($S631:AY631)&gt;=$P631,"",EDATE($S631,33)),"")</f>
        <v/>
      </c>
      <c r="BA631" s="49" t="str">
        <f>IFERROR(IF(COUNT($S631:AZ631)&gt;=$P631,"",EDATE($S631,34)),"")</f>
        <v/>
      </c>
      <c r="BB631" s="49" t="str">
        <f>IFERROR(IF(COUNT($S631:BA631)&gt;=$P631,"",EDATE($S631,35)),"")</f>
        <v/>
      </c>
      <c r="BC631" s="49" t="str">
        <f>IFERROR(IF(COUNT($S631:BB631)&gt;=$P631,"",EDATE($S631,36)),"")</f>
        <v/>
      </c>
      <c r="BD631" s="108"/>
    </row>
    <row r="632" spans="1:56" s="98" customFormat="1" ht="21" customHeight="1" thickBot="1">
      <c r="A632" s="106" t="str">
        <f t="shared" ca="1" si="54"/>
        <v/>
      </c>
      <c r="B632" s="152"/>
      <c r="C632" s="45" t="str">
        <f>IFERROR(VLOOKUP(B632,'اسماء العملاء'!$A$2:$E$1589,5,FALSE),"")</f>
        <v/>
      </c>
      <c r="D632" s="60" t="str">
        <f>IFERROR(VLOOKUP(B632,'اسماء العملاء'!$A$2:$C$1589,2,FALSE),"")</f>
        <v/>
      </c>
      <c r="E632" s="56"/>
      <c r="F632" s="62" t="str">
        <f>IFERROR(VLOOKUP(B632,'اسماء العملاء'!$A$2:$C$1589,3,FALSE),"")</f>
        <v/>
      </c>
      <c r="G632" s="75" t="str">
        <f>IFERROR(VLOOKUP(B632,'اسماء العملاء'!$A$2:$F$1589,6,FALSE),"")</f>
        <v/>
      </c>
      <c r="H632" s="142" t="str">
        <f>IFERROR(VLOOKUP(G632,'انواع الفلاتر'!$B$2:$C$52,2,FALSE),"")</f>
        <v/>
      </c>
      <c r="I632" s="128" t="str">
        <f>IFERROR(VLOOKUP(B632,'اسماء العملاء'!$A$2:$K$1589,11,FALSE),"")</f>
        <v/>
      </c>
      <c r="J632" s="46" t="str">
        <f t="shared" si="55"/>
        <v/>
      </c>
      <c r="K632" s="37"/>
      <c r="L632" s="137" t="str">
        <f t="shared" si="56"/>
        <v/>
      </c>
      <c r="M632" s="94" t="str">
        <f>IFERROR(VLOOKUP(B632,'اسماء العملاء'!$A$2:$G$1589,7,FALSE),"")</f>
        <v/>
      </c>
      <c r="N632" s="92" t="str">
        <f t="shared" si="57"/>
        <v/>
      </c>
      <c r="O632" s="149" t="str">
        <f>IFERROR(VLOOKUP(B632,'اسماء العملاء'!$A$2:$I$1589,9,FALSE),"")</f>
        <v/>
      </c>
      <c r="P632" s="144" t="str">
        <f t="shared" si="58"/>
        <v/>
      </c>
      <c r="Q632" s="145" t="str">
        <f t="shared" si="59"/>
        <v/>
      </c>
      <c r="R632" s="50"/>
      <c r="S632" s="133" t="str">
        <f>IFERROR(VLOOKUP(B632,'اسماء العملاء'!$A$2:$J$1589,10,FALSE),"")</f>
        <v/>
      </c>
      <c r="T632" s="48" t="str">
        <f>IFERROR(IF(COUNT($S632:S632)&gt;=$P632,"",EDATE($S632,1)),"")</f>
        <v/>
      </c>
      <c r="U632" s="48" t="str">
        <f>IFERROR(IF(COUNT($S632:T632)&gt;=$P632,"",EDATE($S632,2)),"")</f>
        <v/>
      </c>
      <c r="V632" s="48" t="str">
        <f>IFERROR(IF(COUNT($S632:U632)&gt;=$P632,"",EDATE($S632,3)),"")</f>
        <v/>
      </c>
      <c r="W632" s="48" t="str">
        <f>IFERROR(IF(COUNT($S632:V632)&gt;=$P632,"",EDATE($S632,4)),"")</f>
        <v/>
      </c>
      <c r="X632" s="48" t="str">
        <f>IFERROR(IF(COUNT($S632:W632)&gt;=$P632,"",EDATE($S632,5)),"")</f>
        <v/>
      </c>
      <c r="Y632" s="48" t="str">
        <f>IFERROR(IF(COUNT($S632:X632)&gt;=$P632,"",EDATE($S632,6)),"")</f>
        <v/>
      </c>
      <c r="Z632" s="48" t="str">
        <f>IFERROR(IF(COUNT($S632:Y632)&gt;=$P632,"",EDATE($S632,7)),"")</f>
        <v/>
      </c>
      <c r="AA632" s="48" t="str">
        <f>IFERROR(IF(COUNT($S632:Z632)&gt;=$P632,"",EDATE($S632,8)),"")</f>
        <v/>
      </c>
      <c r="AB632" s="48" t="str">
        <f>IFERROR(IF(COUNT($S632:AA632)&gt;=$P632,"",EDATE($S632,9)),"")</f>
        <v/>
      </c>
      <c r="AC632" s="48" t="str">
        <f>IFERROR(IF(COUNT($S632:AB632)&gt;=$P632,"",EDATE($S632,10)),"")</f>
        <v/>
      </c>
      <c r="AD632" s="48" t="str">
        <f>IFERROR(IF(COUNT($S632:AC632)&gt;=$P632,"",EDATE($S632,11)),"")</f>
        <v/>
      </c>
      <c r="AE632" s="48" t="str">
        <f>IFERROR(IF(COUNT($S632:AD632)&gt;=$P632,"",EDATE($S632,12)),"")</f>
        <v/>
      </c>
      <c r="AF632" s="48" t="str">
        <f>IFERROR(IF(COUNT($S632:AE632)&gt;=$P632,"",EDATE($S632,13)),"")</f>
        <v/>
      </c>
      <c r="AG632" s="48" t="str">
        <f>IFERROR(IF(COUNT($S632:AF632)&gt;=$P632,"",EDATE($S632,14)),"")</f>
        <v/>
      </c>
      <c r="AH632" s="48" t="str">
        <f>IFERROR(IF(COUNT($S632:AG632)&gt;=$P632,"",EDATE($S632,15)),"")</f>
        <v/>
      </c>
      <c r="AI632" s="48" t="str">
        <f>IFERROR(IF(COUNT($S632:AH632)&gt;=$P632,"",EDATE($S632,16)),"")</f>
        <v/>
      </c>
      <c r="AJ632" s="48" t="str">
        <f>IFERROR(IF(COUNT($S632:AI632)&gt;=$P632,"",EDATE($S632,17)),"")</f>
        <v/>
      </c>
      <c r="AK632" s="48" t="str">
        <f>IFERROR(IF(COUNT($S632:AJ632)&gt;=$P632,"",EDATE($S632,18)),"")</f>
        <v/>
      </c>
      <c r="AL632" s="49" t="str">
        <f>IFERROR(IF(COUNT($S632:AK632)&gt;=$P632,"",EDATE($S632,19)),"")</f>
        <v/>
      </c>
      <c r="AM632" s="49" t="str">
        <f>IFERROR(IF(COUNT($S632:AL632)&gt;=$P632,"",EDATE($S632,20)),"")</f>
        <v/>
      </c>
      <c r="AN632" s="49" t="str">
        <f>IFERROR(IF(COUNT($S632:AM632)&gt;=$P632,"",EDATE($S632,21)),"")</f>
        <v/>
      </c>
      <c r="AO632" s="49" t="str">
        <f>IFERROR(IF(COUNT($S632:AN632)&gt;=$P632,"",EDATE($S632,22)),"")</f>
        <v/>
      </c>
      <c r="AP632" s="49" t="str">
        <f>IFERROR(IF(COUNT($S632:AO632)&gt;=$P632,"",EDATE($S632,23)),"")</f>
        <v/>
      </c>
      <c r="AQ632" s="49" t="str">
        <f>IFERROR(IF(COUNT($S632:AP632)&gt;=$P632,"",EDATE($S632,24)),"")</f>
        <v/>
      </c>
      <c r="AR632" s="49" t="str">
        <f>IFERROR(IF(COUNT($S632:AQ632)&gt;=$P632,"",EDATE($S632,25)),"")</f>
        <v/>
      </c>
      <c r="AS632" s="49" t="str">
        <f>IFERROR(IF(COUNT($S632:AR632)&gt;=$P632,"",EDATE($S632,26)),"")</f>
        <v/>
      </c>
      <c r="AT632" s="49" t="str">
        <f>IFERROR(IF(COUNT($S632:AS632)&gt;=$P632,"",EDATE($S632,27)),"")</f>
        <v/>
      </c>
      <c r="AU632" s="49" t="str">
        <f>IFERROR(IF(COUNT($S632:AT632)&gt;=$P632,"",EDATE($S632,28)),"")</f>
        <v/>
      </c>
      <c r="AV632" s="49" t="str">
        <f>IFERROR(IF(COUNT($S632:AU632)&gt;=$P632,"",EDATE($S632,29)),"")</f>
        <v/>
      </c>
      <c r="AW632" s="49" t="str">
        <f>IFERROR(IF(COUNT($S632:AV632)&gt;=$P632,"",EDATE($S632,30)),"")</f>
        <v/>
      </c>
      <c r="AX632" s="49" t="str">
        <f>IFERROR(IF(COUNT($S632:AW632)&gt;=$P632,"",EDATE($S632,31)),"")</f>
        <v/>
      </c>
      <c r="AY632" s="49" t="str">
        <f>IFERROR(IF(COUNT($S632:AX632)&gt;=$P632,"",EDATE($S632,32)),"")</f>
        <v/>
      </c>
      <c r="AZ632" s="49" t="str">
        <f>IFERROR(IF(COUNT($S632:AY632)&gt;=$P632,"",EDATE($S632,33)),"")</f>
        <v/>
      </c>
      <c r="BA632" s="49" t="str">
        <f>IFERROR(IF(COUNT($S632:AZ632)&gt;=$P632,"",EDATE($S632,34)),"")</f>
        <v/>
      </c>
      <c r="BB632" s="49" t="str">
        <f>IFERROR(IF(COUNT($S632:BA632)&gt;=$P632,"",EDATE($S632,35)),"")</f>
        <v/>
      </c>
      <c r="BC632" s="49" t="str">
        <f>IFERROR(IF(COUNT($S632:BB632)&gt;=$P632,"",EDATE($S632,36)),"")</f>
        <v/>
      </c>
      <c r="BD632" s="108"/>
    </row>
    <row r="633" spans="1:56" s="98" customFormat="1" ht="21" customHeight="1" thickBot="1">
      <c r="A633" s="106" t="str">
        <f t="shared" ca="1" si="54"/>
        <v/>
      </c>
      <c r="B633" s="152"/>
      <c r="C633" s="45" t="str">
        <f>IFERROR(VLOOKUP(B633,'اسماء العملاء'!$A$2:$E$1589,5,FALSE),"")</f>
        <v/>
      </c>
      <c r="D633" s="60" t="str">
        <f>IFERROR(VLOOKUP(B633,'اسماء العملاء'!$A$2:$C$1589,2,FALSE),"")</f>
        <v/>
      </c>
      <c r="E633" s="56"/>
      <c r="F633" s="62" t="str">
        <f>IFERROR(VLOOKUP(B633,'اسماء العملاء'!$A$2:$C$1589,3,FALSE),"")</f>
        <v/>
      </c>
      <c r="G633" s="75" t="str">
        <f>IFERROR(VLOOKUP(B633,'اسماء العملاء'!$A$2:$F$1589,6,FALSE),"")</f>
        <v/>
      </c>
      <c r="H633" s="142" t="str">
        <f>IFERROR(VLOOKUP(G633,'انواع الفلاتر'!$B$2:$C$52,2,FALSE),"")</f>
        <v/>
      </c>
      <c r="I633" s="128" t="str">
        <f>IFERROR(VLOOKUP(B633,'اسماء العملاء'!$A$2:$K$1589,11,FALSE),"")</f>
        <v/>
      </c>
      <c r="J633" s="46" t="str">
        <f t="shared" si="55"/>
        <v/>
      </c>
      <c r="K633" s="37"/>
      <c r="L633" s="137" t="str">
        <f t="shared" si="56"/>
        <v/>
      </c>
      <c r="M633" s="94" t="str">
        <f>IFERROR(VLOOKUP(B633,'اسماء العملاء'!$A$2:$G$1589,7,FALSE),"")</f>
        <v/>
      </c>
      <c r="N633" s="92" t="str">
        <f t="shared" si="57"/>
        <v/>
      </c>
      <c r="O633" s="149" t="str">
        <f>IFERROR(VLOOKUP(B633,'اسماء العملاء'!$A$2:$I$1589,9,FALSE),"")</f>
        <v/>
      </c>
      <c r="P633" s="144" t="str">
        <f t="shared" si="58"/>
        <v/>
      </c>
      <c r="Q633" s="145" t="str">
        <f t="shared" si="59"/>
        <v/>
      </c>
      <c r="R633" s="50"/>
      <c r="S633" s="133" t="str">
        <f>IFERROR(VLOOKUP(B633,'اسماء العملاء'!$A$2:$J$1589,10,FALSE),"")</f>
        <v/>
      </c>
      <c r="T633" s="48" t="str">
        <f>IFERROR(IF(COUNT($S633:S633)&gt;=$P633,"",EDATE($S633,1)),"")</f>
        <v/>
      </c>
      <c r="U633" s="48" t="str">
        <f>IFERROR(IF(COUNT($S633:T633)&gt;=$P633,"",EDATE($S633,2)),"")</f>
        <v/>
      </c>
      <c r="V633" s="48" t="str">
        <f>IFERROR(IF(COUNT($S633:U633)&gt;=$P633,"",EDATE($S633,3)),"")</f>
        <v/>
      </c>
      <c r="W633" s="48" t="str">
        <f>IFERROR(IF(COUNT($S633:V633)&gt;=$P633,"",EDATE($S633,4)),"")</f>
        <v/>
      </c>
      <c r="X633" s="48" t="str">
        <f>IFERROR(IF(COUNT($S633:W633)&gt;=$P633,"",EDATE($S633,5)),"")</f>
        <v/>
      </c>
      <c r="Y633" s="48" t="str">
        <f>IFERROR(IF(COUNT($S633:X633)&gt;=$P633,"",EDATE($S633,6)),"")</f>
        <v/>
      </c>
      <c r="Z633" s="48" t="str">
        <f>IFERROR(IF(COUNT($S633:Y633)&gt;=$P633,"",EDATE($S633,7)),"")</f>
        <v/>
      </c>
      <c r="AA633" s="48" t="str">
        <f>IFERROR(IF(COUNT($S633:Z633)&gt;=$P633,"",EDATE($S633,8)),"")</f>
        <v/>
      </c>
      <c r="AB633" s="48" t="str">
        <f>IFERROR(IF(COUNT($S633:AA633)&gt;=$P633,"",EDATE($S633,9)),"")</f>
        <v/>
      </c>
      <c r="AC633" s="48" t="str">
        <f>IFERROR(IF(COUNT($S633:AB633)&gt;=$P633,"",EDATE($S633,10)),"")</f>
        <v/>
      </c>
      <c r="AD633" s="48" t="str">
        <f>IFERROR(IF(COUNT($S633:AC633)&gt;=$P633,"",EDATE($S633,11)),"")</f>
        <v/>
      </c>
      <c r="AE633" s="48" t="str">
        <f>IFERROR(IF(COUNT($S633:AD633)&gt;=$P633,"",EDATE($S633,12)),"")</f>
        <v/>
      </c>
      <c r="AF633" s="48" t="str">
        <f>IFERROR(IF(COUNT($S633:AE633)&gt;=$P633,"",EDATE($S633,13)),"")</f>
        <v/>
      </c>
      <c r="AG633" s="48" t="str">
        <f>IFERROR(IF(COUNT($S633:AF633)&gt;=$P633,"",EDATE($S633,14)),"")</f>
        <v/>
      </c>
      <c r="AH633" s="48" t="str">
        <f>IFERROR(IF(COUNT($S633:AG633)&gt;=$P633,"",EDATE($S633,15)),"")</f>
        <v/>
      </c>
      <c r="AI633" s="48" t="str">
        <f>IFERROR(IF(COUNT($S633:AH633)&gt;=$P633,"",EDATE($S633,16)),"")</f>
        <v/>
      </c>
      <c r="AJ633" s="48" t="str">
        <f>IFERROR(IF(COUNT($S633:AI633)&gt;=$P633,"",EDATE($S633,17)),"")</f>
        <v/>
      </c>
      <c r="AK633" s="48" t="str">
        <f>IFERROR(IF(COUNT($S633:AJ633)&gt;=$P633,"",EDATE($S633,18)),"")</f>
        <v/>
      </c>
      <c r="AL633" s="49" t="str">
        <f>IFERROR(IF(COUNT($S633:AK633)&gt;=$P633,"",EDATE($S633,19)),"")</f>
        <v/>
      </c>
      <c r="AM633" s="49" t="str">
        <f>IFERROR(IF(COUNT($S633:AL633)&gt;=$P633,"",EDATE($S633,20)),"")</f>
        <v/>
      </c>
      <c r="AN633" s="49" t="str">
        <f>IFERROR(IF(COUNT($S633:AM633)&gt;=$P633,"",EDATE($S633,21)),"")</f>
        <v/>
      </c>
      <c r="AO633" s="49" t="str">
        <f>IFERROR(IF(COUNT($S633:AN633)&gt;=$P633,"",EDATE($S633,22)),"")</f>
        <v/>
      </c>
      <c r="AP633" s="49" t="str">
        <f>IFERROR(IF(COUNT($S633:AO633)&gt;=$P633,"",EDATE($S633,23)),"")</f>
        <v/>
      </c>
      <c r="AQ633" s="49" t="str">
        <f>IFERROR(IF(COUNT($S633:AP633)&gt;=$P633,"",EDATE($S633,24)),"")</f>
        <v/>
      </c>
      <c r="AR633" s="49" t="str">
        <f>IFERROR(IF(COUNT($S633:AQ633)&gt;=$P633,"",EDATE($S633,25)),"")</f>
        <v/>
      </c>
      <c r="AS633" s="49" t="str">
        <f>IFERROR(IF(COUNT($S633:AR633)&gt;=$P633,"",EDATE($S633,26)),"")</f>
        <v/>
      </c>
      <c r="AT633" s="49" t="str">
        <f>IFERROR(IF(COUNT($S633:AS633)&gt;=$P633,"",EDATE($S633,27)),"")</f>
        <v/>
      </c>
      <c r="AU633" s="49" t="str">
        <f>IFERROR(IF(COUNT($S633:AT633)&gt;=$P633,"",EDATE($S633,28)),"")</f>
        <v/>
      </c>
      <c r="AV633" s="49" t="str">
        <f>IFERROR(IF(COUNT($S633:AU633)&gt;=$P633,"",EDATE($S633,29)),"")</f>
        <v/>
      </c>
      <c r="AW633" s="49" t="str">
        <f>IFERROR(IF(COUNT($S633:AV633)&gt;=$P633,"",EDATE($S633,30)),"")</f>
        <v/>
      </c>
      <c r="AX633" s="49" t="str">
        <f>IFERROR(IF(COUNT($S633:AW633)&gt;=$P633,"",EDATE($S633,31)),"")</f>
        <v/>
      </c>
      <c r="AY633" s="49" t="str">
        <f>IFERROR(IF(COUNT($S633:AX633)&gt;=$P633,"",EDATE($S633,32)),"")</f>
        <v/>
      </c>
      <c r="AZ633" s="49" t="str">
        <f>IFERROR(IF(COUNT($S633:AY633)&gt;=$P633,"",EDATE($S633,33)),"")</f>
        <v/>
      </c>
      <c r="BA633" s="49" t="str">
        <f>IFERROR(IF(COUNT($S633:AZ633)&gt;=$P633,"",EDATE($S633,34)),"")</f>
        <v/>
      </c>
      <c r="BB633" s="49" t="str">
        <f>IFERROR(IF(COUNT($S633:BA633)&gt;=$P633,"",EDATE($S633,35)),"")</f>
        <v/>
      </c>
      <c r="BC633" s="49" t="str">
        <f>IFERROR(IF(COUNT($S633:BB633)&gt;=$P633,"",EDATE($S633,36)),"")</f>
        <v/>
      </c>
      <c r="BD633" s="108"/>
    </row>
    <row r="634" spans="1:56" s="98" customFormat="1" ht="21" customHeight="1" thickBot="1">
      <c r="A634" s="106" t="str">
        <f t="shared" ca="1" si="54"/>
        <v/>
      </c>
      <c r="B634" s="152"/>
      <c r="C634" s="45" t="str">
        <f>IFERROR(VLOOKUP(B634,'اسماء العملاء'!$A$2:$E$1589,5,FALSE),"")</f>
        <v/>
      </c>
      <c r="D634" s="60" t="str">
        <f>IFERROR(VLOOKUP(B634,'اسماء العملاء'!$A$2:$C$1589,2,FALSE),"")</f>
        <v/>
      </c>
      <c r="E634" s="56"/>
      <c r="F634" s="62" t="str">
        <f>IFERROR(VLOOKUP(B634,'اسماء العملاء'!$A$2:$C$1589,3,FALSE),"")</f>
        <v/>
      </c>
      <c r="G634" s="75" t="str">
        <f>IFERROR(VLOOKUP(B634,'اسماء العملاء'!$A$2:$F$1589,6,FALSE),"")</f>
        <v/>
      </c>
      <c r="H634" s="142" t="str">
        <f>IFERROR(VLOOKUP(G634,'انواع الفلاتر'!$B$2:$C$52,2,FALSE),"")</f>
        <v/>
      </c>
      <c r="I634" s="128" t="str">
        <f>IFERROR(VLOOKUP(B634,'اسماء العملاء'!$A$2:$K$1589,11,FALSE),"")</f>
        <v/>
      </c>
      <c r="J634" s="46" t="str">
        <f t="shared" si="55"/>
        <v/>
      </c>
      <c r="K634" s="37"/>
      <c r="L634" s="137" t="str">
        <f t="shared" si="56"/>
        <v/>
      </c>
      <c r="M634" s="94" t="str">
        <f>IFERROR(VLOOKUP(B634,'اسماء العملاء'!$A$2:$G$1589,7,FALSE),"")</f>
        <v/>
      </c>
      <c r="N634" s="92" t="str">
        <f t="shared" si="57"/>
        <v/>
      </c>
      <c r="O634" s="149" t="str">
        <f>IFERROR(VLOOKUP(B634,'اسماء العملاء'!$A$2:$I$1589,9,FALSE),"")</f>
        <v/>
      </c>
      <c r="P634" s="144" t="str">
        <f t="shared" si="58"/>
        <v/>
      </c>
      <c r="Q634" s="145" t="str">
        <f t="shared" si="59"/>
        <v/>
      </c>
      <c r="R634" s="50"/>
      <c r="S634" s="133" t="str">
        <f>IFERROR(VLOOKUP(B634,'اسماء العملاء'!$A$2:$J$1589,10,FALSE),"")</f>
        <v/>
      </c>
      <c r="T634" s="48" t="str">
        <f>IFERROR(IF(COUNT($S634:S634)&gt;=$P634,"",EDATE($S634,1)),"")</f>
        <v/>
      </c>
      <c r="U634" s="48" t="str">
        <f>IFERROR(IF(COUNT($S634:T634)&gt;=$P634,"",EDATE($S634,2)),"")</f>
        <v/>
      </c>
      <c r="V634" s="48" t="str">
        <f>IFERROR(IF(COUNT($S634:U634)&gt;=$P634,"",EDATE($S634,3)),"")</f>
        <v/>
      </c>
      <c r="W634" s="48" t="str">
        <f>IFERROR(IF(COUNT($S634:V634)&gt;=$P634,"",EDATE($S634,4)),"")</f>
        <v/>
      </c>
      <c r="X634" s="48" t="str">
        <f>IFERROR(IF(COUNT($S634:W634)&gt;=$P634,"",EDATE($S634,5)),"")</f>
        <v/>
      </c>
      <c r="Y634" s="48" t="str">
        <f>IFERROR(IF(COUNT($S634:X634)&gt;=$P634,"",EDATE($S634,6)),"")</f>
        <v/>
      </c>
      <c r="Z634" s="48" t="str">
        <f>IFERROR(IF(COUNT($S634:Y634)&gt;=$P634,"",EDATE($S634,7)),"")</f>
        <v/>
      </c>
      <c r="AA634" s="48" t="str">
        <f>IFERROR(IF(COUNT($S634:Z634)&gt;=$P634,"",EDATE($S634,8)),"")</f>
        <v/>
      </c>
      <c r="AB634" s="48" t="str">
        <f>IFERROR(IF(COUNT($S634:AA634)&gt;=$P634,"",EDATE($S634,9)),"")</f>
        <v/>
      </c>
      <c r="AC634" s="48" t="str">
        <f>IFERROR(IF(COUNT($S634:AB634)&gt;=$P634,"",EDATE($S634,10)),"")</f>
        <v/>
      </c>
      <c r="AD634" s="48" t="str">
        <f>IFERROR(IF(COUNT($S634:AC634)&gt;=$P634,"",EDATE($S634,11)),"")</f>
        <v/>
      </c>
      <c r="AE634" s="48" t="str">
        <f>IFERROR(IF(COUNT($S634:AD634)&gt;=$P634,"",EDATE($S634,12)),"")</f>
        <v/>
      </c>
      <c r="AF634" s="48" t="str">
        <f>IFERROR(IF(COUNT($S634:AE634)&gt;=$P634,"",EDATE($S634,13)),"")</f>
        <v/>
      </c>
      <c r="AG634" s="48" t="str">
        <f>IFERROR(IF(COUNT($S634:AF634)&gt;=$P634,"",EDATE($S634,14)),"")</f>
        <v/>
      </c>
      <c r="AH634" s="48" t="str">
        <f>IFERROR(IF(COUNT($S634:AG634)&gt;=$P634,"",EDATE($S634,15)),"")</f>
        <v/>
      </c>
      <c r="AI634" s="48" t="str">
        <f>IFERROR(IF(COUNT($S634:AH634)&gt;=$P634,"",EDATE($S634,16)),"")</f>
        <v/>
      </c>
      <c r="AJ634" s="48" t="str">
        <f>IFERROR(IF(COUNT($S634:AI634)&gt;=$P634,"",EDATE($S634,17)),"")</f>
        <v/>
      </c>
      <c r="AK634" s="48" t="str">
        <f>IFERROR(IF(COUNT($S634:AJ634)&gt;=$P634,"",EDATE($S634,18)),"")</f>
        <v/>
      </c>
      <c r="AL634" s="49" t="str">
        <f>IFERROR(IF(COUNT($S634:AK634)&gt;=$P634,"",EDATE($S634,19)),"")</f>
        <v/>
      </c>
      <c r="AM634" s="49" t="str">
        <f>IFERROR(IF(COUNT($S634:AL634)&gt;=$P634,"",EDATE($S634,20)),"")</f>
        <v/>
      </c>
      <c r="AN634" s="49" t="str">
        <f>IFERROR(IF(COUNT($S634:AM634)&gt;=$P634,"",EDATE($S634,21)),"")</f>
        <v/>
      </c>
      <c r="AO634" s="49" t="str">
        <f>IFERROR(IF(COUNT($S634:AN634)&gt;=$P634,"",EDATE($S634,22)),"")</f>
        <v/>
      </c>
      <c r="AP634" s="49" t="str">
        <f>IFERROR(IF(COUNT($S634:AO634)&gt;=$P634,"",EDATE($S634,23)),"")</f>
        <v/>
      </c>
      <c r="AQ634" s="49" t="str">
        <f>IFERROR(IF(COUNT($S634:AP634)&gt;=$P634,"",EDATE($S634,24)),"")</f>
        <v/>
      </c>
      <c r="AR634" s="49" t="str">
        <f>IFERROR(IF(COUNT($S634:AQ634)&gt;=$P634,"",EDATE($S634,25)),"")</f>
        <v/>
      </c>
      <c r="AS634" s="49" t="str">
        <f>IFERROR(IF(COUNT($S634:AR634)&gt;=$P634,"",EDATE($S634,26)),"")</f>
        <v/>
      </c>
      <c r="AT634" s="49" t="str">
        <f>IFERROR(IF(COUNT($S634:AS634)&gt;=$P634,"",EDATE($S634,27)),"")</f>
        <v/>
      </c>
      <c r="AU634" s="49" t="str">
        <f>IFERROR(IF(COUNT($S634:AT634)&gt;=$P634,"",EDATE($S634,28)),"")</f>
        <v/>
      </c>
      <c r="AV634" s="49" t="str">
        <f>IFERROR(IF(COUNT($S634:AU634)&gt;=$P634,"",EDATE($S634,29)),"")</f>
        <v/>
      </c>
      <c r="AW634" s="49" t="str">
        <f>IFERROR(IF(COUNT($S634:AV634)&gt;=$P634,"",EDATE($S634,30)),"")</f>
        <v/>
      </c>
      <c r="AX634" s="49" t="str">
        <f>IFERROR(IF(COUNT($S634:AW634)&gt;=$P634,"",EDATE($S634,31)),"")</f>
        <v/>
      </c>
      <c r="AY634" s="49" t="str">
        <f>IFERROR(IF(COUNT($S634:AX634)&gt;=$P634,"",EDATE($S634,32)),"")</f>
        <v/>
      </c>
      <c r="AZ634" s="49" t="str">
        <f>IFERROR(IF(COUNT($S634:AY634)&gt;=$P634,"",EDATE($S634,33)),"")</f>
        <v/>
      </c>
      <c r="BA634" s="49" t="str">
        <f>IFERROR(IF(COUNT($S634:AZ634)&gt;=$P634,"",EDATE($S634,34)),"")</f>
        <v/>
      </c>
      <c r="BB634" s="49" t="str">
        <f>IFERROR(IF(COUNT($S634:BA634)&gt;=$P634,"",EDATE($S634,35)),"")</f>
        <v/>
      </c>
      <c r="BC634" s="49" t="str">
        <f>IFERROR(IF(COUNT($S634:BB634)&gt;=$P634,"",EDATE($S634,36)),"")</f>
        <v/>
      </c>
      <c r="BD634" s="108"/>
    </row>
    <row r="635" spans="1:56" s="98" customFormat="1" ht="21" customHeight="1" thickBot="1">
      <c r="A635" s="106" t="str">
        <f t="shared" ca="1" si="54"/>
        <v/>
      </c>
      <c r="B635" s="152"/>
      <c r="C635" s="45" t="str">
        <f>IFERROR(VLOOKUP(B635,'اسماء العملاء'!$A$2:$E$1589,5,FALSE),"")</f>
        <v/>
      </c>
      <c r="D635" s="60" t="str">
        <f>IFERROR(VLOOKUP(B635,'اسماء العملاء'!$A$2:$C$1589,2,FALSE),"")</f>
        <v/>
      </c>
      <c r="E635" s="56"/>
      <c r="F635" s="62" t="str">
        <f>IFERROR(VLOOKUP(B635,'اسماء العملاء'!$A$2:$C$1589,3,FALSE),"")</f>
        <v/>
      </c>
      <c r="G635" s="75" t="str">
        <f>IFERROR(VLOOKUP(B635,'اسماء العملاء'!$A$2:$F$1589,6,FALSE),"")</f>
        <v/>
      </c>
      <c r="H635" s="142" t="str">
        <f>IFERROR(VLOOKUP(G635,'انواع الفلاتر'!$B$2:$C$52,2,FALSE),"")</f>
        <v/>
      </c>
      <c r="I635" s="128" t="str">
        <f>IFERROR(VLOOKUP(B635,'اسماء العملاء'!$A$2:$K$1589,11,FALSE),"")</f>
        <v/>
      </c>
      <c r="J635" s="46" t="str">
        <f t="shared" si="55"/>
        <v/>
      </c>
      <c r="K635" s="37"/>
      <c r="L635" s="137" t="str">
        <f t="shared" si="56"/>
        <v/>
      </c>
      <c r="M635" s="94" t="str">
        <f>IFERROR(VLOOKUP(B635,'اسماء العملاء'!$A$2:$G$1589,7,FALSE),"")</f>
        <v/>
      </c>
      <c r="N635" s="92" t="str">
        <f t="shared" si="57"/>
        <v/>
      </c>
      <c r="O635" s="149" t="str">
        <f>IFERROR(VLOOKUP(B635,'اسماء العملاء'!$A$2:$I$1589,9,FALSE),"")</f>
        <v/>
      </c>
      <c r="P635" s="144" t="str">
        <f t="shared" si="58"/>
        <v/>
      </c>
      <c r="Q635" s="145" t="str">
        <f t="shared" si="59"/>
        <v/>
      </c>
      <c r="R635" s="50"/>
      <c r="S635" s="133" t="str">
        <f>IFERROR(VLOOKUP(B635,'اسماء العملاء'!$A$2:$J$1589,10,FALSE),"")</f>
        <v/>
      </c>
      <c r="T635" s="48" t="str">
        <f>IFERROR(IF(COUNT($S635:S635)&gt;=$P635,"",EDATE($S635,1)),"")</f>
        <v/>
      </c>
      <c r="U635" s="48" t="str">
        <f>IFERROR(IF(COUNT($S635:T635)&gt;=$P635,"",EDATE($S635,2)),"")</f>
        <v/>
      </c>
      <c r="V635" s="48" t="str">
        <f>IFERROR(IF(COUNT($S635:U635)&gt;=$P635,"",EDATE($S635,3)),"")</f>
        <v/>
      </c>
      <c r="W635" s="48" t="str">
        <f>IFERROR(IF(COUNT($S635:V635)&gt;=$P635,"",EDATE($S635,4)),"")</f>
        <v/>
      </c>
      <c r="X635" s="48" t="str">
        <f>IFERROR(IF(COUNT($S635:W635)&gt;=$P635,"",EDATE($S635,5)),"")</f>
        <v/>
      </c>
      <c r="Y635" s="48" t="str">
        <f>IFERROR(IF(COUNT($S635:X635)&gt;=$P635,"",EDATE($S635,6)),"")</f>
        <v/>
      </c>
      <c r="Z635" s="48" t="str">
        <f>IFERROR(IF(COUNT($S635:Y635)&gt;=$P635,"",EDATE($S635,7)),"")</f>
        <v/>
      </c>
      <c r="AA635" s="48" t="str">
        <f>IFERROR(IF(COUNT($S635:Z635)&gt;=$P635,"",EDATE($S635,8)),"")</f>
        <v/>
      </c>
      <c r="AB635" s="48" t="str">
        <f>IFERROR(IF(COUNT($S635:AA635)&gt;=$P635,"",EDATE($S635,9)),"")</f>
        <v/>
      </c>
      <c r="AC635" s="48" t="str">
        <f>IFERROR(IF(COUNT($S635:AB635)&gt;=$P635,"",EDATE($S635,10)),"")</f>
        <v/>
      </c>
      <c r="AD635" s="48" t="str">
        <f>IFERROR(IF(COUNT($S635:AC635)&gt;=$P635,"",EDATE($S635,11)),"")</f>
        <v/>
      </c>
      <c r="AE635" s="48" t="str">
        <f>IFERROR(IF(COUNT($S635:AD635)&gt;=$P635,"",EDATE($S635,12)),"")</f>
        <v/>
      </c>
      <c r="AF635" s="48" t="str">
        <f>IFERROR(IF(COUNT($S635:AE635)&gt;=$P635,"",EDATE($S635,13)),"")</f>
        <v/>
      </c>
      <c r="AG635" s="48" t="str">
        <f>IFERROR(IF(COUNT($S635:AF635)&gt;=$P635,"",EDATE($S635,14)),"")</f>
        <v/>
      </c>
      <c r="AH635" s="48" t="str">
        <f>IFERROR(IF(COUNT($S635:AG635)&gt;=$P635,"",EDATE($S635,15)),"")</f>
        <v/>
      </c>
      <c r="AI635" s="48" t="str">
        <f>IFERROR(IF(COUNT($S635:AH635)&gt;=$P635,"",EDATE($S635,16)),"")</f>
        <v/>
      </c>
      <c r="AJ635" s="48" t="str">
        <f>IFERROR(IF(COUNT($S635:AI635)&gt;=$P635,"",EDATE($S635,17)),"")</f>
        <v/>
      </c>
      <c r="AK635" s="48" t="str">
        <f>IFERROR(IF(COUNT($S635:AJ635)&gt;=$P635,"",EDATE($S635,18)),"")</f>
        <v/>
      </c>
      <c r="AL635" s="49" t="str">
        <f>IFERROR(IF(COUNT($S635:AK635)&gt;=$P635,"",EDATE($S635,19)),"")</f>
        <v/>
      </c>
      <c r="AM635" s="49" t="str">
        <f>IFERROR(IF(COUNT($S635:AL635)&gt;=$P635,"",EDATE($S635,20)),"")</f>
        <v/>
      </c>
      <c r="AN635" s="49" t="str">
        <f>IFERROR(IF(COUNT($S635:AM635)&gt;=$P635,"",EDATE($S635,21)),"")</f>
        <v/>
      </c>
      <c r="AO635" s="49" t="str">
        <f>IFERROR(IF(COUNT($S635:AN635)&gt;=$P635,"",EDATE($S635,22)),"")</f>
        <v/>
      </c>
      <c r="AP635" s="49" t="str">
        <f>IFERROR(IF(COUNT($S635:AO635)&gt;=$P635,"",EDATE($S635,23)),"")</f>
        <v/>
      </c>
      <c r="AQ635" s="49" t="str">
        <f>IFERROR(IF(COUNT($S635:AP635)&gt;=$P635,"",EDATE($S635,24)),"")</f>
        <v/>
      </c>
      <c r="AR635" s="49" t="str">
        <f>IFERROR(IF(COUNT($S635:AQ635)&gt;=$P635,"",EDATE($S635,25)),"")</f>
        <v/>
      </c>
      <c r="AS635" s="49" t="str">
        <f>IFERROR(IF(COUNT($S635:AR635)&gt;=$P635,"",EDATE($S635,26)),"")</f>
        <v/>
      </c>
      <c r="AT635" s="49" t="str">
        <f>IFERROR(IF(COUNT($S635:AS635)&gt;=$P635,"",EDATE($S635,27)),"")</f>
        <v/>
      </c>
      <c r="AU635" s="49" t="str">
        <f>IFERROR(IF(COUNT($S635:AT635)&gt;=$P635,"",EDATE($S635,28)),"")</f>
        <v/>
      </c>
      <c r="AV635" s="49" t="str">
        <f>IFERROR(IF(COUNT($S635:AU635)&gt;=$P635,"",EDATE($S635,29)),"")</f>
        <v/>
      </c>
      <c r="AW635" s="49" t="str">
        <f>IFERROR(IF(COUNT($S635:AV635)&gt;=$P635,"",EDATE($S635,30)),"")</f>
        <v/>
      </c>
      <c r="AX635" s="49" t="str">
        <f>IFERROR(IF(COUNT($S635:AW635)&gt;=$P635,"",EDATE($S635,31)),"")</f>
        <v/>
      </c>
      <c r="AY635" s="49" t="str">
        <f>IFERROR(IF(COUNT($S635:AX635)&gt;=$P635,"",EDATE($S635,32)),"")</f>
        <v/>
      </c>
      <c r="AZ635" s="49" t="str">
        <f>IFERROR(IF(COUNT($S635:AY635)&gt;=$P635,"",EDATE($S635,33)),"")</f>
        <v/>
      </c>
      <c r="BA635" s="49" t="str">
        <f>IFERROR(IF(COUNT($S635:AZ635)&gt;=$P635,"",EDATE($S635,34)),"")</f>
        <v/>
      </c>
      <c r="BB635" s="49" t="str">
        <f>IFERROR(IF(COUNT($S635:BA635)&gt;=$P635,"",EDATE($S635,35)),"")</f>
        <v/>
      </c>
      <c r="BC635" s="49" t="str">
        <f>IFERROR(IF(COUNT($S635:BB635)&gt;=$P635,"",EDATE($S635,36)),"")</f>
        <v/>
      </c>
      <c r="BD635" s="108"/>
    </row>
    <row r="636" spans="1:56" s="98" customFormat="1" ht="21" customHeight="1" thickBot="1">
      <c r="A636" s="106" t="str">
        <f t="shared" ca="1" si="54"/>
        <v/>
      </c>
      <c r="B636" s="152"/>
      <c r="C636" s="45" t="str">
        <f>IFERROR(VLOOKUP(B636,'اسماء العملاء'!$A$2:$E$1589,5,FALSE),"")</f>
        <v/>
      </c>
      <c r="D636" s="60" t="str">
        <f>IFERROR(VLOOKUP(B636,'اسماء العملاء'!$A$2:$C$1589,2,FALSE),"")</f>
        <v/>
      </c>
      <c r="E636" s="56"/>
      <c r="F636" s="62" t="str">
        <f>IFERROR(VLOOKUP(B636,'اسماء العملاء'!$A$2:$C$1589,3,FALSE),"")</f>
        <v/>
      </c>
      <c r="G636" s="75" t="str">
        <f>IFERROR(VLOOKUP(B636,'اسماء العملاء'!$A$2:$F$1589,6,FALSE),"")</f>
        <v/>
      </c>
      <c r="H636" s="142" t="str">
        <f>IFERROR(VLOOKUP(G636,'انواع الفلاتر'!$B$2:$C$52,2,FALSE),"")</f>
        <v/>
      </c>
      <c r="I636" s="128" t="str">
        <f>IFERROR(VLOOKUP(B636,'اسماء العملاء'!$A$2:$K$1589,11,FALSE),"")</f>
        <v/>
      </c>
      <c r="J636" s="46" t="str">
        <f t="shared" si="55"/>
        <v/>
      </c>
      <c r="K636" s="37"/>
      <c r="L636" s="137" t="str">
        <f t="shared" si="56"/>
        <v/>
      </c>
      <c r="M636" s="94" t="str">
        <f>IFERROR(VLOOKUP(B636,'اسماء العملاء'!$A$2:$G$1589,7,FALSE),"")</f>
        <v/>
      </c>
      <c r="N636" s="92" t="str">
        <f t="shared" si="57"/>
        <v/>
      </c>
      <c r="O636" s="149" t="str">
        <f>IFERROR(VLOOKUP(B636,'اسماء العملاء'!$A$2:$I$1589,9,FALSE),"")</f>
        <v/>
      </c>
      <c r="P636" s="144" t="str">
        <f t="shared" si="58"/>
        <v/>
      </c>
      <c r="Q636" s="145" t="str">
        <f t="shared" si="59"/>
        <v/>
      </c>
      <c r="R636" s="50"/>
      <c r="S636" s="133" t="str">
        <f>IFERROR(VLOOKUP(B636,'اسماء العملاء'!$A$2:$J$1589,10,FALSE),"")</f>
        <v/>
      </c>
      <c r="T636" s="48" t="str">
        <f>IFERROR(IF(COUNT($S636:S636)&gt;=$P636,"",EDATE($S636,1)),"")</f>
        <v/>
      </c>
      <c r="U636" s="48" t="str">
        <f>IFERROR(IF(COUNT($S636:T636)&gt;=$P636,"",EDATE($S636,2)),"")</f>
        <v/>
      </c>
      <c r="V636" s="48" t="str">
        <f>IFERROR(IF(COUNT($S636:U636)&gt;=$P636,"",EDATE($S636,3)),"")</f>
        <v/>
      </c>
      <c r="W636" s="48" t="str">
        <f>IFERROR(IF(COUNT($S636:V636)&gt;=$P636,"",EDATE($S636,4)),"")</f>
        <v/>
      </c>
      <c r="X636" s="48" t="str">
        <f>IFERROR(IF(COUNT($S636:W636)&gt;=$P636,"",EDATE($S636,5)),"")</f>
        <v/>
      </c>
      <c r="Y636" s="48" t="str">
        <f>IFERROR(IF(COUNT($S636:X636)&gt;=$P636,"",EDATE($S636,6)),"")</f>
        <v/>
      </c>
      <c r="Z636" s="48" t="str">
        <f>IFERROR(IF(COUNT($S636:Y636)&gt;=$P636,"",EDATE($S636,7)),"")</f>
        <v/>
      </c>
      <c r="AA636" s="48" t="str">
        <f>IFERROR(IF(COUNT($S636:Z636)&gt;=$P636,"",EDATE($S636,8)),"")</f>
        <v/>
      </c>
      <c r="AB636" s="48" t="str">
        <f>IFERROR(IF(COUNT($S636:AA636)&gt;=$P636,"",EDATE($S636,9)),"")</f>
        <v/>
      </c>
      <c r="AC636" s="48" t="str">
        <f>IFERROR(IF(COUNT($S636:AB636)&gt;=$P636,"",EDATE($S636,10)),"")</f>
        <v/>
      </c>
      <c r="AD636" s="48" t="str">
        <f>IFERROR(IF(COUNT($S636:AC636)&gt;=$P636,"",EDATE($S636,11)),"")</f>
        <v/>
      </c>
      <c r="AE636" s="48" t="str">
        <f>IFERROR(IF(COUNT($S636:AD636)&gt;=$P636,"",EDATE($S636,12)),"")</f>
        <v/>
      </c>
      <c r="AF636" s="48" t="str">
        <f>IFERROR(IF(COUNT($S636:AE636)&gt;=$P636,"",EDATE($S636,13)),"")</f>
        <v/>
      </c>
      <c r="AG636" s="48" t="str">
        <f>IFERROR(IF(COUNT($S636:AF636)&gt;=$P636,"",EDATE($S636,14)),"")</f>
        <v/>
      </c>
      <c r="AH636" s="48" t="str">
        <f>IFERROR(IF(COUNT($S636:AG636)&gt;=$P636,"",EDATE($S636,15)),"")</f>
        <v/>
      </c>
      <c r="AI636" s="48" t="str">
        <f>IFERROR(IF(COUNT($S636:AH636)&gt;=$P636,"",EDATE($S636,16)),"")</f>
        <v/>
      </c>
      <c r="AJ636" s="48" t="str">
        <f>IFERROR(IF(COUNT($S636:AI636)&gt;=$P636,"",EDATE($S636,17)),"")</f>
        <v/>
      </c>
      <c r="AK636" s="48" t="str">
        <f>IFERROR(IF(COUNT($S636:AJ636)&gt;=$P636,"",EDATE($S636,18)),"")</f>
        <v/>
      </c>
      <c r="AL636" s="49" t="str">
        <f>IFERROR(IF(COUNT($S636:AK636)&gt;=$P636,"",EDATE($S636,19)),"")</f>
        <v/>
      </c>
      <c r="AM636" s="49" t="str">
        <f>IFERROR(IF(COUNT($S636:AL636)&gt;=$P636,"",EDATE($S636,20)),"")</f>
        <v/>
      </c>
      <c r="AN636" s="49" t="str">
        <f>IFERROR(IF(COUNT($S636:AM636)&gt;=$P636,"",EDATE($S636,21)),"")</f>
        <v/>
      </c>
      <c r="AO636" s="49" t="str">
        <f>IFERROR(IF(COUNT($S636:AN636)&gt;=$P636,"",EDATE($S636,22)),"")</f>
        <v/>
      </c>
      <c r="AP636" s="49" t="str">
        <f>IFERROR(IF(COUNT($S636:AO636)&gt;=$P636,"",EDATE($S636,23)),"")</f>
        <v/>
      </c>
      <c r="AQ636" s="49" t="str">
        <f>IFERROR(IF(COUNT($S636:AP636)&gt;=$P636,"",EDATE($S636,24)),"")</f>
        <v/>
      </c>
      <c r="AR636" s="49" t="str">
        <f>IFERROR(IF(COUNT($S636:AQ636)&gt;=$P636,"",EDATE($S636,25)),"")</f>
        <v/>
      </c>
      <c r="AS636" s="49" t="str">
        <f>IFERROR(IF(COUNT($S636:AR636)&gt;=$P636,"",EDATE($S636,26)),"")</f>
        <v/>
      </c>
      <c r="AT636" s="49" t="str">
        <f>IFERROR(IF(COUNT($S636:AS636)&gt;=$P636,"",EDATE($S636,27)),"")</f>
        <v/>
      </c>
      <c r="AU636" s="49" t="str">
        <f>IFERROR(IF(COUNT($S636:AT636)&gt;=$P636,"",EDATE($S636,28)),"")</f>
        <v/>
      </c>
      <c r="AV636" s="49" t="str">
        <f>IFERROR(IF(COUNT($S636:AU636)&gt;=$P636,"",EDATE($S636,29)),"")</f>
        <v/>
      </c>
      <c r="AW636" s="49" t="str">
        <f>IFERROR(IF(COUNT($S636:AV636)&gt;=$P636,"",EDATE($S636,30)),"")</f>
        <v/>
      </c>
      <c r="AX636" s="49" t="str">
        <f>IFERROR(IF(COUNT($S636:AW636)&gt;=$P636,"",EDATE($S636,31)),"")</f>
        <v/>
      </c>
      <c r="AY636" s="49" t="str">
        <f>IFERROR(IF(COUNT($S636:AX636)&gt;=$P636,"",EDATE($S636,32)),"")</f>
        <v/>
      </c>
      <c r="AZ636" s="49" t="str">
        <f>IFERROR(IF(COUNT($S636:AY636)&gt;=$P636,"",EDATE($S636,33)),"")</f>
        <v/>
      </c>
      <c r="BA636" s="49" t="str">
        <f>IFERROR(IF(COUNT($S636:AZ636)&gt;=$P636,"",EDATE($S636,34)),"")</f>
        <v/>
      </c>
      <c r="BB636" s="49" t="str">
        <f>IFERROR(IF(COUNT($S636:BA636)&gt;=$P636,"",EDATE($S636,35)),"")</f>
        <v/>
      </c>
      <c r="BC636" s="49" t="str">
        <f>IFERROR(IF(COUNT($S636:BB636)&gt;=$P636,"",EDATE($S636,36)),"")</f>
        <v/>
      </c>
      <c r="BD636" s="108"/>
    </row>
    <row r="637" spans="1:56" s="98" customFormat="1" ht="21" customHeight="1" thickBot="1">
      <c r="A637" s="106" t="str">
        <f t="shared" ca="1" si="54"/>
        <v/>
      </c>
      <c r="B637" s="152"/>
      <c r="C637" s="45" t="str">
        <f>IFERROR(VLOOKUP(B637,'اسماء العملاء'!$A$2:$E$1589,5,FALSE),"")</f>
        <v/>
      </c>
      <c r="D637" s="60" t="str">
        <f>IFERROR(VLOOKUP(B637,'اسماء العملاء'!$A$2:$C$1589,2,FALSE),"")</f>
        <v/>
      </c>
      <c r="E637" s="56"/>
      <c r="F637" s="62" t="str">
        <f>IFERROR(VLOOKUP(B637,'اسماء العملاء'!$A$2:$C$1589,3,FALSE),"")</f>
        <v/>
      </c>
      <c r="G637" s="75" t="str">
        <f>IFERROR(VLOOKUP(B637,'اسماء العملاء'!$A$2:$F$1589,6,FALSE),"")</f>
        <v/>
      </c>
      <c r="H637" s="142" t="str">
        <f>IFERROR(VLOOKUP(G637,'انواع الفلاتر'!$B$2:$C$52,2,FALSE),"")</f>
        <v/>
      </c>
      <c r="I637" s="128" t="str">
        <f>IFERROR(VLOOKUP(B637,'اسماء العملاء'!$A$2:$K$1589,11,FALSE),"")</f>
        <v/>
      </c>
      <c r="J637" s="46" t="str">
        <f t="shared" si="55"/>
        <v/>
      </c>
      <c r="K637" s="37"/>
      <c r="L637" s="137" t="str">
        <f t="shared" si="56"/>
        <v/>
      </c>
      <c r="M637" s="94" t="str">
        <f>IFERROR(VLOOKUP(B637,'اسماء العملاء'!$A$2:$G$1589,7,FALSE),"")</f>
        <v/>
      </c>
      <c r="N637" s="92" t="str">
        <f t="shared" si="57"/>
        <v/>
      </c>
      <c r="O637" s="149" t="str">
        <f>IFERROR(VLOOKUP(B637,'اسماء العملاء'!$A$2:$I$1589,9,FALSE),"")</f>
        <v/>
      </c>
      <c r="P637" s="144" t="str">
        <f t="shared" si="58"/>
        <v/>
      </c>
      <c r="Q637" s="145" t="str">
        <f t="shared" si="59"/>
        <v/>
      </c>
      <c r="R637" s="50"/>
      <c r="S637" s="133" t="str">
        <f>IFERROR(VLOOKUP(B637,'اسماء العملاء'!$A$2:$J$1589,10,FALSE),"")</f>
        <v/>
      </c>
      <c r="T637" s="48" t="str">
        <f>IFERROR(IF(COUNT($S637:S637)&gt;=$P637,"",EDATE($S637,1)),"")</f>
        <v/>
      </c>
      <c r="U637" s="48" t="str">
        <f>IFERROR(IF(COUNT($S637:T637)&gt;=$P637,"",EDATE($S637,2)),"")</f>
        <v/>
      </c>
      <c r="V637" s="48" t="str">
        <f>IFERROR(IF(COUNT($S637:U637)&gt;=$P637,"",EDATE($S637,3)),"")</f>
        <v/>
      </c>
      <c r="W637" s="48" t="str">
        <f>IFERROR(IF(COUNT($S637:V637)&gt;=$P637,"",EDATE($S637,4)),"")</f>
        <v/>
      </c>
      <c r="X637" s="48" t="str">
        <f>IFERROR(IF(COUNT($S637:W637)&gt;=$P637,"",EDATE($S637,5)),"")</f>
        <v/>
      </c>
      <c r="Y637" s="48" t="str">
        <f>IFERROR(IF(COUNT($S637:X637)&gt;=$P637,"",EDATE($S637,6)),"")</f>
        <v/>
      </c>
      <c r="Z637" s="48" t="str">
        <f>IFERROR(IF(COUNT($S637:Y637)&gt;=$P637,"",EDATE($S637,7)),"")</f>
        <v/>
      </c>
      <c r="AA637" s="48" t="str">
        <f>IFERROR(IF(COUNT($S637:Z637)&gt;=$P637,"",EDATE($S637,8)),"")</f>
        <v/>
      </c>
      <c r="AB637" s="48" t="str">
        <f>IFERROR(IF(COUNT($S637:AA637)&gt;=$P637,"",EDATE($S637,9)),"")</f>
        <v/>
      </c>
      <c r="AC637" s="48" t="str">
        <f>IFERROR(IF(COUNT($S637:AB637)&gt;=$P637,"",EDATE($S637,10)),"")</f>
        <v/>
      </c>
      <c r="AD637" s="48" t="str">
        <f>IFERROR(IF(COUNT($S637:AC637)&gt;=$P637,"",EDATE($S637,11)),"")</f>
        <v/>
      </c>
      <c r="AE637" s="48" t="str">
        <f>IFERROR(IF(COUNT($S637:AD637)&gt;=$P637,"",EDATE($S637,12)),"")</f>
        <v/>
      </c>
      <c r="AF637" s="48" t="str">
        <f>IFERROR(IF(COUNT($S637:AE637)&gt;=$P637,"",EDATE($S637,13)),"")</f>
        <v/>
      </c>
      <c r="AG637" s="48" t="str">
        <f>IFERROR(IF(COUNT($S637:AF637)&gt;=$P637,"",EDATE($S637,14)),"")</f>
        <v/>
      </c>
      <c r="AH637" s="48" t="str">
        <f>IFERROR(IF(COUNT($S637:AG637)&gt;=$P637,"",EDATE($S637,15)),"")</f>
        <v/>
      </c>
      <c r="AI637" s="48" t="str">
        <f>IFERROR(IF(COUNT($S637:AH637)&gt;=$P637,"",EDATE($S637,16)),"")</f>
        <v/>
      </c>
      <c r="AJ637" s="48" t="str">
        <f>IFERROR(IF(COUNT($S637:AI637)&gt;=$P637,"",EDATE($S637,17)),"")</f>
        <v/>
      </c>
      <c r="AK637" s="48" t="str">
        <f>IFERROR(IF(COUNT($S637:AJ637)&gt;=$P637,"",EDATE($S637,18)),"")</f>
        <v/>
      </c>
      <c r="AL637" s="49" t="str">
        <f>IFERROR(IF(COUNT($S637:AK637)&gt;=$P637,"",EDATE($S637,19)),"")</f>
        <v/>
      </c>
      <c r="AM637" s="49" t="str">
        <f>IFERROR(IF(COUNT($S637:AL637)&gt;=$P637,"",EDATE($S637,20)),"")</f>
        <v/>
      </c>
      <c r="AN637" s="49" t="str">
        <f>IFERROR(IF(COUNT($S637:AM637)&gt;=$P637,"",EDATE($S637,21)),"")</f>
        <v/>
      </c>
      <c r="AO637" s="49" t="str">
        <f>IFERROR(IF(COUNT($S637:AN637)&gt;=$P637,"",EDATE($S637,22)),"")</f>
        <v/>
      </c>
      <c r="AP637" s="49" t="str">
        <f>IFERROR(IF(COUNT($S637:AO637)&gt;=$P637,"",EDATE($S637,23)),"")</f>
        <v/>
      </c>
      <c r="AQ637" s="49" t="str">
        <f>IFERROR(IF(COUNT($S637:AP637)&gt;=$P637,"",EDATE($S637,24)),"")</f>
        <v/>
      </c>
      <c r="AR637" s="49" t="str">
        <f>IFERROR(IF(COUNT($S637:AQ637)&gt;=$P637,"",EDATE($S637,25)),"")</f>
        <v/>
      </c>
      <c r="AS637" s="49" t="str">
        <f>IFERROR(IF(COUNT($S637:AR637)&gt;=$P637,"",EDATE($S637,26)),"")</f>
        <v/>
      </c>
      <c r="AT637" s="49" t="str">
        <f>IFERROR(IF(COUNT($S637:AS637)&gt;=$P637,"",EDATE($S637,27)),"")</f>
        <v/>
      </c>
      <c r="AU637" s="49" t="str">
        <f>IFERROR(IF(COUNT($S637:AT637)&gt;=$P637,"",EDATE($S637,28)),"")</f>
        <v/>
      </c>
      <c r="AV637" s="49" t="str">
        <f>IFERROR(IF(COUNT($S637:AU637)&gt;=$P637,"",EDATE($S637,29)),"")</f>
        <v/>
      </c>
      <c r="AW637" s="49" t="str">
        <f>IFERROR(IF(COUNT($S637:AV637)&gt;=$P637,"",EDATE($S637,30)),"")</f>
        <v/>
      </c>
      <c r="AX637" s="49" t="str">
        <f>IFERROR(IF(COUNT($S637:AW637)&gt;=$P637,"",EDATE($S637,31)),"")</f>
        <v/>
      </c>
      <c r="AY637" s="49" t="str">
        <f>IFERROR(IF(COUNT($S637:AX637)&gt;=$P637,"",EDATE($S637,32)),"")</f>
        <v/>
      </c>
      <c r="AZ637" s="49" t="str">
        <f>IFERROR(IF(COUNT($S637:AY637)&gt;=$P637,"",EDATE($S637,33)),"")</f>
        <v/>
      </c>
      <c r="BA637" s="49" t="str">
        <f>IFERROR(IF(COUNT($S637:AZ637)&gt;=$P637,"",EDATE($S637,34)),"")</f>
        <v/>
      </c>
      <c r="BB637" s="49" t="str">
        <f>IFERROR(IF(COUNT($S637:BA637)&gt;=$P637,"",EDATE($S637,35)),"")</f>
        <v/>
      </c>
      <c r="BC637" s="49" t="str">
        <f>IFERROR(IF(COUNT($S637:BB637)&gt;=$P637,"",EDATE($S637,36)),"")</f>
        <v/>
      </c>
      <c r="BD637" s="108"/>
    </row>
    <row r="638" spans="1:56" s="98" customFormat="1" ht="21" customHeight="1" thickBot="1">
      <c r="A638" s="106" t="str">
        <f t="shared" ca="1" si="54"/>
        <v/>
      </c>
      <c r="B638" s="152"/>
      <c r="C638" s="45" t="str">
        <f>IFERROR(VLOOKUP(B638,'اسماء العملاء'!$A$2:$E$1589,5,FALSE),"")</f>
        <v/>
      </c>
      <c r="D638" s="60" t="str">
        <f>IFERROR(VLOOKUP(B638,'اسماء العملاء'!$A$2:$C$1589,2,FALSE),"")</f>
        <v/>
      </c>
      <c r="E638" s="56"/>
      <c r="F638" s="62" t="str">
        <f>IFERROR(VLOOKUP(B638,'اسماء العملاء'!$A$2:$C$1589,3,FALSE),"")</f>
        <v/>
      </c>
      <c r="G638" s="75" t="str">
        <f>IFERROR(VLOOKUP(B638,'اسماء العملاء'!$A$2:$F$1589,6,FALSE),"")</f>
        <v/>
      </c>
      <c r="H638" s="142" t="str">
        <f>IFERROR(VLOOKUP(G638,'انواع الفلاتر'!$B$2:$C$52,2,FALSE),"")</f>
        <v/>
      </c>
      <c r="I638" s="128" t="str">
        <f>IFERROR(VLOOKUP(B638,'اسماء العملاء'!$A$2:$K$1589,11,FALSE),"")</f>
        <v/>
      </c>
      <c r="J638" s="46" t="str">
        <f t="shared" si="55"/>
        <v/>
      </c>
      <c r="K638" s="37"/>
      <c r="L638" s="137" t="str">
        <f t="shared" si="56"/>
        <v/>
      </c>
      <c r="M638" s="94" t="str">
        <f>IFERROR(VLOOKUP(B638,'اسماء العملاء'!$A$2:$G$1589,7,FALSE),"")</f>
        <v/>
      </c>
      <c r="N638" s="92" t="str">
        <f t="shared" si="57"/>
        <v/>
      </c>
      <c r="O638" s="149" t="str">
        <f>IFERROR(VLOOKUP(B638,'اسماء العملاء'!$A$2:$I$1589,9,FALSE),"")</f>
        <v/>
      </c>
      <c r="P638" s="144" t="str">
        <f t="shared" si="58"/>
        <v/>
      </c>
      <c r="Q638" s="145" t="str">
        <f t="shared" si="59"/>
        <v/>
      </c>
      <c r="R638" s="50"/>
      <c r="S638" s="133" t="str">
        <f>IFERROR(VLOOKUP(B638,'اسماء العملاء'!$A$2:$J$1589,10,FALSE),"")</f>
        <v/>
      </c>
      <c r="T638" s="48" t="str">
        <f>IFERROR(IF(COUNT($S638:S638)&gt;=$P638,"",EDATE($S638,1)),"")</f>
        <v/>
      </c>
      <c r="U638" s="48" t="str">
        <f>IFERROR(IF(COUNT($S638:T638)&gt;=$P638,"",EDATE($S638,2)),"")</f>
        <v/>
      </c>
      <c r="V638" s="48" t="str">
        <f>IFERROR(IF(COUNT($S638:U638)&gt;=$P638,"",EDATE($S638,3)),"")</f>
        <v/>
      </c>
      <c r="W638" s="48" t="str">
        <f>IFERROR(IF(COUNT($S638:V638)&gt;=$P638,"",EDATE($S638,4)),"")</f>
        <v/>
      </c>
      <c r="X638" s="48" t="str">
        <f>IFERROR(IF(COUNT($S638:W638)&gt;=$P638,"",EDATE($S638,5)),"")</f>
        <v/>
      </c>
      <c r="Y638" s="48" t="str">
        <f>IFERROR(IF(COUNT($S638:X638)&gt;=$P638,"",EDATE($S638,6)),"")</f>
        <v/>
      </c>
      <c r="Z638" s="48" t="str">
        <f>IFERROR(IF(COUNT($S638:Y638)&gt;=$P638,"",EDATE($S638,7)),"")</f>
        <v/>
      </c>
      <c r="AA638" s="48" t="str">
        <f>IFERROR(IF(COUNT($S638:Z638)&gt;=$P638,"",EDATE($S638,8)),"")</f>
        <v/>
      </c>
      <c r="AB638" s="48" t="str">
        <f>IFERROR(IF(COUNT($S638:AA638)&gt;=$P638,"",EDATE($S638,9)),"")</f>
        <v/>
      </c>
      <c r="AC638" s="48" t="str">
        <f>IFERROR(IF(COUNT($S638:AB638)&gt;=$P638,"",EDATE($S638,10)),"")</f>
        <v/>
      </c>
      <c r="AD638" s="48" t="str">
        <f>IFERROR(IF(COUNT($S638:AC638)&gt;=$P638,"",EDATE($S638,11)),"")</f>
        <v/>
      </c>
      <c r="AE638" s="48" t="str">
        <f>IFERROR(IF(COUNT($S638:AD638)&gt;=$P638,"",EDATE($S638,12)),"")</f>
        <v/>
      </c>
      <c r="AF638" s="48" t="str">
        <f>IFERROR(IF(COUNT($S638:AE638)&gt;=$P638,"",EDATE($S638,13)),"")</f>
        <v/>
      </c>
      <c r="AG638" s="48" t="str">
        <f>IFERROR(IF(COUNT($S638:AF638)&gt;=$P638,"",EDATE($S638,14)),"")</f>
        <v/>
      </c>
      <c r="AH638" s="48" t="str">
        <f>IFERROR(IF(COUNT($S638:AG638)&gt;=$P638,"",EDATE($S638,15)),"")</f>
        <v/>
      </c>
      <c r="AI638" s="48" t="str">
        <f>IFERROR(IF(COUNT($S638:AH638)&gt;=$P638,"",EDATE($S638,16)),"")</f>
        <v/>
      </c>
      <c r="AJ638" s="48" t="str">
        <f>IFERROR(IF(COUNT($S638:AI638)&gt;=$P638,"",EDATE($S638,17)),"")</f>
        <v/>
      </c>
      <c r="AK638" s="48" t="str">
        <f>IFERROR(IF(COUNT($S638:AJ638)&gt;=$P638,"",EDATE($S638,18)),"")</f>
        <v/>
      </c>
      <c r="AL638" s="49" t="str">
        <f>IFERROR(IF(COUNT($S638:AK638)&gt;=$P638,"",EDATE($S638,19)),"")</f>
        <v/>
      </c>
      <c r="AM638" s="49" t="str">
        <f>IFERROR(IF(COUNT($S638:AL638)&gt;=$P638,"",EDATE($S638,20)),"")</f>
        <v/>
      </c>
      <c r="AN638" s="49" t="str">
        <f>IFERROR(IF(COUNT($S638:AM638)&gt;=$P638,"",EDATE($S638,21)),"")</f>
        <v/>
      </c>
      <c r="AO638" s="49" t="str">
        <f>IFERROR(IF(COUNT($S638:AN638)&gt;=$P638,"",EDATE($S638,22)),"")</f>
        <v/>
      </c>
      <c r="AP638" s="49" t="str">
        <f>IFERROR(IF(COUNT($S638:AO638)&gt;=$P638,"",EDATE($S638,23)),"")</f>
        <v/>
      </c>
      <c r="AQ638" s="49" t="str">
        <f>IFERROR(IF(COUNT($S638:AP638)&gt;=$P638,"",EDATE($S638,24)),"")</f>
        <v/>
      </c>
      <c r="AR638" s="49" t="str">
        <f>IFERROR(IF(COUNT($S638:AQ638)&gt;=$P638,"",EDATE($S638,25)),"")</f>
        <v/>
      </c>
      <c r="AS638" s="49" t="str">
        <f>IFERROR(IF(COUNT($S638:AR638)&gt;=$P638,"",EDATE($S638,26)),"")</f>
        <v/>
      </c>
      <c r="AT638" s="49" t="str">
        <f>IFERROR(IF(COUNT($S638:AS638)&gt;=$P638,"",EDATE($S638,27)),"")</f>
        <v/>
      </c>
      <c r="AU638" s="49" t="str">
        <f>IFERROR(IF(COUNT($S638:AT638)&gt;=$P638,"",EDATE($S638,28)),"")</f>
        <v/>
      </c>
      <c r="AV638" s="49" t="str">
        <f>IFERROR(IF(COUNT($S638:AU638)&gt;=$P638,"",EDATE($S638,29)),"")</f>
        <v/>
      </c>
      <c r="AW638" s="49" t="str">
        <f>IFERROR(IF(COUNT($S638:AV638)&gt;=$P638,"",EDATE($S638,30)),"")</f>
        <v/>
      </c>
      <c r="AX638" s="49" t="str">
        <f>IFERROR(IF(COUNT($S638:AW638)&gt;=$P638,"",EDATE($S638,31)),"")</f>
        <v/>
      </c>
      <c r="AY638" s="49" t="str">
        <f>IFERROR(IF(COUNT($S638:AX638)&gt;=$P638,"",EDATE($S638,32)),"")</f>
        <v/>
      </c>
      <c r="AZ638" s="49" t="str">
        <f>IFERROR(IF(COUNT($S638:AY638)&gt;=$P638,"",EDATE($S638,33)),"")</f>
        <v/>
      </c>
      <c r="BA638" s="49" t="str">
        <f>IFERROR(IF(COUNT($S638:AZ638)&gt;=$P638,"",EDATE($S638,34)),"")</f>
        <v/>
      </c>
      <c r="BB638" s="49" t="str">
        <f>IFERROR(IF(COUNT($S638:BA638)&gt;=$P638,"",EDATE($S638,35)),"")</f>
        <v/>
      </c>
      <c r="BC638" s="49" t="str">
        <f>IFERROR(IF(COUNT($S638:BB638)&gt;=$P638,"",EDATE($S638,36)),"")</f>
        <v/>
      </c>
      <c r="BD638" s="108"/>
    </row>
    <row r="639" spans="1:56" s="98" customFormat="1" ht="21" customHeight="1" thickBot="1">
      <c r="A639" s="106" t="str">
        <f t="shared" ca="1" si="54"/>
        <v/>
      </c>
      <c r="B639" s="152"/>
      <c r="C639" s="45" t="str">
        <f>IFERROR(VLOOKUP(B639,'اسماء العملاء'!$A$2:$E$1589,5,FALSE),"")</f>
        <v/>
      </c>
      <c r="D639" s="60" t="str">
        <f>IFERROR(VLOOKUP(B639,'اسماء العملاء'!$A$2:$C$1589,2,FALSE),"")</f>
        <v/>
      </c>
      <c r="E639" s="56"/>
      <c r="F639" s="62" t="str">
        <f>IFERROR(VLOOKUP(B639,'اسماء العملاء'!$A$2:$C$1589,3,FALSE),"")</f>
        <v/>
      </c>
      <c r="G639" s="75" t="str">
        <f>IFERROR(VLOOKUP(B639,'اسماء العملاء'!$A$2:$F$1589,6,FALSE),"")</f>
        <v/>
      </c>
      <c r="H639" s="142" t="str">
        <f>IFERROR(VLOOKUP(G639,'انواع الفلاتر'!$B$2:$C$52,2,FALSE),"")</f>
        <v/>
      </c>
      <c r="I639" s="128" t="str">
        <f>IFERROR(VLOOKUP(B639,'اسماء العملاء'!$A$2:$K$1589,11,FALSE),"")</f>
        <v/>
      </c>
      <c r="J639" s="46" t="str">
        <f t="shared" si="55"/>
        <v/>
      </c>
      <c r="K639" s="37"/>
      <c r="L639" s="137" t="str">
        <f t="shared" si="56"/>
        <v/>
      </c>
      <c r="M639" s="94" t="str">
        <f>IFERROR(VLOOKUP(B639,'اسماء العملاء'!$A$2:$G$1589,7,FALSE),"")</f>
        <v/>
      </c>
      <c r="N639" s="92" t="str">
        <f t="shared" si="57"/>
        <v/>
      </c>
      <c r="O639" s="149" t="str">
        <f>IFERROR(VLOOKUP(B639,'اسماء العملاء'!$A$2:$I$1589,9,FALSE),"")</f>
        <v/>
      </c>
      <c r="P639" s="144" t="str">
        <f t="shared" si="58"/>
        <v/>
      </c>
      <c r="Q639" s="145" t="str">
        <f t="shared" si="59"/>
        <v/>
      </c>
      <c r="R639" s="50"/>
      <c r="S639" s="133" t="str">
        <f>IFERROR(VLOOKUP(B639,'اسماء العملاء'!$A$2:$J$1589,10,FALSE),"")</f>
        <v/>
      </c>
      <c r="T639" s="48" t="str">
        <f>IFERROR(IF(COUNT($S639:S639)&gt;=$P639,"",EDATE($S639,1)),"")</f>
        <v/>
      </c>
      <c r="U639" s="48" t="str">
        <f>IFERROR(IF(COUNT($S639:T639)&gt;=$P639,"",EDATE($S639,2)),"")</f>
        <v/>
      </c>
      <c r="V639" s="48" t="str">
        <f>IFERROR(IF(COUNT($S639:U639)&gt;=$P639,"",EDATE($S639,3)),"")</f>
        <v/>
      </c>
      <c r="W639" s="48" t="str">
        <f>IFERROR(IF(COUNT($S639:V639)&gt;=$P639,"",EDATE($S639,4)),"")</f>
        <v/>
      </c>
      <c r="X639" s="48" t="str">
        <f>IFERROR(IF(COUNT($S639:W639)&gt;=$P639,"",EDATE($S639,5)),"")</f>
        <v/>
      </c>
      <c r="Y639" s="48" t="str">
        <f>IFERROR(IF(COUNT($S639:X639)&gt;=$P639,"",EDATE($S639,6)),"")</f>
        <v/>
      </c>
      <c r="Z639" s="48" t="str">
        <f>IFERROR(IF(COUNT($S639:Y639)&gt;=$P639,"",EDATE($S639,7)),"")</f>
        <v/>
      </c>
      <c r="AA639" s="48" t="str">
        <f>IFERROR(IF(COUNT($S639:Z639)&gt;=$P639,"",EDATE($S639,8)),"")</f>
        <v/>
      </c>
      <c r="AB639" s="48" t="str">
        <f>IFERROR(IF(COUNT($S639:AA639)&gt;=$P639,"",EDATE($S639,9)),"")</f>
        <v/>
      </c>
      <c r="AC639" s="48" t="str">
        <f>IFERROR(IF(COUNT($S639:AB639)&gt;=$P639,"",EDATE($S639,10)),"")</f>
        <v/>
      </c>
      <c r="AD639" s="48" t="str">
        <f>IFERROR(IF(COUNT($S639:AC639)&gt;=$P639,"",EDATE($S639,11)),"")</f>
        <v/>
      </c>
      <c r="AE639" s="48" t="str">
        <f>IFERROR(IF(COUNT($S639:AD639)&gt;=$P639,"",EDATE($S639,12)),"")</f>
        <v/>
      </c>
      <c r="AF639" s="48" t="str">
        <f>IFERROR(IF(COUNT($S639:AE639)&gt;=$P639,"",EDATE($S639,13)),"")</f>
        <v/>
      </c>
      <c r="AG639" s="48" t="str">
        <f>IFERROR(IF(COUNT($S639:AF639)&gt;=$P639,"",EDATE($S639,14)),"")</f>
        <v/>
      </c>
      <c r="AH639" s="48" t="str">
        <f>IFERROR(IF(COUNT($S639:AG639)&gt;=$P639,"",EDATE($S639,15)),"")</f>
        <v/>
      </c>
      <c r="AI639" s="48" t="str">
        <f>IFERROR(IF(COUNT($S639:AH639)&gt;=$P639,"",EDATE($S639,16)),"")</f>
        <v/>
      </c>
      <c r="AJ639" s="48" t="str">
        <f>IFERROR(IF(COUNT($S639:AI639)&gt;=$P639,"",EDATE($S639,17)),"")</f>
        <v/>
      </c>
      <c r="AK639" s="48" t="str">
        <f>IFERROR(IF(COUNT($S639:AJ639)&gt;=$P639,"",EDATE($S639,18)),"")</f>
        <v/>
      </c>
      <c r="AL639" s="49" t="str">
        <f>IFERROR(IF(COUNT($S639:AK639)&gt;=$P639,"",EDATE($S639,19)),"")</f>
        <v/>
      </c>
      <c r="AM639" s="49" t="str">
        <f>IFERROR(IF(COUNT($S639:AL639)&gt;=$P639,"",EDATE($S639,20)),"")</f>
        <v/>
      </c>
      <c r="AN639" s="49" t="str">
        <f>IFERROR(IF(COUNT($S639:AM639)&gt;=$P639,"",EDATE($S639,21)),"")</f>
        <v/>
      </c>
      <c r="AO639" s="49" t="str">
        <f>IFERROR(IF(COUNT($S639:AN639)&gt;=$P639,"",EDATE($S639,22)),"")</f>
        <v/>
      </c>
      <c r="AP639" s="49" t="str">
        <f>IFERROR(IF(COUNT($S639:AO639)&gt;=$P639,"",EDATE($S639,23)),"")</f>
        <v/>
      </c>
      <c r="AQ639" s="49" t="str">
        <f>IFERROR(IF(COUNT($S639:AP639)&gt;=$P639,"",EDATE($S639,24)),"")</f>
        <v/>
      </c>
      <c r="AR639" s="49" t="str">
        <f>IFERROR(IF(COUNT($S639:AQ639)&gt;=$P639,"",EDATE($S639,25)),"")</f>
        <v/>
      </c>
      <c r="AS639" s="49" t="str">
        <f>IFERROR(IF(COUNT($S639:AR639)&gt;=$P639,"",EDATE($S639,26)),"")</f>
        <v/>
      </c>
      <c r="AT639" s="49" t="str">
        <f>IFERROR(IF(COUNT($S639:AS639)&gt;=$P639,"",EDATE($S639,27)),"")</f>
        <v/>
      </c>
      <c r="AU639" s="49" t="str">
        <f>IFERROR(IF(COUNT($S639:AT639)&gt;=$P639,"",EDATE($S639,28)),"")</f>
        <v/>
      </c>
      <c r="AV639" s="49" t="str">
        <f>IFERROR(IF(COUNT($S639:AU639)&gt;=$P639,"",EDATE($S639,29)),"")</f>
        <v/>
      </c>
      <c r="AW639" s="49" t="str">
        <f>IFERROR(IF(COUNT($S639:AV639)&gt;=$P639,"",EDATE($S639,30)),"")</f>
        <v/>
      </c>
      <c r="AX639" s="49" t="str">
        <f>IFERROR(IF(COUNT($S639:AW639)&gt;=$P639,"",EDATE($S639,31)),"")</f>
        <v/>
      </c>
      <c r="AY639" s="49" t="str">
        <f>IFERROR(IF(COUNT($S639:AX639)&gt;=$P639,"",EDATE($S639,32)),"")</f>
        <v/>
      </c>
      <c r="AZ639" s="49" t="str">
        <f>IFERROR(IF(COUNT($S639:AY639)&gt;=$P639,"",EDATE($S639,33)),"")</f>
        <v/>
      </c>
      <c r="BA639" s="49" t="str">
        <f>IFERROR(IF(COUNT($S639:AZ639)&gt;=$P639,"",EDATE($S639,34)),"")</f>
        <v/>
      </c>
      <c r="BB639" s="49" t="str">
        <f>IFERROR(IF(COUNT($S639:BA639)&gt;=$P639,"",EDATE($S639,35)),"")</f>
        <v/>
      </c>
      <c r="BC639" s="49" t="str">
        <f>IFERROR(IF(COUNT($S639:BB639)&gt;=$P639,"",EDATE($S639,36)),"")</f>
        <v/>
      </c>
      <c r="BD639" s="108"/>
    </row>
    <row r="640" spans="1:56" s="98" customFormat="1" ht="21" customHeight="1" thickBot="1">
      <c r="A640" s="106" t="str">
        <f t="shared" ca="1" si="54"/>
        <v/>
      </c>
      <c r="B640" s="152"/>
      <c r="C640" s="45" t="str">
        <f>IFERROR(VLOOKUP(B640,'اسماء العملاء'!$A$2:$E$1589,5,FALSE),"")</f>
        <v/>
      </c>
      <c r="D640" s="60" t="str">
        <f>IFERROR(VLOOKUP(B640,'اسماء العملاء'!$A$2:$C$1589,2,FALSE),"")</f>
        <v/>
      </c>
      <c r="E640" s="56"/>
      <c r="F640" s="62" t="str">
        <f>IFERROR(VLOOKUP(B640,'اسماء العملاء'!$A$2:$C$1589,3,FALSE),"")</f>
        <v/>
      </c>
      <c r="G640" s="75" t="str">
        <f>IFERROR(VLOOKUP(B640,'اسماء العملاء'!$A$2:$F$1589,6,FALSE),"")</f>
        <v/>
      </c>
      <c r="H640" s="142" t="str">
        <f>IFERROR(VLOOKUP(G640,'انواع الفلاتر'!$B$2:$C$52,2,FALSE),"")</f>
        <v/>
      </c>
      <c r="I640" s="128" t="str">
        <f>IFERROR(VLOOKUP(B640,'اسماء العملاء'!$A$2:$K$1589,11,FALSE),"")</f>
        <v/>
      </c>
      <c r="J640" s="46" t="str">
        <f t="shared" si="55"/>
        <v/>
      </c>
      <c r="K640" s="37"/>
      <c r="L640" s="137" t="str">
        <f t="shared" si="56"/>
        <v/>
      </c>
      <c r="M640" s="94" t="str">
        <f>IFERROR(VLOOKUP(B640,'اسماء العملاء'!$A$2:$G$1589,7,FALSE),"")</f>
        <v/>
      </c>
      <c r="N640" s="92" t="str">
        <f t="shared" si="57"/>
        <v/>
      </c>
      <c r="O640" s="149" t="str">
        <f>IFERROR(VLOOKUP(B640,'اسماء العملاء'!$A$2:$I$1589,9,FALSE),"")</f>
        <v/>
      </c>
      <c r="P640" s="144" t="str">
        <f t="shared" si="58"/>
        <v/>
      </c>
      <c r="Q640" s="145" t="str">
        <f t="shared" si="59"/>
        <v/>
      </c>
      <c r="R640" s="50"/>
      <c r="S640" s="133" t="str">
        <f>IFERROR(VLOOKUP(B640,'اسماء العملاء'!$A$2:$J$1589,10,FALSE),"")</f>
        <v/>
      </c>
      <c r="T640" s="48" t="str">
        <f>IFERROR(IF(COUNT($S640:S640)&gt;=$P640,"",EDATE($S640,1)),"")</f>
        <v/>
      </c>
      <c r="U640" s="48" t="str">
        <f>IFERROR(IF(COUNT($S640:T640)&gt;=$P640,"",EDATE($S640,2)),"")</f>
        <v/>
      </c>
      <c r="V640" s="48" t="str">
        <f>IFERROR(IF(COUNT($S640:U640)&gt;=$P640,"",EDATE($S640,3)),"")</f>
        <v/>
      </c>
      <c r="W640" s="48" t="str">
        <f>IFERROR(IF(COUNT($S640:V640)&gt;=$P640,"",EDATE($S640,4)),"")</f>
        <v/>
      </c>
      <c r="X640" s="48" t="str">
        <f>IFERROR(IF(COUNT($S640:W640)&gt;=$P640,"",EDATE($S640,5)),"")</f>
        <v/>
      </c>
      <c r="Y640" s="48" t="str">
        <f>IFERROR(IF(COUNT($S640:X640)&gt;=$P640,"",EDATE($S640,6)),"")</f>
        <v/>
      </c>
      <c r="Z640" s="48" t="str">
        <f>IFERROR(IF(COUNT($S640:Y640)&gt;=$P640,"",EDATE($S640,7)),"")</f>
        <v/>
      </c>
      <c r="AA640" s="48" t="str">
        <f>IFERROR(IF(COUNT($S640:Z640)&gt;=$P640,"",EDATE($S640,8)),"")</f>
        <v/>
      </c>
      <c r="AB640" s="48" t="str">
        <f>IFERROR(IF(COUNT($S640:AA640)&gt;=$P640,"",EDATE($S640,9)),"")</f>
        <v/>
      </c>
      <c r="AC640" s="48" t="str">
        <f>IFERROR(IF(COUNT($S640:AB640)&gt;=$P640,"",EDATE($S640,10)),"")</f>
        <v/>
      </c>
      <c r="AD640" s="48" t="str">
        <f>IFERROR(IF(COUNT($S640:AC640)&gt;=$P640,"",EDATE($S640,11)),"")</f>
        <v/>
      </c>
      <c r="AE640" s="48" t="str">
        <f>IFERROR(IF(COUNT($S640:AD640)&gt;=$P640,"",EDATE($S640,12)),"")</f>
        <v/>
      </c>
      <c r="AF640" s="48" t="str">
        <f>IFERROR(IF(COUNT($S640:AE640)&gt;=$P640,"",EDATE($S640,13)),"")</f>
        <v/>
      </c>
      <c r="AG640" s="48" t="str">
        <f>IFERROR(IF(COUNT($S640:AF640)&gt;=$P640,"",EDATE($S640,14)),"")</f>
        <v/>
      </c>
      <c r="AH640" s="48" t="str">
        <f>IFERROR(IF(COUNT($S640:AG640)&gt;=$P640,"",EDATE($S640,15)),"")</f>
        <v/>
      </c>
      <c r="AI640" s="48" t="str">
        <f>IFERROR(IF(COUNT($S640:AH640)&gt;=$P640,"",EDATE($S640,16)),"")</f>
        <v/>
      </c>
      <c r="AJ640" s="48" t="str">
        <f>IFERROR(IF(COUNT($S640:AI640)&gt;=$P640,"",EDATE($S640,17)),"")</f>
        <v/>
      </c>
      <c r="AK640" s="48" t="str">
        <f>IFERROR(IF(COUNT($S640:AJ640)&gt;=$P640,"",EDATE($S640,18)),"")</f>
        <v/>
      </c>
      <c r="AL640" s="49" t="str">
        <f>IFERROR(IF(COUNT($S640:AK640)&gt;=$P640,"",EDATE($S640,19)),"")</f>
        <v/>
      </c>
      <c r="AM640" s="49" t="str">
        <f>IFERROR(IF(COUNT($S640:AL640)&gt;=$P640,"",EDATE($S640,20)),"")</f>
        <v/>
      </c>
      <c r="AN640" s="49" t="str">
        <f>IFERROR(IF(COUNT($S640:AM640)&gt;=$P640,"",EDATE($S640,21)),"")</f>
        <v/>
      </c>
      <c r="AO640" s="49" t="str">
        <f>IFERROR(IF(COUNT($S640:AN640)&gt;=$P640,"",EDATE($S640,22)),"")</f>
        <v/>
      </c>
      <c r="AP640" s="49" t="str">
        <f>IFERROR(IF(COUNT($S640:AO640)&gt;=$P640,"",EDATE($S640,23)),"")</f>
        <v/>
      </c>
      <c r="AQ640" s="49" t="str">
        <f>IFERROR(IF(COUNT($S640:AP640)&gt;=$P640,"",EDATE($S640,24)),"")</f>
        <v/>
      </c>
      <c r="AR640" s="49" t="str">
        <f>IFERROR(IF(COUNT($S640:AQ640)&gt;=$P640,"",EDATE($S640,25)),"")</f>
        <v/>
      </c>
      <c r="AS640" s="49" t="str">
        <f>IFERROR(IF(COUNT($S640:AR640)&gt;=$P640,"",EDATE($S640,26)),"")</f>
        <v/>
      </c>
      <c r="AT640" s="49" t="str">
        <f>IFERROR(IF(COUNT($S640:AS640)&gt;=$P640,"",EDATE($S640,27)),"")</f>
        <v/>
      </c>
      <c r="AU640" s="49" t="str">
        <f>IFERROR(IF(COUNT($S640:AT640)&gt;=$P640,"",EDATE($S640,28)),"")</f>
        <v/>
      </c>
      <c r="AV640" s="49" t="str">
        <f>IFERROR(IF(COUNT($S640:AU640)&gt;=$P640,"",EDATE($S640,29)),"")</f>
        <v/>
      </c>
      <c r="AW640" s="49" t="str">
        <f>IFERROR(IF(COUNT($S640:AV640)&gt;=$P640,"",EDATE($S640,30)),"")</f>
        <v/>
      </c>
      <c r="AX640" s="49" t="str">
        <f>IFERROR(IF(COUNT($S640:AW640)&gt;=$P640,"",EDATE($S640,31)),"")</f>
        <v/>
      </c>
      <c r="AY640" s="49" t="str">
        <f>IFERROR(IF(COUNT($S640:AX640)&gt;=$P640,"",EDATE($S640,32)),"")</f>
        <v/>
      </c>
      <c r="AZ640" s="49" t="str">
        <f>IFERROR(IF(COUNT($S640:AY640)&gt;=$P640,"",EDATE($S640,33)),"")</f>
        <v/>
      </c>
      <c r="BA640" s="49" t="str">
        <f>IFERROR(IF(COUNT($S640:AZ640)&gt;=$P640,"",EDATE($S640,34)),"")</f>
        <v/>
      </c>
      <c r="BB640" s="49" t="str">
        <f>IFERROR(IF(COUNT($S640:BA640)&gt;=$P640,"",EDATE($S640,35)),"")</f>
        <v/>
      </c>
      <c r="BC640" s="49" t="str">
        <f>IFERROR(IF(COUNT($S640:BB640)&gt;=$P640,"",EDATE($S640,36)),"")</f>
        <v/>
      </c>
      <c r="BD640" s="108"/>
    </row>
    <row r="641" spans="1:56" s="98" customFormat="1" ht="21" customHeight="1" thickBot="1">
      <c r="A641" s="106" t="str">
        <f t="shared" ca="1" si="54"/>
        <v/>
      </c>
      <c r="B641" s="152"/>
      <c r="C641" s="45" t="str">
        <f>IFERROR(VLOOKUP(B641,'اسماء العملاء'!$A$2:$E$1589,5,FALSE),"")</f>
        <v/>
      </c>
      <c r="D641" s="60" t="str">
        <f>IFERROR(VLOOKUP(B641,'اسماء العملاء'!$A$2:$C$1589,2,FALSE),"")</f>
        <v/>
      </c>
      <c r="E641" s="56"/>
      <c r="F641" s="62" t="str">
        <f>IFERROR(VLOOKUP(B641,'اسماء العملاء'!$A$2:$C$1589,3,FALSE),"")</f>
        <v/>
      </c>
      <c r="G641" s="75" t="str">
        <f>IFERROR(VLOOKUP(B641,'اسماء العملاء'!$A$2:$F$1589,6,FALSE),"")</f>
        <v/>
      </c>
      <c r="H641" s="142" t="str">
        <f>IFERROR(VLOOKUP(G641,'انواع الفلاتر'!$B$2:$C$52,2,FALSE),"")</f>
        <v/>
      </c>
      <c r="I641" s="128" t="str">
        <f>IFERROR(VLOOKUP(B641,'اسماء العملاء'!$A$2:$K$1589,11,FALSE),"")</f>
        <v/>
      </c>
      <c r="J641" s="46" t="str">
        <f t="shared" si="55"/>
        <v/>
      </c>
      <c r="K641" s="37"/>
      <c r="L641" s="137" t="str">
        <f t="shared" si="56"/>
        <v/>
      </c>
      <c r="M641" s="94" t="str">
        <f>IFERROR(VLOOKUP(B641,'اسماء العملاء'!$A$2:$G$1589,7,FALSE),"")</f>
        <v/>
      </c>
      <c r="N641" s="92" t="str">
        <f t="shared" si="57"/>
        <v/>
      </c>
      <c r="O641" s="149" t="str">
        <f>IFERROR(VLOOKUP(B641,'اسماء العملاء'!$A$2:$I$1589,9,FALSE),"")</f>
        <v/>
      </c>
      <c r="P641" s="144" t="str">
        <f t="shared" si="58"/>
        <v/>
      </c>
      <c r="Q641" s="145" t="str">
        <f t="shared" si="59"/>
        <v/>
      </c>
      <c r="R641" s="50"/>
      <c r="S641" s="133" t="str">
        <f>IFERROR(VLOOKUP(B641,'اسماء العملاء'!$A$2:$J$1589,10,FALSE),"")</f>
        <v/>
      </c>
      <c r="T641" s="48" t="str">
        <f>IFERROR(IF(COUNT($S641:S641)&gt;=$P641,"",EDATE($S641,1)),"")</f>
        <v/>
      </c>
      <c r="U641" s="48" t="str">
        <f>IFERROR(IF(COUNT($S641:T641)&gt;=$P641,"",EDATE($S641,2)),"")</f>
        <v/>
      </c>
      <c r="V641" s="48" t="str">
        <f>IFERROR(IF(COUNT($S641:U641)&gt;=$P641,"",EDATE($S641,3)),"")</f>
        <v/>
      </c>
      <c r="W641" s="48" t="str">
        <f>IFERROR(IF(COUNT($S641:V641)&gt;=$P641,"",EDATE($S641,4)),"")</f>
        <v/>
      </c>
      <c r="X641" s="48" t="str">
        <f>IFERROR(IF(COUNT($S641:W641)&gt;=$P641,"",EDATE($S641,5)),"")</f>
        <v/>
      </c>
      <c r="Y641" s="48" t="str">
        <f>IFERROR(IF(COUNT($S641:X641)&gt;=$P641,"",EDATE($S641,6)),"")</f>
        <v/>
      </c>
      <c r="Z641" s="48" t="str">
        <f>IFERROR(IF(COUNT($S641:Y641)&gt;=$P641,"",EDATE($S641,7)),"")</f>
        <v/>
      </c>
      <c r="AA641" s="48" t="str">
        <f>IFERROR(IF(COUNT($S641:Z641)&gt;=$P641,"",EDATE($S641,8)),"")</f>
        <v/>
      </c>
      <c r="AB641" s="48" t="str">
        <f>IFERROR(IF(COUNT($S641:AA641)&gt;=$P641,"",EDATE($S641,9)),"")</f>
        <v/>
      </c>
      <c r="AC641" s="48" t="str">
        <f>IFERROR(IF(COUNT($S641:AB641)&gt;=$P641,"",EDATE($S641,10)),"")</f>
        <v/>
      </c>
      <c r="AD641" s="48" t="str">
        <f>IFERROR(IF(COUNT($S641:AC641)&gt;=$P641,"",EDATE($S641,11)),"")</f>
        <v/>
      </c>
      <c r="AE641" s="48" t="str">
        <f>IFERROR(IF(COUNT($S641:AD641)&gt;=$P641,"",EDATE($S641,12)),"")</f>
        <v/>
      </c>
      <c r="AF641" s="48" t="str">
        <f>IFERROR(IF(COUNT($S641:AE641)&gt;=$P641,"",EDATE($S641,13)),"")</f>
        <v/>
      </c>
      <c r="AG641" s="48" t="str">
        <f>IFERROR(IF(COUNT($S641:AF641)&gt;=$P641,"",EDATE($S641,14)),"")</f>
        <v/>
      </c>
      <c r="AH641" s="48" t="str">
        <f>IFERROR(IF(COUNT($S641:AG641)&gt;=$P641,"",EDATE($S641,15)),"")</f>
        <v/>
      </c>
      <c r="AI641" s="48" t="str">
        <f>IFERROR(IF(COUNT($S641:AH641)&gt;=$P641,"",EDATE($S641,16)),"")</f>
        <v/>
      </c>
      <c r="AJ641" s="48" t="str">
        <f>IFERROR(IF(COUNT($S641:AI641)&gt;=$P641,"",EDATE($S641,17)),"")</f>
        <v/>
      </c>
      <c r="AK641" s="48" t="str">
        <f>IFERROR(IF(COUNT($S641:AJ641)&gt;=$P641,"",EDATE($S641,18)),"")</f>
        <v/>
      </c>
      <c r="AL641" s="49" t="str">
        <f>IFERROR(IF(COUNT($S641:AK641)&gt;=$P641,"",EDATE($S641,19)),"")</f>
        <v/>
      </c>
      <c r="AM641" s="49" t="str">
        <f>IFERROR(IF(COUNT($S641:AL641)&gt;=$P641,"",EDATE($S641,20)),"")</f>
        <v/>
      </c>
      <c r="AN641" s="49" t="str">
        <f>IFERROR(IF(COUNT($S641:AM641)&gt;=$P641,"",EDATE($S641,21)),"")</f>
        <v/>
      </c>
      <c r="AO641" s="49" t="str">
        <f>IFERROR(IF(COUNT($S641:AN641)&gt;=$P641,"",EDATE($S641,22)),"")</f>
        <v/>
      </c>
      <c r="AP641" s="49" t="str">
        <f>IFERROR(IF(COUNT($S641:AO641)&gt;=$P641,"",EDATE($S641,23)),"")</f>
        <v/>
      </c>
      <c r="AQ641" s="49" t="str">
        <f>IFERROR(IF(COUNT($S641:AP641)&gt;=$P641,"",EDATE($S641,24)),"")</f>
        <v/>
      </c>
      <c r="AR641" s="49" t="str">
        <f>IFERROR(IF(COUNT($S641:AQ641)&gt;=$P641,"",EDATE($S641,25)),"")</f>
        <v/>
      </c>
      <c r="AS641" s="49" t="str">
        <f>IFERROR(IF(COUNT($S641:AR641)&gt;=$P641,"",EDATE($S641,26)),"")</f>
        <v/>
      </c>
      <c r="AT641" s="49" t="str">
        <f>IFERROR(IF(COUNT($S641:AS641)&gt;=$P641,"",EDATE($S641,27)),"")</f>
        <v/>
      </c>
      <c r="AU641" s="49" t="str">
        <f>IFERROR(IF(COUNT($S641:AT641)&gt;=$P641,"",EDATE($S641,28)),"")</f>
        <v/>
      </c>
      <c r="AV641" s="49" t="str">
        <f>IFERROR(IF(COUNT($S641:AU641)&gt;=$P641,"",EDATE($S641,29)),"")</f>
        <v/>
      </c>
      <c r="AW641" s="49" t="str">
        <f>IFERROR(IF(COUNT($S641:AV641)&gt;=$P641,"",EDATE($S641,30)),"")</f>
        <v/>
      </c>
      <c r="AX641" s="49" t="str">
        <f>IFERROR(IF(COUNT($S641:AW641)&gt;=$P641,"",EDATE($S641,31)),"")</f>
        <v/>
      </c>
      <c r="AY641" s="49" t="str">
        <f>IFERROR(IF(COUNT($S641:AX641)&gt;=$P641,"",EDATE($S641,32)),"")</f>
        <v/>
      </c>
      <c r="AZ641" s="49" t="str">
        <f>IFERROR(IF(COUNT($S641:AY641)&gt;=$P641,"",EDATE($S641,33)),"")</f>
        <v/>
      </c>
      <c r="BA641" s="49" t="str">
        <f>IFERROR(IF(COUNT($S641:AZ641)&gt;=$P641,"",EDATE($S641,34)),"")</f>
        <v/>
      </c>
      <c r="BB641" s="49" t="str">
        <f>IFERROR(IF(COUNT($S641:BA641)&gt;=$P641,"",EDATE($S641,35)),"")</f>
        <v/>
      </c>
      <c r="BC641" s="49" t="str">
        <f>IFERROR(IF(COUNT($S641:BB641)&gt;=$P641,"",EDATE($S641,36)),"")</f>
        <v/>
      </c>
      <c r="BD641" s="108"/>
    </row>
    <row r="642" spans="1:56" s="98" customFormat="1" ht="21" customHeight="1" thickBot="1">
      <c r="A642" s="106" t="str">
        <f t="shared" ca="1" si="54"/>
        <v/>
      </c>
      <c r="B642" s="152"/>
      <c r="C642" s="45" t="str">
        <f>IFERROR(VLOOKUP(B642,'اسماء العملاء'!$A$2:$E$1589,5,FALSE),"")</f>
        <v/>
      </c>
      <c r="D642" s="60" t="str">
        <f>IFERROR(VLOOKUP(B642,'اسماء العملاء'!$A$2:$C$1589,2,FALSE),"")</f>
        <v/>
      </c>
      <c r="E642" s="56"/>
      <c r="F642" s="62" t="str">
        <f>IFERROR(VLOOKUP(B642,'اسماء العملاء'!$A$2:$C$1589,3,FALSE),"")</f>
        <v/>
      </c>
      <c r="G642" s="75" t="str">
        <f>IFERROR(VLOOKUP(B642,'اسماء العملاء'!$A$2:$F$1589,6,FALSE),"")</f>
        <v/>
      </c>
      <c r="H642" s="142" t="str">
        <f>IFERROR(VLOOKUP(G642,'انواع الفلاتر'!$B$2:$C$52,2,FALSE),"")</f>
        <v/>
      </c>
      <c r="I642" s="128" t="str">
        <f>IFERROR(VLOOKUP(B642,'اسماء العملاء'!$A$2:$K$1589,11,FALSE),"")</f>
        <v/>
      </c>
      <c r="J642" s="46" t="str">
        <f t="shared" si="55"/>
        <v/>
      </c>
      <c r="K642" s="37"/>
      <c r="L642" s="137" t="str">
        <f t="shared" si="56"/>
        <v/>
      </c>
      <c r="M642" s="94" t="str">
        <f>IFERROR(VLOOKUP(B642,'اسماء العملاء'!$A$2:$G$1589,7,FALSE),"")</f>
        <v/>
      </c>
      <c r="N642" s="92" t="str">
        <f t="shared" si="57"/>
        <v/>
      </c>
      <c r="O642" s="149" t="str">
        <f>IFERROR(VLOOKUP(B642,'اسماء العملاء'!$A$2:$I$1589,9,FALSE),"")</f>
        <v/>
      </c>
      <c r="P642" s="144" t="str">
        <f t="shared" si="58"/>
        <v/>
      </c>
      <c r="Q642" s="145" t="str">
        <f t="shared" si="59"/>
        <v/>
      </c>
      <c r="R642" s="50"/>
      <c r="S642" s="133" t="str">
        <f>IFERROR(VLOOKUP(B642,'اسماء العملاء'!$A$2:$J$1589,10,FALSE),"")</f>
        <v/>
      </c>
      <c r="T642" s="48" t="str">
        <f>IFERROR(IF(COUNT($S642:S642)&gt;=$P642,"",EDATE($S642,1)),"")</f>
        <v/>
      </c>
      <c r="U642" s="48" t="str">
        <f>IFERROR(IF(COUNT($S642:T642)&gt;=$P642,"",EDATE($S642,2)),"")</f>
        <v/>
      </c>
      <c r="V642" s="48" t="str">
        <f>IFERROR(IF(COUNT($S642:U642)&gt;=$P642,"",EDATE($S642,3)),"")</f>
        <v/>
      </c>
      <c r="W642" s="48" t="str">
        <f>IFERROR(IF(COUNT($S642:V642)&gt;=$P642,"",EDATE($S642,4)),"")</f>
        <v/>
      </c>
      <c r="X642" s="48" t="str">
        <f>IFERROR(IF(COUNT($S642:W642)&gt;=$P642,"",EDATE($S642,5)),"")</f>
        <v/>
      </c>
      <c r="Y642" s="48" t="str">
        <f>IFERROR(IF(COUNT($S642:X642)&gt;=$P642,"",EDATE($S642,6)),"")</f>
        <v/>
      </c>
      <c r="Z642" s="48" t="str">
        <f>IFERROR(IF(COUNT($S642:Y642)&gt;=$P642,"",EDATE($S642,7)),"")</f>
        <v/>
      </c>
      <c r="AA642" s="48" t="str">
        <f>IFERROR(IF(COUNT($S642:Z642)&gt;=$P642,"",EDATE($S642,8)),"")</f>
        <v/>
      </c>
      <c r="AB642" s="48" t="str">
        <f>IFERROR(IF(COUNT($S642:AA642)&gt;=$P642,"",EDATE($S642,9)),"")</f>
        <v/>
      </c>
      <c r="AC642" s="48" t="str">
        <f>IFERROR(IF(COUNT($S642:AB642)&gt;=$P642,"",EDATE($S642,10)),"")</f>
        <v/>
      </c>
      <c r="AD642" s="48" t="str">
        <f>IFERROR(IF(COUNT($S642:AC642)&gt;=$P642,"",EDATE($S642,11)),"")</f>
        <v/>
      </c>
      <c r="AE642" s="48" t="str">
        <f>IFERROR(IF(COUNT($S642:AD642)&gt;=$P642,"",EDATE($S642,12)),"")</f>
        <v/>
      </c>
      <c r="AF642" s="48" t="str">
        <f>IFERROR(IF(COUNT($S642:AE642)&gt;=$P642,"",EDATE($S642,13)),"")</f>
        <v/>
      </c>
      <c r="AG642" s="48" t="str">
        <f>IFERROR(IF(COUNT($S642:AF642)&gt;=$P642,"",EDATE($S642,14)),"")</f>
        <v/>
      </c>
      <c r="AH642" s="48" t="str">
        <f>IFERROR(IF(COUNT($S642:AG642)&gt;=$P642,"",EDATE($S642,15)),"")</f>
        <v/>
      </c>
      <c r="AI642" s="48" t="str">
        <f>IFERROR(IF(COUNT($S642:AH642)&gt;=$P642,"",EDATE($S642,16)),"")</f>
        <v/>
      </c>
      <c r="AJ642" s="48" t="str">
        <f>IFERROR(IF(COUNT($S642:AI642)&gt;=$P642,"",EDATE($S642,17)),"")</f>
        <v/>
      </c>
      <c r="AK642" s="48" t="str">
        <f>IFERROR(IF(COUNT($S642:AJ642)&gt;=$P642,"",EDATE($S642,18)),"")</f>
        <v/>
      </c>
      <c r="AL642" s="49" t="str">
        <f>IFERROR(IF(COUNT($S642:AK642)&gt;=$P642,"",EDATE($S642,19)),"")</f>
        <v/>
      </c>
      <c r="AM642" s="49" t="str">
        <f>IFERROR(IF(COUNT($S642:AL642)&gt;=$P642,"",EDATE($S642,20)),"")</f>
        <v/>
      </c>
      <c r="AN642" s="49" t="str">
        <f>IFERROR(IF(COUNT($S642:AM642)&gt;=$P642,"",EDATE($S642,21)),"")</f>
        <v/>
      </c>
      <c r="AO642" s="49" t="str">
        <f>IFERROR(IF(COUNT($S642:AN642)&gt;=$P642,"",EDATE($S642,22)),"")</f>
        <v/>
      </c>
      <c r="AP642" s="49" t="str">
        <f>IFERROR(IF(COUNT($S642:AO642)&gt;=$P642,"",EDATE($S642,23)),"")</f>
        <v/>
      </c>
      <c r="AQ642" s="49" t="str">
        <f>IFERROR(IF(COUNT($S642:AP642)&gt;=$P642,"",EDATE($S642,24)),"")</f>
        <v/>
      </c>
      <c r="AR642" s="49" t="str">
        <f>IFERROR(IF(COUNT($S642:AQ642)&gt;=$P642,"",EDATE($S642,25)),"")</f>
        <v/>
      </c>
      <c r="AS642" s="49" t="str">
        <f>IFERROR(IF(COUNT($S642:AR642)&gt;=$P642,"",EDATE($S642,26)),"")</f>
        <v/>
      </c>
      <c r="AT642" s="49" t="str">
        <f>IFERROR(IF(COUNT($S642:AS642)&gt;=$P642,"",EDATE($S642,27)),"")</f>
        <v/>
      </c>
      <c r="AU642" s="49" t="str">
        <f>IFERROR(IF(COUNT($S642:AT642)&gt;=$P642,"",EDATE($S642,28)),"")</f>
        <v/>
      </c>
      <c r="AV642" s="49" t="str">
        <f>IFERROR(IF(COUNT($S642:AU642)&gt;=$P642,"",EDATE($S642,29)),"")</f>
        <v/>
      </c>
      <c r="AW642" s="49" t="str">
        <f>IFERROR(IF(COUNT($S642:AV642)&gt;=$P642,"",EDATE($S642,30)),"")</f>
        <v/>
      </c>
      <c r="AX642" s="49" t="str">
        <f>IFERROR(IF(COUNT($S642:AW642)&gt;=$P642,"",EDATE($S642,31)),"")</f>
        <v/>
      </c>
      <c r="AY642" s="49" t="str">
        <f>IFERROR(IF(COUNT($S642:AX642)&gt;=$P642,"",EDATE($S642,32)),"")</f>
        <v/>
      </c>
      <c r="AZ642" s="49" t="str">
        <f>IFERROR(IF(COUNT($S642:AY642)&gt;=$P642,"",EDATE($S642,33)),"")</f>
        <v/>
      </c>
      <c r="BA642" s="49" t="str">
        <f>IFERROR(IF(COUNT($S642:AZ642)&gt;=$P642,"",EDATE($S642,34)),"")</f>
        <v/>
      </c>
      <c r="BB642" s="49" t="str">
        <f>IFERROR(IF(COUNT($S642:BA642)&gt;=$P642,"",EDATE($S642,35)),"")</f>
        <v/>
      </c>
      <c r="BC642" s="49" t="str">
        <f>IFERROR(IF(COUNT($S642:BB642)&gt;=$P642,"",EDATE($S642,36)),"")</f>
        <v/>
      </c>
      <c r="BD642" s="108"/>
    </row>
    <row r="643" spans="1:56" s="98" customFormat="1" ht="21" customHeight="1" thickBot="1">
      <c r="A643" s="106" t="str">
        <f t="shared" ca="1" si="54"/>
        <v/>
      </c>
      <c r="B643" s="152"/>
      <c r="C643" s="45" t="str">
        <f>IFERROR(VLOOKUP(B643,'اسماء العملاء'!$A$2:$E$1589,5,FALSE),"")</f>
        <v/>
      </c>
      <c r="D643" s="60" t="str">
        <f>IFERROR(VLOOKUP(B643,'اسماء العملاء'!$A$2:$C$1589,2,FALSE),"")</f>
        <v/>
      </c>
      <c r="E643" s="56"/>
      <c r="F643" s="62" t="str">
        <f>IFERROR(VLOOKUP(B643,'اسماء العملاء'!$A$2:$C$1589,3,FALSE),"")</f>
        <v/>
      </c>
      <c r="G643" s="75" t="str">
        <f>IFERROR(VLOOKUP(B643,'اسماء العملاء'!$A$2:$F$1589,6,FALSE),"")</f>
        <v/>
      </c>
      <c r="H643" s="142" t="str">
        <f>IFERROR(VLOOKUP(G643,'انواع الفلاتر'!$B$2:$C$52,2,FALSE),"")</f>
        <v/>
      </c>
      <c r="I643" s="128" t="str">
        <f>IFERROR(VLOOKUP(B643,'اسماء العملاء'!$A$2:$K$1589,11,FALSE),"")</f>
        <v/>
      </c>
      <c r="J643" s="46" t="str">
        <f t="shared" si="55"/>
        <v/>
      </c>
      <c r="K643" s="37"/>
      <c r="L643" s="137" t="str">
        <f t="shared" si="56"/>
        <v/>
      </c>
      <c r="M643" s="94" t="str">
        <f>IFERROR(VLOOKUP(B643,'اسماء العملاء'!$A$2:$G$1589,7,FALSE),"")</f>
        <v/>
      </c>
      <c r="N643" s="92" t="str">
        <f t="shared" si="57"/>
        <v/>
      </c>
      <c r="O643" s="149" t="str">
        <f>IFERROR(VLOOKUP(B643,'اسماء العملاء'!$A$2:$I$1589,9,FALSE),"")</f>
        <v/>
      </c>
      <c r="P643" s="144" t="str">
        <f t="shared" si="58"/>
        <v/>
      </c>
      <c r="Q643" s="145" t="str">
        <f t="shared" si="59"/>
        <v/>
      </c>
      <c r="R643" s="50"/>
      <c r="S643" s="133" t="str">
        <f>IFERROR(VLOOKUP(B643,'اسماء العملاء'!$A$2:$J$1589,10,FALSE),"")</f>
        <v/>
      </c>
      <c r="T643" s="48" t="str">
        <f>IFERROR(IF(COUNT($S643:S643)&gt;=$P643,"",EDATE($S643,1)),"")</f>
        <v/>
      </c>
      <c r="U643" s="48" t="str">
        <f>IFERROR(IF(COUNT($S643:T643)&gt;=$P643,"",EDATE($S643,2)),"")</f>
        <v/>
      </c>
      <c r="V643" s="48" t="str">
        <f>IFERROR(IF(COUNT($S643:U643)&gt;=$P643,"",EDATE($S643,3)),"")</f>
        <v/>
      </c>
      <c r="W643" s="48" t="str">
        <f>IFERROR(IF(COUNT($S643:V643)&gt;=$P643,"",EDATE($S643,4)),"")</f>
        <v/>
      </c>
      <c r="X643" s="48" t="str">
        <f>IFERROR(IF(COUNT($S643:W643)&gt;=$P643,"",EDATE($S643,5)),"")</f>
        <v/>
      </c>
      <c r="Y643" s="48" t="str">
        <f>IFERROR(IF(COUNT($S643:X643)&gt;=$P643,"",EDATE($S643,6)),"")</f>
        <v/>
      </c>
      <c r="Z643" s="48" t="str">
        <f>IFERROR(IF(COUNT($S643:Y643)&gt;=$P643,"",EDATE($S643,7)),"")</f>
        <v/>
      </c>
      <c r="AA643" s="48" t="str">
        <f>IFERROR(IF(COUNT($S643:Z643)&gt;=$P643,"",EDATE($S643,8)),"")</f>
        <v/>
      </c>
      <c r="AB643" s="48" t="str">
        <f>IFERROR(IF(COUNT($S643:AA643)&gt;=$P643,"",EDATE($S643,9)),"")</f>
        <v/>
      </c>
      <c r="AC643" s="48" t="str">
        <f>IFERROR(IF(COUNT($S643:AB643)&gt;=$P643,"",EDATE($S643,10)),"")</f>
        <v/>
      </c>
      <c r="AD643" s="48" t="str">
        <f>IFERROR(IF(COUNT($S643:AC643)&gt;=$P643,"",EDATE($S643,11)),"")</f>
        <v/>
      </c>
      <c r="AE643" s="48" t="str">
        <f>IFERROR(IF(COUNT($S643:AD643)&gt;=$P643,"",EDATE($S643,12)),"")</f>
        <v/>
      </c>
      <c r="AF643" s="48" t="str">
        <f>IFERROR(IF(COUNT($S643:AE643)&gt;=$P643,"",EDATE($S643,13)),"")</f>
        <v/>
      </c>
      <c r="AG643" s="48" t="str">
        <f>IFERROR(IF(COUNT($S643:AF643)&gt;=$P643,"",EDATE($S643,14)),"")</f>
        <v/>
      </c>
      <c r="AH643" s="48" t="str">
        <f>IFERROR(IF(COUNT($S643:AG643)&gt;=$P643,"",EDATE($S643,15)),"")</f>
        <v/>
      </c>
      <c r="AI643" s="48" t="str">
        <f>IFERROR(IF(COUNT($S643:AH643)&gt;=$P643,"",EDATE($S643,16)),"")</f>
        <v/>
      </c>
      <c r="AJ643" s="48" t="str">
        <f>IFERROR(IF(COUNT($S643:AI643)&gt;=$P643,"",EDATE($S643,17)),"")</f>
        <v/>
      </c>
      <c r="AK643" s="48" t="str">
        <f>IFERROR(IF(COUNT($S643:AJ643)&gt;=$P643,"",EDATE($S643,18)),"")</f>
        <v/>
      </c>
      <c r="AL643" s="49" t="str">
        <f>IFERROR(IF(COUNT($S643:AK643)&gt;=$P643,"",EDATE($S643,19)),"")</f>
        <v/>
      </c>
      <c r="AM643" s="49" t="str">
        <f>IFERROR(IF(COUNT($S643:AL643)&gt;=$P643,"",EDATE($S643,20)),"")</f>
        <v/>
      </c>
      <c r="AN643" s="49" t="str">
        <f>IFERROR(IF(COUNT($S643:AM643)&gt;=$P643,"",EDATE($S643,21)),"")</f>
        <v/>
      </c>
      <c r="AO643" s="49" t="str">
        <f>IFERROR(IF(COUNT($S643:AN643)&gt;=$P643,"",EDATE($S643,22)),"")</f>
        <v/>
      </c>
      <c r="AP643" s="49" t="str">
        <f>IFERROR(IF(COUNT($S643:AO643)&gt;=$P643,"",EDATE($S643,23)),"")</f>
        <v/>
      </c>
      <c r="AQ643" s="49" t="str">
        <f>IFERROR(IF(COUNT($S643:AP643)&gt;=$P643,"",EDATE($S643,24)),"")</f>
        <v/>
      </c>
      <c r="AR643" s="49" t="str">
        <f>IFERROR(IF(COUNT($S643:AQ643)&gt;=$P643,"",EDATE($S643,25)),"")</f>
        <v/>
      </c>
      <c r="AS643" s="49" t="str">
        <f>IFERROR(IF(COUNT($S643:AR643)&gt;=$P643,"",EDATE($S643,26)),"")</f>
        <v/>
      </c>
      <c r="AT643" s="49" t="str">
        <f>IFERROR(IF(COUNT($S643:AS643)&gt;=$P643,"",EDATE($S643,27)),"")</f>
        <v/>
      </c>
      <c r="AU643" s="49" t="str">
        <f>IFERROR(IF(COUNT($S643:AT643)&gt;=$P643,"",EDATE($S643,28)),"")</f>
        <v/>
      </c>
      <c r="AV643" s="49" t="str">
        <f>IFERROR(IF(COUNT($S643:AU643)&gt;=$P643,"",EDATE($S643,29)),"")</f>
        <v/>
      </c>
      <c r="AW643" s="49" t="str">
        <f>IFERROR(IF(COUNT($S643:AV643)&gt;=$P643,"",EDATE($S643,30)),"")</f>
        <v/>
      </c>
      <c r="AX643" s="49" t="str">
        <f>IFERROR(IF(COUNT($S643:AW643)&gt;=$P643,"",EDATE($S643,31)),"")</f>
        <v/>
      </c>
      <c r="AY643" s="49" t="str">
        <f>IFERROR(IF(COUNT($S643:AX643)&gt;=$P643,"",EDATE($S643,32)),"")</f>
        <v/>
      </c>
      <c r="AZ643" s="49" t="str">
        <f>IFERROR(IF(COUNT($S643:AY643)&gt;=$P643,"",EDATE($S643,33)),"")</f>
        <v/>
      </c>
      <c r="BA643" s="49" t="str">
        <f>IFERROR(IF(COUNT($S643:AZ643)&gt;=$P643,"",EDATE($S643,34)),"")</f>
        <v/>
      </c>
      <c r="BB643" s="49" t="str">
        <f>IFERROR(IF(COUNT($S643:BA643)&gt;=$P643,"",EDATE($S643,35)),"")</f>
        <v/>
      </c>
      <c r="BC643" s="49" t="str">
        <f>IFERROR(IF(COUNT($S643:BB643)&gt;=$P643,"",EDATE($S643,36)),"")</f>
        <v/>
      </c>
      <c r="BD643" s="108"/>
    </row>
    <row r="644" spans="1:56" s="98" customFormat="1" ht="21" customHeight="1" thickBot="1">
      <c r="A644" s="106" t="str">
        <f t="shared" ref="A644:A707" ca="1" si="60">IF(B644="","",TODAY())</f>
        <v/>
      </c>
      <c r="B644" s="152"/>
      <c r="C644" s="45" t="str">
        <f>IFERROR(VLOOKUP(B644,'اسماء العملاء'!$A$2:$E$1589,5,FALSE),"")</f>
        <v/>
      </c>
      <c r="D644" s="60" t="str">
        <f>IFERROR(VLOOKUP(B644,'اسماء العملاء'!$A$2:$C$1589,2,FALSE),"")</f>
        <v/>
      </c>
      <c r="E644" s="56"/>
      <c r="F644" s="62" t="str">
        <f>IFERROR(VLOOKUP(B644,'اسماء العملاء'!$A$2:$C$1589,3,FALSE),"")</f>
        <v/>
      </c>
      <c r="G644" s="75" t="str">
        <f>IFERROR(VLOOKUP(B644,'اسماء العملاء'!$A$2:$F$1589,6,FALSE),"")</f>
        <v/>
      </c>
      <c r="H644" s="142" t="str">
        <f>IFERROR(VLOOKUP(G644,'انواع الفلاتر'!$B$2:$C$52,2,FALSE),"")</f>
        <v/>
      </c>
      <c r="I644" s="128" t="str">
        <f>IFERROR(VLOOKUP(B644,'اسماء العملاء'!$A$2:$K$1589,11,FALSE),"")</f>
        <v/>
      </c>
      <c r="J644" s="46" t="str">
        <f t="shared" ref="J644:J707" si="61">IFERROR(SUM(I644*H644),"")</f>
        <v/>
      </c>
      <c r="K644" s="37"/>
      <c r="L644" s="137" t="str">
        <f t="shared" ref="L644:L707" si="62">IFERROR(J644,"")</f>
        <v/>
      </c>
      <c r="M644" s="94" t="str">
        <f>IFERROR(VLOOKUP(B644,'اسماء العملاء'!$A$2:$G$1589,7,FALSE),"")</f>
        <v/>
      </c>
      <c r="N644" s="92" t="str">
        <f t="shared" ref="N644:N707" si="63">IFERROR(SUM(L644-M644),"")</f>
        <v/>
      </c>
      <c r="O644" s="149" t="str">
        <f>IFERROR(VLOOKUP(B644,'اسماء العملاء'!$A$2:$I$1589,9,FALSE),"")</f>
        <v/>
      </c>
      <c r="P644" s="144" t="str">
        <f t="shared" ref="P644:P707" si="64">IFERROR(INT(N644/O644),"")</f>
        <v/>
      </c>
      <c r="Q644" s="145" t="str">
        <f t="shared" ref="Q644:Q707" si="65">IFERROR(N644-O644*P644,"")</f>
        <v/>
      </c>
      <c r="R644" s="50"/>
      <c r="S644" s="133" t="str">
        <f>IFERROR(VLOOKUP(B644,'اسماء العملاء'!$A$2:$J$1589,10,FALSE),"")</f>
        <v/>
      </c>
      <c r="T644" s="48" t="str">
        <f>IFERROR(IF(COUNT($S644:S644)&gt;=$P644,"",EDATE($S644,1)),"")</f>
        <v/>
      </c>
      <c r="U644" s="48" t="str">
        <f>IFERROR(IF(COUNT($S644:T644)&gt;=$P644,"",EDATE($S644,2)),"")</f>
        <v/>
      </c>
      <c r="V644" s="48" t="str">
        <f>IFERROR(IF(COUNT($S644:U644)&gt;=$P644,"",EDATE($S644,3)),"")</f>
        <v/>
      </c>
      <c r="W644" s="48" t="str">
        <f>IFERROR(IF(COUNT($S644:V644)&gt;=$P644,"",EDATE($S644,4)),"")</f>
        <v/>
      </c>
      <c r="X644" s="48" t="str">
        <f>IFERROR(IF(COUNT($S644:W644)&gt;=$P644,"",EDATE($S644,5)),"")</f>
        <v/>
      </c>
      <c r="Y644" s="48" t="str">
        <f>IFERROR(IF(COUNT($S644:X644)&gt;=$P644,"",EDATE($S644,6)),"")</f>
        <v/>
      </c>
      <c r="Z644" s="48" t="str">
        <f>IFERROR(IF(COUNT($S644:Y644)&gt;=$P644,"",EDATE($S644,7)),"")</f>
        <v/>
      </c>
      <c r="AA644" s="48" t="str">
        <f>IFERROR(IF(COUNT($S644:Z644)&gt;=$P644,"",EDATE($S644,8)),"")</f>
        <v/>
      </c>
      <c r="AB644" s="48" t="str">
        <f>IFERROR(IF(COUNT($S644:AA644)&gt;=$P644,"",EDATE($S644,9)),"")</f>
        <v/>
      </c>
      <c r="AC644" s="48" t="str">
        <f>IFERROR(IF(COUNT($S644:AB644)&gt;=$P644,"",EDATE($S644,10)),"")</f>
        <v/>
      </c>
      <c r="AD644" s="48" t="str">
        <f>IFERROR(IF(COUNT($S644:AC644)&gt;=$P644,"",EDATE($S644,11)),"")</f>
        <v/>
      </c>
      <c r="AE644" s="48" t="str">
        <f>IFERROR(IF(COUNT($S644:AD644)&gt;=$P644,"",EDATE($S644,12)),"")</f>
        <v/>
      </c>
      <c r="AF644" s="48" t="str">
        <f>IFERROR(IF(COUNT($S644:AE644)&gt;=$P644,"",EDATE($S644,13)),"")</f>
        <v/>
      </c>
      <c r="AG644" s="48" t="str">
        <f>IFERROR(IF(COUNT($S644:AF644)&gt;=$P644,"",EDATE($S644,14)),"")</f>
        <v/>
      </c>
      <c r="AH644" s="48" t="str">
        <f>IFERROR(IF(COUNT($S644:AG644)&gt;=$P644,"",EDATE($S644,15)),"")</f>
        <v/>
      </c>
      <c r="AI644" s="48" t="str">
        <f>IFERROR(IF(COUNT($S644:AH644)&gt;=$P644,"",EDATE($S644,16)),"")</f>
        <v/>
      </c>
      <c r="AJ644" s="48" t="str">
        <f>IFERROR(IF(COUNT($S644:AI644)&gt;=$P644,"",EDATE($S644,17)),"")</f>
        <v/>
      </c>
      <c r="AK644" s="48" t="str">
        <f>IFERROR(IF(COUNT($S644:AJ644)&gt;=$P644,"",EDATE($S644,18)),"")</f>
        <v/>
      </c>
      <c r="AL644" s="49" t="str">
        <f>IFERROR(IF(COUNT($S644:AK644)&gt;=$P644,"",EDATE($S644,19)),"")</f>
        <v/>
      </c>
      <c r="AM644" s="49" t="str">
        <f>IFERROR(IF(COUNT($S644:AL644)&gt;=$P644,"",EDATE($S644,20)),"")</f>
        <v/>
      </c>
      <c r="AN644" s="49" t="str">
        <f>IFERROR(IF(COUNT($S644:AM644)&gt;=$P644,"",EDATE($S644,21)),"")</f>
        <v/>
      </c>
      <c r="AO644" s="49" t="str">
        <f>IFERROR(IF(COUNT($S644:AN644)&gt;=$P644,"",EDATE($S644,22)),"")</f>
        <v/>
      </c>
      <c r="AP644" s="49" t="str">
        <f>IFERROR(IF(COUNT($S644:AO644)&gt;=$P644,"",EDATE($S644,23)),"")</f>
        <v/>
      </c>
      <c r="AQ644" s="49" t="str">
        <f>IFERROR(IF(COUNT($S644:AP644)&gt;=$P644,"",EDATE($S644,24)),"")</f>
        <v/>
      </c>
      <c r="AR644" s="49" t="str">
        <f>IFERROR(IF(COUNT($S644:AQ644)&gt;=$P644,"",EDATE($S644,25)),"")</f>
        <v/>
      </c>
      <c r="AS644" s="49" t="str">
        <f>IFERROR(IF(COUNT($S644:AR644)&gt;=$P644,"",EDATE($S644,26)),"")</f>
        <v/>
      </c>
      <c r="AT644" s="49" t="str">
        <f>IFERROR(IF(COUNT($S644:AS644)&gt;=$P644,"",EDATE($S644,27)),"")</f>
        <v/>
      </c>
      <c r="AU644" s="49" t="str">
        <f>IFERROR(IF(COUNT($S644:AT644)&gt;=$P644,"",EDATE($S644,28)),"")</f>
        <v/>
      </c>
      <c r="AV644" s="49" t="str">
        <f>IFERROR(IF(COUNT($S644:AU644)&gt;=$P644,"",EDATE($S644,29)),"")</f>
        <v/>
      </c>
      <c r="AW644" s="49" t="str">
        <f>IFERROR(IF(COUNT($S644:AV644)&gt;=$P644,"",EDATE($S644,30)),"")</f>
        <v/>
      </c>
      <c r="AX644" s="49" t="str">
        <f>IFERROR(IF(COUNT($S644:AW644)&gt;=$P644,"",EDATE($S644,31)),"")</f>
        <v/>
      </c>
      <c r="AY644" s="49" t="str">
        <f>IFERROR(IF(COUNT($S644:AX644)&gt;=$P644,"",EDATE($S644,32)),"")</f>
        <v/>
      </c>
      <c r="AZ644" s="49" t="str">
        <f>IFERROR(IF(COUNT($S644:AY644)&gt;=$P644,"",EDATE($S644,33)),"")</f>
        <v/>
      </c>
      <c r="BA644" s="49" t="str">
        <f>IFERROR(IF(COUNT($S644:AZ644)&gt;=$P644,"",EDATE($S644,34)),"")</f>
        <v/>
      </c>
      <c r="BB644" s="49" t="str">
        <f>IFERROR(IF(COUNT($S644:BA644)&gt;=$P644,"",EDATE($S644,35)),"")</f>
        <v/>
      </c>
      <c r="BC644" s="49" t="str">
        <f>IFERROR(IF(COUNT($S644:BB644)&gt;=$P644,"",EDATE($S644,36)),"")</f>
        <v/>
      </c>
      <c r="BD644" s="108"/>
    </row>
    <row r="645" spans="1:56" s="98" customFormat="1" ht="21" customHeight="1" thickBot="1">
      <c r="A645" s="106" t="str">
        <f t="shared" ca="1" si="60"/>
        <v/>
      </c>
      <c r="B645" s="152"/>
      <c r="C645" s="45" t="str">
        <f>IFERROR(VLOOKUP(B645,'اسماء العملاء'!$A$2:$E$1589,5,FALSE),"")</f>
        <v/>
      </c>
      <c r="D645" s="60" t="str">
        <f>IFERROR(VLOOKUP(B645,'اسماء العملاء'!$A$2:$C$1589,2,FALSE),"")</f>
        <v/>
      </c>
      <c r="E645" s="56"/>
      <c r="F645" s="62" t="str">
        <f>IFERROR(VLOOKUP(B645,'اسماء العملاء'!$A$2:$C$1589,3,FALSE),"")</f>
        <v/>
      </c>
      <c r="G645" s="75" t="str">
        <f>IFERROR(VLOOKUP(B645,'اسماء العملاء'!$A$2:$F$1589,6,FALSE),"")</f>
        <v/>
      </c>
      <c r="H645" s="142" t="str">
        <f>IFERROR(VLOOKUP(G645,'انواع الفلاتر'!$B$2:$C$52,2,FALSE),"")</f>
        <v/>
      </c>
      <c r="I645" s="128" t="str">
        <f>IFERROR(VLOOKUP(B645,'اسماء العملاء'!$A$2:$K$1589,11,FALSE),"")</f>
        <v/>
      </c>
      <c r="J645" s="46" t="str">
        <f t="shared" si="61"/>
        <v/>
      </c>
      <c r="K645" s="37"/>
      <c r="L645" s="137" t="str">
        <f t="shared" si="62"/>
        <v/>
      </c>
      <c r="M645" s="94" t="str">
        <f>IFERROR(VLOOKUP(B645,'اسماء العملاء'!$A$2:$G$1589,7,FALSE),"")</f>
        <v/>
      </c>
      <c r="N645" s="92" t="str">
        <f t="shared" si="63"/>
        <v/>
      </c>
      <c r="O645" s="149" t="str">
        <f>IFERROR(VLOOKUP(B645,'اسماء العملاء'!$A$2:$I$1589,9,FALSE),"")</f>
        <v/>
      </c>
      <c r="P645" s="144" t="str">
        <f t="shared" si="64"/>
        <v/>
      </c>
      <c r="Q645" s="145" t="str">
        <f t="shared" si="65"/>
        <v/>
      </c>
      <c r="R645" s="50"/>
      <c r="S645" s="133" t="str">
        <f>IFERROR(VLOOKUP(B645,'اسماء العملاء'!$A$2:$J$1589,10,FALSE),"")</f>
        <v/>
      </c>
      <c r="T645" s="48" t="str">
        <f>IFERROR(IF(COUNT($S645:S645)&gt;=$P645,"",EDATE($S645,1)),"")</f>
        <v/>
      </c>
      <c r="U645" s="48" t="str">
        <f>IFERROR(IF(COUNT($S645:T645)&gt;=$P645,"",EDATE($S645,2)),"")</f>
        <v/>
      </c>
      <c r="V645" s="48" t="str">
        <f>IFERROR(IF(COUNT($S645:U645)&gt;=$P645,"",EDATE($S645,3)),"")</f>
        <v/>
      </c>
      <c r="W645" s="48" t="str">
        <f>IFERROR(IF(COUNT($S645:V645)&gt;=$P645,"",EDATE($S645,4)),"")</f>
        <v/>
      </c>
      <c r="X645" s="48" t="str">
        <f>IFERROR(IF(COUNT($S645:W645)&gt;=$P645,"",EDATE($S645,5)),"")</f>
        <v/>
      </c>
      <c r="Y645" s="48" t="str">
        <f>IFERROR(IF(COUNT($S645:X645)&gt;=$P645,"",EDATE($S645,6)),"")</f>
        <v/>
      </c>
      <c r="Z645" s="48" t="str">
        <f>IFERROR(IF(COUNT($S645:Y645)&gt;=$P645,"",EDATE($S645,7)),"")</f>
        <v/>
      </c>
      <c r="AA645" s="48" t="str">
        <f>IFERROR(IF(COUNT($S645:Z645)&gt;=$P645,"",EDATE($S645,8)),"")</f>
        <v/>
      </c>
      <c r="AB645" s="48" t="str">
        <f>IFERROR(IF(COUNT($S645:AA645)&gt;=$P645,"",EDATE($S645,9)),"")</f>
        <v/>
      </c>
      <c r="AC645" s="48" t="str">
        <f>IFERROR(IF(COUNT($S645:AB645)&gt;=$P645,"",EDATE($S645,10)),"")</f>
        <v/>
      </c>
      <c r="AD645" s="48" t="str">
        <f>IFERROR(IF(COUNT($S645:AC645)&gt;=$P645,"",EDATE($S645,11)),"")</f>
        <v/>
      </c>
      <c r="AE645" s="48" t="str">
        <f>IFERROR(IF(COUNT($S645:AD645)&gt;=$P645,"",EDATE($S645,12)),"")</f>
        <v/>
      </c>
      <c r="AF645" s="48" t="str">
        <f>IFERROR(IF(COUNT($S645:AE645)&gt;=$P645,"",EDATE($S645,13)),"")</f>
        <v/>
      </c>
      <c r="AG645" s="48" t="str">
        <f>IFERROR(IF(COUNT($S645:AF645)&gt;=$P645,"",EDATE($S645,14)),"")</f>
        <v/>
      </c>
      <c r="AH645" s="48" t="str">
        <f>IFERROR(IF(COUNT($S645:AG645)&gt;=$P645,"",EDATE($S645,15)),"")</f>
        <v/>
      </c>
      <c r="AI645" s="48" t="str">
        <f>IFERROR(IF(COUNT($S645:AH645)&gt;=$P645,"",EDATE($S645,16)),"")</f>
        <v/>
      </c>
      <c r="AJ645" s="48" t="str">
        <f>IFERROR(IF(COUNT($S645:AI645)&gt;=$P645,"",EDATE($S645,17)),"")</f>
        <v/>
      </c>
      <c r="AK645" s="48" t="str">
        <f>IFERROR(IF(COUNT($S645:AJ645)&gt;=$P645,"",EDATE($S645,18)),"")</f>
        <v/>
      </c>
      <c r="AL645" s="49" t="str">
        <f>IFERROR(IF(COUNT($S645:AK645)&gt;=$P645,"",EDATE($S645,19)),"")</f>
        <v/>
      </c>
      <c r="AM645" s="49" t="str">
        <f>IFERROR(IF(COUNT($S645:AL645)&gt;=$P645,"",EDATE($S645,20)),"")</f>
        <v/>
      </c>
      <c r="AN645" s="49" t="str">
        <f>IFERROR(IF(COUNT($S645:AM645)&gt;=$P645,"",EDATE($S645,21)),"")</f>
        <v/>
      </c>
      <c r="AO645" s="49" t="str">
        <f>IFERROR(IF(COUNT($S645:AN645)&gt;=$P645,"",EDATE($S645,22)),"")</f>
        <v/>
      </c>
      <c r="AP645" s="49" t="str">
        <f>IFERROR(IF(COUNT($S645:AO645)&gt;=$P645,"",EDATE($S645,23)),"")</f>
        <v/>
      </c>
      <c r="AQ645" s="49" t="str">
        <f>IFERROR(IF(COUNT($S645:AP645)&gt;=$P645,"",EDATE($S645,24)),"")</f>
        <v/>
      </c>
      <c r="AR645" s="49" t="str">
        <f>IFERROR(IF(COUNT($S645:AQ645)&gt;=$P645,"",EDATE($S645,25)),"")</f>
        <v/>
      </c>
      <c r="AS645" s="49" t="str">
        <f>IFERROR(IF(COUNT($S645:AR645)&gt;=$P645,"",EDATE($S645,26)),"")</f>
        <v/>
      </c>
      <c r="AT645" s="49" t="str">
        <f>IFERROR(IF(COUNT($S645:AS645)&gt;=$P645,"",EDATE($S645,27)),"")</f>
        <v/>
      </c>
      <c r="AU645" s="49" t="str">
        <f>IFERROR(IF(COUNT($S645:AT645)&gt;=$P645,"",EDATE($S645,28)),"")</f>
        <v/>
      </c>
      <c r="AV645" s="49" t="str">
        <f>IFERROR(IF(COUNT($S645:AU645)&gt;=$P645,"",EDATE($S645,29)),"")</f>
        <v/>
      </c>
      <c r="AW645" s="49" t="str">
        <f>IFERROR(IF(COUNT($S645:AV645)&gt;=$P645,"",EDATE($S645,30)),"")</f>
        <v/>
      </c>
      <c r="AX645" s="49" t="str">
        <f>IFERROR(IF(COUNT($S645:AW645)&gt;=$P645,"",EDATE($S645,31)),"")</f>
        <v/>
      </c>
      <c r="AY645" s="49" t="str">
        <f>IFERROR(IF(COUNT($S645:AX645)&gt;=$P645,"",EDATE($S645,32)),"")</f>
        <v/>
      </c>
      <c r="AZ645" s="49" t="str">
        <f>IFERROR(IF(COUNT($S645:AY645)&gt;=$P645,"",EDATE($S645,33)),"")</f>
        <v/>
      </c>
      <c r="BA645" s="49" t="str">
        <f>IFERROR(IF(COUNT($S645:AZ645)&gt;=$P645,"",EDATE($S645,34)),"")</f>
        <v/>
      </c>
      <c r="BB645" s="49" t="str">
        <f>IFERROR(IF(COUNT($S645:BA645)&gt;=$P645,"",EDATE($S645,35)),"")</f>
        <v/>
      </c>
      <c r="BC645" s="49" t="str">
        <f>IFERROR(IF(COUNT($S645:BB645)&gt;=$P645,"",EDATE($S645,36)),"")</f>
        <v/>
      </c>
      <c r="BD645" s="108"/>
    </row>
    <row r="646" spans="1:56" s="98" customFormat="1" ht="21" customHeight="1" thickBot="1">
      <c r="A646" s="106" t="str">
        <f t="shared" ca="1" si="60"/>
        <v/>
      </c>
      <c r="B646" s="152"/>
      <c r="C646" s="45" t="str">
        <f>IFERROR(VLOOKUP(B646,'اسماء العملاء'!$A$2:$E$1589,5,FALSE),"")</f>
        <v/>
      </c>
      <c r="D646" s="60" t="str">
        <f>IFERROR(VLOOKUP(B646,'اسماء العملاء'!$A$2:$C$1589,2,FALSE),"")</f>
        <v/>
      </c>
      <c r="E646" s="56"/>
      <c r="F646" s="62" t="str">
        <f>IFERROR(VLOOKUP(B646,'اسماء العملاء'!$A$2:$C$1589,3,FALSE),"")</f>
        <v/>
      </c>
      <c r="G646" s="75" t="str">
        <f>IFERROR(VLOOKUP(B646,'اسماء العملاء'!$A$2:$F$1589,6,FALSE),"")</f>
        <v/>
      </c>
      <c r="H646" s="142" t="str">
        <f>IFERROR(VLOOKUP(G646,'انواع الفلاتر'!$B$2:$C$52,2,FALSE),"")</f>
        <v/>
      </c>
      <c r="I646" s="128" t="str">
        <f>IFERROR(VLOOKUP(B646,'اسماء العملاء'!$A$2:$K$1589,11,FALSE),"")</f>
        <v/>
      </c>
      <c r="J646" s="46" t="str">
        <f t="shared" si="61"/>
        <v/>
      </c>
      <c r="K646" s="37"/>
      <c r="L646" s="137" t="str">
        <f t="shared" si="62"/>
        <v/>
      </c>
      <c r="M646" s="94" t="str">
        <f>IFERROR(VLOOKUP(B646,'اسماء العملاء'!$A$2:$G$1589,7,FALSE),"")</f>
        <v/>
      </c>
      <c r="N646" s="92" t="str">
        <f t="shared" si="63"/>
        <v/>
      </c>
      <c r="O646" s="149" t="str">
        <f>IFERROR(VLOOKUP(B646,'اسماء العملاء'!$A$2:$I$1589,9,FALSE),"")</f>
        <v/>
      </c>
      <c r="P646" s="144" t="str">
        <f t="shared" si="64"/>
        <v/>
      </c>
      <c r="Q646" s="145" t="str">
        <f t="shared" si="65"/>
        <v/>
      </c>
      <c r="R646" s="50"/>
      <c r="S646" s="133" t="str">
        <f>IFERROR(VLOOKUP(B646,'اسماء العملاء'!$A$2:$J$1589,10,FALSE),"")</f>
        <v/>
      </c>
      <c r="T646" s="48" t="str">
        <f>IFERROR(IF(COUNT($S646:S646)&gt;=$P646,"",EDATE($S646,1)),"")</f>
        <v/>
      </c>
      <c r="U646" s="48" t="str">
        <f>IFERROR(IF(COUNT($S646:T646)&gt;=$P646,"",EDATE($S646,2)),"")</f>
        <v/>
      </c>
      <c r="V646" s="48" t="str">
        <f>IFERROR(IF(COUNT($S646:U646)&gt;=$P646,"",EDATE($S646,3)),"")</f>
        <v/>
      </c>
      <c r="W646" s="48" t="str">
        <f>IFERROR(IF(COUNT($S646:V646)&gt;=$P646,"",EDATE($S646,4)),"")</f>
        <v/>
      </c>
      <c r="X646" s="48" t="str">
        <f>IFERROR(IF(COUNT($S646:W646)&gt;=$P646,"",EDATE($S646,5)),"")</f>
        <v/>
      </c>
      <c r="Y646" s="48" t="str">
        <f>IFERROR(IF(COUNT($S646:X646)&gt;=$P646,"",EDATE($S646,6)),"")</f>
        <v/>
      </c>
      <c r="Z646" s="48" t="str">
        <f>IFERROR(IF(COUNT($S646:Y646)&gt;=$P646,"",EDATE($S646,7)),"")</f>
        <v/>
      </c>
      <c r="AA646" s="48" t="str">
        <f>IFERROR(IF(COUNT($S646:Z646)&gt;=$P646,"",EDATE($S646,8)),"")</f>
        <v/>
      </c>
      <c r="AB646" s="48" t="str">
        <f>IFERROR(IF(COUNT($S646:AA646)&gt;=$P646,"",EDATE($S646,9)),"")</f>
        <v/>
      </c>
      <c r="AC646" s="48" t="str">
        <f>IFERROR(IF(COUNT($S646:AB646)&gt;=$P646,"",EDATE($S646,10)),"")</f>
        <v/>
      </c>
      <c r="AD646" s="48" t="str">
        <f>IFERROR(IF(COUNT($S646:AC646)&gt;=$P646,"",EDATE($S646,11)),"")</f>
        <v/>
      </c>
      <c r="AE646" s="48" t="str">
        <f>IFERROR(IF(COUNT($S646:AD646)&gt;=$P646,"",EDATE($S646,12)),"")</f>
        <v/>
      </c>
      <c r="AF646" s="48" t="str">
        <f>IFERROR(IF(COUNT($S646:AE646)&gt;=$P646,"",EDATE($S646,13)),"")</f>
        <v/>
      </c>
      <c r="AG646" s="48" t="str">
        <f>IFERROR(IF(COUNT($S646:AF646)&gt;=$P646,"",EDATE($S646,14)),"")</f>
        <v/>
      </c>
      <c r="AH646" s="48" t="str">
        <f>IFERROR(IF(COUNT($S646:AG646)&gt;=$P646,"",EDATE($S646,15)),"")</f>
        <v/>
      </c>
      <c r="AI646" s="48" t="str">
        <f>IFERROR(IF(COUNT($S646:AH646)&gt;=$P646,"",EDATE($S646,16)),"")</f>
        <v/>
      </c>
      <c r="AJ646" s="48" t="str">
        <f>IFERROR(IF(COUNT($S646:AI646)&gt;=$P646,"",EDATE($S646,17)),"")</f>
        <v/>
      </c>
      <c r="AK646" s="48" t="str">
        <f>IFERROR(IF(COUNT($S646:AJ646)&gt;=$P646,"",EDATE($S646,18)),"")</f>
        <v/>
      </c>
      <c r="AL646" s="49" t="str">
        <f>IFERROR(IF(COUNT($S646:AK646)&gt;=$P646,"",EDATE($S646,19)),"")</f>
        <v/>
      </c>
      <c r="AM646" s="49" t="str">
        <f>IFERROR(IF(COUNT($S646:AL646)&gt;=$P646,"",EDATE($S646,20)),"")</f>
        <v/>
      </c>
      <c r="AN646" s="49" t="str">
        <f>IFERROR(IF(COUNT($S646:AM646)&gt;=$P646,"",EDATE($S646,21)),"")</f>
        <v/>
      </c>
      <c r="AO646" s="49" t="str">
        <f>IFERROR(IF(COUNT($S646:AN646)&gt;=$P646,"",EDATE($S646,22)),"")</f>
        <v/>
      </c>
      <c r="AP646" s="49" t="str">
        <f>IFERROR(IF(COUNT($S646:AO646)&gt;=$P646,"",EDATE($S646,23)),"")</f>
        <v/>
      </c>
      <c r="AQ646" s="49" t="str">
        <f>IFERROR(IF(COUNT($S646:AP646)&gt;=$P646,"",EDATE($S646,24)),"")</f>
        <v/>
      </c>
      <c r="AR646" s="49" t="str">
        <f>IFERROR(IF(COUNT($S646:AQ646)&gt;=$P646,"",EDATE($S646,25)),"")</f>
        <v/>
      </c>
      <c r="AS646" s="49" t="str">
        <f>IFERROR(IF(COUNT($S646:AR646)&gt;=$P646,"",EDATE($S646,26)),"")</f>
        <v/>
      </c>
      <c r="AT646" s="49" t="str">
        <f>IFERROR(IF(COUNT($S646:AS646)&gt;=$P646,"",EDATE($S646,27)),"")</f>
        <v/>
      </c>
      <c r="AU646" s="49" t="str">
        <f>IFERROR(IF(COUNT($S646:AT646)&gt;=$P646,"",EDATE($S646,28)),"")</f>
        <v/>
      </c>
      <c r="AV646" s="49" t="str">
        <f>IFERROR(IF(COUNT($S646:AU646)&gt;=$P646,"",EDATE($S646,29)),"")</f>
        <v/>
      </c>
      <c r="AW646" s="49" t="str">
        <f>IFERROR(IF(COUNT($S646:AV646)&gt;=$P646,"",EDATE($S646,30)),"")</f>
        <v/>
      </c>
      <c r="AX646" s="49" t="str">
        <f>IFERROR(IF(COUNT($S646:AW646)&gt;=$P646,"",EDATE($S646,31)),"")</f>
        <v/>
      </c>
      <c r="AY646" s="49" t="str">
        <f>IFERROR(IF(COUNT($S646:AX646)&gt;=$P646,"",EDATE($S646,32)),"")</f>
        <v/>
      </c>
      <c r="AZ646" s="49" t="str">
        <f>IFERROR(IF(COUNT($S646:AY646)&gt;=$P646,"",EDATE($S646,33)),"")</f>
        <v/>
      </c>
      <c r="BA646" s="49" t="str">
        <f>IFERROR(IF(COUNT($S646:AZ646)&gt;=$P646,"",EDATE($S646,34)),"")</f>
        <v/>
      </c>
      <c r="BB646" s="49" t="str">
        <f>IFERROR(IF(COUNT($S646:BA646)&gt;=$P646,"",EDATE($S646,35)),"")</f>
        <v/>
      </c>
      <c r="BC646" s="49" t="str">
        <f>IFERROR(IF(COUNT($S646:BB646)&gt;=$P646,"",EDATE($S646,36)),"")</f>
        <v/>
      </c>
      <c r="BD646" s="108"/>
    </row>
    <row r="647" spans="1:56" s="98" customFormat="1" ht="21" customHeight="1" thickBot="1">
      <c r="A647" s="106" t="str">
        <f t="shared" ca="1" si="60"/>
        <v/>
      </c>
      <c r="B647" s="152"/>
      <c r="C647" s="45" t="str">
        <f>IFERROR(VLOOKUP(B647,'اسماء العملاء'!$A$2:$E$1589,5,FALSE),"")</f>
        <v/>
      </c>
      <c r="D647" s="60" t="str">
        <f>IFERROR(VLOOKUP(B647,'اسماء العملاء'!$A$2:$C$1589,2,FALSE),"")</f>
        <v/>
      </c>
      <c r="E647" s="56"/>
      <c r="F647" s="62" t="str">
        <f>IFERROR(VLOOKUP(B647,'اسماء العملاء'!$A$2:$C$1589,3,FALSE),"")</f>
        <v/>
      </c>
      <c r="G647" s="75" t="str">
        <f>IFERROR(VLOOKUP(B647,'اسماء العملاء'!$A$2:$F$1589,6,FALSE),"")</f>
        <v/>
      </c>
      <c r="H647" s="142" t="str">
        <f>IFERROR(VLOOKUP(G647,'انواع الفلاتر'!$B$2:$C$52,2,FALSE),"")</f>
        <v/>
      </c>
      <c r="I647" s="128" t="str">
        <f>IFERROR(VLOOKUP(B647,'اسماء العملاء'!$A$2:$K$1589,11,FALSE),"")</f>
        <v/>
      </c>
      <c r="J647" s="46" t="str">
        <f t="shared" si="61"/>
        <v/>
      </c>
      <c r="K647" s="37"/>
      <c r="L647" s="137" t="str">
        <f t="shared" si="62"/>
        <v/>
      </c>
      <c r="M647" s="94" t="str">
        <f>IFERROR(VLOOKUP(B647,'اسماء العملاء'!$A$2:$G$1589,7,FALSE),"")</f>
        <v/>
      </c>
      <c r="N647" s="92" t="str">
        <f t="shared" si="63"/>
        <v/>
      </c>
      <c r="O647" s="149" t="str">
        <f>IFERROR(VLOOKUP(B647,'اسماء العملاء'!$A$2:$I$1589,9,FALSE),"")</f>
        <v/>
      </c>
      <c r="P647" s="144" t="str">
        <f t="shared" si="64"/>
        <v/>
      </c>
      <c r="Q647" s="145" t="str">
        <f t="shared" si="65"/>
        <v/>
      </c>
      <c r="R647" s="50"/>
      <c r="S647" s="133" t="str">
        <f>IFERROR(VLOOKUP(B647,'اسماء العملاء'!$A$2:$J$1589,10,FALSE),"")</f>
        <v/>
      </c>
      <c r="T647" s="48" t="str">
        <f>IFERROR(IF(COUNT($S647:S647)&gt;=$P647,"",EDATE($S647,1)),"")</f>
        <v/>
      </c>
      <c r="U647" s="48" t="str">
        <f>IFERROR(IF(COUNT($S647:T647)&gt;=$P647,"",EDATE($S647,2)),"")</f>
        <v/>
      </c>
      <c r="V647" s="48" t="str">
        <f>IFERROR(IF(COUNT($S647:U647)&gt;=$P647,"",EDATE($S647,3)),"")</f>
        <v/>
      </c>
      <c r="W647" s="48" t="str">
        <f>IFERROR(IF(COUNT($S647:V647)&gt;=$P647,"",EDATE($S647,4)),"")</f>
        <v/>
      </c>
      <c r="X647" s="48" t="str">
        <f>IFERROR(IF(COUNT($S647:W647)&gt;=$P647,"",EDATE($S647,5)),"")</f>
        <v/>
      </c>
      <c r="Y647" s="48" t="str">
        <f>IFERROR(IF(COUNT($S647:X647)&gt;=$P647,"",EDATE($S647,6)),"")</f>
        <v/>
      </c>
      <c r="Z647" s="48" t="str">
        <f>IFERROR(IF(COUNT($S647:Y647)&gt;=$P647,"",EDATE($S647,7)),"")</f>
        <v/>
      </c>
      <c r="AA647" s="48" t="str">
        <f>IFERROR(IF(COUNT($S647:Z647)&gt;=$P647,"",EDATE($S647,8)),"")</f>
        <v/>
      </c>
      <c r="AB647" s="48" t="str">
        <f>IFERROR(IF(COUNT($S647:AA647)&gt;=$P647,"",EDATE($S647,9)),"")</f>
        <v/>
      </c>
      <c r="AC647" s="48" t="str">
        <f>IFERROR(IF(COUNT($S647:AB647)&gt;=$P647,"",EDATE($S647,10)),"")</f>
        <v/>
      </c>
      <c r="AD647" s="48" t="str">
        <f>IFERROR(IF(COUNT($S647:AC647)&gt;=$P647,"",EDATE($S647,11)),"")</f>
        <v/>
      </c>
      <c r="AE647" s="48" t="str">
        <f>IFERROR(IF(COUNT($S647:AD647)&gt;=$P647,"",EDATE($S647,12)),"")</f>
        <v/>
      </c>
      <c r="AF647" s="48" t="str">
        <f>IFERROR(IF(COUNT($S647:AE647)&gt;=$P647,"",EDATE($S647,13)),"")</f>
        <v/>
      </c>
      <c r="AG647" s="48" t="str">
        <f>IFERROR(IF(COUNT($S647:AF647)&gt;=$P647,"",EDATE($S647,14)),"")</f>
        <v/>
      </c>
      <c r="AH647" s="48" t="str">
        <f>IFERROR(IF(COUNT($S647:AG647)&gt;=$P647,"",EDATE($S647,15)),"")</f>
        <v/>
      </c>
      <c r="AI647" s="48" t="str">
        <f>IFERROR(IF(COUNT($S647:AH647)&gt;=$P647,"",EDATE($S647,16)),"")</f>
        <v/>
      </c>
      <c r="AJ647" s="48" t="str">
        <f>IFERROR(IF(COUNT($S647:AI647)&gt;=$P647,"",EDATE($S647,17)),"")</f>
        <v/>
      </c>
      <c r="AK647" s="48" t="str">
        <f>IFERROR(IF(COUNT($S647:AJ647)&gt;=$P647,"",EDATE($S647,18)),"")</f>
        <v/>
      </c>
      <c r="AL647" s="49" t="str">
        <f>IFERROR(IF(COUNT($S647:AK647)&gt;=$P647,"",EDATE($S647,19)),"")</f>
        <v/>
      </c>
      <c r="AM647" s="49" t="str">
        <f>IFERROR(IF(COUNT($S647:AL647)&gt;=$P647,"",EDATE($S647,20)),"")</f>
        <v/>
      </c>
      <c r="AN647" s="49" t="str">
        <f>IFERROR(IF(COUNT($S647:AM647)&gt;=$P647,"",EDATE($S647,21)),"")</f>
        <v/>
      </c>
      <c r="AO647" s="49" t="str">
        <f>IFERROR(IF(COUNT($S647:AN647)&gt;=$P647,"",EDATE($S647,22)),"")</f>
        <v/>
      </c>
      <c r="AP647" s="49" t="str">
        <f>IFERROR(IF(COUNT($S647:AO647)&gt;=$P647,"",EDATE($S647,23)),"")</f>
        <v/>
      </c>
      <c r="AQ647" s="49" t="str">
        <f>IFERROR(IF(COUNT($S647:AP647)&gt;=$P647,"",EDATE($S647,24)),"")</f>
        <v/>
      </c>
      <c r="AR647" s="49" t="str">
        <f>IFERROR(IF(COUNT($S647:AQ647)&gt;=$P647,"",EDATE($S647,25)),"")</f>
        <v/>
      </c>
      <c r="AS647" s="49" t="str">
        <f>IFERROR(IF(COUNT($S647:AR647)&gt;=$P647,"",EDATE($S647,26)),"")</f>
        <v/>
      </c>
      <c r="AT647" s="49" t="str">
        <f>IFERROR(IF(COUNT($S647:AS647)&gt;=$P647,"",EDATE($S647,27)),"")</f>
        <v/>
      </c>
      <c r="AU647" s="49" t="str">
        <f>IFERROR(IF(COUNT($S647:AT647)&gt;=$P647,"",EDATE($S647,28)),"")</f>
        <v/>
      </c>
      <c r="AV647" s="49" t="str">
        <f>IFERROR(IF(COUNT($S647:AU647)&gt;=$P647,"",EDATE($S647,29)),"")</f>
        <v/>
      </c>
      <c r="AW647" s="49" t="str">
        <f>IFERROR(IF(COUNT($S647:AV647)&gt;=$P647,"",EDATE($S647,30)),"")</f>
        <v/>
      </c>
      <c r="AX647" s="49" t="str">
        <f>IFERROR(IF(COUNT($S647:AW647)&gt;=$P647,"",EDATE($S647,31)),"")</f>
        <v/>
      </c>
      <c r="AY647" s="49" t="str">
        <f>IFERROR(IF(COUNT($S647:AX647)&gt;=$P647,"",EDATE($S647,32)),"")</f>
        <v/>
      </c>
      <c r="AZ647" s="49" t="str">
        <f>IFERROR(IF(COUNT($S647:AY647)&gt;=$P647,"",EDATE($S647,33)),"")</f>
        <v/>
      </c>
      <c r="BA647" s="49" t="str">
        <f>IFERROR(IF(COUNT($S647:AZ647)&gt;=$P647,"",EDATE($S647,34)),"")</f>
        <v/>
      </c>
      <c r="BB647" s="49" t="str">
        <f>IFERROR(IF(COUNT($S647:BA647)&gt;=$P647,"",EDATE($S647,35)),"")</f>
        <v/>
      </c>
      <c r="BC647" s="49" t="str">
        <f>IFERROR(IF(COUNT($S647:BB647)&gt;=$P647,"",EDATE($S647,36)),"")</f>
        <v/>
      </c>
      <c r="BD647" s="108"/>
    </row>
    <row r="648" spans="1:56" s="98" customFormat="1" ht="21" customHeight="1" thickBot="1">
      <c r="A648" s="106" t="str">
        <f t="shared" ca="1" si="60"/>
        <v/>
      </c>
      <c r="B648" s="152"/>
      <c r="C648" s="45" t="str">
        <f>IFERROR(VLOOKUP(B648,'اسماء العملاء'!$A$2:$E$1589,5,FALSE),"")</f>
        <v/>
      </c>
      <c r="D648" s="60" t="str">
        <f>IFERROR(VLOOKUP(B648,'اسماء العملاء'!$A$2:$C$1589,2,FALSE),"")</f>
        <v/>
      </c>
      <c r="E648" s="56"/>
      <c r="F648" s="62" t="str">
        <f>IFERROR(VLOOKUP(B648,'اسماء العملاء'!$A$2:$C$1589,3,FALSE),"")</f>
        <v/>
      </c>
      <c r="G648" s="75" t="str">
        <f>IFERROR(VLOOKUP(B648,'اسماء العملاء'!$A$2:$F$1589,6,FALSE),"")</f>
        <v/>
      </c>
      <c r="H648" s="142" t="str">
        <f>IFERROR(VLOOKUP(G648,'انواع الفلاتر'!$B$2:$C$52,2,FALSE),"")</f>
        <v/>
      </c>
      <c r="I648" s="128" t="str">
        <f>IFERROR(VLOOKUP(B648,'اسماء العملاء'!$A$2:$K$1589,11,FALSE),"")</f>
        <v/>
      </c>
      <c r="J648" s="46" t="str">
        <f t="shared" si="61"/>
        <v/>
      </c>
      <c r="K648" s="37"/>
      <c r="L648" s="137" t="str">
        <f t="shared" si="62"/>
        <v/>
      </c>
      <c r="M648" s="94" t="str">
        <f>IFERROR(VLOOKUP(B648,'اسماء العملاء'!$A$2:$G$1589,7,FALSE),"")</f>
        <v/>
      </c>
      <c r="N648" s="92" t="str">
        <f t="shared" si="63"/>
        <v/>
      </c>
      <c r="O648" s="149" t="str">
        <f>IFERROR(VLOOKUP(B648,'اسماء العملاء'!$A$2:$I$1589,9,FALSE),"")</f>
        <v/>
      </c>
      <c r="P648" s="144" t="str">
        <f t="shared" si="64"/>
        <v/>
      </c>
      <c r="Q648" s="145" t="str">
        <f t="shared" si="65"/>
        <v/>
      </c>
      <c r="R648" s="50"/>
      <c r="S648" s="133" t="str">
        <f>IFERROR(VLOOKUP(B648,'اسماء العملاء'!$A$2:$J$1589,10,FALSE),"")</f>
        <v/>
      </c>
      <c r="T648" s="48" t="str">
        <f>IFERROR(IF(COUNT($S648:S648)&gt;=$P648,"",EDATE($S648,1)),"")</f>
        <v/>
      </c>
      <c r="U648" s="48" t="str">
        <f>IFERROR(IF(COUNT($S648:T648)&gt;=$P648,"",EDATE($S648,2)),"")</f>
        <v/>
      </c>
      <c r="V648" s="48" t="str">
        <f>IFERROR(IF(COUNT($S648:U648)&gt;=$P648,"",EDATE($S648,3)),"")</f>
        <v/>
      </c>
      <c r="W648" s="48" t="str">
        <f>IFERROR(IF(COUNT($S648:V648)&gt;=$P648,"",EDATE($S648,4)),"")</f>
        <v/>
      </c>
      <c r="X648" s="48" t="str">
        <f>IFERROR(IF(COUNT($S648:W648)&gt;=$P648,"",EDATE($S648,5)),"")</f>
        <v/>
      </c>
      <c r="Y648" s="48" t="str">
        <f>IFERROR(IF(COUNT($S648:X648)&gt;=$P648,"",EDATE($S648,6)),"")</f>
        <v/>
      </c>
      <c r="Z648" s="48" t="str">
        <f>IFERROR(IF(COUNT($S648:Y648)&gt;=$P648,"",EDATE($S648,7)),"")</f>
        <v/>
      </c>
      <c r="AA648" s="48" t="str">
        <f>IFERROR(IF(COUNT($S648:Z648)&gt;=$P648,"",EDATE($S648,8)),"")</f>
        <v/>
      </c>
      <c r="AB648" s="48" t="str">
        <f>IFERROR(IF(COUNT($S648:AA648)&gt;=$P648,"",EDATE($S648,9)),"")</f>
        <v/>
      </c>
      <c r="AC648" s="48" t="str">
        <f>IFERROR(IF(COUNT($S648:AB648)&gt;=$P648,"",EDATE($S648,10)),"")</f>
        <v/>
      </c>
      <c r="AD648" s="48" t="str">
        <f>IFERROR(IF(COUNT($S648:AC648)&gt;=$P648,"",EDATE($S648,11)),"")</f>
        <v/>
      </c>
      <c r="AE648" s="48" t="str">
        <f>IFERROR(IF(COUNT($S648:AD648)&gt;=$P648,"",EDATE($S648,12)),"")</f>
        <v/>
      </c>
      <c r="AF648" s="48" t="str">
        <f>IFERROR(IF(COUNT($S648:AE648)&gt;=$P648,"",EDATE($S648,13)),"")</f>
        <v/>
      </c>
      <c r="AG648" s="48" t="str">
        <f>IFERROR(IF(COUNT($S648:AF648)&gt;=$P648,"",EDATE($S648,14)),"")</f>
        <v/>
      </c>
      <c r="AH648" s="48" t="str">
        <f>IFERROR(IF(COUNT($S648:AG648)&gt;=$P648,"",EDATE($S648,15)),"")</f>
        <v/>
      </c>
      <c r="AI648" s="48" t="str">
        <f>IFERROR(IF(COUNT($S648:AH648)&gt;=$P648,"",EDATE($S648,16)),"")</f>
        <v/>
      </c>
      <c r="AJ648" s="48" t="str">
        <f>IFERROR(IF(COUNT($S648:AI648)&gt;=$P648,"",EDATE($S648,17)),"")</f>
        <v/>
      </c>
      <c r="AK648" s="48" t="str">
        <f>IFERROR(IF(COUNT($S648:AJ648)&gt;=$P648,"",EDATE($S648,18)),"")</f>
        <v/>
      </c>
      <c r="AL648" s="49" t="str">
        <f>IFERROR(IF(COUNT($S648:AK648)&gt;=$P648,"",EDATE($S648,19)),"")</f>
        <v/>
      </c>
      <c r="AM648" s="49" t="str">
        <f>IFERROR(IF(COUNT($S648:AL648)&gt;=$P648,"",EDATE($S648,20)),"")</f>
        <v/>
      </c>
      <c r="AN648" s="49" t="str">
        <f>IFERROR(IF(COUNT($S648:AM648)&gt;=$P648,"",EDATE($S648,21)),"")</f>
        <v/>
      </c>
      <c r="AO648" s="49" t="str">
        <f>IFERROR(IF(COUNT($S648:AN648)&gt;=$P648,"",EDATE($S648,22)),"")</f>
        <v/>
      </c>
      <c r="AP648" s="49" t="str">
        <f>IFERROR(IF(COUNT($S648:AO648)&gt;=$P648,"",EDATE($S648,23)),"")</f>
        <v/>
      </c>
      <c r="AQ648" s="49" t="str">
        <f>IFERROR(IF(COUNT($S648:AP648)&gt;=$P648,"",EDATE($S648,24)),"")</f>
        <v/>
      </c>
      <c r="AR648" s="49" t="str">
        <f>IFERROR(IF(COUNT($S648:AQ648)&gt;=$P648,"",EDATE($S648,25)),"")</f>
        <v/>
      </c>
      <c r="AS648" s="49" t="str">
        <f>IFERROR(IF(COUNT($S648:AR648)&gt;=$P648,"",EDATE($S648,26)),"")</f>
        <v/>
      </c>
      <c r="AT648" s="49" t="str">
        <f>IFERROR(IF(COUNT($S648:AS648)&gt;=$P648,"",EDATE($S648,27)),"")</f>
        <v/>
      </c>
      <c r="AU648" s="49" t="str">
        <f>IFERROR(IF(COUNT($S648:AT648)&gt;=$P648,"",EDATE($S648,28)),"")</f>
        <v/>
      </c>
      <c r="AV648" s="49" t="str">
        <f>IFERROR(IF(COUNT($S648:AU648)&gt;=$P648,"",EDATE($S648,29)),"")</f>
        <v/>
      </c>
      <c r="AW648" s="49" t="str">
        <f>IFERROR(IF(COUNT($S648:AV648)&gt;=$P648,"",EDATE($S648,30)),"")</f>
        <v/>
      </c>
      <c r="AX648" s="49" t="str">
        <f>IFERROR(IF(COUNT($S648:AW648)&gt;=$P648,"",EDATE($S648,31)),"")</f>
        <v/>
      </c>
      <c r="AY648" s="49" t="str">
        <f>IFERROR(IF(COUNT($S648:AX648)&gt;=$P648,"",EDATE($S648,32)),"")</f>
        <v/>
      </c>
      <c r="AZ648" s="49" t="str">
        <f>IFERROR(IF(COUNT($S648:AY648)&gt;=$P648,"",EDATE($S648,33)),"")</f>
        <v/>
      </c>
      <c r="BA648" s="49" t="str">
        <f>IFERROR(IF(COUNT($S648:AZ648)&gt;=$P648,"",EDATE($S648,34)),"")</f>
        <v/>
      </c>
      <c r="BB648" s="49" t="str">
        <f>IFERROR(IF(COUNT($S648:BA648)&gt;=$P648,"",EDATE($S648,35)),"")</f>
        <v/>
      </c>
      <c r="BC648" s="49" t="str">
        <f>IFERROR(IF(COUNT($S648:BB648)&gt;=$P648,"",EDATE($S648,36)),"")</f>
        <v/>
      </c>
      <c r="BD648" s="108"/>
    </row>
    <row r="649" spans="1:56" s="98" customFormat="1" ht="21" customHeight="1" thickBot="1">
      <c r="A649" s="106" t="str">
        <f t="shared" ca="1" si="60"/>
        <v/>
      </c>
      <c r="B649" s="152"/>
      <c r="C649" s="45" t="str">
        <f>IFERROR(VLOOKUP(B649,'اسماء العملاء'!$A$2:$E$1589,5,FALSE),"")</f>
        <v/>
      </c>
      <c r="D649" s="60" t="str">
        <f>IFERROR(VLOOKUP(B649,'اسماء العملاء'!$A$2:$C$1589,2,FALSE),"")</f>
        <v/>
      </c>
      <c r="E649" s="56"/>
      <c r="F649" s="62" t="str">
        <f>IFERROR(VLOOKUP(B649,'اسماء العملاء'!$A$2:$C$1589,3,FALSE),"")</f>
        <v/>
      </c>
      <c r="G649" s="75" t="str">
        <f>IFERROR(VLOOKUP(B649,'اسماء العملاء'!$A$2:$F$1589,6,FALSE),"")</f>
        <v/>
      </c>
      <c r="H649" s="142" t="str">
        <f>IFERROR(VLOOKUP(G649,'انواع الفلاتر'!$B$2:$C$52,2,FALSE),"")</f>
        <v/>
      </c>
      <c r="I649" s="128" t="str">
        <f>IFERROR(VLOOKUP(B649,'اسماء العملاء'!$A$2:$K$1589,11,FALSE),"")</f>
        <v/>
      </c>
      <c r="J649" s="46" t="str">
        <f t="shared" si="61"/>
        <v/>
      </c>
      <c r="K649" s="37"/>
      <c r="L649" s="137" t="str">
        <f t="shared" si="62"/>
        <v/>
      </c>
      <c r="M649" s="94" t="str">
        <f>IFERROR(VLOOKUP(B649,'اسماء العملاء'!$A$2:$G$1589,7,FALSE),"")</f>
        <v/>
      </c>
      <c r="N649" s="92" t="str">
        <f t="shared" si="63"/>
        <v/>
      </c>
      <c r="O649" s="149" t="str">
        <f>IFERROR(VLOOKUP(B649,'اسماء العملاء'!$A$2:$I$1589,9,FALSE),"")</f>
        <v/>
      </c>
      <c r="P649" s="144" t="str">
        <f t="shared" si="64"/>
        <v/>
      </c>
      <c r="Q649" s="145" t="str">
        <f t="shared" si="65"/>
        <v/>
      </c>
      <c r="R649" s="50"/>
      <c r="S649" s="133" t="str">
        <f>IFERROR(VLOOKUP(B649,'اسماء العملاء'!$A$2:$J$1589,10,FALSE),"")</f>
        <v/>
      </c>
      <c r="T649" s="48" t="str">
        <f>IFERROR(IF(COUNT($S649:S649)&gt;=$P649,"",EDATE($S649,1)),"")</f>
        <v/>
      </c>
      <c r="U649" s="48" t="str">
        <f>IFERROR(IF(COUNT($S649:T649)&gt;=$P649,"",EDATE($S649,2)),"")</f>
        <v/>
      </c>
      <c r="V649" s="48" t="str">
        <f>IFERROR(IF(COUNT($S649:U649)&gt;=$P649,"",EDATE($S649,3)),"")</f>
        <v/>
      </c>
      <c r="W649" s="48" t="str">
        <f>IFERROR(IF(COUNT($S649:V649)&gt;=$P649,"",EDATE($S649,4)),"")</f>
        <v/>
      </c>
      <c r="X649" s="48" t="str">
        <f>IFERROR(IF(COUNT($S649:W649)&gt;=$P649,"",EDATE($S649,5)),"")</f>
        <v/>
      </c>
      <c r="Y649" s="48" t="str">
        <f>IFERROR(IF(COUNT($S649:X649)&gt;=$P649,"",EDATE($S649,6)),"")</f>
        <v/>
      </c>
      <c r="Z649" s="48" t="str">
        <f>IFERROR(IF(COUNT($S649:Y649)&gt;=$P649,"",EDATE($S649,7)),"")</f>
        <v/>
      </c>
      <c r="AA649" s="48" t="str">
        <f>IFERROR(IF(COUNT($S649:Z649)&gt;=$P649,"",EDATE($S649,8)),"")</f>
        <v/>
      </c>
      <c r="AB649" s="48" t="str">
        <f>IFERROR(IF(COUNT($S649:AA649)&gt;=$P649,"",EDATE($S649,9)),"")</f>
        <v/>
      </c>
      <c r="AC649" s="48" t="str">
        <f>IFERROR(IF(COUNT($S649:AB649)&gt;=$P649,"",EDATE($S649,10)),"")</f>
        <v/>
      </c>
      <c r="AD649" s="48" t="str">
        <f>IFERROR(IF(COUNT($S649:AC649)&gt;=$P649,"",EDATE($S649,11)),"")</f>
        <v/>
      </c>
      <c r="AE649" s="48" t="str">
        <f>IFERROR(IF(COUNT($S649:AD649)&gt;=$P649,"",EDATE($S649,12)),"")</f>
        <v/>
      </c>
      <c r="AF649" s="48" t="str">
        <f>IFERROR(IF(COUNT($S649:AE649)&gt;=$P649,"",EDATE($S649,13)),"")</f>
        <v/>
      </c>
      <c r="AG649" s="48" t="str">
        <f>IFERROR(IF(COUNT($S649:AF649)&gt;=$P649,"",EDATE($S649,14)),"")</f>
        <v/>
      </c>
      <c r="AH649" s="48" t="str">
        <f>IFERROR(IF(COUNT($S649:AG649)&gt;=$P649,"",EDATE($S649,15)),"")</f>
        <v/>
      </c>
      <c r="AI649" s="48" t="str">
        <f>IFERROR(IF(COUNT($S649:AH649)&gt;=$P649,"",EDATE($S649,16)),"")</f>
        <v/>
      </c>
      <c r="AJ649" s="48" t="str">
        <f>IFERROR(IF(COUNT($S649:AI649)&gt;=$P649,"",EDATE($S649,17)),"")</f>
        <v/>
      </c>
      <c r="AK649" s="48" t="str">
        <f>IFERROR(IF(COUNT($S649:AJ649)&gt;=$P649,"",EDATE($S649,18)),"")</f>
        <v/>
      </c>
      <c r="AL649" s="49" t="str">
        <f>IFERROR(IF(COUNT($S649:AK649)&gt;=$P649,"",EDATE($S649,19)),"")</f>
        <v/>
      </c>
      <c r="AM649" s="49" t="str">
        <f>IFERROR(IF(COUNT($S649:AL649)&gt;=$P649,"",EDATE($S649,20)),"")</f>
        <v/>
      </c>
      <c r="AN649" s="49" t="str">
        <f>IFERROR(IF(COUNT($S649:AM649)&gt;=$P649,"",EDATE($S649,21)),"")</f>
        <v/>
      </c>
      <c r="AO649" s="49" t="str">
        <f>IFERROR(IF(COUNT($S649:AN649)&gt;=$P649,"",EDATE($S649,22)),"")</f>
        <v/>
      </c>
      <c r="AP649" s="49" t="str">
        <f>IFERROR(IF(COUNT($S649:AO649)&gt;=$P649,"",EDATE($S649,23)),"")</f>
        <v/>
      </c>
      <c r="AQ649" s="49" t="str">
        <f>IFERROR(IF(COUNT($S649:AP649)&gt;=$P649,"",EDATE($S649,24)),"")</f>
        <v/>
      </c>
      <c r="AR649" s="49" t="str">
        <f>IFERROR(IF(COUNT($S649:AQ649)&gt;=$P649,"",EDATE($S649,25)),"")</f>
        <v/>
      </c>
      <c r="AS649" s="49" t="str">
        <f>IFERROR(IF(COUNT($S649:AR649)&gt;=$P649,"",EDATE($S649,26)),"")</f>
        <v/>
      </c>
      <c r="AT649" s="49" t="str">
        <f>IFERROR(IF(COUNT($S649:AS649)&gt;=$P649,"",EDATE($S649,27)),"")</f>
        <v/>
      </c>
      <c r="AU649" s="49" t="str">
        <f>IFERROR(IF(COUNT($S649:AT649)&gt;=$P649,"",EDATE($S649,28)),"")</f>
        <v/>
      </c>
      <c r="AV649" s="49" t="str">
        <f>IFERROR(IF(COUNT($S649:AU649)&gt;=$P649,"",EDATE($S649,29)),"")</f>
        <v/>
      </c>
      <c r="AW649" s="49" t="str">
        <f>IFERROR(IF(COUNT($S649:AV649)&gt;=$P649,"",EDATE($S649,30)),"")</f>
        <v/>
      </c>
      <c r="AX649" s="49" t="str">
        <f>IFERROR(IF(COUNT($S649:AW649)&gt;=$P649,"",EDATE($S649,31)),"")</f>
        <v/>
      </c>
      <c r="AY649" s="49" t="str">
        <f>IFERROR(IF(COUNT($S649:AX649)&gt;=$P649,"",EDATE($S649,32)),"")</f>
        <v/>
      </c>
      <c r="AZ649" s="49" t="str">
        <f>IFERROR(IF(COUNT($S649:AY649)&gt;=$P649,"",EDATE($S649,33)),"")</f>
        <v/>
      </c>
      <c r="BA649" s="49" t="str">
        <f>IFERROR(IF(COUNT($S649:AZ649)&gt;=$P649,"",EDATE($S649,34)),"")</f>
        <v/>
      </c>
      <c r="BB649" s="49" t="str">
        <f>IFERROR(IF(COUNT($S649:BA649)&gt;=$P649,"",EDATE($S649,35)),"")</f>
        <v/>
      </c>
      <c r="BC649" s="49" t="str">
        <f>IFERROR(IF(COUNT($S649:BB649)&gt;=$P649,"",EDATE($S649,36)),"")</f>
        <v/>
      </c>
      <c r="BD649" s="108"/>
    </row>
    <row r="650" spans="1:56" s="98" customFormat="1" ht="21" customHeight="1" thickBot="1">
      <c r="A650" s="106" t="str">
        <f t="shared" ca="1" si="60"/>
        <v/>
      </c>
      <c r="B650" s="152"/>
      <c r="C650" s="45" t="str">
        <f>IFERROR(VLOOKUP(B650,'اسماء العملاء'!$A$2:$E$1589,5,FALSE),"")</f>
        <v/>
      </c>
      <c r="D650" s="60" t="str">
        <f>IFERROR(VLOOKUP(B650,'اسماء العملاء'!$A$2:$C$1589,2,FALSE),"")</f>
        <v/>
      </c>
      <c r="E650" s="56"/>
      <c r="F650" s="62" t="str">
        <f>IFERROR(VLOOKUP(B650,'اسماء العملاء'!$A$2:$C$1589,3,FALSE),"")</f>
        <v/>
      </c>
      <c r="G650" s="75" t="str">
        <f>IFERROR(VLOOKUP(B650,'اسماء العملاء'!$A$2:$F$1589,6,FALSE),"")</f>
        <v/>
      </c>
      <c r="H650" s="142" t="str">
        <f>IFERROR(VLOOKUP(G650,'انواع الفلاتر'!$B$2:$C$52,2,FALSE),"")</f>
        <v/>
      </c>
      <c r="I650" s="128" t="str">
        <f>IFERROR(VLOOKUP(B650,'اسماء العملاء'!$A$2:$K$1589,11,FALSE),"")</f>
        <v/>
      </c>
      <c r="J650" s="46" t="str">
        <f t="shared" si="61"/>
        <v/>
      </c>
      <c r="K650" s="37"/>
      <c r="L650" s="137" t="str">
        <f t="shared" si="62"/>
        <v/>
      </c>
      <c r="M650" s="94" t="str">
        <f>IFERROR(VLOOKUP(B650,'اسماء العملاء'!$A$2:$G$1589,7,FALSE),"")</f>
        <v/>
      </c>
      <c r="N650" s="92" t="str">
        <f t="shared" si="63"/>
        <v/>
      </c>
      <c r="O650" s="149" t="str">
        <f>IFERROR(VLOOKUP(B650,'اسماء العملاء'!$A$2:$I$1589,9,FALSE),"")</f>
        <v/>
      </c>
      <c r="P650" s="144" t="str">
        <f t="shared" si="64"/>
        <v/>
      </c>
      <c r="Q650" s="145" t="str">
        <f t="shared" si="65"/>
        <v/>
      </c>
      <c r="R650" s="50"/>
      <c r="S650" s="133" t="str">
        <f>IFERROR(VLOOKUP(B650,'اسماء العملاء'!$A$2:$J$1589,10,FALSE),"")</f>
        <v/>
      </c>
      <c r="T650" s="48" t="str">
        <f>IFERROR(IF(COUNT($S650:S650)&gt;=$P650,"",EDATE($S650,1)),"")</f>
        <v/>
      </c>
      <c r="U650" s="48" t="str">
        <f>IFERROR(IF(COUNT($S650:T650)&gt;=$P650,"",EDATE($S650,2)),"")</f>
        <v/>
      </c>
      <c r="V650" s="48" t="str">
        <f>IFERROR(IF(COUNT($S650:U650)&gt;=$P650,"",EDATE($S650,3)),"")</f>
        <v/>
      </c>
      <c r="W650" s="48" t="str">
        <f>IFERROR(IF(COUNT($S650:V650)&gt;=$P650,"",EDATE($S650,4)),"")</f>
        <v/>
      </c>
      <c r="X650" s="48" t="str">
        <f>IFERROR(IF(COUNT($S650:W650)&gt;=$P650,"",EDATE($S650,5)),"")</f>
        <v/>
      </c>
      <c r="Y650" s="48" t="str">
        <f>IFERROR(IF(COUNT($S650:X650)&gt;=$P650,"",EDATE($S650,6)),"")</f>
        <v/>
      </c>
      <c r="Z650" s="48" t="str">
        <f>IFERROR(IF(COUNT($S650:Y650)&gt;=$P650,"",EDATE($S650,7)),"")</f>
        <v/>
      </c>
      <c r="AA650" s="48" t="str">
        <f>IFERROR(IF(COUNT($S650:Z650)&gt;=$P650,"",EDATE($S650,8)),"")</f>
        <v/>
      </c>
      <c r="AB650" s="48" t="str">
        <f>IFERROR(IF(COUNT($S650:AA650)&gt;=$P650,"",EDATE($S650,9)),"")</f>
        <v/>
      </c>
      <c r="AC650" s="48" t="str">
        <f>IFERROR(IF(COUNT($S650:AB650)&gt;=$P650,"",EDATE($S650,10)),"")</f>
        <v/>
      </c>
      <c r="AD650" s="48" t="str">
        <f>IFERROR(IF(COUNT($S650:AC650)&gt;=$P650,"",EDATE($S650,11)),"")</f>
        <v/>
      </c>
      <c r="AE650" s="48" t="str">
        <f>IFERROR(IF(COUNT($S650:AD650)&gt;=$P650,"",EDATE($S650,12)),"")</f>
        <v/>
      </c>
      <c r="AF650" s="48" t="str">
        <f>IFERROR(IF(COUNT($S650:AE650)&gt;=$P650,"",EDATE($S650,13)),"")</f>
        <v/>
      </c>
      <c r="AG650" s="48" t="str">
        <f>IFERROR(IF(COUNT($S650:AF650)&gt;=$P650,"",EDATE($S650,14)),"")</f>
        <v/>
      </c>
      <c r="AH650" s="48" t="str">
        <f>IFERROR(IF(COUNT($S650:AG650)&gt;=$P650,"",EDATE($S650,15)),"")</f>
        <v/>
      </c>
      <c r="AI650" s="48" t="str">
        <f>IFERROR(IF(COUNT($S650:AH650)&gt;=$P650,"",EDATE($S650,16)),"")</f>
        <v/>
      </c>
      <c r="AJ650" s="48" t="str">
        <f>IFERROR(IF(COUNT($S650:AI650)&gt;=$P650,"",EDATE($S650,17)),"")</f>
        <v/>
      </c>
      <c r="AK650" s="48" t="str">
        <f>IFERROR(IF(COUNT($S650:AJ650)&gt;=$P650,"",EDATE($S650,18)),"")</f>
        <v/>
      </c>
      <c r="AL650" s="49" t="str">
        <f>IFERROR(IF(COUNT($S650:AK650)&gt;=$P650,"",EDATE($S650,19)),"")</f>
        <v/>
      </c>
      <c r="AM650" s="49" t="str">
        <f>IFERROR(IF(COUNT($S650:AL650)&gt;=$P650,"",EDATE($S650,20)),"")</f>
        <v/>
      </c>
      <c r="AN650" s="49" t="str">
        <f>IFERROR(IF(COUNT($S650:AM650)&gt;=$P650,"",EDATE($S650,21)),"")</f>
        <v/>
      </c>
      <c r="AO650" s="49" t="str">
        <f>IFERROR(IF(COUNT($S650:AN650)&gt;=$P650,"",EDATE($S650,22)),"")</f>
        <v/>
      </c>
      <c r="AP650" s="49" t="str">
        <f>IFERROR(IF(COUNT($S650:AO650)&gt;=$P650,"",EDATE($S650,23)),"")</f>
        <v/>
      </c>
      <c r="AQ650" s="49" t="str">
        <f>IFERROR(IF(COUNT($S650:AP650)&gt;=$P650,"",EDATE($S650,24)),"")</f>
        <v/>
      </c>
      <c r="AR650" s="49" t="str">
        <f>IFERROR(IF(COUNT($S650:AQ650)&gt;=$P650,"",EDATE($S650,25)),"")</f>
        <v/>
      </c>
      <c r="AS650" s="49" t="str">
        <f>IFERROR(IF(COUNT($S650:AR650)&gt;=$P650,"",EDATE($S650,26)),"")</f>
        <v/>
      </c>
      <c r="AT650" s="49" t="str">
        <f>IFERROR(IF(COUNT($S650:AS650)&gt;=$P650,"",EDATE($S650,27)),"")</f>
        <v/>
      </c>
      <c r="AU650" s="49" t="str">
        <f>IFERROR(IF(COUNT($S650:AT650)&gt;=$P650,"",EDATE($S650,28)),"")</f>
        <v/>
      </c>
      <c r="AV650" s="49" t="str">
        <f>IFERROR(IF(COUNT($S650:AU650)&gt;=$P650,"",EDATE($S650,29)),"")</f>
        <v/>
      </c>
      <c r="AW650" s="49" t="str">
        <f>IFERROR(IF(COUNT($S650:AV650)&gt;=$P650,"",EDATE($S650,30)),"")</f>
        <v/>
      </c>
      <c r="AX650" s="49" t="str">
        <f>IFERROR(IF(COUNT($S650:AW650)&gt;=$P650,"",EDATE($S650,31)),"")</f>
        <v/>
      </c>
      <c r="AY650" s="49" t="str">
        <f>IFERROR(IF(COUNT($S650:AX650)&gt;=$P650,"",EDATE($S650,32)),"")</f>
        <v/>
      </c>
      <c r="AZ650" s="49" t="str">
        <f>IFERROR(IF(COUNT($S650:AY650)&gt;=$P650,"",EDATE($S650,33)),"")</f>
        <v/>
      </c>
      <c r="BA650" s="49" t="str">
        <f>IFERROR(IF(COUNT($S650:AZ650)&gt;=$P650,"",EDATE($S650,34)),"")</f>
        <v/>
      </c>
      <c r="BB650" s="49" t="str">
        <f>IFERROR(IF(COUNT($S650:BA650)&gt;=$P650,"",EDATE($S650,35)),"")</f>
        <v/>
      </c>
      <c r="BC650" s="49" t="str">
        <f>IFERROR(IF(COUNT($S650:BB650)&gt;=$P650,"",EDATE($S650,36)),"")</f>
        <v/>
      </c>
      <c r="BD650" s="108"/>
    </row>
    <row r="651" spans="1:56" s="98" customFormat="1" ht="21" customHeight="1" thickBot="1">
      <c r="A651" s="106" t="str">
        <f t="shared" ca="1" si="60"/>
        <v/>
      </c>
      <c r="B651" s="152"/>
      <c r="C651" s="45" t="str">
        <f>IFERROR(VLOOKUP(B651,'اسماء العملاء'!$A$2:$E$1589,5,FALSE),"")</f>
        <v/>
      </c>
      <c r="D651" s="60" t="str">
        <f>IFERROR(VLOOKUP(B651,'اسماء العملاء'!$A$2:$C$1589,2,FALSE),"")</f>
        <v/>
      </c>
      <c r="E651" s="56"/>
      <c r="F651" s="62" t="str">
        <f>IFERROR(VLOOKUP(B651,'اسماء العملاء'!$A$2:$C$1589,3,FALSE),"")</f>
        <v/>
      </c>
      <c r="G651" s="75" t="str">
        <f>IFERROR(VLOOKUP(B651,'اسماء العملاء'!$A$2:$F$1589,6,FALSE),"")</f>
        <v/>
      </c>
      <c r="H651" s="142" t="str">
        <f>IFERROR(VLOOKUP(G651,'انواع الفلاتر'!$B$2:$C$52,2,FALSE),"")</f>
        <v/>
      </c>
      <c r="I651" s="128" t="str">
        <f>IFERROR(VLOOKUP(B651,'اسماء العملاء'!$A$2:$K$1589,11,FALSE),"")</f>
        <v/>
      </c>
      <c r="J651" s="46" t="str">
        <f t="shared" si="61"/>
        <v/>
      </c>
      <c r="K651" s="37"/>
      <c r="L651" s="137" t="str">
        <f t="shared" si="62"/>
        <v/>
      </c>
      <c r="M651" s="94" t="str">
        <f>IFERROR(VLOOKUP(B651,'اسماء العملاء'!$A$2:$G$1589,7,FALSE),"")</f>
        <v/>
      </c>
      <c r="N651" s="92" t="str">
        <f t="shared" si="63"/>
        <v/>
      </c>
      <c r="O651" s="149" t="str">
        <f>IFERROR(VLOOKUP(B651,'اسماء العملاء'!$A$2:$I$1589,9,FALSE),"")</f>
        <v/>
      </c>
      <c r="P651" s="144" t="str">
        <f t="shared" si="64"/>
        <v/>
      </c>
      <c r="Q651" s="145" t="str">
        <f t="shared" si="65"/>
        <v/>
      </c>
      <c r="R651" s="50"/>
      <c r="S651" s="133" t="str">
        <f>IFERROR(VLOOKUP(B651,'اسماء العملاء'!$A$2:$J$1589,10,FALSE),"")</f>
        <v/>
      </c>
      <c r="T651" s="48" t="str">
        <f>IFERROR(IF(COUNT($S651:S651)&gt;=$P651,"",EDATE($S651,1)),"")</f>
        <v/>
      </c>
      <c r="U651" s="48" t="str">
        <f>IFERROR(IF(COUNT($S651:T651)&gt;=$P651,"",EDATE($S651,2)),"")</f>
        <v/>
      </c>
      <c r="V651" s="48" t="str">
        <f>IFERROR(IF(COUNT($S651:U651)&gt;=$P651,"",EDATE($S651,3)),"")</f>
        <v/>
      </c>
      <c r="W651" s="48" t="str">
        <f>IFERROR(IF(COUNT($S651:V651)&gt;=$P651,"",EDATE($S651,4)),"")</f>
        <v/>
      </c>
      <c r="X651" s="48" t="str">
        <f>IFERROR(IF(COUNT($S651:W651)&gt;=$P651,"",EDATE($S651,5)),"")</f>
        <v/>
      </c>
      <c r="Y651" s="48" t="str">
        <f>IFERROR(IF(COUNT($S651:X651)&gt;=$P651,"",EDATE($S651,6)),"")</f>
        <v/>
      </c>
      <c r="Z651" s="48" t="str">
        <f>IFERROR(IF(COUNT($S651:Y651)&gt;=$P651,"",EDATE($S651,7)),"")</f>
        <v/>
      </c>
      <c r="AA651" s="48" t="str">
        <f>IFERROR(IF(COUNT($S651:Z651)&gt;=$P651,"",EDATE($S651,8)),"")</f>
        <v/>
      </c>
      <c r="AB651" s="48" t="str">
        <f>IFERROR(IF(COUNT($S651:AA651)&gt;=$P651,"",EDATE($S651,9)),"")</f>
        <v/>
      </c>
      <c r="AC651" s="48" t="str">
        <f>IFERROR(IF(COUNT($S651:AB651)&gt;=$P651,"",EDATE($S651,10)),"")</f>
        <v/>
      </c>
      <c r="AD651" s="48" t="str">
        <f>IFERROR(IF(COUNT($S651:AC651)&gt;=$P651,"",EDATE($S651,11)),"")</f>
        <v/>
      </c>
      <c r="AE651" s="48" t="str">
        <f>IFERROR(IF(COUNT($S651:AD651)&gt;=$P651,"",EDATE($S651,12)),"")</f>
        <v/>
      </c>
      <c r="AF651" s="48" t="str">
        <f>IFERROR(IF(COUNT($S651:AE651)&gt;=$P651,"",EDATE($S651,13)),"")</f>
        <v/>
      </c>
      <c r="AG651" s="48" t="str">
        <f>IFERROR(IF(COUNT($S651:AF651)&gt;=$P651,"",EDATE($S651,14)),"")</f>
        <v/>
      </c>
      <c r="AH651" s="48" t="str">
        <f>IFERROR(IF(COUNT($S651:AG651)&gt;=$P651,"",EDATE($S651,15)),"")</f>
        <v/>
      </c>
      <c r="AI651" s="48" t="str">
        <f>IFERROR(IF(COUNT($S651:AH651)&gt;=$P651,"",EDATE($S651,16)),"")</f>
        <v/>
      </c>
      <c r="AJ651" s="48" t="str">
        <f>IFERROR(IF(COUNT($S651:AI651)&gt;=$P651,"",EDATE($S651,17)),"")</f>
        <v/>
      </c>
      <c r="AK651" s="48" t="str">
        <f>IFERROR(IF(COUNT($S651:AJ651)&gt;=$P651,"",EDATE($S651,18)),"")</f>
        <v/>
      </c>
      <c r="AL651" s="49" t="str">
        <f>IFERROR(IF(COUNT($S651:AK651)&gt;=$P651,"",EDATE($S651,19)),"")</f>
        <v/>
      </c>
      <c r="AM651" s="49" t="str">
        <f>IFERROR(IF(COUNT($S651:AL651)&gt;=$P651,"",EDATE($S651,20)),"")</f>
        <v/>
      </c>
      <c r="AN651" s="49" t="str">
        <f>IFERROR(IF(COUNT($S651:AM651)&gt;=$P651,"",EDATE($S651,21)),"")</f>
        <v/>
      </c>
      <c r="AO651" s="49" t="str">
        <f>IFERROR(IF(COUNT($S651:AN651)&gt;=$P651,"",EDATE($S651,22)),"")</f>
        <v/>
      </c>
      <c r="AP651" s="49" t="str">
        <f>IFERROR(IF(COUNT($S651:AO651)&gt;=$P651,"",EDATE($S651,23)),"")</f>
        <v/>
      </c>
      <c r="AQ651" s="49" t="str">
        <f>IFERROR(IF(COUNT($S651:AP651)&gt;=$P651,"",EDATE($S651,24)),"")</f>
        <v/>
      </c>
      <c r="AR651" s="49" t="str">
        <f>IFERROR(IF(COUNT($S651:AQ651)&gt;=$P651,"",EDATE($S651,25)),"")</f>
        <v/>
      </c>
      <c r="AS651" s="49" t="str">
        <f>IFERROR(IF(COUNT($S651:AR651)&gt;=$P651,"",EDATE($S651,26)),"")</f>
        <v/>
      </c>
      <c r="AT651" s="49" t="str">
        <f>IFERROR(IF(COUNT($S651:AS651)&gt;=$P651,"",EDATE($S651,27)),"")</f>
        <v/>
      </c>
      <c r="AU651" s="49" t="str">
        <f>IFERROR(IF(COUNT($S651:AT651)&gt;=$P651,"",EDATE($S651,28)),"")</f>
        <v/>
      </c>
      <c r="AV651" s="49" t="str">
        <f>IFERROR(IF(COUNT($S651:AU651)&gt;=$P651,"",EDATE($S651,29)),"")</f>
        <v/>
      </c>
      <c r="AW651" s="49" t="str">
        <f>IFERROR(IF(COUNT($S651:AV651)&gt;=$P651,"",EDATE($S651,30)),"")</f>
        <v/>
      </c>
      <c r="AX651" s="49" t="str">
        <f>IFERROR(IF(COUNT($S651:AW651)&gt;=$P651,"",EDATE($S651,31)),"")</f>
        <v/>
      </c>
      <c r="AY651" s="49" t="str">
        <f>IFERROR(IF(COUNT($S651:AX651)&gt;=$P651,"",EDATE($S651,32)),"")</f>
        <v/>
      </c>
      <c r="AZ651" s="49" t="str">
        <f>IFERROR(IF(COUNT($S651:AY651)&gt;=$P651,"",EDATE($S651,33)),"")</f>
        <v/>
      </c>
      <c r="BA651" s="49" t="str">
        <f>IFERROR(IF(COUNT($S651:AZ651)&gt;=$P651,"",EDATE($S651,34)),"")</f>
        <v/>
      </c>
      <c r="BB651" s="49" t="str">
        <f>IFERROR(IF(COUNT($S651:BA651)&gt;=$P651,"",EDATE($S651,35)),"")</f>
        <v/>
      </c>
      <c r="BC651" s="49" t="str">
        <f>IFERROR(IF(COUNT($S651:BB651)&gt;=$P651,"",EDATE($S651,36)),"")</f>
        <v/>
      </c>
      <c r="BD651" s="108"/>
    </row>
    <row r="652" spans="1:56" s="98" customFormat="1" ht="21" customHeight="1" thickBot="1">
      <c r="A652" s="106" t="str">
        <f t="shared" ca="1" si="60"/>
        <v/>
      </c>
      <c r="B652" s="152"/>
      <c r="C652" s="45" t="str">
        <f>IFERROR(VLOOKUP(B652,'اسماء العملاء'!$A$2:$E$1589,5,FALSE),"")</f>
        <v/>
      </c>
      <c r="D652" s="60" t="str">
        <f>IFERROR(VLOOKUP(B652,'اسماء العملاء'!$A$2:$C$1589,2,FALSE),"")</f>
        <v/>
      </c>
      <c r="E652" s="56"/>
      <c r="F652" s="62" t="str">
        <f>IFERROR(VLOOKUP(B652,'اسماء العملاء'!$A$2:$C$1589,3,FALSE),"")</f>
        <v/>
      </c>
      <c r="G652" s="75" t="str">
        <f>IFERROR(VLOOKUP(B652,'اسماء العملاء'!$A$2:$F$1589,6,FALSE),"")</f>
        <v/>
      </c>
      <c r="H652" s="142" t="str">
        <f>IFERROR(VLOOKUP(G652,'انواع الفلاتر'!$B$2:$C$52,2,FALSE),"")</f>
        <v/>
      </c>
      <c r="I652" s="128" t="str">
        <f>IFERROR(VLOOKUP(B652,'اسماء العملاء'!$A$2:$K$1589,11,FALSE),"")</f>
        <v/>
      </c>
      <c r="J652" s="46" t="str">
        <f t="shared" si="61"/>
        <v/>
      </c>
      <c r="K652" s="37"/>
      <c r="L652" s="137" t="str">
        <f t="shared" si="62"/>
        <v/>
      </c>
      <c r="M652" s="94" t="str">
        <f>IFERROR(VLOOKUP(B652,'اسماء العملاء'!$A$2:$G$1589,7,FALSE),"")</f>
        <v/>
      </c>
      <c r="N652" s="92" t="str">
        <f t="shared" si="63"/>
        <v/>
      </c>
      <c r="O652" s="149" t="str">
        <f>IFERROR(VLOOKUP(B652,'اسماء العملاء'!$A$2:$I$1589,9,FALSE),"")</f>
        <v/>
      </c>
      <c r="P652" s="144" t="str">
        <f t="shared" si="64"/>
        <v/>
      </c>
      <c r="Q652" s="145" t="str">
        <f t="shared" si="65"/>
        <v/>
      </c>
      <c r="R652" s="50"/>
      <c r="S652" s="133" t="str">
        <f>IFERROR(VLOOKUP(B652,'اسماء العملاء'!$A$2:$J$1589,10,FALSE),"")</f>
        <v/>
      </c>
      <c r="T652" s="48" t="str">
        <f>IFERROR(IF(COUNT($S652:S652)&gt;=$P652,"",EDATE($S652,1)),"")</f>
        <v/>
      </c>
      <c r="U652" s="48" t="str">
        <f>IFERROR(IF(COUNT($S652:T652)&gt;=$P652,"",EDATE($S652,2)),"")</f>
        <v/>
      </c>
      <c r="V652" s="48" t="str">
        <f>IFERROR(IF(COUNT($S652:U652)&gt;=$P652,"",EDATE($S652,3)),"")</f>
        <v/>
      </c>
      <c r="W652" s="48" t="str">
        <f>IFERROR(IF(COUNT($S652:V652)&gt;=$P652,"",EDATE($S652,4)),"")</f>
        <v/>
      </c>
      <c r="X652" s="48" t="str">
        <f>IFERROR(IF(COUNT($S652:W652)&gt;=$P652,"",EDATE($S652,5)),"")</f>
        <v/>
      </c>
      <c r="Y652" s="48" t="str">
        <f>IFERROR(IF(COUNT($S652:X652)&gt;=$P652,"",EDATE($S652,6)),"")</f>
        <v/>
      </c>
      <c r="Z652" s="48" t="str">
        <f>IFERROR(IF(COUNT($S652:Y652)&gt;=$P652,"",EDATE($S652,7)),"")</f>
        <v/>
      </c>
      <c r="AA652" s="48" t="str">
        <f>IFERROR(IF(COUNT($S652:Z652)&gt;=$P652,"",EDATE($S652,8)),"")</f>
        <v/>
      </c>
      <c r="AB652" s="48" t="str">
        <f>IFERROR(IF(COUNT($S652:AA652)&gt;=$P652,"",EDATE($S652,9)),"")</f>
        <v/>
      </c>
      <c r="AC652" s="48" t="str">
        <f>IFERROR(IF(COUNT($S652:AB652)&gt;=$P652,"",EDATE($S652,10)),"")</f>
        <v/>
      </c>
      <c r="AD652" s="48" t="str">
        <f>IFERROR(IF(COUNT($S652:AC652)&gt;=$P652,"",EDATE($S652,11)),"")</f>
        <v/>
      </c>
      <c r="AE652" s="48" t="str">
        <f>IFERROR(IF(COUNT($S652:AD652)&gt;=$P652,"",EDATE($S652,12)),"")</f>
        <v/>
      </c>
      <c r="AF652" s="48" t="str">
        <f>IFERROR(IF(COUNT($S652:AE652)&gt;=$P652,"",EDATE($S652,13)),"")</f>
        <v/>
      </c>
      <c r="AG652" s="48" t="str">
        <f>IFERROR(IF(COUNT($S652:AF652)&gt;=$P652,"",EDATE($S652,14)),"")</f>
        <v/>
      </c>
      <c r="AH652" s="48" t="str">
        <f>IFERROR(IF(COUNT($S652:AG652)&gt;=$P652,"",EDATE($S652,15)),"")</f>
        <v/>
      </c>
      <c r="AI652" s="48" t="str">
        <f>IFERROR(IF(COUNT($S652:AH652)&gt;=$P652,"",EDATE($S652,16)),"")</f>
        <v/>
      </c>
      <c r="AJ652" s="48" t="str">
        <f>IFERROR(IF(COUNT($S652:AI652)&gt;=$P652,"",EDATE($S652,17)),"")</f>
        <v/>
      </c>
      <c r="AK652" s="48" t="str">
        <f>IFERROR(IF(COUNT($S652:AJ652)&gt;=$P652,"",EDATE($S652,18)),"")</f>
        <v/>
      </c>
      <c r="AL652" s="49" t="str">
        <f>IFERROR(IF(COUNT($S652:AK652)&gt;=$P652,"",EDATE($S652,19)),"")</f>
        <v/>
      </c>
      <c r="AM652" s="49" t="str">
        <f>IFERROR(IF(COUNT($S652:AL652)&gt;=$P652,"",EDATE($S652,20)),"")</f>
        <v/>
      </c>
      <c r="AN652" s="49" t="str">
        <f>IFERROR(IF(COUNT($S652:AM652)&gt;=$P652,"",EDATE($S652,21)),"")</f>
        <v/>
      </c>
      <c r="AO652" s="49" t="str">
        <f>IFERROR(IF(COUNT($S652:AN652)&gt;=$P652,"",EDATE($S652,22)),"")</f>
        <v/>
      </c>
      <c r="AP652" s="49" t="str">
        <f>IFERROR(IF(COUNT($S652:AO652)&gt;=$P652,"",EDATE($S652,23)),"")</f>
        <v/>
      </c>
      <c r="AQ652" s="49" t="str">
        <f>IFERROR(IF(COUNT($S652:AP652)&gt;=$P652,"",EDATE($S652,24)),"")</f>
        <v/>
      </c>
      <c r="AR652" s="49" t="str">
        <f>IFERROR(IF(COUNT($S652:AQ652)&gt;=$P652,"",EDATE($S652,25)),"")</f>
        <v/>
      </c>
      <c r="AS652" s="49" t="str">
        <f>IFERROR(IF(COUNT($S652:AR652)&gt;=$P652,"",EDATE($S652,26)),"")</f>
        <v/>
      </c>
      <c r="AT652" s="49" t="str">
        <f>IFERROR(IF(COUNT($S652:AS652)&gt;=$P652,"",EDATE($S652,27)),"")</f>
        <v/>
      </c>
      <c r="AU652" s="49" t="str">
        <f>IFERROR(IF(COUNT($S652:AT652)&gt;=$P652,"",EDATE($S652,28)),"")</f>
        <v/>
      </c>
      <c r="AV652" s="49" t="str">
        <f>IFERROR(IF(COUNT($S652:AU652)&gt;=$P652,"",EDATE($S652,29)),"")</f>
        <v/>
      </c>
      <c r="AW652" s="49" t="str">
        <f>IFERROR(IF(COUNT($S652:AV652)&gt;=$P652,"",EDATE($S652,30)),"")</f>
        <v/>
      </c>
      <c r="AX652" s="49" t="str">
        <f>IFERROR(IF(COUNT($S652:AW652)&gt;=$P652,"",EDATE($S652,31)),"")</f>
        <v/>
      </c>
      <c r="AY652" s="49" t="str">
        <f>IFERROR(IF(COUNT($S652:AX652)&gt;=$P652,"",EDATE($S652,32)),"")</f>
        <v/>
      </c>
      <c r="AZ652" s="49" t="str">
        <f>IFERROR(IF(COUNT($S652:AY652)&gt;=$P652,"",EDATE($S652,33)),"")</f>
        <v/>
      </c>
      <c r="BA652" s="49" t="str">
        <f>IFERROR(IF(COUNT($S652:AZ652)&gt;=$P652,"",EDATE($S652,34)),"")</f>
        <v/>
      </c>
      <c r="BB652" s="49" t="str">
        <f>IFERROR(IF(COUNT($S652:BA652)&gt;=$P652,"",EDATE($S652,35)),"")</f>
        <v/>
      </c>
      <c r="BC652" s="49" t="str">
        <f>IFERROR(IF(COUNT($S652:BB652)&gt;=$P652,"",EDATE($S652,36)),"")</f>
        <v/>
      </c>
      <c r="BD652" s="108"/>
    </row>
    <row r="653" spans="1:56" s="98" customFormat="1" ht="21" customHeight="1" thickBot="1">
      <c r="A653" s="106" t="str">
        <f t="shared" ca="1" si="60"/>
        <v/>
      </c>
      <c r="B653" s="152"/>
      <c r="C653" s="45" t="str">
        <f>IFERROR(VLOOKUP(B653,'اسماء العملاء'!$A$2:$E$1589,5,FALSE),"")</f>
        <v/>
      </c>
      <c r="D653" s="60" t="str">
        <f>IFERROR(VLOOKUP(B653,'اسماء العملاء'!$A$2:$C$1589,2,FALSE),"")</f>
        <v/>
      </c>
      <c r="E653" s="56"/>
      <c r="F653" s="62" t="str">
        <f>IFERROR(VLOOKUP(B653,'اسماء العملاء'!$A$2:$C$1589,3,FALSE),"")</f>
        <v/>
      </c>
      <c r="G653" s="75" t="str">
        <f>IFERROR(VLOOKUP(B653,'اسماء العملاء'!$A$2:$F$1589,6,FALSE),"")</f>
        <v/>
      </c>
      <c r="H653" s="142" t="str">
        <f>IFERROR(VLOOKUP(G653,'انواع الفلاتر'!$B$2:$C$52,2,FALSE),"")</f>
        <v/>
      </c>
      <c r="I653" s="128" t="str">
        <f>IFERROR(VLOOKUP(B653,'اسماء العملاء'!$A$2:$K$1589,11,FALSE),"")</f>
        <v/>
      </c>
      <c r="J653" s="46" t="str">
        <f t="shared" si="61"/>
        <v/>
      </c>
      <c r="K653" s="37"/>
      <c r="L653" s="137" t="str">
        <f t="shared" si="62"/>
        <v/>
      </c>
      <c r="M653" s="94" t="str">
        <f>IFERROR(VLOOKUP(B653,'اسماء العملاء'!$A$2:$G$1589,7,FALSE),"")</f>
        <v/>
      </c>
      <c r="N653" s="92" t="str">
        <f t="shared" si="63"/>
        <v/>
      </c>
      <c r="O653" s="149" t="str">
        <f>IFERROR(VLOOKUP(B653,'اسماء العملاء'!$A$2:$I$1589,9,FALSE),"")</f>
        <v/>
      </c>
      <c r="P653" s="144" t="str">
        <f t="shared" si="64"/>
        <v/>
      </c>
      <c r="Q653" s="145" t="str">
        <f t="shared" si="65"/>
        <v/>
      </c>
      <c r="R653" s="50"/>
      <c r="S653" s="133" t="str">
        <f>IFERROR(VLOOKUP(B653,'اسماء العملاء'!$A$2:$J$1589,10,FALSE),"")</f>
        <v/>
      </c>
      <c r="T653" s="48" t="str">
        <f>IFERROR(IF(COUNT($S653:S653)&gt;=$P653,"",EDATE($S653,1)),"")</f>
        <v/>
      </c>
      <c r="U653" s="48" t="str">
        <f>IFERROR(IF(COUNT($S653:T653)&gt;=$P653,"",EDATE($S653,2)),"")</f>
        <v/>
      </c>
      <c r="V653" s="48" t="str">
        <f>IFERROR(IF(COUNT($S653:U653)&gt;=$P653,"",EDATE($S653,3)),"")</f>
        <v/>
      </c>
      <c r="W653" s="48" t="str">
        <f>IFERROR(IF(COUNT($S653:V653)&gt;=$P653,"",EDATE($S653,4)),"")</f>
        <v/>
      </c>
      <c r="X653" s="48" t="str">
        <f>IFERROR(IF(COUNT($S653:W653)&gt;=$P653,"",EDATE($S653,5)),"")</f>
        <v/>
      </c>
      <c r="Y653" s="48" t="str">
        <f>IFERROR(IF(COUNT($S653:X653)&gt;=$P653,"",EDATE($S653,6)),"")</f>
        <v/>
      </c>
      <c r="Z653" s="48" t="str">
        <f>IFERROR(IF(COUNT($S653:Y653)&gt;=$P653,"",EDATE($S653,7)),"")</f>
        <v/>
      </c>
      <c r="AA653" s="48" t="str">
        <f>IFERROR(IF(COUNT($S653:Z653)&gt;=$P653,"",EDATE($S653,8)),"")</f>
        <v/>
      </c>
      <c r="AB653" s="48" t="str">
        <f>IFERROR(IF(COUNT($S653:AA653)&gt;=$P653,"",EDATE($S653,9)),"")</f>
        <v/>
      </c>
      <c r="AC653" s="48" t="str">
        <f>IFERROR(IF(COUNT($S653:AB653)&gt;=$P653,"",EDATE($S653,10)),"")</f>
        <v/>
      </c>
      <c r="AD653" s="48" t="str">
        <f>IFERROR(IF(COUNT($S653:AC653)&gt;=$P653,"",EDATE($S653,11)),"")</f>
        <v/>
      </c>
      <c r="AE653" s="48" t="str">
        <f>IFERROR(IF(COUNT($S653:AD653)&gt;=$P653,"",EDATE($S653,12)),"")</f>
        <v/>
      </c>
      <c r="AF653" s="48" t="str">
        <f>IFERROR(IF(COUNT($S653:AE653)&gt;=$P653,"",EDATE($S653,13)),"")</f>
        <v/>
      </c>
      <c r="AG653" s="48" t="str">
        <f>IFERROR(IF(COUNT($S653:AF653)&gt;=$P653,"",EDATE($S653,14)),"")</f>
        <v/>
      </c>
      <c r="AH653" s="48" t="str">
        <f>IFERROR(IF(COUNT($S653:AG653)&gt;=$P653,"",EDATE($S653,15)),"")</f>
        <v/>
      </c>
      <c r="AI653" s="48" t="str">
        <f>IFERROR(IF(COUNT($S653:AH653)&gt;=$P653,"",EDATE($S653,16)),"")</f>
        <v/>
      </c>
      <c r="AJ653" s="48" t="str">
        <f>IFERROR(IF(COUNT($S653:AI653)&gt;=$P653,"",EDATE($S653,17)),"")</f>
        <v/>
      </c>
      <c r="AK653" s="48" t="str">
        <f>IFERROR(IF(COUNT($S653:AJ653)&gt;=$P653,"",EDATE($S653,18)),"")</f>
        <v/>
      </c>
      <c r="AL653" s="49" t="str">
        <f>IFERROR(IF(COUNT($S653:AK653)&gt;=$P653,"",EDATE($S653,19)),"")</f>
        <v/>
      </c>
      <c r="AM653" s="49" t="str">
        <f>IFERROR(IF(COUNT($S653:AL653)&gt;=$P653,"",EDATE($S653,20)),"")</f>
        <v/>
      </c>
      <c r="AN653" s="49" t="str">
        <f>IFERROR(IF(COUNT($S653:AM653)&gt;=$P653,"",EDATE($S653,21)),"")</f>
        <v/>
      </c>
      <c r="AO653" s="49" t="str">
        <f>IFERROR(IF(COUNT($S653:AN653)&gt;=$P653,"",EDATE($S653,22)),"")</f>
        <v/>
      </c>
      <c r="AP653" s="49" t="str">
        <f>IFERROR(IF(COUNT($S653:AO653)&gt;=$P653,"",EDATE($S653,23)),"")</f>
        <v/>
      </c>
      <c r="AQ653" s="49" t="str">
        <f>IFERROR(IF(COUNT($S653:AP653)&gt;=$P653,"",EDATE($S653,24)),"")</f>
        <v/>
      </c>
      <c r="AR653" s="49" t="str">
        <f>IFERROR(IF(COUNT($S653:AQ653)&gt;=$P653,"",EDATE($S653,25)),"")</f>
        <v/>
      </c>
      <c r="AS653" s="49" t="str">
        <f>IFERROR(IF(COUNT($S653:AR653)&gt;=$P653,"",EDATE($S653,26)),"")</f>
        <v/>
      </c>
      <c r="AT653" s="49" t="str">
        <f>IFERROR(IF(COUNT($S653:AS653)&gt;=$P653,"",EDATE($S653,27)),"")</f>
        <v/>
      </c>
      <c r="AU653" s="49" t="str">
        <f>IFERROR(IF(COUNT($S653:AT653)&gt;=$P653,"",EDATE($S653,28)),"")</f>
        <v/>
      </c>
      <c r="AV653" s="49" t="str">
        <f>IFERROR(IF(COUNT($S653:AU653)&gt;=$P653,"",EDATE($S653,29)),"")</f>
        <v/>
      </c>
      <c r="AW653" s="49" t="str">
        <f>IFERROR(IF(COUNT($S653:AV653)&gt;=$P653,"",EDATE($S653,30)),"")</f>
        <v/>
      </c>
      <c r="AX653" s="49" t="str">
        <f>IFERROR(IF(COUNT($S653:AW653)&gt;=$P653,"",EDATE($S653,31)),"")</f>
        <v/>
      </c>
      <c r="AY653" s="49" t="str">
        <f>IFERROR(IF(COUNT($S653:AX653)&gt;=$P653,"",EDATE($S653,32)),"")</f>
        <v/>
      </c>
      <c r="AZ653" s="49" t="str">
        <f>IFERROR(IF(COUNT($S653:AY653)&gt;=$P653,"",EDATE($S653,33)),"")</f>
        <v/>
      </c>
      <c r="BA653" s="49" t="str">
        <f>IFERROR(IF(COUNT($S653:AZ653)&gt;=$P653,"",EDATE($S653,34)),"")</f>
        <v/>
      </c>
      <c r="BB653" s="49" t="str">
        <f>IFERROR(IF(COUNT($S653:BA653)&gt;=$P653,"",EDATE($S653,35)),"")</f>
        <v/>
      </c>
      <c r="BC653" s="49" t="str">
        <f>IFERROR(IF(COUNT($S653:BB653)&gt;=$P653,"",EDATE($S653,36)),"")</f>
        <v/>
      </c>
      <c r="BD653" s="108"/>
    </row>
    <row r="654" spans="1:56" s="98" customFormat="1" ht="21" customHeight="1" thickBot="1">
      <c r="A654" s="106" t="str">
        <f t="shared" ca="1" si="60"/>
        <v/>
      </c>
      <c r="B654" s="152"/>
      <c r="C654" s="45" t="str">
        <f>IFERROR(VLOOKUP(B654,'اسماء العملاء'!$A$2:$E$1589,5,FALSE),"")</f>
        <v/>
      </c>
      <c r="D654" s="60" t="str">
        <f>IFERROR(VLOOKUP(B654,'اسماء العملاء'!$A$2:$C$1589,2,FALSE),"")</f>
        <v/>
      </c>
      <c r="E654" s="56"/>
      <c r="F654" s="62" t="str">
        <f>IFERROR(VLOOKUP(B654,'اسماء العملاء'!$A$2:$C$1589,3,FALSE),"")</f>
        <v/>
      </c>
      <c r="G654" s="75" t="str">
        <f>IFERROR(VLOOKUP(B654,'اسماء العملاء'!$A$2:$F$1589,6,FALSE),"")</f>
        <v/>
      </c>
      <c r="H654" s="142" t="str">
        <f>IFERROR(VLOOKUP(G654,'انواع الفلاتر'!$B$2:$C$52,2,FALSE),"")</f>
        <v/>
      </c>
      <c r="I654" s="128" t="str">
        <f>IFERROR(VLOOKUP(B654,'اسماء العملاء'!$A$2:$K$1589,11,FALSE),"")</f>
        <v/>
      </c>
      <c r="J654" s="46" t="str">
        <f t="shared" si="61"/>
        <v/>
      </c>
      <c r="K654" s="37"/>
      <c r="L654" s="137" t="str">
        <f t="shared" si="62"/>
        <v/>
      </c>
      <c r="M654" s="94" t="str">
        <f>IFERROR(VLOOKUP(B654,'اسماء العملاء'!$A$2:$G$1589,7,FALSE),"")</f>
        <v/>
      </c>
      <c r="N654" s="92" t="str">
        <f t="shared" si="63"/>
        <v/>
      </c>
      <c r="O654" s="149" t="str">
        <f>IFERROR(VLOOKUP(B654,'اسماء العملاء'!$A$2:$I$1589,9,FALSE),"")</f>
        <v/>
      </c>
      <c r="P654" s="144" t="str">
        <f t="shared" si="64"/>
        <v/>
      </c>
      <c r="Q654" s="145" t="str">
        <f t="shared" si="65"/>
        <v/>
      </c>
      <c r="R654" s="50"/>
      <c r="S654" s="133" t="str">
        <f>IFERROR(VLOOKUP(B654,'اسماء العملاء'!$A$2:$J$1589,10,FALSE),"")</f>
        <v/>
      </c>
      <c r="T654" s="48" t="str">
        <f>IFERROR(IF(COUNT($S654:S654)&gt;=$P654,"",EDATE($S654,1)),"")</f>
        <v/>
      </c>
      <c r="U654" s="48" t="str">
        <f>IFERROR(IF(COUNT($S654:T654)&gt;=$P654,"",EDATE($S654,2)),"")</f>
        <v/>
      </c>
      <c r="V654" s="48" t="str">
        <f>IFERROR(IF(COUNT($S654:U654)&gt;=$P654,"",EDATE($S654,3)),"")</f>
        <v/>
      </c>
      <c r="W654" s="48" t="str">
        <f>IFERROR(IF(COUNT($S654:V654)&gt;=$P654,"",EDATE($S654,4)),"")</f>
        <v/>
      </c>
      <c r="X654" s="48" t="str">
        <f>IFERROR(IF(COUNT($S654:W654)&gt;=$P654,"",EDATE($S654,5)),"")</f>
        <v/>
      </c>
      <c r="Y654" s="48" t="str">
        <f>IFERROR(IF(COUNT($S654:X654)&gt;=$P654,"",EDATE($S654,6)),"")</f>
        <v/>
      </c>
      <c r="Z654" s="48" t="str">
        <f>IFERROR(IF(COUNT($S654:Y654)&gt;=$P654,"",EDATE($S654,7)),"")</f>
        <v/>
      </c>
      <c r="AA654" s="48" t="str">
        <f>IFERROR(IF(COUNT($S654:Z654)&gt;=$P654,"",EDATE($S654,8)),"")</f>
        <v/>
      </c>
      <c r="AB654" s="48" t="str">
        <f>IFERROR(IF(COUNT($S654:AA654)&gt;=$P654,"",EDATE($S654,9)),"")</f>
        <v/>
      </c>
      <c r="AC654" s="48" t="str">
        <f>IFERROR(IF(COUNT($S654:AB654)&gt;=$P654,"",EDATE($S654,10)),"")</f>
        <v/>
      </c>
      <c r="AD654" s="48" t="str">
        <f>IFERROR(IF(COUNT($S654:AC654)&gt;=$P654,"",EDATE($S654,11)),"")</f>
        <v/>
      </c>
      <c r="AE654" s="48" t="str">
        <f>IFERROR(IF(COUNT($S654:AD654)&gt;=$P654,"",EDATE($S654,12)),"")</f>
        <v/>
      </c>
      <c r="AF654" s="48" t="str">
        <f>IFERROR(IF(COUNT($S654:AE654)&gt;=$P654,"",EDATE($S654,13)),"")</f>
        <v/>
      </c>
      <c r="AG654" s="48" t="str">
        <f>IFERROR(IF(COUNT($S654:AF654)&gt;=$P654,"",EDATE($S654,14)),"")</f>
        <v/>
      </c>
      <c r="AH654" s="48" t="str">
        <f>IFERROR(IF(COUNT($S654:AG654)&gt;=$P654,"",EDATE($S654,15)),"")</f>
        <v/>
      </c>
      <c r="AI654" s="48" t="str">
        <f>IFERROR(IF(COUNT($S654:AH654)&gt;=$P654,"",EDATE($S654,16)),"")</f>
        <v/>
      </c>
      <c r="AJ654" s="48" t="str">
        <f>IFERROR(IF(COUNT($S654:AI654)&gt;=$P654,"",EDATE($S654,17)),"")</f>
        <v/>
      </c>
      <c r="AK654" s="48" t="str">
        <f>IFERROR(IF(COUNT($S654:AJ654)&gt;=$P654,"",EDATE($S654,18)),"")</f>
        <v/>
      </c>
      <c r="AL654" s="49" t="str">
        <f>IFERROR(IF(COUNT($S654:AK654)&gt;=$P654,"",EDATE($S654,19)),"")</f>
        <v/>
      </c>
      <c r="AM654" s="49" t="str">
        <f>IFERROR(IF(COUNT($S654:AL654)&gt;=$P654,"",EDATE($S654,20)),"")</f>
        <v/>
      </c>
      <c r="AN654" s="49" t="str">
        <f>IFERROR(IF(COUNT($S654:AM654)&gt;=$P654,"",EDATE($S654,21)),"")</f>
        <v/>
      </c>
      <c r="AO654" s="49" t="str">
        <f>IFERROR(IF(COUNT($S654:AN654)&gt;=$P654,"",EDATE($S654,22)),"")</f>
        <v/>
      </c>
      <c r="AP654" s="49" t="str">
        <f>IFERROR(IF(COUNT($S654:AO654)&gt;=$P654,"",EDATE($S654,23)),"")</f>
        <v/>
      </c>
      <c r="AQ654" s="49" t="str">
        <f>IFERROR(IF(COUNT($S654:AP654)&gt;=$P654,"",EDATE($S654,24)),"")</f>
        <v/>
      </c>
      <c r="AR654" s="49" t="str">
        <f>IFERROR(IF(COUNT($S654:AQ654)&gt;=$P654,"",EDATE($S654,25)),"")</f>
        <v/>
      </c>
      <c r="AS654" s="49" t="str">
        <f>IFERROR(IF(COUNT($S654:AR654)&gt;=$P654,"",EDATE($S654,26)),"")</f>
        <v/>
      </c>
      <c r="AT654" s="49" t="str">
        <f>IFERROR(IF(COUNT($S654:AS654)&gt;=$P654,"",EDATE($S654,27)),"")</f>
        <v/>
      </c>
      <c r="AU654" s="49" t="str">
        <f>IFERROR(IF(COUNT($S654:AT654)&gt;=$P654,"",EDATE($S654,28)),"")</f>
        <v/>
      </c>
      <c r="AV654" s="49" t="str">
        <f>IFERROR(IF(COUNT($S654:AU654)&gt;=$P654,"",EDATE($S654,29)),"")</f>
        <v/>
      </c>
      <c r="AW654" s="49" t="str">
        <f>IFERROR(IF(COUNT($S654:AV654)&gt;=$P654,"",EDATE($S654,30)),"")</f>
        <v/>
      </c>
      <c r="AX654" s="49" t="str">
        <f>IFERROR(IF(COUNT($S654:AW654)&gt;=$P654,"",EDATE($S654,31)),"")</f>
        <v/>
      </c>
      <c r="AY654" s="49" t="str">
        <f>IFERROR(IF(COUNT($S654:AX654)&gt;=$P654,"",EDATE($S654,32)),"")</f>
        <v/>
      </c>
      <c r="AZ654" s="49" t="str">
        <f>IFERROR(IF(COUNT($S654:AY654)&gt;=$P654,"",EDATE($S654,33)),"")</f>
        <v/>
      </c>
      <c r="BA654" s="49" t="str">
        <f>IFERROR(IF(COUNT($S654:AZ654)&gt;=$P654,"",EDATE($S654,34)),"")</f>
        <v/>
      </c>
      <c r="BB654" s="49" t="str">
        <f>IFERROR(IF(COUNT($S654:BA654)&gt;=$P654,"",EDATE($S654,35)),"")</f>
        <v/>
      </c>
      <c r="BC654" s="49" t="str">
        <f>IFERROR(IF(COUNT($S654:BB654)&gt;=$P654,"",EDATE($S654,36)),"")</f>
        <v/>
      </c>
      <c r="BD654" s="108"/>
    </row>
    <row r="655" spans="1:56" s="98" customFormat="1" ht="21" customHeight="1" thickBot="1">
      <c r="A655" s="106" t="str">
        <f t="shared" ca="1" si="60"/>
        <v/>
      </c>
      <c r="B655" s="152"/>
      <c r="C655" s="45" t="str">
        <f>IFERROR(VLOOKUP(B655,'اسماء العملاء'!$A$2:$E$1589,5,FALSE),"")</f>
        <v/>
      </c>
      <c r="D655" s="60" t="str">
        <f>IFERROR(VLOOKUP(B655,'اسماء العملاء'!$A$2:$C$1589,2,FALSE),"")</f>
        <v/>
      </c>
      <c r="E655" s="56"/>
      <c r="F655" s="62" t="str">
        <f>IFERROR(VLOOKUP(B655,'اسماء العملاء'!$A$2:$C$1589,3,FALSE),"")</f>
        <v/>
      </c>
      <c r="G655" s="75" t="str">
        <f>IFERROR(VLOOKUP(B655,'اسماء العملاء'!$A$2:$F$1589,6,FALSE),"")</f>
        <v/>
      </c>
      <c r="H655" s="142" t="str">
        <f>IFERROR(VLOOKUP(G655,'انواع الفلاتر'!$B$2:$C$52,2,FALSE),"")</f>
        <v/>
      </c>
      <c r="I655" s="128" t="str">
        <f>IFERROR(VLOOKUP(B655,'اسماء العملاء'!$A$2:$K$1589,11,FALSE),"")</f>
        <v/>
      </c>
      <c r="J655" s="46" t="str">
        <f t="shared" si="61"/>
        <v/>
      </c>
      <c r="K655" s="37"/>
      <c r="L655" s="137" t="str">
        <f t="shared" si="62"/>
        <v/>
      </c>
      <c r="M655" s="94" t="str">
        <f>IFERROR(VLOOKUP(B655,'اسماء العملاء'!$A$2:$G$1589,7,FALSE),"")</f>
        <v/>
      </c>
      <c r="N655" s="92" t="str">
        <f t="shared" si="63"/>
        <v/>
      </c>
      <c r="O655" s="149" t="str">
        <f>IFERROR(VLOOKUP(B655,'اسماء العملاء'!$A$2:$I$1589,9,FALSE),"")</f>
        <v/>
      </c>
      <c r="P655" s="144" t="str">
        <f t="shared" si="64"/>
        <v/>
      </c>
      <c r="Q655" s="145" t="str">
        <f t="shared" si="65"/>
        <v/>
      </c>
      <c r="R655" s="50"/>
      <c r="S655" s="133" t="str">
        <f>IFERROR(VLOOKUP(B655,'اسماء العملاء'!$A$2:$J$1589,10,FALSE),"")</f>
        <v/>
      </c>
      <c r="T655" s="48" t="str">
        <f>IFERROR(IF(COUNT($S655:S655)&gt;=$P655,"",EDATE($S655,1)),"")</f>
        <v/>
      </c>
      <c r="U655" s="48" t="str">
        <f>IFERROR(IF(COUNT($S655:T655)&gt;=$P655,"",EDATE($S655,2)),"")</f>
        <v/>
      </c>
      <c r="V655" s="48" t="str">
        <f>IFERROR(IF(COUNT($S655:U655)&gt;=$P655,"",EDATE($S655,3)),"")</f>
        <v/>
      </c>
      <c r="W655" s="48" t="str">
        <f>IFERROR(IF(COUNT($S655:V655)&gt;=$P655,"",EDATE($S655,4)),"")</f>
        <v/>
      </c>
      <c r="X655" s="48" t="str">
        <f>IFERROR(IF(COUNT($S655:W655)&gt;=$P655,"",EDATE($S655,5)),"")</f>
        <v/>
      </c>
      <c r="Y655" s="48" t="str">
        <f>IFERROR(IF(COUNT($S655:X655)&gt;=$P655,"",EDATE($S655,6)),"")</f>
        <v/>
      </c>
      <c r="Z655" s="48" t="str">
        <f>IFERROR(IF(COUNT($S655:Y655)&gt;=$P655,"",EDATE($S655,7)),"")</f>
        <v/>
      </c>
      <c r="AA655" s="48" t="str">
        <f>IFERROR(IF(COUNT($S655:Z655)&gt;=$P655,"",EDATE($S655,8)),"")</f>
        <v/>
      </c>
      <c r="AB655" s="48" t="str">
        <f>IFERROR(IF(COUNT($S655:AA655)&gt;=$P655,"",EDATE($S655,9)),"")</f>
        <v/>
      </c>
      <c r="AC655" s="48" t="str">
        <f>IFERROR(IF(COUNT($S655:AB655)&gt;=$P655,"",EDATE($S655,10)),"")</f>
        <v/>
      </c>
      <c r="AD655" s="48" t="str">
        <f>IFERROR(IF(COUNT($S655:AC655)&gt;=$P655,"",EDATE($S655,11)),"")</f>
        <v/>
      </c>
      <c r="AE655" s="48" t="str">
        <f>IFERROR(IF(COUNT($S655:AD655)&gt;=$P655,"",EDATE($S655,12)),"")</f>
        <v/>
      </c>
      <c r="AF655" s="48" t="str">
        <f>IFERROR(IF(COUNT($S655:AE655)&gt;=$P655,"",EDATE($S655,13)),"")</f>
        <v/>
      </c>
      <c r="AG655" s="48" t="str">
        <f>IFERROR(IF(COUNT($S655:AF655)&gt;=$P655,"",EDATE($S655,14)),"")</f>
        <v/>
      </c>
      <c r="AH655" s="48" t="str">
        <f>IFERROR(IF(COUNT($S655:AG655)&gt;=$P655,"",EDATE($S655,15)),"")</f>
        <v/>
      </c>
      <c r="AI655" s="48" t="str">
        <f>IFERROR(IF(COUNT($S655:AH655)&gt;=$P655,"",EDATE($S655,16)),"")</f>
        <v/>
      </c>
      <c r="AJ655" s="48" t="str">
        <f>IFERROR(IF(COUNT($S655:AI655)&gt;=$P655,"",EDATE($S655,17)),"")</f>
        <v/>
      </c>
      <c r="AK655" s="48" t="str">
        <f>IFERROR(IF(COUNT($S655:AJ655)&gt;=$P655,"",EDATE($S655,18)),"")</f>
        <v/>
      </c>
      <c r="AL655" s="49" t="str">
        <f>IFERROR(IF(COUNT($S655:AK655)&gt;=$P655,"",EDATE($S655,19)),"")</f>
        <v/>
      </c>
      <c r="AM655" s="49" t="str">
        <f>IFERROR(IF(COUNT($S655:AL655)&gt;=$P655,"",EDATE($S655,20)),"")</f>
        <v/>
      </c>
      <c r="AN655" s="49" t="str">
        <f>IFERROR(IF(COUNT($S655:AM655)&gt;=$P655,"",EDATE($S655,21)),"")</f>
        <v/>
      </c>
      <c r="AO655" s="49" t="str">
        <f>IFERROR(IF(COUNT($S655:AN655)&gt;=$P655,"",EDATE($S655,22)),"")</f>
        <v/>
      </c>
      <c r="AP655" s="49" t="str">
        <f>IFERROR(IF(COUNT($S655:AO655)&gt;=$P655,"",EDATE($S655,23)),"")</f>
        <v/>
      </c>
      <c r="AQ655" s="49" t="str">
        <f>IFERROR(IF(COUNT($S655:AP655)&gt;=$P655,"",EDATE($S655,24)),"")</f>
        <v/>
      </c>
      <c r="AR655" s="49" t="str">
        <f>IFERROR(IF(COUNT($S655:AQ655)&gt;=$P655,"",EDATE($S655,25)),"")</f>
        <v/>
      </c>
      <c r="AS655" s="49" t="str">
        <f>IFERROR(IF(COUNT($S655:AR655)&gt;=$P655,"",EDATE($S655,26)),"")</f>
        <v/>
      </c>
      <c r="AT655" s="49" t="str">
        <f>IFERROR(IF(COUNT($S655:AS655)&gt;=$P655,"",EDATE($S655,27)),"")</f>
        <v/>
      </c>
      <c r="AU655" s="49" t="str">
        <f>IFERROR(IF(COUNT($S655:AT655)&gt;=$P655,"",EDATE($S655,28)),"")</f>
        <v/>
      </c>
      <c r="AV655" s="49" t="str">
        <f>IFERROR(IF(COUNT($S655:AU655)&gt;=$P655,"",EDATE($S655,29)),"")</f>
        <v/>
      </c>
      <c r="AW655" s="49" t="str">
        <f>IFERROR(IF(COUNT($S655:AV655)&gt;=$P655,"",EDATE($S655,30)),"")</f>
        <v/>
      </c>
      <c r="AX655" s="49" t="str">
        <f>IFERROR(IF(COUNT($S655:AW655)&gt;=$P655,"",EDATE($S655,31)),"")</f>
        <v/>
      </c>
      <c r="AY655" s="49" t="str">
        <f>IFERROR(IF(COUNT($S655:AX655)&gt;=$P655,"",EDATE($S655,32)),"")</f>
        <v/>
      </c>
      <c r="AZ655" s="49" t="str">
        <f>IFERROR(IF(COUNT($S655:AY655)&gt;=$P655,"",EDATE($S655,33)),"")</f>
        <v/>
      </c>
      <c r="BA655" s="49" t="str">
        <f>IFERROR(IF(COUNT($S655:AZ655)&gt;=$P655,"",EDATE($S655,34)),"")</f>
        <v/>
      </c>
      <c r="BB655" s="49" t="str">
        <f>IFERROR(IF(COUNT($S655:BA655)&gt;=$P655,"",EDATE($S655,35)),"")</f>
        <v/>
      </c>
      <c r="BC655" s="49" t="str">
        <f>IFERROR(IF(COUNT($S655:BB655)&gt;=$P655,"",EDATE($S655,36)),"")</f>
        <v/>
      </c>
      <c r="BD655" s="108"/>
    </row>
    <row r="656" spans="1:56" s="98" customFormat="1" ht="21" customHeight="1" thickBot="1">
      <c r="A656" s="106" t="str">
        <f t="shared" ca="1" si="60"/>
        <v/>
      </c>
      <c r="B656" s="152"/>
      <c r="C656" s="45" t="str">
        <f>IFERROR(VLOOKUP(B656,'اسماء العملاء'!$A$2:$E$1589,5,FALSE),"")</f>
        <v/>
      </c>
      <c r="D656" s="60" t="str">
        <f>IFERROR(VLOOKUP(B656,'اسماء العملاء'!$A$2:$C$1589,2,FALSE),"")</f>
        <v/>
      </c>
      <c r="E656" s="56"/>
      <c r="F656" s="62" t="str">
        <f>IFERROR(VLOOKUP(B656,'اسماء العملاء'!$A$2:$C$1589,3,FALSE),"")</f>
        <v/>
      </c>
      <c r="G656" s="75" t="str">
        <f>IFERROR(VLOOKUP(B656,'اسماء العملاء'!$A$2:$F$1589,6,FALSE),"")</f>
        <v/>
      </c>
      <c r="H656" s="142" t="str">
        <f>IFERROR(VLOOKUP(G656,'انواع الفلاتر'!$B$2:$C$52,2,FALSE),"")</f>
        <v/>
      </c>
      <c r="I656" s="128" t="str">
        <f>IFERROR(VLOOKUP(B656,'اسماء العملاء'!$A$2:$K$1589,11,FALSE),"")</f>
        <v/>
      </c>
      <c r="J656" s="46" t="str">
        <f t="shared" si="61"/>
        <v/>
      </c>
      <c r="K656" s="37"/>
      <c r="L656" s="137" t="str">
        <f t="shared" si="62"/>
        <v/>
      </c>
      <c r="M656" s="94" t="str">
        <f>IFERROR(VLOOKUP(B656,'اسماء العملاء'!$A$2:$G$1589,7,FALSE),"")</f>
        <v/>
      </c>
      <c r="N656" s="92" t="str">
        <f t="shared" si="63"/>
        <v/>
      </c>
      <c r="O656" s="149" t="str">
        <f>IFERROR(VLOOKUP(B656,'اسماء العملاء'!$A$2:$I$1589,9,FALSE),"")</f>
        <v/>
      </c>
      <c r="P656" s="144" t="str">
        <f t="shared" si="64"/>
        <v/>
      </c>
      <c r="Q656" s="145" t="str">
        <f t="shared" si="65"/>
        <v/>
      </c>
      <c r="R656" s="50"/>
      <c r="S656" s="133" t="str">
        <f>IFERROR(VLOOKUP(B656,'اسماء العملاء'!$A$2:$J$1589,10,FALSE),"")</f>
        <v/>
      </c>
      <c r="T656" s="48" t="str">
        <f>IFERROR(IF(COUNT($S656:S656)&gt;=$P656,"",EDATE($S656,1)),"")</f>
        <v/>
      </c>
      <c r="U656" s="48" t="str">
        <f>IFERROR(IF(COUNT($S656:T656)&gt;=$P656,"",EDATE($S656,2)),"")</f>
        <v/>
      </c>
      <c r="V656" s="48" t="str">
        <f>IFERROR(IF(COUNT($S656:U656)&gt;=$P656,"",EDATE($S656,3)),"")</f>
        <v/>
      </c>
      <c r="W656" s="48" t="str">
        <f>IFERROR(IF(COUNT($S656:V656)&gt;=$P656,"",EDATE($S656,4)),"")</f>
        <v/>
      </c>
      <c r="X656" s="48" t="str">
        <f>IFERROR(IF(COUNT($S656:W656)&gt;=$P656,"",EDATE($S656,5)),"")</f>
        <v/>
      </c>
      <c r="Y656" s="48" t="str">
        <f>IFERROR(IF(COUNT($S656:X656)&gt;=$P656,"",EDATE($S656,6)),"")</f>
        <v/>
      </c>
      <c r="Z656" s="48" t="str">
        <f>IFERROR(IF(COUNT($S656:Y656)&gt;=$P656,"",EDATE($S656,7)),"")</f>
        <v/>
      </c>
      <c r="AA656" s="48" t="str">
        <f>IFERROR(IF(COUNT($S656:Z656)&gt;=$P656,"",EDATE($S656,8)),"")</f>
        <v/>
      </c>
      <c r="AB656" s="48" t="str">
        <f>IFERROR(IF(COUNT($S656:AA656)&gt;=$P656,"",EDATE($S656,9)),"")</f>
        <v/>
      </c>
      <c r="AC656" s="48" t="str">
        <f>IFERROR(IF(COUNT($S656:AB656)&gt;=$P656,"",EDATE($S656,10)),"")</f>
        <v/>
      </c>
      <c r="AD656" s="48" t="str">
        <f>IFERROR(IF(COUNT($S656:AC656)&gt;=$P656,"",EDATE($S656,11)),"")</f>
        <v/>
      </c>
      <c r="AE656" s="48" t="str">
        <f>IFERROR(IF(COUNT($S656:AD656)&gt;=$P656,"",EDATE($S656,12)),"")</f>
        <v/>
      </c>
      <c r="AF656" s="48" t="str">
        <f>IFERROR(IF(COUNT($S656:AE656)&gt;=$P656,"",EDATE($S656,13)),"")</f>
        <v/>
      </c>
      <c r="AG656" s="48" t="str">
        <f>IFERROR(IF(COUNT($S656:AF656)&gt;=$P656,"",EDATE($S656,14)),"")</f>
        <v/>
      </c>
      <c r="AH656" s="48" t="str">
        <f>IFERROR(IF(COUNT($S656:AG656)&gt;=$P656,"",EDATE($S656,15)),"")</f>
        <v/>
      </c>
      <c r="AI656" s="48" t="str">
        <f>IFERROR(IF(COUNT($S656:AH656)&gt;=$P656,"",EDATE($S656,16)),"")</f>
        <v/>
      </c>
      <c r="AJ656" s="48" t="str">
        <f>IFERROR(IF(COUNT($S656:AI656)&gt;=$P656,"",EDATE($S656,17)),"")</f>
        <v/>
      </c>
      <c r="AK656" s="48" t="str">
        <f>IFERROR(IF(COUNT($S656:AJ656)&gt;=$P656,"",EDATE($S656,18)),"")</f>
        <v/>
      </c>
      <c r="AL656" s="49" t="str">
        <f>IFERROR(IF(COUNT($S656:AK656)&gt;=$P656,"",EDATE($S656,19)),"")</f>
        <v/>
      </c>
      <c r="AM656" s="49" t="str">
        <f>IFERROR(IF(COUNT($S656:AL656)&gt;=$P656,"",EDATE($S656,20)),"")</f>
        <v/>
      </c>
      <c r="AN656" s="49" t="str">
        <f>IFERROR(IF(COUNT($S656:AM656)&gt;=$P656,"",EDATE($S656,21)),"")</f>
        <v/>
      </c>
      <c r="AO656" s="49" t="str">
        <f>IFERROR(IF(COUNT($S656:AN656)&gt;=$P656,"",EDATE($S656,22)),"")</f>
        <v/>
      </c>
      <c r="AP656" s="49" t="str">
        <f>IFERROR(IF(COUNT($S656:AO656)&gt;=$P656,"",EDATE($S656,23)),"")</f>
        <v/>
      </c>
      <c r="AQ656" s="49" t="str">
        <f>IFERROR(IF(COUNT($S656:AP656)&gt;=$P656,"",EDATE($S656,24)),"")</f>
        <v/>
      </c>
      <c r="AR656" s="49" t="str">
        <f>IFERROR(IF(COUNT($S656:AQ656)&gt;=$P656,"",EDATE($S656,25)),"")</f>
        <v/>
      </c>
      <c r="AS656" s="49" t="str">
        <f>IFERROR(IF(COUNT($S656:AR656)&gt;=$P656,"",EDATE($S656,26)),"")</f>
        <v/>
      </c>
      <c r="AT656" s="49" t="str">
        <f>IFERROR(IF(COUNT($S656:AS656)&gt;=$P656,"",EDATE($S656,27)),"")</f>
        <v/>
      </c>
      <c r="AU656" s="49" t="str">
        <f>IFERROR(IF(COUNT($S656:AT656)&gt;=$P656,"",EDATE($S656,28)),"")</f>
        <v/>
      </c>
      <c r="AV656" s="49" t="str">
        <f>IFERROR(IF(COUNT($S656:AU656)&gt;=$P656,"",EDATE($S656,29)),"")</f>
        <v/>
      </c>
      <c r="AW656" s="49" t="str">
        <f>IFERROR(IF(COUNT($S656:AV656)&gt;=$P656,"",EDATE($S656,30)),"")</f>
        <v/>
      </c>
      <c r="AX656" s="49" t="str">
        <f>IFERROR(IF(COUNT($S656:AW656)&gt;=$P656,"",EDATE($S656,31)),"")</f>
        <v/>
      </c>
      <c r="AY656" s="49" t="str">
        <f>IFERROR(IF(COUNT($S656:AX656)&gt;=$P656,"",EDATE($S656,32)),"")</f>
        <v/>
      </c>
      <c r="AZ656" s="49" t="str">
        <f>IFERROR(IF(COUNT($S656:AY656)&gt;=$P656,"",EDATE($S656,33)),"")</f>
        <v/>
      </c>
      <c r="BA656" s="49" t="str">
        <f>IFERROR(IF(COUNT($S656:AZ656)&gt;=$P656,"",EDATE($S656,34)),"")</f>
        <v/>
      </c>
      <c r="BB656" s="49" t="str">
        <f>IFERROR(IF(COUNT($S656:BA656)&gt;=$P656,"",EDATE($S656,35)),"")</f>
        <v/>
      </c>
      <c r="BC656" s="49" t="str">
        <f>IFERROR(IF(COUNT($S656:BB656)&gt;=$P656,"",EDATE($S656,36)),"")</f>
        <v/>
      </c>
      <c r="BD656" s="108"/>
    </row>
    <row r="657" spans="1:56" s="98" customFormat="1" ht="21" customHeight="1" thickBot="1">
      <c r="A657" s="106" t="str">
        <f t="shared" ca="1" si="60"/>
        <v/>
      </c>
      <c r="B657" s="152"/>
      <c r="C657" s="45" t="str">
        <f>IFERROR(VLOOKUP(B657,'اسماء العملاء'!$A$2:$E$1589,5,FALSE),"")</f>
        <v/>
      </c>
      <c r="D657" s="60" t="str">
        <f>IFERROR(VLOOKUP(B657,'اسماء العملاء'!$A$2:$C$1589,2,FALSE),"")</f>
        <v/>
      </c>
      <c r="E657" s="56"/>
      <c r="F657" s="62" t="str">
        <f>IFERROR(VLOOKUP(B657,'اسماء العملاء'!$A$2:$C$1589,3,FALSE),"")</f>
        <v/>
      </c>
      <c r="G657" s="75" t="str">
        <f>IFERROR(VLOOKUP(B657,'اسماء العملاء'!$A$2:$F$1589,6,FALSE),"")</f>
        <v/>
      </c>
      <c r="H657" s="142" t="str">
        <f>IFERROR(VLOOKUP(G657,'انواع الفلاتر'!$B$2:$C$52,2,FALSE),"")</f>
        <v/>
      </c>
      <c r="I657" s="128" t="str">
        <f>IFERROR(VLOOKUP(B657,'اسماء العملاء'!$A$2:$K$1589,11,FALSE),"")</f>
        <v/>
      </c>
      <c r="J657" s="46" t="str">
        <f t="shared" si="61"/>
        <v/>
      </c>
      <c r="K657" s="37"/>
      <c r="L657" s="137" t="str">
        <f t="shared" si="62"/>
        <v/>
      </c>
      <c r="M657" s="94" t="str">
        <f>IFERROR(VLOOKUP(B657,'اسماء العملاء'!$A$2:$G$1589,7,FALSE),"")</f>
        <v/>
      </c>
      <c r="N657" s="92" t="str">
        <f t="shared" si="63"/>
        <v/>
      </c>
      <c r="O657" s="149" t="str">
        <f>IFERROR(VLOOKUP(B657,'اسماء العملاء'!$A$2:$I$1589,9,FALSE),"")</f>
        <v/>
      </c>
      <c r="P657" s="144" t="str">
        <f t="shared" si="64"/>
        <v/>
      </c>
      <c r="Q657" s="145" t="str">
        <f t="shared" si="65"/>
        <v/>
      </c>
      <c r="R657" s="50"/>
      <c r="S657" s="133" t="str">
        <f>IFERROR(VLOOKUP(B657,'اسماء العملاء'!$A$2:$J$1589,10,FALSE),"")</f>
        <v/>
      </c>
      <c r="T657" s="48" t="str">
        <f>IFERROR(IF(COUNT($S657:S657)&gt;=$P657,"",EDATE($S657,1)),"")</f>
        <v/>
      </c>
      <c r="U657" s="48" t="str">
        <f>IFERROR(IF(COUNT($S657:T657)&gt;=$P657,"",EDATE($S657,2)),"")</f>
        <v/>
      </c>
      <c r="V657" s="48" t="str">
        <f>IFERROR(IF(COUNT($S657:U657)&gt;=$P657,"",EDATE($S657,3)),"")</f>
        <v/>
      </c>
      <c r="W657" s="48" t="str">
        <f>IFERROR(IF(COUNT($S657:V657)&gt;=$P657,"",EDATE($S657,4)),"")</f>
        <v/>
      </c>
      <c r="X657" s="48" t="str">
        <f>IFERROR(IF(COUNT($S657:W657)&gt;=$P657,"",EDATE($S657,5)),"")</f>
        <v/>
      </c>
      <c r="Y657" s="48" t="str">
        <f>IFERROR(IF(COUNT($S657:X657)&gt;=$P657,"",EDATE($S657,6)),"")</f>
        <v/>
      </c>
      <c r="Z657" s="48" t="str">
        <f>IFERROR(IF(COUNT($S657:Y657)&gt;=$P657,"",EDATE($S657,7)),"")</f>
        <v/>
      </c>
      <c r="AA657" s="48" t="str">
        <f>IFERROR(IF(COUNT($S657:Z657)&gt;=$P657,"",EDATE($S657,8)),"")</f>
        <v/>
      </c>
      <c r="AB657" s="48" t="str">
        <f>IFERROR(IF(COUNT($S657:AA657)&gt;=$P657,"",EDATE($S657,9)),"")</f>
        <v/>
      </c>
      <c r="AC657" s="48" t="str">
        <f>IFERROR(IF(COUNT($S657:AB657)&gt;=$P657,"",EDATE($S657,10)),"")</f>
        <v/>
      </c>
      <c r="AD657" s="48" t="str">
        <f>IFERROR(IF(COUNT($S657:AC657)&gt;=$P657,"",EDATE($S657,11)),"")</f>
        <v/>
      </c>
      <c r="AE657" s="48" t="str">
        <f>IFERROR(IF(COUNT($S657:AD657)&gt;=$P657,"",EDATE($S657,12)),"")</f>
        <v/>
      </c>
      <c r="AF657" s="48" t="str">
        <f>IFERROR(IF(COUNT($S657:AE657)&gt;=$P657,"",EDATE($S657,13)),"")</f>
        <v/>
      </c>
      <c r="AG657" s="48" t="str">
        <f>IFERROR(IF(COUNT($S657:AF657)&gt;=$P657,"",EDATE($S657,14)),"")</f>
        <v/>
      </c>
      <c r="AH657" s="48" t="str">
        <f>IFERROR(IF(COUNT($S657:AG657)&gt;=$P657,"",EDATE($S657,15)),"")</f>
        <v/>
      </c>
      <c r="AI657" s="48" t="str">
        <f>IFERROR(IF(COUNT($S657:AH657)&gt;=$P657,"",EDATE($S657,16)),"")</f>
        <v/>
      </c>
      <c r="AJ657" s="48" t="str">
        <f>IFERROR(IF(COUNT($S657:AI657)&gt;=$P657,"",EDATE($S657,17)),"")</f>
        <v/>
      </c>
      <c r="AK657" s="48" t="str">
        <f>IFERROR(IF(COUNT($S657:AJ657)&gt;=$P657,"",EDATE($S657,18)),"")</f>
        <v/>
      </c>
      <c r="AL657" s="49" t="str">
        <f>IFERROR(IF(COUNT($S657:AK657)&gt;=$P657,"",EDATE($S657,19)),"")</f>
        <v/>
      </c>
      <c r="AM657" s="49" t="str">
        <f>IFERROR(IF(COUNT($S657:AL657)&gt;=$P657,"",EDATE($S657,20)),"")</f>
        <v/>
      </c>
      <c r="AN657" s="49" t="str">
        <f>IFERROR(IF(COUNT($S657:AM657)&gt;=$P657,"",EDATE($S657,21)),"")</f>
        <v/>
      </c>
      <c r="AO657" s="49" t="str">
        <f>IFERROR(IF(COUNT($S657:AN657)&gt;=$P657,"",EDATE($S657,22)),"")</f>
        <v/>
      </c>
      <c r="AP657" s="49" t="str">
        <f>IFERROR(IF(COUNT($S657:AO657)&gt;=$P657,"",EDATE($S657,23)),"")</f>
        <v/>
      </c>
      <c r="AQ657" s="49" t="str">
        <f>IFERROR(IF(COUNT($S657:AP657)&gt;=$P657,"",EDATE($S657,24)),"")</f>
        <v/>
      </c>
      <c r="AR657" s="49" t="str">
        <f>IFERROR(IF(COUNT($S657:AQ657)&gt;=$P657,"",EDATE($S657,25)),"")</f>
        <v/>
      </c>
      <c r="AS657" s="49" t="str">
        <f>IFERROR(IF(COUNT($S657:AR657)&gt;=$P657,"",EDATE($S657,26)),"")</f>
        <v/>
      </c>
      <c r="AT657" s="49" t="str">
        <f>IFERROR(IF(COUNT($S657:AS657)&gt;=$P657,"",EDATE($S657,27)),"")</f>
        <v/>
      </c>
      <c r="AU657" s="49" t="str">
        <f>IFERROR(IF(COUNT($S657:AT657)&gt;=$P657,"",EDATE($S657,28)),"")</f>
        <v/>
      </c>
      <c r="AV657" s="49" t="str">
        <f>IFERROR(IF(COUNT($S657:AU657)&gt;=$P657,"",EDATE($S657,29)),"")</f>
        <v/>
      </c>
      <c r="AW657" s="49" t="str">
        <f>IFERROR(IF(COUNT($S657:AV657)&gt;=$P657,"",EDATE($S657,30)),"")</f>
        <v/>
      </c>
      <c r="AX657" s="49" t="str">
        <f>IFERROR(IF(COUNT($S657:AW657)&gt;=$P657,"",EDATE($S657,31)),"")</f>
        <v/>
      </c>
      <c r="AY657" s="49" t="str">
        <f>IFERROR(IF(COUNT($S657:AX657)&gt;=$P657,"",EDATE($S657,32)),"")</f>
        <v/>
      </c>
      <c r="AZ657" s="49" t="str">
        <f>IFERROR(IF(COUNT($S657:AY657)&gt;=$P657,"",EDATE($S657,33)),"")</f>
        <v/>
      </c>
      <c r="BA657" s="49" t="str">
        <f>IFERROR(IF(COUNT($S657:AZ657)&gt;=$P657,"",EDATE($S657,34)),"")</f>
        <v/>
      </c>
      <c r="BB657" s="49" t="str">
        <f>IFERROR(IF(COUNT($S657:BA657)&gt;=$P657,"",EDATE($S657,35)),"")</f>
        <v/>
      </c>
      <c r="BC657" s="49" t="str">
        <f>IFERROR(IF(COUNT($S657:BB657)&gt;=$P657,"",EDATE($S657,36)),"")</f>
        <v/>
      </c>
      <c r="BD657" s="108"/>
    </row>
    <row r="658" spans="1:56" s="98" customFormat="1" ht="21" customHeight="1" thickBot="1">
      <c r="A658" s="106" t="str">
        <f t="shared" ca="1" si="60"/>
        <v/>
      </c>
      <c r="B658" s="152"/>
      <c r="C658" s="45" t="str">
        <f>IFERROR(VLOOKUP(B658,'اسماء العملاء'!$A$2:$E$1589,5,FALSE),"")</f>
        <v/>
      </c>
      <c r="D658" s="60" t="str">
        <f>IFERROR(VLOOKUP(B658,'اسماء العملاء'!$A$2:$C$1589,2,FALSE),"")</f>
        <v/>
      </c>
      <c r="E658" s="56"/>
      <c r="F658" s="62" t="str">
        <f>IFERROR(VLOOKUP(B658,'اسماء العملاء'!$A$2:$C$1589,3,FALSE),"")</f>
        <v/>
      </c>
      <c r="G658" s="75" t="str">
        <f>IFERROR(VLOOKUP(B658,'اسماء العملاء'!$A$2:$F$1589,6,FALSE),"")</f>
        <v/>
      </c>
      <c r="H658" s="142" t="str">
        <f>IFERROR(VLOOKUP(G658,'انواع الفلاتر'!$B$2:$C$52,2,FALSE),"")</f>
        <v/>
      </c>
      <c r="I658" s="128" t="str">
        <f>IFERROR(VLOOKUP(B658,'اسماء العملاء'!$A$2:$K$1589,11,FALSE),"")</f>
        <v/>
      </c>
      <c r="J658" s="46" t="str">
        <f t="shared" si="61"/>
        <v/>
      </c>
      <c r="K658" s="37"/>
      <c r="L658" s="137" t="str">
        <f t="shared" si="62"/>
        <v/>
      </c>
      <c r="M658" s="94" t="str">
        <f>IFERROR(VLOOKUP(B658,'اسماء العملاء'!$A$2:$G$1589,7,FALSE),"")</f>
        <v/>
      </c>
      <c r="N658" s="92" t="str">
        <f t="shared" si="63"/>
        <v/>
      </c>
      <c r="O658" s="149" t="str">
        <f>IFERROR(VLOOKUP(B658,'اسماء العملاء'!$A$2:$I$1589,9,FALSE),"")</f>
        <v/>
      </c>
      <c r="P658" s="144" t="str">
        <f t="shared" si="64"/>
        <v/>
      </c>
      <c r="Q658" s="145" t="str">
        <f t="shared" si="65"/>
        <v/>
      </c>
      <c r="R658" s="50"/>
      <c r="S658" s="133" t="str">
        <f>IFERROR(VLOOKUP(B658,'اسماء العملاء'!$A$2:$J$1589,10,FALSE),"")</f>
        <v/>
      </c>
      <c r="T658" s="48" t="str">
        <f>IFERROR(IF(COUNT($S658:S658)&gt;=$P658,"",EDATE($S658,1)),"")</f>
        <v/>
      </c>
      <c r="U658" s="48" t="str">
        <f>IFERROR(IF(COUNT($S658:T658)&gt;=$P658,"",EDATE($S658,2)),"")</f>
        <v/>
      </c>
      <c r="V658" s="48" t="str">
        <f>IFERROR(IF(COUNT($S658:U658)&gt;=$P658,"",EDATE($S658,3)),"")</f>
        <v/>
      </c>
      <c r="W658" s="48" t="str">
        <f>IFERROR(IF(COUNT($S658:V658)&gt;=$P658,"",EDATE($S658,4)),"")</f>
        <v/>
      </c>
      <c r="X658" s="48" t="str">
        <f>IFERROR(IF(COUNT($S658:W658)&gt;=$P658,"",EDATE($S658,5)),"")</f>
        <v/>
      </c>
      <c r="Y658" s="48" t="str">
        <f>IFERROR(IF(COUNT($S658:X658)&gt;=$P658,"",EDATE($S658,6)),"")</f>
        <v/>
      </c>
      <c r="Z658" s="48" t="str">
        <f>IFERROR(IF(COUNT($S658:Y658)&gt;=$P658,"",EDATE($S658,7)),"")</f>
        <v/>
      </c>
      <c r="AA658" s="48" t="str">
        <f>IFERROR(IF(COUNT($S658:Z658)&gt;=$P658,"",EDATE($S658,8)),"")</f>
        <v/>
      </c>
      <c r="AB658" s="48" t="str">
        <f>IFERROR(IF(COUNT($S658:AA658)&gt;=$P658,"",EDATE($S658,9)),"")</f>
        <v/>
      </c>
      <c r="AC658" s="48" t="str">
        <f>IFERROR(IF(COUNT($S658:AB658)&gt;=$P658,"",EDATE($S658,10)),"")</f>
        <v/>
      </c>
      <c r="AD658" s="48" t="str">
        <f>IFERROR(IF(COUNT($S658:AC658)&gt;=$P658,"",EDATE($S658,11)),"")</f>
        <v/>
      </c>
      <c r="AE658" s="48" t="str">
        <f>IFERROR(IF(COUNT($S658:AD658)&gt;=$P658,"",EDATE($S658,12)),"")</f>
        <v/>
      </c>
      <c r="AF658" s="48" t="str">
        <f>IFERROR(IF(COUNT($S658:AE658)&gt;=$P658,"",EDATE($S658,13)),"")</f>
        <v/>
      </c>
      <c r="AG658" s="48" t="str">
        <f>IFERROR(IF(COUNT($S658:AF658)&gt;=$P658,"",EDATE($S658,14)),"")</f>
        <v/>
      </c>
      <c r="AH658" s="48" t="str">
        <f>IFERROR(IF(COUNT($S658:AG658)&gt;=$P658,"",EDATE($S658,15)),"")</f>
        <v/>
      </c>
      <c r="AI658" s="48" t="str">
        <f>IFERROR(IF(COUNT($S658:AH658)&gt;=$P658,"",EDATE($S658,16)),"")</f>
        <v/>
      </c>
      <c r="AJ658" s="48" t="str">
        <f>IFERROR(IF(COUNT($S658:AI658)&gt;=$P658,"",EDATE($S658,17)),"")</f>
        <v/>
      </c>
      <c r="AK658" s="48" t="str">
        <f>IFERROR(IF(COUNT($S658:AJ658)&gt;=$P658,"",EDATE($S658,18)),"")</f>
        <v/>
      </c>
      <c r="AL658" s="49" t="str">
        <f>IFERROR(IF(COUNT($S658:AK658)&gt;=$P658,"",EDATE($S658,19)),"")</f>
        <v/>
      </c>
      <c r="AM658" s="49" t="str">
        <f>IFERROR(IF(COUNT($S658:AL658)&gt;=$P658,"",EDATE($S658,20)),"")</f>
        <v/>
      </c>
      <c r="AN658" s="49" t="str">
        <f>IFERROR(IF(COUNT($S658:AM658)&gt;=$P658,"",EDATE($S658,21)),"")</f>
        <v/>
      </c>
      <c r="AO658" s="49" t="str">
        <f>IFERROR(IF(COUNT($S658:AN658)&gt;=$P658,"",EDATE($S658,22)),"")</f>
        <v/>
      </c>
      <c r="AP658" s="49" t="str">
        <f>IFERROR(IF(COUNT($S658:AO658)&gt;=$P658,"",EDATE($S658,23)),"")</f>
        <v/>
      </c>
      <c r="AQ658" s="49" t="str">
        <f>IFERROR(IF(COUNT($S658:AP658)&gt;=$P658,"",EDATE($S658,24)),"")</f>
        <v/>
      </c>
      <c r="AR658" s="49" t="str">
        <f>IFERROR(IF(COUNT($S658:AQ658)&gt;=$P658,"",EDATE($S658,25)),"")</f>
        <v/>
      </c>
      <c r="AS658" s="49" t="str">
        <f>IFERROR(IF(COUNT($S658:AR658)&gt;=$P658,"",EDATE($S658,26)),"")</f>
        <v/>
      </c>
      <c r="AT658" s="49" t="str">
        <f>IFERROR(IF(COUNT($S658:AS658)&gt;=$P658,"",EDATE($S658,27)),"")</f>
        <v/>
      </c>
      <c r="AU658" s="49" t="str">
        <f>IFERROR(IF(COUNT($S658:AT658)&gt;=$P658,"",EDATE($S658,28)),"")</f>
        <v/>
      </c>
      <c r="AV658" s="49" t="str">
        <f>IFERROR(IF(COUNT($S658:AU658)&gt;=$P658,"",EDATE($S658,29)),"")</f>
        <v/>
      </c>
      <c r="AW658" s="49" t="str">
        <f>IFERROR(IF(COUNT($S658:AV658)&gt;=$P658,"",EDATE($S658,30)),"")</f>
        <v/>
      </c>
      <c r="AX658" s="49" t="str">
        <f>IFERROR(IF(COUNT($S658:AW658)&gt;=$P658,"",EDATE($S658,31)),"")</f>
        <v/>
      </c>
      <c r="AY658" s="49" t="str">
        <f>IFERROR(IF(COUNT($S658:AX658)&gt;=$P658,"",EDATE($S658,32)),"")</f>
        <v/>
      </c>
      <c r="AZ658" s="49" t="str">
        <f>IFERROR(IF(COUNT($S658:AY658)&gt;=$P658,"",EDATE($S658,33)),"")</f>
        <v/>
      </c>
      <c r="BA658" s="49" t="str">
        <f>IFERROR(IF(COUNT($S658:AZ658)&gt;=$P658,"",EDATE($S658,34)),"")</f>
        <v/>
      </c>
      <c r="BB658" s="49" t="str">
        <f>IFERROR(IF(COUNT($S658:BA658)&gt;=$P658,"",EDATE($S658,35)),"")</f>
        <v/>
      </c>
      <c r="BC658" s="49" t="str">
        <f>IFERROR(IF(COUNT($S658:BB658)&gt;=$P658,"",EDATE($S658,36)),"")</f>
        <v/>
      </c>
      <c r="BD658" s="108"/>
    </row>
    <row r="659" spans="1:56" s="98" customFormat="1" ht="21" customHeight="1" thickBot="1">
      <c r="A659" s="106" t="str">
        <f t="shared" ca="1" si="60"/>
        <v/>
      </c>
      <c r="B659" s="152"/>
      <c r="C659" s="45" t="str">
        <f>IFERROR(VLOOKUP(B659,'اسماء العملاء'!$A$2:$E$1589,5,FALSE),"")</f>
        <v/>
      </c>
      <c r="D659" s="60" t="str">
        <f>IFERROR(VLOOKUP(B659,'اسماء العملاء'!$A$2:$C$1589,2,FALSE),"")</f>
        <v/>
      </c>
      <c r="E659" s="56"/>
      <c r="F659" s="62" t="str">
        <f>IFERROR(VLOOKUP(B659,'اسماء العملاء'!$A$2:$C$1589,3,FALSE),"")</f>
        <v/>
      </c>
      <c r="G659" s="75" t="str">
        <f>IFERROR(VLOOKUP(B659,'اسماء العملاء'!$A$2:$F$1589,6,FALSE),"")</f>
        <v/>
      </c>
      <c r="H659" s="142" t="str">
        <f>IFERROR(VLOOKUP(G659,'انواع الفلاتر'!$B$2:$C$52,2,FALSE),"")</f>
        <v/>
      </c>
      <c r="I659" s="128" t="str">
        <f>IFERROR(VLOOKUP(B659,'اسماء العملاء'!$A$2:$K$1589,11,FALSE),"")</f>
        <v/>
      </c>
      <c r="J659" s="46" t="str">
        <f t="shared" si="61"/>
        <v/>
      </c>
      <c r="K659" s="37"/>
      <c r="L659" s="137" t="str">
        <f t="shared" si="62"/>
        <v/>
      </c>
      <c r="M659" s="94" t="str">
        <f>IFERROR(VLOOKUP(B659,'اسماء العملاء'!$A$2:$G$1589,7,FALSE),"")</f>
        <v/>
      </c>
      <c r="N659" s="92" t="str">
        <f t="shared" si="63"/>
        <v/>
      </c>
      <c r="O659" s="149" t="str">
        <f>IFERROR(VLOOKUP(B659,'اسماء العملاء'!$A$2:$I$1589,9,FALSE),"")</f>
        <v/>
      </c>
      <c r="P659" s="144" t="str">
        <f t="shared" si="64"/>
        <v/>
      </c>
      <c r="Q659" s="145" t="str">
        <f t="shared" si="65"/>
        <v/>
      </c>
      <c r="R659" s="50"/>
      <c r="S659" s="133" t="str">
        <f>IFERROR(VLOOKUP(B659,'اسماء العملاء'!$A$2:$J$1589,10,FALSE),"")</f>
        <v/>
      </c>
      <c r="T659" s="48" t="str">
        <f>IFERROR(IF(COUNT($S659:S659)&gt;=$P659,"",EDATE($S659,1)),"")</f>
        <v/>
      </c>
      <c r="U659" s="48" t="str">
        <f>IFERROR(IF(COUNT($S659:T659)&gt;=$P659,"",EDATE($S659,2)),"")</f>
        <v/>
      </c>
      <c r="V659" s="48" t="str">
        <f>IFERROR(IF(COUNT($S659:U659)&gt;=$P659,"",EDATE($S659,3)),"")</f>
        <v/>
      </c>
      <c r="W659" s="48" t="str">
        <f>IFERROR(IF(COUNT($S659:V659)&gt;=$P659,"",EDATE($S659,4)),"")</f>
        <v/>
      </c>
      <c r="X659" s="48" t="str">
        <f>IFERROR(IF(COUNT($S659:W659)&gt;=$P659,"",EDATE($S659,5)),"")</f>
        <v/>
      </c>
      <c r="Y659" s="48" t="str">
        <f>IFERROR(IF(COUNT($S659:X659)&gt;=$P659,"",EDATE($S659,6)),"")</f>
        <v/>
      </c>
      <c r="Z659" s="48" t="str">
        <f>IFERROR(IF(COUNT($S659:Y659)&gt;=$P659,"",EDATE($S659,7)),"")</f>
        <v/>
      </c>
      <c r="AA659" s="48" t="str">
        <f>IFERROR(IF(COUNT($S659:Z659)&gt;=$P659,"",EDATE($S659,8)),"")</f>
        <v/>
      </c>
      <c r="AB659" s="48" t="str">
        <f>IFERROR(IF(COUNT($S659:AA659)&gt;=$P659,"",EDATE($S659,9)),"")</f>
        <v/>
      </c>
      <c r="AC659" s="48" t="str">
        <f>IFERROR(IF(COUNT($S659:AB659)&gt;=$P659,"",EDATE($S659,10)),"")</f>
        <v/>
      </c>
      <c r="AD659" s="48" t="str">
        <f>IFERROR(IF(COUNT($S659:AC659)&gt;=$P659,"",EDATE($S659,11)),"")</f>
        <v/>
      </c>
      <c r="AE659" s="48" t="str">
        <f>IFERROR(IF(COUNT($S659:AD659)&gt;=$P659,"",EDATE($S659,12)),"")</f>
        <v/>
      </c>
      <c r="AF659" s="48" t="str">
        <f>IFERROR(IF(COUNT($S659:AE659)&gt;=$P659,"",EDATE($S659,13)),"")</f>
        <v/>
      </c>
      <c r="AG659" s="48" t="str">
        <f>IFERROR(IF(COUNT($S659:AF659)&gt;=$P659,"",EDATE($S659,14)),"")</f>
        <v/>
      </c>
      <c r="AH659" s="48" t="str">
        <f>IFERROR(IF(COUNT($S659:AG659)&gt;=$P659,"",EDATE($S659,15)),"")</f>
        <v/>
      </c>
      <c r="AI659" s="48" t="str">
        <f>IFERROR(IF(COUNT($S659:AH659)&gt;=$P659,"",EDATE($S659,16)),"")</f>
        <v/>
      </c>
      <c r="AJ659" s="48" t="str">
        <f>IFERROR(IF(COUNT($S659:AI659)&gt;=$P659,"",EDATE($S659,17)),"")</f>
        <v/>
      </c>
      <c r="AK659" s="48" t="str">
        <f>IFERROR(IF(COUNT($S659:AJ659)&gt;=$P659,"",EDATE($S659,18)),"")</f>
        <v/>
      </c>
      <c r="AL659" s="49" t="str">
        <f>IFERROR(IF(COUNT($S659:AK659)&gt;=$P659,"",EDATE($S659,19)),"")</f>
        <v/>
      </c>
      <c r="AM659" s="49" t="str">
        <f>IFERROR(IF(COUNT($S659:AL659)&gt;=$P659,"",EDATE($S659,20)),"")</f>
        <v/>
      </c>
      <c r="AN659" s="49" t="str">
        <f>IFERROR(IF(COUNT($S659:AM659)&gt;=$P659,"",EDATE($S659,21)),"")</f>
        <v/>
      </c>
      <c r="AO659" s="49" t="str">
        <f>IFERROR(IF(COUNT($S659:AN659)&gt;=$P659,"",EDATE($S659,22)),"")</f>
        <v/>
      </c>
      <c r="AP659" s="49" t="str">
        <f>IFERROR(IF(COUNT($S659:AO659)&gt;=$P659,"",EDATE($S659,23)),"")</f>
        <v/>
      </c>
      <c r="AQ659" s="49" t="str">
        <f>IFERROR(IF(COUNT($S659:AP659)&gt;=$P659,"",EDATE($S659,24)),"")</f>
        <v/>
      </c>
      <c r="AR659" s="49" t="str">
        <f>IFERROR(IF(COUNT($S659:AQ659)&gt;=$P659,"",EDATE($S659,25)),"")</f>
        <v/>
      </c>
      <c r="AS659" s="49" t="str">
        <f>IFERROR(IF(COUNT($S659:AR659)&gt;=$P659,"",EDATE($S659,26)),"")</f>
        <v/>
      </c>
      <c r="AT659" s="49" t="str">
        <f>IFERROR(IF(COUNT($S659:AS659)&gt;=$P659,"",EDATE($S659,27)),"")</f>
        <v/>
      </c>
      <c r="AU659" s="49" t="str">
        <f>IFERROR(IF(COUNT($S659:AT659)&gt;=$P659,"",EDATE($S659,28)),"")</f>
        <v/>
      </c>
      <c r="AV659" s="49" t="str">
        <f>IFERROR(IF(COUNT($S659:AU659)&gt;=$P659,"",EDATE($S659,29)),"")</f>
        <v/>
      </c>
      <c r="AW659" s="49" t="str">
        <f>IFERROR(IF(COUNT($S659:AV659)&gt;=$P659,"",EDATE($S659,30)),"")</f>
        <v/>
      </c>
      <c r="AX659" s="49" t="str">
        <f>IFERROR(IF(COUNT($S659:AW659)&gt;=$P659,"",EDATE($S659,31)),"")</f>
        <v/>
      </c>
      <c r="AY659" s="49" t="str">
        <f>IFERROR(IF(COUNT($S659:AX659)&gt;=$P659,"",EDATE($S659,32)),"")</f>
        <v/>
      </c>
      <c r="AZ659" s="49" t="str">
        <f>IFERROR(IF(COUNT($S659:AY659)&gt;=$P659,"",EDATE($S659,33)),"")</f>
        <v/>
      </c>
      <c r="BA659" s="49" t="str">
        <f>IFERROR(IF(COUNT($S659:AZ659)&gt;=$P659,"",EDATE($S659,34)),"")</f>
        <v/>
      </c>
      <c r="BB659" s="49" t="str">
        <f>IFERROR(IF(COUNT($S659:BA659)&gt;=$P659,"",EDATE($S659,35)),"")</f>
        <v/>
      </c>
      <c r="BC659" s="49" t="str">
        <f>IFERROR(IF(COUNT($S659:BB659)&gt;=$P659,"",EDATE($S659,36)),"")</f>
        <v/>
      </c>
      <c r="BD659" s="108"/>
    </row>
    <row r="660" spans="1:56" s="98" customFormat="1" ht="21" customHeight="1" thickBot="1">
      <c r="A660" s="106" t="str">
        <f t="shared" ca="1" si="60"/>
        <v/>
      </c>
      <c r="B660" s="152"/>
      <c r="C660" s="45" t="str">
        <f>IFERROR(VLOOKUP(B660,'اسماء العملاء'!$A$2:$E$1589,5,FALSE),"")</f>
        <v/>
      </c>
      <c r="D660" s="60" t="str">
        <f>IFERROR(VLOOKUP(B660,'اسماء العملاء'!$A$2:$C$1589,2,FALSE),"")</f>
        <v/>
      </c>
      <c r="E660" s="56"/>
      <c r="F660" s="62" t="str">
        <f>IFERROR(VLOOKUP(B660,'اسماء العملاء'!$A$2:$C$1589,3,FALSE),"")</f>
        <v/>
      </c>
      <c r="G660" s="75" t="str">
        <f>IFERROR(VLOOKUP(B660,'اسماء العملاء'!$A$2:$F$1589,6,FALSE),"")</f>
        <v/>
      </c>
      <c r="H660" s="142" t="str">
        <f>IFERROR(VLOOKUP(G660,'انواع الفلاتر'!$B$2:$C$52,2,FALSE),"")</f>
        <v/>
      </c>
      <c r="I660" s="128" t="str">
        <f>IFERROR(VLOOKUP(B660,'اسماء العملاء'!$A$2:$K$1589,11,FALSE),"")</f>
        <v/>
      </c>
      <c r="J660" s="46" t="str">
        <f t="shared" si="61"/>
        <v/>
      </c>
      <c r="K660" s="37"/>
      <c r="L660" s="137" t="str">
        <f t="shared" si="62"/>
        <v/>
      </c>
      <c r="M660" s="94" t="str">
        <f>IFERROR(VLOOKUP(B660,'اسماء العملاء'!$A$2:$G$1589,7,FALSE),"")</f>
        <v/>
      </c>
      <c r="N660" s="92" t="str">
        <f t="shared" si="63"/>
        <v/>
      </c>
      <c r="O660" s="149" t="str">
        <f>IFERROR(VLOOKUP(B660,'اسماء العملاء'!$A$2:$I$1589,9,FALSE),"")</f>
        <v/>
      </c>
      <c r="P660" s="144" t="str">
        <f t="shared" si="64"/>
        <v/>
      </c>
      <c r="Q660" s="145" t="str">
        <f t="shared" si="65"/>
        <v/>
      </c>
      <c r="R660" s="50"/>
      <c r="S660" s="133" t="str">
        <f>IFERROR(VLOOKUP(B660,'اسماء العملاء'!$A$2:$J$1589,10,FALSE),"")</f>
        <v/>
      </c>
      <c r="T660" s="48" t="str">
        <f>IFERROR(IF(COUNT($S660:S660)&gt;=$P660,"",EDATE($S660,1)),"")</f>
        <v/>
      </c>
      <c r="U660" s="48" t="str">
        <f>IFERROR(IF(COUNT($S660:T660)&gt;=$P660,"",EDATE($S660,2)),"")</f>
        <v/>
      </c>
      <c r="V660" s="48" t="str">
        <f>IFERROR(IF(COUNT($S660:U660)&gt;=$P660,"",EDATE($S660,3)),"")</f>
        <v/>
      </c>
      <c r="W660" s="48" t="str">
        <f>IFERROR(IF(COUNT($S660:V660)&gt;=$P660,"",EDATE($S660,4)),"")</f>
        <v/>
      </c>
      <c r="X660" s="48" t="str">
        <f>IFERROR(IF(COUNT($S660:W660)&gt;=$P660,"",EDATE($S660,5)),"")</f>
        <v/>
      </c>
      <c r="Y660" s="48" t="str">
        <f>IFERROR(IF(COUNT($S660:X660)&gt;=$P660,"",EDATE($S660,6)),"")</f>
        <v/>
      </c>
      <c r="Z660" s="48" t="str">
        <f>IFERROR(IF(COUNT($S660:Y660)&gt;=$P660,"",EDATE($S660,7)),"")</f>
        <v/>
      </c>
      <c r="AA660" s="48" t="str">
        <f>IFERROR(IF(COUNT($S660:Z660)&gt;=$P660,"",EDATE($S660,8)),"")</f>
        <v/>
      </c>
      <c r="AB660" s="48" t="str">
        <f>IFERROR(IF(COUNT($S660:AA660)&gt;=$P660,"",EDATE($S660,9)),"")</f>
        <v/>
      </c>
      <c r="AC660" s="48" t="str">
        <f>IFERROR(IF(COUNT($S660:AB660)&gt;=$P660,"",EDATE($S660,10)),"")</f>
        <v/>
      </c>
      <c r="AD660" s="48" t="str">
        <f>IFERROR(IF(COUNT($S660:AC660)&gt;=$P660,"",EDATE($S660,11)),"")</f>
        <v/>
      </c>
      <c r="AE660" s="48" t="str">
        <f>IFERROR(IF(COUNT($S660:AD660)&gt;=$P660,"",EDATE($S660,12)),"")</f>
        <v/>
      </c>
      <c r="AF660" s="48" t="str">
        <f>IFERROR(IF(COUNT($S660:AE660)&gt;=$P660,"",EDATE($S660,13)),"")</f>
        <v/>
      </c>
      <c r="AG660" s="48" t="str">
        <f>IFERROR(IF(COUNT($S660:AF660)&gt;=$P660,"",EDATE($S660,14)),"")</f>
        <v/>
      </c>
      <c r="AH660" s="48" t="str">
        <f>IFERROR(IF(COUNT($S660:AG660)&gt;=$P660,"",EDATE($S660,15)),"")</f>
        <v/>
      </c>
      <c r="AI660" s="48" t="str">
        <f>IFERROR(IF(COUNT($S660:AH660)&gt;=$P660,"",EDATE($S660,16)),"")</f>
        <v/>
      </c>
      <c r="AJ660" s="48" t="str">
        <f>IFERROR(IF(COUNT($S660:AI660)&gt;=$P660,"",EDATE($S660,17)),"")</f>
        <v/>
      </c>
      <c r="AK660" s="48" t="str">
        <f>IFERROR(IF(COUNT($S660:AJ660)&gt;=$P660,"",EDATE($S660,18)),"")</f>
        <v/>
      </c>
      <c r="AL660" s="49" t="str">
        <f>IFERROR(IF(COUNT($S660:AK660)&gt;=$P660,"",EDATE($S660,19)),"")</f>
        <v/>
      </c>
      <c r="AM660" s="49" t="str">
        <f>IFERROR(IF(COUNT($S660:AL660)&gt;=$P660,"",EDATE($S660,20)),"")</f>
        <v/>
      </c>
      <c r="AN660" s="49" t="str">
        <f>IFERROR(IF(COUNT($S660:AM660)&gt;=$P660,"",EDATE($S660,21)),"")</f>
        <v/>
      </c>
      <c r="AO660" s="49" t="str">
        <f>IFERROR(IF(COUNT($S660:AN660)&gt;=$P660,"",EDATE($S660,22)),"")</f>
        <v/>
      </c>
      <c r="AP660" s="49" t="str">
        <f>IFERROR(IF(COUNT($S660:AO660)&gt;=$P660,"",EDATE($S660,23)),"")</f>
        <v/>
      </c>
      <c r="AQ660" s="49" t="str">
        <f>IFERROR(IF(COUNT($S660:AP660)&gt;=$P660,"",EDATE($S660,24)),"")</f>
        <v/>
      </c>
      <c r="AR660" s="49" t="str">
        <f>IFERROR(IF(COUNT($S660:AQ660)&gt;=$P660,"",EDATE($S660,25)),"")</f>
        <v/>
      </c>
      <c r="AS660" s="49" t="str">
        <f>IFERROR(IF(COUNT($S660:AR660)&gt;=$P660,"",EDATE($S660,26)),"")</f>
        <v/>
      </c>
      <c r="AT660" s="49" t="str">
        <f>IFERROR(IF(COUNT($S660:AS660)&gt;=$P660,"",EDATE($S660,27)),"")</f>
        <v/>
      </c>
      <c r="AU660" s="49" t="str">
        <f>IFERROR(IF(COUNT($S660:AT660)&gt;=$P660,"",EDATE($S660,28)),"")</f>
        <v/>
      </c>
      <c r="AV660" s="49" t="str">
        <f>IFERROR(IF(COUNT($S660:AU660)&gt;=$P660,"",EDATE($S660,29)),"")</f>
        <v/>
      </c>
      <c r="AW660" s="49" t="str">
        <f>IFERROR(IF(COUNT($S660:AV660)&gt;=$P660,"",EDATE($S660,30)),"")</f>
        <v/>
      </c>
      <c r="AX660" s="49" t="str">
        <f>IFERROR(IF(COUNT($S660:AW660)&gt;=$P660,"",EDATE($S660,31)),"")</f>
        <v/>
      </c>
      <c r="AY660" s="49" t="str">
        <f>IFERROR(IF(COUNT($S660:AX660)&gt;=$P660,"",EDATE($S660,32)),"")</f>
        <v/>
      </c>
      <c r="AZ660" s="49" t="str">
        <f>IFERROR(IF(COUNT($S660:AY660)&gt;=$P660,"",EDATE($S660,33)),"")</f>
        <v/>
      </c>
      <c r="BA660" s="49" t="str">
        <f>IFERROR(IF(COUNT($S660:AZ660)&gt;=$P660,"",EDATE($S660,34)),"")</f>
        <v/>
      </c>
      <c r="BB660" s="49" t="str">
        <f>IFERROR(IF(COUNT($S660:BA660)&gt;=$P660,"",EDATE($S660,35)),"")</f>
        <v/>
      </c>
      <c r="BC660" s="49" t="str">
        <f>IFERROR(IF(COUNT($S660:BB660)&gt;=$P660,"",EDATE($S660,36)),"")</f>
        <v/>
      </c>
      <c r="BD660" s="108"/>
    </row>
    <row r="661" spans="1:56" s="98" customFormat="1" ht="21" customHeight="1" thickBot="1">
      <c r="A661" s="106" t="str">
        <f t="shared" ca="1" si="60"/>
        <v/>
      </c>
      <c r="B661" s="152"/>
      <c r="C661" s="45" t="str">
        <f>IFERROR(VLOOKUP(B661,'اسماء العملاء'!$A$2:$E$1589,5,FALSE),"")</f>
        <v/>
      </c>
      <c r="D661" s="60" t="str">
        <f>IFERROR(VLOOKUP(B661,'اسماء العملاء'!$A$2:$C$1589,2,FALSE),"")</f>
        <v/>
      </c>
      <c r="E661" s="56"/>
      <c r="F661" s="62" t="str">
        <f>IFERROR(VLOOKUP(B661,'اسماء العملاء'!$A$2:$C$1589,3,FALSE),"")</f>
        <v/>
      </c>
      <c r="G661" s="75" t="str">
        <f>IFERROR(VLOOKUP(B661,'اسماء العملاء'!$A$2:$F$1589,6,FALSE),"")</f>
        <v/>
      </c>
      <c r="H661" s="142" t="str">
        <f>IFERROR(VLOOKUP(G661,'انواع الفلاتر'!$B$2:$C$52,2,FALSE),"")</f>
        <v/>
      </c>
      <c r="I661" s="128" t="str">
        <f>IFERROR(VLOOKUP(B661,'اسماء العملاء'!$A$2:$K$1589,11,FALSE),"")</f>
        <v/>
      </c>
      <c r="J661" s="46" t="str">
        <f t="shared" si="61"/>
        <v/>
      </c>
      <c r="K661" s="37"/>
      <c r="L661" s="137" t="str">
        <f t="shared" si="62"/>
        <v/>
      </c>
      <c r="M661" s="94" t="str">
        <f>IFERROR(VLOOKUP(B661,'اسماء العملاء'!$A$2:$G$1589,7,FALSE),"")</f>
        <v/>
      </c>
      <c r="N661" s="92" t="str">
        <f t="shared" si="63"/>
        <v/>
      </c>
      <c r="O661" s="149" t="str">
        <f>IFERROR(VLOOKUP(B661,'اسماء العملاء'!$A$2:$I$1589,9,FALSE),"")</f>
        <v/>
      </c>
      <c r="P661" s="144" t="str">
        <f t="shared" si="64"/>
        <v/>
      </c>
      <c r="Q661" s="145" t="str">
        <f t="shared" si="65"/>
        <v/>
      </c>
      <c r="R661" s="50"/>
      <c r="S661" s="133" t="str">
        <f>IFERROR(VLOOKUP(B661,'اسماء العملاء'!$A$2:$J$1589,10,FALSE),"")</f>
        <v/>
      </c>
      <c r="T661" s="48" t="str">
        <f>IFERROR(IF(COUNT($S661:S661)&gt;=$P661,"",EDATE($S661,1)),"")</f>
        <v/>
      </c>
      <c r="U661" s="48" t="str">
        <f>IFERROR(IF(COUNT($S661:T661)&gt;=$P661,"",EDATE($S661,2)),"")</f>
        <v/>
      </c>
      <c r="V661" s="48" t="str">
        <f>IFERROR(IF(COUNT($S661:U661)&gt;=$P661,"",EDATE($S661,3)),"")</f>
        <v/>
      </c>
      <c r="W661" s="48" t="str">
        <f>IFERROR(IF(COUNT($S661:V661)&gt;=$P661,"",EDATE($S661,4)),"")</f>
        <v/>
      </c>
      <c r="X661" s="48" t="str">
        <f>IFERROR(IF(COUNT($S661:W661)&gt;=$P661,"",EDATE($S661,5)),"")</f>
        <v/>
      </c>
      <c r="Y661" s="48" t="str">
        <f>IFERROR(IF(COUNT($S661:X661)&gt;=$P661,"",EDATE($S661,6)),"")</f>
        <v/>
      </c>
      <c r="Z661" s="48" t="str">
        <f>IFERROR(IF(COUNT($S661:Y661)&gt;=$P661,"",EDATE($S661,7)),"")</f>
        <v/>
      </c>
      <c r="AA661" s="48" t="str">
        <f>IFERROR(IF(COUNT($S661:Z661)&gt;=$P661,"",EDATE($S661,8)),"")</f>
        <v/>
      </c>
      <c r="AB661" s="48" t="str">
        <f>IFERROR(IF(COUNT($S661:AA661)&gt;=$P661,"",EDATE($S661,9)),"")</f>
        <v/>
      </c>
      <c r="AC661" s="48" t="str">
        <f>IFERROR(IF(COUNT($S661:AB661)&gt;=$P661,"",EDATE($S661,10)),"")</f>
        <v/>
      </c>
      <c r="AD661" s="48" t="str">
        <f>IFERROR(IF(COUNT($S661:AC661)&gt;=$P661,"",EDATE($S661,11)),"")</f>
        <v/>
      </c>
      <c r="AE661" s="48" t="str">
        <f>IFERROR(IF(COUNT($S661:AD661)&gt;=$P661,"",EDATE($S661,12)),"")</f>
        <v/>
      </c>
      <c r="AF661" s="48" t="str">
        <f>IFERROR(IF(COUNT($S661:AE661)&gt;=$P661,"",EDATE($S661,13)),"")</f>
        <v/>
      </c>
      <c r="AG661" s="48" t="str">
        <f>IFERROR(IF(COUNT($S661:AF661)&gt;=$P661,"",EDATE($S661,14)),"")</f>
        <v/>
      </c>
      <c r="AH661" s="48" t="str">
        <f>IFERROR(IF(COUNT($S661:AG661)&gt;=$P661,"",EDATE($S661,15)),"")</f>
        <v/>
      </c>
      <c r="AI661" s="48" t="str">
        <f>IFERROR(IF(COUNT($S661:AH661)&gt;=$P661,"",EDATE($S661,16)),"")</f>
        <v/>
      </c>
      <c r="AJ661" s="48" t="str">
        <f>IFERROR(IF(COUNT($S661:AI661)&gt;=$P661,"",EDATE($S661,17)),"")</f>
        <v/>
      </c>
      <c r="AK661" s="48" t="str">
        <f>IFERROR(IF(COUNT($S661:AJ661)&gt;=$P661,"",EDATE($S661,18)),"")</f>
        <v/>
      </c>
      <c r="AL661" s="49" t="str">
        <f>IFERROR(IF(COUNT($S661:AK661)&gt;=$P661,"",EDATE($S661,19)),"")</f>
        <v/>
      </c>
      <c r="AM661" s="49" t="str">
        <f>IFERROR(IF(COUNT($S661:AL661)&gt;=$P661,"",EDATE($S661,20)),"")</f>
        <v/>
      </c>
      <c r="AN661" s="49" t="str">
        <f>IFERROR(IF(COUNT($S661:AM661)&gt;=$P661,"",EDATE($S661,21)),"")</f>
        <v/>
      </c>
      <c r="AO661" s="49" t="str">
        <f>IFERROR(IF(COUNT($S661:AN661)&gt;=$P661,"",EDATE($S661,22)),"")</f>
        <v/>
      </c>
      <c r="AP661" s="49" t="str">
        <f>IFERROR(IF(COUNT($S661:AO661)&gt;=$P661,"",EDATE($S661,23)),"")</f>
        <v/>
      </c>
      <c r="AQ661" s="49" t="str">
        <f>IFERROR(IF(COUNT($S661:AP661)&gt;=$P661,"",EDATE($S661,24)),"")</f>
        <v/>
      </c>
      <c r="AR661" s="49" t="str">
        <f>IFERROR(IF(COUNT($S661:AQ661)&gt;=$P661,"",EDATE($S661,25)),"")</f>
        <v/>
      </c>
      <c r="AS661" s="49" t="str">
        <f>IFERROR(IF(COUNT($S661:AR661)&gt;=$P661,"",EDATE($S661,26)),"")</f>
        <v/>
      </c>
      <c r="AT661" s="49" t="str">
        <f>IFERROR(IF(COUNT($S661:AS661)&gt;=$P661,"",EDATE($S661,27)),"")</f>
        <v/>
      </c>
      <c r="AU661" s="49" t="str">
        <f>IFERROR(IF(COUNT($S661:AT661)&gt;=$P661,"",EDATE($S661,28)),"")</f>
        <v/>
      </c>
      <c r="AV661" s="49" t="str">
        <f>IFERROR(IF(COUNT($S661:AU661)&gt;=$P661,"",EDATE($S661,29)),"")</f>
        <v/>
      </c>
      <c r="AW661" s="49" t="str">
        <f>IFERROR(IF(COUNT($S661:AV661)&gt;=$P661,"",EDATE($S661,30)),"")</f>
        <v/>
      </c>
      <c r="AX661" s="49" t="str">
        <f>IFERROR(IF(COUNT($S661:AW661)&gt;=$P661,"",EDATE($S661,31)),"")</f>
        <v/>
      </c>
      <c r="AY661" s="49" t="str">
        <f>IFERROR(IF(COUNT($S661:AX661)&gt;=$P661,"",EDATE($S661,32)),"")</f>
        <v/>
      </c>
      <c r="AZ661" s="49" t="str">
        <f>IFERROR(IF(COUNT($S661:AY661)&gt;=$P661,"",EDATE($S661,33)),"")</f>
        <v/>
      </c>
      <c r="BA661" s="49" t="str">
        <f>IFERROR(IF(COUNT($S661:AZ661)&gt;=$P661,"",EDATE($S661,34)),"")</f>
        <v/>
      </c>
      <c r="BB661" s="49" t="str">
        <f>IFERROR(IF(COUNT($S661:BA661)&gt;=$P661,"",EDATE($S661,35)),"")</f>
        <v/>
      </c>
      <c r="BC661" s="49" t="str">
        <f>IFERROR(IF(COUNT($S661:BB661)&gt;=$P661,"",EDATE($S661,36)),"")</f>
        <v/>
      </c>
      <c r="BD661" s="108"/>
    </row>
    <row r="662" spans="1:56" s="98" customFormat="1" ht="21" customHeight="1" thickBot="1">
      <c r="A662" s="106" t="str">
        <f t="shared" ca="1" si="60"/>
        <v/>
      </c>
      <c r="B662" s="152"/>
      <c r="C662" s="45" t="str">
        <f>IFERROR(VLOOKUP(B662,'اسماء العملاء'!$A$2:$E$1589,5,FALSE),"")</f>
        <v/>
      </c>
      <c r="D662" s="60" t="str">
        <f>IFERROR(VLOOKUP(B662,'اسماء العملاء'!$A$2:$C$1589,2,FALSE),"")</f>
        <v/>
      </c>
      <c r="E662" s="56"/>
      <c r="F662" s="62" t="str">
        <f>IFERROR(VLOOKUP(B662,'اسماء العملاء'!$A$2:$C$1589,3,FALSE),"")</f>
        <v/>
      </c>
      <c r="G662" s="75" t="str">
        <f>IFERROR(VLOOKUP(B662,'اسماء العملاء'!$A$2:$F$1589,6,FALSE),"")</f>
        <v/>
      </c>
      <c r="H662" s="142" t="str">
        <f>IFERROR(VLOOKUP(G662,'انواع الفلاتر'!$B$2:$C$52,2,FALSE),"")</f>
        <v/>
      </c>
      <c r="I662" s="128" t="str">
        <f>IFERROR(VLOOKUP(B662,'اسماء العملاء'!$A$2:$K$1589,11,FALSE),"")</f>
        <v/>
      </c>
      <c r="J662" s="46" t="str">
        <f t="shared" si="61"/>
        <v/>
      </c>
      <c r="K662" s="37"/>
      <c r="L662" s="137" t="str">
        <f t="shared" si="62"/>
        <v/>
      </c>
      <c r="M662" s="94" t="str">
        <f>IFERROR(VLOOKUP(B662,'اسماء العملاء'!$A$2:$G$1589,7,FALSE),"")</f>
        <v/>
      </c>
      <c r="N662" s="92" t="str">
        <f t="shared" si="63"/>
        <v/>
      </c>
      <c r="O662" s="149" t="str">
        <f>IFERROR(VLOOKUP(B662,'اسماء العملاء'!$A$2:$I$1589,9,FALSE),"")</f>
        <v/>
      </c>
      <c r="P662" s="144" t="str">
        <f t="shared" si="64"/>
        <v/>
      </c>
      <c r="Q662" s="145" t="str">
        <f t="shared" si="65"/>
        <v/>
      </c>
      <c r="R662" s="50"/>
      <c r="S662" s="133" t="str">
        <f>IFERROR(VLOOKUP(B662,'اسماء العملاء'!$A$2:$J$1589,10,FALSE),"")</f>
        <v/>
      </c>
      <c r="T662" s="48" t="str">
        <f>IFERROR(IF(COUNT($S662:S662)&gt;=$P662,"",EDATE($S662,1)),"")</f>
        <v/>
      </c>
      <c r="U662" s="48" t="str">
        <f>IFERROR(IF(COUNT($S662:T662)&gt;=$P662,"",EDATE($S662,2)),"")</f>
        <v/>
      </c>
      <c r="V662" s="48" t="str">
        <f>IFERROR(IF(COUNT($S662:U662)&gt;=$P662,"",EDATE($S662,3)),"")</f>
        <v/>
      </c>
      <c r="W662" s="48" t="str">
        <f>IFERROR(IF(COUNT($S662:V662)&gt;=$P662,"",EDATE($S662,4)),"")</f>
        <v/>
      </c>
      <c r="X662" s="48" t="str">
        <f>IFERROR(IF(COUNT($S662:W662)&gt;=$P662,"",EDATE($S662,5)),"")</f>
        <v/>
      </c>
      <c r="Y662" s="48" t="str">
        <f>IFERROR(IF(COUNT($S662:X662)&gt;=$P662,"",EDATE($S662,6)),"")</f>
        <v/>
      </c>
      <c r="Z662" s="48" t="str">
        <f>IFERROR(IF(COUNT($S662:Y662)&gt;=$P662,"",EDATE($S662,7)),"")</f>
        <v/>
      </c>
      <c r="AA662" s="48" t="str">
        <f>IFERROR(IF(COUNT($S662:Z662)&gt;=$P662,"",EDATE($S662,8)),"")</f>
        <v/>
      </c>
      <c r="AB662" s="48" t="str">
        <f>IFERROR(IF(COUNT($S662:AA662)&gt;=$P662,"",EDATE($S662,9)),"")</f>
        <v/>
      </c>
      <c r="AC662" s="48" t="str">
        <f>IFERROR(IF(COUNT($S662:AB662)&gt;=$P662,"",EDATE($S662,10)),"")</f>
        <v/>
      </c>
      <c r="AD662" s="48" t="str">
        <f>IFERROR(IF(COUNT($S662:AC662)&gt;=$P662,"",EDATE($S662,11)),"")</f>
        <v/>
      </c>
      <c r="AE662" s="48" t="str">
        <f>IFERROR(IF(COUNT($S662:AD662)&gt;=$P662,"",EDATE($S662,12)),"")</f>
        <v/>
      </c>
      <c r="AF662" s="48" t="str">
        <f>IFERROR(IF(COUNT($S662:AE662)&gt;=$P662,"",EDATE($S662,13)),"")</f>
        <v/>
      </c>
      <c r="AG662" s="48" t="str">
        <f>IFERROR(IF(COUNT($S662:AF662)&gt;=$P662,"",EDATE($S662,14)),"")</f>
        <v/>
      </c>
      <c r="AH662" s="48" t="str">
        <f>IFERROR(IF(COUNT($S662:AG662)&gt;=$P662,"",EDATE($S662,15)),"")</f>
        <v/>
      </c>
      <c r="AI662" s="48" t="str">
        <f>IFERROR(IF(COUNT($S662:AH662)&gt;=$P662,"",EDATE($S662,16)),"")</f>
        <v/>
      </c>
      <c r="AJ662" s="48" t="str">
        <f>IFERROR(IF(COUNT($S662:AI662)&gt;=$P662,"",EDATE($S662,17)),"")</f>
        <v/>
      </c>
      <c r="AK662" s="48" t="str">
        <f>IFERROR(IF(COUNT($S662:AJ662)&gt;=$P662,"",EDATE($S662,18)),"")</f>
        <v/>
      </c>
      <c r="AL662" s="49" t="str">
        <f>IFERROR(IF(COUNT($S662:AK662)&gt;=$P662,"",EDATE($S662,19)),"")</f>
        <v/>
      </c>
      <c r="AM662" s="49" t="str">
        <f>IFERROR(IF(COUNT($S662:AL662)&gt;=$P662,"",EDATE($S662,20)),"")</f>
        <v/>
      </c>
      <c r="AN662" s="49" t="str">
        <f>IFERROR(IF(COUNT($S662:AM662)&gt;=$P662,"",EDATE($S662,21)),"")</f>
        <v/>
      </c>
      <c r="AO662" s="49" t="str">
        <f>IFERROR(IF(COUNT($S662:AN662)&gt;=$P662,"",EDATE($S662,22)),"")</f>
        <v/>
      </c>
      <c r="AP662" s="49" t="str">
        <f>IFERROR(IF(COUNT($S662:AO662)&gt;=$P662,"",EDATE($S662,23)),"")</f>
        <v/>
      </c>
      <c r="AQ662" s="49" t="str">
        <f>IFERROR(IF(COUNT($S662:AP662)&gt;=$P662,"",EDATE($S662,24)),"")</f>
        <v/>
      </c>
      <c r="AR662" s="49" t="str">
        <f>IFERROR(IF(COUNT($S662:AQ662)&gt;=$P662,"",EDATE($S662,25)),"")</f>
        <v/>
      </c>
      <c r="AS662" s="49" t="str">
        <f>IFERROR(IF(COUNT($S662:AR662)&gt;=$P662,"",EDATE($S662,26)),"")</f>
        <v/>
      </c>
      <c r="AT662" s="49" t="str">
        <f>IFERROR(IF(COUNT($S662:AS662)&gt;=$P662,"",EDATE($S662,27)),"")</f>
        <v/>
      </c>
      <c r="AU662" s="49" t="str">
        <f>IFERROR(IF(COUNT($S662:AT662)&gt;=$P662,"",EDATE($S662,28)),"")</f>
        <v/>
      </c>
      <c r="AV662" s="49" t="str">
        <f>IFERROR(IF(COUNT($S662:AU662)&gt;=$P662,"",EDATE($S662,29)),"")</f>
        <v/>
      </c>
      <c r="AW662" s="49" t="str">
        <f>IFERROR(IF(COUNT($S662:AV662)&gt;=$P662,"",EDATE($S662,30)),"")</f>
        <v/>
      </c>
      <c r="AX662" s="49" t="str">
        <f>IFERROR(IF(COUNT($S662:AW662)&gt;=$P662,"",EDATE($S662,31)),"")</f>
        <v/>
      </c>
      <c r="AY662" s="49" t="str">
        <f>IFERROR(IF(COUNT($S662:AX662)&gt;=$P662,"",EDATE($S662,32)),"")</f>
        <v/>
      </c>
      <c r="AZ662" s="49" t="str">
        <f>IFERROR(IF(COUNT($S662:AY662)&gt;=$P662,"",EDATE($S662,33)),"")</f>
        <v/>
      </c>
      <c r="BA662" s="49" t="str">
        <f>IFERROR(IF(COUNT($S662:AZ662)&gt;=$P662,"",EDATE($S662,34)),"")</f>
        <v/>
      </c>
      <c r="BB662" s="49" t="str">
        <f>IFERROR(IF(COUNT($S662:BA662)&gt;=$P662,"",EDATE($S662,35)),"")</f>
        <v/>
      </c>
      <c r="BC662" s="49" t="str">
        <f>IFERROR(IF(COUNT($S662:BB662)&gt;=$P662,"",EDATE($S662,36)),"")</f>
        <v/>
      </c>
      <c r="BD662" s="108"/>
    </row>
    <row r="663" spans="1:56" s="98" customFormat="1" ht="21" customHeight="1" thickBot="1">
      <c r="A663" s="106" t="str">
        <f t="shared" ca="1" si="60"/>
        <v/>
      </c>
      <c r="B663" s="152"/>
      <c r="C663" s="45" t="str">
        <f>IFERROR(VLOOKUP(B663,'اسماء العملاء'!$A$2:$E$1589,5,FALSE),"")</f>
        <v/>
      </c>
      <c r="D663" s="60" t="str">
        <f>IFERROR(VLOOKUP(B663,'اسماء العملاء'!$A$2:$C$1589,2,FALSE),"")</f>
        <v/>
      </c>
      <c r="E663" s="56"/>
      <c r="F663" s="62" t="str">
        <f>IFERROR(VLOOKUP(B663,'اسماء العملاء'!$A$2:$C$1589,3,FALSE),"")</f>
        <v/>
      </c>
      <c r="G663" s="75" t="str">
        <f>IFERROR(VLOOKUP(B663,'اسماء العملاء'!$A$2:$F$1589,6,FALSE),"")</f>
        <v/>
      </c>
      <c r="H663" s="142" t="str">
        <f>IFERROR(VLOOKUP(G663,'انواع الفلاتر'!$B$2:$C$52,2,FALSE),"")</f>
        <v/>
      </c>
      <c r="I663" s="128" t="str">
        <f>IFERROR(VLOOKUP(B663,'اسماء العملاء'!$A$2:$K$1589,11,FALSE),"")</f>
        <v/>
      </c>
      <c r="J663" s="46" t="str">
        <f t="shared" si="61"/>
        <v/>
      </c>
      <c r="K663" s="37"/>
      <c r="L663" s="137" t="str">
        <f t="shared" si="62"/>
        <v/>
      </c>
      <c r="M663" s="94" t="str">
        <f>IFERROR(VLOOKUP(B663,'اسماء العملاء'!$A$2:$G$1589,7,FALSE),"")</f>
        <v/>
      </c>
      <c r="N663" s="92" t="str">
        <f t="shared" si="63"/>
        <v/>
      </c>
      <c r="O663" s="149" t="str">
        <f>IFERROR(VLOOKUP(B663,'اسماء العملاء'!$A$2:$I$1589,9,FALSE),"")</f>
        <v/>
      </c>
      <c r="P663" s="144" t="str">
        <f t="shared" si="64"/>
        <v/>
      </c>
      <c r="Q663" s="145" t="str">
        <f t="shared" si="65"/>
        <v/>
      </c>
      <c r="R663" s="50"/>
      <c r="S663" s="133" t="str">
        <f>IFERROR(VLOOKUP(B663,'اسماء العملاء'!$A$2:$J$1589,10,FALSE),"")</f>
        <v/>
      </c>
      <c r="T663" s="48" t="str">
        <f>IFERROR(IF(COUNT($S663:S663)&gt;=$P663,"",EDATE($S663,1)),"")</f>
        <v/>
      </c>
      <c r="U663" s="48" t="str">
        <f>IFERROR(IF(COUNT($S663:T663)&gt;=$P663,"",EDATE($S663,2)),"")</f>
        <v/>
      </c>
      <c r="V663" s="48" t="str">
        <f>IFERROR(IF(COUNT($S663:U663)&gt;=$P663,"",EDATE($S663,3)),"")</f>
        <v/>
      </c>
      <c r="W663" s="48" t="str">
        <f>IFERROR(IF(COUNT($S663:V663)&gt;=$P663,"",EDATE($S663,4)),"")</f>
        <v/>
      </c>
      <c r="X663" s="48" t="str">
        <f>IFERROR(IF(COUNT($S663:W663)&gt;=$P663,"",EDATE($S663,5)),"")</f>
        <v/>
      </c>
      <c r="Y663" s="48" t="str">
        <f>IFERROR(IF(COUNT($S663:X663)&gt;=$P663,"",EDATE($S663,6)),"")</f>
        <v/>
      </c>
      <c r="Z663" s="48" t="str">
        <f>IFERROR(IF(COUNT($S663:Y663)&gt;=$P663,"",EDATE($S663,7)),"")</f>
        <v/>
      </c>
      <c r="AA663" s="48" t="str">
        <f>IFERROR(IF(COUNT($S663:Z663)&gt;=$P663,"",EDATE($S663,8)),"")</f>
        <v/>
      </c>
      <c r="AB663" s="48" t="str">
        <f>IFERROR(IF(COUNT($S663:AA663)&gt;=$P663,"",EDATE($S663,9)),"")</f>
        <v/>
      </c>
      <c r="AC663" s="48" t="str">
        <f>IFERROR(IF(COUNT($S663:AB663)&gt;=$P663,"",EDATE($S663,10)),"")</f>
        <v/>
      </c>
      <c r="AD663" s="48" t="str">
        <f>IFERROR(IF(COUNT($S663:AC663)&gt;=$P663,"",EDATE($S663,11)),"")</f>
        <v/>
      </c>
      <c r="AE663" s="48" t="str">
        <f>IFERROR(IF(COUNT($S663:AD663)&gt;=$P663,"",EDATE($S663,12)),"")</f>
        <v/>
      </c>
      <c r="AF663" s="48" t="str">
        <f>IFERROR(IF(COUNT($S663:AE663)&gt;=$P663,"",EDATE($S663,13)),"")</f>
        <v/>
      </c>
      <c r="AG663" s="48" t="str">
        <f>IFERROR(IF(COUNT($S663:AF663)&gt;=$P663,"",EDATE($S663,14)),"")</f>
        <v/>
      </c>
      <c r="AH663" s="48" t="str">
        <f>IFERROR(IF(COUNT($S663:AG663)&gt;=$P663,"",EDATE($S663,15)),"")</f>
        <v/>
      </c>
      <c r="AI663" s="48" t="str">
        <f>IFERROR(IF(COUNT($S663:AH663)&gt;=$P663,"",EDATE($S663,16)),"")</f>
        <v/>
      </c>
      <c r="AJ663" s="48" t="str">
        <f>IFERROR(IF(COUNT($S663:AI663)&gt;=$P663,"",EDATE($S663,17)),"")</f>
        <v/>
      </c>
      <c r="AK663" s="48" t="str">
        <f>IFERROR(IF(COUNT($S663:AJ663)&gt;=$P663,"",EDATE($S663,18)),"")</f>
        <v/>
      </c>
      <c r="AL663" s="49" t="str">
        <f>IFERROR(IF(COUNT($S663:AK663)&gt;=$P663,"",EDATE($S663,19)),"")</f>
        <v/>
      </c>
      <c r="AM663" s="49" t="str">
        <f>IFERROR(IF(COUNT($S663:AL663)&gt;=$P663,"",EDATE($S663,20)),"")</f>
        <v/>
      </c>
      <c r="AN663" s="49" t="str">
        <f>IFERROR(IF(COUNT($S663:AM663)&gt;=$P663,"",EDATE($S663,21)),"")</f>
        <v/>
      </c>
      <c r="AO663" s="49" t="str">
        <f>IFERROR(IF(COUNT($S663:AN663)&gt;=$P663,"",EDATE($S663,22)),"")</f>
        <v/>
      </c>
      <c r="AP663" s="49" t="str">
        <f>IFERROR(IF(COUNT($S663:AO663)&gt;=$P663,"",EDATE($S663,23)),"")</f>
        <v/>
      </c>
      <c r="AQ663" s="49" t="str">
        <f>IFERROR(IF(COUNT($S663:AP663)&gt;=$P663,"",EDATE($S663,24)),"")</f>
        <v/>
      </c>
      <c r="AR663" s="49" t="str">
        <f>IFERROR(IF(COUNT($S663:AQ663)&gt;=$P663,"",EDATE($S663,25)),"")</f>
        <v/>
      </c>
      <c r="AS663" s="49" t="str">
        <f>IFERROR(IF(COUNT($S663:AR663)&gt;=$P663,"",EDATE($S663,26)),"")</f>
        <v/>
      </c>
      <c r="AT663" s="49" t="str">
        <f>IFERROR(IF(COUNT($S663:AS663)&gt;=$P663,"",EDATE($S663,27)),"")</f>
        <v/>
      </c>
      <c r="AU663" s="49" t="str">
        <f>IFERROR(IF(COUNT($S663:AT663)&gt;=$P663,"",EDATE($S663,28)),"")</f>
        <v/>
      </c>
      <c r="AV663" s="49" t="str">
        <f>IFERROR(IF(COUNT($S663:AU663)&gt;=$P663,"",EDATE($S663,29)),"")</f>
        <v/>
      </c>
      <c r="AW663" s="49" t="str">
        <f>IFERROR(IF(COUNT($S663:AV663)&gt;=$P663,"",EDATE($S663,30)),"")</f>
        <v/>
      </c>
      <c r="AX663" s="49" t="str">
        <f>IFERROR(IF(COUNT($S663:AW663)&gt;=$P663,"",EDATE($S663,31)),"")</f>
        <v/>
      </c>
      <c r="AY663" s="49" t="str">
        <f>IFERROR(IF(COUNT($S663:AX663)&gt;=$P663,"",EDATE($S663,32)),"")</f>
        <v/>
      </c>
      <c r="AZ663" s="49" t="str">
        <f>IFERROR(IF(COUNT($S663:AY663)&gt;=$P663,"",EDATE($S663,33)),"")</f>
        <v/>
      </c>
      <c r="BA663" s="49" t="str">
        <f>IFERROR(IF(COUNT($S663:AZ663)&gt;=$P663,"",EDATE($S663,34)),"")</f>
        <v/>
      </c>
      <c r="BB663" s="49" t="str">
        <f>IFERROR(IF(COUNT($S663:BA663)&gt;=$P663,"",EDATE($S663,35)),"")</f>
        <v/>
      </c>
      <c r="BC663" s="49" t="str">
        <f>IFERROR(IF(COUNT($S663:BB663)&gt;=$P663,"",EDATE($S663,36)),"")</f>
        <v/>
      </c>
      <c r="BD663" s="108"/>
    </row>
    <row r="664" spans="1:56" s="98" customFormat="1" ht="21" customHeight="1" thickBot="1">
      <c r="A664" s="106" t="str">
        <f t="shared" ca="1" si="60"/>
        <v/>
      </c>
      <c r="B664" s="152"/>
      <c r="C664" s="45" t="str">
        <f>IFERROR(VLOOKUP(B664,'اسماء العملاء'!$A$2:$E$1589,5,FALSE),"")</f>
        <v/>
      </c>
      <c r="D664" s="60" t="str">
        <f>IFERROR(VLOOKUP(B664,'اسماء العملاء'!$A$2:$C$1589,2,FALSE),"")</f>
        <v/>
      </c>
      <c r="E664" s="56"/>
      <c r="F664" s="62" t="str">
        <f>IFERROR(VLOOKUP(B664,'اسماء العملاء'!$A$2:$C$1589,3,FALSE),"")</f>
        <v/>
      </c>
      <c r="G664" s="75" t="str">
        <f>IFERROR(VLOOKUP(B664,'اسماء العملاء'!$A$2:$F$1589,6,FALSE),"")</f>
        <v/>
      </c>
      <c r="H664" s="142" t="str">
        <f>IFERROR(VLOOKUP(G664,'انواع الفلاتر'!$B$2:$C$52,2,FALSE),"")</f>
        <v/>
      </c>
      <c r="I664" s="128" t="str">
        <f>IFERROR(VLOOKUP(B664,'اسماء العملاء'!$A$2:$K$1589,11,FALSE),"")</f>
        <v/>
      </c>
      <c r="J664" s="46" t="str">
        <f t="shared" si="61"/>
        <v/>
      </c>
      <c r="K664" s="37"/>
      <c r="L664" s="137" t="str">
        <f t="shared" si="62"/>
        <v/>
      </c>
      <c r="M664" s="94" t="str">
        <f>IFERROR(VLOOKUP(B664,'اسماء العملاء'!$A$2:$G$1589,7,FALSE),"")</f>
        <v/>
      </c>
      <c r="N664" s="92" t="str">
        <f t="shared" si="63"/>
        <v/>
      </c>
      <c r="O664" s="149" t="str">
        <f>IFERROR(VLOOKUP(B664,'اسماء العملاء'!$A$2:$I$1589,9,FALSE),"")</f>
        <v/>
      </c>
      <c r="P664" s="144" t="str">
        <f t="shared" si="64"/>
        <v/>
      </c>
      <c r="Q664" s="145" t="str">
        <f t="shared" si="65"/>
        <v/>
      </c>
      <c r="R664" s="50"/>
      <c r="S664" s="133" t="str">
        <f>IFERROR(VLOOKUP(B664,'اسماء العملاء'!$A$2:$J$1589,10,FALSE),"")</f>
        <v/>
      </c>
      <c r="T664" s="48" t="str">
        <f>IFERROR(IF(COUNT($S664:S664)&gt;=$P664,"",EDATE($S664,1)),"")</f>
        <v/>
      </c>
      <c r="U664" s="48" t="str">
        <f>IFERROR(IF(COUNT($S664:T664)&gt;=$P664,"",EDATE($S664,2)),"")</f>
        <v/>
      </c>
      <c r="V664" s="48" t="str">
        <f>IFERROR(IF(COUNT($S664:U664)&gt;=$P664,"",EDATE($S664,3)),"")</f>
        <v/>
      </c>
      <c r="W664" s="48" t="str">
        <f>IFERROR(IF(COUNT($S664:V664)&gt;=$P664,"",EDATE($S664,4)),"")</f>
        <v/>
      </c>
      <c r="X664" s="48" t="str">
        <f>IFERROR(IF(COUNT($S664:W664)&gt;=$P664,"",EDATE($S664,5)),"")</f>
        <v/>
      </c>
      <c r="Y664" s="48" t="str">
        <f>IFERROR(IF(COUNT($S664:X664)&gt;=$P664,"",EDATE($S664,6)),"")</f>
        <v/>
      </c>
      <c r="Z664" s="48" t="str">
        <f>IFERROR(IF(COUNT($S664:Y664)&gt;=$P664,"",EDATE($S664,7)),"")</f>
        <v/>
      </c>
      <c r="AA664" s="48" t="str">
        <f>IFERROR(IF(COUNT($S664:Z664)&gt;=$P664,"",EDATE($S664,8)),"")</f>
        <v/>
      </c>
      <c r="AB664" s="48" t="str">
        <f>IFERROR(IF(COUNT($S664:AA664)&gt;=$P664,"",EDATE($S664,9)),"")</f>
        <v/>
      </c>
      <c r="AC664" s="48" t="str">
        <f>IFERROR(IF(COUNT($S664:AB664)&gt;=$P664,"",EDATE($S664,10)),"")</f>
        <v/>
      </c>
      <c r="AD664" s="48" t="str">
        <f>IFERROR(IF(COUNT($S664:AC664)&gt;=$P664,"",EDATE($S664,11)),"")</f>
        <v/>
      </c>
      <c r="AE664" s="48" t="str">
        <f>IFERROR(IF(COUNT($S664:AD664)&gt;=$P664,"",EDATE($S664,12)),"")</f>
        <v/>
      </c>
      <c r="AF664" s="48" t="str">
        <f>IFERROR(IF(COUNT($S664:AE664)&gt;=$P664,"",EDATE($S664,13)),"")</f>
        <v/>
      </c>
      <c r="AG664" s="48" t="str">
        <f>IFERROR(IF(COUNT($S664:AF664)&gt;=$P664,"",EDATE($S664,14)),"")</f>
        <v/>
      </c>
      <c r="AH664" s="48" t="str">
        <f>IFERROR(IF(COUNT($S664:AG664)&gt;=$P664,"",EDATE($S664,15)),"")</f>
        <v/>
      </c>
      <c r="AI664" s="48" t="str">
        <f>IFERROR(IF(COUNT($S664:AH664)&gt;=$P664,"",EDATE($S664,16)),"")</f>
        <v/>
      </c>
      <c r="AJ664" s="48" t="str">
        <f>IFERROR(IF(COUNT($S664:AI664)&gt;=$P664,"",EDATE($S664,17)),"")</f>
        <v/>
      </c>
      <c r="AK664" s="48" t="str">
        <f>IFERROR(IF(COUNT($S664:AJ664)&gt;=$P664,"",EDATE($S664,18)),"")</f>
        <v/>
      </c>
      <c r="AL664" s="49" t="str">
        <f>IFERROR(IF(COUNT($S664:AK664)&gt;=$P664,"",EDATE($S664,19)),"")</f>
        <v/>
      </c>
      <c r="AM664" s="49" t="str">
        <f>IFERROR(IF(COUNT($S664:AL664)&gt;=$P664,"",EDATE($S664,20)),"")</f>
        <v/>
      </c>
      <c r="AN664" s="49" t="str">
        <f>IFERROR(IF(COUNT($S664:AM664)&gt;=$P664,"",EDATE($S664,21)),"")</f>
        <v/>
      </c>
      <c r="AO664" s="49" t="str">
        <f>IFERROR(IF(COUNT($S664:AN664)&gt;=$P664,"",EDATE($S664,22)),"")</f>
        <v/>
      </c>
      <c r="AP664" s="49" t="str">
        <f>IFERROR(IF(COUNT($S664:AO664)&gt;=$P664,"",EDATE($S664,23)),"")</f>
        <v/>
      </c>
      <c r="AQ664" s="49" t="str">
        <f>IFERROR(IF(COUNT($S664:AP664)&gt;=$P664,"",EDATE($S664,24)),"")</f>
        <v/>
      </c>
      <c r="AR664" s="49" t="str">
        <f>IFERROR(IF(COUNT($S664:AQ664)&gt;=$P664,"",EDATE($S664,25)),"")</f>
        <v/>
      </c>
      <c r="AS664" s="49" t="str">
        <f>IFERROR(IF(COUNT($S664:AR664)&gt;=$P664,"",EDATE($S664,26)),"")</f>
        <v/>
      </c>
      <c r="AT664" s="49" t="str">
        <f>IFERROR(IF(COUNT($S664:AS664)&gt;=$P664,"",EDATE($S664,27)),"")</f>
        <v/>
      </c>
      <c r="AU664" s="49" t="str">
        <f>IFERROR(IF(COUNT($S664:AT664)&gt;=$P664,"",EDATE($S664,28)),"")</f>
        <v/>
      </c>
      <c r="AV664" s="49" t="str">
        <f>IFERROR(IF(COUNT($S664:AU664)&gt;=$P664,"",EDATE($S664,29)),"")</f>
        <v/>
      </c>
      <c r="AW664" s="49" t="str">
        <f>IFERROR(IF(COUNT($S664:AV664)&gt;=$P664,"",EDATE($S664,30)),"")</f>
        <v/>
      </c>
      <c r="AX664" s="49" t="str">
        <f>IFERROR(IF(COUNT($S664:AW664)&gt;=$P664,"",EDATE($S664,31)),"")</f>
        <v/>
      </c>
      <c r="AY664" s="49" t="str">
        <f>IFERROR(IF(COUNT($S664:AX664)&gt;=$P664,"",EDATE($S664,32)),"")</f>
        <v/>
      </c>
      <c r="AZ664" s="49" t="str">
        <f>IFERROR(IF(COUNT($S664:AY664)&gt;=$P664,"",EDATE($S664,33)),"")</f>
        <v/>
      </c>
      <c r="BA664" s="49" t="str">
        <f>IFERROR(IF(COUNT($S664:AZ664)&gt;=$P664,"",EDATE($S664,34)),"")</f>
        <v/>
      </c>
      <c r="BB664" s="49" t="str">
        <f>IFERROR(IF(COUNT($S664:BA664)&gt;=$P664,"",EDATE($S664,35)),"")</f>
        <v/>
      </c>
      <c r="BC664" s="49" t="str">
        <f>IFERROR(IF(COUNT($S664:BB664)&gt;=$P664,"",EDATE($S664,36)),"")</f>
        <v/>
      </c>
      <c r="BD664" s="108"/>
    </row>
    <row r="665" spans="1:56" s="98" customFormat="1" ht="21" customHeight="1" thickBot="1">
      <c r="A665" s="106" t="str">
        <f t="shared" ca="1" si="60"/>
        <v/>
      </c>
      <c r="B665" s="152"/>
      <c r="C665" s="45" t="str">
        <f>IFERROR(VLOOKUP(B665,'اسماء العملاء'!$A$2:$E$1589,5,FALSE),"")</f>
        <v/>
      </c>
      <c r="D665" s="60" t="str">
        <f>IFERROR(VLOOKUP(B665,'اسماء العملاء'!$A$2:$C$1589,2,FALSE),"")</f>
        <v/>
      </c>
      <c r="E665" s="56"/>
      <c r="F665" s="62" t="str">
        <f>IFERROR(VLOOKUP(B665,'اسماء العملاء'!$A$2:$C$1589,3,FALSE),"")</f>
        <v/>
      </c>
      <c r="G665" s="75" t="str">
        <f>IFERROR(VLOOKUP(B665,'اسماء العملاء'!$A$2:$F$1589,6,FALSE),"")</f>
        <v/>
      </c>
      <c r="H665" s="142" t="str">
        <f>IFERROR(VLOOKUP(G665,'انواع الفلاتر'!$B$2:$C$52,2,FALSE),"")</f>
        <v/>
      </c>
      <c r="I665" s="128" t="str">
        <f>IFERROR(VLOOKUP(B665,'اسماء العملاء'!$A$2:$K$1589,11,FALSE),"")</f>
        <v/>
      </c>
      <c r="J665" s="46" t="str">
        <f t="shared" si="61"/>
        <v/>
      </c>
      <c r="K665" s="37"/>
      <c r="L665" s="137" t="str">
        <f t="shared" si="62"/>
        <v/>
      </c>
      <c r="M665" s="94" t="str">
        <f>IFERROR(VLOOKUP(B665,'اسماء العملاء'!$A$2:$G$1589,7,FALSE),"")</f>
        <v/>
      </c>
      <c r="N665" s="92" t="str">
        <f t="shared" si="63"/>
        <v/>
      </c>
      <c r="O665" s="149" t="str">
        <f>IFERROR(VLOOKUP(B665,'اسماء العملاء'!$A$2:$I$1589,9,FALSE),"")</f>
        <v/>
      </c>
      <c r="P665" s="144" t="str">
        <f t="shared" si="64"/>
        <v/>
      </c>
      <c r="Q665" s="145" t="str">
        <f t="shared" si="65"/>
        <v/>
      </c>
      <c r="R665" s="50"/>
      <c r="S665" s="133" t="str">
        <f>IFERROR(VLOOKUP(B665,'اسماء العملاء'!$A$2:$J$1589,10,FALSE),"")</f>
        <v/>
      </c>
      <c r="T665" s="48" t="str">
        <f>IFERROR(IF(COUNT($S665:S665)&gt;=$P665,"",EDATE($S665,1)),"")</f>
        <v/>
      </c>
      <c r="U665" s="48" t="str">
        <f>IFERROR(IF(COUNT($S665:T665)&gt;=$P665,"",EDATE($S665,2)),"")</f>
        <v/>
      </c>
      <c r="V665" s="48" t="str">
        <f>IFERROR(IF(COUNT($S665:U665)&gt;=$P665,"",EDATE($S665,3)),"")</f>
        <v/>
      </c>
      <c r="W665" s="48" t="str">
        <f>IFERROR(IF(COUNT($S665:V665)&gt;=$P665,"",EDATE($S665,4)),"")</f>
        <v/>
      </c>
      <c r="X665" s="48" t="str">
        <f>IFERROR(IF(COUNT($S665:W665)&gt;=$P665,"",EDATE($S665,5)),"")</f>
        <v/>
      </c>
      <c r="Y665" s="48" t="str">
        <f>IFERROR(IF(COUNT($S665:X665)&gt;=$P665,"",EDATE($S665,6)),"")</f>
        <v/>
      </c>
      <c r="Z665" s="48" t="str">
        <f>IFERROR(IF(COUNT($S665:Y665)&gt;=$P665,"",EDATE($S665,7)),"")</f>
        <v/>
      </c>
      <c r="AA665" s="48" t="str">
        <f>IFERROR(IF(COUNT($S665:Z665)&gt;=$P665,"",EDATE($S665,8)),"")</f>
        <v/>
      </c>
      <c r="AB665" s="48" t="str">
        <f>IFERROR(IF(COUNT($S665:AA665)&gt;=$P665,"",EDATE($S665,9)),"")</f>
        <v/>
      </c>
      <c r="AC665" s="48" t="str">
        <f>IFERROR(IF(COUNT($S665:AB665)&gt;=$P665,"",EDATE($S665,10)),"")</f>
        <v/>
      </c>
      <c r="AD665" s="48" t="str">
        <f>IFERROR(IF(COUNT($S665:AC665)&gt;=$P665,"",EDATE($S665,11)),"")</f>
        <v/>
      </c>
      <c r="AE665" s="48" t="str">
        <f>IFERROR(IF(COUNT($S665:AD665)&gt;=$P665,"",EDATE($S665,12)),"")</f>
        <v/>
      </c>
      <c r="AF665" s="48" t="str">
        <f>IFERROR(IF(COUNT($S665:AE665)&gt;=$P665,"",EDATE($S665,13)),"")</f>
        <v/>
      </c>
      <c r="AG665" s="48" t="str">
        <f>IFERROR(IF(COUNT($S665:AF665)&gt;=$P665,"",EDATE($S665,14)),"")</f>
        <v/>
      </c>
      <c r="AH665" s="48" t="str">
        <f>IFERROR(IF(COUNT($S665:AG665)&gt;=$P665,"",EDATE($S665,15)),"")</f>
        <v/>
      </c>
      <c r="AI665" s="48" t="str">
        <f>IFERROR(IF(COUNT($S665:AH665)&gt;=$P665,"",EDATE($S665,16)),"")</f>
        <v/>
      </c>
      <c r="AJ665" s="48" t="str">
        <f>IFERROR(IF(COUNT($S665:AI665)&gt;=$P665,"",EDATE($S665,17)),"")</f>
        <v/>
      </c>
      <c r="AK665" s="48" t="str">
        <f>IFERROR(IF(COUNT($S665:AJ665)&gt;=$P665,"",EDATE($S665,18)),"")</f>
        <v/>
      </c>
      <c r="AL665" s="49" t="str">
        <f>IFERROR(IF(COUNT($S665:AK665)&gt;=$P665,"",EDATE($S665,19)),"")</f>
        <v/>
      </c>
      <c r="AM665" s="49" t="str">
        <f>IFERROR(IF(COUNT($S665:AL665)&gt;=$P665,"",EDATE($S665,20)),"")</f>
        <v/>
      </c>
      <c r="AN665" s="49" t="str">
        <f>IFERROR(IF(COUNT($S665:AM665)&gt;=$P665,"",EDATE($S665,21)),"")</f>
        <v/>
      </c>
      <c r="AO665" s="49" t="str">
        <f>IFERROR(IF(COUNT($S665:AN665)&gt;=$P665,"",EDATE($S665,22)),"")</f>
        <v/>
      </c>
      <c r="AP665" s="49" t="str">
        <f>IFERROR(IF(COUNT($S665:AO665)&gt;=$P665,"",EDATE($S665,23)),"")</f>
        <v/>
      </c>
      <c r="AQ665" s="49" t="str">
        <f>IFERROR(IF(COUNT($S665:AP665)&gt;=$P665,"",EDATE($S665,24)),"")</f>
        <v/>
      </c>
      <c r="AR665" s="49" t="str">
        <f>IFERROR(IF(COUNT($S665:AQ665)&gt;=$P665,"",EDATE($S665,25)),"")</f>
        <v/>
      </c>
      <c r="AS665" s="49" t="str">
        <f>IFERROR(IF(COUNT($S665:AR665)&gt;=$P665,"",EDATE($S665,26)),"")</f>
        <v/>
      </c>
      <c r="AT665" s="49" t="str">
        <f>IFERROR(IF(COUNT($S665:AS665)&gt;=$P665,"",EDATE($S665,27)),"")</f>
        <v/>
      </c>
      <c r="AU665" s="49" t="str">
        <f>IFERROR(IF(COUNT($S665:AT665)&gt;=$P665,"",EDATE($S665,28)),"")</f>
        <v/>
      </c>
      <c r="AV665" s="49" t="str">
        <f>IFERROR(IF(COUNT($S665:AU665)&gt;=$P665,"",EDATE($S665,29)),"")</f>
        <v/>
      </c>
      <c r="AW665" s="49" t="str">
        <f>IFERROR(IF(COUNT($S665:AV665)&gt;=$P665,"",EDATE($S665,30)),"")</f>
        <v/>
      </c>
      <c r="AX665" s="49" t="str">
        <f>IFERROR(IF(COUNT($S665:AW665)&gt;=$P665,"",EDATE($S665,31)),"")</f>
        <v/>
      </c>
      <c r="AY665" s="49" t="str">
        <f>IFERROR(IF(COUNT($S665:AX665)&gt;=$P665,"",EDATE($S665,32)),"")</f>
        <v/>
      </c>
      <c r="AZ665" s="49" t="str">
        <f>IFERROR(IF(COUNT($S665:AY665)&gt;=$P665,"",EDATE($S665,33)),"")</f>
        <v/>
      </c>
      <c r="BA665" s="49" t="str">
        <f>IFERROR(IF(COUNT($S665:AZ665)&gt;=$P665,"",EDATE($S665,34)),"")</f>
        <v/>
      </c>
      <c r="BB665" s="49" t="str">
        <f>IFERROR(IF(COUNT($S665:BA665)&gt;=$P665,"",EDATE($S665,35)),"")</f>
        <v/>
      </c>
      <c r="BC665" s="49" t="str">
        <f>IFERROR(IF(COUNT($S665:BB665)&gt;=$P665,"",EDATE($S665,36)),"")</f>
        <v/>
      </c>
      <c r="BD665" s="108"/>
    </row>
    <row r="666" spans="1:56" s="98" customFormat="1" ht="21" customHeight="1" thickBot="1">
      <c r="A666" s="106" t="str">
        <f t="shared" ca="1" si="60"/>
        <v/>
      </c>
      <c r="B666" s="152"/>
      <c r="C666" s="45" t="str">
        <f>IFERROR(VLOOKUP(B666,'اسماء العملاء'!$A$2:$E$1589,5,FALSE),"")</f>
        <v/>
      </c>
      <c r="D666" s="60" t="str">
        <f>IFERROR(VLOOKUP(B666,'اسماء العملاء'!$A$2:$C$1589,2,FALSE),"")</f>
        <v/>
      </c>
      <c r="E666" s="56"/>
      <c r="F666" s="62" t="str">
        <f>IFERROR(VLOOKUP(B666,'اسماء العملاء'!$A$2:$C$1589,3,FALSE),"")</f>
        <v/>
      </c>
      <c r="G666" s="75" t="str">
        <f>IFERROR(VLOOKUP(B666,'اسماء العملاء'!$A$2:$F$1589,6,FALSE),"")</f>
        <v/>
      </c>
      <c r="H666" s="142" t="str">
        <f>IFERROR(VLOOKUP(G666,'انواع الفلاتر'!$B$2:$C$52,2,FALSE),"")</f>
        <v/>
      </c>
      <c r="I666" s="128" t="str">
        <f>IFERROR(VLOOKUP(B666,'اسماء العملاء'!$A$2:$K$1589,11,FALSE),"")</f>
        <v/>
      </c>
      <c r="J666" s="46" t="str">
        <f t="shared" si="61"/>
        <v/>
      </c>
      <c r="K666" s="37"/>
      <c r="L666" s="137" t="str">
        <f t="shared" si="62"/>
        <v/>
      </c>
      <c r="M666" s="94" t="str">
        <f>IFERROR(VLOOKUP(B666,'اسماء العملاء'!$A$2:$G$1589,7,FALSE),"")</f>
        <v/>
      </c>
      <c r="N666" s="92" t="str">
        <f t="shared" si="63"/>
        <v/>
      </c>
      <c r="O666" s="149" t="str">
        <f>IFERROR(VLOOKUP(B666,'اسماء العملاء'!$A$2:$I$1589,9,FALSE),"")</f>
        <v/>
      </c>
      <c r="P666" s="144" t="str">
        <f t="shared" si="64"/>
        <v/>
      </c>
      <c r="Q666" s="145" t="str">
        <f t="shared" si="65"/>
        <v/>
      </c>
      <c r="R666" s="50"/>
      <c r="S666" s="133" t="str">
        <f>IFERROR(VLOOKUP(B666,'اسماء العملاء'!$A$2:$J$1589,10,FALSE),"")</f>
        <v/>
      </c>
      <c r="T666" s="48" t="str">
        <f>IFERROR(IF(COUNT($S666:S666)&gt;=$P666,"",EDATE($S666,1)),"")</f>
        <v/>
      </c>
      <c r="U666" s="48" t="str">
        <f>IFERROR(IF(COUNT($S666:T666)&gt;=$P666,"",EDATE($S666,2)),"")</f>
        <v/>
      </c>
      <c r="V666" s="48" t="str">
        <f>IFERROR(IF(COUNT($S666:U666)&gt;=$P666,"",EDATE($S666,3)),"")</f>
        <v/>
      </c>
      <c r="W666" s="48" t="str">
        <f>IFERROR(IF(COUNT($S666:V666)&gt;=$P666,"",EDATE($S666,4)),"")</f>
        <v/>
      </c>
      <c r="X666" s="48" t="str">
        <f>IFERROR(IF(COUNT($S666:W666)&gt;=$P666,"",EDATE($S666,5)),"")</f>
        <v/>
      </c>
      <c r="Y666" s="48" t="str">
        <f>IFERROR(IF(COUNT($S666:X666)&gt;=$P666,"",EDATE($S666,6)),"")</f>
        <v/>
      </c>
      <c r="Z666" s="48" t="str">
        <f>IFERROR(IF(COUNT($S666:Y666)&gt;=$P666,"",EDATE($S666,7)),"")</f>
        <v/>
      </c>
      <c r="AA666" s="48" t="str">
        <f>IFERROR(IF(COUNT($S666:Z666)&gt;=$P666,"",EDATE($S666,8)),"")</f>
        <v/>
      </c>
      <c r="AB666" s="48" t="str">
        <f>IFERROR(IF(COUNT($S666:AA666)&gt;=$P666,"",EDATE($S666,9)),"")</f>
        <v/>
      </c>
      <c r="AC666" s="48" t="str">
        <f>IFERROR(IF(COUNT($S666:AB666)&gt;=$P666,"",EDATE($S666,10)),"")</f>
        <v/>
      </c>
      <c r="AD666" s="48" t="str">
        <f>IFERROR(IF(COUNT($S666:AC666)&gt;=$P666,"",EDATE($S666,11)),"")</f>
        <v/>
      </c>
      <c r="AE666" s="48" t="str">
        <f>IFERROR(IF(COUNT($S666:AD666)&gt;=$P666,"",EDATE($S666,12)),"")</f>
        <v/>
      </c>
      <c r="AF666" s="48" t="str">
        <f>IFERROR(IF(COUNT($S666:AE666)&gt;=$P666,"",EDATE($S666,13)),"")</f>
        <v/>
      </c>
      <c r="AG666" s="48" t="str">
        <f>IFERROR(IF(COUNT($S666:AF666)&gt;=$P666,"",EDATE($S666,14)),"")</f>
        <v/>
      </c>
      <c r="AH666" s="48" t="str">
        <f>IFERROR(IF(COUNT($S666:AG666)&gt;=$P666,"",EDATE($S666,15)),"")</f>
        <v/>
      </c>
      <c r="AI666" s="48" t="str">
        <f>IFERROR(IF(COUNT($S666:AH666)&gt;=$P666,"",EDATE($S666,16)),"")</f>
        <v/>
      </c>
      <c r="AJ666" s="48" t="str">
        <f>IFERROR(IF(COUNT($S666:AI666)&gt;=$P666,"",EDATE($S666,17)),"")</f>
        <v/>
      </c>
      <c r="AK666" s="48" t="str">
        <f>IFERROR(IF(COUNT($S666:AJ666)&gt;=$P666,"",EDATE($S666,18)),"")</f>
        <v/>
      </c>
      <c r="AL666" s="49" t="str">
        <f>IFERROR(IF(COUNT($S666:AK666)&gt;=$P666,"",EDATE($S666,19)),"")</f>
        <v/>
      </c>
      <c r="AM666" s="49" t="str">
        <f>IFERROR(IF(COUNT($S666:AL666)&gt;=$P666,"",EDATE($S666,20)),"")</f>
        <v/>
      </c>
      <c r="AN666" s="49" t="str">
        <f>IFERROR(IF(COUNT($S666:AM666)&gt;=$P666,"",EDATE($S666,21)),"")</f>
        <v/>
      </c>
      <c r="AO666" s="49" t="str">
        <f>IFERROR(IF(COUNT($S666:AN666)&gt;=$P666,"",EDATE($S666,22)),"")</f>
        <v/>
      </c>
      <c r="AP666" s="49" t="str">
        <f>IFERROR(IF(COUNT($S666:AO666)&gt;=$P666,"",EDATE($S666,23)),"")</f>
        <v/>
      </c>
      <c r="AQ666" s="49" t="str">
        <f>IFERROR(IF(COUNT($S666:AP666)&gt;=$P666,"",EDATE($S666,24)),"")</f>
        <v/>
      </c>
      <c r="AR666" s="49" t="str">
        <f>IFERROR(IF(COUNT($S666:AQ666)&gt;=$P666,"",EDATE($S666,25)),"")</f>
        <v/>
      </c>
      <c r="AS666" s="49" t="str">
        <f>IFERROR(IF(COUNT($S666:AR666)&gt;=$P666,"",EDATE($S666,26)),"")</f>
        <v/>
      </c>
      <c r="AT666" s="49" t="str">
        <f>IFERROR(IF(COUNT($S666:AS666)&gt;=$P666,"",EDATE($S666,27)),"")</f>
        <v/>
      </c>
      <c r="AU666" s="49" t="str">
        <f>IFERROR(IF(COUNT($S666:AT666)&gt;=$P666,"",EDATE($S666,28)),"")</f>
        <v/>
      </c>
      <c r="AV666" s="49" t="str">
        <f>IFERROR(IF(COUNT($S666:AU666)&gt;=$P666,"",EDATE($S666,29)),"")</f>
        <v/>
      </c>
      <c r="AW666" s="49" t="str">
        <f>IFERROR(IF(COUNT($S666:AV666)&gt;=$P666,"",EDATE($S666,30)),"")</f>
        <v/>
      </c>
      <c r="AX666" s="49" t="str">
        <f>IFERROR(IF(COUNT($S666:AW666)&gt;=$P666,"",EDATE($S666,31)),"")</f>
        <v/>
      </c>
      <c r="AY666" s="49" t="str">
        <f>IFERROR(IF(COUNT($S666:AX666)&gt;=$P666,"",EDATE($S666,32)),"")</f>
        <v/>
      </c>
      <c r="AZ666" s="49" t="str">
        <f>IFERROR(IF(COUNT($S666:AY666)&gt;=$P666,"",EDATE($S666,33)),"")</f>
        <v/>
      </c>
      <c r="BA666" s="49" t="str">
        <f>IFERROR(IF(COUNT($S666:AZ666)&gt;=$P666,"",EDATE($S666,34)),"")</f>
        <v/>
      </c>
      <c r="BB666" s="49" t="str">
        <f>IFERROR(IF(COUNT($S666:BA666)&gt;=$P666,"",EDATE($S666,35)),"")</f>
        <v/>
      </c>
      <c r="BC666" s="49" t="str">
        <f>IFERROR(IF(COUNT($S666:BB666)&gt;=$P666,"",EDATE($S666,36)),"")</f>
        <v/>
      </c>
      <c r="BD666" s="108"/>
    </row>
    <row r="667" spans="1:56" s="98" customFormat="1" ht="21" customHeight="1" thickBot="1">
      <c r="A667" s="106" t="str">
        <f t="shared" ca="1" si="60"/>
        <v/>
      </c>
      <c r="B667" s="152"/>
      <c r="C667" s="45" t="str">
        <f>IFERROR(VLOOKUP(B667,'اسماء العملاء'!$A$2:$E$1589,5,FALSE),"")</f>
        <v/>
      </c>
      <c r="D667" s="60" t="str">
        <f>IFERROR(VLOOKUP(B667,'اسماء العملاء'!$A$2:$C$1589,2,FALSE),"")</f>
        <v/>
      </c>
      <c r="E667" s="56"/>
      <c r="F667" s="62" t="str">
        <f>IFERROR(VLOOKUP(B667,'اسماء العملاء'!$A$2:$C$1589,3,FALSE),"")</f>
        <v/>
      </c>
      <c r="G667" s="75" t="str">
        <f>IFERROR(VLOOKUP(B667,'اسماء العملاء'!$A$2:$F$1589,6,FALSE),"")</f>
        <v/>
      </c>
      <c r="H667" s="142" t="str">
        <f>IFERROR(VLOOKUP(G667,'انواع الفلاتر'!$B$2:$C$52,2,FALSE),"")</f>
        <v/>
      </c>
      <c r="I667" s="128" t="str">
        <f>IFERROR(VLOOKUP(B667,'اسماء العملاء'!$A$2:$K$1589,11,FALSE),"")</f>
        <v/>
      </c>
      <c r="J667" s="46" t="str">
        <f t="shared" si="61"/>
        <v/>
      </c>
      <c r="K667" s="37"/>
      <c r="L667" s="137" t="str">
        <f t="shared" si="62"/>
        <v/>
      </c>
      <c r="M667" s="94" t="str">
        <f>IFERROR(VLOOKUP(B667,'اسماء العملاء'!$A$2:$G$1589,7,FALSE),"")</f>
        <v/>
      </c>
      <c r="N667" s="92" t="str">
        <f t="shared" si="63"/>
        <v/>
      </c>
      <c r="O667" s="149" t="str">
        <f>IFERROR(VLOOKUP(B667,'اسماء العملاء'!$A$2:$I$1589,9,FALSE),"")</f>
        <v/>
      </c>
      <c r="P667" s="144" t="str">
        <f t="shared" si="64"/>
        <v/>
      </c>
      <c r="Q667" s="145" t="str">
        <f t="shared" si="65"/>
        <v/>
      </c>
      <c r="R667" s="50"/>
      <c r="S667" s="133" t="str">
        <f>IFERROR(VLOOKUP(B667,'اسماء العملاء'!$A$2:$J$1589,10,FALSE),"")</f>
        <v/>
      </c>
      <c r="T667" s="48" t="str">
        <f>IFERROR(IF(COUNT($S667:S667)&gt;=$P667,"",EDATE($S667,1)),"")</f>
        <v/>
      </c>
      <c r="U667" s="48" t="str">
        <f>IFERROR(IF(COUNT($S667:T667)&gt;=$P667,"",EDATE($S667,2)),"")</f>
        <v/>
      </c>
      <c r="V667" s="48" t="str">
        <f>IFERROR(IF(COUNT($S667:U667)&gt;=$P667,"",EDATE($S667,3)),"")</f>
        <v/>
      </c>
      <c r="W667" s="48" t="str">
        <f>IFERROR(IF(COUNT($S667:V667)&gt;=$P667,"",EDATE($S667,4)),"")</f>
        <v/>
      </c>
      <c r="X667" s="48" t="str">
        <f>IFERROR(IF(COUNT($S667:W667)&gt;=$P667,"",EDATE($S667,5)),"")</f>
        <v/>
      </c>
      <c r="Y667" s="48" t="str">
        <f>IFERROR(IF(COUNT($S667:X667)&gt;=$P667,"",EDATE($S667,6)),"")</f>
        <v/>
      </c>
      <c r="Z667" s="48" t="str">
        <f>IFERROR(IF(COUNT($S667:Y667)&gt;=$P667,"",EDATE($S667,7)),"")</f>
        <v/>
      </c>
      <c r="AA667" s="48" t="str">
        <f>IFERROR(IF(COUNT($S667:Z667)&gt;=$P667,"",EDATE($S667,8)),"")</f>
        <v/>
      </c>
      <c r="AB667" s="48" t="str">
        <f>IFERROR(IF(COUNT($S667:AA667)&gt;=$P667,"",EDATE($S667,9)),"")</f>
        <v/>
      </c>
      <c r="AC667" s="48" t="str">
        <f>IFERROR(IF(COUNT($S667:AB667)&gt;=$P667,"",EDATE($S667,10)),"")</f>
        <v/>
      </c>
      <c r="AD667" s="48" t="str">
        <f>IFERROR(IF(COUNT($S667:AC667)&gt;=$P667,"",EDATE($S667,11)),"")</f>
        <v/>
      </c>
      <c r="AE667" s="48" t="str">
        <f>IFERROR(IF(COUNT($S667:AD667)&gt;=$P667,"",EDATE($S667,12)),"")</f>
        <v/>
      </c>
      <c r="AF667" s="48" t="str">
        <f>IFERROR(IF(COUNT($S667:AE667)&gt;=$P667,"",EDATE($S667,13)),"")</f>
        <v/>
      </c>
      <c r="AG667" s="48" t="str">
        <f>IFERROR(IF(COUNT($S667:AF667)&gt;=$P667,"",EDATE($S667,14)),"")</f>
        <v/>
      </c>
      <c r="AH667" s="48" t="str">
        <f>IFERROR(IF(COUNT($S667:AG667)&gt;=$P667,"",EDATE($S667,15)),"")</f>
        <v/>
      </c>
      <c r="AI667" s="48" t="str">
        <f>IFERROR(IF(COUNT($S667:AH667)&gt;=$P667,"",EDATE($S667,16)),"")</f>
        <v/>
      </c>
      <c r="AJ667" s="48" t="str">
        <f>IFERROR(IF(COUNT($S667:AI667)&gt;=$P667,"",EDATE($S667,17)),"")</f>
        <v/>
      </c>
      <c r="AK667" s="48" t="str">
        <f>IFERROR(IF(COUNT($S667:AJ667)&gt;=$P667,"",EDATE($S667,18)),"")</f>
        <v/>
      </c>
      <c r="AL667" s="49" t="str">
        <f>IFERROR(IF(COUNT($S667:AK667)&gt;=$P667,"",EDATE($S667,19)),"")</f>
        <v/>
      </c>
      <c r="AM667" s="49" t="str">
        <f>IFERROR(IF(COUNT($S667:AL667)&gt;=$P667,"",EDATE($S667,20)),"")</f>
        <v/>
      </c>
      <c r="AN667" s="49" t="str">
        <f>IFERROR(IF(COUNT($S667:AM667)&gt;=$P667,"",EDATE($S667,21)),"")</f>
        <v/>
      </c>
      <c r="AO667" s="49" t="str">
        <f>IFERROR(IF(COUNT($S667:AN667)&gt;=$P667,"",EDATE($S667,22)),"")</f>
        <v/>
      </c>
      <c r="AP667" s="49" t="str">
        <f>IFERROR(IF(COUNT($S667:AO667)&gt;=$P667,"",EDATE($S667,23)),"")</f>
        <v/>
      </c>
      <c r="AQ667" s="49" t="str">
        <f>IFERROR(IF(COUNT($S667:AP667)&gt;=$P667,"",EDATE($S667,24)),"")</f>
        <v/>
      </c>
      <c r="AR667" s="49" t="str">
        <f>IFERROR(IF(COUNT($S667:AQ667)&gt;=$P667,"",EDATE($S667,25)),"")</f>
        <v/>
      </c>
      <c r="AS667" s="49" t="str">
        <f>IFERROR(IF(COUNT($S667:AR667)&gt;=$P667,"",EDATE($S667,26)),"")</f>
        <v/>
      </c>
      <c r="AT667" s="49" t="str">
        <f>IFERROR(IF(COUNT($S667:AS667)&gt;=$P667,"",EDATE($S667,27)),"")</f>
        <v/>
      </c>
      <c r="AU667" s="49" t="str">
        <f>IFERROR(IF(COUNT($S667:AT667)&gt;=$P667,"",EDATE($S667,28)),"")</f>
        <v/>
      </c>
      <c r="AV667" s="49" t="str">
        <f>IFERROR(IF(COUNT($S667:AU667)&gt;=$P667,"",EDATE($S667,29)),"")</f>
        <v/>
      </c>
      <c r="AW667" s="49" t="str">
        <f>IFERROR(IF(COUNT($S667:AV667)&gt;=$P667,"",EDATE($S667,30)),"")</f>
        <v/>
      </c>
      <c r="AX667" s="49" t="str">
        <f>IFERROR(IF(COUNT($S667:AW667)&gt;=$P667,"",EDATE($S667,31)),"")</f>
        <v/>
      </c>
      <c r="AY667" s="49" t="str">
        <f>IFERROR(IF(COUNT($S667:AX667)&gt;=$P667,"",EDATE($S667,32)),"")</f>
        <v/>
      </c>
      <c r="AZ667" s="49" t="str">
        <f>IFERROR(IF(COUNT($S667:AY667)&gt;=$P667,"",EDATE($S667,33)),"")</f>
        <v/>
      </c>
      <c r="BA667" s="49" t="str">
        <f>IFERROR(IF(COUNT($S667:AZ667)&gt;=$P667,"",EDATE($S667,34)),"")</f>
        <v/>
      </c>
      <c r="BB667" s="49" t="str">
        <f>IFERROR(IF(COUNT($S667:BA667)&gt;=$P667,"",EDATE($S667,35)),"")</f>
        <v/>
      </c>
      <c r="BC667" s="49" t="str">
        <f>IFERROR(IF(COUNT($S667:BB667)&gt;=$P667,"",EDATE($S667,36)),"")</f>
        <v/>
      </c>
      <c r="BD667" s="108"/>
    </row>
    <row r="668" spans="1:56" s="98" customFormat="1" ht="21" customHeight="1" thickBot="1">
      <c r="A668" s="106" t="str">
        <f t="shared" ca="1" si="60"/>
        <v/>
      </c>
      <c r="B668" s="152"/>
      <c r="C668" s="45" t="str">
        <f>IFERROR(VLOOKUP(B668,'اسماء العملاء'!$A$2:$E$1589,5,FALSE),"")</f>
        <v/>
      </c>
      <c r="D668" s="60" t="str">
        <f>IFERROR(VLOOKUP(B668,'اسماء العملاء'!$A$2:$C$1589,2,FALSE),"")</f>
        <v/>
      </c>
      <c r="E668" s="56"/>
      <c r="F668" s="62" t="str">
        <f>IFERROR(VLOOKUP(B668,'اسماء العملاء'!$A$2:$C$1589,3,FALSE),"")</f>
        <v/>
      </c>
      <c r="G668" s="75" t="str">
        <f>IFERROR(VLOOKUP(B668,'اسماء العملاء'!$A$2:$F$1589,6,FALSE),"")</f>
        <v/>
      </c>
      <c r="H668" s="142" t="str">
        <f>IFERROR(VLOOKUP(G668,'انواع الفلاتر'!$B$2:$C$52,2,FALSE),"")</f>
        <v/>
      </c>
      <c r="I668" s="128" t="str">
        <f>IFERROR(VLOOKUP(B668,'اسماء العملاء'!$A$2:$K$1589,11,FALSE),"")</f>
        <v/>
      </c>
      <c r="J668" s="46" t="str">
        <f t="shared" si="61"/>
        <v/>
      </c>
      <c r="K668" s="37"/>
      <c r="L668" s="137" t="str">
        <f t="shared" si="62"/>
        <v/>
      </c>
      <c r="M668" s="94" t="str">
        <f>IFERROR(VLOOKUP(B668,'اسماء العملاء'!$A$2:$G$1589,7,FALSE),"")</f>
        <v/>
      </c>
      <c r="N668" s="92" t="str">
        <f t="shared" si="63"/>
        <v/>
      </c>
      <c r="O668" s="149" t="str">
        <f>IFERROR(VLOOKUP(B668,'اسماء العملاء'!$A$2:$I$1589,9,FALSE),"")</f>
        <v/>
      </c>
      <c r="P668" s="144" t="str">
        <f t="shared" si="64"/>
        <v/>
      </c>
      <c r="Q668" s="145" t="str">
        <f t="shared" si="65"/>
        <v/>
      </c>
      <c r="R668" s="50"/>
      <c r="S668" s="133" t="str">
        <f>IFERROR(VLOOKUP(B668,'اسماء العملاء'!$A$2:$J$1589,10,FALSE),"")</f>
        <v/>
      </c>
      <c r="T668" s="48" t="str">
        <f>IFERROR(IF(COUNT($S668:S668)&gt;=$P668,"",EDATE($S668,1)),"")</f>
        <v/>
      </c>
      <c r="U668" s="48" t="str">
        <f>IFERROR(IF(COUNT($S668:T668)&gt;=$P668,"",EDATE($S668,2)),"")</f>
        <v/>
      </c>
      <c r="V668" s="48" t="str">
        <f>IFERROR(IF(COUNT($S668:U668)&gt;=$P668,"",EDATE($S668,3)),"")</f>
        <v/>
      </c>
      <c r="W668" s="48" t="str">
        <f>IFERROR(IF(COUNT($S668:V668)&gt;=$P668,"",EDATE($S668,4)),"")</f>
        <v/>
      </c>
      <c r="X668" s="48" t="str">
        <f>IFERROR(IF(COUNT($S668:W668)&gt;=$P668,"",EDATE($S668,5)),"")</f>
        <v/>
      </c>
      <c r="Y668" s="48" t="str">
        <f>IFERROR(IF(COUNT($S668:X668)&gt;=$P668,"",EDATE($S668,6)),"")</f>
        <v/>
      </c>
      <c r="Z668" s="48" t="str">
        <f>IFERROR(IF(COUNT($S668:Y668)&gt;=$P668,"",EDATE($S668,7)),"")</f>
        <v/>
      </c>
      <c r="AA668" s="48" t="str">
        <f>IFERROR(IF(COUNT($S668:Z668)&gt;=$P668,"",EDATE($S668,8)),"")</f>
        <v/>
      </c>
      <c r="AB668" s="48" t="str">
        <f>IFERROR(IF(COUNT($S668:AA668)&gt;=$P668,"",EDATE($S668,9)),"")</f>
        <v/>
      </c>
      <c r="AC668" s="48" t="str">
        <f>IFERROR(IF(COUNT($S668:AB668)&gt;=$P668,"",EDATE($S668,10)),"")</f>
        <v/>
      </c>
      <c r="AD668" s="48" t="str">
        <f>IFERROR(IF(COUNT($S668:AC668)&gt;=$P668,"",EDATE($S668,11)),"")</f>
        <v/>
      </c>
      <c r="AE668" s="48" t="str">
        <f>IFERROR(IF(COUNT($S668:AD668)&gt;=$P668,"",EDATE($S668,12)),"")</f>
        <v/>
      </c>
      <c r="AF668" s="48" t="str">
        <f>IFERROR(IF(COUNT($S668:AE668)&gt;=$P668,"",EDATE($S668,13)),"")</f>
        <v/>
      </c>
      <c r="AG668" s="48" t="str">
        <f>IFERROR(IF(COUNT($S668:AF668)&gt;=$P668,"",EDATE($S668,14)),"")</f>
        <v/>
      </c>
      <c r="AH668" s="48" t="str">
        <f>IFERROR(IF(COUNT($S668:AG668)&gt;=$P668,"",EDATE($S668,15)),"")</f>
        <v/>
      </c>
      <c r="AI668" s="48" t="str">
        <f>IFERROR(IF(COUNT($S668:AH668)&gt;=$P668,"",EDATE($S668,16)),"")</f>
        <v/>
      </c>
      <c r="AJ668" s="48" t="str">
        <f>IFERROR(IF(COUNT($S668:AI668)&gt;=$P668,"",EDATE($S668,17)),"")</f>
        <v/>
      </c>
      <c r="AK668" s="48" t="str">
        <f>IFERROR(IF(COUNT($S668:AJ668)&gt;=$P668,"",EDATE($S668,18)),"")</f>
        <v/>
      </c>
      <c r="AL668" s="49" t="str">
        <f>IFERROR(IF(COUNT($S668:AK668)&gt;=$P668,"",EDATE($S668,19)),"")</f>
        <v/>
      </c>
      <c r="AM668" s="49" t="str">
        <f>IFERROR(IF(COUNT($S668:AL668)&gt;=$P668,"",EDATE($S668,20)),"")</f>
        <v/>
      </c>
      <c r="AN668" s="49" t="str">
        <f>IFERROR(IF(COUNT($S668:AM668)&gt;=$P668,"",EDATE($S668,21)),"")</f>
        <v/>
      </c>
      <c r="AO668" s="49" t="str">
        <f>IFERROR(IF(COUNT($S668:AN668)&gt;=$P668,"",EDATE($S668,22)),"")</f>
        <v/>
      </c>
      <c r="AP668" s="49" t="str">
        <f>IFERROR(IF(COUNT($S668:AO668)&gt;=$P668,"",EDATE($S668,23)),"")</f>
        <v/>
      </c>
      <c r="AQ668" s="49" t="str">
        <f>IFERROR(IF(COUNT($S668:AP668)&gt;=$P668,"",EDATE($S668,24)),"")</f>
        <v/>
      </c>
      <c r="AR668" s="49" t="str">
        <f>IFERROR(IF(COUNT($S668:AQ668)&gt;=$P668,"",EDATE($S668,25)),"")</f>
        <v/>
      </c>
      <c r="AS668" s="49" t="str">
        <f>IFERROR(IF(COUNT($S668:AR668)&gt;=$P668,"",EDATE($S668,26)),"")</f>
        <v/>
      </c>
      <c r="AT668" s="49" t="str">
        <f>IFERROR(IF(COUNT($S668:AS668)&gt;=$P668,"",EDATE($S668,27)),"")</f>
        <v/>
      </c>
      <c r="AU668" s="49" t="str">
        <f>IFERROR(IF(COUNT($S668:AT668)&gt;=$P668,"",EDATE($S668,28)),"")</f>
        <v/>
      </c>
      <c r="AV668" s="49" t="str">
        <f>IFERROR(IF(COUNT($S668:AU668)&gt;=$P668,"",EDATE($S668,29)),"")</f>
        <v/>
      </c>
      <c r="AW668" s="49" t="str">
        <f>IFERROR(IF(COUNT($S668:AV668)&gt;=$P668,"",EDATE($S668,30)),"")</f>
        <v/>
      </c>
      <c r="AX668" s="49" t="str">
        <f>IFERROR(IF(COUNT($S668:AW668)&gt;=$P668,"",EDATE($S668,31)),"")</f>
        <v/>
      </c>
      <c r="AY668" s="49" t="str">
        <f>IFERROR(IF(COUNT($S668:AX668)&gt;=$P668,"",EDATE($S668,32)),"")</f>
        <v/>
      </c>
      <c r="AZ668" s="49" t="str">
        <f>IFERROR(IF(COUNT($S668:AY668)&gt;=$P668,"",EDATE($S668,33)),"")</f>
        <v/>
      </c>
      <c r="BA668" s="49" t="str">
        <f>IFERROR(IF(COUNT($S668:AZ668)&gt;=$P668,"",EDATE($S668,34)),"")</f>
        <v/>
      </c>
      <c r="BB668" s="49" t="str">
        <f>IFERROR(IF(COUNT($S668:BA668)&gt;=$P668,"",EDATE($S668,35)),"")</f>
        <v/>
      </c>
      <c r="BC668" s="49" t="str">
        <f>IFERROR(IF(COUNT($S668:BB668)&gt;=$P668,"",EDATE($S668,36)),"")</f>
        <v/>
      </c>
      <c r="BD668" s="108"/>
    </row>
    <row r="669" spans="1:56" s="98" customFormat="1" ht="21" customHeight="1" thickBot="1">
      <c r="A669" s="106" t="str">
        <f t="shared" ca="1" si="60"/>
        <v/>
      </c>
      <c r="B669" s="152"/>
      <c r="C669" s="45" t="str">
        <f>IFERROR(VLOOKUP(B669,'اسماء العملاء'!$A$2:$E$1589,5,FALSE),"")</f>
        <v/>
      </c>
      <c r="D669" s="60" t="str">
        <f>IFERROR(VLOOKUP(B669,'اسماء العملاء'!$A$2:$C$1589,2,FALSE),"")</f>
        <v/>
      </c>
      <c r="E669" s="56"/>
      <c r="F669" s="62" t="str">
        <f>IFERROR(VLOOKUP(B669,'اسماء العملاء'!$A$2:$C$1589,3,FALSE),"")</f>
        <v/>
      </c>
      <c r="G669" s="75" t="str">
        <f>IFERROR(VLOOKUP(B669,'اسماء العملاء'!$A$2:$F$1589,6,FALSE),"")</f>
        <v/>
      </c>
      <c r="H669" s="142" t="str">
        <f>IFERROR(VLOOKUP(G669,'انواع الفلاتر'!$B$2:$C$52,2,FALSE),"")</f>
        <v/>
      </c>
      <c r="I669" s="128" t="str">
        <f>IFERROR(VLOOKUP(B669,'اسماء العملاء'!$A$2:$K$1589,11,FALSE),"")</f>
        <v/>
      </c>
      <c r="J669" s="46" t="str">
        <f t="shared" si="61"/>
        <v/>
      </c>
      <c r="K669" s="37"/>
      <c r="L669" s="137" t="str">
        <f t="shared" si="62"/>
        <v/>
      </c>
      <c r="M669" s="94" t="str">
        <f>IFERROR(VLOOKUP(B669,'اسماء العملاء'!$A$2:$G$1589,7,FALSE),"")</f>
        <v/>
      </c>
      <c r="N669" s="92" t="str">
        <f t="shared" si="63"/>
        <v/>
      </c>
      <c r="O669" s="149" t="str">
        <f>IFERROR(VLOOKUP(B669,'اسماء العملاء'!$A$2:$I$1589,9,FALSE),"")</f>
        <v/>
      </c>
      <c r="P669" s="144" t="str">
        <f t="shared" si="64"/>
        <v/>
      </c>
      <c r="Q669" s="145" t="str">
        <f t="shared" si="65"/>
        <v/>
      </c>
      <c r="R669" s="50"/>
      <c r="S669" s="133" t="str">
        <f>IFERROR(VLOOKUP(B669,'اسماء العملاء'!$A$2:$J$1589,10,FALSE),"")</f>
        <v/>
      </c>
      <c r="T669" s="48" t="str">
        <f>IFERROR(IF(COUNT($S669:S669)&gt;=$P669,"",EDATE($S669,1)),"")</f>
        <v/>
      </c>
      <c r="U669" s="48" t="str">
        <f>IFERROR(IF(COUNT($S669:T669)&gt;=$P669,"",EDATE($S669,2)),"")</f>
        <v/>
      </c>
      <c r="V669" s="48" t="str">
        <f>IFERROR(IF(COUNT($S669:U669)&gt;=$P669,"",EDATE($S669,3)),"")</f>
        <v/>
      </c>
      <c r="W669" s="48" t="str">
        <f>IFERROR(IF(COUNT($S669:V669)&gt;=$P669,"",EDATE($S669,4)),"")</f>
        <v/>
      </c>
      <c r="X669" s="48" t="str">
        <f>IFERROR(IF(COUNT($S669:W669)&gt;=$P669,"",EDATE($S669,5)),"")</f>
        <v/>
      </c>
      <c r="Y669" s="48" t="str">
        <f>IFERROR(IF(COUNT($S669:X669)&gt;=$P669,"",EDATE($S669,6)),"")</f>
        <v/>
      </c>
      <c r="Z669" s="48" t="str">
        <f>IFERROR(IF(COUNT($S669:Y669)&gt;=$P669,"",EDATE($S669,7)),"")</f>
        <v/>
      </c>
      <c r="AA669" s="48" t="str">
        <f>IFERROR(IF(COUNT($S669:Z669)&gt;=$P669,"",EDATE($S669,8)),"")</f>
        <v/>
      </c>
      <c r="AB669" s="48" t="str">
        <f>IFERROR(IF(COUNT($S669:AA669)&gt;=$P669,"",EDATE($S669,9)),"")</f>
        <v/>
      </c>
      <c r="AC669" s="48" t="str">
        <f>IFERROR(IF(COUNT($S669:AB669)&gt;=$P669,"",EDATE($S669,10)),"")</f>
        <v/>
      </c>
      <c r="AD669" s="48" t="str">
        <f>IFERROR(IF(COUNT($S669:AC669)&gt;=$P669,"",EDATE($S669,11)),"")</f>
        <v/>
      </c>
      <c r="AE669" s="48" t="str">
        <f>IFERROR(IF(COUNT($S669:AD669)&gt;=$P669,"",EDATE($S669,12)),"")</f>
        <v/>
      </c>
      <c r="AF669" s="48" t="str">
        <f>IFERROR(IF(COUNT($S669:AE669)&gt;=$P669,"",EDATE($S669,13)),"")</f>
        <v/>
      </c>
      <c r="AG669" s="48" t="str">
        <f>IFERROR(IF(COUNT($S669:AF669)&gt;=$P669,"",EDATE($S669,14)),"")</f>
        <v/>
      </c>
      <c r="AH669" s="48" t="str">
        <f>IFERROR(IF(COUNT($S669:AG669)&gt;=$P669,"",EDATE($S669,15)),"")</f>
        <v/>
      </c>
      <c r="AI669" s="48" t="str">
        <f>IFERROR(IF(COUNT($S669:AH669)&gt;=$P669,"",EDATE($S669,16)),"")</f>
        <v/>
      </c>
      <c r="AJ669" s="48" t="str">
        <f>IFERROR(IF(COUNT($S669:AI669)&gt;=$P669,"",EDATE($S669,17)),"")</f>
        <v/>
      </c>
      <c r="AK669" s="48" t="str">
        <f>IFERROR(IF(COUNT($S669:AJ669)&gt;=$P669,"",EDATE($S669,18)),"")</f>
        <v/>
      </c>
      <c r="AL669" s="49" t="str">
        <f>IFERROR(IF(COUNT($S669:AK669)&gt;=$P669,"",EDATE($S669,19)),"")</f>
        <v/>
      </c>
      <c r="AM669" s="49" t="str">
        <f>IFERROR(IF(COUNT($S669:AL669)&gt;=$P669,"",EDATE($S669,20)),"")</f>
        <v/>
      </c>
      <c r="AN669" s="49" t="str">
        <f>IFERROR(IF(COUNT($S669:AM669)&gt;=$P669,"",EDATE($S669,21)),"")</f>
        <v/>
      </c>
      <c r="AO669" s="49" t="str">
        <f>IFERROR(IF(COUNT($S669:AN669)&gt;=$P669,"",EDATE($S669,22)),"")</f>
        <v/>
      </c>
      <c r="AP669" s="49" t="str">
        <f>IFERROR(IF(COUNT($S669:AO669)&gt;=$P669,"",EDATE($S669,23)),"")</f>
        <v/>
      </c>
      <c r="AQ669" s="49" t="str">
        <f>IFERROR(IF(COUNT($S669:AP669)&gt;=$P669,"",EDATE($S669,24)),"")</f>
        <v/>
      </c>
      <c r="AR669" s="49" t="str">
        <f>IFERROR(IF(COUNT($S669:AQ669)&gt;=$P669,"",EDATE($S669,25)),"")</f>
        <v/>
      </c>
      <c r="AS669" s="49" t="str">
        <f>IFERROR(IF(COUNT($S669:AR669)&gt;=$P669,"",EDATE($S669,26)),"")</f>
        <v/>
      </c>
      <c r="AT669" s="49" t="str">
        <f>IFERROR(IF(COUNT($S669:AS669)&gt;=$P669,"",EDATE($S669,27)),"")</f>
        <v/>
      </c>
      <c r="AU669" s="49" t="str">
        <f>IFERROR(IF(COUNT($S669:AT669)&gt;=$P669,"",EDATE($S669,28)),"")</f>
        <v/>
      </c>
      <c r="AV669" s="49" t="str">
        <f>IFERROR(IF(COUNT($S669:AU669)&gt;=$P669,"",EDATE($S669,29)),"")</f>
        <v/>
      </c>
      <c r="AW669" s="49" t="str">
        <f>IFERROR(IF(COUNT($S669:AV669)&gt;=$P669,"",EDATE($S669,30)),"")</f>
        <v/>
      </c>
      <c r="AX669" s="49" t="str">
        <f>IFERROR(IF(COUNT($S669:AW669)&gt;=$P669,"",EDATE($S669,31)),"")</f>
        <v/>
      </c>
      <c r="AY669" s="49" t="str">
        <f>IFERROR(IF(COUNT($S669:AX669)&gt;=$P669,"",EDATE($S669,32)),"")</f>
        <v/>
      </c>
      <c r="AZ669" s="49" t="str">
        <f>IFERROR(IF(COUNT($S669:AY669)&gt;=$P669,"",EDATE($S669,33)),"")</f>
        <v/>
      </c>
      <c r="BA669" s="49" t="str">
        <f>IFERROR(IF(COUNT($S669:AZ669)&gt;=$P669,"",EDATE($S669,34)),"")</f>
        <v/>
      </c>
      <c r="BB669" s="49" t="str">
        <f>IFERROR(IF(COUNT($S669:BA669)&gt;=$P669,"",EDATE($S669,35)),"")</f>
        <v/>
      </c>
      <c r="BC669" s="49" t="str">
        <f>IFERROR(IF(COUNT($S669:BB669)&gt;=$P669,"",EDATE($S669,36)),"")</f>
        <v/>
      </c>
      <c r="BD669" s="108"/>
    </row>
    <row r="670" spans="1:56" s="98" customFormat="1" ht="21" customHeight="1" thickBot="1">
      <c r="A670" s="106" t="str">
        <f t="shared" ca="1" si="60"/>
        <v/>
      </c>
      <c r="B670" s="152"/>
      <c r="C670" s="45" t="str">
        <f>IFERROR(VLOOKUP(B670,'اسماء العملاء'!$A$2:$E$1589,5,FALSE),"")</f>
        <v/>
      </c>
      <c r="D670" s="60" t="str">
        <f>IFERROR(VLOOKUP(B670,'اسماء العملاء'!$A$2:$C$1589,2,FALSE),"")</f>
        <v/>
      </c>
      <c r="E670" s="56"/>
      <c r="F670" s="62" t="str">
        <f>IFERROR(VLOOKUP(B670,'اسماء العملاء'!$A$2:$C$1589,3,FALSE),"")</f>
        <v/>
      </c>
      <c r="G670" s="75" t="str">
        <f>IFERROR(VLOOKUP(B670,'اسماء العملاء'!$A$2:$F$1589,6,FALSE),"")</f>
        <v/>
      </c>
      <c r="H670" s="142" t="str">
        <f>IFERROR(VLOOKUP(G670,'انواع الفلاتر'!$B$2:$C$52,2,FALSE),"")</f>
        <v/>
      </c>
      <c r="I670" s="128" t="str">
        <f>IFERROR(VLOOKUP(B670,'اسماء العملاء'!$A$2:$K$1589,11,FALSE),"")</f>
        <v/>
      </c>
      <c r="J670" s="46" t="str">
        <f t="shared" si="61"/>
        <v/>
      </c>
      <c r="K670" s="37"/>
      <c r="L670" s="137" t="str">
        <f t="shared" si="62"/>
        <v/>
      </c>
      <c r="M670" s="94" t="str">
        <f>IFERROR(VLOOKUP(B670,'اسماء العملاء'!$A$2:$G$1589,7,FALSE),"")</f>
        <v/>
      </c>
      <c r="N670" s="92" t="str">
        <f t="shared" si="63"/>
        <v/>
      </c>
      <c r="O670" s="149" t="str">
        <f>IFERROR(VLOOKUP(B670,'اسماء العملاء'!$A$2:$I$1589,9,FALSE),"")</f>
        <v/>
      </c>
      <c r="P670" s="144" t="str">
        <f t="shared" si="64"/>
        <v/>
      </c>
      <c r="Q670" s="145" t="str">
        <f t="shared" si="65"/>
        <v/>
      </c>
      <c r="R670" s="50"/>
      <c r="S670" s="133" t="str">
        <f>IFERROR(VLOOKUP(B670,'اسماء العملاء'!$A$2:$J$1589,10,FALSE),"")</f>
        <v/>
      </c>
      <c r="T670" s="48" t="str">
        <f>IFERROR(IF(COUNT($S670:S670)&gt;=$P670,"",EDATE($S670,1)),"")</f>
        <v/>
      </c>
      <c r="U670" s="48" t="str">
        <f>IFERROR(IF(COUNT($S670:T670)&gt;=$P670,"",EDATE($S670,2)),"")</f>
        <v/>
      </c>
      <c r="V670" s="48" t="str">
        <f>IFERROR(IF(COUNT($S670:U670)&gt;=$P670,"",EDATE($S670,3)),"")</f>
        <v/>
      </c>
      <c r="W670" s="48" t="str">
        <f>IFERROR(IF(COUNT($S670:V670)&gt;=$P670,"",EDATE($S670,4)),"")</f>
        <v/>
      </c>
      <c r="X670" s="48" t="str">
        <f>IFERROR(IF(COUNT($S670:W670)&gt;=$P670,"",EDATE($S670,5)),"")</f>
        <v/>
      </c>
      <c r="Y670" s="48" t="str">
        <f>IFERROR(IF(COUNT($S670:X670)&gt;=$P670,"",EDATE($S670,6)),"")</f>
        <v/>
      </c>
      <c r="Z670" s="48" t="str">
        <f>IFERROR(IF(COUNT($S670:Y670)&gt;=$P670,"",EDATE($S670,7)),"")</f>
        <v/>
      </c>
      <c r="AA670" s="48" t="str">
        <f>IFERROR(IF(COUNT($S670:Z670)&gt;=$P670,"",EDATE($S670,8)),"")</f>
        <v/>
      </c>
      <c r="AB670" s="48" t="str">
        <f>IFERROR(IF(COUNT($S670:AA670)&gt;=$P670,"",EDATE($S670,9)),"")</f>
        <v/>
      </c>
      <c r="AC670" s="48" t="str">
        <f>IFERROR(IF(COUNT($S670:AB670)&gt;=$P670,"",EDATE($S670,10)),"")</f>
        <v/>
      </c>
      <c r="AD670" s="48" t="str">
        <f>IFERROR(IF(COUNT($S670:AC670)&gt;=$P670,"",EDATE($S670,11)),"")</f>
        <v/>
      </c>
      <c r="AE670" s="48" t="str">
        <f>IFERROR(IF(COUNT($S670:AD670)&gt;=$P670,"",EDATE($S670,12)),"")</f>
        <v/>
      </c>
      <c r="AF670" s="48" t="str">
        <f>IFERROR(IF(COUNT($S670:AE670)&gt;=$P670,"",EDATE($S670,13)),"")</f>
        <v/>
      </c>
      <c r="AG670" s="48" t="str">
        <f>IFERROR(IF(COUNT($S670:AF670)&gt;=$P670,"",EDATE($S670,14)),"")</f>
        <v/>
      </c>
      <c r="AH670" s="48" t="str">
        <f>IFERROR(IF(COUNT($S670:AG670)&gt;=$P670,"",EDATE($S670,15)),"")</f>
        <v/>
      </c>
      <c r="AI670" s="48" t="str">
        <f>IFERROR(IF(COUNT($S670:AH670)&gt;=$P670,"",EDATE($S670,16)),"")</f>
        <v/>
      </c>
      <c r="AJ670" s="48" t="str">
        <f>IFERROR(IF(COUNT($S670:AI670)&gt;=$P670,"",EDATE($S670,17)),"")</f>
        <v/>
      </c>
      <c r="AK670" s="48" t="str">
        <f>IFERROR(IF(COUNT($S670:AJ670)&gt;=$P670,"",EDATE($S670,18)),"")</f>
        <v/>
      </c>
      <c r="AL670" s="49" t="str">
        <f>IFERROR(IF(COUNT($S670:AK670)&gt;=$P670,"",EDATE($S670,19)),"")</f>
        <v/>
      </c>
      <c r="AM670" s="49" t="str">
        <f>IFERROR(IF(COUNT($S670:AL670)&gt;=$P670,"",EDATE($S670,20)),"")</f>
        <v/>
      </c>
      <c r="AN670" s="49" t="str">
        <f>IFERROR(IF(COUNT($S670:AM670)&gt;=$P670,"",EDATE($S670,21)),"")</f>
        <v/>
      </c>
      <c r="AO670" s="49" t="str">
        <f>IFERROR(IF(COUNT($S670:AN670)&gt;=$P670,"",EDATE($S670,22)),"")</f>
        <v/>
      </c>
      <c r="AP670" s="49" t="str">
        <f>IFERROR(IF(COUNT($S670:AO670)&gt;=$P670,"",EDATE($S670,23)),"")</f>
        <v/>
      </c>
      <c r="AQ670" s="49" t="str">
        <f>IFERROR(IF(COUNT($S670:AP670)&gt;=$P670,"",EDATE($S670,24)),"")</f>
        <v/>
      </c>
      <c r="AR670" s="49" t="str">
        <f>IFERROR(IF(COUNT($S670:AQ670)&gt;=$P670,"",EDATE($S670,25)),"")</f>
        <v/>
      </c>
      <c r="AS670" s="49" t="str">
        <f>IFERROR(IF(COUNT($S670:AR670)&gt;=$P670,"",EDATE($S670,26)),"")</f>
        <v/>
      </c>
      <c r="AT670" s="49" t="str">
        <f>IFERROR(IF(COUNT($S670:AS670)&gt;=$P670,"",EDATE($S670,27)),"")</f>
        <v/>
      </c>
      <c r="AU670" s="49" t="str">
        <f>IFERROR(IF(COUNT($S670:AT670)&gt;=$P670,"",EDATE($S670,28)),"")</f>
        <v/>
      </c>
      <c r="AV670" s="49" t="str">
        <f>IFERROR(IF(COUNT($S670:AU670)&gt;=$P670,"",EDATE($S670,29)),"")</f>
        <v/>
      </c>
      <c r="AW670" s="49" t="str">
        <f>IFERROR(IF(COUNT($S670:AV670)&gt;=$P670,"",EDATE($S670,30)),"")</f>
        <v/>
      </c>
      <c r="AX670" s="49" t="str">
        <f>IFERROR(IF(COUNT($S670:AW670)&gt;=$P670,"",EDATE($S670,31)),"")</f>
        <v/>
      </c>
      <c r="AY670" s="49" t="str">
        <f>IFERROR(IF(COUNT($S670:AX670)&gt;=$P670,"",EDATE($S670,32)),"")</f>
        <v/>
      </c>
      <c r="AZ670" s="49" t="str">
        <f>IFERROR(IF(COUNT($S670:AY670)&gt;=$P670,"",EDATE($S670,33)),"")</f>
        <v/>
      </c>
      <c r="BA670" s="49" t="str">
        <f>IFERROR(IF(COUNT($S670:AZ670)&gt;=$P670,"",EDATE($S670,34)),"")</f>
        <v/>
      </c>
      <c r="BB670" s="49" t="str">
        <f>IFERROR(IF(COUNT($S670:BA670)&gt;=$P670,"",EDATE($S670,35)),"")</f>
        <v/>
      </c>
      <c r="BC670" s="49" t="str">
        <f>IFERROR(IF(COUNT($S670:BB670)&gt;=$P670,"",EDATE($S670,36)),"")</f>
        <v/>
      </c>
      <c r="BD670" s="108"/>
    </row>
    <row r="671" spans="1:56" s="98" customFormat="1" ht="21" customHeight="1" thickBot="1">
      <c r="A671" s="106" t="str">
        <f t="shared" ca="1" si="60"/>
        <v/>
      </c>
      <c r="B671" s="152"/>
      <c r="C671" s="45" t="str">
        <f>IFERROR(VLOOKUP(B671,'اسماء العملاء'!$A$2:$E$1589,5,FALSE),"")</f>
        <v/>
      </c>
      <c r="D671" s="60" t="str">
        <f>IFERROR(VLOOKUP(B671,'اسماء العملاء'!$A$2:$C$1589,2,FALSE),"")</f>
        <v/>
      </c>
      <c r="E671" s="56"/>
      <c r="F671" s="62" t="str">
        <f>IFERROR(VLOOKUP(B671,'اسماء العملاء'!$A$2:$C$1589,3,FALSE),"")</f>
        <v/>
      </c>
      <c r="G671" s="75" t="str">
        <f>IFERROR(VLOOKUP(B671,'اسماء العملاء'!$A$2:$F$1589,6,FALSE),"")</f>
        <v/>
      </c>
      <c r="H671" s="142" t="str">
        <f>IFERROR(VLOOKUP(G671,'انواع الفلاتر'!$B$2:$C$52,2,FALSE),"")</f>
        <v/>
      </c>
      <c r="I671" s="128" t="str">
        <f>IFERROR(VLOOKUP(B671,'اسماء العملاء'!$A$2:$K$1589,11,FALSE),"")</f>
        <v/>
      </c>
      <c r="J671" s="46" t="str">
        <f t="shared" si="61"/>
        <v/>
      </c>
      <c r="K671" s="37"/>
      <c r="L671" s="137" t="str">
        <f t="shared" si="62"/>
        <v/>
      </c>
      <c r="M671" s="94" t="str">
        <f>IFERROR(VLOOKUP(B671,'اسماء العملاء'!$A$2:$G$1589,7,FALSE),"")</f>
        <v/>
      </c>
      <c r="N671" s="92" t="str">
        <f t="shared" si="63"/>
        <v/>
      </c>
      <c r="O671" s="149" t="str">
        <f>IFERROR(VLOOKUP(B671,'اسماء العملاء'!$A$2:$I$1589,9,FALSE),"")</f>
        <v/>
      </c>
      <c r="P671" s="144" t="str">
        <f t="shared" si="64"/>
        <v/>
      </c>
      <c r="Q671" s="145" t="str">
        <f t="shared" si="65"/>
        <v/>
      </c>
      <c r="R671" s="50"/>
      <c r="S671" s="133" t="str">
        <f>IFERROR(VLOOKUP(B671,'اسماء العملاء'!$A$2:$J$1589,10,FALSE),"")</f>
        <v/>
      </c>
      <c r="T671" s="48" t="str">
        <f>IFERROR(IF(COUNT($S671:S671)&gt;=$P671,"",EDATE($S671,1)),"")</f>
        <v/>
      </c>
      <c r="U671" s="48" t="str">
        <f>IFERROR(IF(COUNT($S671:T671)&gt;=$P671,"",EDATE($S671,2)),"")</f>
        <v/>
      </c>
      <c r="V671" s="48" t="str">
        <f>IFERROR(IF(COUNT($S671:U671)&gt;=$P671,"",EDATE($S671,3)),"")</f>
        <v/>
      </c>
      <c r="W671" s="48" t="str">
        <f>IFERROR(IF(COUNT($S671:V671)&gt;=$P671,"",EDATE($S671,4)),"")</f>
        <v/>
      </c>
      <c r="X671" s="48" t="str">
        <f>IFERROR(IF(COUNT($S671:W671)&gt;=$P671,"",EDATE($S671,5)),"")</f>
        <v/>
      </c>
      <c r="Y671" s="48" t="str">
        <f>IFERROR(IF(COUNT($S671:X671)&gt;=$P671,"",EDATE($S671,6)),"")</f>
        <v/>
      </c>
      <c r="Z671" s="48" t="str">
        <f>IFERROR(IF(COUNT($S671:Y671)&gt;=$P671,"",EDATE($S671,7)),"")</f>
        <v/>
      </c>
      <c r="AA671" s="48" t="str">
        <f>IFERROR(IF(COUNT($S671:Z671)&gt;=$P671,"",EDATE($S671,8)),"")</f>
        <v/>
      </c>
      <c r="AB671" s="48" t="str">
        <f>IFERROR(IF(COUNT($S671:AA671)&gt;=$P671,"",EDATE($S671,9)),"")</f>
        <v/>
      </c>
      <c r="AC671" s="48" t="str">
        <f>IFERROR(IF(COUNT($S671:AB671)&gt;=$P671,"",EDATE($S671,10)),"")</f>
        <v/>
      </c>
      <c r="AD671" s="48" t="str">
        <f>IFERROR(IF(COUNT($S671:AC671)&gt;=$P671,"",EDATE($S671,11)),"")</f>
        <v/>
      </c>
      <c r="AE671" s="48" t="str">
        <f>IFERROR(IF(COUNT($S671:AD671)&gt;=$P671,"",EDATE($S671,12)),"")</f>
        <v/>
      </c>
      <c r="AF671" s="48" t="str">
        <f>IFERROR(IF(COUNT($S671:AE671)&gt;=$P671,"",EDATE($S671,13)),"")</f>
        <v/>
      </c>
      <c r="AG671" s="48" t="str">
        <f>IFERROR(IF(COUNT($S671:AF671)&gt;=$P671,"",EDATE($S671,14)),"")</f>
        <v/>
      </c>
      <c r="AH671" s="48" t="str">
        <f>IFERROR(IF(COUNT($S671:AG671)&gt;=$P671,"",EDATE($S671,15)),"")</f>
        <v/>
      </c>
      <c r="AI671" s="48" t="str">
        <f>IFERROR(IF(COUNT($S671:AH671)&gt;=$P671,"",EDATE($S671,16)),"")</f>
        <v/>
      </c>
      <c r="AJ671" s="48" t="str">
        <f>IFERROR(IF(COUNT($S671:AI671)&gt;=$P671,"",EDATE($S671,17)),"")</f>
        <v/>
      </c>
      <c r="AK671" s="48" t="str">
        <f>IFERROR(IF(COUNT($S671:AJ671)&gt;=$P671,"",EDATE($S671,18)),"")</f>
        <v/>
      </c>
      <c r="AL671" s="49" t="str">
        <f>IFERROR(IF(COUNT($S671:AK671)&gt;=$P671,"",EDATE($S671,19)),"")</f>
        <v/>
      </c>
      <c r="AM671" s="49" t="str">
        <f>IFERROR(IF(COUNT($S671:AL671)&gt;=$P671,"",EDATE($S671,20)),"")</f>
        <v/>
      </c>
      <c r="AN671" s="49" t="str">
        <f>IFERROR(IF(COUNT($S671:AM671)&gt;=$P671,"",EDATE($S671,21)),"")</f>
        <v/>
      </c>
      <c r="AO671" s="49" t="str">
        <f>IFERROR(IF(COUNT($S671:AN671)&gt;=$P671,"",EDATE($S671,22)),"")</f>
        <v/>
      </c>
      <c r="AP671" s="49" t="str">
        <f>IFERROR(IF(COUNT($S671:AO671)&gt;=$P671,"",EDATE($S671,23)),"")</f>
        <v/>
      </c>
      <c r="AQ671" s="49" t="str">
        <f>IFERROR(IF(COUNT($S671:AP671)&gt;=$P671,"",EDATE($S671,24)),"")</f>
        <v/>
      </c>
      <c r="AR671" s="49" t="str">
        <f>IFERROR(IF(COUNT($S671:AQ671)&gt;=$P671,"",EDATE($S671,25)),"")</f>
        <v/>
      </c>
      <c r="AS671" s="49" t="str">
        <f>IFERROR(IF(COUNT($S671:AR671)&gt;=$P671,"",EDATE($S671,26)),"")</f>
        <v/>
      </c>
      <c r="AT671" s="49" t="str">
        <f>IFERROR(IF(COUNT($S671:AS671)&gt;=$P671,"",EDATE($S671,27)),"")</f>
        <v/>
      </c>
      <c r="AU671" s="49" t="str">
        <f>IFERROR(IF(COUNT($S671:AT671)&gt;=$P671,"",EDATE($S671,28)),"")</f>
        <v/>
      </c>
      <c r="AV671" s="49" t="str">
        <f>IFERROR(IF(COUNT($S671:AU671)&gt;=$P671,"",EDATE($S671,29)),"")</f>
        <v/>
      </c>
      <c r="AW671" s="49" t="str">
        <f>IFERROR(IF(COUNT($S671:AV671)&gt;=$P671,"",EDATE($S671,30)),"")</f>
        <v/>
      </c>
      <c r="AX671" s="49" t="str">
        <f>IFERROR(IF(COUNT($S671:AW671)&gt;=$P671,"",EDATE($S671,31)),"")</f>
        <v/>
      </c>
      <c r="AY671" s="49" t="str">
        <f>IFERROR(IF(COUNT($S671:AX671)&gt;=$P671,"",EDATE($S671,32)),"")</f>
        <v/>
      </c>
      <c r="AZ671" s="49" t="str">
        <f>IFERROR(IF(COUNT($S671:AY671)&gt;=$P671,"",EDATE($S671,33)),"")</f>
        <v/>
      </c>
      <c r="BA671" s="49" t="str">
        <f>IFERROR(IF(COUNT($S671:AZ671)&gt;=$P671,"",EDATE($S671,34)),"")</f>
        <v/>
      </c>
      <c r="BB671" s="49" t="str">
        <f>IFERROR(IF(COUNT($S671:BA671)&gt;=$P671,"",EDATE($S671,35)),"")</f>
        <v/>
      </c>
      <c r="BC671" s="49" t="str">
        <f>IFERROR(IF(COUNT($S671:BB671)&gt;=$P671,"",EDATE($S671,36)),"")</f>
        <v/>
      </c>
      <c r="BD671" s="108"/>
    </row>
    <row r="672" spans="1:56" s="98" customFormat="1" ht="21" customHeight="1" thickBot="1">
      <c r="A672" s="106" t="str">
        <f t="shared" ca="1" si="60"/>
        <v/>
      </c>
      <c r="B672" s="152"/>
      <c r="C672" s="45" t="str">
        <f>IFERROR(VLOOKUP(B672,'اسماء العملاء'!$A$2:$E$1589,5,FALSE),"")</f>
        <v/>
      </c>
      <c r="D672" s="60" t="str">
        <f>IFERROR(VLOOKUP(B672,'اسماء العملاء'!$A$2:$C$1589,2,FALSE),"")</f>
        <v/>
      </c>
      <c r="E672" s="56"/>
      <c r="F672" s="62" t="str">
        <f>IFERROR(VLOOKUP(B672,'اسماء العملاء'!$A$2:$C$1589,3,FALSE),"")</f>
        <v/>
      </c>
      <c r="G672" s="75" t="str">
        <f>IFERROR(VLOOKUP(B672,'اسماء العملاء'!$A$2:$F$1589,6,FALSE),"")</f>
        <v/>
      </c>
      <c r="H672" s="142" t="str">
        <f>IFERROR(VLOOKUP(G672,'انواع الفلاتر'!$B$2:$C$52,2,FALSE),"")</f>
        <v/>
      </c>
      <c r="I672" s="128" t="str">
        <f>IFERROR(VLOOKUP(B672,'اسماء العملاء'!$A$2:$K$1589,11,FALSE),"")</f>
        <v/>
      </c>
      <c r="J672" s="46" t="str">
        <f t="shared" si="61"/>
        <v/>
      </c>
      <c r="K672" s="37"/>
      <c r="L672" s="137" t="str">
        <f t="shared" si="62"/>
        <v/>
      </c>
      <c r="M672" s="94" t="str">
        <f>IFERROR(VLOOKUP(B672,'اسماء العملاء'!$A$2:$G$1589,7,FALSE),"")</f>
        <v/>
      </c>
      <c r="N672" s="92" t="str">
        <f t="shared" si="63"/>
        <v/>
      </c>
      <c r="O672" s="149" t="str">
        <f>IFERROR(VLOOKUP(B672,'اسماء العملاء'!$A$2:$I$1589,9,FALSE),"")</f>
        <v/>
      </c>
      <c r="P672" s="144" t="str">
        <f t="shared" si="64"/>
        <v/>
      </c>
      <c r="Q672" s="145" t="str">
        <f t="shared" si="65"/>
        <v/>
      </c>
      <c r="R672" s="50"/>
      <c r="S672" s="133" t="str">
        <f>IFERROR(VLOOKUP(B672,'اسماء العملاء'!$A$2:$J$1589,10,FALSE),"")</f>
        <v/>
      </c>
      <c r="T672" s="48" t="str">
        <f>IFERROR(IF(COUNT($S672:S672)&gt;=$P672,"",EDATE($S672,1)),"")</f>
        <v/>
      </c>
      <c r="U672" s="48" t="str">
        <f>IFERROR(IF(COUNT($S672:T672)&gt;=$P672,"",EDATE($S672,2)),"")</f>
        <v/>
      </c>
      <c r="V672" s="48" t="str">
        <f>IFERROR(IF(COUNT($S672:U672)&gt;=$P672,"",EDATE($S672,3)),"")</f>
        <v/>
      </c>
      <c r="W672" s="48" t="str">
        <f>IFERROR(IF(COUNT($S672:V672)&gt;=$P672,"",EDATE($S672,4)),"")</f>
        <v/>
      </c>
      <c r="X672" s="48" t="str">
        <f>IFERROR(IF(COUNT($S672:W672)&gt;=$P672,"",EDATE($S672,5)),"")</f>
        <v/>
      </c>
      <c r="Y672" s="48" t="str">
        <f>IFERROR(IF(COUNT($S672:X672)&gt;=$P672,"",EDATE($S672,6)),"")</f>
        <v/>
      </c>
      <c r="Z672" s="48" t="str">
        <f>IFERROR(IF(COUNT($S672:Y672)&gt;=$P672,"",EDATE($S672,7)),"")</f>
        <v/>
      </c>
      <c r="AA672" s="48" t="str">
        <f>IFERROR(IF(COUNT($S672:Z672)&gt;=$P672,"",EDATE($S672,8)),"")</f>
        <v/>
      </c>
      <c r="AB672" s="48" t="str">
        <f>IFERROR(IF(COUNT($S672:AA672)&gt;=$P672,"",EDATE($S672,9)),"")</f>
        <v/>
      </c>
      <c r="AC672" s="48" t="str">
        <f>IFERROR(IF(COUNT($S672:AB672)&gt;=$P672,"",EDATE($S672,10)),"")</f>
        <v/>
      </c>
      <c r="AD672" s="48" t="str">
        <f>IFERROR(IF(COUNT($S672:AC672)&gt;=$P672,"",EDATE($S672,11)),"")</f>
        <v/>
      </c>
      <c r="AE672" s="48" t="str">
        <f>IFERROR(IF(COUNT($S672:AD672)&gt;=$P672,"",EDATE($S672,12)),"")</f>
        <v/>
      </c>
      <c r="AF672" s="48" t="str">
        <f>IFERROR(IF(COUNT($S672:AE672)&gt;=$P672,"",EDATE($S672,13)),"")</f>
        <v/>
      </c>
      <c r="AG672" s="48" t="str">
        <f>IFERROR(IF(COUNT($S672:AF672)&gt;=$P672,"",EDATE($S672,14)),"")</f>
        <v/>
      </c>
      <c r="AH672" s="48" t="str">
        <f>IFERROR(IF(COUNT($S672:AG672)&gt;=$P672,"",EDATE($S672,15)),"")</f>
        <v/>
      </c>
      <c r="AI672" s="48" t="str">
        <f>IFERROR(IF(COUNT($S672:AH672)&gt;=$P672,"",EDATE($S672,16)),"")</f>
        <v/>
      </c>
      <c r="AJ672" s="48" t="str">
        <f>IFERROR(IF(COUNT($S672:AI672)&gt;=$P672,"",EDATE($S672,17)),"")</f>
        <v/>
      </c>
      <c r="AK672" s="48" t="str">
        <f>IFERROR(IF(COUNT($S672:AJ672)&gt;=$P672,"",EDATE($S672,18)),"")</f>
        <v/>
      </c>
      <c r="AL672" s="49" t="str">
        <f>IFERROR(IF(COUNT($S672:AK672)&gt;=$P672,"",EDATE($S672,19)),"")</f>
        <v/>
      </c>
      <c r="AM672" s="49" t="str">
        <f>IFERROR(IF(COUNT($S672:AL672)&gt;=$P672,"",EDATE($S672,20)),"")</f>
        <v/>
      </c>
      <c r="AN672" s="49" t="str">
        <f>IFERROR(IF(COUNT($S672:AM672)&gt;=$P672,"",EDATE($S672,21)),"")</f>
        <v/>
      </c>
      <c r="AO672" s="49" t="str">
        <f>IFERROR(IF(COUNT($S672:AN672)&gt;=$P672,"",EDATE($S672,22)),"")</f>
        <v/>
      </c>
      <c r="AP672" s="49" t="str">
        <f>IFERROR(IF(COUNT($S672:AO672)&gt;=$P672,"",EDATE($S672,23)),"")</f>
        <v/>
      </c>
      <c r="AQ672" s="49" t="str">
        <f>IFERROR(IF(COUNT($S672:AP672)&gt;=$P672,"",EDATE($S672,24)),"")</f>
        <v/>
      </c>
      <c r="AR672" s="49" t="str">
        <f>IFERROR(IF(COUNT($S672:AQ672)&gt;=$P672,"",EDATE($S672,25)),"")</f>
        <v/>
      </c>
      <c r="AS672" s="49" t="str">
        <f>IFERROR(IF(COUNT($S672:AR672)&gt;=$P672,"",EDATE($S672,26)),"")</f>
        <v/>
      </c>
      <c r="AT672" s="49" t="str">
        <f>IFERROR(IF(COUNT($S672:AS672)&gt;=$P672,"",EDATE($S672,27)),"")</f>
        <v/>
      </c>
      <c r="AU672" s="49" t="str">
        <f>IFERROR(IF(COUNT($S672:AT672)&gt;=$P672,"",EDATE($S672,28)),"")</f>
        <v/>
      </c>
      <c r="AV672" s="49" t="str">
        <f>IFERROR(IF(COUNT($S672:AU672)&gt;=$P672,"",EDATE($S672,29)),"")</f>
        <v/>
      </c>
      <c r="AW672" s="49" t="str">
        <f>IFERROR(IF(COUNT($S672:AV672)&gt;=$P672,"",EDATE($S672,30)),"")</f>
        <v/>
      </c>
      <c r="AX672" s="49" t="str">
        <f>IFERROR(IF(COUNT($S672:AW672)&gt;=$P672,"",EDATE($S672,31)),"")</f>
        <v/>
      </c>
      <c r="AY672" s="49" t="str">
        <f>IFERROR(IF(COUNT($S672:AX672)&gt;=$P672,"",EDATE($S672,32)),"")</f>
        <v/>
      </c>
      <c r="AZ672" s="49" t="str">
        <f>IFERROR(IF(COUNT($S672:AY672)&gt;=$P672,"",EDATE($S672,33)),"")</f>
        <v/>
      </c>
      <c r="BA672" s="49" t="str">
        <f>IFERROR(IF(COUNT($S672:AZ672)&gt;=$P672,"",EDATE($S672,34)),"")</f>
        <v/>
      </c>
      <c r="BB672" s="49" t="str">
        <f>IFERROR(IF(COUNT($S672:BA672)&gt;=$P672,"",EDATE($S672,35)),"")</f>
        <v/>
      </c>
      <c r="BC672" s="49" t="str">
        <f>IFERROR(IF(COUNT($S672:BB672)&gt;=$P672,"",EDATE($S672,36)),"")</f>
        <v/>
      </c>
      <c r="BD672" s="108"/>
    </row>
    <row r="673" spans="1:56" s="98" customFormat="1" ht="21" customHeight="1" thickBot="1">
      <c r="A673" s="106" t="str">
        <f t="shared" ca="1" si="60"/>
        <v/>
      </c>
      <c r="B673" s="152"/>
      <c r="C673" s="45" t="str">
        <f>IFERROR(VLOOKUP(B673,'اسماء العملاء'!$A$2:$E$1589,5,FALSE),"")</f>
        <v/>
      </c>
      <c r="D673" s="60" t="str">
        <f>IFERROR(VLOOKUP(B673,'اسماء العملاء'!$A$2:$C$1589,2,FALSE),"")</f>
        <v/>
      </c>
      <c r="E673" s="56"/>
      <c r="F673" s="62" t="str">
        <f>IFERROR(VLOOKUP(B673,'اسماء العملاء'!$A$2:$C$1589,3,FALSE),"")</f>
        <v/>
      </c>
      <c r="G673" s="75" t="str">
        <f>IFERROR(VLOOKUP(B673,'اسماء العملاء'!$A$2:$F$1589,6,FALSE),"")</f>
        <v/>
      </c>
      <c r="H673" s="142" t="str">
        <f>IFERROR(VLOOKUP(G673,'انواع الفلاتر'!$B$2:$C$52,2,FALSE),"")</f>
        <v/>
      </c>
      <c r="I673" s="128" t="str">
        <f>IFERROR(VLOOKUP(B673,'اسماء العملاء'!$A$2:$K$1589,11,FALSE),"")</f>
        <v/>
      </c>
      <c r="J673" s="46" t="str">
        <f t="shared" si="61"/>
        <v/>
      </c>
      <c r="K673" s="37"/>
      <c r="L673" s="137" t="str">
        <f t="shared" si="62"/>
        <v/>
      </c>
      <c r="M673" s="94" t="str">
        <f>IFERROR(VLOOKUP(B673,'اسماء العملاء'!$A$2:$G$1589,7,FALSE),"")</f>
        <v/>
      </c>
      <c r="N673" s="92" t="str">
        <f t="shared" si="63"/>
        <v/>
      </c>
      <c r="O673" s="149" t="str">
        <f>IFERROR(VLOOKUP(B673,'اسماء العملاء'!$A$2:$I$1589,9,FALSE),"")</f>
        <v/>
      </c>
      <c r="P673" s="144" t="str">
        <f t="shared" si="64"/>
        <v/>
      </c>
      <c r="Q673" s="145" t="str">
        <f t="shared" si="65"/>
        <v/>
      </c>
      <c r="R673" s="50"/>
      <c r="S673" s="133" t="str">
        <f>IFERROR(VLOOKUP(B673,'اسماء العملاء'!$A$2:$J$1589,10,FALSE),"")</f>
        <v/>
      </c>
      <c r="T673" s="48" t="str">
        <f>IFERROR(IF(COUNT($S673:S673)&gt;=$P673,"",EDATE($S673,1)),"")</f>
        <v/>
      </c>
      <c r="U673" s="48" t="str">
        <f>IFERROR(IF(COUNT($S673:T673)&gt;=$P673,"",EDATE($S673,2)),"")</f>
        <v/>
      </c>
      <c r="V673" s="48" t="str">
        <f>IFERROR(IF(COUNT($S673:U673)&gt;=$P673,"",EDATE($S673,3)),"")</f>
        <v/>
      </c>
      <c r="W673" s="48" t="str">
        <f>IFERROR(IF(COUNT($S673:V673)&gt;=$P673,"",EDATE($S673,4)),"")</f>
        <v/>
      </c>
      <c r="X673" s="48" t="str">
        <f>IFERROR(IF(COUNT($S673:W673)&gt;=$P673,"",EDATE($S673,5)),"")</f>
        <v/>
      </c>
      <c r="Y673" s="48" t="str">
        <f>IFERROR(IF(COUNT($S673:X673)&gt;=$P673,"",EDATE($S673,6)),"")</f>
        <v/>
      </c>
      <c r="Z673" s="48" t="str">
        <f>IFERROR(IF(COUNT($S673:Y673)&gt;=$P673,"",EDATE($S673,7)),"")</f>
        <v/>
      </c>
      <c r="AA673" s="48" t="str">
        <f>IFERROR(IF(COUNT($S673:Z673)&gt;=$P673,"",EDATE($S673,8)),"")</f>
        <v/>
      </c>
      <c r="AB673" s="48" t="str">
        <f>IFERROR(IF(COUNT($S673:AA673)&gt;=$P673,"",EDATE($S673,9)),"")</f>
        <v/>
      </c>
      <c r="AC673" s="48" t="str">
        <f>IFERROR(IF(COUNT($S673:AB673)&gt;=$P673,"",EDATE($S673,10)),"")</f>
        <v/>
      </c>
      <c r="AD673" s="48" t="str">
        <f>IFERROR(IF(COUNT($S673:AC673)&gt;=$P673,"",EDATE($S673,11)),"")</f>
        <v/>
      </c>
      <c r="AE673" s="48" t="str">
        <f>IFERROR(IF(COUNT($S673:AD673)&gt;=$P673,"",EDATE($S673,12)),"")</f>
        <v/>
      </c>
      <c r="AF673" s="48" t="str">
        <f>IFERROR(IF(COUNT($S673:AE673)&gt;=$P673,"",EDATE($S673,13)),"")</f>
        <v/>
      </c>
      <c r="AG673" s="48" t="str">
        <f>IFERROR(IF(COUNT($S673:AF673)&gt;=$P673,"",EDATE($S673,14)),"")</f>
        <v/>
      </c>
      <c r="AH673" s="48" t="str">
        <f>IFERROR(IF(COUNT($S673:AG673)&gt;=$P673,"",EDATE($S673,15)),"")</f>
        <v/>
      </c>
      <c r="AI673" s="48" t="str">
        <f>IFERROR(IF(COUNT($S673:AH673)&gt;=$P673,"",EDATE($S673,16)),"")</f>
        <v/>
      </c>
      <c r="AJ673" s="48" t="str">
        <f>IFERROR(IF(COUNT($S673:AI673)&gt;=$P673,"",EDATE($S673,17)),"")</f>
        <v/>
      </c>
      <c r="AK673" s="48" t="str">
        <f>IFERROR(IF(COUNT($S673:AJ673)&gt;=$P673,"",EDATE($S673,18)),"")</f>
        <v/>
      </c>
      <c r="AL673" s="49" t="str">
        <f>IFERROR(IF(COUNT($S673:AK673)&gt;=$P673,"",EDATE($S673,19)),"")</f>
        <v/>
      </c>
      <c r="AM673" s="49" t="str">
        <f>IFERROR(IF(COUNT($S673:AL673)&gt;=$P673,"",EDATE($S673,20)),"")</f>
        <v/>
      </c>
      <c r="AN673" s="49" t="str">
        <f>IFERROR(IF(COUNT($S673:AM673)&gt;=$P673,"",EDATE($S673,21)),"")</f>
        <v/>
      </c>
      <c r="AO673" s="49" t="str">
        <f>IFERROR(IF(COUNT($S673:AN673)&gt;=$P673,"",EDATE($S673,22)),"")</f>
        <v/>
      </c>
      <c r="AP673" s="49" t="str">
        <f>IFERROR(IF(COUNT($S673:AO673)&gt;=$P673,"",EDATE($S673,23)),"")</f>
        <v/>
      </c>
      <c r="AQ673" s="49" t="str">
        <f>IFERROR(IF(COUNT($S673:AP673)&gt;=$P673,"",EDATE($S673,24)),"")</f>
        <v/>
      </c>
      <c r="AR673" s="49" t="str">
        <f>IFERROR(IF(COUNT($S673:AQ673)&gt;=$P673,"",EDATE($S673,25)),"")</f>
        <v/>
      </c>
      <c r="AS673" s="49" t="str">
        <f>IFERROR(IF(COUNT($S673:AR673)&gt;=$P673,"",EDATE($S673,26)),"")</f>
        <v/>
      </c>
      <c r="AT673" s="49" t="str">
        <f>IFERROR(IF(COUNT($S673:AS673)&gt;=$P673,"",EDATE($S673,27)),"")</f>
        <v/>
      </c>
      <c r="AU673" s="49" t="str">
        <f>IFERROR(IF(COUNT($S673:AT673)&gt;=$P673,"",EDATE($S673,28)),"")</f>
        <v/>
      </c>
      <c r="AV673" s="49" t="str">
        <f>IFERROR(IF(COUNT($S673:AU673)&gt;=$P673,"",EDATE($S673,29)),"")</f>
        <v/>
      </c>
      <c r="AW673" s="49" t="str">
        <f>IFERROR(IF(COUNT($S673:AV673)&gt;=$P673,"",EDATE($S673,30)),"")</f>
        <v/>
      </c>
      <c r="AX673" s="49" t="str">
        <f>IFERROR(IF(COUNT($S673:AW673)&gt;=$P673,"",EDATE($S673,31)),"")</f>
        <v/>
      </c>
      <c r="AY673" s="49" t="str">
        <f>IFERROR(IF(COUNT($S673:AX673)&gt;=$P673,"",EDATE($S673,32)),"")</f>
        <v/>
      </c>
      <c r="AZ673" s="49" t="str">
        <f>IFERROR(IF(COUNT($S673:AY673)&gt;=$P673,"",EDATE($S673,33)),"")</f>
        <v/>
      </c>
      <c r="BA673" s="49" t="str">
        <f>IFERROR(IF(COUNT($S673:AZ673)&gt;=$P673,"",EDATE($S673,34)),"")</f>
        <v/>
      </c>
      <c r="BB673" s="49" t="str">
        <f>IFERROR(IF(COUNT($S673:BA673)&gt;=$P673,"",EDATE($S673,35)),"")</f>
        <v/>
      </c>
      <c r="BC673" s="49" t="str">
        <f>IFERROR(IF(COUNT($S673:BB673)&gt;=$P673,"",EDATE($S673,36)),"")</f>
        <v/>
      </c>
      <c r="BD673" s="108"/>
    </row>
    <row r="674" spans="1:56" s="98" customFormat="1" ht="21" customHeight="1" thickBot="1">
      <c r="A674" s="106" t="str">
        <f t="shared" ca="1" si="60"/>
        <v/>
      </c>
      <c r="B674" s="152"/>
      <c r="C674" s="45" t="str">
        <f>IFERROR(VLOOKUP(B674,'اسماء العملاء'!$A$2:$E$1589,5,FALSE),"")</f>
        <v/>
      </c>
      <c r="D674" s="60" t="str">
        <f>IFERROR(VLOOKUP(B674,'اسماء العملاء'!$A$2:$C$1589,2,FALSE),"")</f>
        <v/>
      </c>
      <c r="E674" s="56"/>
      <c r="F674" s="62" t="str">
        <f>IFERROR(VLOOKUP(B674,'اسماء العملاء'!$A$2:$C$1589,3,FALSE),"")</f>
        <v/>
      </c>
      <c r="G674" s="75" t="str">
        <f>IFERROR(VLOOKUP(B674,'اسماء العملاء'!$A$2:$F$1589,6,FALSE),"")</f>
        <v/>
      </c>
      <c r="H674" s="142" t="str">
        <f>IFERROR(VLOOKUP(G674,'انواع الفلاتر'!$B$2:$C$52,2,FALSE),"")</f>
        <v/>
      </c>
      <c r="I674" s="128" t="str">
        <f>IFERROR(VLOOKUP(B674,'اسماء العملاء'!$A$2:$K$1589,11,FALSE),"")</f>
        <v/>
      </c>
      <c r="J674" s="46" t="str">
        <f t="shared" si="61"/>
        <v/>
      </c>
      <c r="K674" s="37"/>
      <c r="L674" s="137" t="str">
        <f t="shared" si="62"/>
        <v/>
      </c>
      <c r="M674" s="94" t="str">
        <f>IFERROR(VLOOKUP(B674,'اسماء العملاء'!$A$2:$G$1589,7,FALSE),"")</f>
        <v/>
      </c>
      <c r="N674" s="92" t="str">
        <f t="shared" si="63"/>
        <v/>
      </c>
      <c r="O674" s="149" t="str">
        <f>IFERROR(VLOOKUP(B674,'اسماء العملاء'!$A$2:$I$1589,9,FALSE),"")</f>
        <v/>
      </c>
      <c r="P674" s="144" t="str">
        <f t="shared" si="64"/>
        <v/>
      </c>
      <c r="Q674" s="145" t="str">
        <f t="shared" si="65"/>
        <v/>
      </c>
      <c r="R674" s="50"/>
      <c r="S674" s="133" t="str">
        <f>IFERROR(VLOOKUP(B674,'اسماء العملاء'!$A$2:$J$1589,10,FALSE),"")</f>
        <v/>
      </c>
      <c r="T674" s="48" t="str">
        <f>IFERROR(IF(COUNT($S674:S674)&gt;=$P674,"",EDATE($S674,1)),"")</f>
        <v/>
      </c>
      <c r="U674" s="48" t="str">
        <f>IFERROR(IF(COUNT($S674:T674)&gt;=$P674,"",EDATE($S674,2)),"")</f>
        <v/>
      </c>
      <c r="V674" s="48" t="str">
        <f>IFERROR(IF(COUNT($S674:U674)&gt;=$P674,"",EDATE($S674,3)),"")</f>
        <v/>
      </c>
      <c r="W674" s="48" t="str">
        <f>IFERROR(IF(COUNT($S674:V674)&gt;=$P674,"",EDATE($S674,4)),"")</f>
        <v/>
      </c>
      <c r="X674" s="48" t="str">
        <f>IFERROR(IF(COUNT($S674:W674)&gt;=$P674,"",EDATE($S674,5)),"")</f>
        <v/>
      </c>
      <c r="Y674" s="48" t="str">
        <f>IFERROR(IF(COUNT($S674:X674)&gt;=$P674,"",EDATE($S674,6)),"")</f>
        <v/>
      </c>
      <c r="Z674" s="48" t="str">
        <f>IFERROR(IF(COUNT($S674:Y674)&gt;=$P674,"",EDATE($S674,7)),"")</f>
        <v/>
      </c>
      <c r="AA674" s="48" t="str">
        <f>IFERROR(IF(COUNT($S674:Z674)&gt;=$P674,"",EDATE($S674,8)),"")</f>
        <v/>
      </c>
      <c r="AB674" s="48" t="str">
        <f>IFERROR(IF(COUNT($S674:AA674)&gt;=$P674,"",EDATE($S674,9)),"")</f>
        <v/>
      </c>
      <c r="AC674" s="48" t="str">
        <f>IFERROR(IF(COUNT($S674:AB674)&gt;=$P674,"",EDATE($S674,10)),"")</f>
        <v/>
      </c>
      <c r="AD674" s="48" t="str">
        <f>IFERROR(IF(COUNT($S674:AC674)&gt;=$P674,"",EDATE($S674,11)),"")</f>
        <v/>
      </c>
      <c r="AE674" s="48" t="str">
        <f>IFERROR(IF(COUNT($S674:AD674)&gt;=$P674,"",EDATE($S674,12)),"")</f>
        <v/>
      </c>
      <c r="AF674" s="48" t="str">
        <f>IFERROR(IF(COUNT($S674:AE674)&gt;=$P674,"",EDATE($S674,13)),"")</f>
        <v/>
      </c>
      <c r="AG674" s="48" t="str">
        <f>IFERROR(IF(COUNT($S674:AF674)&gt;=$P674,"",EDATE($S674,14)),"")</f>
        <v/>
      </c>
      <c r="AH674" s="48" t="str">
        <f>IFERROR(IF(COUNT($S674:AG674)&gt;=$P674,"",EDATE($S674,15)),"")</f>
        <v/>
      </c>
      <c r="AI674" s="48" t="str">
        <f>IFERROR(IF(COUNT($S674:AH674)&gt;=$P674,"",EDATE($S674,16)),"")</f>
        <v/>
      </c>
      <c r="AJ674" s="48" t="str">
        <f>IFERROR(IF(COUNT($S674:AI674)&gt;=$P674,"",EDATE($S674,17)),"")</f>
        <v/>
      </c>
      <c r="AK674" s="48" t="str">
        <f>IFERROR(IF(COUNT($S674:AJ674)&gt;=$P674,"",EDATE($S674,18)),"")</f>
        <v/>
      </c>
      <c r="AL674" s="49" t="str">
        <f>IFERROR(IF(COUNT($S674:AK674)&gt;=$P674,"",EDATE($S674,19)),"")</f>
        <v/>
      </c>
      <c r="AM674" s="49" t="str">
        <f>IFERROR(IF(COUNT($S674:AL674)&gt;=$P674,"",EDATE($S674,20)),"")</f>
        <v/>
      </c>
      <c r="AN674" s="49" t="str">
        <f>IFERROR(IF(COUNT($S674:AM674)&gt;=$P674,"",EDATE($S674,21)),"")</f>
        <v/>
      </c>
      <c r="AO674" s="49" t="str">
        <f>IFERROR(IF(COUNT($S674:AN674)&gt;=$P674,"",EDATE($S674,22)),"")</f>
        <v/>
      </c>
      <c r="AP674" s="49" t="str">
        <f>IFERROR(IF(COUNT($S674:AO674)&gt;=$P674,"",EDATE($S674,23)),"")</f>
        <v/>
      </c>
      <c r="AQ674" s="49" t="str">
        <f>IFERROR(IF(COUNT($S674:AP674)&gt;=$P674,"",EDATE($S674,24)),"")</f>
        <v/>
      </c>
      <c r="AR674" s="49" t="str">
        <f>IFERROR(IF(COUNT($S674:AQ674)&gt;=$P674,"",EDATE($S674,25)),"")</f>
        <v/>
      </c>
      <c r="AS674" s="49" t="str">
        <f>IFERROR(IF(COUNT($S674:AR674)&gt;=$P674,"",EDATE($S674,26)),"")</f>
        <v/>
      </c>
      <c r="AT674" s="49" t="str">
        <f>IFERROR(IF(COUNT($S674:AS674)&gt;=$P674,"",EDATE($S674,27)),"")</f>
        <v/>
      </c>
      <c r="AU674" s="49" t="str">
        <f>IFERROR(IF(COUNT($S674:AT674)&gt;=$P674,"",EDATE($S674,28)),"")</f>
        <v/>
      </c>
      <c r="AV674" s="49" t="str">
        <f>IFERROR(IF(COUNT($S674:AU674)&gt;=$P674,"",EDATE($S674,29)),"")</f>
        <v/>
      </c>
      <c r="AW674" s="49" t="str">
        <f>IFERROR(IF(COUNT($S674:AV674)&gt;=$P674,"",EDATE($S674,30)),"")</f>
        <v/>
      </c>
      <c r="AX674" s="49" t="str">
        <f>IFERROR(IF(COUNT($S674:AW674)&gt;=$P674,"",EDATE($S674,31)),"")</f>
        <v/>
      </c>
      <c r="AY674" s="49" t="str">
        <f>IFERROR(IF(COUNT($S674:AX674)&gt;=$P674,"",EDATE($S674,32)),"")</f>
        <v/>
      </c>
      <c r="AZ674" s="49" t="str">
        <f>IFERROR(IF(COUNT($S674:AY674)&gt;=$P674,"",EDATE($S674,33)),"")</f>
        <v/>
      </c>
      <c r="BA674" s="49" t="str">
        <f>IFERROR(IF(COUNT($S674:AZ674)&gt;=$P674,"",EDATE($S674,34)),"")</f>
        <v/>
      </c>
      <c r="BB674" s="49" t="str">
        <f>IFERROR(IF(COUNT($S674:BA674)&gt;=$P674,"",EDATE($S674,35)),"")</f>
        <v/>
      </c>
      <c r="BC674" s="49" t="str">
        <f>IFERROR(IF(COUNT($S674:BB674)&gt;=$P674,"",EDATE($S674,36)),"")</f>
        <v/>
      </c>
      <c r="BD674" s="108"/>
    </row>
    <row r="675" spans="1:56" s="98" customFormat="1" ht="21" customHeight="1" thickBot="1">
      <c r="A675" s="106" t="str">
        <f t="shared" ca="1" si="60"/>
        <v/>
      </c>
      <c r="B675" s="152"/>
      <c r="C675" s="45" t="str">
        <f>IFERROR(VLOOKUP(B675,'اسماء العملاء'!$A$2:$E$1589,5,FALSE),"")</f>
        <v/>
      </c>
      <c r="D675" s="60" t="str">
        <f>IFERROR(VLOOKUP(B675,'اسماء العملاء'!$A$2:$C$1589,2,FALSE),"")</f>
        <v/>
      </c>
      <c r="E675" s="56"/>
      <c r="F675" s="62" t="str">
        <f>IFERROR(VLOOKUP(B675,'اسماء العملاء'!$A$2:$C$1589,3,FALSE),"")</f>
        <v/>
      </c>
      <c r="G675" s="75" t="str">
        <f>IFERROR(VLOOKUP(B675,'اسماء العملاء'!$A$2:$F$1589,6,FALSE),"")</f>
        <v/>
      </c>
      <c r="H675" s="142" t="str">
        <f>IFERROR(VLOOKUP(G675,'انواع الفلاتر'!$B$2:$C$52,2,FALSE),"")</f>
        <v/>
      </c>
      <c r="I675" s="128" t="str">
        <f>IFERROR(VLOOKUP(B675,'اسماء العملاء'!$A$2:$K$1589,11,FALSE),"")</f>
        <v/>
      </c>
      <c r="J675" s="46" t="str">
        <f t="shared" si="61"/>
        <v/>
      </c>
      <c r="K675" s="37"/>
      <c r="L675" s="137" t="str">
        <f t="shared" si="62"/>
        <v/>
      </c>
      <c r="M675" s="94" t="str">
        <f>IFERROR(VLOOKUP(B675,'اسماء العملاء'!$A$2:$G$1589,7,FALSE),"")</f>
        <v/>
      </c>
      <c r="N675" s="92" t="str">
        <f t="shared" si="63"/>
        <v/>
      </c>
      <c r="O675" s="149" t="str">
        <f>IFERROR(VLOOKUP(B675,'اسماء العملاء'!$A$2:$I$1589,9,FALSE),"")</f>
        <v/>
      </c>
      <c r="P675" s="144" t="str">
        <f t="shared" si="64"/>
        <v/>
      </c>
      <c r="Q675" s="145" t="str">
        <f t="shared" si="65"/>
        <v/>
      </c>
      <c r="R675" s="50"/>
      <c r="S675" s="133" t="str">
        <f>IFERROR(VLOOKUP(B675,'اسماء العملاء'!$A$2:$J$1589,10,FALSE),"")</f>
        <v/>
      </c>
      <c r="T675" s="48" t="str">
        <f>IFERROR(IF(COUNT($S675:S675)&gt;=$P675,"",EDATE($S675,1)),"")</f>
        <v/>
      </c>
      <c r="U675" s="48" t="str">
        <f>IFERROR(IF(COUNT($S675:T675)&gt;=$P675,"",EDATE($S675,2)),"")</f>
        <v/>
      </c>
      <c r="V675" s="48" t="str">
        <f>IFERROR(IF(COUNT($S675:U675)&gt;=$P675,"",EDATE($S675,3)),"")</f>
        <v/>
      </c>
      <c r="W675" s="48" t="str">
        <f>IFERROR(IF(COUNT($S675:V675)&gt;=$P675,"",EDATE($S675,4)),"")</f>
        <v/>
      </c>
      <c r="X675" s="48" t="str">
        <f>IFERROR(IF(COUNT($S675:W675)&gt;=$P675,"",EDATE($S675,5)),"")</f>
        <v/>
      </c>
      <c r="Y675" s="48" t="str">
        <f>IFERROR(IF(COUNT($S675:X675)&gt;=$P675,"",EDATE($S675,6)),"")</f>
        <v/>
      </c>
      <c r="Z675" s="48" t="str">
        <f>IFERROR(IF(COUNT($S675:Y675)&gt;=$P675,"",EDATE($S675,7)),"")</f>
        <v/>
      </c>
      <c r="AA675" s="48" t="str">
        <f>IFERROR(IF(COUNT($S675:Z675)&gt;=$P675,"",EDATE($S675,8)),"")</f>
        <v/>
      </c>
      <c r="AB675" s="48" t="str">
        <f>IFERROR(IF(COUNT($S675:AA675)&gt;=$P675,"",EDATE($S675,9)),"")</f>
        <v/>
      </c>
      <c r="AC675" s="48" t="str">
        <f>IFERROR(IF(COUNT($S675:AB675)&gt;=$P675,"",EDATE($S675,10)),"")</f>
        <v/>
      </c>
      <c r="AD675" s="48" t="str">
        <f>IFERROR(IF(COUNT($S675:AC675)&gt;=$P675,"",EDATE($S675,11)),"")</f>
        <v/>
      </c>
      <c r="AE675" s="48" t="str">
        <f>IFERROR(IF(COUNT($S675:AD675)&gt;=$P675,"",EDATE($S675,12)),"")</f>
        <v/>
      </c>
      <c r="AF675" s="48" t="str">
        <f>IFERROR(IF(COUNT($S675:AE675)&gt;=$P675,"",EDATE($S675,13)),"")</f>
        <v/>
      </c>
      <c r="AG675" s="48" t="str">
        <f>IFERROR(IF(COUNT($S675:AF675)&gt;=$P675,"",EDATE($S675,14)),"")</f>
        <v/>
      </c>
      <c r="AH675" s="48" t="str">
        <f>IFERROR(IF(COUNT($S675:AG675)&gt;=$P675,"",EDATE($S675,15)),"")</f>
        <v/>
      </c>
      <c r="AI675" s="48" t="str">
        <f>IFERROR(IF(COUNT($S675:AH675)&gt;=$P675,"",EDATE($S675,16)),"")</f>
        <v/>
      </c>
      <c r="AJ675" s="48" t="str">
        <f>IFERROR(IF(COUNT($S675:AI675)&gt;=$P675,"",EDATE($S675,17)),"")</f>
        <v/>
      </c>
      <c r="AK675" s="48" t="str">
        <f>IFERROR(IF(COUNT($S675:AJ675)&gt;=$P675,"",EDATE($S675,18)),"")</f>
        <v/>
      </c>
      <c r="AL675" s="49" t="str">
        <f>IFERROR(IF(COUNT($S675:AK675)&gt;=$P675,"",EDATE($S675,19)),"")</f>
        <v/>
      </c>
      <c r="AM675" s="49" t="str">
        <f>IFERROR(IF(COUNT($S675:AL675)&gt;=$P675,"",EDATE($S675,20)),"")</f>
        <v/>
      </c>
      <c r="AN675" s="49" t="str">
        <f>IFERROR(IF(COUNT($S675:AM675)&gt;=$P675,"",EDATE($S675,21)),"")</f>
        <v/>
      </c>
      <c r="AO675" s="49" t="str">
        <f>IFERROR(IF(COUNT($S675:AN675)&gt;=$P675,"",EDATE($S675,22)),"")</f>
        <v/>
      </c>
      <c r="AP675" s="49" t="str">
        <f>IFERROR(IF(COUNT($S675:AO675)&gt;=$P675,"",EDATE($S675,23)),"")</f>
        <v/>
      </c>
      <c r="AQ675" s="49" t="str">
        <f>IFERROR(IF(COUNT($S675:AP675)&gt;=$P675,"",EDATE($S675,24)),"")</f>
        <v/>
      </c>
      <c r="AR675" s="49" t="str">
        <f>IFERROR(IF(COUNT($S675:AQ675)&gt;=$P675,"",EDATE($S675,25)),"")</f>
        <v/>
      </c>
      <c r="AS675" s="49" t="str">
        <f>IFERROR(IF(COUNT($S675:AR675)&gt;=$P675,"",EDATE($S675,26)),"")</f>
        <v/>
      </c>
      <c r="AT675" s="49" t="str">
        <f>IFERROR(IF(COUNT($S675:AS675)&gt;=$P675,"",EDATE($S675,27)),"")</f>
        <v/>
      </c>
      <c r="AU675" s="49" t="str">
        <f>IFERROR(IF(COUNT($S675:AT675)&gt;=$P675,"",EDATE($S675,28)),"")</f>
        <v/>
      </c>
      <c r="AV675" s="49" t="str">
        <f>IFERROR(IF(COUNT($S675:AU675)&gt;=$P675,"",EDATE($S675,29)),"")</f>
        <v/>
      </c>
      <c r="AW675" s="49" t="str">
        <f>IFERROR(IF(COUNT($S675:AV675)&gt;=$P675,"",EDATE($S675,30)),"")</f>
        <v/>
      </c>
      <c r="AX675" s="49" t="str">
        <f>IFERROR(IF(COUNT($S675:AW675)&gt;=$P675,"",EDATE($S675,31)),"")</f>
        <v/>
      </c>
      <c r="AY675" s="49" t="str">
        <f>IFERROR(IF(COUNT($S675:AX675)&gt;=$P675,"",EDATE($S675,32)),"")</f>
        <v/>
      </c>
      <c r="AZ675" s="49" t="str">
        <f>IFERROR(IF(COUNT($S675:AY675)&gt;=$P675,"",EDATE($S675,33)),"")</f>
        <v/>
      </c>
      <c r="BA675" s="49" t="str">
        <f>IFERROR(IF(COUNT($S675:AZ675)&gt;=$P675,"",EDATE($S675,34)),"")</f>
        <v/>
      </c>
      <c r="BB675" s="49" t="str">
        <f>IFERROR(IF(COUNT($S675:BA675)&gt;=$P675,"",EDATE($S675,35)),"")</f>
        <v/>
      </c>
      <c r="BC675" s="49" t="str">
        <f>IFERROR(IF(COUNT($S675:BB675)&gt;=$P675,"",EDATE($S675,36)),"")</f>
        <v/>
      </c>
      <c r="BD675" s="108"/>
    </row>
    <row r="676" spans="1:56" s="98" customFormat="1" ht="21" customHeight="1" thickBot="1">
      <c r="A676" s="106" t="str">
        <f t="shared" ca="1" si="60"/>
        <v/>
      </c>
      <c r="B676" s="152"/>
      <c r="C676" s="45" t="str">
        <f>IFERROR(VLOOKUP(B676,'اسماء العملاء'!$A$2:$E$1589,5,FALSE),"")</f>
        <v/>
      </c>
      <c r="D676" s="60" t="str">
        <f>IFERROR(VLOOKUP(B676,'اسماء العملاء'!$A$2:$C$1589,2,FALSE),"")</f>
        <v/>
      </c>
      <c r="E676" s="56"/>
      <c r="F676" s="62" t="str">
        <f>IFERROR(VLOOKUP(B676,'اسماء العملاء'!$A$2:$C$1589,3,FALSE),"")</f>
        <v/>
      </c>
      <c r="G676" s="75" t="str">
        <f>IFERROR(VLOOKUP(B676,'اسماء العملاء'!$A$2:$F$1589,6,FALSE),"")</f>
        <v/>
      </c>
      <c r="H676" s="142" t="str">
        <f>IFERROR(VLOOKUP(G676,'انواع الفلاتر'!$B$2:$C$52,2,FALSE),"")</f>
        <v/>
      </c>
      <c r="I676" s="128" t="str">
        <f>IFERROR(VLOOKUP(B676,'اسماء العملاء'!$A$2:$K$1589,11,FALSE),"")</f>
        <v/>
      </c>
      <c r="J676" s="46" t="str">
        <f t="shared" si="61"/>
        <v/>
      </c>
      <c r="K676" s="37"/>
      <c r="L676" s="137" t="str">
        <f t="shared" si="62"/>
        <v/>
      </c>
      <c r="M676" s="94" t="str">
        <f>IFERROR(VLOOKUP(B676,'اسماء العملاء'!$A$2:$G$1589,7,FALSE),"")</f>
        <v/>
      </c>
      <c r="N676" s="92" t="str">
        <f t="shared" si="63"/>
        <v/>
      </c>
      <c r="O676" s="149" t="str">
        <f>IFERROR(VLOOKUP(B676,'اسماء العملاء'!$A$2:$I$1589,9,FALSE),"")</f>
        <v/>
      </c>
      <c r="P676" s="144" t="str">
        <f t="shared" si="64"/>
        <v/>
      </c>
      <c r="Q676" s="145" t="str">
        <f t="shared" si="65"/>
        <v/>
      </c>
      <c r="R676" s="50"/>
      <c r="S676" s="133" t="str">
        <f>IFERROR(VLOOKUP(B676,'اسماء العملاء'!$A$2:$J$1589,10,FALSE),"")</f>
        <v/>
      </c>
      <c r="T676" s="48" t="str">
        <f>IFERROR(IF(COUNT($S676:S676)&gt;=$P676,"",EDATE($S676,1)),"")</f>
        <v/>
      </c>
      <c r="U676" s="48" t="str">
        <f>IFERROR(IF(COUNT($S676:T676)&gt;=$P676,"",EDATE($S676,2)),"")</f>
        <v/>
      </c>
      <c r="V676" s="48" t="str">
        <f>IFERROR(IF(COUNT($S676:U676)&gt;=$P676,"",EDATE($S676,3)),"")</f>
        <v/>
      </c>
      <c r="W676" s="48" t="str">
        <f>IFERROR(IF(COUNT($S676:V676)&gt;=$P676,"",EDATE($S676,4)),"")</f>
        <v/>
      </c>
      <c r="X676" s="48" t="str">
        <f>IFERROR(IF(COUNT($S676:W676)&gt;=$P676,"",EDATE($S676,5)),"")</f>
        <v/>
      </c>
      <c r="Y676" s="48" t="str">
        <f>IFERROR(IF(COUNT($S676:X676)&gt;=$P676,"",EDATE($S676,6)),"")</f>
        <v/>
      </c>
      <c r="Z676" s="48" t="str">
        <f>IFERROR(IF(COUNT($S676:Y676)&gt;=$P676,"",EDATE($S676,7)),"")</f>
        <v/>
      </c>
      <c r="AA676" s="48" t="str">
        <f>IFERROR(IF(COUNT($S676:Z676)&gt;=$P676,"",EDATE($S676,8)),"")</f>
        <v/>
      </c>
      <c r="AB676" s="48" t="str">
        <f>IFERROR(IF(COUNT($S676:AA676)&gt;=$P676,"",EDATE($S676,9)),"")</f>
        <v/>
      </c>
      <c r="AC676" s="48" t="str">
        <f>IFERROR(IF(COUNT($S676:AB676)&gt;=$P676,"",EDATE($S676,10)),"")</f>
        <v/>
      </c>
      <c r="AD676" s="48" t="str">
        <f>IFERROR(IF(COUNT($S676:AC676)&gt;=$P676,"",EDATE($S676,11)),"")</f>
        <v/>
      </c>
      <c r="AE676" s="48" t="str">
        <f>IFERROR(IF(COUNT($S676:AD676)&gt;=$P676,"",EDATE($S676,12)),"")</f>
        <v/>
      </c>
      <c r="AF676" s="48" t="str">
        <f>IFERROR(IF(COUNT($S676:AE676)&gt;=$P676,"",EDATE($S676,13)),"")</f>
        <v/>
      </c>
      <c r="AG676" s="48" t="str">
        <f>IFERROR(IF(COUNT($S676:AF676)&gt;=$P676,"",EDATE($S676,14)),"")</f>
        <v/>
      </c>
      <c r="AH676" s="48" t="str">
        <f>IFERROR(IF(COUNT($S676:AG676)&gt;=$P676,"",EDATE($S676,15)),"")</f>
        <v/>
      </c>
      <c r="AI676" s="48" t="str">
        <f>IFERROR(IF(COUNT($S676:AH676)&gt;=$P676,"",EDATE($S676,16)),"")</f>
        <v/>
      </c>
      <c r="AJ676" s="48" t="str">
        <f>IFERROR(IF(COUNT($S676:AI676)&gt;=$P676,"",EDATE($S676,17)),"")</f>
        <v/>
      </c>
      <c r="AK676" s="48" t="str">
        <f>IFERROR(IF(COUNT($S676:AJ676)&gt;=$P676,"",EDATE($S676,18)),"")</f>
        <v/>
      </c>
      <c r="AL676" s="49" t="str">
        <f>IFERROR(IF(COUNT($S676:AK676)&gt;=$P676,"",EDATE($S676,19)),"")</f>
        <v/>
      </c>
      <c r="AM676" s="49" t="str">
        <f>IFERROR(IF(COUNT($S676:AL676)&gt;=$P676,"",EDATE($S676,20)),"")</f>
        <v/>
      </c>
      <c r="AN676" s="49" t="str">
        <f>IFERROR(IF(COUNT($S676:AM676)&gt;=$P676,"",EDATE($S676,21)),"")</f>
        <v/>
      </c>
      <c r="AO676" s="49" t="str">
        <f>IFERROR(IF(COUNT($S676:AN676)&gt;=$P676,"",EDATE($S676,22)),"")</f>
        <v/>
      </c>
      <c r="AP676" s="49" t="str">
        <f>IFERROR(IF(COUNT($S676:AO676)&gt;=$P676,"",EDATE($S676,23)),"")</f>
        <v/>
      </c>
      <c r="AQ676" s="49" t="str">
        <f>IFERROR(IF(COUNT($S676:AP676)&gt;=$P676,"",EDATE($S676,24)),"")</f>
        <v/>
      </c>
      <c r="AR676" s="49" t="str">
        <f>IFERROR(IF(COUNT($S676:AQ676)&gt;=$P676,"",EDATE($S676,25)),"")</f>
        <v/>
      </c>
      <c r="AS676" s="49" t="str">
        <f>IFERROR(IF(COUNT($S676:AR676)&gt;=$P676,"",EDATE($S676,26)),"")</f>
        <v/>
      </c>
      <c r="AT676" s="49" t="str">
        <f>IFERROR(IF(COUNT($S676:AS676)&gt;=$P676,"",EDATE($S676,27)),"")</f>
        <v/>
      </c>
      <c r="AU676" s="49" t="str">
        <f>IFERROR(IF(COUNT($S676:AT676)&gt;=$P676,"",EDATE($S676,28)),"")</f>
        <v/>
      </c>
      <c r="AV676" s="49" t="str">
        <f>IFERROR(IF(COUNT($S676:AU676)&gt;=$P676,"",EDATE($S676,29)),"")</f>
        <v/>
      </c>
      <c r="AW676" s="49" t="str">
        <f>IFERROR(IF(COUNT($S676:AV676)&gt;=$P676,"",EDATE($S676,30)),"")</f>
        <v/>
      </c>
      <c r="AX676" s="49" t="str">
        <f>IFERROR(IF(COUNT($S676:AW676)&gt;=$P676,"",EDATE($S676,31)),"")</f>
        <v/>
      </c>
      <c r="AY676" s="49" t="str">
        <f>IFERROR(IF(COUNT($S676:AX676)&gt;=$P676,"",EDATE($S676,32)),"")</f>
        <v/>
      </c>
      <c r="AZ676" s="49" t="str">
        <f>IFERROR(IF(COUNT($S676:AY676)&gt;=$P676,"",EDATE($S676,33)),"")</f>
        <v/>
      </c>
      <c r="BA676" s="49" t="str">
        <f>IFERROR(IF(COUNT($S676:AZ676)&gt;=$P676,"",EDATE($S676,34)),"")</f>
        <v/>
      </c>
      <c r="BB676" s="49" t="str">
        <f>IFERROR(IF(COUNT($S676:BA676)&gt;=$P676,"",EDATE($S676,35)),"")</f>
        <v/>
      </c>
      <c r="BC676" s="49" t="str">
        <f>IFERROR(IF(COUNT($S676:BB676)&gt;=$P676,"",EDATE($S676,36)),"")</f>
        <v/>
      </c>
      <c r="BD676" s="108"/>
    </row>
    <row r="677" spans="1:56" s="98" customFormat="1" ht="21" customHeight="1" thickBot="1">
      <c r="A677" s="106" t="str">
        <f t="shared" ca="1" si="60"/>
        <v/>
      </c>
      <c r="B677" s="152"/>
      <c r="C677" s="45" t="str">
        <f>IFERROR(VLOOKUP(B677,'اسماء العملاء'!$A$2:$E$1589,5,FALSE),"")</f>
        <v/>
      </c>
      <c r="D677" s="60" t="str">
        <f>IFERROR(VLOOKUP(B677,'اسماء العملاء'!$A$2:$C$1589,2,FALSE),"")</f>
        <v/>
      </c>
      <c r="E677" s="56"/>
      <c r="F677" s="62" t="str">
        <f>IFERROR(VLOOKUP(B677,'اسماء العملاء'!$A$2:$C$1589,3,FALSE),"")</f>
        <v/>
      </c>
      <c r="G677" s="75" t="str">
        <f>IFERROR(VLOOKUP(B677,'اسماء العملاء'!$A$2:$F$1589,6,FALSE),"")</f>
        <v/>
      </c>
      <c r="H677" s="142" t="str">
        <f>IFERROR(VLOOKUP(G677,'انواع الفلاتر'!$B$2:$C$52,2,FALSE),"")</f>
        <v/>
      </c>
      <c r="I677" s="128" t="str">
        <f>IFERROR(VLOOKUP(B677,'اسماء العملاء'!$A$2:$K$1589,11,FALSE),"")</f>
        <v/>
      </c>
      <c r="J677" s="46" t="str">
        <f t="shared" si="61"/>
        <v/>
      </c>
      <c r="K677" s="37"/>
      <c r="L677" s="137" t="str">
        <f t="shared" si="62"/>
        <v/>
      </c>
      <c r="M677" s="94" t="str">
        <f>IFERROR(VLOOKUP(B677,'اسماء العملاء'!$A$2:$G$1589,7,FALSE),"")</f>
        <v/>
      </c>
      <c r="N677" s="92" t="str">
        <f t="shared" si="63"/>
        <v/>
      </c>
      <c r="O677" s="149" t="str">
        <f>IFERROR(VLOOKUP(B677,'اسماء العملاء'!$A$2:$I$1589,9,FALSE),"")</f>
        <v/>
      </c>
      <c r="P677" s="144" t="str">
        <f t="shared" si="64"/>
        <v/>
      </c>
      <c r="Q677" s="145" t="str">
        <f t="shared" si="65"/>
        <v/>
      </c>
      <c r="R677" s="50"/>
      <c r="S677" s="133" t="str">
        <f>IFERROR(VLOOKUP(B677,'اسماء العملاء'!$A$2:$J$1589,10,FALSE),"")</f>
        <v/>
      </c>
      <c r="T677" s="48" t="str">
        <f>IFERROR(IF(COUNT($S677:S677)&gt;=$P677,"",EDATE($S677,1)),"")</f>
        <v/>
      </c>
      <c r="U677" s="48" t="str">
        <f>IFERROR(IF(COUNT($S677:T677)&gt;=$P677,"",EDATE($S677,2)),"")</f>
        <v/>
      </c>
      <c r="V677" s="48" t="str">
        <f>IFERROR(IF(COUNT($S677:U677)&gt;=$P677,"",EDATE($S677,3)),"")</f>
        <v/>
      </c>
      <c r="W677" s="48" t="str">
        <f>IFERROR(IF(COUNT($S677:V677)&gt;=$P677,"",EDATE($S677,4)),"")</f>
        <v/>
      </c>
      <c r="X677" s="48" t="str">
        <f>IFERROR(IF(COUNT($S677:W677)&gt;=$P677,"",EDATE($S677,5)),"")</f>
        <v/>
      </c>
      <c r="Y677" s="48" t="str">
        <f>IFERROR(IF(COUNT($S677:X677)&gt;=$P677,"",EDATE($S677,6)),"")</f>
        <v/>
      </c>
      <c r="Z677" s="48" t="str">
        <f>IFERROR(IF(COUNT($S677:Y677)&gt;=$P677,"",EDATE($S677,7)),"")</f>
        <v/>
      </c>
      <c r="AA677" s="48" t="str">
        <f>IFERROR(IF(COUNT($S677:Z677)&gt;=$P677,"",EDATE($S677,8)),"")</f>
        <v/>
      </c>
      <c r="AB677" s="48" t="str">
        <f>IFERROR(IF(COUNT($S677:AA677)&gt;=$P677,"",EDATE($S677,9)),"")</f>
        <v/>
      </c>
      <c r="AC677" s="48" t="str">
        <f>IFERROR(IF(COUNT($S677:AB677)&gt;=$P677,"",EDATE($S677,10)),"")</f>
        <v/>
      </c>
      <c r="AD677" s="48" t="str">
        <f>IFERROR(IF(COUNT($S677:AC677)&gt;=$P677,"",EDATE($S677,11)),"")</f>
        <v/>
      </c>
      <c r="AE677" s="48" t="str">
        <f>IFERROR(IF(COUNT($S677:AD677)&gt;=$P677,"",EDATE($S677,12)),"")</f>
        <v/>
      </c>
      <c r="AF677" s="48" t="str">
        <f>IFERROR(IF(COUNT($S677:AE677)&gt;=$P677,"",EDATE($S677,13)),"")</f>
        <v/>
      </c>
      <c r="AG677" s="48" t="str">
        <f>IFERROR(IF(COUNT($S677:AF677)&gt;=$P677,"",EDATE($S677,14)),"")</f>
        <v/>
      </c>
      <c r="AH677" s="48" t="str">
        <f>IFERROR(IF(COUNT($S677:AG677)&gt;=$P677,"",EDATE($S677,15)),"")</f>
        <v/>
      </c>
      <c r="AI677" s="48" t="str">
        <f>IFERROR(IF(COUNT($S677:AH677)&gt;=$P677,"",EDATE($S677,16)),"")</f>
        <v/>
      </c>
      <c r="AJ677" s="48" t="str">
        <f>IFERROR(IF(COUNT($S677:AI677)&gt;=$P677,"",EDATE($S677,17)),"")</f>
        <v/>
      </c>
      <c r="AK677" s="48" t="str">
        <f>IFERROR(IF(COUNT($S677:AJ677)&gt;=$P677,"",EDATE($S677,18)),"")</f>
        <v/>
      </c>
      <c r="AL677" s="49" t="str">
        <f>IFERROR(IF(COUNT($S677:AK677)&gt;=$P677,"",EDATE($S677,19)),"")</f>
        <v/>
      </c>
      <c r="AM677" s="49" t="str">
        <f>IFERROR(IF(COUNT($S677:AL677)&gt;=$P677,"",EDATE($S677,20)),"")</f>
        <v/>
      </c>
      <c r="AN677" s="49" t="str">
        <f>IFERROR(IF(COUNT($S677:AM677)&gt;=$P677,"",EDATE($S677,21)),"")</f>
        <v/>
      </c>
      <c r="AO677" s="49" t="str">
        <f>IFERROR(IF(COUNT($S677:AN677)&gt;=$P677,"",EDATE($S677,22)),"")</f>
        <v/>
      </c>
      <c r="AP677" s="49" t="str">
        <f>IFERROR(IF(COUNT($S677:AO677)&gt;=$P677,"",EDATE($S677,23)),"")</f>
        <v/>
      </c>
      <c r="AQ677" s="49" t="str">
        <f>IFERROR(IF(COUNT($S677:AP677)&gt;=$P677,"",EDATE($S677,24)),"")</f>
        <v/>
      </c>
      <c r="AR677" s="49" t="str">
        <f>IFERROR(IF(COUNT($S677:AQ677)&gt;=$P677,"",EDATE($S677,25)),"")</f>
        <v/>
      </c>
      <c r="AS677" s="49" t="str">
        <f>IFERROR(IF(COUNT($S677:AR677)&gt;=$P677,"",EDATE($S677,26)),"")</f>
        <v/>
      </c>
      <c r="AT677" s="49" t="str">
        <f>IFERROR(IF(COUNT($S677:AS677)&gt;=$P677,"",EDATE($S677,27)),"")</f>
        <v/>
      </c>
      <c r="AU677" s="49" t="str">
        <f>IFERROR(IF(COUNT($S677:AT677)&gt;=$P677,"",EDATE($S677,28)),"")</f>
        <v/>
      </c>
      <c r="AV677" s="49" t="str">
        <f>IFERROR(IF(COUNT($S677:AU677)&gt;=$P677,"",EDATE($S677,29)),"")</f>
        <v/>
      </c>
      <c r="AW677" s="49" t="str">
        <f>IFERROR(IF(COUNT($S677:AV677)&gt;=$P677,"",EDATE($S677,30)),"")</f>
        <v/>
      </c>
      <c r="AX677" s="49" t="str">
        <f>IFERROR(IF(COUNT($S677:AW677)&gt;=$P677,"",EDATE($S677,31)),"")</f>
        <v/>
      </c>
      <c r="AY677" s="49" t="str">
        <f>IFERROR(IF(COUNT($S677:AX677)&gt;=$P677,"",EDATE($S677,32)),"")</f>
        <v/>
      </c>
      <c r="AZ677" s="49" t="str">
        <f>IFERROR(IF(COUNT($S677:AY677)&gt;=$P677,"",EDATE($S677,33)),"")</f>
        <v/>
      </c>
      <c r="BA677" s="49" t="str">
        <f>IFERROR(IF(COUNT($S677:AZ677)&gt;=$P677,"",EDATE($S677,34)),"")</f>
        <v/>
      </c>
      <c r="BB677" s="49" t="str">
        <f>IFERROR(IF(COUNT($S677:BA677)&gt;=$P677,"",EDATE($S677,35)),"")</f>
        <v/>
      </c>
      <c r="BC677" s="49" t="str">
        <f>IFERROR(IF(COUNT($S677:BB677)&gt;=$P677,"",EDATE($S677,36)),"")</f>
        <v/>
      </c>
      <c r="BD677" s="108"/>
    </row>
    <row r="678" spans="1:56" s="98" customFormat="1" ht="21" customHeight="1" thickBot="1">
      <c r="A678" s="106" t="str">
        <f t="shared" ca="1" si="60"/>
        <v/>
      </c>
      <c r="B678" s="152"/>
      <c r="C678" s="45" t="str">
        <f>IFERROR(VLOOKUP(B678,'اسماء العملاء'!$A$2:$E$1589,5,FALSE),"")</f>
        <v/>
      </c>
      <c r="D678" s="60" t="str">
        <f>IFERROR(VLOOKUP(B678,'اسماء العملاء'!$A$2:$C$1589,2,FALSE),"")</f>
        <v/>
      </c>
      <c r="E678" s="56"/>
      <c r="F678" s="62" t="str">
        <f>IFERROR(VLOOKUP(B678,'اسماء العملاء'!$A$2:$C$1589,3,FALSE),"")</f>
        <v/>
      </c>
      <c r="G678" s="75" t="str">
        <f>IFERROR(VLOOKUP(B678,'اسماء العملاء'!$A$2:$F$1589,6,FALSE),"")</f>
        <v/>
      </c>
      <c r="H678" s="142" t="str">
        <f>IFERROR(VLOOKUP(G678,'انواع الفلاتر'!$B$2:$C$52,2,FALSE),"")</f>
        <v/>
      </c>
      <c r="I678" s="128" t="str">
        <f>IFERROR(VLOOKUP(B678,'اسماء العملاء'!$A$2:$K$1589,11,FALSE),"")</f>
        <v/>
      </c>
      <c r="J678" s="46" t="str">
        <f t="shared" si="61"/>
        <v/>
      </c>
      <c r="K678" s="37"/>
      <c r="L678" s="137" t="str">
        <f t="shared" si="62"/>
        <v/>
      </c>
      <c r="M678" s="94" t="str">
        <f>IFERROR(VLOOKUP(B678,'اسماء العملاء'!$A$2:$G$1589,7,FALSE),"")</f>
        <v/>
      </c>
      <c r="N678" s="92" t="str">
        <f t="shared" si="63"/>
        <v/>
      </c>
      <c r="O678" s="149" t="str">
        <f>IFERROR(VLOOKUP(B678,'اسماء العملاء'!$A$2:$I$1589,9,FALSE),"")</f>
        <v/>
      </c>
      <c r="P678" s="144" t="str">
        <f t="shared" si="64"/>
        <v/>
      </c>
      <c r="Q678" s="145" t="str">
        <f t="shared" si="65"/>
        <v/>
      </c>
      <c r="R678" s="50"/>
      <c r="S678" s="133" t="str">
        <f>IFERROR(VLOOKUP(B678,'اسماء العملاء'!$A$2:$J$1589,10,FALSE),"")</f>
        <v/>
      </c>
      <c r="T678" s="48" t="str">
        <f>IFERROR(IF(COUNT($S678:S678)&gt;=$P678,"",EDATE($S678,1)),"")</f>
        <v/>
      </c>
      <c r="U678" s="48" t="str">
        <f>IFERROR(IF(COUNT($S678:T678)&gt;=$P678,"",EDATE($S678,2)),"")</f>
        <v/>
      </c>
      <c r="V678" s="48" t="str">
        <f>IFERROR(IF(COUNT($S678:U678)&gt;=$P678,"",EDATE($S678,3)),"")</f>
        <v/>
      </c>
      <c r="W678" s="48" t="str">
        <f>IFERROR(IF(COUNT($S678:V678)&gt;=$P678,"",EDATE($S678,4)),"")</f>
        <v/>
      </c>
      <c r="X678" s="48" t="str">
        <f>IFERROR(IF(COUNT($S678:W678)&gt;=$P678,"",EDATE($S678,5)),"")</f>
        <v/>
      </c>
      <c r="Y678" s="48" t="str">
        <f>IFERROR(IF(COUNT($S678:X678)&gt;=$P678,"",EDATE($S678,6)),"")</f>
        <v/>
      </c>
      <c r="Z678" s="48" t="str">
        <f>IFERROR(IF(COUNT($S678:Y678)&gt;=$P678,"",EDATE($S678,7)),"")</f>
        <v/>
      </c>
      <c r="AA678" s="48" t="str">
        <f>IFERROR(IF(COUNT($S678:Z678)&gt;=$P678,"",EDATE($S678,8)),"")</f>
        <v/>
      </c>
      <c r="AB678" s="48" t="str">
        <f>IFERROR(IF(COUNT($S678:AA678)&gt;=$P678,"",EDATE($S678,9)),"")</f>
        <v/>
      </c>
      <c r="AC678" s="48" t="str">
        <f>IFERROR(IF(COUNT($S678:AB678)&gt;=$P678,"",EDATE($S678,10)),"")</f>
        <v/>
      </c>
      <c r="AD678" s="48" t="str">
        <f>IFERROR(IF(COUNT($S678:AC678)&gt;=$P678,"",EDATE($S678,11)),"")</f>
        <v/>
      </c>
      <c r="AE678" s="48" t="str">
        <f>IFERROR(IF(COUNT($S678:AD678)&gt;=$P678,"",EDATE($S678,12)),"")</f>
        <v/>
      </c>
      <c r="AF678" s="48" t="str">
        <f>IFERROR(IF(COUNT($S678:AE678)&gt;=$P678,"",EDATE($S678,13)),"")</f>
        <v/>
      </c>
      <c r="AG678" s="48" t="str">
        <f>IFERROR(IF(COUNT($S678:AF678)&gt;=$P678,"",EDATE($S678,14)),"")</f>
        <v/>
      </c>
      <c r="AH678" s="48" t="str">
        <f>IFERROR(IF(COUNT($S678:AG678)&gt;=$P678,"",EDATE($S678,15)),"")</f>
        <v/>
      </c>
      <c r="AI678" s="48" t="str">
        <f>IFERROR(IF(COUNT($S678:AH678)&gt;=$P678,"",EDATE($S678,16)),"")</f>
        <v/>
      </c>
      <c r="AJ678" s="48" t="str">
        <f>IFERROR(IF(COUNT($S678:AI678)&gt;=$P678,"",EDATE($S678,17)),"")</f>
        <v/>
      </c>
      <c r="AK678" s="48" t="str">
        <f>IFERROR(IF(COUNT($S678:AJ678)&gt;=$P678,"",EDATE($S678,18)),"")</f>
        <v/>
      </c>
      <c r="AL678" s="49" t="str">
        <f>IFERROR(IF(COUNT($S678:AK678)&gt;=$P678,"",EDATE($S678,19)),"")</f>
        <v/>
      </c>
      <c r="AM678" s="49" t="str">
        <f>IFERROR(IF(COUNT($S678:AL678)&gt;=$P678,"",EDATE($S678,20)),"")</f>
        <v/>
      </c>
      <c r="AN678" s="49" t="str">
        <f>IFERROR(IF(COUNT($S678:AM678)&gt;=$P678,"",EDATE($S678,21)),"")</f>
        <v/>
      </c>
      <c r="AO678" s="49" t="str">
        <f>IFERROR(IF(COUNT($S678:AN678)&gt;=$P678,"",EDATE($S678,22)),"")</f>
        <v/>
      </c>
      <c r="AP678" s="49" t="str">
        <f>IFERROR(IF(COUNT($S678:AO678)&gt;=$P678,"",EDATE($S678,23)),"")</f>
        <v/>
      </c>
      <c r="AQ678" s="49" t="str">
        <f>IFERROR(IF(COUNT($S678:AP678)&gt;=$P678,"",EDATE($S678,24)),"")</f>
        <v/>
      </c>
      <c r="AR678" s="49" t="str">
        <f>IFERROR(IF(COUNT($S678:AQ678)&gt;=$P678,"",EDATE($S678,25)),"")</f>
        <v/>
      </c>
      <c r="AS678" s="49" t="str">
        <f>IFERROR(IF(COUNT($S678:AR678)&gt;=$P678,"",EDATE($S678,26)),"")</f>
        <v/>
      </c>
      <c r="AT678" s="49" t="str">
        <f>IFERROR(IF(COUNT($S678:AS678)&gt;=$P678,"",EDATE($S678,27)),"")</f>
        <v/>
      </c>
      <c r="AU678" s="49" t="str">
        <f>IFERROR(IF(COUNT($S678:AT678)&gt;=$P678,"",EDATE($S678,28)),"")</f>
        <v/>
      </c>
      <c r="AV678" s="49" t="str">
        <f>IFERROR(IF(COUNT($S678:AU678)&gt;=$P678,"",EDATE($S678,29)),"")</f>
        <v/>
      </c>
      <c r="AW678" s="49" t="str">
        <f>IFERROR(IF(COUNT($S678:AV678)&gt;=$P678,"",EDATE($S678,30)),"")</f>
        <v/>
      </c>
      <c r="AX678" s="49" t="str">
        <f>IFERROR(IF(COUNT($S678:AW678)&gt;=$P678,"",EDATE($S678,31)),"")</f>
        <v/>
      </c>
      <c r="AY678" s="49" t="str">
        <f>IFERROR(IF(COUNT($S678:AX678)&gt;=$P678,"",EDATE($S678,32)),"")</f>
        <v/>
      </c>
      <c r="AZ678" s="49" t="str">
        <f>IFERROR(IF(COUNT($S678:AY678)&gt;=$P678,"",EDATE($S678,33)),"")</f>
        <v/>
      </c>
      <c r="BA678" s="49" t="str">
        <f>IFERROR(IF(COUNT($S678:AZ678)&gt;=$P678,"",EDATE($S678,34)),"")</f>
        <v/>
      </c>
      <c r="BB678" s="49" t="str">
        <f>IFERROR(IF(COUNT($S678:BA678)&gt;=$P678,"",EDATE($S678,35)),"")</f>
        <v/>
      </c>
      <c r="BC678" s="49" t="str">
        <f>IFERROR(IF(COUNT($S678:BB678)&gt;=$P678,"",EDATE($S678,36)),"")</f>
        <v/>
      </c>
      <c r="BD678" s="108"/>
    </row>
    <row r="679" spans="1:56" s="98" customFormat="1" ht="21" customHeight="1" thickBot="1">
      <c r="A679" s="106" t="str">
        <f t="shared" ca="1" si="60"/>
        <v/>
      </c>
      <c r="B679" s="152"/>
      <c r="C679" s="45" t="str">
        <f>IFERROR(VLOOKUP(B679,'اسماء العملاء'!$A$2:$E$1589,5,FALSE),"")</f>
        <v/>
      </c>
      <c r="D679" s="60" t="str">
        <f>IFERROR(VLOOKUP(B679,'اسماء العملاء'!$A$2:$C$1589,2,FALSE),"")</f>
        <v/>
      </c>
      <c r="E679" s="56"/>
      <c r="F679" s="62" t="str">
        <f>IFERROR(VLOOKUP(B679,'اسماء العملاء'!$A$2:$C$1589,3,FALSE),"")</f>
        <v/>
      </c>
      <c r="G679" s="75" t="str">
        <f>IFERROR(VLOOKUP(B679,'اسماء العملاء'!$A$2:$F$1589,6,FALSE),"")</f>
        <v/>
      </c>
      <c r="H679" s="142" t="str">
        <f>IFERROR(VLOOKUP(G679,'انواع الفلاتر'!$B$2:$C$52,2,FALSE),"")</f>
        <v/>
      </c>
      <c r="I679" s="128" t="str">
        <f>IFERROR(VLOOKUP(B679,'اسماء العملاء'!$A$2:$K$1589,11,FALSE),"")</f>
        <v/>
      </c>
      <c r="J679" s="46" t="str">
        <f t="shared" si="61"/>
        <v/>
      </c>
      <c r="K679" s="37"/>
      <c r="L679" s="137" t="str">
        <f t="shared" si="62"/>
        <v/>
      </c>
      <c r="M679" s="94" t="str">
        <f>IFERROR(VLOOKUP(B679,'اسماء العملاء'!$A$2:$G$1589,7,FALSE),"")</f>
        <v/>
      </c>
      <c r="N679" s="92" t="str">
        <f t="shared" si="63"/>
        <v/>
      </c>
      <c r="O679" s="149" t="str">
        <f>IFERROR(VLOOKUP(B679,'اسماء العملاء'!$A$2:$I$1589,9,FALSE),"")</f>
        <v/>
      </c>
      <c r="P679" s="144" t="str">
        <f t="shared" si="64"/>
        <v/>
      </c>
      <c r="Q679" s="145" t="str">
        <f t="shared" si="65"/>
        <v/>
      </c>
      <c r="R679" s="50"/>
      <c r="S679" s="133" t="str">
        <f>IFERROR(VLOOKUP(B679,'اسماء العملاء'!$A$2:$J$1589,10,FALSE),"")</f>
        <v/>
      </c>
      <c r="T679" s="48" t="str">
        <f>IFERROR(IF(COUNT($S679:S679)&gt;=$P679,"",EDATE($S679,1)),"")</f>
        <v/>
      </c>
      <c r="U679" s="48" t="str">
        <f>IFERROR(IF(COUNT($S679:T679)&gt;=$P679,"",EDATE($S679,2)),"")</f>
        <v/>
      </c>
      <c r="V679" s="48" t="str">
        <f>IFERROR(IF(COUNT($S679:U679)&gt;=$P679,"",EDATE($S679,3)),"")</f>
        <v/>
      </c>
      <c r="W679" s="48" t="str">
        <f>IFERROR(IF(COUNT($S679:V679)&gt;=$P679,"",EDATE($S679,4)),"")</f>
        <v/>
      </c>
      <c r="X679" s="48" t="str">
        <f>IFERROR(IF(COUNT($S679:W679)&gt;=$P679,"",EDATE($S679,5)),"")</f>
        <v/>
      </c>
      <c r="Y679" s="48" t="str">
        <f>IFERROR(IF(COUNT($S679:X679)&gt;=$P679,"",EDATE($S679,6)),"")</f>
        <v/>
      </c>
      <c r="Z679" s="48" t="str">
        <f>IFERROR(IF(COUNT($S679:Y679)&gt;=$P679,"",EDATE($S679,7)),"")</f>
        <v/>
      </c>
      <c r="AA679" s="48" t="str">
        <f>IFERROR(IF(COUNT($S679:Z679)&gt;=$P679,"",EDATE($S679,8)),"")</f>
        <v/>
      </c>
      <c r="AB679" s="48" t="str">
        <f>IFERROR(IF(COUNT($S679:AA679)&gt;=$P679,"",EDATE($S679,9)),"")</f>
        <v/>
      </c>
      <c r="AC679" s="48" t="str">
        <f>IFERROR(IF(COUNT($S679:AB679)&gt;=$P679,"",EDATE($S679,10)),"")</f>
        <v/>
      </c>
      <c r="AD679" s="48" t="str">
        <f>IFERROR(IF(COUNT($S679:AC679)&gt;=$P679,"",EDATE($S679,11)),"")</f>
        <v/>
      </c>
      <c r="AE679" s="48" t="str">
        <f>IFERROR(IF(COUNT($S679:AD679)&gt;=$P679,"",EDATE($S679,12)),"")</f>
        <v/>
      </c>
      <c r="AF679" s="48" t="str">
        <f>IFERROR(IF(COUNT($S679:AE679)&gt;=$P679,"",EDATE($S679,13)),"")</f>
        <v/>
      </c>
      <c r="AG679" s="48" t="str">
        <f>IFERROR(IF(COUNT($S679:AF679)&gt;=$P679,"",EDATE($S679,14)),"")</f>
        <v/>
      </c>
      <c r="AH679" s="48" t="str">
        <f>IFERROR(IF(COUNT($S679:AG679)&gt;=$P679,"",EDATE($S679,15)),"")</f>
        <v/>
      </c>
      <c r="AI679" s="48" t="str">
        <f>IFERROR(IF(COUNT($S679:AH679)&gt;=$P679,"",EDATE($S679,16)),"")</f>
        <v/>
      </c>
      <c r="AJ679" s="48" t="str">
        <f>IFERROR(IF(COUNT($S679:AI679)&gt;=$P679,"",EDATE($S679,17)),"")</f>
        <v/>
      </c>
      <c r="AK679" s="48" t="str">
        <f>IFERROR(IF(COUNT($S679:AJ679)&gt;=$P679,"",EDATE($S679,18)),"")</f>
        <v/>
      </c>
      <c r="AL679" s="49" t="str">
        <f>IFERROR(IF(COUNT($S679:AK679)&gt;=$P679,"",EDATE($S679,19)),"")</f>
        <v/>
      </c>
      <c r="AM679" s="49" t="str">
        <f>IFERROR(IF(COUNT($S679:AL679)&gt;=$P679,"",EDATE($S679,20)),"")</f>
        <v/>
      </c>
      <c r="AN679" s="49" t="str">
        <f>IFERROR(IF(COUNT($S679:AM679)&gt;=$P679,"",EDATE($S679,21)),"")</f>
        <v/>
      </c>
      <c r="AO679" s="49" t="str">
        <f>IFERROR(IF(COUNT($S679:AN679)&gt;=$P679,"",EDATE($S679,22)),"")</f>
        <v/>
      </c>
      <c r="AP679" s="49" t="str">
        <f>IFERROR(IF(COUNT($S679:AO679)&gt;=$P679,"",EDATE($S679,23)),"")</f>
        <v/>
      </c>
      <c r="AQ679" s="49" t="str">
        <f>IFERROR(IF(COUNT($S679:AP679)&gt;=$P679,"",EDATE($S679,24)),"")</f>
        <v/>
      </c>
      <c r="AR679" s="49" t="str">
        <f>IFERROR(IF(COUNT($S679:AQ679)&gt;=$P679,"",EDATE($S679,25)),"")</f>
        <v/>
      </c>
      <c r="AS679" s="49" t="str">
        <f>IFERROR(IF(COUNT($S679:AR679)&gt;=$P679,"",EDATE($S679,26)),"")</f>
        <v/>
      </c>
      <c r="AT679" s="49" t="str">
        <f>IFERROR(IF(COUNT($S679:AS679)&gt;=$P679,"",EDATE($S679,27)),"")</f>
        <v/>
      </c>
      <c r="AU679" s="49" t="str">
        <f>IFERROR(IF(COUNT($S679:AT679)&gt;=$P679,"",EDATE($S679,28)),"")</f>
        <v/>
      </c>
      <c r="AV679" s="49" t="str">
        <f>IFERROR(IF(COUNT($S679:AU679)&gt;=$P679,"",EDATE($S679,29)),"")</f>
        <v/>
      </c>
      <c r="AW679" s="49" t="str">
        <f>IFERROR(IF(COUNT($S679:AV679)&gt;=$P679,"",EDATE($S679,30)),"")</f>
        <v/>
      </c>
      <c r="AX679" s="49" t="str">
        <f>IFERROR(IF(COUNT($S679:AW679)&gt;=$P679,"",EDATE($S679,31)),"")</f>
        <v/>
      </c>
      <c r="AY679" s="49" t="str">
        <f>IFERROR(IF(COUNT($S679:AX679)&gt;=$P679,"",EDATE($S679,32)),"")</f>
        <v/>
      </c>
      <c r="AZ679" s="49" t="str">
        <f>IFERROR(IF(COUNT($S679:AY679)&gt;=$P679,"",EDATE($S679,33)),"")</f>
        <v/>
      </c>
      <c r="BA679" s="49" t="str">
        <f>IFERROR(IF(COUNT($S679:AZ679)&gt;=$P679,"",EDATE($S679,34)),"")</f>
        <v/>
      </c>
      <c r="BB679" s="49" t="str">
        <f>IFERROR(IF(COUNT($S679:BA679)&gt;=$P679,"",EDATE($S679,35)),"")</f>
        <v/>
      </c>
      <c r="BC679" s="49" t="str">
        <f>IFERROR(IF(COUNT($S679:BB679)&gt;=$P679,"",EDATE($S679,36)),"")</f>
        <v/>
      </c>
      <c r="BD679" s="108"/>
    </row>
    <row r="680" spans="1:56" s="98" customFormat="1" ht="21" customHeight="1" thickBot="1">
      <c r="A680" s="106" t="str">
        <f t="shared" ca="1" si="60"/>
        <v/>
      </c>
      <c r="B680" s="152"/>
      <c r="C680" s="45" t="str">
        <f>IFERROR(VLOOKUP(B680,'اسماء العملاء'!$A$2:$E$1589,5,FALSE),"")</f>
        <v/>
      </c>
      <c r="D680" s="60" t="str">
        <f>IFERROR(VLOOKUP(B680,'اسماء العملاء'!$A$2:$C$1589,2,FALSE),"")</f>
        <v/>
      </c>
      <c r="E680" s="56"/>
      <c r="F680" s="62" t="str">
        <f>IFERROR(VLOOKUP(B680,'اسماء العملاء'!$A$2:$C$1589,3,FALSE),"")</f>
        <v/>
      </c>
      <c r="G680" s="75" t="str">
        <f>IFERROR(VLOOKUP(B680,'اسماء العملاء'!$A$2:$F$1589,6,FALSE),"")</f>
        <v/>
      </c>
      <c r="H680" s="142" t="str">
        <f>IFERROR(VLOOKUP(G680,'انواع الفلاتر'!$B$2:$C$52,2,FALSE),"")</f>
        <v/>
      </c>
      <c r="I680" s="128" t="str">
        <f>IFERROR(VLOOKUP(B680,'اسماء العملاء'!$A$2:$K$1589,11,FALSE),"")</f>
        <v/>
      </c>
      <c r="J680" s="46" t="str">
        <f t="shared" si="61"/>
        <v/>
      </c>
      <c r="K680" s="37"/>
      <c r="L680" s="137" t="str">
        <f t="shared" si="62"/>
        <v/>
      </c>
      <c r="M680" s="94" t="str">
        <f>IFERROR(VLOOKUP(B680,'اسماء العملاء'!$A$2:$G$1589,7,FALSE),"")</f>
        <v/>
      </c>
      <c r="N680" s="92" t="str">
        <f t="shared" si="63"/>
        <v/>
      </c>
      <c r="O680" s="149" t="str">
        <f>IFERROR(VLOOKUP(B680,'اسماء العملاء'!$A$2:$I$1589,9,FALSE),"")</f>
        <v/>
      </c>
      <c r="P680" s="144" t="str">
        <f t="shared" si="64"/>
        <v/>
      </c>
      <c r="Q680" s="145" t="str">
        <f t="shared" si="65"/>
        <v/>
      </c>
      <c r="R680" s="50"/>
      <c r="S680" s="133" t="str">
        <f>IFERROR(VLOOKUP(B680,'اسماء العملاء'!$A$2:$J$1589,10,FALSE),"")</f>
        <v/>
      </c>
      <c r="T680" s="48" t="str">
        <f>IFERROR(IF(COUNT($S680:S680)&gt;=$P680,"",EDATE($S680,1)),"")</f>
        <v/>
      </c>
      <c r="U680" s="48" t="str">
        <f>IFERROR(IF(COUNT($S680:T680)&gt;=$P680,"",EDATE($S680,2)),"")</f>
        <v/>
      </c>
      <c r="V680" s="48" t="str">
        <f>IFERROR(IF(COUNT($S680:U680)&gt;=$P680,"",EDATE($S680,3)),"")</f>
        <v/>
      </c>
      <c r="W680" s="48" t="str">
        <f>IFERROR(IF(COUNT($S680:V680)&gt;=$P680,"",EDATE($S680,4)),"")</f>
        <v/>
      </c>
      <c r="X680" s="48" t="str">
        <f>IFERROR(IF(COUNT($S680:W680)&gt;=$P680,"",EDATE($S680,5)),"")</f>
        <v/>
      </c>
      <c r="Y680" s="48" t="str">
        <f>IFERROR(IF(COUNT($S680:X680)&gt;=$P680,"",EDATE($S680,6)),"")</f>
        <v/>
      </c>
      <c r="Z680" s="48" t="str">
        <f>IFERROR(IF(COUNT($S680:Y680)&gt;=$P680,"",EDATE($S680,7)),"")</f>
        <v/>
      </c>
      <c r="AA680" s="48" t="str">
        <f>IFERROR(IF(COUNT($S680:Z680)&gt;=$P680,"",EDATE($S680,8)),"")</f>
        <v/>
      </c>
      <c r="AB680" s="48" t="str">
        <f>IFERROR(IF(COUNT($S680:AA680)&gt;=$P680,"",EDATE($S680,9)),"")</f>
        <v/>
      </c>
      <c r="AC680" s="48" t="str">
        <f>IFERROR(IF(COUNT($S680:AB680)&gt;=$P680,"",EDATE($S680,10)),"")</f>
        <v/>
      </c>
      <c r="AD680" s="48" t="str">
        <f>IFERROR(IF(COUNT($S680:AC680)&gt;=$P680,"",EDATE($S680,11)),"")</f>
        <v/>
      </c>
      <c r="AE680" s="48" t="str">
        <f>IFERROR(IF(COUNT($S680:AD680)&gt;=$P680,"",EDATE($S680,12)),"")</f>
        <v/>
      </c>
      <c r="AF680" s="48" t="str">
        <f>IFERROR(IF(COUNT($S680:AE680)&gt;=$P680,"",EDATE($S680,13)),"")</f>
        <v/>
      </c>
      <c r="AG680" s="48" t="str">
        <f>IFERROR(IF(COUNT($S680:AF680)&gt;=$P680,"",EDATE($S680,14)),"")</f>
        <v/>
      </c>
      <c r="AH680" s="48" t="str">
        <f>IFERROR(IF(COUNT($S680:AG680)&gt;=$P680,"",EDATE($S680,15)),"")</f>
        <v/>
      </c>
      <c r="AI680" s="48" t="str">
        <f>IFERROR(IF(COUNT($S680:AH680)&gt;=$P680,"",EDATE($S680,16)),"")</f>
        <v/>
      </c>
      <c r="AJ680" s="48" t="str">
        <f>IFERROR(IF(COUNT($S680:AI680)&gt;=$P680,"",EDATE($S680,17)),"")</f>
        <v/>
      </c>
      <c r="AK680" s="48" t="str">
        <f>IFERROR(IF(COUNT($S680:AJ680)&gt;=$P680,"",EDATE($S680,18)),"")</f>
        <v/>
      </c>
      <c r="AL680" s="49" t="str">
        <f>IFERROR(IF(COUNT($S680:AK680)&gt;=$P680,"",EDATE($S680,19)),"")</f>
        <v/>
      </c>
      <c r="AM680" s="49" t="str">
        <f>IFERROR(IF(COUNT($S680:AL680)&gt;=$P680,"",EDATE($S680,20)),"")</f>
        <v/>
      </c>
      <c r="AN680" s="49" t="str">
        <f>IFERROR(IF(COUNT($S680:AM680)&gt;=$P680,"",EDATE($S680,21)),"")</f>
        <v/>
      </c>
      <c r="AO680" s="49" t="str">
        <f>IFERROR(IF(COUNT($S680:AN680)&gt;=$P680,"",EDATE($S680,22)),"")</f>
        <v/>
      </c>
      <c r="AP680" s="49" t="str">
        <f>IFERROR(IF(COUNT($S680:AO680)&gt;=$P680,"",EDATE($S680,23)),"")</f>
        <v/>
      </c>
      <c r="AQ680" s="49" t="str">
        <f>IFERROR(IF(COUNT($S680:AP680)&gt;=$P680,"",EDATE($S680,24)),"")</f>
        <v/>
      </c>
      <c r="AR680" s="49" t="str">
        <f>IFERROR(IF(COUNT($S680:AQ680)&gt;=$P680,"",EDATE($S680,25)),"")</f>
        <v/>
      </c>
      <c r="AS680" s="49" t="str">
        <f>IFERROR(IF(COUNT($S680:AR680)&gt;=$P680,"",EDATE($S680,26)),"")</f>
        <v/>
      </c>
      <c r="AT680" s="49" t="str">
        <f>IFERROR(IF(COUNT($S680:AS680)&gt;=$P680,"",EDATE($S680,27)),"")</f>
        <v/>
      </c>
      <c r="AU680" s="49" t="str">
        <f>IFERROR(IF(COUNT($S680:AT680)&gt;=$P680,"",EDATE($S680,28)),"")</f>
        <v/>
      </c>
      <c r="AV680" s="49" t="str">
        <f>IFERROR(IF(COUNT($S680:AU680)&gt;=$P680,"",EDATE($S680,29)),"")</f>
        <v/>
      </c>
      <c r="AW680" s="49" t="str">
        <f>IFERROR(IF(COUNT($S680:AV680)&gt;=$P680,"",EDATE($S680,30)),"")</f>
        <v/>
      </c>
      <c r="AX680" s="49" t="str">
        <f>IFERROR(IF(COUNT($S680:AW680)&gt;=$P680,"",EDATE($S680,31)),"")</f>
        <v/>
      </c>
      <c r="AY680" s="49" t="str">
        <f>IFERROR(IF(COUNT($S680:AX680)&gt;=$P680,"",EDATE($S680,32)),"")</f>
        <v/>
      </c>
      <c r="AZ680" s="49" t="str">
        <f>IFERROR(IF(COUNT($S680:AY680)&gt;=$P680,"",EDATE($S680,33)),"")</f>
        <v/>
      </c>
      <c r="BA680" s="49" t="str">
        <f>IFERROR(IF(COUNT($S680:AZ680)&gt;=$P680,"",EDATE($S680,34)),"")</f>
        <v/>
      </c>
      <c r="BB680" s="49" t="str">
        <f>IFERROR(IF(COUNT($S680:BA680)&gt;=$P680,"",EDATE($S680,35)),"")</f>
        <v/>
      </c>
      <c r="BC680" s="49" t="str">
        <f>IFERROR(IF(COUNT($S680:BB680)&gt;=$P680,"",EDATE($S680,36)),"")</f>
        <v/>
      </c>
      <c r="BD680" s="108"/>
    </row>
    <row r="681" spans="1:56" s="98" customFormat="1" ht="21" customHeight="1" thickBot="1">
      <c r="A681" s="109" t="str">
        <f t="shared" ca="1" si="60"/>
        <v/>
      </c>
      <c r="B681" s="152"/>
      <c r="C681" s="45" t="str">
        <f>IFERROR(VLOOKUP(B681,'اسماء العملاء'!$A$2:$E$1589,5,FALSE),"")</f>
        <v/>
      </c>
      <c r="D681" s="60" t="str">
        <f>IFERROR(VLOOKUP(B681,'اسماء العملاء'!$A$2:$C$1589,2,FALSE),"")</f>
        <v/>
      </c>
      <c r="E681" s="56"/>
      <c r="F681" s="62" t="str">
        <f>IFERROR(VLOOKUP(B681,'اسماء العملاء'!$A$2:$C$1589,3,FALSE),"")</f>
        <v/>
      </c>
      <c r="G681" s="75" t="str">
        <f>IFERROR(VLOOKUP(B681,'اسماء العملاء'!$A$2:$F$1589,6,FALSE),"")</f>
        <v/>
      </c>
      <c r="H681" s="142" t="str">
        <f>IFERROR(VLOOKUP(G681,'انواع الفلاتر'!$B$2:$C$52,2,FALSE),"")</f>
        <v/>
      </c>
      <c r="I681" s="128" t="str">
        <f>IFERROR(VLOOKUP(B681,'اسماء العملاء'!$A$2:$K$1589,11,FALSE),"")</f>
        <v/>
      </c>
      <c r="J681" s="46" t="str">
        <f t="shared" si="61"/>
        <v/>
      </c>
      <c r="K681" s="30"/>
      <c r="L681" s="137" t="str">
        <f t="shared" si="62"/>
        <v/>
      </c>
      <c r="M681" s="94" t="str">
        <f>IFERROR(VLOOKUP(B681,'اسماء العملاء'!$A$2:$G$1589,7,FALSE),"")</f>
        <v/>
      </c>
      <c r="N681" s="92" t="str">
        <f t="shared" si="63"/>
        <v/>
      </c>
      <c r="O681" s="149" t="str">
        <f>IFERROR(VLOOKUP(B681,'اسماء العملاء'!$A$2:$I$1589,9,FALSE),"")</f>
        <v/>
      </c>
      <c r="P681" s="144" t="str">
        <f t="shared" si="64"/>
        <v/>
      </c>
      <c r="Q681" s="145" t="str">
        <f t="shared" si="65"/>
        <v/>
      </c>
      <c r="R681" s="50"/>
      <c r="S681" s="133" t="str">
        <f>IFERROR(VLOOKUP(B681,'اسماء العملاء'!$A$2:$J$1589,10,FALSE),"")</f>
        <v/>
      </c>
      <c r="T681" s="48" t="str">
        <f>IFERROR(IF(COUNT($S681:S681)&gt;=$P681,"",EDATE($S681,1)),"")</f>
        <v/>
      </c>
      <c r="U681" s="48" t="str">
        <f>IFERROR(IF(COUNT($S681:T681)&gt;=$P681,"",EDATE($S681,2)),"")</f>
        <v/>
      </c>
      <c r="V681" s="48" t="str">
        <f>IFERROR(IF(COUNT($S681:U681)&gt;=$P681,"",EDATE($S681,3)),"")</f>
        <v/>
      </c>
      <c r="W681" s="48" t="str">
        <f>IFERROR(IF(COUNT($S681:V681)&gt;=$P681,"",EDATE($S681,4)),"")</f>
        <v/>
      </c>
      <c r="X681" s="48" t="str">
        <f>IFERROR(IF(COUNT($S681:W681)&gt;=$P681,"",EDATE($S681,5)),"")</f>
        <v/>
      </c>
      <c r="Y681" s="48" t="str">
        <f>IFERROR(IF(COUNT($S681:X681)&gt;=$P681,"",EDATE($S681,6)),"")</f>
        <v/>
      </c>
      <c r="Z681" s="48" t="str">
        <f>IFERROR(IF(COUNT($S681:Y681)&gt;=$P681,"",EDATE($S681,7)),"")</f>
        <v/>
      </c>
      <c r="AA681" s="48" t="str">
        <f>IFERROR(IF(COUNT($S681:Z681)&gt;=$P681,"",EDATE($S681,8)),"")</f>
        <v/>
      </c>
      <c r="AB681" s="48" t="str">
        <f>IFERROR(IF(COUNT($S681:AA681)&gt;=$P681,"",EDATE($S681,9)),"")</f>
        <v/>
      </c>
      <c r="AC681" s="48" t="str">
        <f>IFERROR(IF(COUNT($S681:AB681)&gt;=$P681,"",EDATE($S681,10)),"")</f>
        <v/>
      </c>
      <c r="AD681" s="48" t="str">
        <f>IFERROR(IF(COUNT($S681:AC681)&gt;=$P681,"",EDATE($S681,11)),"")</f>
        <v/>
      </c>
      <c r="AE681" s="48" t="str">
        <f>IFERROR(IF(COUNT($S681:AD681)&gt;=$P681,"",EDATE($S681,12)),"")</f>
        <v/>
      </c>
      <c r="AF681" s="48" t="str">
        <f>IFERROR(IF(COUNT($S681:AE681)&gt;=$P681,"",EDATE($S681,13)),"")</f>
        <v/>
      </c>
      <c r="AG681" s="48" t="str">
        <f>IFERROR(IF(COUNT($S681:AF681)&gt;=$P681,"",EDATE($S681,14)),"")</f>
        <v/>
      </c>
      <c r="AH681" s="48" t="str">
        <f>IFERROR(IF(COUNT($S681:AG681)&gt;=$P681,"",EDATE($S681,15)),"")</f>
        <v/>
      </c>
      <c r="AI681" s="48" t="str">
        <f>IFERROR(IF(COUNT($S681:AH681)&gt;=$P681,"",EDATE($S681,16)),"")</f>
        <v/>
      </c>
      <c r="AJ681" s="48" t="str">
        <f>IFERROR(IF(COUNT($S681:AI681)&gt;=$P681,"",EDATE($S681,17)),"")</f>
        <v/>
      </c>
      <c r="AK681" s="48" t="str">
        <f>IFERROR(IF(COUNT($S681:AJ681)&gt;=$P681,"",EDATE($S681,18)),"")</f>
        <v/>
      </c>
      <c r="AL681" s="49" t="str">
        <f>IFERROR(IF(COUNT($S681:AK681)&gt;=$P681,"",EDATE($S681,19)),"")</f>
        <v/>
      </c>
      <c r="AM681" s="49" t="str">
        <f>IFERROR(IF(COUNT($S681:AL681)&gt;=$P681,"",EDATE($S681,20)),"")</f>
        <v/>
      </c>
      <c r="AN681" s="49" t="str">
        <f>IFERROR(IF(COUNT($S681:AM681)&gt;=$P681,"",EDATE($S681,21)),"")</f>
        <v/>
      </c>
      <c r="AO681" s="49" t="str">
        <f>IFERROR(IF(COUNT($S681:AN681)&gt;=$P681,"",EDATE($S681,22)),"")</f>
        <v/>
      </c>
      <c r="AP681" s="49" t="str">
        <f>IFERROR(IF(COUNT($S681:AO681)&gt;=$P681,"",EDATE($S681,23)),"")</f>
        <v/>
      </c>
      <c r="AQ681" s="49" t="str">
        <f>IFERROR(IF(COUNT($S681:AP681)&gt;=$P681,"",EDATE($S681,24)),"")</f>
        <v/>
      </c>
      <c r="AR681" s="49" t="str">
        <f>IFERROR(IF(COUNT($S681:AQ681)&gt;=$P681,"",EDATE($S681,25)),"")</f>
        <v/>
      </c>
      <c r="AS681" s="49" t="str">
        <f>IFERROR(IF(COUNT($S681:AR681)&gt;=$P681,"",EDATE($S681,26)),"")</f>
        <v/>
      </c>
      <c r="AT681" s="49" t="str">
        <f>IFERROR(IF(COUNT($S681:AS681)&gt;=$P681,"",EDATE($S681,27)),"")</f>
        <v/>
      </c>
      <c r="AU681" s="49" t="str">
        <f>IFERROR(IF(COUNT($S681:AT681)&gt;=$P681,"",EDATE($S681,28)),"")</f>
        <v/>
      </c>
      <c r="AV681" s="49" t="str">
        <f>IFERROR(IF(COUNT($S681:AU681)&gt;=$P681,"",EDATE($S681,29)),"")</f>
        <v/>
      </c>
      <c r="AW681" s="49" t="str">
        <f>IFERROR(IF(COUNT($S681:AV681)&gt;=$P681,"",EDATE($S681,30)),"")</f>
        <v/>
      </c>
      <c r="AX681" s="49" t="str">
        <f>IFERROR(IF(COUNT($S681:AW681)&gt;=$P681,"",EDATE($S681,31)),"")</f>
        <v/>
      </c>
      <c r="AY681" s="49" t="str">
        <f>IFERROR(IF(COUNT($S681:AX681)&gt;=$P681,"",EDATE($S681,32)),"")</f>
        <v/>
      </c>
      <c r="AZ681" s="49" t="str">
        <f>IFERROR(IF(COUNT($S681:AY681)&gt;=$P681,"",EDATE($S681,33)),"")</f>
        <v/>
      </c>
      <c r="BA681" s="49" t="str">
        <f>IFERROR(IF(COUNT($S681:AZ681)&gt;=$P681,"",EDATE($S681,34)),"")</f>
        <v/>
      </c>
      <c r="BB681" s="49" t="str">
        <f>IFERROR(IF(COUNT($S681:BA681)&gt;=$P681,"",EDATE($S681,35)),"")</f>
        <v/>
      </c>
      <c r="BC681" s="49" t="str">
        <f>IFERROR(IF(COUNT($S681:BB681)&gt;=$P681,"",EDATE($S681,36)),"")</f>
        <v/>
      </c>
      <c r="BD681" s="110"/>
    </row>
    <row r="682" spans="1:56" s="98" customFormat="1" ht="21" customHeight="1" thickBot="1">
      <c r="A682" s="106" t="str">
        <f t="shared" ca="1" si="60"/>
        <v/>
      </c>
      <c r="B682" s="152"/>
      <c r="C682" s="45" t="str">
        <f>IFERROR(VLOOKUP(B682,'اسماء العملاء'!$A$2:$E$1589,5,FALSE),"")</f>
        <v/>
      </c>
      <c r="D682" s="60" t="str">
        <f>IFERROR(VLOOKUP(B682,'اسماء العملاء'!$A$2:$C$1589,2,FALSE),"")</f>
        <v/>
      </c>
      <c r="E682" s="56"/>
      <c r="F682" s="62" t="str">
        <f>IFERROR(VLOOKUP(B682,'اسماء العملاء'!$A$2:$C$1589,3,FALSE),"")</f>
        <v/>
      </c>
      <c r="G682" s="75" t="str">
        <f>IFERROR(VLOOKUP(B682,'اسماء العملاء'!$A$2:$F$1589,6,FALSE),"")</f>
        <v/>
      </c>
      <c r="H682" s="142" t="str">
        <f>IFERROR(VLOOKUP(G682,'انواع الفلاتر'!$B$2:$C$52,2,FALSE),"")</f>
        <v/>
      </c>
      <c r="I682" s="128" t="str">
        <f>IFERROR(VLOOKUP(B682,'اسماء العملاء'!$A$2:$K$1589,11,FALSE),"")</f>
        <v/>
      </c>
      <c r="J682" s="46" t="str">
        <f t="shared" si="61"/>
        <v/>
      </c>
      <c r="K682" s="37"/>
      <c r="L682" s="137" t="str">
        <f t="shared" si="62"/>
        <v/>
      </c>
      <c r="M682" s="94" t="str">
        <f>IFERROR(VLOOKUP(B682,'اسماء العملاء'!$A$2:$G$1589,7,FALSE),"")</f>
        <v/>
      </c>
      <c r="N682" s="92" t="str">
        <f t="shared" si="63"/>
        <v/>
      </c>
      <c r="O682" s="149" t="str">
        <f>IFERROR(VLOOKUP(B682,'اسماء العملاء'!$A$2:$I$1589,9,FALSE),"")</f>
        <v/>
      </c>
      <c r="P682" s="144" t="str">
        <f t="shared" si="64"/>
        <v/>
      </c>
      <c r="Q682" s="145" t="str">
        <f t="shared" si="65"/>
        <v/>
      </c>
      <c r="R682" s="50"/>
      <c r="S682" s="133" t="str">
        <f>IFERROR(VLOOKUP(B682,'اسماء العملاء'!$A$2:$J$1589,10,FALSE),"")</f>
        <v/>
      </c>
      <c r="T682" s="48" t="str">
        <f>IFERROR(IF(COUNT($S682:S682)&gt;=$P682,"",EDATE($S682,1)),"")</f>
        <v/>
      </c>
      <c r="U682" s="48" t="str">
        <f>IFERROR(IF(COUNT($S682:T682)&gt;=$P682,"",EDATE($S682,2)),"")</f>
        <v/>
      </c>
      <c r="V682" s="48" t="str">
        <f>IFERROR(IF(COUNT($S682:U682)&gt;=$P682,"",EDATE($S682,3)),"")</f>
        <v/>
      </c>
      <c r="W682" s="48" t="str">
        <f>IFERROR(IF(COUNT($S682:V682)&gt;=$P682,"",EDATE($S682,4)),"")</f>
        <v/>
      </c>
      <c r="X682" s="48" t="str">
        <f>IFERROR(IF(COUNT($S682:W682)&gt;=$P682,"",EDATE($S682,5)),"")</f>
        <v/>
      </c>
      <c r="Y682" s="48" t="str">
        <f>IFERROR(IF(COUNT($S682:X682)&gt;=$P682,"",EDATE($S682,6)),"")</f>
        <v/>
      </c>
      <c r="Z682" s="48" t="str">
        <f>IFERROR(IF(COUNT($S682:Y682)&gt;=$P682,"",EDATE($S682,7)),"")</f>
        <v/>
      </c>
      <c r="AA682" s="48" t="str">
        <f>IFERROR(IF(COUNT($S682:Z682)&gt;=$P682,"",EDATE($S682,8)),"")</f>
        <v/>
      </c>
      <c r="AB682" s="48" t="str">
        <f>IFERROR(IF(COUNT($S682:AA682)&gt;=$P682,"",EDATE($S682,9)),"")</f>
        <v/>
      </c>
      <c r="AC682" s="48" t="str">
        <f>IFERROR(IF(COUNT($S682:AB682)&gt;=$P682,"",EDATE($S682,10)),"")</f>
        <v/>
      </c>
      <c r="AD682" s="48" t="str">
        <f>IFERROR(IF(COUNT($S682:AC682)&gt;=$P682,"",EDATE($S682,11)),"")</f>
        <v/>
      </c>
      <c r="AE682" s="48" t="str">
        <f>IFERROR(IF(COUNT($S682:AD682)&gt;=$P682,"",EDATE($S682,12)),"")</f>
        <v/>
      </c>
      <c r="AF682" s="48" t="str">
        <f>IFERROR(IF(COUNT($S682:AE682)&gt;=$P682,"",EDATE($S682,13)),"")</f>
        <v/>
      </c>
      <c r="AG682" s="48" t="str">
        <f>IFERROR(IF(COUNT($S682:AF682)&gt;=$P682,"",EDATE($S682,14)),"")</f>
        <v/>
      </c>
      <c r="AH682" s="48" t="str">
        <f>IFERROR(IF(COUNT($S682:AG682)&gt;=$P682,"",EDATE($S682,15)),"")</f>
        <v/>
      </c>
      <c r="AI682" s="48" t="str">
        <f>IFERROR(IF(COUNT($S682:AH682)&gt;=$P682,"",EDATE($S682,16)),"")</f>
        <v/>
      </c>
      <c r="AJ682" s="48" t="str">
        <f>IFERROR(IF(COUNT($S682:AI682)&gt;=$P682,"",EDATE($S682,17)),"")</f>
        <v/>
      </c>
      <c r="AK682" s="48" t="str">
        <f>IFERROR(IF(COUNT($S682:AJ682)&gt;=$P682,"",EDATE($S682,18)),"")</f>
        <v/>
      </c>
      <c r="AL682" s="49" t="str">
        <f>IFERROR(IF(COUNT($S682:AK682)&gt;=$P682,"",EDATE($S682,19)),"")</f>
        <v/>
      </c>
      <c r="AM682" s="49" t="str">
        <f>IFERROR(IF(COUNT($S682:AL682)&gt;=$P682,"",EDATE($S682,20)),"")</f>
        <v/>
      </c>
      <c r="AN682" s="49" t="str">
        <f>IFERROR(IF(COUNT($S682:AM682)&gt;=$P682,"",EDATE($S682,21)),"")</f>
        <v/>
      </c>
      <c r="AO682" s="49" t="str">
        <f>IFERROR(IF(COUNT($S682:AN682)&gt;=$P682,"",EDATE($S682,22)),"")</f>
        <v/>
      </c>
      <c r="AP682" s="49" t="str">
        <f>IFERROR(IF(COUNT($S682:AO682)&gt;=$P682,"",EDATE($S682,23)),"")</f>
        <v/>
      </c>
      <c r="AQ682" s="49" t="str">
        <f>IFERROR(IF(COUNT($S682:AP682)&gt;=$P682,"",EDATE($S682,24)),"")</f>
        <v/>
      </c>
      <c r="AR682" s="49" t="str">
        <f>IFERROR(IF(COUNT($S682:AQ682)&gt;=$P682,"",EDATE($S682,25)),"")</f>
        <v/>
      </c>
      <c r="AS682" s="49" t="str">
        <f>IFERROR(IF(COUNT($S682:AR682)&gt;=$P682,"",EDATE($S682,26)),"")</f>
        <v/>
      </c>
      <c r="AT682" s="49" t="str">
        <f>IFERROR(IF(COUNT($S682:AS682)&gt;=$P682,"",EDATE($S682,27)),"")</f>
        <v/>
      </c>
      <c r="AU682" s="49" t="str">
        <f>IFERROR(IF(COUNT($S682:AT682)&gt;=$P682,"",EDATE($S682,28)),"")</f>
        <v/>
      </c>
      <c r="AV682" s="49" t="str">
        <f>IFERROR(IF(COUNT($S682:AU682)&gt;=$P682,"",EDATE($S682,29)),"")</f>
        <v/>
      </c>
      <c r="AW682" s="49" t="str">
        <f>IFERROR(IF(COUNT($S682:AV682)&gt;=$P682,"",EDATE($S682,30)),"")</f>
        <v/>
      </c>
      <c r="AX682" s="49" t="str">
        <f>IFERROR(IF(COUNT($S682:AW682)&gt;=$P682,"",EDATE($S682,31)),"")</f>
        <v/>
      </c>
      <c r="AY682" s="49" t="str">
        <f>IFERROR(IF(COUNT($S682:AX682)&gt;=$P682,"",EDATE($S682,32)),"")</f>
        <v/>
      </c>
      <c r="AZ682" s="49" t="str">
        <f>IFERROR(IF(COUNT($S682:AY682)&gt;=$P682,"",EDATE($S682,33)),"")</f>
        <v/>
      </c>
      <c r="BA682" s="49" t="str">
        <f>IFERROR(IF(COUNT($S682:AZ682)&gt;=$P682,"",EDATE($S682,34)),"")</f>
        <v/>
      </c>
      <c r="BB682" s="49" t="str">
        <f>IFERROR(IF(COUNT($S682:BA682)&gt;=$P682,"",EDATE($S682,35)),"")</f>
        <v/>
      </c>
      <c r="BC682" s="49" t="str">
        <f>IFERROR(IF(COUNT($S682:BB682)&gt;=$P682,"",EDATE($S682,36)),"")</f>
        <v/>
      </c>
      <c r="BD682" s="108"/>
    </row>
    <row r="683" spans="1:56" s="98" customFormat="1" ht="21" customHeight="1" thickBot="1">
      <c r="A683" s="106" t="str">
        <f t="shared" ca="1" si="60"/>
        <v/>
      </c>
      <c r="B683" s="152"/>
      <c r="C683" s="45" t="str">
        <f>IFERROR(VLOOKUP(B683,'اسماء العملاء'!$A$2:$E$1589,5,FALSE),"")</f>
        <v/>
      </c>
      <c r="D683" s="60" t="str">
        <f>IFERROR(VLOOKUP(B683,'اسماء العملاء'!$A$2:$C$1589,2,FALSE),"")</f>
        <v/>
      </c>
      <c r="E683" s="56"/>
      <c r="F683" s="62" t="str">
        <f>IFERROR(VLOOKUP(B683,'اسماء العملاء'!$A$2:$C$1589,3,FALSE),"")</f>
        <v/>
      </c>
      <c r="G683" s="75" t="str">
        <f>IFERROR(VLOOKUP(B683,'اسماء العملاء'!$A$2:$F$1589,6,FALSE),"")</f>
        <v/>
      </c>
      <c r="H683" s="142" t="str">
        <f>IFERROR(VLOOKUP(G683,'انواع الفلاتر'!$B$2:$C$52,2,FALSE),"")</f>
        <v/>
      </c>
      <c r="I683" s="128" t="str">
        <f>IFERROR(VLOOKUP(B683,'اسماء العملاء'!$A$2:$K$1589,11,FALSE),"")</f>
        <v/>
      </c>
      <c r="J683" s="46" t="str">
        <f t="shared" si="61"/>
        <v/>
      </c>
      <c r="K683" s="37"/>
      <c r="L683" s="137" t="str">
        <f t="shared" si="62"/>
        <v/>
      </c>
      <c r="M683" s="94" t="str">
        <f>IFERROR(VLOOKUP(B683,'اسماء العملاء'!$A$2:$G$1589,7,FALSE),"")</f>
        <v/>
      </c>
      <c r="N683" s="92" t="str">
        <f t="shared" si="63"/>
        <v/>
      </c>
      <c r="O683" s="149" t="str">
        <f>IFERROR(VLOOKUP(B683,'اسماء العملاء'!$A$2:$I$1589,9,FALSE),"")</f>
        <v/>
      </c>
      <c r="P683" s="144" t="str">
        <f t="shared" si="64"/>
        <v/>
      </c>
      <c r="Q683" s="145" t="str">
        <f t="shared" si="65"/>
        <v/>
      </c>
      <c r="R683" s="50"/>
      <c r="S683" s="133" t="str">
        <f>IFERROR(VLOOKUP(B683,'اسماء العملاء'!$A$2:$J$1589,10,FALSE),"")</f>
        <v/>
      </c>
      <c r="T683" s="48" t="str">
        <f>IFERROR(IF(COUNT($S683:S683)&gt;=$P683,"",EDATE($S683,1)),"")</f>
        <v/>
      </c>
      <c r="U683" s="48" t="str">
        <f>IFERROR(IF(COUNT($S683:T683)&gt;=$P683,"",EDATE($S683,2)),"")</f>
        <v/>
      </c>
      <c r="V683" s="48" t="str">
        <f>IFERROR(IF(COUNT($S683:U683)&gt;=$P683,"",EDATE($S683,3)),"")</f>
        <v/>
      </c>
      <c r="W683" s="48" t="str">
        <f>IFERROR(IF(COUNT($S683:V683)&gt;=$P683,"",EDATE($S683,4)),"")</f>
        <v/>
      </c>
      <c r="X683" s="48" t="str">
        <f>IFERROR(IF(COUNT($S683:W683)&gt;=$P683,"",EDATE($S683,5)),"")</f>
        <v/>
      </c>
      <c r="Y683" s="48" t="str">
        <f>IFERROR(IF(COUNT($S683:X683)&gt;=$P683,"",EDATE($S683,6)),"")</f>
        <v/>
      </c>
      <c r="Z683" s="48" t="str">
        <f>IFERROR(IF(COUNT($S683:Y683)&gt;=$P683,"",EDATE($S683,7)),"")</f>
        <v/>
      </c>
      <c r="AA683" s="48" t="str">
        <f>IFERROR(IF(COUNT($S683:Z683)&gt;=$P683,"",EDATE($S683,8)),"")</f>
        <v/>
      </c>
      <c r="AB683" s="48" t="str">
        <f>IFERROR(IF(COUNT($S683:AA683)&gt;=$P683,"",EDATE($S683,9)),"")</f>
        <v/>
      </c>
      <c r="AC683" s="48" t="str">
        <f>IFERROR(IF(COUNT($S683:AB683)&gt;=$P683,"",EDATE($S683,10)),"")</f>
        <v/>
      </c>
      <c r="AD683" s="48" t="str">
        <f>IFERROR(IF(COUNT($S683:AC683)&gt;=$P683,"",EDATE($S683,11)),"")</f>
        <v/>
      </c>
      <c r="AE683" s="48" t="str">
        <f>IFERROR(IF(COUNT($S683:AD683)&gt;=$P683,"",EDATE($S683,12)),"")</f>
        <v/>
      </c>
      <c r="AF683" s="48" t="str">
        <f>IFERROR(IF(COUNT($S683:AE683)&gt;=$P683,"",EDATE($S683,13)),"")</f>
        <v/>
      </c>
      <c r="AG683" s="48" t="str">
        <f>IFERROR(IF(COUNT($S683:AF683)&gt;=$P683,"",EDATE($S683,14)),"")</f>
        <v/>
      </c>
      <c r="AH683" s="48" t="str">
        <f>IFERROR(IF(COUNT($S683:AG683)&gt;=$P683,"",EDATE($S683,15)),"")</f>
        <v/>
      </c>
      <c r="AI683" s="48" t="str">
        <f>IFERROR(IF(COUNT($S683:AH683)&gt;=$P683,"",EDATE($S683,16)),"")</f>
        <v/>
      </c>
      <c r="AJ683" s="48" t="str">
        <f>IFERROR(IF(COUNT($S683:AI683)&gt;=$P683,"",EDATE($S683,17)),"")</f>
        <v/>
      </c>
      <c r="AK683" s="48" t="str">
        <f>IFERROR(IF(COUNT($S683:AJ683)&gt;=$P683,"",EDATE($S683,18)),"")</f>
        <v/>
      </c>
      <c r="AL683" s="49" t="str">
        <f>IFERROR(IF(COUNT($S683:AK683)&gt;=$P683,"",EDATE($S683,19)),"")</f>
        <v/>
      </c>
      <c r="AM683" s="49" t="str">
        <f>IFERROR(IF(COUNT($S683:AL683)&gt;=$P683,"",EDATE($S683,20)),"")</f>
        <v/>
      </c>
      <c r="AN683" s="49" t="str">
        <f>IFERROR(IF(COUNT($S683:AM683)&gt;=$P683,"",EDATE($S683,21)),"")</f>
        <v/>
      </c>
      <c r="AO683" s="49" t="str">
        <f>IFERROR(IF(COUNT($S683:AN683)&gt;=$P683,"",EDATE($S683,22)),"")</f>
        <v/>
      </c>
      <c r="AP683" s="49" t="str">
        <f>IFERROR(IF(COUNT($S683:AO683)&gt;=$P683,"",EDATE($S683,23)),"")</f>
        <v/>
      </c>
      <c r="AQ683" s="49" t="str">
        <f>IFERROR(IF(COUNT($S683:AP683)&gt;=$P683,"",EDATE($S683,24)),"")</f>
        <v/>
      </c>
      <c r="AR683" s="49" t="str">
        <f>IFERROR(IF(COUNT($S683:AQ683)&gt;=$P683,"",EDATE($S683,25)),"")</f>
        <v/>
      </c>
      <c r="AS683" s="49" t="str">
        <f>IFERROR(IF(COUNT($S683:AR683)&gt;=$P683,"",EDATE($S683,26)),"")</f>
        <v/>
      </c>
      <c r="AT683" s="49" t="str">
        <f>IFERROR(IF(COUNT($S683:AS683)&gt;=$P683,"",EDATE($S683,27)),"")</f>
        <v/>
      </c>
      <c r="AU683" s="49" t="str">
        <f>IFERROR(IF(COUNT($S683:AT683)&gt;=$P683,"",EDATE($S683,28)),"")</f>
        <v/>
      </c>
      <c r="AV683" s="49" t="str">
        <f>IFERROR(IF(COUNT($S683:AU683)&gt;=$P683,"",EDATE($S683,29)),"")</f>
        <v/>
      </c>
      <c r="AW683" s="49" t="str">
        <f>IFERROR(IF(COUNT($S683:AV683)&gt;=$P683,"",EDATE($S683,30)),"")</f>
        <v/>
      </c>
      <c r="AX683" s="49" t="str">
        <f>IFERROR(IF(COUNT($S683:AW683)&gt;=$P683,"",EDATE($S683,31)),"")</f>
        <v/>
      </c>
      <c r="AY683" s="49" t="str">
        <f>IFERROR(IF(COUNT($S683:AX683)&gt;=$P683,"",EDATE($S683,32)),"")</f>
        <v/>
      </c>
      <c r="AZ683" s="49" t="str">
        <f>IFERROR(IF(COUNT($S683:AY683)&gt;=$P683,"",EDATE($S683,33)),"")</f>
        <v/>
      </c>
      <c r="BA683" s="49" t="str">
        <f>IFERROR(IF(COUNT($S683:AZ683)&gt;=$P683,"",EDATE($S683,34)),"")</f>
        <v/>
      </c>
      <c r="BB683" s="49" t="str">
        <f>IFERROR(IF(COUNT($S683:BA683)&gt;=$P683,"",EDATE($S683,35)),"")</f>
        <v/>
      </c>
      <c r="BC683" s="49" t="str">
        <f>IFERROR(IF(COUNT($S683:BB683)&gt;=$P683,"",EDATE($S683,36)),"")</f>
        <v/>
      </c>
      <c r="BD683" s="108"/>
    </row>
    <row r="684" spans="1:56" s="98" customFormat="1" ht="21" customHeight="1" thickBot="1">
      <c r="A684" s="106" t="str">
        <f t="shared" ca="1" si="60"/>
        <v/>
      </c>
      <c r="B684" s="152"/>
      <c r="C684" s="45" t="str">
        <f>IFERROR(VLOOKUP(B684,'اسماء العملاء'!$A$2:$E$1589,5,FALSE),"")</f>
        <v/>
      </c>
      <c r="D684" s="60" t="str">
        <f>IFERROR(VLOOKUP(B684,'اسماء العملاء'!$A$2:$C$1589,2,FALSE),"")</f>
        <v/>
      </c>
      <c r="E684" s="56"/>
      <c r="F684" s="62" t="str">
        <f>IFERROR(VLOOKUP(B684,'اسماء العملاء'!$A$2:$C$1589,3,FALSE),"")</f>
        <v/>
      </c>
      <c r="G684" s="75" t="str">
        <f>IFERROR(VLOOKUP(B684,'اسماء العملاء'!$A$2:$F$1589,6,FALSE),"")</f>
        <v/>
      </c>
      <c r="H684" s="142" t="str">
        <f>IFERROR(VLOOKUP(G684,'انواع الفلاتر'!$B$2:$C$52,2,FALSE),"")</f>
        <v/>
      </c>
      <c r="I684" s="128" t="str">
        <f>IFERROR(VLOOKUP(B684,'اسماء العملاء'!$A$2:$K$1589,11,FALSE),"")</f>
        <v/>
      </c>
      <c r="J684" s="46" t="str">
        <f t="shared" si="61"/>
        <v/>
      </c>
      <c r="K684" s="37"/>
      <c r="L684" s="137" t="str">
        <f t="shared" si="62"/>
        <v/>
      </c>
      <c r="M684" s="94" t="str">
        <f>IFERROR(VLOOKUP(B684,'اسماء العملاء'!$A$2:$G$1589,7,FALSE),"")</f>
        <v/>
      </c>
      <c r="N684" s="92" t="str">
        <f t="shared" si="63"/>
        <v/>
      </c>
      <c r="O684" s="149" t="str">
        <f>IFERROR(VLOOKUP(B684,'اسماء العملاء'!$A$2:$I$1589,9,FALSE),"")</f>
        <v/>
      </c>
      <c r="P684" s="144" t="str">
        <f t="shared" si="64"/>
        <v/>
      </c>
      <c r="Q684" s="145" t="str">
        <f t="shared" si="65"/>
        <v/>
      </c>
      <c r="R684" s="50"/>
      <c r="S684" s="133" t="str">
        <f>IFERROR(VLOOKUP(B684,'اسماء العملاء'!$A$2:$J$1589,10,FALSE),"")</f>
        <v/>
      </c>
      <c r="T684" s="48" t="str">
        <f>IFERROR(IF(COUNT($S684:S684)&gt;=$P684,"",EDATE($S684,1)),"")</f>
        <v/>
      </c>
      <c r="U684" s="48" t="str">
        <f>IFERROR(IF(COUNT($S684:T684)&gt;=$P684,"",EDATE($S684,2)),"")</f>
        <v/>
      </c>
      <c r="V684" s="48" t="str">
        <f>IFERROR(IF(COUNT($S684:U684)&gt;=$P684,"",EDATE($S684,3)),"")</f>
        <v/>
      </c>
      <c r="W684" s="48" t="str">
        <f>IFERROR(IF(COUNT($S684:V684)&gt;=$P684,"",EDATE($S684,4)),"")</f>
        <v/>
      </c>
      <c r="X684" s="48" t="str">
        <f>IFERROR(IF(COUNT($S684:W684)&gt;=$P684,"",EDATE($S684,5)),"")</f>
        <v/>
      </c>
      <c r="Y684" s="48" t="str">
        <f>IFERROR(IF(COUNT($S684:X684)&gt;=$P684,"",EDATE($S684,6)),"")</f>
        <v/>
      </c>
      <c r="Z684" s="48" t="str">
        <f>IFERROR(IF(COUNT($S684:Y684)&gt;=$P684,"",EDATE($S684,7)),"")</f>
        <v/>
      </c>
      <c r="AA684" s="48" t="str">
        <f>IFERROR(IF(COUNT($S684:Z684)&gt;=$P684,"",EDATE($S684,8)),"")</f>
        <v/>
      </c>
      <c r="AB684" s="48" t="str">
        <f>IFERROR(IF(COUNT($S684:AA684)&gt;=$P684,"",EDATE($S684,9)),"")</f>
        <v/>
      </c>
      <c r="AC684" s="48" t="str">
        <f>IFERROR(IF(COUNT($S684:AB684)&gt;=$P684,"",EDATE($S684,10)),"")</f>
        <v/>
      </c>
      <c r="AD684" s="48" t="str">
        <f>IFERROR(IF(COUNT($S684:AC684)&gt;=$P684,"",EDATE($S684,11)),"")</f>
        <v/>
      </c>
      <c r="AE684" s="48" t="str">
        <f>IFERROR(IF(COUNT($S684:AD684)&gt;=$P684,"",EDATE($S684,12)),"")</f>
        <v/>
      </c>
      <c r="AF684" s="48" t="str">
        <f>IFERROR(IF(COUNT($S684:AE684)&gt;=$P684,"",EDATE($S684,13)),"")</f>
        <v/>
      </c>
      <c r="AG684" s="48" t="str">
        <f>IFERROR(IF(COUNT($S684:AF684)&gt;=$P684,"",EDATE($S684,14)),"")</f>
        <v/>
      </c>
      <c r="AH684" s="48" t="str">
        <f>IFERROR(IF(COUNT($S684:AG684)&gt;=$P684,"",EDATE($S684,15)),"")</f>
        <v/>
      </c>
      <c r="AI684" s="48" t="str">
        <f>IFERROR(IF(COUNT($S684:AH684)&gt;=$P684,"",EDATE($S684,16)),"")</f>
        <v/>
      </c>
      <c r="AJ684" s="48" t="str">
        <f>IFERROR(IF(COUNT($S684:AI684)&gt;=$P684,"",EDATE($S684,17)),"")</f>
        <v/>
      </c>
      <c r="AK684" s="48" t="str">
        <f>IFERROR(IF(COUNT($S684:AJ684)&gt;=$P684,"",EDATE($S684,18)),"")</f>
        <v/>
      </c>
      <c r="AL684" s="49" t="str">
        <f>IFERROR(IF(COUNT($S684:AK684)&gt;=$P684,"",EDATE($S684,19)),"")</f>
        <v/>
      </c>
      <c r="AM684" s="49" t="str">
        <f>IFERROR(IF(COUNT($S684:AL684)&gt;=$P684,"",EDATE($S684,20)),"")</f>
        <v/>
      </c>
      <c r="AN684" s="49" t="str">
        <f>IFERROR(IF(COUNT($S684:AM684)&gt;=$P684,"",EDATE($S684,21)),"")</f>
        <v/>
      </c>
      <c r="AO684" s="49" t="str">
        <f>IFERROR(IF(COUNT($S684:AN684)&gt;=$P684,"",EDATE($S684,22)),"")</f>
        <v/>
      </c>
      <c r="AP684" s="49" t="str">
        <f>IFERROR(IF(COUNT($S684:AO684)&gt;=$P684,"",EDATE($S684,23)),"")</f>
        <v/>
      </c>
      <c r="AQ684" s="49" t="str">
        <f>IFERROR(IF(COUNT($S684:AP684)&gt;=$P684,"",EDATE($S684,24)),"")</f>
        <v/>
      </c>
      <c r="AR684" s="49" t="str">
        <f>IFERROR(IF(COUNT($S684:AQ684)&gt;=$P684,"",EDATE($S684,25)),"")</f>
        <v/>
      </c>
      <c r="AS684" s="49" t="str">
        <f>IFERROR(IF(COUNT($S684:AR684)&gt;=$P684,"",EDATE($S684,26)),"")</f>
        <v/>
      </c>
      <c r="AT684" s="49" t="str">
        <f>IFERROR(IF(COUNT($S684:AS684)&gt;=$P684,"",EDATE($S684,27)),"")</f>
        <v/>
      </c>
      <c r="AU684" s="49" t="str">
        <f>IFERROR(IF(COUNT($S684:AT684)&gt;=$P684,"",EDATE($S684,28)),"")</f>
        <v/>
      </c>
      <c r="AV684" s="49" t="str">
        <f>IFERROR(IF(COUNT($S684:AU684)&gt;=$P684,"",EDATE($S684,29)),"")</f>
        <v/>
      </c>
      <c r="AW684" s="49" t="str">
        <f>IFERROR(IF(COUNT($S684:AV684)&gt;=$P684,"",EDATE($S684,30)),"")</f>
        <v/>
      </c>
      <c r="AX684" s="49" t="str">
        <f>IFERROR(IF(COUNT($S684:AW684)&gt;=$P684,"",EDATE($S684,31)),"")</f>
        <v/>
      </c>
      <c r="AY684" s="49" t="str">
        <f>IFERROR(IF(COUNT($S684:AX684)&gt;=$P684,"",EDATE($S684,32)),"")</f>
        <v/>
      </c>
      <c r="AZ684" s="49" t="str">
        <f>IFERROR(IF(COUNT($S684:AY684)&gt;=$P684,"",EDATE($S684,33)),"")</f>
        <v/>
      </c>
      <c r="BA684" s="49" t="str">
        <f>IFERROR(IF(COUNT($S684:AZ684)&gt;=$P684,"",EDATE($S684,34)),"")</f>
        <v/>
      </c>
      <c r="BB684" s="49" t="str">
        <f>IFERROR(IF(COUNT($S684:BA684)&gt;=$P684,"",EDATE($S684,35)),"")</f>
        <v/>
      </c>
      <c r="BC684" s="49" t="str">
        <f>IFERROR(IF(COUNT($S684:BB684)&gt;=$P684,"",EDATE($S684,36)),"")</f>
        <v/>
      </c>
      <c r="BD684" s="108"/>
    </row>
    <row r="685" spans="1:56" s="98" customFormat="1" ht="21" customHeight="1" thickBot="1">
      <c r="A685" s="106" t="str">
        <f t="shared" ca="1" si="60"/>
        <v/>
      </c>
      <c r="B685" s="152"/>
      <c r="C685" s="45" t="str">
        <f>IFERROR(VLOOKUP(B685,'اسماء العملاء'!$A$2:$E$1589,5,FALSE),"")</f>
        <v/>
      </c>
      <c r="D685" s="60" t="str">
        <f>IFERROR(VLOOKUP(B685,'اسماء العملاء'!$A$2:$C$1589,2,FALSE),"")</f>
        <v/>
      </c>
      <c r="E685" s="56"/>
      <c r="F685" s="62" t="str">
        <f>IFERROR(VLOOKUP(B685,'اسماء العملاء'!$A$2:$C$1589,3,FALSE),"")</f>
        <v/>
      </c>
      <c r="G685" s="75" t="str">
        <f>IFERROR(VLOOKUP(B685,'اسماء العملاء'!$A$2:$F$1589,6,FALSE),"")</f>
        <v/>
      </c>
      <c r="H685" s="142" t="str">
        <f>IFERROR(VLOOKUP(G685,'انواع الفلاتر'!$B$2:$C$52,2,FALSE),"")</f>
        <v/>
      </c>
      <c r="I685" s="128" t="str">
        <f>IFERROR(VLOOKUP(B685,'اسماء العملاء'!$A$2:$K$1589,11,FALSE),"")</f>
        <v/>
      </c>
      <c r="J685" s="46" t="str">
        <f t="shared" si="61"/>
        <v/>
      </c>
      <c r="K685" s="37"/>
      <c r="L685" s="137" t="str">
        <f t="shared" si="62"/>
        <v/>
      </c>
      <c r="M685" s="94" t="str">
        <f>IFERROR(VLOOKUP(B685,'اسماء العملاء'!$A$2:$G$1589,7,FALSE),"")</f>
        <v/>
      </c>
      <c r="N685" s="92" t="str">
        <f t="shared" si="63"/>
        <v/>
      </c>
      <c r="O685" s="149" t="str">
        <f>IFERROR(VLOOKUP(B685,'اسماء العملاء'!$A$2:$I$1589,9,FALSE),"")</f>
        <v/>
      </c>
      <c r="P685" s="144" t="str">
        <f t="shared" si="64"/>
        <v/>
      </c>
      <c r="Q685" s="145" t="str">
        <f t="shared" si="65"/>
        <v/>
      </c>
      <c r="R685" s="50"/>
      <c r="S685" s="133" t="str">
        <f>IFERROR(VLOOKUP(B685,'اسماء العملاء'!$A$2:$J$1589,10,FALSE),"")</f>
        <v/>
      </c>
      <c r="T685" s="48" t="str">
        <f>IFERROR(IF(COUNT($S685:S685)&gt;=$P685,"",EDATE($S685,1)),"")</f>
        <v/>
      </c>
      <c r="U685" s="48" t="str">
        <f>IFERROR(IF(COUNT($S685:T685)&gt;=$P685,"",EDATE($S685,2)),"")</f>
        <v/>
      </c>
      <c r="V685" s="48" t="str">
        <f>IFERROR(IF(COUNT($S685:U685)&gt;=$P685,"",EDATE($S685,3)),"")</f>
        <v/>
      </c>
      <c r="W685" s="48" t="str">
        <f>IFERROR(IF(COUNT($S685:V685)&gt;=$P685,"",EDATE($S685,4)),"")</f>
        <v/>
      </c>
      <c r="X685" s="48" t="str">
        <f>IFERROR(IF(COUNT($S685:W685)&gt;=$P685,"",EDATE($S685,5)),"")</f>
        <v/>
      </c>
      <c r="Y685" s="48" t="str">
        <f>IFERROR(IF(COUNT($S685:X685)&gt;=$P685,"",EDATE($S685,6)),"")</f>
        <v/>
      </c>
      <c r="Z685" s="48" t="str">
        <f>IFERROR(IF(COUNT($S685:Y685)&gt;=$P685,"",EDATE($S685,7)),"")</f>
        <v/>
      </c>
      <c r="AA685" s="48" t="str">
        <f>IFERROR(IF(COUNT($S685:Z685)&gt;=$P685,"",EDATE($S685,8)),"")</f>
        <v/>
      </c>
      <c r="AB685" s="48" t="str">
        <f>IFERROR(IF(COUNT($S685:AA685)&gt;=$P685,"",EDATE($S685,9)),"")</f>
        <v/>
      </c>
      <c r="AC685" s="48" t="str">
        <f>IFERROR(IF(COUNT($S685:AB685)&gt;=$P685,"",EDATE($S685,10)),"")</f>
        <v/>
      </c>
      <c r="AD685" s="48" t="str">
        <f>IFERROR(IF(COUNT($S685:AC685)&gt;=$P685,"",EDATE($S685,11)),"")</f>
        <v/>
      </c>
      <c r="AE685" s="48" t="str">
        <f>IFERROR(IF(COUNT($S685:AD685)&gt;=$P685,"",EDATE($S685,12)),"")</f>
        <v/>
      </c>
      <c r="AF685" s="48" t="str">
        <f>IFERROR(IF(COUNT($S685:AE685)&gt;=$P685,"",EDATE($S685,13)),"")</f>
        <v/>
      </c>
      <c r="AG685" s="48" t="str">
        <f>IFERROR(IF(COUNT($S685:AF685)&gt;=$P685,"",EDATE($S685,14)),"")</f>
        <v/>
      </c>
      <c r="AH685" s="48" t="str">
        <f>IFERROR(IF(COUNT($S685:AG685)&gt;=$P685,"",EDATE($S685,15)),"")</f>
        <v/>
      </c>
      <c r="AI685" s="48" t="str">
        <f>IFERROR(IF(COUNT($S685:AH685)&gt;=$P685,"",EDATE($S685,16)),"")</f>
        <v/>
      </c>
      <c r="AJ685" s="48" t="str">
        <f>IFERROR(IF(COUNT($S685:AI685)&gt;=$P685,"",EDATE($S685,17)),"")</f>
        <v/>
      </c>
      <c r="AK685" s="48" t="str">
        <f>IFERROR(IF(COUNT($S685:AJ685)&gt;=$P685,"",EDATE($S685,18)),"")</f>
        <v/>
      </c>
      <c r="AL685" s="49" t="str">
        <f>IFERROR(IF(COUNT($S685:AK685)&gt;=$P685,"",EDATE($S685,19)),"")</f>
        <v/>
      </c>
      <c r="AM685" s="49" t="str">
        <f>IFERROR(IF(COUNT($S685:AL685)&gt;=$P685,"",EDATE($S685,20)),"")</f>
        <v/>
      </c>
      <c r="AN685" s="49" t="str">
        <f>IFERROR(IF(COUNT($S685:AM685)&gt;=$P685,"",EDATE($S685,21)),"")</f>
        <v/>
      </c>
      <c r="AO685" s="49" t="str">
        <f>IFERROR(IF(COUNT($S685:AN685)&gt;=$P685,"",EDATE($S685,22)),"")</f>
        <v/>
      </c>
      <c r="AP685" s="49" t="str">
        <f>IFERROR(IF(COUNT($S685:AO685)&gt;=$P685,"",EDATE($S685,23)),"")</f>
        <v/>
      </c>
      <c r="AQ685" s="49" t="str">
        <f>IFERROR(IF(COUNT($S685:AP685)&gt;=$P685,"",EDATE($S685,24)),"")</f>
        <v/>
      </c>
      <c r="AR685" s="49" t="str">
        <f>IFERROR(IF(COUNT($S685:AQ685)&gt;=$P685,"",EDATE($S685,25)),"")</f>
        <v/>
      </c>
      <c r="AS685" s="49" t="str">
        <f>IFERROR(IF(COUNT($S685:AR685)&gt;=$P685,"",EDATE($S685,26)),"")</f>
        <v/>
      </c>
      <c r="AT685" s="49" t="str">
        <f>IFERROR(IF(COUNT($S685:AS685)&gt;=$P685,"",EDATE($S685,27)),"")</f>
        <v/>
      </c>
      <c r="AU685" s="49" t="str">
        <f>IFERROR(IF(COUNT($S685:AT685)&gt;=$P685,"",EDATE($S685,28)),"")</f>
        <v/>
      </c>
      <c r="AV685" s="49" t="str">
        <f>IFERROR(IF(COUNT($S685:AU685)&gt;=$P685,"",EDATE($S685,29)),"")</f>
        <v/>
      </c>
      <c r="AW685" s="49" t="str">
        <f>IFERROR(IF(COUNT($S685:AV685)&gt;=$P685,"",EDATE($S685,30)),"")</f>
        <v/>
      </c>
      <c r="AX685" s="49" t="str">
        <f>IFERROR(IF(COUNT($S685:AW685)&gt;=$P685,"",EDATE($S685,31)),"")</f>
        <v/>
      </c>
      <c r="AY685" s="49" t="str">
        <f>IFERROR(IF(COUNT($S685:AX685)&gt;=$P685,"",EDATE($S685,32)),"")</f>
        <v/>
      </c>
      <c r="AZ685" s="49" t="str">
        <f>IFERROR(IF(COUNT($S685:AY685)&gt;=$P685,"",EDATE($S685,33)),"")</f>
        <v/>
      </c>
      <c r="BA685" s="49" t="str">
        <f>IFERROR(IF(COUNT($S685:AZ685)&gt;=$P685,"",EDATE($S685,34)),"")</f>
        <v/>
      </c>
      <c r="BB685" s="49" t="str">
        <f>IFERROR(IF(COUNT($S685:BA685)&gt;=$P685,"",EDATE($S685,35)),"")</f>
        <v/>
      </c>
      <c r="BC685" s="49" t="str">
        <f>IFERROR(IF(COUNT($S685:BB685)&gt;=$P685,"",EDATE($S685,36)),"")</f>
        <v/>
      </c>
      <c r="BD685" s="108"/>
    </row>
    <row r="686" spans="1:56" s="98" customFormat="1" ht="21" customHeight="1" thickBot="1">
      <c r="A686" s="106" t="str">
        <f t="shared" ca="1" si="60"/>
        <v/>
      </c>
      <c r="B686" s="152"/>
      <c r="C686" s="45" t="str">
        <f>IFERROR(VLOOKUP(B686,'اسماء العملاء'!$A$2:$E$1589,5,FALSE),"")</f>
        <v/>
      </c>
      <c r="D686" s="60" t="str">
        <f>IFERROR(VLOOKUP(B686,'اسماء العملاء'!$A$2:$C$1589,2,FALSE),"")</f>
        <v/>
      </c>
      <c r="E686" s="56"/>
      <c r="F686" s="62" t="str">
        <f>IFERROR(VLOOKUP(B686,'اسماء العملاء'!$A$2:$C$1589,3,FALSE),"")</f>
        <v/>
      </c>
      <c r="G686" s="75" t="str">
        <f>IFERROR(VLOOKUP(B686,'اسماء العملاء'!$A$2:$F$1589,6,FALSE),"")</f>
        <v/>
      </c>
      <c r="H686" s="142" t="str">
        <f>IFERROR(VLOOKUP(G686,'انواع الفلاتر'!$B$2:$C$52,2,FALSE),"")</f>
        <v/>
      </c>
      <c r="I686" s="128" t="str">
        <f>IFERROR(VLOOKUP(B686,'اسماء العملاء'!$A$2:$K$1589,11,FALSE),"")</f>
        <v/>
      </c>
      <c r="J686" s="46" t="str">
        <f t="shared" si="61"/>
        <v/>
      </c>
      <c r="K686" s="37"/>
      <c r="L686" s="137" t="str">
        <f t="shared" si="62"/>
        <v/>
      </c>
      <c r="M686" s="94" t="str">
        <f>IFERROR(VLOOKUP(B686,'اسماء العملاء'!$A$2:$G$1589,7,FALSE),"")</f>
        <v/>
      </c>
      <c r="N686" s="92" t="str">
        <f t="shared" si="63"/>
        <v/>
      </c>
      <c r="O686" s="149" t="str">
        <f>IFERROR(VLOOKUP(B686,'اسماء العملاء'!$A$2:$I$1589,9,FALSE),"")</f>
        <v/>
      </c>
      <c r="P686" s="144" t="str">
        <f t="shared" si="64"/>
        <v/>
      </c>
      <c r="Q686" s="145" t="str">
        <f t="shared" si="65"/>
        <v/>
      </c>
      <c r="R686" s="50"/>
      <c r="S686" s="133" t="str">
        <f>IFERROR(VLOOKUP(B686,'اسماء العملاء'!$A$2:$J$1589,10,FALSE),"")</f>
        <v/>
      </c>
      <c r="T686" s="48" t="str">
        <f>IFERROR(IF(COUNT($S686:S686)&gt;=$P686,"",EDATE($S686,1)),"")</f>
        <v/>
      </c>
      <c r="U686" s="48" t="str">
        <f>IFERROR(IF(COUNT($S686:T686)&gt;=$P686,"",EDATE($S686,2)),"")</f>
        <v/>
      </c>
      <c r="V686" s="48" t="str">
        <f>IFERROR(IF(COUNT($S686:U686)&gt;=$P686,"",EDATE($S686,3)),"")</f>
        <v/>
      </c>
      <c r="W686" s="48" t="str">
        <f>IFERROR(IF(COUNT($S686:V686)&gt;=$P686,"",EDATE($S686,4)),"")</f>
        <v/>
      </c>
      <c r="X686" s="48" t="str">
        <f>IFERROR(IF(COUNT($S686:W686)&gt;=$P686,"",EDATE($S686,5)),"")</f>
        <v/>
      </c>
      <c r="Y686" s="48" t="str">
        <f>IFERROR(IF(COUNT($S686:X686)&gt;=$P686,"",EDATE($S686,6)),"")</f>
        <v/>
      </c>
      <c r="Z686" s="48" t="str">
        <f>IFERROR(IF(COUNT($S686:Y686)&gt;=$P686,"",EDATE($S686,7)),"")</f>
        <v/>
      </c>
      <c r="AA686" s="48" t="str">
        <f>IFERROR(IF(COUNT($S686:Z686)&gt;=$P686,"",EDATE($S686,8)),"")</f>
        <v/>
      </c>
      <c r="AB686" s="48" t="str">
        <f>IFERROR(IF(COUNT($S686:AA686)&gt;=$P686,"",EDATE($S686,9)),"")</f>
        <v/>
      </c>
      <c r="AC686" s="48" t="str">
        <f>IFERROR(IF(COUNT($S686:AB686)&gt;=$P686,"",EDATE($S686,10)),"")</f>
        <v/>
      </c>
      <c r="AD686" s="48" t="str">
        <f>IFERROR(IF(COUNT($S686:AC686)&gt;=$P686,"",EDATE($S686,11)),"")</f>
        <v/>
      </c>
      <c r="AE686" s="48" t="str">
        <f>IFERROR(IF(COUNT($S686:AD686)&gt;=$P686,"",EDATE($S686,12)),"")</f>
        <v/>
      </c>
      <c r="AF686" s="48" t="str">
        <f>IFERROR(IF(COUNT($S686:AE686)&gt;=$P686,"",EDATE($S686,13)),"")</f>
        <v/>
      </c>
      <c r="AG686" s="48" t="str">
        <f>IFERROR(IF(COUNT($S686:AF686)&gt;=$P686,"",EDATE($S686,14)),"")</f>
        <v/>
      </c>
      <c r="AH686" s="48" t="str">
        <f>IFERROR(IF(COUNT($S686:AG686)&gt;=$P686,"",EDATE($S686,15)),"")</f>
        <v/>
      </c>
      <c r="AI686" s="48" t="str">
        <f>IFERROR(IF(COUNT($S686:AH686)&gt;=$P686,"",EDATE($S686,16)),"")</f>
        <v/>
      </c>
      <c r="AJ686" s="48" t="str">
        <f>IFERROR(IF(COUNT($S686:AI686)&gt;=$P686,"",EDATE($S686,17)),"")</f>
        <v/>
      </c>
      <c r="AK686" s="48" t="str">
        <f>IFERROR(IF(COUNT($S686:AJ686)&gt;=$P686,"",EDATE($S686,18)),"")</f>
        <v/>
      </c>
      <c r="AL686" s="49" t="str">
        <f>IFERROR(IF(COUNT($S686:AK686)&gt;=$P686,"",EDATE($S686,19)),"")</f>
        <v/>
      </c>
      <c r="AM686" s="49" t="str">
        <f>IFERROR(IF(COUNT($S686:AL686)&gt;=$P686,"",EDATE($S686,20)),"")</f>
        <v/>
      </c>
      <c r="AN686" s="49" t="str">
        <f>IFERROR(IF(COUNT($S686:AM686)&gt;=$P686,"",EDATE($S686,21)),"")</f>
        <v/>
      </c>
      <c r="AO686" s="49" t="str">
        <f>IFERROR(IF(COUNT($S686:AN686)&gt;=$P686,"",EDATE($S686,22)),"")</f>
        <v/>
      </c>
      <c r="AP686" s="49" t="str">
        <f>IFERROR(IF(COUNT($S686:AO686)&gt;=$P686,"",EDATE($S686,23)),"")</f>
        <v/>
      </c>
      <c r="AQ686" s="49" t="str">
        <f>IFERROR(IF(COUNT($S686:AP686)&gt;=$P686,"",EDATE($S686,24)),"")</f>
        <v/>
      </c>
      <c r="AR686" s="49" t="str">
        <f>IFERROR(IF(COUNT($S686:AQ686)&gt;=$P686,"",EDATE($S686,25)),"")</f>
        <v/>
      </c>
      <c r="AS686" s="49" t="str">
        <f>IFERROR(IF(COUNT($S686:AR686)&gt;=$P686,"",EDATE($S686,26)),"")</f>
        <v/>
      </c>
      <c r="AT686" s="49" t="str">
        <f>IFERROR(IF(COUNT($S686:AS686)&gt;=$P686,"",EDATE($S686,27)),"")</f>
        <v/>
      </c>
      <c r="AU686" s="49" t="str">
        <f>IFERROR(IF(COUNT($S686:AT686)&gt;=$P686,"",EDATE($S686,28)),"")</f>
        <v/>
      </c>
      <c r="AV686" s="49" t="str">
        <f>IFERROR(IF(COUNT($S686:AU686)&gt;=$P686,"",EDATE($S686,29)),"")</f>
        <v/>
      </c>
      <c r="AW686" s="49" t="str">
        <f>IFERROR(IF(COUNT($S686:AV686)&gt;=$P686,"",EDATE($S686,30)),"")</f>
        <v/>
      </c>
      <c r="AX686" s="49" t="str">
        <f>IFERROR(IF(COUNT($S686:AW686)&gt;=$P686,"",EDATE($S686,31)),"")</f>
        <v/>
      </c>
      <c r="AY686" s="49" t="str">
        <f>IFERROR(IF(COUNT($S686:AX686)&gt;=$P686,"",EDATE($S686,32)),"")</f>
        <v/>
      </c>
      <c r="AZ686" s="49" t="str">
        <f>IFERROR(IF(COUNT($S686:AY686)&gt;=$P686,"",EDATE($S686,33)),"")</f>
        <v/>
      </c>
      <c r="BA686" s="49" t="str">
        <f>IFERROR(IF(COUNT($S686:AZ686)&gt;=$P686,"",EDATE($S686,34)),"")</f>
        <v/>
      </c>
      <c r="BB686" s="49" t="str">
        <f>IFERROR(IF(COUNT($S686:BA686)&gt;=$P686,"",EDATE($S686,35)),"")</f>
        <v/>
      </c>
      <c r="BC686" s="49" t="str">
        <f>IFERROR(IF(COUNT($S686:BB686)&gt;=$P686,"",EDATE($S686,36)),"")</f>
        <v/>
      </c>
      <c r="BD686" s="108"/>
    </row>
    <row r="687" spans="1:56" s="98" customFormat="1" ht="21" customHeight="1" thickBot="1">
      <c r="A687" s="106" t="str">
        <f t="shared" ca="1" si="60"/>
        <v/>
      </c>
      <c r="B687" s="152"/>
      <c r="C687" s="45" t="str">
        <f>IFERROR(VLOOKUP(B687,'اسماء العملاء'!$A$2:$E$1589,5,FALSE),"")</f>
        <v/>
      </c>
      <c r="D687" s="60" t="str">
        <f>IFERROR(VLOOKUP(B687,'اسماء العملاء'!$A$2:$C$1589,2,FALSE),"")</f>
        <v/>
      </c>
      <c r="E687" s="56"/>
      <c r="F687" s="62" t="str">
        <f>IFERROR(VLOOKUP(B687,'اسماء العملاء'!$A$2:$C$1589,3,FALSE),"")</f>
        <v/>
      </c>
      <c r="G687" s="75" t="str">
        <f>IFERROR(VLOOKUP(B687,'اسماء العملاء'!$A$2:$F$1589,6,FALSE),"")</f>
        <v/>
      </c>
      <c r="H687" s="142" t="str">
        <f>IFERROR(VLOOKUP(G687,'انواع الفلاتر'!$B$2:$C$52,2,FALSE),"")</f>
        <v/>
      </c>
      <c r="I687" s="128" t="str">
        <f>IFERROR(VLOOKUP(B687,'اسماء العملاء'!$A$2:$K$1589,11,FALSE),"")</f>
        <v/>
      </c>
      <c r="J687" s="46" t="str">
        <f t="shared" si="61"/>
        <v/>
      </c>
      <c r="K687" s="37"/>
      <c r="L687" s="137" t="str">
        <f t="shared" si="62"/>
        <v/>
      </c>
      <c r="M687" s="94" t="str">
        <f>IFERROR(VLOOKUP(B687,'اسماء العملاء'!$A$2:$G$1589,7,FALSE),"")</f>
        <v/>
      </c>
      <c r="N687" s="92" t="str">
        <f t="shared" si="63"/>
        <v/>
      </c>
      <c r="O687" s="149" t="str">
        <f>IFERROR(VLOOKUP(B687,'اسماء العملاء'!$A$2:$I$1589,9,FALSE),"")</f>
        <v/>
      </c>
      <c r="P687" s="144" t="str">
        <f t="shared" si="64"/>
        <v/>
      </c>
      <c r="Q687" s="145" t="str">
        <f t="shared" si="65"/>
        <v/>
      </c>
      <c r="R687" s="50"/>
      <c r="S687" s="133" t="str">
        <f>IFERROR(VLOOKUP(B687,'اسماء العملاء'!$A$2:$J$1589,10,FALSE),"")</f>
        <v/>
      </c>
      <c r="T687" s="48" t="str">
        <f>IFERROR(IF(COUNT($S687:S687)&gt;=$P687,"",EDATE($S687,1)),"")</f>
        <v/>
      </c>
      <c r="U687" s="48" t="str">
        <f>IFERROR(IF(COUNT($S687:T687)&gt;=$P687,"",EDATE($S687,2)),"")</f>
        <v/>
      </c>
      <c r="V687" s="48" t="str">
        <f>IFERROR(IF(COUNT($S687:U687)&gt;=$P687,"",EDATE($S687,3)),"")</f>
        <v/>
      </c>
      <c r="W687" s="48" t="str">
        <f>IFERROR(IF(COUNT($S687:V687)&gt;=$P687,"",EDATE($S687,4)),"")</f>
        <v/>
      </c>
      <c r="X687" s="48" t="str">
        <f>IFERROR(IF(COUNT($S687:W687)&gt;=$P687,"",EDATE($S687,5)),"")</f>
        <v/>
      </c>
      <c r="Y687" s="48" t="str">
        <f>IFERROR(IF(COUNT($S687:X687)&gt;=$P687,"",EDATE($S687,6)),"")</f>
        <v/>
      </c>
      <c r="Z687" s="48" t="str">
        <f>IFERROR(IF(COUNT($S687:Y687)&gt;=$P687,"",EDATE($S687,7)),"")</f>
        <v/>
      </c>
      <c r="AA687" s="48" t="str">
        <f>IFERROR(IF(COUNT($S687:Z687)&gt;=$P687,"",EDATE($S687,8)),"")</f>
        <v/>
      </c>
      <c r="AB687" s="48" t="str">
        <f>IFERROR(IF(COUNT($S687:AA687)&gt;=$P687,"",EDATE($S687,9)),"")</f>
        <v/>
      </c>
      <c r="AC687" s="48" t="str">
        <f>IFERROR(IF(COUNT($S687:AB687)&gt;=$P687,"",EDATE($S687,10)),"")</f>
        <v/>
      </c>
      <c r="AD687" s="48" t="str">
        <f>IFERROR(IF(COUNT($S687:AC687)&gt;=$P687,"",EDATE($S687,11)),"")</f>
        <v/>
      </c>
      <c r="AE687" s="48" t="str">
        <f>IFERROR(IF(COUNT($S687:AD687)&gt;=$P687,"",EDATE($S687,12)),"")</f>
        <v/>
      </c>
      <c r="AF687" s="48" t="str">
        <f>IFERROR(IF(COUNT($S687:AE687)&gt;=$P687,"",EDATE($S687,13)),"")</f>
        <v/>
      </c>
      <c r="AG687" s="48" t="str">
        <f>IFERROR(IF(COUNT($S687:AF687)&gt;=$P687,"",EDATE($S687,14)),"")</f>
        <v/>
      </c>
      <c r="AH687" s="48" t="str">
        <f>IFERROR(IF(COUNT($S687:AG687)&gt;=$P687,"",EDATE($S687,15)),"")</f>
        <v/>
      </c>
      <c r="AI687" s="48" t="str">
        <f>IFERROR(IF(COUNT($S687:AH687)&gt;=$P687,"",EDATE($S687,16)),"")</f>
        <v/>
      </c>
      <c r="AJ687" s="48" t="str">
        <f>IFERROR(IF(COUNT($S687:AI687)&gt;=$P687,"",EDATE($S687,17)),"")</f>
        <v/>
      </c>
      <c r="AK687" s="48" t="str">
        <f>IFERROR(IF(COUNT($S687:AJ687)&gt;=$P687,"",EDATE($S687,18)),"")</f>
        <v/>
      </c>
      <c r="AL687" s="49" t="str">
        <f>IFERROR(IF(COUNT($S687:AK687)&gt;=$P687,"",EDATE($S687,19)),"")</f>
        <v/>
      </c>
      <c r="AM687" s="49" t="str">
        <f>IFERROR(IF(COUNT($S687:AL687)&gt;=$P687,"",EDATE($S687,20)),"")</f>
        <v/>
      </c>
      <c r="AN687" s="49" t="str">
        <f>IFERROR(IF(COUNT($S687:AM687)&gt;=$P687,"",EDATE($S687,21)),"")</f>
        <v/>
      </c>
      <c r="AO687" s="49" t="str">
        <f>IFERROR(IF(COUNT($S687:AN687)&gt;=$P687,"",EDATE($S687,22)),"")</f>
        <v/>
      </c>
      <c r="AP687" s="49" t="str">
        <f>IFERROR(IF(COUNT($S687:AO687)&gt;=$P687,"",EDATE($S687,23)),"")</f>
        <v/>
      </c>
      <c r="AQ687" s="49" t="str">
        <f>IFERROR(IF(COUNT($S687:AP687)&gt;=$P687,"",EDATE($S687,24)),"")</f>
        <v/>
      </c>
      <c r="AR687" s="49" t="str">
        <f>IFERROR(IF(COUNT($S687:AQ687)&gt;=$P687,"",EDATE($S687,25)),"")</f>
        <v/>
      </c>
      <c r="AS687" s="49" t="str">
        <f>IFERROR(IF(COUNT($S687:AR687)&gt;=$P687,"",EDATE($S687,26)),"")</f>
        <v/>
      </c>
      <c r="AT687" s="49" t="str">
        <f>IFERROR(IF(COUNT($S687:AS687)&gt;=$P687,"",EDATE($S687,27)),"")</f>
        <v/>
      </c>
      <c r="AU687" s="49" t="str">
        <f>IFERROR(IF(COUNT($S687:AT687)&gt;=$P687,"",EDATE($S687,28)),"")</f>
        <v/>
      </c>
      <c r="AV687" s="49" t="str">
        <f>IFERROR(IF(COUNT($S687:AU687)&gt;=$P687,"",EDATE($S687,29)),"")</f>
        <v/>
      </c>
      <c r="AW687" s="49" t="str">
        <f>IFERROR(IF(COUNT($S687:AV687)&gt;=$P687,"",EDATE($S687,30)),"")</f>
        <v/>
      </c>
      <c r="AX687" s="49" t="str">
        <f>IFERROR(IF(COUNT($S687:AW687)&gt;=$P687,"",EDATE($S687,31)),"")</f>
        <v/>
      </c>
      <c r="AY687" s="49" t="str">
        <f>IFERROR(IF(COUNT($S687:AX687)&gt;=$P687,"",EDATE($S687,32)),"")</f>
        <v/>
      </c>
      <c r="AZ687" s="49" t="str">
        <f>IFERROR(IF(COUNT($S687:AY687)&gt;=$P687,"",EDATE($S687,33)),"")</f>
        <v/>
      </c>
      <c r="BA687" s="49" t="str">
        <f>IFERROR(IF(COUNT($S687:AZ687)&gt;=$P687,"",EDATE($S687,34)),"")</f>
        <v/>
      </c>
      <c r="BB687" s="49" t="str">
        <f>IFERROR(IF(COUNT($S687:BA687)&gt;=$P687,"",EDATE($S687,35)),"")</f>
        <v/>
      </c>
      <c r="BC687" s="49" t="str">
        <f>IFERROR(IF(COUNT($S687:BB687)&gt;=$P687,"",EDATE($S687,36)),"")</f>
        <v/>
      </c>
      <c r="BD687" s="108"/>
    </row>
    <row r="688" spans="1:56" s="98" customFormat="1" ht="21" customHeight="1" thickBot="1">
      <c r="A688" s="106" t="str">
        <f t="shared" ca="1" si="60"/>
        <v/>
      </c>
      <c r="B688" s="152"/>
      <c r="C688" s="45" t="str">
        <f>IFERROR(VLOOKUP(B688,'اسماء العملاء'!$A$2:$E$1589,5,FALSE),"")</f>
        <v/>
      </c>
      <c r="D688" s="60" t="str">
        <f>IFERROR(VLOOKUP(B688,'اسماء العملاء'!$A$2:$C$1589,2,FALSE),"")</f>
        <v/>
      </c>
      <c r="E688" s="56"/>
      <c r="F688" s="62" t="str">
        <f>IFERROR(VLOOKUP(B688,'اسماء العملاء'!$A$2:$C$1589,3,FALSE),"")</f>
        <v/>
      </c>
      <c r="G688" s="75" t="str">
        <f>IFERROR(VLOOKUP(B688,'اسماء العملاء'!$A$2:$F$1589,6,FALSE),"")</f>
        <v/>
      </c>
      <c r="H688" s="142" t="str">
        <f>IFERROR(VLOOKUP(G688,'انواع الفلاتر'!$B$2:$C$52,2,FALSE),"")</f>
        <v/>
      </c>
      <c r="I688" s="128" t="str">
        <f>IFERROR(VLOOKUP(B688,'اسماء العملاء'!$A$2:$K$1589,11,FALSE),"")</f>
        <v/>
      </c>
      <c r="J688" s="46" t="str">
        <f t="shared" si="61"/>
        <v/>
      </c>
      <c r="K688" s="37"/>
      <c r="L688" s="137" t="str">
        <f t="shared" si="62"/>
        <v/>
      </c>
      <c r="M688" s="94" t="str">
        <f>IFERROR(VLOOKUP(B688,'اسماء العملاء'!$A$2:$G$1589,7,FALSE),"")</f>
        <v/>
      </c>
      <c r="N688" s="92" t="str">
        <f t="shared" si="63"/>
        <v/>
      </c>
      <c r="O688" s="149" t="str">
        <f>IFERROR(VLOOKUP(B688,'اسماء العملاء'!$A$2:$I$1589,9,FALSE),"")</f>
        <v/>
      </c>
      <c r="P688" s="144" t="str">
        <f t="shared" si="64"/>
        <v/>
      </c>
      <c r="Q688" s="145" t="str">
        <f t="shared" si="65"/>
        <v/>
      </c>
      <c r="R688" s="50"/>
      <c r="S688" s="133" t="str">
        <f>IFERROR(VLOOKUP(B688,'اسماء العملاء'!$A$2:$J$1589,10,FALSE),"")</f>
        <v/>
      </c>
      <c r="T688" s="48" t="str">
        <f>IFERROR(IF(COUNT($S688:S688)&gt;=$P688,"",EDATE($S688,1)),"")</f>
        <v/>
      </c>
      <c r="U688" s="48" t="str">
        <f>IFERROR(IF(COUNT($S688:T688)&gt;=$P688,"",EDATE($S688,2)),"")</f>
        <v/>
      </c>
      <c r="V688" s="48" t="str">
        <f>IFERROR(IF(COUNT($S688:U688)&gt;=$P688,"",EDATE($S688,3)),"")</f>
        <v/>
      </c>
      <c r="W688" s="48" t="str">
        <f>IFERROR(IF(COUNT($S688:V688)&gt;=$P688,"",EDATE($S688,4)),"")</f>
        <v/>
      </c>
      <c r="X688" s="48" t="str">
        <f>IFERROR(IF(COUNT($S688:W688)&gt;=$P688,"",EDATE($S688,5)),"")</f>
        <v/>
      </c>
      <c r="Y688" s="48" t="str">
        <f>IFERROR(IF(COUNT($S688:X688)&gt;=$P688,"",EDATE($S688,6)),"")</f>
        <v/>
      </c>
      <c r="Z688" s="48" t="str">
        <f>IFERROR(IF(COUNT($S688:Y688)&gt;=$P688,"",EDATE($S688,7)),"")</f>
        <v/>
      </c>
      <c r="AA688" s="48" t="str">
        <f>IFERROR(IF(COUNT($S688:Z688)&gt;=$P688,"",EDATE($S688,8)),"")</f>
        <v/>
      </c>
      <c r="AB688" s="48" t="str">
        <f>IFERROR(IF(COUNT($S688:AA688)&gt;=$P688,"",EDATE($S688,9)),"")</f>
        <v/>
      </c>
      <c r="AC688" s="48" t="str">
        <f>IFERROR(IF(COUNT($S688:AB688)&gt;=$P688,"",EDATE($S688,10)),"")</f>
        <v/>
      </c>
      <c r="AD688" s="48" t="str">
        <f>IFERROR(IF(COUNT($S688:AC688)&gt;=$P688,"",EDATE($S688,11)),"")</f>
        <v/>
      </c>
      <c r="AE688" s="48" t="str">
        <f>IFERROR(IF(COUNT($S688:AD688)&gt;=$P688,"",EDATE($S688,12)),"")</f>
        <v/>
      </c>
      <c r="AF688" s="48" t="str">
        <f>IFERROR(IF(COUNT($S688:AE688)&gt;=$P688,"",EDATE($S688,13)),"")</f>
        <v/>
      </c>
      <c r="AG688" s="48" t="str">
        <f>IFERROR(IF(COUNT($S688:AF688)&gt;=$P688,"",EDATE($S688,14)),"")</f>
        <v/>
      </c>
      <c r="AH688" s="48" t="str">
        <f>IFERROR(IF(COUNT($S688:AG688)&gt;=$P688,"",EDATE($S688,15)),"")</f>
        <v/>
      </c>
      <c r="AI688" s="48" t="str">
        <f>IFERROR(IF(COUNT($S688:AH688)&gt;=$P688,"",EDATE($S688,16)),"")</f>
        <v/>
      </c>
      <c r="AJ688" s="48" t="str">
        <f>IFERROR(IF(COUNT($S688:AI688)&gt;=$P688,"",EDATE($S688,17)),"")</f>
        <v/>
      </c>
      <c r="AK688" s="48" t="str">
        <f>IFERROR(IF(COUNT($S688:AJ688)&gt;=$P688,"",EDATE($S688,18)),"")</f>
        <v/>
      </c>
      <c r="AL688" s="49" t="str">
        <f>IFERROR(IF(COUNT($S688:AK688)&gt;=$P688,"",EDATE($S688,19)),"")</f>
        <v/>
      </c>
      <c r="AM688" s="49" t="str">
        <f>IFERROR(IF(COUNT($S688:AL688)&gt;=$P688,"",EDATE($S688,20)),"")</f>
        <v/>
      </c>
      <c r="AN688" s="49" t="str">
        <f>IFERROR(IF(COUNT($S688:AM688)&gt;=$P688,"",EDATE($S688,21)),"")</f>
        <v/>
      </c>
      <c r="AO688" s="49" t="str">
        <f>IFERROR(IF(COUNT($S688:AN688)&gt;=$P688,"",EDATE($S688,22)),"")</f>
        <v/>
      </c>
      <c r="AP688" s="49" t="str">
        <f>IFERROR(IF(COUNT($S688:AO688)&gt;=$P688,"",EDATE($S688,23)),"")</f>
        <v/>
      </c>
      <c r="AQ688" s="49" t="str">
        <f>IFERROR(IF(COUNT($S688:AP688)&gt;=$P688,"",EDATE($S688,24)),"")</f>
        <v/>
      </c>
      <c r="AR688" s="49" t="str">
        <f>IFERROR(IF(COUNT($S688:AQ688)&gt;=$P688,"",EDATE($S688,25)),"")</f>
        <v/>
      </c>
      <c r="AS688" s="49" t="str">
        <f>IFERROR(IF(COUNT($S688:AR688)&gt;=$P688,"",EDATE($S688,26)),"")</f>
        <v/>
      </c>
      <c r="AT688" s="49" t="str">
        <f>IFERROR(IF(COUNT($S688:AS688)&gt;=$P688,"",EDATE($S688,27)),"")</f>
        <v/>
      </c>
      <c r="AU688" s="49" t="str">
        <f>IFERROR(IF(COUNT($S688:AT688)&gt;=$P688,"",EDATE($S688,28)),"")</f>
        <v/>
      </c>
      <c r="AV688" s="49" t="str">
        <f>IFERROR(IF(COUNT($S688:AU688)&gt;=$P688,"",EDATE($S688,29)),"")</f>
        <v/>
      </c>
      <c r="AW688" s="49" t="str">
        <f>IFERROR(IF(COUNT($S688:AV688)&gt;=$P688,"",EDATE($S688,30)),"")</f>
        <v/>
      </c>
      <c r="AX688" s="49" t="str">
        <f>IFERROR(IF(COUNT($S688:AW688)&gt;=$P688,"",EDATE($S688,31)),"")</f>
        <v/>
      </c>
      <c r="AY688" s="49" t="str">
        <f>IFERROR(IF(COUNT($S688:AX688)&gt;=$P688,"",EDATE($S688,32)),"")</f>
        <v/>
      </c>
      <c r="AZ688" s="49" t="str">
        <f>IFERROR(IF(COUNT($S688:AY688)&gt;=$P688,"",EDATE($S688,33)),"")</f>
        <v/>
      </c>
      <c r="BA688" s="49" t="str">
        <f>IFERROR(IF(COUNT($S688:AZ688)&gt;=$P688,"",EDATE($S688,34)),"")</f>
        <v/>
      </c>
      <c r="BB688" s="49" t="str">
        <f>IFERROR(IF(COUNT($S688:BA688)&gt;=$P688,"",EDATE($S688,35)),"")</f>
        <v/>
      </c>
      <c r="BC688" s="49" t="str">
        <f>IFERROR(IF(COUNT($S688:BB688)&gt;=$P688,"",EDATE($S688,36)),"")</f>
        <v/>
      </c>
      <c r="BD688" s="108"/>
    </row>
    <row r="689" spans="1:56" s="98" customFormat="1" ht="21" customHeight="1" thickBot="1">
      <c r="A689" s="106" t="str">
        <f t="shared" ca="1" si="60"/>
        <v/>
      </c>
      <c r="B689" s="152"/>
      <c r="C689" s="45" t="str">
        <f>IFERROR(VLOOKUP(B689,'اسماء العملاء'!$A$2:$E$1589,5,FALSE),"")</f>
        <v/>
      </c>
      <c r="D689" s="60" t="str">
        <f>IFERROR(VLOOKUP(B689,'اسماء العملاء'!$A$2:$C$1589,2,FALSE),"")</f>
        <v/>
      </c>
      <c r="E689" s="56"/>
      <c r="F689" s="62" t="str">
        <f>IFERROR(VLOOKUP(B689,'اسماء العملاء'!$A$2:$C$1589,3,FALSE),"")</f>
        <v/>
      </c>
      <c r="G689" s="75" t="str">
        <f>IFERROR(VLOOKUP(B689,'اسماء العملاء'!$A$2:$F$1589,6,FALSE),"")</f>
        <v/>
      </c>
      <c r="H689" s="142" t="str">
        <f>IFERROR(VLOOKUP(G689,'انواع الفلاتر'!$B$2:$C$52,2,FALSE),"")</f>
        <v/>
      </c>
      <c r="I689" s="128" t="str">
        <f>IFERROR(VLOOKUP(B689,'اسماء العملاء'!$A$2:$K$1589,11,FALSE),"")</f>
        <v/>
      </c>
      <c r="J689" s="46" t="str">
        <f t="shared" si="61"/>
        <v/>
      </c>
      <c r="K689" s="37"/>
      <c r="L689" s="137" t="str">
        <f t="shared" si="62"/>
        <v/>
      </c>
      <c r="M689" s="94" t="str">
        <f>IFERROR(VLOOKUP(B689,'اسماء العملاء'!$A$2:$G$1589,7,FALSE),"")</f>
        <v/>
      </c>
      <c r="N689" s="92" t="str">
        <f t="shared" si="63"/>
        <v/>
      </c>
      <c r="O689" s="149" t="str">
        <f>IFERROR(VLOOKUP(B689,'اسماء العملاء'!$A$2:$I$1589,9,FALSE),"")</f>
        <v/>
      </c>
      <c r="P689" s="144" t="str">
        <f t="shared" si="64"/>
        <v/>
      </c>
      <c r="Q689" s="145" t="str">
        <f t="shared" si="65"/>
        <v/>
      </c>
      <c r="R689" s="50"/>
      <c r="S689" s="133" t="str">
        <f>IFERROR(VLOOKUP(B689,'اسماء العملاء'!$A$2:$J$1589,10,FALSE),"")</f>
        <v/>
      </c>
      <c r="T689" s="48" t="str">
        <f>IFERROR(IF(COUNT($S689:S689)&gt;=$P689,"",EDATE($S689,1)),"")</f>
        <v/>
      </c>
      <c r="U689" s="48" t="str">
        <f>IFERROR(IF(COUNT($S689:T689)&gt;=$P689,"",EDATE($S689,2)),"")</f>
        <v/>
      </c>
      <c r="V689" s="48" t="str">
        <f>IFERROR(IF(COUNT($S689:U689)&gt;=$P689,"",EDATE($S689,3)),"")</f>
        <v/>
      </c>
      <c r="W689" s="48" t="str">
        <f>IFERROR(IF(COUNT($S689:V689)&gt;=$P689,"",EDATE($S689,4)),"")</f>
        <v/>
      </c>
      <c r="X689" s="48" t="str">
        <f>IFERROR(IF(COUNT($S689:W689)&gt;=$P689,"",EDATE($S689,5)),"")</f>
        <v/>
      </c>
      <c r="Y689" s="48" t="str">
        <f>IFERROR(IF(COUNT($S689:X689)&gt;=$P689,"",EDATE($S689,6)),"")</f>
        <v/>
      </c>
      <c r="Z689" s="48" t="str">
        <f>IFERROR(IF(COUNT($S689:Y689)&gt;=$P689,"",EDATE($S689,7)),"")</f>
        <v/>
      </c>
      <c r="AA689" s="48" t="str">
        <f>IFERROR(IF(COUNT($S689:Z689)&gt;=$P689,"",EDATE($S689,8)),"")</f>
        <v/>
      </c>
      <c r="AB689" s="48" t="str">
        <f>IFERROR(IF(COUNT($S689:AA689)&gt;=$P689,"",EDATE($S689,9)),"")</f>
        <v/>
      </c>
      <c r="AC689" s="48" t="str">
        <f>IFERROR(IF(COUNT($S689:AB689)&gt;=$P689,"",EDATE($S689,10)),"")</f>
        <v/>
      </c>
      <c r="AD689" s="48" t="str">
        <f>IFERROR(IF(COUNT($S689:AC689)&gt;=$P689,"",EDATE($S689,11)),"")</f>
        <v/>
      </c>
      <c r="AE689" s="48" t="str">
        <f>IFERROR(IF(COUNT($S689:AD689)&gt;=$P689,"",EDATE($S689,12)),"")</f>
        <v/>
      </c>
      <c r="AF689" s="48" t="str">
        <f>IFERROR(IF(COUNT($S689:AE689)&gt;=$P689,"",EDATE($S689,13)),"")</f>
        <v/>
      </c>
      <c r="AG689" s="48" t="str">
        <f>IFERROR(IF(COUNT($S689:AF689)&gt;=$P689,"",EDATE($S689,14)),"")</f>
        <v/>
      </c>
      <c r="AH689" s="48" t="str">
        <f>IFERROR(IF(COUNT($S689:AG689)&gt;=$P689,"",EDATE($S689,15)),"")</f>
        <v/>
      </c>
      <c r="AI689" s="48" t="str">
        <f>IFERROR(IF(COUNT($S689:AH689)&gt;=$P689,"",EDATE($S689,16)),"")</f>
        <v/>
      </c>
      <c r="AJ689" s="48" t="str">
        <f>IFERROR(IF(COUNT($S689:AI689)&gt;=$P689,"",EDATE($S689,17)),"")</f>
        <v/>
      </c>
      <c r="AK689" s="48" t="str">
        <f>IFERROR(IF(COUNT($S689:AJ689)&gt;=$P689,"",EDATE($S689,18)),"")</f>
        <v/>
      </c>
      <c r="AL689" s="49" t="str">
        <f>IFERROR(IF(COUNT($S689:AK689)&gt;=$P689,"",EDATE($S689,19)),"")</f>
        <v/>
      </c>
      <c r="AM689" s="49" t="str">
        <f>IFERROR(IF(COUNT($S689:AL689)&gt;=$P689,"",EDATE($S689,20)),"")</f>
        <v/>
      </c>
      <c r="AN689" s="49" t="str">
        <f>IFERROR(IF(COUNT($S689:AM689)&gt;=$P689,"",EDATE($S689,21)),"")</f>
        <v/>
      </c>
      <c r="AO689" s="49" t="str">
        <f>IFERROR(IF(COUNT($S689:AN689)&gt;=$P689,"",EDATE($S689,22)),"")</f>
        <v/>
      </c>
      <c r="AP689" s="49" t="str">
        <f>IFERROR(IF(COUNT($S689:AO689)&gt;=$P689,"",EDATE($S689,23)),"")</f>
        <v/>
      </c>
      <c r="AQ689" s="49" t="str">
        <f>IFERROR(IF(COUNT($S689:AP689)&gt;=$P689,"",EDATE($S689,24)),"")</f>
        <v/>
      </c>
      <c r="AR689" s="49" t="str">
        <f>IFERROR(IF(COUNT($S689:AQ689)&gt;=$P689,"",EDATE($S689,25)),"")</f>
        <v/>
      </c>
      <c r="AS689" s="49" t="str">
        <f>IFERROR(IF(COUNT($S689:AR689)&gt;=$P689,"",EDATE($S689,26)),"")</f>
        <v/>
      </c>
      <c r="AT689" s="49" t="str">
        <f>IFERROR(IF(COUNT($S689:AS689)&gt;=$P689,"",EDATE($S689,27)),"")</f>
        <v/>
      </c>
      <c r="AU689" s="49" t="str">
        <f>IFERROR(IF(COUNT($S689:AT689)&gt;=$P689,"",EDATE($S689,28)),"")</f>
        <v/>
      </c>
      <c r="AV689" s="49" t="str">
        <f>IFERROR(IF(COUNT($S689:AU689)&gt;=$P689,"",EDATE($S689,29)),"")</f>
        <v/>
      </c>
      <c r="AW689" s="49" t="str">
        <f>IFERROR(IF(COUNT($S689:AV689)&gt;=$P689,"",EDATE($S689,30)),"")</f>
        <v/>
      </c>
      <c r="AX689" s="49" t="str">
        <f>IFERROR(IF(COUNT($S689:AW689)&gt;=$P689,"",EDATE($S689,31)),"")</f>
        <v/>
      </c>
      <c r="AY689" s="49" t="str">
        <f>IFERROR(IF(COUNT($S689:AX689)&gt;=$P689,"",EDATE($S689,32)),"")</f>
        <v/>
      </c>
      <c r="AZ689" s="49" t="str">
        <f>IFERROR(IF(COUNT($S689:AY689)&gt;=$P689,"",EDATE($S689,33)),"")</f>
        <v/>
      </c>
      <c r="BA689" s="49" t="str">
        <f>IFERROR(IF(COUNT($S689:AZ689)&gt;=$P689,"",EDATE($S689,34)),"")</f>
        <v/>
      </c>
      <c r="BB689" s="49" t="str">
        <f>IFERROR(IF(COUNT($S689:BA689)&gt;=$P689,"",EDATE($S689,35)),"")</f>
        <v/>
      </c>
      <c r="BC689" s="49" t="str">
        <f>IFERROR(IF(COUNT($S689:BB689)&gt;=$P689,"",EDATE($S689,36)),"")</f>
        <v/>
      </c>
      <c r="BD689" s="108"/>
    </row>
    <row r="690" spans="1:56" s="98" customFormat="1" ht="21" customHeight="1" thickBot="1">
      <c r="A690" s="106" t="str">
        <f t="shared" ca="1" si="60"/>
        <v/>
      </c>
      <c r="B690" s="152"/>
      <c r="C690" s="45" t="str">
        <f>IFERROR(VLOOKUP(B690,'اسماء العملاء'!$A$2:$E$1589,5,FALSE),"")</f>
        <v/>
      </c>
      <c r="D690" s="60" t="str">
        <f>IFERROR(VLOOKUP(B690,'اسماء العملاء'!$A$2:$C$1589,2,FALSE),"")</f>
        <v/>
      </c>
      <c r="E690" s="56"/>
      <c r="F690" s="62" t="str">
        <f>IFERROR(VLOOKUP(B690,'اسماء العملاء'!$A$2:$C$1589,3,FALSE),"")</f>
        <v/>
      </c>
      <c r="G690" s="75" t="str">
        <f>IFERROR(VLOOKUP(B690,'اسماء العملاء'!$A$2:$F$1589,6,FALSE),"")</f>
        <v/>
      </c>
      <c r="H690" s="142" t="str">
        <f>IFERROR(VLOOKUP(G690,'انواع الفلاتر'!$B$2:$C$52,2,FALSE),"")</f>
        <v/>
      </c>
      <c r="I690" s="128" t="str">
        <f>IFERROR(VLOOKUP(B690,'اسماء العملاء'!$A$2:$K$1589,11,FALSE),"")</f>
        <v/>
      </c>
      <c r="J690" s="46" t="str">
        <f t="shared" si="61"/>
        <v/>
      </c>
      <c r="K690" s="37"/>
      <c r="L690" s="137" t="str">
        <f t="shared" si="62"/>
        <v/>
      </c>
      <c r="M690" s="94" t="str">
        <f>IFERROR(VLOOKUP(B690,'اسماء العملاء'!$A$2:$G$1589,7,FALSE),"")</f>
        <v/>
      </c>
      <c r="N690" s="92" t="str">
        <f t="shared" si="63"/>
        <v/>
      </c>
      <c r="O690" s="149" t="str">
        <f>IFERROR(VLOOKUP(B690,'اسماء العملاء'!$A$2:$I$1589,9,FALSE),"")</f>
        <v/>
      </c>
      <c r="P690" s="144" t="str">
        <f t="shared" si="64"/>
        <v/>
      </c>
      <c r="Q690" s="145" t="str">
        <f t="shared" si="65"/>
        <v/>
      </c>
      <c r="R690" s="50"/>
      <c r="S690" s="133" t="str">
        <f>IFERROR(VLOOKUP(B690,'اسماء العملاء'!$A$2:$J$1589,10,FALSE),"")</f>
        <v/>
      </c>
      <c r="T690" s="48" t="str">
        <f>IFERROR(IF(COUNT($S690:S690)&gt;=$P690,"",EDATE($S690,1)),"")</f>
        <v/>
      </c>
      <c r="U690" s="48" t="str">
        <f>IFERROR(IF(COUNT($S690:T690)&gt;=$P690,"",EDATE($S690,2)),"")</f>
        <v/>
      </c>
      <c r="V690" s="48" t="str">
        <f>IFERROR(IF(COUNT($S690:U690)&gt;=$P690,"",EDATE($S690,3)),"")</f>
        <v/>
      </c>
      <c r="W690" s="48" t="str">
        <f>IFERROR(IF(COUNT($S690:V690)&gt;=$P690,"",EDATE($S690,4)),"")</f>
        <v/>
      </c>
      <c r="X690" s="48" t="str">
        <f>IFERROR(IF(COUNT($S690:W690)&gt;=$P690,"",EDATE($S690,5)),"")</f>
        <v/>
      </c>
      <c r="Y690" s="48" t="str">
        <f>IFERROR(IF(COUNT($S690:X690)&gt;=$P690,"",EDATE($S690,6)),"")</f>
        <v/>
      </c>
      <c r="Z690" s="48" t="str">
        <f>IFERROR(IF(COUNT($S690:Y690)&gt;=$P690,"",EDATE($S690,7)),"")</f>
        <v/>
      </c>
      <c r="AA690" s="48" t="str">
        <f>IFERROR(IF(COUNT($S690:Z690)&gt;=$P690,"",EDATE($S690,8)),"")</f>
        <v/>
      </c>
      <c r="AB690" s="48" t="str">
        <f>IFERROR(IF(COUNT($S690:AA690)&gt;=$P690,"",EDATE($S690,9)),"")</f>
        <v/>
      </c>
      <c r="AC690" s="48" t="str">
        <f>IFERROR(IF(COUNT($S690:AB690)&gt;=$P690,"",EDATE($S690,10)),"")</f>
        <v/>
      </c>
      <c r="AD690" s="48" t="str">
        <f>IFERROR(IF(COUNT($S690:AC690)&gt;=$P690,"",EDATE($S690,11)),"")</f>
        <v/>
      </c>
      <c r="AE690" s="48" t="str">
        <f>IFERROR(IF(COUNT($S690:AD690)&gt;=$P690,"",EDATE($S690,12)),"")</f>
        <v/>
      </c>
      <c r="AF690" s="48" t="str">
        <f>IFERROR(IF(COUNT($S690:AE690)&gt;=$P690,"",EDATE($S690,13)),"")</f>
        <v/>
      </c>
      <c r="AG690" s="48" t="str">
        <f>IFERROR(IF(COUNT($S690:AF690)&gt;=$P690,"",EDATE($S690,14)),"")</f>
        <v/>
      </c>
      <c r="AH690" s="48" t="str">
        <f>IFERROR(IF(COUNT($S690:AG690)&gt;=$P690,"",EDATE($S690,15)),"")</f>
        <v/>
      </c>
      <c r="AI690" s="48" t="str">
        <f>IFERROR(IF(COUNT($S690:AH690)&gt;=$P690,"",EDATE($S690,16)),"")</f>
        <v/>
      </c>
      <c r="AJ690" s="48" t="str">
        <f>IFERROR(IF(COUNT($S690:AI690)&gt;=$P690,"",EDATE($S690,17)),"")</f>
        <v/>
      </c>
      <c r="AK690" s="48" t="str">
        <f>IFERROR(IF(COUNT($S690:AJ690)&gt;=$P690,"",EDATE($S690,18)),"")</f>
        <v/>
      </c>
      <c r="AL690" s="49" t="str">
        <f>IFERROR(IF(COUNT($S690:AK690)&gt;=$P690,"",EDATE($S690,19)),"")</f>
        <v/>
      </c>
      <c r="AM690" s="49" t="str">
        <f>IFERROR(IF(COUNT($S690:AL690)&gt;=$P690,"",EDATE($S690,20)),"")</f>
        <v/>
      </c>
      <c r="AN690" s="49" t="str">
        <f>IFERROR(IF(COUNT($S690:AM690)&gt;=$P690,"",EDATE($S690,21)),"")</f>
        <v/>
      </c>
      <c r="AO690" s="49" t="str">
        <f>IFERROR(IF(COUNT($S690:AN690)&gt;=$P690,"",EDATE($S690,22)),"")</f>
        <v/>
      </c>
      <c r="AP690" s="49" t="str">
        <f>IFERROR(IF(COUNT($S690:AO690)&gt;=$P690,"",EDATE($S690,23)),"")</f>
        <v/>
      </c>
      <c r="AQ690" s="49" t="str">
        <f>IFERROR(IF(COUNT($S690:AP690)&gt;=$P690,"",EDATE($S690,24)),"")</f>
        <v/>
      </c>
      <c r="AR690" s="49" t="str">
        <f>IFERROR(IF(COUNT($S690:AQ690)&gt;=$P690,"",EDATE($S690,25)),"")</f>
        <v/>
      </c>
      <c r="AS690" s="49" t="str">
        <f>IFERROR(IF(COUNT($S690:AR690)&gt;=$P690,"",EDATE($S690,26)),"")</f>
        <v/>
      </c>
      <c r="AT690" s="49" t="str">
        <f>IFERROR(IF(COUNT($S690:AS690)&gt;=$P690,"",EDATE($S690,27)),"")</f>
        <v/>
      </c>
      <c r="AU690" s="49" t="str">
        <f>IFERROR(IF(COUNT($S690:AT690)&gt;=$P690,"",EDATE($S690,28)),"")</f>
        <v/>
      </c>
      <c r="AV690" s="49" t="str">
        <f>IFERROR(IF(COUNT($S690:AU690)&gt;=$P690,"",EDATE($S690,29)),"")</f>
        <v/>
      </c>
      <c r="AW690" s="49" t="str">
        <f>IFERROR(IF(COUNT($S690:AV690)&gt;=$P690,"",EDATE($S690,30)),"")</f>
        <v/>
      </c>
      <c r="AX690" s="49" t="str">
        <f>IFERROR(IF(COUNT($S690:AW690)&gt;=$P690,"",EDATE($S690,31)),"")</f>
        <v/>
      </c>
      <c r="AY690" s="49" t="str">
        <f>IFERROR(IF(COUNT($S690:AX690)&gt;=$P690,"",EDATE($S690,32)),"")</f>
        <v/>
      </c>
      <c r="AZ690" s="49" t="str">
        <f>IFERROR(IF(COUNT($S690:AY690)&gt;=$P690,"",EDATE($S690,33)),"")</f>
        <v/>
      </c>
      <c r="BA690" s="49" t="str">
        <f>IFERROR(IF(COUNT($S690:AZ690)&gt;=$P690,"",EDATE($S690,34)),"")</f>
        <v/>
      </c>
      <c r="BB690" s="49" t="str">
        <f>IFERROR(IF(COUNT($S690:BA690)&gt;=$P690,"",EDATE($S690,35)),"")</f>
        <v/>
      </c>
      <c r="BC690" s="49" t="str">
        <f>IFERROR(IF(COUNT($S690:BB690)&gt;=$P690,"",EDATE($S690,36)),"")</f>
        <v/>
      </c>
      <c r="BD690" s="108"/>
    </row>
    <row r="691" spans="1:56" s="98" customFormat="1" ht="21" customHeight="1" thickBot="1">
      <c r="A691" s="106" t="str">
        <f t="shared" ca="1" si="60"/>
        <v/>
      </c>
      <c r="B691" s="152"/>
      <c r="C691" s="45" t="str">
        <f>IFERROR(VLOOKUP(B691,'اسماء العملاء'!$A$2:$E$1589,5,FALSE),"")</f>
        <v/>
      </c>
      <c r="D691" s="60" t="str">
        <f>IFERROR(VLOOKUP(B691,'اسماء العملاء'!$A$2:$C$1589,2,FALSE),"")</f>
        <v/>
      </c>
      <c r="E691" s="56"/>
      <c r="F691" s="62" t="str">
        <f>IFERROR(VLOOKUP(B691,'اسماء العملاء'!$A$2:$C$1589,3,FALSE),"")</f>
        <v/>
      </c>
      <c r="G691" s="75" t="str">
        <f>IFERROR(VLOOKUP(B691,'اسماء العملاء'!$A$2:$F$1589,6,FALSE),"")</f>
        <v/>
      </c>
      <c r="H691" s="142" t="str">
        <f>IFERROR(VLOOKUP(G691,'انواع الفلاتر'!$B$2:$C$52,2,FALSE),"")</f>
        <v/>
      </c>
      <c r="I691" s="128" t="str">
        <f>IFERROR(VLOOKUP(B691,'اسماء العملاء'!$A$2:$K$1589,11,FALSE),"")</f>
        <v/>
      </c>
      <c r="J691" s="46" t="str">
        <f t="shared" si="61"/>
        <v/>
      </c>
      <c r="K691" s="37"/>
      <c r="L691" s="137" t="str">
        <f t="shared" si="62"/>
        <v/>
      </c>
      <c r="M691" s="94" t="str">
        <f>IFERROR(VLOOKUP(B691,'اسماء العملاء'!$A$2:$G$1589,7,FALSE),"")</f>
        <v/>
      </c>
      <c r="N691" s="92" t="str">
        <f t="shared" si="63"/>
        <v/>
      </c>
      <c r="O691" s="149" t="str">
        <f>IFERROR(VLOOKUP(B691,'اسماء العملاء'!$A$2:$I$1589,9,FALSE),"")</f>
        <v/>
      </c>
      <c r="P691" s="144" t="str">
        <f t="shared" si="64"/>
        <v/>
      </c>
      <c r="Q691" s="145" t="str">
        <f t="shared" si="65"/>
        <v/>
      </c>
      <c r="R691" s="50"/>
      <c r="S691" s="133" t="str">
        <f>IFERROR(VLOOKUP(B691,'اسماء العملاء'!$A$2:$J$1589,10,FALSE),"")</f>
        <v/>
      </c>
      <c r="T691" s="48" t="str">
        <f>IFERROR(IF(COUNT($S691:S691)&gt;=$P691,"",EDATE($S691,1)),"")</f>
        <v/>
      </c>
      <c r="U691" s="48" t="str">
        <f>IFERROR(IF(COUNT($S691:T691)&gt;=$P691,"",EDATE($S691,2)),"")</f>
        <v/>
      </c>
      <c r="V691" s="48" t="str">
        <f>IFERROR(IF(COUNT($S691:U691)&gt;=$P691,"",EDATE($S691,3)),"")</f>
        <v/>
      </c>
      <c r="W691" s="48" t="str">
        <f>IFERROR(IF(COUNT($S691:V691)&gt;=$P691,"",EDATE($S691,4)),"")</f>
        <v/>
      </c>
      <c r="X691" s="48" t="str">
        <f>IFERROR(IF(COUNT($S691:W691)&gt;=$P691,"",EDATE($S691,5)),"")</f>
        <v/>
      </c>
      <c r="Y691" s="48" t="str">
        <f>IFERROR(IF(COUNT($S691:X691)&gt;=$P691,"",EDATE($S691,6)),"")</f>
        <v/>
      </c>
      <c r="Z691" s="48" t="str">
        <f>IFERROR(IF(COUNT($S691:Y691)&gt;=$P691,"",EDATE($S691,7)),"")</f>
        <v/>
      </c>
      <c r="AA691" s="48" t="str">
        <f>IFERROR(IF(COUNT($S691:Z691)&gt;=$P691,"",EDATE($S691,8)),"")</f>
        <v/>
      </c>
      <c r="AB691" s="48" t="str">
        <f>IFERROR(IF(COUNT($S691:AA691)&gt;=$P691,"",EDATE($S691,9)),"")</f>
        <v/>
      </c>
      <c r="AC691" s="48" t="str">
        <f>IFERROR(IF(COUNT($S691:AB691)&gt;=$P691,"",EDATE($S691,10)),"")</f>
        <v/>
      </c>
      <c r="AD691" s="48" t="str">
        <f>IFERROR(IF(COUNT($S691:AC691)&gt;=$P691,"",EDATE($S691,11)),"")</f>
        <v/>
      </c>
      <c r="AE691" s="48" t="str">
        <f>IFERROR(IF(COUNT($S691:AD691)&gt;=$P691,"",EDATE($S691,12)),"")</f>
        <v/>
      </c>
      <c r="AF691" s="48" t="str">
        <f>IFERROR(IF(COUNT($S691:AE691)&gt;=$P691,"",EDATE($S691,13)),"")</f>
        <v/>
      </c>
      <c r="AG691" s="48" t="str">
        <f>IFERROR(IF(COUNT($S691:AF691)&gt;=$P691,"",EDATE($S691,14)),"")</f>
        <v/>
      </c>
      <c r="AH691" s="48" t="str">
        <f>IFERROR(IF(COUNT($S691:AG691)&gt;=$P691,"",EDATE($S691,15)),"")</f>
        <v/>
      </c>
      <c r="AI691" s="48" t="str">
        <f>IFERROR(IF(COUNT($S691:AH691)&gt;=$P691,"",EDATE($S691,16)),"")</f>
        <v/>
      </c>
      <c r="AJ691" s="48" t="str">
        <f>IFERROR(IF(COUNT($S691:AI691)&gt;=$P691,"",EDATE($S691,17)),"")</f>
        <v/>
      </c>
      <c r="AK691" s="48" t="str">
        <f>IFERROR(IF(COUNT($S691:AJ691)&gt;=$P691,"",EDATE($S691,18)),"")</f>
        <v/>
      </c>
      <c r="AL691" s="49" t="str">
        <f>IFERROR(IF(COUNT($S691:AK691)&gt;=$P691,"",EDATE($S691,19)),"")</f>
        <v/>
      </c>
      <c r="AM691" s="49" t="str">
        <f>IFERROR(IF(COUNT($S691:AL691)&gt;=$P691,"",EDATE($S691,20)),"")</f>
        <v/>
      </c>
      <c r="AN691" s="49" t="str">
        <f>IFERROR(IF(COUNT($S691:AM691)&gt;=$P691,"",EDATE($S691,21)),"")</f>
        <v/>
      </c>
      <c r="AO691" s="49" t="str">
        <f>IFERROR(IF(COUNT($S691:AN691)&gt;=$P691,"",EDATE($S691,22)),"")</f>
        <v/>
      </c>
      <c r="AP691" s="49" t="str">
        <f>IFERROR(IF(COUNT($S691:AO691)&gt;=$P691,"",EDATE($S691,23)),"")</f>
        <v/>
      </c>
      <c r="AQ691" s="49" t="str">
        <f>IFERROR(IF(COUNT($S691:AP691)&gt;=$P691,"",EDATE($S691,24)),"")</f>
        <v/>
      </c>
      <c r="AR691" s="49" t="str">
        <f>IFERROR(IF(COUNT($S691:AQ691)&gt;=$P691,"",EDATE($S691,25)),"")</f>
        <v/>
      </c>
      <c r="AS691" s="49" t="str">
        <f>IFERROR(IF(COUNT($S691:AR691)&gt;=$P691,"",EDATE($S691,26)),"")</f>
        <v/>
      </c>
      <c r="AT691" s="49" t="str">
        <f>IFERROR(IF(COUNT($S691:AS691)&gt;=$P691,"",EDATE($S691,27)),"")</f>
        <v/>
      </c>
      <c r="AU691" s="49" t="str">
        <f>IFERROR(IF(COUNT($S691:AT691)&gt;=$P691,"",EDATE($S691,28)),"")</f>
        <v/>
      </c>
      <c r="AV691" s="49" t="str">
        <f>IFERROR(IF(COUNT($S691:AU691)&gt;=$P691,"",EDATE($S691,29)),"")</f>
        <v/>
      </c>
      <c r="AW691" s="49" t="str">
        <f>IFERROR(IF(COUNT($S691:AV691)&gt;=$P691,"",EDATE($S691,30)),"")</f>
        <v/>
      </c>
      <c r="AX691" s="49" t="str">
        <f>IFERROR(IF(COUNT($S691:AW691)&gt;=$P691,"",EDATE($S691,31)),"")</f>
        <v/>
      </c>
      <c r="AY691" s="49" t="str">
        <f>IFERROR(IF(COUNT($S691:AX691)&gt;=$P691,"",EDATE($S691,32)),"")</f>
        <v/>
      </c>
      <c r="AZ691" s="49" t="str">
        <f>IFERROR(IF(COUNT($S691:AY691)&gt;=$P691,"",EDATE($S691,33)),"")</f>
        <v/>
      </c>
      <c r="BA691" s="49" t="str">
        <f>IFERROR(IF(COUNT($S691:AZ691)&gt;=$P691,"",EDATE($S691,34)),"")</f>
        <v/>
      </c>
      <c r="BB691" s="49" t="str">
        <f>IFERROR(IF(COUNT($S691:BA691)&gt;=$P691,"",EDATE($S691,35)),"")</f>
        <v/>
      </c>
      <c r="BC691" s="49" t="str">
        <f>IFERROR(IF(COUNT($S691:BB691)&gt;=$P691,"",EDATE($S691,36)),"")</f>
        <v/>
      </c>
      <c r="BD691" s="108"/>
    </row>
    <row r="692" spans="1:56" s="98" customFormat="1" ht="21" customHeight="1" thickBot="1">
      <c r="A692" s="106" t="str">
        <f t="shared" ca="1" si="60"/>
        <v/>
      </c>
      <c r="B692" s="152"/>
      <c r="C692" s="45" t="str">
        <f>IFERROR(VLOOKUP(B692,'اسماء العملاء'!$A$2:$E$1589,5,FALSE),"")</f>
        <v/>
      </c>
      <c r="D692" s="60" t="str">
        <f>IFERROR(VLOOKUP(B692,'اسماء العملاء'!$A$2:$C$1589,2,FALSE),"")</f>
        <v/>
      </c>
      <c r="E692" s="56"/>
      <c r="F692" s="62" t="str">
        <f>IFERROR(VLOOKUP(B692,'اسماء العملاء'!$A$2:$C$1589,3,FALSE),"")</f>
        <v/>
      </c>
      <c r="G692" s="75" t="str">
        <f>IFERROR(VLOOKUP(B692,'اسماء العملاء'!$A$2:$F$1589,6,FALSE),"")</f>
        <v/>
      </c>
      <c r="H692" s="142" t="str">
        <f>IFERROR(VLOOKUP(G692,'انواع الفلاتر'!$B$2:$C$52,2,FALSE),"")</f>
        <v/>
      </c>
      <c r="I692" s="128" t="str">
        <f>IFERROR(VLOOKUP(B692,'اسماء العملاء'!$A$2:$K$1589,11,FALSE),"")</f>
        <v/>
      </c>
      <c r="J692" s="46" t="str">
        <f t="shared" si="61"/>
        <v/>
      </c>
      <c r="K692" s="37"/>
      <c r="L692" s="137" t="str">
        <f t="shared" si="62"/>
        <v/>
      </c>
      <c r="M692" s="94" t="str">
        <f>IFERROR(VLOOKUP(B692,'اسماء العملاء'!$A$2:$G$1589,7,FALSE),"")</f>
        <v/>
      </c>
      <c r="N692" s="92" t="str">
        <f t="shared" si="63"/>
        <v/>
      </c>
      <c r="O692" s="149" t="str">
        <f>IFERROR(VLOOKUP(B692,'اسماء العملاء'!$A$2:$I$1589,9,FALSE),"")</f>
        <v/>
      </c>
      <c r="P692" s="144" t="str">
        <f t="shared" si="64"/>
        <v/>
      </c>
      <c r="Q692" s="145" t="str">
        <f t="shared" si="65"/>
        <v/>
      </c>
      <c r="R692" s="50"/>
      <c r="S692" s="133" t="str">
        <f>IFERROR(VLOOKUP(B692,'اسماء العملاء'!$A$2:$J$1589,10,FALSE),"")</f>
        <v/>
      </c>
      <c r="T692" s="48" t="str">
        <f>IFERROR(IF(COUNT($S692:S692)&gt;=$P692,"",EDATE($S692,1)),"")</f>
        <v/>
      </c>
      <c r="U692" s="48" t="str">
        <f>IFERROR(IF(COUNT($S692:T692)&gt;=$P692,"",EDATE($S692,2)),"")</f>
        <v/>
      </c>
      <c r="V692" s="48" t="str">
        <f>IFERROR(IF(COUNT($S692:U692)&gt;=$P692,"",EDATE($S692,3)),"")</f>
        <v/>
      </c>
      <c r="W692" s="48" t="str">
        <f>IFERROR(IF(COUNT($S692:V692)&gt;=$P692,"",EDATE($S692,4)),"")</f>
        <v/>
      </c>
      <c r="X692" s="48" t="str">
        <f>IFERROR(IF(COUNT($S692:W692)&gt;=$P692,"",EDATE($S692,5)),"")</f>
        <v/>
      </c>
      <c r="Y692" s="48" t="str">
        <f>IFERROR(IF(COUNT($S692:X692)&gt;=$P692,"",EDATE($S692,6)),"")</f>
        <v/>
      </c>
      <c r="Z692" s="48" t="str">
        <f>IFERROR(IF(COUNT($S692:Y692)&gt;=$P692,"",EDATE($S692,7)),"")</f>
        <v/>
      </c>
      <c r="AA692" s="48" t="str">
        <f>IFERROR(IF(COUNT($S692:Z692)&gt;=$P692,"",EDATE($S692,8)),"")</f>
        <v/>
      </c>
      <c r="AB692" s="48" t="str">
        <f>IFERROR(IF(COUNT($S692:AA692)&gt;=$P692,"",EDATE($S692,9)),"")</f>
        <v/>
      </c>
      <c r="AC692" s="48" t="str">
        <f>IFERROR(IF(COUNT($S692:AB692)&gt;=$P692,"",EDATE($S692,10)),"")</f>
        <v/>
      </c>
      <c r="AD692" s="48" t="str">
        <f>IFERROR(IF(COUNT($S692:AC692)&gt;=$P692,"",EDATE($S692,11)),"")</f>
        <v/>
      </c>
      <c r="AE692" s="48" t="str">
        <f>IFERROR(IF(COUNT($S692:AD692)&gt;=$P692,"",EDATE($S692,12)),"")</f>
        <v/>
      </c>
      <c r="AF692" s="48" t="str">
        <f>IFERROR(IF(COUNT($S692:AE692)&gt;=$P692,"",EDATE($S692,13)),"")</f>
        <v/>
      </c>
      <c r="AG692" s="48" t="str">
        <f>IFERROR(IF(COUNT($S692:AF692)&gt;=$P692,"",EDATE($S692,14)),"")</f>
        <v/>
      </c>
      <c r="AH692" s="48" t="str">
        <f>IFERROR(IF(COUNT($S692:AG692)&gt;=$P692,"",EDATE($S692,15)),"")</f>
        <v/>
      </c>
      <c r="AI692" s="48" t="str">
        <f>IFERROR(IF(COUNT($S692:AH692)&gt;=$P692,"",EDATE($S692,16)),"")</f>
        <v/>
      </c>
      <c r="AJ692" s="48" t="str">
        <f>IFERROR(IF(COUNT($S692:AI692)&gt;=$P692,"",EDATE($S692,17)),"")</f>
        <v/>
      </c>
      <c r="AK692" s="48" t="str">
        <f>IFERROR(IF(COUNT($S692:AJ692)&gt;=$P692,"",EDATE($S692,18)),"")</f>
        <v/>
      </c>
      <c r="AL692" s="49" t="str">
        <f>IFERROR(IF(COUNT($S692:AK692)&gt;=$P692,"",EDATE($S692,19)),"")</f>
        <v/>
      </c>
      <c r="AM692" s="49" t="str">
        <f>IFERROR(IF(COUNT($S692:AL692)&gt;=$P692,"",EDATE($S692,20)),"")</f>
        <v/>
      </c>
      <c r="AN692" s="49" t="str">
        <f>IFERROR(IF(COUNT($S692:AM692)&gt;=$P692,"",EDATE($S692,21)),"")</f>
        <v/>
      </c>
      <c r="AO692" s="49" t="str">
        <f>IFERROR(IF(COUNT($S692:AN692)&gt;=$P692,"",EDATE($S692,22)),"")</f>
        <v/>
      </c>
      <c r="AP692" s="49" t="str">
        <f>IFERROR(IF(COUNT($S692:AO692)&gt;=$P692,"",EDATE($S692,23)),"")</f>
        <v/>
      </c>
      <c r="AQ692" s="49" t="str">
        <f>IFERROR(IF(COUNT($S692:AP692)&gt;=$P692,"",EDATE($S692,24)),"")</f>
        <v/>
      </c>
      <c r="AR692" s="49" t="str">
        <f>IFERROR(IF(COUNT($S692:AQ692)&gt;=$P692,"",EDATE($S692,25)),"")</f>
        <v/>
      </c>
      <c r="AS692" s="49" t="str">
        <f>IFERROR(IF(COUNT($S692:AR692)&gt;=$P692,"",EDATE($S692,26)),"")</f>
        <v/>
      </c>
      <c r="AT692" s="49" t="str">
        <f>IFERROR(IF(COUNT($S692:AS692)&gt;=$P692,"",EDATE($S692,27)),"")</f>
        <v/>
      </c>
      <c r="AU692" s="49" t="str">
        <f>IFERROR(IF(COUNT($S692:AT692)&gt;=$P692,"",EDATE($S692,28)),"")</f>
        <v/>
      </c>
      <c r="AV692" s="49" t="str">
        <f>IFERROR(IF(COUNT($S692:AU692)&gt;=$P692,"",EDATE($S692,29)),"")</f>
        <v/>
      </c>
      <c r="AW692" s="49" t="str">
        <f>IFERROR(IF(COUNT($S692:AV692)&gt;=$P692,"",EDATE($S692,30)),"")</f>
        <v/>
      </c>
      <c r="AX692" s="49" t="str">
        <f>IFERROR(IF(COUNT($S692:AW692)&gt;=$P692,"",EDATE($S692,31)),"")</f>
        <v/>
      </c>
      <c r="AY692" s="49" t="str">
        <f>IFERROR(IF(COUNT($S692:AX692)&gt;=$P692,"",EDATE($S692,32)),"")</f>
        <v/>
      </c>
      <c r="AZ692" s="49" t="str">
        <f>IFERROR(IF(COUNT($S692:AY692)&gt;=$P692,"",EDATE($S692,33)),"")</f>
        <v/>
      </c>
      <c r="BA692" s="49" t="str">
        <f>IFERROR(IF(COUNT($S692:AZ692)&gt;=$P692,"",EDATE($S692,34)),"")</f>
        <v/>
      </c>
      <c r="BB692" s="49" t="str">
        <f>IFERROR(IF(COUNT($S692:BA692)&gt;=$P692,"",EDATE($S692,35)),"")</f>
        <v/>
      </c>
      <c r="BC692" s="49" t="str">
        <f>IFERROR(IF(COUNT($S692:BB692)&gt;=$P692,"",EDATE($S692,36)),"")</f>
        <v/>
      </c>
      <c r="BD692" s="108"/>
    </row>
    <row r="693" spans="1:56" s="98" customFormat="1" ht="21" customHeight="1" thickBot="1">
      <c r="A693" s="106" t="str">
        <f t="shared" ca="1" si="60"/>
        <v/>
      </c>
      <c r="B693" s="152"/>
      <c r="C693" s="45" t="str">
        <f>IFERROR(VLOOKUP(B693,'اسماء العملاء'!$A$2:$E$1589,5,FALSE),"")</f>
        <v/>
      </c>
      <c r="D693" s="60" t="str">
        <f>IFERROR(VLOOKUP(B693,'اسماء العملاء'!$A$2:$C$1589,2,FALSE),"")</f>
        <v/>
      </c>
      <c r="E693" s="56"/>
      <c r="F693" s="62" t="str">
        <f>IFERROR(VLOOKUP(B693,'اسماء العملاء'!$A$2:$C$1589,3,FALSE),"")</f>
        <v/>
      </c>
      <c r="G693" s="75" t="str">
        <f>IFERROR(VLOOKUP(B693,'اسماء العملاء'!$A$2:$F$1589,6,FALSE),"")</f>
        <v/>
      </c>
      <c r="H693" s="142" t="str">
        <f>IFERROR(VLOOKUP(G693,'انواع الفلاتر'!$B$2:$C$52,2,FALSE),"")</f>
        <v/>
      </c>
      <c r="I693" s="128" t="str">
        <f>IFERROR(VLOOKUP(B693,'اسماء العملاء'!$A$2:$K$1589,11,FALSE),"")</f>
        <v/>
      </c>
      <c r="J693" s="46" t="str">
        <f t="shared" si="61"/>
        <v/>
      </c>
      <c r="K693" s="37"/>
      <c r="L693" s="137" t="str">
        <f t="shared" si="62"/>
        <v/>
      </c>
      <c r="M693" s="94" t="str">
        <f>IFERROR(VLOOKUP(B693,'اسماء العملاء'!$A$2:$G$1589,7,FALSE),"")</f>
        <v/>
      </c>
      <c r="N693" s="92" t="str">
        <f t="shared" si="63"/>
        <v/>
      </c>
      <c r="O693" s="149" t="str">
        <f>IFERROR(VLOOKUP(B693,'اسماء العملاء'!$A$2:$I$1589,9,FALSE),"")</f>
        <v/>
      </c>
      <c r="P693" s="144" t="str">
        <f t="shared" si="64"/>
        <v/>
      </c>
      <c r="Q693" s="145" t="str">
        <f t="shared" si="65"/>
        <v/>
      </c>
      <c r="R693" s="50"/>
      <c r="S693" s="133" t="str">
        <f>IFERROR(VLOOKUP(B693,'اسماء العملاء'!$A$2:$J$1589,10,FALSE),"")</f>
        <v/>
      </c>
      <c r="T693" s="48" t="str">
        <f>IFERROR(IF(COUNT($S693:S693)&gt;=$P693,"",EDATE($S693,1)),"")</f>
        <v/>
      </c>
      <c r="U693" s="48" t="str">
        <f>IFERROR(IF(COUNT($S693:T693)&gt;=$P693,"",EDATE($S693,2)),"")</f>
        <v/>
      </c>
      <c r="V693" s="48" t="str">
        <f>IFERROR(IF(COUNT($S693:U693)&gt;=$P693,"",EDATE($S693,3)),"")</f>
        <v/>
      </c>
      <c r="W693" s="48" t="str">
        <f>IFERROR(IF(COUNT($S693:V693)&gt;=$P693,"",EDATE($S693,4)),"")</f>
        <v/>
      </c>
      <c r="X693" s="48" t="str">
        <f>IFERROR(IF(COUNT($S693:W693)&gt;=$P693,"",EDATE($S693,5)),"")</f>
        <v/>
      </c>
      <c r="Y693" s="48" t="str">
        <f>IFERROR(IF(COUNT($S693:X693)&gt;=$P693,"",EDATE($S693,6)),"")</f>
        <v/>
      </c>
      <c r="Z693" s="48" t="str">
        <f>IFERROR(IF(COUNT($S693:Y693)&gt;=$P693,"",EDATE($S693,7)),"")</f>
        <v/>
      </c>
      <c r="AA693" s="48" t="str">
        <f>IFERROR(IF(COUNT($S693:Z693)&gt;=$P693,"",EDATE($S693,8)),"")</f>
        <v/>
      </c>
      <c r="AB693" s="48" t="str">
        <f>IFERROR(IF(COUNT($S693:AA693)&gt;=$P693,"",EDATE($S693,9)),"")</f>
        <v/>
      </c>
      <c r="AC693" s="48" t="str">
        <f>IFERROR(IF(COUNT($S693:AB693)&gt;=$P693,"",EDATE($S693,10)),"")</f>
        <v/>
      </c>
      <c r="AD693" s="48" t="str">
        <f>IFERROR(IF(COUNT($S693:AC693)&gt;=$P693,"",EDATE($S693,11)),"")</f>
        <v/>
      </c>
      <c r="AE693" s="48" t="str">
        <f>IFERROR(IF(COUNT($S693:AD693)&gt;=$P693,"",EDATE($S693,12)),"")</f>
        <v/>
      </c>
      <c r="AF693" s="48" t="str">
        <f>IFERROR(IF(COUNT($S693:AE693)&gt;=$P693,"",EDATE($S693,13)),"")</f>
        <v/>
      </c>
      <c r="AG693" s="48" t="str">
        <f>IFERROR(IF(COUNT($S693:AF693)&gt;=$P693,"",EDATE($S693,14)),"")</f>
        <v/>
      </c>
      <c r="AH693" s="48" t="str">
        <f>IFERROR(IF(COUNT($S693:AG693)&gt;=$P693,"",EDATE($S693,15)),"")</f>
        <v/>
      </c>
      <c r="AI693" s="48" t="str">
        <f>IFERROR(IF(COUNT($S693:AH693)&gt;=$P693,"",EDATE($S693,16)),"")</f>
        <v/>
      </c>
      <c r="AJ693" s="48" t="str">
        <f>IFERROR(IF(COUNT($S693:AI693)&gt;=$P693,"",EDATE($S693,17)),"")</f>
        <v/>
      </c>
      <c r="AK693" s="48" t="str">
        <f>IFERROR(IF(COUNT($S693:AJ693)&gt;=$P693,"",EDATE($S693,18)),"")</f>
        <v/>
      </c>
      <c r="AL693" s="49" t="str">
        <f>IFERROR(IF(COUNT($S693:AK693)&gt;=$P693,"",EDATE($S693,19)),"")</f>
        <v/>
      </c>
      <c r="AM693" s="49" t="str">
        <f>IFERROR(IF(COUNT($S693:AL693)&gt;=$P693,"",EDATE($S693,20)),"")</f>
        <v/>
      </c>
      <c r="AN693" s="49" t="str">
        <f>IFERROR(IF(COUNT($S693:AM693)&gt;=$P693,"",EDATE($S693,21)),"")</f>
        <v/>
      </c>
      <c r="AO693" s="49" t="str">
        <f>IFERROR(IF(COUNT($S693:AN693)&gt;=$P693,"",EDATE($S693,22)),"")</f>
        <v/>
      </c>
      <c r="AP693" s="49" t="str">
        <f>IFERROR(IF(COUNT($S693:AO693)&gt;=$P693,"",EDATE($S693,23)),"")</f>
        <v/>
      </c>
      <c r="AQ693" s="49" t="str">
        <f>IFERROR(IF(COUNT($S693:AP693)&gt;=$P693,"",EDATE($S693,24)),"")</f>
        <v/>
      </c>
      <c r="AR693" s="49" t="str">
        <f>IFERROR(IF(COUNT($S693:AQ693)&gt;=$P693,"",EDATE($S693,25)),"")</f>
        <v/>
      </c>
      <c r="AS693" s="49" t="str">
        <f>IFERROR(IF(COUNT($S693:AR693)&gt;=$P693,"",EDATE($S693,26)),"")</f>
        <v/>
      </c>
      <c r="AT693" s="49" t="str">
        <f>IFERROR(IF(COUNT($S693:AS693)&gt;=$P693,"",EDATE($S693,27)),"")</f>
        <v/>
      </c>
      <c r="AU693" s="49" t="str">
        <f>IFERROR(IF(COUNT($S693:AT693)&gt;=$P693,"",EDATE($S693,28)),"")</f>
        <v/>
      </c>
      <c r="AV693" s="49" t="str">
        <f>IFERROR(IF(COUNT($S693:AU693)&gt;=$P693,"",EDATE($S693,29)),"")</f>
        <v/>
      </c>
      <c r="AW693" s="49" t="str">
        <f>IFERROR(IF(COUNT($S693:AV693)&gt;=$P693,"",EDATE($S693,30)),"")</f>
        <v/>
      </c>
      <c r="AX693" s="49" t="str">
        <f>IFERROR(IF(COUNT($S693:AW693)&gt;=$P693,"",EDATE($S693,31)),"")</f>
        <v/>
      </c>
      <c r="AY693" s="49" t="str">
        <f>IFERROR(IF(COUNT($S693:AX693)&gt;=$P693,"",EDATE($S693,32)),"")</f>
        <v/>
      </c>
      <c r="AZ693" s="49" t="str">
        <f>IFERROR(IF(COUNT($S693:AY693)&gt;=$P693,"",EDATE($S693,33)),"")</f>
        <v/>
      </c>
      <c r="BA693" s="49" t="str">
        <f>IFERROR(IF(COUNT($S693:AZ693)&gt;=$P693,"",EDATE($S693,34)),"")</f>
        <v/>
      </c>
      <c r="BB693" s="49" t="str">
        <f>IFERROR(IF(COUNT($S693:BA693)&gt;=$P693,"",EDATE($S693,35)),"")</f>
        <v/>
      </c>
      <c r="BC693" s="49" t="str">
        <f>IFERROR(IF(COUNT($S693:BB693)&gt;=$P693,"",EDATE($S693,36)),"")</f>
        <v/>
      </c>
      <c r="BD693" s="108"/>
    </row>
    <row r="694" spans="1:56" s="98" customFormat="1" ht="21" customHeight="1" thickBot="1">
      <c r="A694" s="106" t="str">
        <f t="shared" ca="1" si="60"/>
        <v/>
      </c>
      <c r="B694" s="152"/>
      <c r="C694" s="45" t="str">
        <f>IFERROR(VLOOKUP(B694,'اسماء العملاء'!$A$2:$E$1589,5,FALSE),"")</f>
        <v/>
      </c>
      <c r="D694" s="60" t="str">
        <f>IFERROR(VLOOKUP(B694,'اسماء العملاء'!$A$2:$C$1589,2,FALSE),"")</f>
        <v/>
      </c>
      <c r="E694" s="56"/>
      <c r="F694" s="62" t="str">
        <f>IFERROR(VLOOKUP(B694,'اسماء العملاء'!$A$2:$C$1589,3,FALSE),"")</f>
        <v/>
      </c>
      <c r="G694" s="75" t="str">
        <f>IFERROR(VLOOKUP(B694,'اسماء العملاء'!$A$2:$F$1589,6,FALSE),"")</f>
        <v/>
      </c>
      <c r="H694" s="142" t="str">
        <f>IFERROR(VLOOKUP(G694,'انواع الفلاتر'!$B$2:$C$52,2,FALSE),"")</f>
        <v/>
      </c>
      <c r="I694" s="128" t="str">
        <f>IFERROR(VLOOKUP(B694,'اسماء العملاء'!$A$2:$K$1589,11,FALSE),"")</f>
        <v/>
      </c>
      <c r="J694" s="46" t="str">
        <f t="shared" si="61"/>
        <v/>
      </c>
      <c r="K694" s="37"/>
      <c r="L694" s="137" t="str">
        <f t="shared" si="62"/>
        <v/>
      </c>
      <c r="M694" s="94" t="str">
        <f>IFERROR(VLOOKUP(B694,'اسماء العملاء'!$A$2:$G$1589,7,FALSE),"")</f>
        <v/>
      </c>
      <c r="N694" s="92" t="str">
        <f t="shared" si="63"/>
        <v/>
      </c>
      <c r="O694" s="149" t="str">
        <f>IFERROR(VLOOKUP(B694,'اسماء العملاء'!$A$2:$I$1589,9,FALSE),"")</f>
        <v/>
      </c>
      <c r="P694" s="144" t="str">
        <f t="shared" si="64"/>
        <v/>
      </c>
      <c r="Q694" s="145" t="str">
        <f t="shared" si="65"/>
        <v/>
      </c>
      <c r="R694" s="50"/>
      <c r="S694" s="133" t="str">
        <f>IFERROR(VLOOKUP(B694,'اسماء العملاء'!$A$2:$J$1589,10,FALSE),"")</f>
        <v/>
      </c>
      <c r="T694" s="48" t="str">
        <f>IFERROR(IF(COUNT($S694:S694)&gt;=$P694,"",EDATE($S694,1)),"")</f>
        <v/>
      </c>
      <c r="U694" s="48" t="str">
        <f>IFERROR(IF(COUNT($S694:T694)&gt;=$P694,"",EDATE($S694,2)),"")</f>
        <v/>
      </c>
      <c r="V694" s="48" t="str">
        <f>IFERROR(IF(COUNT($S694:U694)&gt;=$P694,"",EDATE($S694,3)),"")</f>
        <v/>
      </c>
      <c r="W694" s="48" t="str">
        <f>IFERROR(IF(COUNT($S694:V694)&gt;=$P694,"",EDATE($S694,4)),"")</f>
        <v/>
      </c>
      <c r="X694" s="48" t="str">
        <f>IFERROR(IF(COUNT($S694:W694)&gt;=$P694,"",EDATE($S694,5)),"")</f>
        <v/>
      </c>
      <c r="Y694" s="48" t="str">
        <f>IFERROR(IF(COUNT($S694:X694)&gt;=$P694,"",EDATE($S694,6)),"")</f>
        <v/>
      </c>
      <c r="Z694" s="48" t="str">
        <f>IFERROR(IF(COUNT($S694:Y694)&gt;=$P694,"",EDATE($S694,7)),"")</f>
        <v/>
      </c>
      <c r="AA694" s="48" t="str">
        <f>IFERROR(IF(COUNT($S694:Z694)&gt;=$P694,"",EDATE($S694,8)),"")</f>
        <v/>
      </c>
      <c r="AB694" s="48" t="str">
        <f>IFERROR(IF(COUNT($S694:AA694)&gt;=$P694,"",EDATE($S694,9)),"")</f>
        <v/>
      </c>
      <c r="AC694" s="48" t="str">
        <f>IFERROR(IF(COUNT($S694:AB694)&gt;=$P694,"",EDATE($S694,10)),"")</f>
        <v/>
      </c>
      <c r="AD694" s="48" t="str">
        <f>IFERROR(IF(COUNT($S694:AC694)&gt;=$P694,"",EDATE($S694,11)),"")</f>
        <v/>
      </c>
      <c r="AE694" s="48" t="str">
        <f>IFERROR(IF(COUNT($S694:AD694)&gt;=$P694,"",EDATE($S694,12)),"")</f>
        <v/>
      </c>
      <c r="AF694" s="48" t="str">
        <f>IFERROR(IF(COUNT($S694:AE694)&gt;=$P694,"",EDATE($S694,13)),"")</f>
        <v/>
      </c>
      <c r="AG694" s="48" t="str">
        <f>IFERROR(IF(COUNT($S694:AF694)&gt;=$P694,"",EDATE($S694,14)),"")</f>
        <v/>
      </c>
      <c r="AH694" s="48" t="str">
        <f>IFERROR(IF(COUNT($S694:AG694)&gt;=$P694,"",EDATE($S694,15)),"")</f>
        <v/>
      </c>
      <c r="AI694" s="48" t="str">
        <f>IFERROR(IF(COUNT($S694:AH694)&gt;=$P694,"",EDATE($S694,16)),"")</f>
        <v/>
      </c>
      <c r="AJ694" s="48" t="str">
        <f>IFERROR(IF(COUNT($S694:AI694)&gt;=$P694,"",EDATE($S694,17)),"")</f>
        <v/>
      </c>
      <c r="AK694" s="48" t="str">
        <f>IFERROR(IF(COUNT($S694:AJ694)&gt;=$P694,"",EDATE($S694,18)),"")</f>
        <v/>
      </c>
      <c r="AL694" s="49" t="str">
        <f>IFERROR(IF(COUNT($S694:AK694)&gt;=$P694,"",EDATE($S694,19)),"")</f>
        <v/>
      </c>
      <c r="AM694" s="49" t="str">
        <f>IFERROR(IF(COUNT($S694:AL694)&gt;=$P694,"",EDATE($S694,20)),"")</f>
        <v/>
      </c>
      <c r="AN694" s="49" t="str">
        <f>IFERROR(IF(COUNT($S694:AM694)&gt;=$P694,"",EDATE($S694,21)),"")</f>
        <v/>
      </c>
      <c r="AO694" s="49" t="str">
        <f>IFERROR(IF(COUNT($S694:AN694)&gt;=$P694,"",EDATE($S694,22)),"")</f>
        <v/>
      </c>
      <c r="AP694" s="49" t="str">
        <f>IFERROR(IF(COUNT($S694:AO694)&gt;=$P694,"",EDATE($S694,23)),"")</f>
        <v/>
      </c>
      <c r="AQ694" s="49" t="str">
        <f>IFERROR(IF(COUNT($S694:AP694)&gt;=$P694,"",EDATE($S694,24)),"")</f>
        <v/>
      </c>
      <c r="AR694" s="49" t="str">
        <f>IFERROR(IF(COUNT($S694:AQ694)&gt;=$P694,"",EDATE($S694,25)),"")</f>
        <v/>
      </c>
      <c r="AS694" s="49" t="str">
        <f>IFERROR(IF(COUNT($S694:AR694)&gt;=$P694,"",EDATE($S694,26)),"")</f>
        <v/>
      </c>
      <c r="AT694" s="49" t="str">
        <f>IFERROR(IF(COUNT($S694:AS694)&gt;=$P694,"",EDATE($S694,27)),"")</f>
        <v/>
      </c>
      <c r="AU694" s="49" t="str">
        <f>IFERROR(IF(COUNT($S694:AT694)&gt;=$P694,"",EDATE($S694,28)),"")</f>
        <v/>
      </c>
      <c r="AV694" s="49" t="str">
        <f>IFERROR(IF(COUNT($S694:AU694)&gt;=$P694,"",EDATE($S694,29)),"")</f>
        <v/>
      </c>
      <c r="AW694" s="49" t="str">
        <f>IFERROR(IF(COUNT($S694:AV694)&gt;=$P694,"",EDATE($S694,30)),"")</f>
        <v/>
      </c>
      <c r="AX694" s="49" t="str">
        <f>IFERROR(IF(COUNT($S694:AW694)&gt;=$P694,"",EDATE($S694,31)),"")</f>
        <v/>
      </c>
      <c r="AY694" s="49" t="str">
        <f>IFERROR(IF(COUNT($S694:AX694)&gt;=$P694,"",EDATE($S694,32)),"")</f>
        <v/>
      </c>
      <c r="AZ694" s="49" t="str">
        <f>IFERROR(IF(COUNT($S694:AY694)&gt;=$P694,"",EDATE($S694,33)),"")</f>
        <v/>
      </c>
      <c r="BA694" s="49" t="str">
        <f>IFERROR(IF(COUNT($S694:AZ694)&gt;=$P694,"",EDATE($S694,34)),"")</f>
        <v/>
      </c>
      <c r="BB694" s="49" t="str">
        <f>IFERROR(IF(COUNT($S694:BA694)&gt;=$P694,"",EDATE($S694,35)),"")</f>
        <v/>
      </c>
      <c r="BC694" s="49" t="str">
        <f>IFERROR(IF(COUNT($S694:BB694)&gt;=$P694,"",EDATE($S694,36)),"")</f>
        <v/>
      </c>
      <c r="BD694" s="108"/>
    </row>
    <row r="695" spans="1:56" s="98" customFormat="1" ht="21" customHeight="1" thickBot="1">
      <c r="A695" s="106" t="str">
        <f t="shared" ca="1" si="60"/>
        <v/>
      </c>
      <c r="B695" s="152"/>
      <c r="C695" s="45" t="str">
        <f>IFERROR(VLOOKUP(B695,'اسماء العملاء'!$A$2:$E$1589,5,FALSE),"")</f>
        <v/>
      </c>
      <c r="D695" s="60" t="str">
        <f>IFERROR(VLOOKUP(B695,'اسماء العملاء'!$A$2:$C$1589,2,FALSE),"")</f>
        <v/>
      </c>
      <c r="E695" s="56"/>
      <c r="F695" s="62" t="str">
        <f>IFERROR(VLOOKUP(B695,'اسماء العملاء'!$A$2:$C$1589,3,FALSE),"")</f>
        <v/>
      </c>
      <c r="G695" s="75" t="str">
        <f>IFERROR(VLOOKUP(B695,'اسماء العملاء'!$A$2:$F$1589,6,FALSE),"")</f>
        <v/>
      </c>
      <c r="H695" s="142" t="str">
        <f>IFERROR(VLOOKUP(G695,'انواع الفلاتر'!$B$2:$C$52,2,FALSE),"")</f>
        <v/>
      </c>
      <c r="I695" s="128" t="str">
        <f>IFERROR(VLOOKUP(B695,'اسماء العملاء'!$A$2:$K$1589,11,FALSE),"")</f>
        <v/>
      </c>
      <c r="J695" s="46" t="str">
        <f t="shared" si="61"/>
        <v/>
      </c>
      <c r="K695" s="37"/>
      <c r="L695" s="137" t="str">
        <f t="shared" si="62"/>
        <v/>
      </c>
      <c r="M695" s="94" t="str">
        <f>IFERROR(VLOOKUP(B695,'اسماء العملاء'!$A$2:$G$1589,7,FALSE),"")</f>
        <v/>
      </c>
      <c r="N695" s="92" t="str">
        <f t="shared" si="63"/>
        <v/>
      </c>
      <c r="O695" s="149" t="str">
        <f>IFERROR(VLOOKUP(B695,'اسماء العملاء'!$A$2:$I$1589,9,FALSE),"")</f>
        <v/>
      </c>
      <c r="P695" s="144" t="str">
        <f t="shared" si="64"/>
        <v/>
      </c>
      <c r="Q695" s="145" t="str">
        <f t="shared" si="65"/>
        <v/>
      </c>
      <c r="R695" s="50"/>
      <c r="S695" s="133" t="str">
        <f>IFERROR(VLOOKUP(B695,'اسماء العملاء'!$A$2:$J$1589,10,FALSE),"")</f>
        <v/>
      </c>
      <c r="T695" s="48" t="str">
        <f>IFERROR(IF(COUNT($S695:S695)&gt;=$P695,"",EDATE($S695,1)),"")</f>
        <v/>
      </c>
      <c r="U695" s="48" t="str">
        <f>IFERROR(IF(COUNT($S695:T695)&gt;=$P695,"",EDATE($S695,2)),"")</f>
        <v/>
      </c>
      <c r="V695" s="48" t="str">
        <f>IFERROR(IF(COUNT($S695:U695)&gt;=$P695,"",EDATE($S695,3)),"")</f>
        <v/>
      </c>
      <c r="W695" s="48" t="str">
        <f>IFERROR(IF(COUNT($S695:V695)&gt;=$P695,"",EDATE($S695,4)),"")</f>
        <v/>
      </c>
      <c r="X695" s="48" t="str">
        <f>IFERROR(IF(COUNT($S695:W695)&gt;=$P695,"",EDATE($S695,5)),"")</f>
        <v/>
      </c>
      <c r="Y695" s="48" t="str">
        <f>IFERROR(IF(COUNT($S695:X695)&gt;=$P695,"",EDATE($S695,6)),"")</f>
        <v/>
      </c>
      <c r="Z695" s="48" t="str">
        <f>IFERROR(IF(COUNT($S695:Y695)&gt;=$P695,"",EDATE($S695,7)),"")</f>
        <v/>
      </c>
      <c r="AA695" s="48" t="str">
        <f>IFERROR(IF(COUNT($S695:Z695)&gt;=$P695,"",EDATE($S695,8)),"")</f>
        <v/>
      </c>
      <c r="AB695" s="48" t="str">
        <f>IFERROR(IF(COUNT($S695:AA695)&gt;=$P695,"",EDATE($S695,9)),"")</f>
        <v/>
      </c>
      <c r="AC695" s="48" t="str">
        <f>IFERROR(IF(COUNT($S695:AB695)&gt;=$P695,"",EDATE($S695,10)),"")</f>
        <v/>
      </c>
      <c r="AD695" s="48" t="str">
        <f>IFERROR(IF(COUNT($S695:AC695)&gt;=$P695,"",EDATE($S695,11)),"")</f>
        <v/>
      </c>
      <c r="AE695" s="48" t="str">
        <f>IFERROR(IF(COUNT($S695:AD695)&gt;=$P695,"",EDATE($S695,12)),"")</f>
        <v/>
      </c>
      <c r="AF695" s="48" t="str">
        <f>IFERROR(IF(COUNT($S695:AE695)&gt;=$P695,"",EDATE($S695,13)),"")</f>
        <v/>
      </c>
      <c r="AG695" s="48" t="str">
        <f>IFERROR(IF(COUNT($S695:AF695)&gt;=$P695,"",EDATE($S695,14)),"")</f>
        <v/>
      </c>
      <c r="AH695" s="48" t="str">
        <f>IFERROR(IF(COUNT($S695:AG695)&gt;=$P695,"",EDATE($S695,15)),"")</f>
        <v/>
      </c>
      <c r="AI695" s="48" t="str">
        <f>IFERROR(IF(COUNT($S695:AH695)&gt;=$P695,"",EDATE($S695,16)),"")</f>
        <v/>
      </c>
      <c r="AJ695" s="48" t="str">
        <f>IFERROR(IF(COUNT($S695:AI695)&gt;=$P695,"",EDATE($S695,17)),"")</f>
        <v/>
      </c>
      <c r="AK695" s="48" t="str">
        <f>IFERROR(IF(COUNT($S695:AJ695)&gt;=$P695,"",EDATE($S695,18)),"")</f>
        <v/>
      </c>
      <c r="AL695" s="49" t="str">
        <f>IFERROR(IF(COUNT($S695:AK695)&gt;=$P695,"",EDATE($S695,19)),"")</f>
        <v/>
      </c>
      <c r="AM695" s="49" t="str">
        <f>IFERROR(IF(COUNT($S695:AL695)&gt;=$P695,"",EDATE($S695,20)),"")</f>
        <v/>
      </c>
      <c r="AN695" s="49" t="str">
        <f>IFERROR(IF(COUNT($S695:AM695)&gt;=$P695,"",EDATE($S695,21)),"")</f>
        <v/>
      </c>
      <c r="AO695" s="49" t="str">
        <f>IFERROR(IF(COUNT($S695:AN695)&gt;=$P695,"",EDATE($S695,22)),"")</f>
        <v/>
      </c>
      <c r="AP695" s="49" t="str">
        <f>IFERROR(IF(COUNT($S695:AO695)&gt;=$P695,"",EDATE($S695,23)),"")</f>
        <v/>
      </c>
      <c r="AQ695" s="49" t="str">
        <f>IFERROR(IF(COUNT($S695:AP695)&gt;=$P695,"",EDATE($S695,24)),"")</f>
        <v/>
      </c>
      <c r="AR695" s="49" t="str">
        <f>IFERROR(IF(COUNT($S695:AQ695)&gt;=$P695,"",EDATE($S695,25)),"")</f>
        <v/>
      </c>
      <c r="AS695" s="49" t="str">
        <f>IFERROR(IF(COUNT($S695:AR695)&gt;=$P695,"",EDATE($S695,26)),"")</f>
        <v/>
      </c>
      <c r="AT695" s="49" t="str">
        <f>IFERROR(IF(COUNT($S695:AS695)&gt;=$P695,"",EDATE($S695,27)),"")</f>
        <v/>
      </c>
      <c r="AU695" s="49" t="str">
        <f>IFERROR(IF(COUNT($S695:AT695)&gt;=$P695,"",EDATE($S695,28)),"")</f>
        <v/>
      </c>
      <c r="AV695" s="49" t="str">
        <f>IFERROR(IF(COUNT($S695:AU695)&gt;=$P695,"",EDATE($S695,29)),"")</f>
        <v/>
      </c>
      <c r="AW695" s="49" t="str">
        <f>IFERROR(IF(COUNT($S695:AV695)&gt;=$P695,"",EDATE($S695,30)),"")</f>
        <v/>
      </c>
      <c r="AX695" s="49" t="str">
        <f>IFERROR(IF(COUNT($S695:AW695)&gt;=$P695,"",EDATE($S695,31)),"")</f>
        <v/>
      </c>
      <c r="AY695" s="49" t="str">
        <f>IFERROR(IF(COUNT($S695:AX695)&gt;=$P695,"",EDATE($S695,32)),"")</f>
        <v/>
      </c>
      <c r="AZ695" s="49" t="str">
        <f>IFERROR(IF(COUNT($S695:AY695)&gt;=$P695,"",EDATE($S695,33)),"")</f>
        <v/>
      </c>
      <c r="BA695" s="49" t="str">
        <f>IFERROR(IF(COUNT($S695:AZ695)&gt;=$P695,"",EDATE($S695,34)),"")</f>
        <v/>
      </c>
      <c r="BB695" s="49" t="str">
        <f>IFERROR(IF(COUNT($S695:BA695)&gt;=$P695,"",EDATE($S695,35)),"")</f>
        <v/>
      </c>
      <c r="BC695" s="49" t="str">
        <f>IFERROR(IF(COUNT($S695:BB695)&gt;=$P695,"",EDATE($S695,36)),"")</f>
        <v/>
      </c>
      <c r="BD695" s="108"/>
    </row>
    <row r="696" spans="1:56" s="98" customFormat="1" ht="21" customHeight="1" thickBot="1">
      <c r="A696" s="106" t="str">
        <f t="shared" ca="1" si="60"/>
        <v/>
      </c>
      <c r="B696" s="152"/>
      <c r="C696" s="45" t="str">
        <f>IFERROR(VLOOKUP(B696,'اسماء العملاء'!$A$2:$E$1589,5,FALSE),"")</f>
        <v/>
      </c>
      <c r="D696" s="60" t="str">
        <f>IFERROR(VLOOKUP(B696,'اسماء العملاء'!$A$2:$C$1589,2,FALSE),"")</f>
        <v/>
      </c>
      <c r="E696" s="56"/>
      <c r="F696" s="62" t="str">
        <f>IFERROR(VLOOKUP(B696,'اسماء العملاء'!$A$2:$C$1589,3,FALSE),"")</f>
        <v/>
      </c>
      <c r="G696" s="75" t="str">
        <f>IFERROR(VLOOKUP(B696,'اسماء العملاء'!$A$2:$F$1589,6,FALSE),"")</f>
        <v/>
      </c>
      <c r="H696" s="142" t="str">
        <f>IFERROR(VLOOKUP(G696,'انواع الفلاتر'!$B$2:$C$52,2,FALSE),"")</f>
        <v/>
      </c>
      <c r="I696" s="128" t="str">
        <f>IFERROR(VLOOKUP(B696,'اسماء العملاء'!$A$2:$K$1589,11,FALSE),"")</f>
        <v/>
      </c>
      <c r="J696" s="46" t="str">
        <f t="shared" si="61"/>
        <v/>
      </c>
      <c r="K696" s="37"/>
      <c r="L696" s="137" t="str">
        <f t="shared" si="62"/>
        <v/>
      </c>
      <c r="M696" s="94" t="str">
        <f>IFERROR(VLOOKUP(B696,'اسماء العملاء'!$A$2:$G$1589,7,FALSE),"")</f>
        <v/>
      </c>
      <c r="N696" s="92" t="str">
        <f t="shared" si="63"/>
        <v/>
      </c>
      <c r="O696" s="149" t="str">
        <f>IFERROR(VLOOKUP(B696,'اسماء العملاء'!$A$2:$I$1589,9,FALSE),"")</f>
        <v/>
      </c>
      <c r="P696" s="144" t="str">
        <f t="shared" si="64"/>
        <v/>
      </c>
      <c r="Q696" s="145" t="str">
        <f t="shared" si="65"/>
        <v/>
      </c>
      <c r="R696" s="50"/>
      <c r="S696" s="133" t="str">
        <f>IFERROR(VLOOKUP(B696,'اسماء العملاء'!$A$2:$J$1589,10,FALSE),"")</f>
        <v/>
      </c>
      <c r="T696" s="48" t="str">
        <f>IFERROR(IF(COUNT($S696:S696)&gt;=$P696,"",EDATE($S696,1)),"")</f>
        <v/>
      </c>
      <c r="U696" s="48" t="str">
        <f>IFERROR(IF(COUNT($S696:T696)&gt;=$P696,"",EDATE($S696,2)),"")</f>
        <v/>
      </c>
      <c r="V696" s="48" t="str">
        <f>IFERROR(IF(COUNT($S696:U696)&gt;=$P696,"",EDATE($S696,3)),"")</f>
        <v/>
      </c>
      <c r="W696" s="48" t="str">
        <f>IFERROR(IF(COUNT($S696:V696)&gt;=$P696,"",EDATE($S696,4)),"")</f>
        <v/>
      </c>
      <c r="X696" s="48" t="str">
        <f>IFERROR(IF(COUNT($S696:W696)&gt;=$P696,"",EDATE($S696,5)),"")</f>
        <v/>
      </c>
      <c r="Y696" s="48" t="str">
        <f>IFERROR(IF(COUNT($S696:X696)&gt;=$P696,"",EDATE($S696,6)),"")</f>
        <v/>
      </c>
      <c r="Z696" s="48" t="str">
        <f>IFERROR(IF(COUNT($S696:Y696)&gt;=$P696,"",EDATE($S696,7)),"")</f>
        <v/>
      </c>
      <c r="AA696" s="48" t="str">
        <f>IFERROR(IF(COUNT($S696:Z696)&gt;=$P696,"",EDATE($S696,8)),"")</f>
        <v/>
      </c>
      <c r="AB696" s="48" t="str">
        <f>IFERROR(IF(COUNT($S696:AA696)&gt;=$P696,"",EDATE($S696,9)),"")</f>
        <v/>
      </c>
      <c r="AC696" s="48" t="str">
        <f>IFERROR(IF(COUNT($S696:AB696)&gt;=$P696,"",EDATE($S696,10)),"")</f>
        <v/>
      </c>
      <c r="AD696" s="48" t="str">
        <f>IFERROR(IF(COUNT($S696:AC696)&gt;=$P696,"",EDATE($S696,11)),"")</f>
        <v/>
      </c>
      <c r="AE696" s="48" t="str">
        <f>IFERROR(IF(COUNT($S696:AD696)&gt;=$P696,"",EDATE($S696,12)),"")</f>
        <v/>
      </c>
      <c r="AF696" s="48" t="str">
        <f>IFERROR(IF(COUNT($S696:AE696)&gt;=$P696,"",EDATE($S696,13)),"")</f>
        <v/>
      </c>
      <c r="AG696" s="48" t="str">
        <f>IFERROR(IF(COUNT($S696:AF696)&gt;=$P696,"",EDATE($S696,14)),"")</f>
        <v/>
      </c>
      <c r="AH696" s="48" t="str">
        <f>IFERROR(IF(COUNT($S696:AG696)&gt;=$P696,"",EDATE($S696,15)),"")</f>
        <v/>
      </c>
      <c r="AI696" s="48" t="str">
        <f>IFERROR(IF(COUNT($S696:AH696)&gt;=$P696,"",EDATE($S696,16)),"")</f>
        <v/>
      </c>
      <c r="AJ696" s="48" t="str">
        <f>IFERROR(IF(COUNT($S696:AI696)&gt;=$P696,"",EDATE($S696,17)),"")</f>
        <v/>
      </c>
      <c r="AK696" s="48" t="str">
        <f>IFERROR(IF(COUNT($S696:AJ696)&gt;=$P696,"",EDATE($S696,18)),"")</f>
        <v/>
      </c>
      <c r="AL696" s="49" t="str">
        <f>IFERROR(IF(COUNT($S696:AK696)&gt;=$P696,"",EDATE($S696,19)),"")</f>
        <v/>
      </c>
      <c r="AM696" s="49" t="str">
        <f>IFERROR(IF(COUNT($S696:AL696)&gt;=$P696,"",EDATE($S696,20)),"")</f>
        <v/>
      </c>
      <c r="AN696" s="49" t="str">
        <f>IFERROR(IF(COUNT($S696:AM696)&gt;=$P696,"",EDATE($S696,21)),"")</f>
        <v/>
      </c>
      <c r="AO696" s="49" t="str">
        <f>IFERROR(IF(COUNT($S696:AN696)&gt;=$P696,"",EDATE($S696,22)),"")</f>
        <v/>
      </c>
      <c r="AP696" s="49" t="str">
        <f>IFERROR(IF(COUNT($S696:AO696)&gt;=$P696,"",EDATE($S696,23)),"")</f>
        <v/>
      </c>
      <c r="AQ696" s="49" t="str">
        <f>IFERROR(IF(COUNT($S696:AP696)&gt;=$P696,"",EDATE($S696,24)),"")</f>
        <v/>
      </c>
      <c r="AR696" s="49" t="str">
        <f>IFERROR(IF(COUNT($S696:AQ696)&gt;=$P696,"",EDATE($S696,25)),"")</f>
        <v/>
      </c>
      <c r="AS696" s="49" t="str">
        <f>IFERROR(IF(COUNT($S696:AR696)&gt;=$P696,"",EDATE($S696,26)),"")</f>
        <v/>
      </c>
      <c r="AT696" s="49" t="str">
        <f>IFERROR(IF(COUNT($S696:AS696)&gt;=$P696,"",EDATE($S696,27)),"")</f>
        <v/>
      </c>
      <c r="AU696" s="49" t="str">
        <f>IFERROR(IF(COUNT($S696:AT696)&gt;=$P696,"",EDATE($S696,28)),"")</f>
        <v/>
      </c>
      <c r="AV696" s="49" t="str">
        <f>IFERROR(IF(COUNT($S696:AU696)&gt;=$P696,"",EDATE($S696,29)),"")</f>
        <v/>
      </c>
      <c r="AW696" s="49" t="str">
        <f>IFERROR(IF(COUNT($S696:AV696)&gt;=$P696,"",EDATE($S696,30)),"")</f>
        <v/>
      </c>
      <c r="AX696" s="49" t="str">
        <f>IFERROR(IF(COUNT($S696:AW696)&gt;=$P696,"",EDATE($S696,31)),"")</f>
        <v/>
      </c>
      <c r="AY696" s="49" t="str">
        <f>IFERROR(IF(COUNT($S696:AX696)&gt;=$P696,"",EDATE($S696,32)),"")</f>
        <v/>
      </c>
      <c r="AZ696" s="49" t="str">
        <f>IFERROR(IF(COUNT($S696:AY696)&gt;=$P696,"",EDATE($S696,33)),"")</f>
        <v/>
      </c>
      <c r="BA696" s="49" t="str">
        <f>IFERROR(IF(COUNT($S696:AZ696)&gt;=$P696,"",EDATE($S696,34)),"")</f>
        <v/>
      </c>
      <c r="BB696" s="49" t="str">
        <f>IFERROR(IF(COUNT($S696:BA696)&gt;=$P696,"",EDATE($S696,35)),"")</f>
        <v/>
      </c>
      <c r="BC696" s="49" t="str">
        <f>IFERROR(IF(COUNT($S696:BB696)&gt;=$P696,"",EDATE($S696,36)),"")</f>
        <v/>
      </c>
      <c r="BD696" s="108"/>
    </row>
    <row r="697" spans="1:56" s="98" customFormat="1" ht="21" customHeight="1" thickBot="1">
      <c r="A697" s="106" t="str">
        <f t="shared" ca="1" si="60"/>
        <v/>
      </c>
      <c r="B697" s="152"/>
      <c r="C697" s="45" t="str">
        <f>IFERROR(VLOOKUP(B697,'اسماء العملاء'!$A$2:$E$1589,5,FALSE),"")</f>
        <v/>
      </c>
      <c r="D697" s="60" t="str">
        <f>IFERROR(VLOOKUP(B697,'اسماء العملاء'!$A$2:$C$1589,2,FALSE),"")</f>
        <v/>
      </c>
      <c r="E697" s="56"/>
      <c r="F697" s="62" t="str">
        <f>IFERROR(VLOOKUP(B697,'اسماء العملاء'!$A$2:$C$1589,3,FALSE),"")</f>
        <v/>
      </c>
      <c r="G697" s="75" t="str">
        <f>IFERROR(VLOOKUP(B697,'اسماء العملاء'!$A$2:$F$1589,6,FALSE),"")</f>
        <v/>
      </c>
      <c r="H697" s="142" t="str">
        <f>IFERROR(VLOOKUP(G697,'انواع الفلاتر'!$B$2:$C$52,2,FALSE),"")</f>
        <v/>
      </c>
      <c r="I697" s="128" t="str">
        <f>IFERROR(VLOOKUP(B697,'اسماء العملاء'!$A$2:$K$1589,11,FALSE),"")</f>
        <v/>
      </c>
      <c r="J697" s="46" t="str">
        <f t="shared" si="61"/>
        <v/>
      </c>
      <c r="K697" s="37"/>
      <c r="L697" s="137" t="str">
        <f t="shared" si="62"/>
        <v/>
      </c>
      <c r="M697" s="94" t="str">
        <f>IFERROR(VLOOKUP(B697,'اسماء العملاء'!$A$2:$G$1589,7,FALSE),"")</f>
        <v/>
      </c>
      <c r="N697" s="92" t="str">
        <f t="shared" si="63"/>
        <v/>
      </c>
      <c r="O697" s="149" t="str">
        <f>IFERROR(VLOOKUP(B697,'اسماء العملاء'!$A$2:$I$1589,9,FALSE),"")</f>
        <v/>
      </c>
      <c r="P697" s="144" t="str">
        <f t="shared" si="64"/>
        <v/>
      </c>
      <c r="Q697" s="145" t="str">
        <f t="shared" si="65"/>
        <v/>
      </c>
      <c r="R697" s="50"/>
      <c r="S697" s="133" t="str">
        <f>IFERROR(VLOOKUP(B697,'اسماء العملاء'!$A$2:$J$1589,10,FALSE),"")</f>
        <v/>
      </c>
      <c r="T697" s="48" t="str">
        <f>IFERROR(IF(COUNT($S697:S697)&gt;=$P697,"",EDATE($S697,1)),"")</f>
        <v/>
      </c>
      <c r="U697" s="48" t="str">
        <f>IFERROR(IF(COUNT($S697:T697)&gt;=$P697,"",EDATE($S697,2)),"")</f>
        <v/>
      </c>
      <c r="V697" s="48" t="str">
        <f>IFERROR(IF(COUNT($S697:U697)&gt;=$P697,"",EDATE($S697,3)),"")</f>
        <v/>
      </c>
      <c r="W697" s="48" t="str">
        <f>IFERROR(IF(COUNT($S697:V697)&gt;=$P697,"",EDATE($S697,4)),"")</f>
        <v/>
      </c>
      <c r="X697" s="48" t="str">
        <f>IFERROR(IF(COUNT($S697:W697)&gt;=$P697,"",EDATE($S697,5)),"")</f>
        <v/>
      </c>
      <c r="Y697" s="48" t="str">
        <f>IFERROR(IF(COUNT($S697:X697)&gt;=$P697,"",EDATE($S697,6)),"")</f>
        <v/>
      </c>
      <c r="Z697" s="48" t="str">
        <f>IFERROR(IF(COUNT($S697:Y697)&gt;=$P697,"",EDATE($S697,7)),"")</f>
        <v/>
      </c>
      <c r="AA697" s="48" t="str">
        <f>IFERROR(IF(COUNT($S697:Z697)&gt;=$P697,"",EDATE($S697,8)),"")</f>
        <v/>
      </c>
      <c r="AB697" s="48" t="str">
        <f>IFERROR(IF(COUNT($S697:AA697)&gt;=$P697,"",EDATE($S697,9)),"")</f>
        <v/>
      </c>
      <c r="AC697" s="48" t="str">
        <f>IFERROR(IF(COUNT($S697:AB697)&gt;=$P697,"",EDATE($S697,10)),"")</f>
        <v/>
      </c>
      <c r="AD697" s="48" t="str">
        <f>IFERROR(IF(COUNT($S697:AC697)&gt;=$P697,"",EDATE($S697,11)),"")</f>
        <v/>
      </c>
      <c r="AE697" s="48" t="str">
        <f>IFERROR(IF(COUNT($S697:AD697)&gt;=$P697,"",EDATE($S697,12)),"")</f>
        <v/>
      </c>
      <c r="AF697" s="48" t="str">
        <f>IFERROR(IF(COUNT($S697:AE697)&gt;=$P697,"",EDATE($S697,13)),"")</f>
        <v/>
      </c>
      <c r="AG697" s="48" t="str">
        <f>IFERROR(IF(COUNT($S697:AF697)&gt;=$P697,"",EDATE($S697,14)),"")</f>
        <v/>
      </c>
      <c r="AH697" s="48" t="str">
        <f>IFERROR(IF(COUNT($S697:AG697)&gt;=$P697,"",EDATE($S697,15)),"")</f>
        <v/>
      </c>
      <c r="AI697" s="48" t="str">
        <f>IFERROR(IF(COUNT($S697:AH697)&gt;=$P697,"",EDATE($S697,16)),"")</f>
        <v/>
      </c>
      <c r="AJ697" s="48" t="str">
        <f>IFERROR(IF(COUNT($S697:AI697)&gt;=$P697,"",EDATE($S697,17)),"")</f>
        <v/>
      </c>
      <c r="AK697" s="48" t="str">
        <f>IFERROR(IF(COUNT($S697:AJ697)&gt;=$P697,"",EDATE($S697,18)),"")</f>
        <v/>
      </c>
      <c r="AL697" s="49" t="str">
        <f>IFERROR(IF(COUNT($S697:AK697)&gt;=$P697,"",EDATE($S697,19)),"")</f>
        <v/>
      </c>
      <c r="AM697" s="49" t="str">
        <f>IFERROR(IF(COUNT($S697:AL697)&gt;=$P697,"",EDATE($S697,20)),"")</f>
        <v/>
      </c>
      <c r="AN697" s="49" t="str">
        <f>IFERROR(IF(COUNT($S697:AM697)&gt;=$P697,"",EDATE($S697,21)),"")</f>
        <v/>
      </c>
      <c r="AO697" s="49" t="str">
        <f>IFERROR(IF(COUNT($S697:AN697)&gt;=$P697,"",EDATE($S697,22)),"")</f>
        <v/>
      </c>
      <c r="AP697" s="49" t="str">
        <f>IFERROR(IF(COUNT($S697:AO697)&gt;=$P697,"",EDATE($S697,23)),"")</f>
        <v/>
      </c>
      <c r="AQ697" s="49" t="str">
        <f>IFERROR(IF(COUNT($S697:AP697)&gt;=$P697,"",EDATE($S697,24)),"")</f>
        <v/>
      </c>
      <c r="AR697" s="49" t="str">
        <f>IFERROR(IF(COUNT($S697:AQ697)&gt;=$P697,"",EDATE($S697,25)),"")</f>
        <v/>
      </c>
      <c r="AS697" s="49" t="str">
        <f>IFERROR(IF(COUNT($S697:AR697)&gt;=$P697,"",EDATE($S697,26)),"")</f>
        <v/>
      </c>
      <c r="AT697" s="49" t="str">
        <f>IFERROR(IF(COUNT($S697:AS697)&gt;=$P697,"",EDATE($S697,27)),"")</f>
        <v/>
      </c>
      <c r="AU697" s="49" t="str">
        <f>IFERROR(IF(COUNT($S697:AT697)&gt;=$P697,"",EDATE($S697,28)),"")</f>
        <v/>
      </c>
      <c r="AV697" s="49" t="str">
        <f>IFERROR(IF(COUNT($S697:AU697)&gt;=$P697,"",EDATE($S697,29)),"")</f>
        <v/>
      </c>
      <c r="AW697" s="49" t="str">
        <f>IFERROR(IF(COUNT($S697:AV697)&gt;=$P697,"",EDATE($S697,30)),"")</f>
        <v/>
      </c>
      <c r="AX697" s="49" t="str">
        <f>IFERROR(IF(COUNT($S697:AW697)&gt;=$P697,"",EDATE($S697,31)),"")</f>
        <v/>
      </c>
      <c r="AY697" s="49" t="str">
        <f>IFERROR(IF(COUNT($S697:AX697)&gt;=$P697,"",EDATE($S697,32)),"")</f>
        <v/>
      </c>
      <c r="AZ697" s="49" t="str">
        <f>IFERROR(IF(COUNT($S697:AY697)&gt;=$P697,"",EDATE($S697,33)),"")</f>
        <v/>
      </c>
      <c r="BA697" s="49" t="str">
        <f>IFERROR(IF(COUNT($S697:AZ697)&gt;=$P697,"",EDATE($S697,34)),"")</f>
        <v/>
      </c>
      <c r="BB697" s="49" t="str">
        <f>IFERROR(IF(COUNT($S697:BA697)&gt;=$P697,"",EDATE($S697,35)),"")</f>
        <v/>
      </c>
      <c r="BC697" s="49" t="str">
        <f>IFERROR(IF(COUNT($S697:BB697)&gt;=$P697,"",EDATE($S697,36)),"")</f>
        <v/>
      </c>
      <c r="BD697" s="108"/>
    </row>
    <row r="698" spans="1:56" s="98" customFormat="1" ht="21" customHeight="1" thickBot="1">
      <c r="A698" s="106" t="str">
        <f t="shared" ca="1" si="60"/>
        <v/>
      </c>
      <c r="B698" s="152"/>
      <c r="C698" s="45" t="str">
        <f>IFERROR(VLOOKUP(B698,'اسماء العملاء'!$A$2:$E$1589,5,FALSE),"")</f>
        <v/>
      </c>
      <c r="D698" s="60" t="str">
        <f>IFERROR(VLOOKUP(B698,'اسماء العملاء'!$A$2:$C$1589,2,FALSE),"")</f>
        <v/>
      </c>
      <c r="E698" s="56"/>
      <c r="F698" s="62" t="str">
        <f>IFERROR(VLOOKUP(B698,'اسماء العملاء'!$A$2:$C$1589,3,FALSE),"")</f>
        <v/>
      </c>
      <c r="G698" s="75" t="str">
        <f>IFERROR(VLOOKUP(B698,'اسماء العملاء'!$A$2:$F$1589,6,FALSE),"")</f>
        <v/>
      </c>
      <c r="H698" s="142" t="str">
        <f>IFERROR(VLOOKUP(G698,'انواع الفلاتر'!$B$2:$C$52,2,FALSE),"")</f>
        <v/>
      </c>
      <c r="I698" s="128" t="str">
        <f>IFERROR(VLOOKUP(B698,'اسماء العملاء'!$A$2:$K$1589,11,FALSE),"")</f>
        <v/>
      </c>
      <c r="J698" s="46" t="str">
        <f t="shared" si="61"/>
        <v/>
      </c>
      <c r="K698" s="37"/>
      <c r="L698" s="137" t="str">
        <f t="shared" si="62"/>
        <v/>
      </c>
      <c r="M698" s="94" t="str">
        <f>IFERROR(VLOOKUP(B698,'اسماء العملاء'!$A$2:$G$1589,7,FALSE),"")</f>
        <v/>
      </c>
      <c r="N698" s="92" t="str">
        <f t="shared" si="63"/>
        <v/>
      </c>
      <c r="O698" s="149" t="str">
        <f>IFERROR(VLOOKUP(B698,'اسماء العملاء'!$A$2:$I$1589,9,FALSE),"")</f>
        <v/>
      </c>
      <c r="P698" s="144" t="str">
        <f t="shared" si="64"/>
        <v/>
      </c>
      <c r="Q698" s="145" t="str">
        <f t="shared" si="65"/>
        <v/>
      </c>
      <c r="R698" s="50"/>
      <c r="S698" s="133" t="str">
        <f>IFERROR(VLOOKUP(B698,'اسماء العملاء'!$A$2:$J$1589,10,FALSE),"")</f>
        <v/>
      </c>
      <c r="T698" s="48" t="str">
        <f>IFERROR(IF(COUNT($S698:S698)&gt;=$P698,"",EDATE($S698,1)),"")</f>
        <v/>
      </c>
      <c r="U698" s="48" t="str">
        <f>IFERROR(IF(COUNT($S698:T698)&gt;=$P698,"",EDATE($S698,2)),"")</f>
        <v/>
      </c>
      <c r="V698" s="48" t="str">
        <f>IFERROR(IF(COUNT($S698:U698)&gt;=$P698,"",EDATE($S698,3)),"")</f>
        <v/>
      </c>
      <c r="W698" s="48" t="str">
        <f>IFERROR(IF(COUNT($S698:V698)&gt;=$P698,"",EDATE($S698,4)),"")</f>
        <v/>
      </c>
      <c r="X698" s="48" t="str">
        <f>IFERROR(IF(COUNT($S698:W698)&gt;=$P698,"",EDATE($S698,5)),"")</f>
        <v/>
      </c>
      <c r="Y698" s="48" t="str">
        <f>IFERROR(IF(COUNT($S698:X698)&gt;=$P698,"",EDATE($S698,6)),"")</f>
        <v/>
      </c>
      <c r="Z698" s="48" t="str">
        <f>IFERROR(IF(COUNT($S698:Y698)&gt;=$P698,"",EDATE($S698,7)),"")</f>
        <v/>
      </c>
      <c r="AA698" s="48" t="str">
        <f>IFERROR(IF(COUNT($S698:Z698)&gt;=$P698,"",EDATE($S698,8)),"")</f>
        <v/>
      </c>
      <c r="AB698" s="48" t="str">
        <f>IFERROR(IF(COUNT($S698:AA698)&gt;=$P698,"",EDATE($S698,9)),"")</f>
        <v/>
      </c>
      <c r="AC698" s="48" t="str">
        <f>IFERROR(IF(COUNT($S698:AB698)&gt;=$P698,"",EDATE($S698,10)),"")</f>
        <v/>
      </c>
      <c r="AD698" s="48" t="str">
        <f>IFERROR(IF(COUNT($S698:AC698)&gt;=$P698,"",EDATE($S698,11)),"")</f>
        <v/>
      </c>
      <c r="AE698" s="48" t="str">
        <f>IFERROR(IF(COUNT($S698:AD698)&gt;=$P698,"",EDATE($S698,12)),"")</f>
        <v/>
      </c>
      <c r="AF698" s="48" t="str">
        <f>IFERROR(IF(COUNT($S698:AE698)&gt;=$P698,"",EDATE($S698,13)),"")</f>
        <v/>
      </c>
      <c r="AG698" s="48" t="str">
        <f>IFERROR(IF(COUNT($S698:AF698)&gt;=$P698,"",EDATE($S698,14)),"")</f>
        <v/>
      </c>
      <c r="AH698" s="48" t="str">
        <f>IFERROR(IF(COUNT($S698:AG698)&gt;=$P698,"",EDATE($S698,15)),"")</f>
        <v/>
      </c>
      <c r="AI698" s="48" t="str">
        <f>IFERROR(IF(COUNT($S698:AH698)&gt;=$P698,"",EDATE($S698,16)),"")</f>
        <v/>
      </c>
      <c r="AJ698" s="48" t="str">
        <f>IFERROR(IF(COUNT($S698:AI698)&gt;=$P698,"",EDATE($S698,17)),"")</f>
        <v/>
      </c>
      <c r="AK698" s="48" t="str">
        <f>IFERROR(IF(COUNT($S698:AJ698)&gt;=$P698,"",EDATE($S698,18)),"")</f>
        <v/>
      </c>
      <c r="AL698" s="49" t="str">
        <f>IFERROR(IF(COUNT($S698:AK698)&gt;=$P698,"",EDATE($S698,19)),"")</f>
        <v/>
      </c>
      <c r="AM698" s="49" t="str">
        <f>IFERROR(IF(COUNT($S698:AL698)&gt;=$P698,"",EDATE($S698,20)),"")</f>
        <v/>
      </c>
      <c r="AN698" s="49" t="str">
        <f>IFERROR(IF(COUNT($S698:AM698)&gt;=$P698,"",EDATE($S698,21)),"")</f>
        <v/>
      </c>
      <c r="AO698" s="49" t="str">
        <f>IFERROR(IF(COUNT($S698:AN698)&gt;=$P698,"",EDATE($S698,22)),"")</f>
        <v/>
      </c>
      <c r="AP698" s="49" t="str">
        <f>IFERROR(IF(COUNT($S698:AO698)&gt;=$P698,"",EDATE($S698,23)),"")</f>
        <v/>
      </c>
      <c r="AQ698" s="49" t="str">
        <f>IFERROR(IF(COUNT($S698:AP698)&gt;=$P698,"",EDATE($S698,24)),"")</f>
        <v/>
      </c>
      <c r="AR698" s="49" t="str">
        <f>IFERROR(IF(COUNT($S698:AQ698)&gt;=$P698,"",EDATE($S698,25)),"")</f>
        <v/>
      </c>
      <c r="AS698" s="49" t="str">
        <f>IFERROR(IF(COUNT($S698:AR698)&gt;=$P698,"",EDATE($S698,26)),"")</f>
        <v/>
      </c>
      <c r="AT698" s="49" t="str">
        <f>IFERROR(IF(COUNT($S698:AS698)&gt;=$P698,"",EDATE($S698,27)),"")</f>
        <v/>
      </c>
      <c r="AU698" s="49" t="str">
        <f>IFERROR(IF(COUNT($S698:AT698)&gt;=$P698,"",EDATE($S698,28)),"")</f>
        <v/>
      </c>
      <c r="AV698" s="49" t="str">
        <f>IFERROR(IF(COUNT($S698:AU698)&gt;=$P698,"",EDATE($S698,29)),"")</f>
        <v/>
      </c>
      <c r="AW698" s="49" t="str">
        <f>IFERROR(IF(COUNT($S698:AV698)&gt;=$P698,"",EDATE($S698,30)),"")</f>
        <v/>
      </c>
      <c r="AX698" s="49" t="str">
        <f>IFERROR(IF(COUNT($S698:AW698)&gt;=$P698,"",EDATE($S698,31)),"")</f>
        <v/>
      </c>
      <c r="AY698" s="49" t="str">
        <f>IFERROR(IF(COUNT($S698:AX698)&gt;=$P698,"",EDATE($S698,32)),"")</f>
        <v/>
      </c>
      <c r="AZ698" s="49" t="str">
        <f>IFERROR(IF(COUNT($S698:AY698)&gt;=$P698,"",EDATE($S698,33)),"")</f>
        <v/>
      </c>
      <c r="BA698" s="49" t="str">
        <f>IFERROR(IF(COUNT($S698:AZ698)&gt;=$P698,"",EDATE($S698,34)),"")</f>
        <v/>
      </c>
      <c r="BB698" s="49" t="str">
        <f>IFERROR(IF(COUNT($S698:BA698)&gt;=$P698,"",EDATE($S698,35)),"")</f>
        <v/>
      </c>
      <c r="BC698" s="49" t="str">
        <f>IFERROR(IF(COUNT($S698:BB698)&gt;=$P698,"",EDATE($S698,36)),"")</f>
        <v/>
      </c>
      <c r="BD698" s="108"/>
    </row>
    <row r="699" spans="1:56" s="98" customFormat="1" ht="21" customHeight="1" thickBot="1">
      <c r="A699" s="106" t="str">
        <f t="shared" ca="1" si="60"/>
        <v/>
      </c>
      <c r="B699" s="152"/>
      <c r="C699" s="45" t="str">
        <f>IFERROR(VLOOKUP(B699,'اسماء العملاء'!$A$2:$E$1589,5,FALSE),"")</f>
        <v/>
      </c>
      <c r="D699" s="60" t="str">
        <f>IFERROR(VLOOKUP(B699,'اسماء العملاء'!$A$2:$C$1589,2,FALSE),"")</f>
        <v/>
      </c>
      <c r="E699" s="56"/>
      <c r="F699" s="62" t="str">
        <f>IFERROR(VLOOKUP(B699,'اسماء العملاء'!$A$2:$C$1589,3,FALSE),"")</f>
        <v/>
      </c>
      <c r="G699" s="75" t="str">
        <f>IFERROR(VLOOKUP(B699,'اسماء العملاء'!$A$2:$F$1589,6,FALSE),"")</f>
        <v/>
      </c>
      <c r="H699" s="142" t="str">
        <f>IFERROR(VLOOKUP(G699,'انواع الفلاتر'!$B$2:$C$52,2,FALSE),"")</f>
        <v/>
      </c>
      <c r="I699" s="128" t="str">
        <f>IFERROR(VLOOKUP(B699,'اسماء العملاء'!$A$2:$K$1589,11,FALSE),"")</f>
        <v/>
      </c>
      <c r="J699" s="46" t="str">
        <f t="shared" si="61"/>
        <v/>
      </c>
      <c r="K699" s="37"/>
      <c r="L699" s="137" t="str">
        <f t="shared" si="62"/>
        <v/>
      </c>
      <c r="M699" s="94" t="str">
        <f>IFERROR(VLOOKUP(B699,'اسماء العملاء'!$A$2:$G$1589,7,FALSE),"")</f>
        <v/>
      </c>
      <c r="N699" s="92" t="str">
        <f t="shared" si="63"/>
        <v/>
      </c>
      <c r="O699" s="149" t="str">
        <f>IFERROR(VLOOKUP(B699,'اسماء العملاء'!$A$2:$I$1589,9,FALSE),"")</f>
        <v/>
      </c>
      <c r="P699" s="144" t="str">
        <f t="shared" si="64"/>
        <v/>
      </c>
      <c r="Q699" s="145" t="str">
        <f t="shared" si="65"/>
        <v/>
      </c>
      <c r="R699" s="50"/>
      <c r="S699" s="133" t="str">
        <f>IFERROR(VLOOKUP(B699,'اسماء العملاء'!$A$2:$J$1589,10,FALSE),"")</f>
        <v/>
      </c>
      <c r="T699" s="48" t="str">
        <f>IFERROR(IF(COUNT($S699:S699)&gt;=$P699,"",EDATE($S699,1)),"")</f>
        <v/>
      </c>
      <c r="U699" s="48" t="str">
        <f>IFERROR(IF(COUNT($S699:T699)&gt;=$P699,"",EDATE($S699,2)),"")</f>
        <v/>
      </c>
      <c r="V699" s="48" t="str">
        <f>IFERROR(IF(COUNT($S699:U699)&gt;=$P699,"",EDATE($S699,3)),"")</f>
        <v/>
      </c>
      <c r="W699" s="48" t="str">
        <f>IFERROR(IF(COUNT($S699:V699)&gt;=$P699,"",EDATE($S699,4)),"")</f>
        <v/>
      </c>
      <c r="X699" s="48" t="str">
        <f>IFERROR(IF(COUNT($S699:W699)&gt;=$P699,"",EDATE($S699,5)),"")</f>
        <v/>
      </c>
      <c r="Y699" s="48" t="str">
        <f>IFERROR(IF(COUNT($S699:X699)&gt;=$P699,"",EDATE($S699,6)),"")</f>
        <v/>
      </c>
      <c r="Z699" s="48" t="str">
        <f>IFERROR(IF(COUNT($S699:Y699)&gt;=$P699,"",EDATE($S699,7)),"")</f>
        <v/>
      </c>
      <c r="AA699" s="48" t="str">
        <f>IFERROR(IF(COUNT($S699:Z699)&gt;=$P699,"",EDATE($S699,8)),"")</f>
        <v/>
      </c>
      <c r="AB699" s="48" t="str">
        <f>IFERROR(IF(COUNT($S699:AA699)&gt;=$P699,"",EDATE($S699,9)),"")</f>
        <v/>
      </c>
      <c r="AC699" s="48" t="str">
        <f>IFERROR(IF(COUNT($S699:AB699)&gt;=$P699,"",EDATE($S699,10)),"")</f>
        <v/>
      </c>
      <c r="AD699" s="48" t="str">
        <f>IFERROR(IF(COUNT($S699:AC699)&gt;=$P699,"",EDATE($S699,11)),"")</f>
        <v/>
      </c>
      <c r="AE699" s="48" t="str">
        <f>IFERROR(IF(COUNT($S699:AD699)&gt;=$P699,"",EDATE($S699,12)),"")</f>
        <v/>
      </c>
      <c r="AF699" s="48" t="str">
        <f>IFERROR(IF(COUNT($S699:AE699)&gt;=$P699,"",EDATE($S699,13)),"")</f>
        <v/>
      </c>
      <c r="AG699" s="48" t="str">
        <f>IFERROR(IF(COUNT($S699:AF699)&gt;=$P699,"",EDATE($S699,14)),"")</f>
        <v/>
      </c>
      <c r="AH699" s="48" t="str">
        <f>IFERROR(IF(COUNT($S699:AG699)&gt;=$P699,"",EDATE($S699,15)),"")</f>
        <v/>
      </c>
      <c r="AI699" s="48" t="str">
        <f>IFERROR(IF(COUNT($S699:AH699)&gt;=$P699,"",EDATE($S699,16)),"")</f>
        <v/>
      </c>
      <c r="AJ699" s="48" t="str">
        <f>IFERROR(IF(COUNT($S699:AI699)&gt;=$P699,"",EDATE($S699,17)),"")</f>
        <v/>
      </c>
      <c r="AK699" s="48" t="str">
        <f>IFERROR(IF(COUNT($S699:AJ699)&gt;=$P699,"",EDATE($S699,18)),"")</f>
        <v/>
      </c>
      <c r="AL699" s="49" t="str">
        <f>IFERROR(IF(COUNT($S699:AK699)&gt;=$P699,"",EDATE($S699,19)),"")</f>
        <v/>
      </c>
      <c r="AM699" s="49" t="str">
        <f>IFERROR(IF(COUNT($S699:AL699)&gt;=$P699,"",EDATE($S699,20)),"")</f>
        <v/>
      </c>
      <c r="AN699" s="49" t="str">
        <f>IFERROR(IF(COUNT($S699:AM699)&gt;=$P699,"",EDATE($S699,21)),"")</f>
        <v/>
      </c>
      <c r="AO699" s="49" t="str">
        <f>IFERROR(IF(COUNT($S699:AN699)&gt;=$P699,"",EDATE($S699,22)),"")</f>
        <v/>
      </c>
      <c r="AP699" s="49" t="str">
        <f>IFERROR(IF(COUNT($S699:AO699)&gt;=$P699,"",EDATE($S699,23)),"")</f>
        <v/>
      </c>
      <c r="AQ699" s="49" t="str">
        <f>IFERROR(IF(COUNT($S699:AP699)&gt;=$P699,"",EDATE($S699,24)),"")</f>
        <v/>
      </c>
      <c r="AR699" s="49" t="str">
        <f>IFERROR(IF(COUNT($S699:AQ699)&gt;=$P699,"",EDATE($S699,25)),"")</f>
        <v/>
      </c>
      <c r="AS699" s="49" t="str">
        <f>IFERROR(IF(COUNT($S699:AR699)&gt;=$P699,"",EDATE($S699,26)),"")</f>
        <v/>
      </c>
      <c r="AT699" s="49" t="str">
        <f>IFERROR(IF(COUNT($S699:AS699)&gt;=$P699,"",EDATE($S699,27)),"")</f>
        <v/>
      </c>
      <c r="AU699" s="49" t="str">
        <f>IFERROR(IF(COUNT($S699:AT699)&gt;=$P699,"",EDATE($S699,28)),"")</f>
        <v/>
      </c>
      <c r="AV699" s="49" t="str">
        <f>IFERROR(IF(COUNT($S699:AU699)&gt;=$P699,"",EDATE($S699,29)),"")</f>
        <v/>
      </c>
      <c r="AW699" s="49" t="str">
        <f>IFERROR(IF(COUNT($S699:AV699)&gt;=$P699,"",EDATE($S699,30)),"")</f>
        <v/>
      </c>
      <c r="AX699" s="49" t="str">
        <f>IFERROR(IF(COUNT($S699:AW699)&gt;=$P699,"",EDATE($S699,31)),"")</f>
        <v/>
      </c>
      <c r="AY699" s="49" t="str">
        <f>IFERROR(IF(COUNT($S699:AX699)&gt;=$P699,"",EDATE($S699,32)),"")</f>
        <v/>
      </c>
      <c r="AZ699" s="49" t="str">
        <f>IFERROR(IF(COUNT($S699:AY699)&gt;=$P699,"",EDATE($S699,33)),"")</f>
        <v/>
      </c>
      <c r="BA699" s="49" t="str">
        <f>IFERROR(IF(COUNT($S699:AZ699)&gt;=$P699,"",EDATE($S699,34)),"")</f>
        <v/>
      </c>
      <c r="BB699" s="49" t="str">
        <f>IFERROR(IF(COUNT($S699:BA699)&gt;=$P699,"",EDATE($S699,35)),"")</f>
        <v/>
      </c>
      <c r="BC699" s="49" t="str">
        <f>IFERROR(IF(COUNT($S699:BB699)&gt;=$P699,"",EDATE($S699,36)),"")</f>
        <v/>
      </c>
      <c r="BD699" s="108"/>
    </row>
    <row r="700" spans="1:56" s="98" customFormat="1" ht="21" customHeight="1" thickBot="1">
      <c r="A700" s="106" t="str">
        <f t="shared" ca="1" si="60"/>
        <v/>
      </c>
      <c r="B700" s="152"/>
      <c r="C700" s="45" t="str">
        <f>IFERROR(VLOOKUP(B700,'اسماء العملاء'!$A$2:$E$1589,5,FALSE),"")</f>
        <v/>
      </c>
      <c r="D700" s="60" t="str">
        <f>IFERROR(VLOOKUP(B700,'اسماء العملاء'!$A$2:$C$1589,2,FALSE),"")</f>
        <v/>
      </c>
      <c r="E700" s="56"/>
      <c r="F700" s="62" t="str">
        <f>IFERROR(VLOOKUP(B700,'اسماء العملاء'!$A$2:$C$1589,3,FALSE),"")</f>
        <v/>
      </c>
      <c r="G700" s="75" t="str">
        <f>IFERROR(VLOOKUP(B700,'اسماء العملاء'!$A$2:$F$1589,6,FALSE),"")</f>
        <v/>
      </c>
      <c r="H700" s="142" t="str">
        <f>IFERROR(VLOOKUP(G700,'انواع الفلاتر'!$B$2:$C$52,2,FALSE),"")</f>
        <v/>
      </c>
      <c r="I700" s="128" t="str">
        <f>IFERROR(VLOOKUP(B700,'اسماء العملاء'!$A$2:$K$1589,11,FALSE),"")</f>
        <v/>
      </c>
      <c r="J700" s="46" t="str">
        <f t="shared" si="61"/>
        <v/>
      </c>
      <c r="K700" s="37"/>
      <c r="L700" s="137" t="str">
        <f t="shared" si="62"/>
        <v/>
      </c>
      <c r="M700" s="94" t="str">
        <f>IFERROR(VLOOKUP(B700,'اسماء العملاء'!$A$2:$G$1589,7,FALSE),"")</f>
        <v/>
      </c>
      <c r="N700" s="92" t="str">
        <f t="shared" si="63"/>
        <v/>
      </c>
      <c r="O700" s="149" t="str">
        <f>IFERROR(VLOOKUP(B700,'اسماء العملاء'!$A$2:$I$1589,9,FALSE),"")</f>
        <v/>
      </c>
      <c r="P700" s="144" t="str">
        <f t="shared" si="64"/>
        <v/>
      </c>
      <c r="Q700" s="145" t="str">
        <f t="shared" si="65"/>
        <v/>
      </c>
      <c r="R700" s="50"/>
      <c r="S700" s="133" t="str">
        <f>IFERROR(VLOOKUP(B700,'اسماء العملاء'!$A$2:$J$1589,10,FALSE),"")</f>
        <v/>
      </c>
      <c r="T700" s="48" t="str">
        <f>IFERROR(IF(COUNT($S700:S700)&gt;=$P700,"",EDATE($S700,1)),"")</f>
        <v/>
      </c>
      <c r="U700" s="48" t="str">
        <f>IFERROR(IF(COUNT($S700:T700)&gt;=$P700,"",EDATE($S700,2)),"")</f>
        <v/>
      </c>
      <c r="V700" s="48" t="str">
        <f>IFERROR(IF(COUNT($S700:U700)&gt;=$P700,"",EDATE($S700,3)),"")</f>
        <v/>
      </c>
      <c r="W700" s="48" t="str">
        <f>IFERROR(IF(COUNT($S700:V700)&gt;=$P700,"",EDATE($S700,4)),"")</f>
        <v/>
      </c>
      <c r="X700" s="48" t="str">
        <f>IFERROR(IF(COUNT($S700:W700)&gt;=$P700,"",EDATE($S700,5)),"")</f>
        <v/>
      </c>
      <c r="Y700" s="48" t="str">
        <f>IFERROR(IF(COUNT($S700:X700)&gt;=$P700,"",EDATE($S700,6)),"")</f>
        <v/>
      </c>
      <c r="Z700" s="48" t="str">
        <f>IFERROR(IF(COUNT($S700:Y700)&gt;=$P700,"",EDATE($S700,7)),"")</f>
        <v/>
      </c>
      <c r="AA700" s="48" t="str">
        <f>IFERROR(IF(COUNT($S700:Z700)&gt;=$P700,"",EDATE($S700,8)),"")</f>
        <v/>
      </c>
      <c r="AB700" s="48" t="str">
        <f>IFERROR(IF(COUNT($S700:AA700)&gt;=$P700,"",EDATE($S700,9)),"")</f>
        <v/>
      </c>
      <c r="AC700" s="48" t="str">
        <f>IFERROR(IF(COUNT($S700:AB700)&gt;=$P700,"",EDATE($S700,10)),"")</f>
        <v/>
      </c>
      <c r="AD700" s="48" t="str">
        <f>IFERROR(IF(COUNT($S700:AC700)&gt;=$P700,"",EDATE($S700,11)),"")</f>
        <v/>
      </c>
      <c r="AE700" s="48" t="str">
        <f>IFERROR(IF(COUNT($S700:AD700)&gt;=$P700,"",EDATE($S700,12)),"")</f>
        <v/>
      </c>
      <c r="AF700" s="48" t="str">
        <f>IFERROR(IF(COUNT($S700:AE700)&gt;=$P700,"",EDATE($S700,13)),"")</f>
        <v/>
      </c>
      <c r="AG700" s="48" t="str">
        <f>IFERROR(IF(COUNT($S700:AF700)&gt;=$P700,"",EDATE($S700,14)),"")</f>
        <v/>
      </c>
      <c r="AH700" s="48" t="str">
        <f>IFERROR(IF(COUNT($S700:AG700)&gt;=$P700,"",EDATE($S700,15)),"")</f>
        <v/>
      </c>
      <c r="AI700" s="48" t="str">
        <f>IFERROR(IF(COUNT($S700:AH700)&gt;=$P700,"",EDATE($S700,16)),"")</f>
        <v/>
      </c>
      <c r="AJ700" s="48" t="str">
        <f>IFERROR(IF(COUNT($S700:AI700)&gt;=$P700,"",EDATE($S700,17)),"")</f>
        <v/>
      </c>
      <c r="AK700" s="48" t="str">
        <f>IFERROR(IF(COUNT($S700:AJ700)&gt;=$P700,"",EDATE($S700,18)),"")</f>
        <v/>
      </c>
      <c r="AL700" s="49" t="str">
        <f>IFERROR(IF(COUNT($S700:AK700)&gt;=$P700,"",EDATE($S700,19)),"")</f>
        <v/>
      </c>
      <c r="AM700" s="49" t="str">
        <f>IFERROR(IF(COUNT($S700:AL700)&gt;=$P700,"",EDATE($S700,20)),"")</f>
        <v/>
      </c>
      <c r="AN700" s="49" t="str">
        <f>IFERROR(IF(COUNT($S700:AM700)&gt;=$P700,"",EDATE($S700,21)),"")</f>
        <v/>
      </c>
      <c r="AO700" s="49" t="str">
        <f>IFERROR(IF(COUNT($S700:AN700)&gt;=$P700,"",EDATE($S700,22)),"")</f>
        <v/>
      </c>
      <c r="AP700" s="49" t="str">
        <f>IFERROR(IF(COUNT($S700:AO700)&gt;=$P700,"",EDATE($S700,23)),"")</f>
        <v/>
      </c>
      <c r="AQ700" s="49" t="str">
        <f>IFERROR(IF(COUNT($S700:AP700)&gt;=$P700,"",EDATE($S700,24)),"")</f>
        <v/>
      </c>
      <c r="AR700" s="49" t="str">
        <f>IFERROR(IF(COUNT($S700:AQ700)&gt;=$P700,"",EDATE($S700,25)),"")</f>
        <v/>
      </c>
      <c r="AS700" s="49" t="str">
        <f>IFERROR(IF(COUNT($S700:AR700)&gt;=$P700,"",EDATE($S700,26)),"")</f>
        <v/>
      </c>
      <c r="AT700" s="49" t="str">
        <f>IFERROR(IF(COUNT($S700:AS700)&gt;=$P700,"",EDATE($S700,27)),"")</f>
        <v/>
      </c>
      <c r="AU700" s="49" t="str">
        <f>IFERROR(IF(COUNT($S700:AT700)&gt;=$P700,"",EDATE($S700,28)),"")</f>
        <v/>
      </c>
      <c r="AV700" s="49" t="str">
        <f>IFERROR(IF(COUNT($S700:AU700)&gt;=$P700,"",EDATE($S700,29)),"")</f>
        <v/>
      </c>
      <c r="AW700" s="49" t="str">
        <f>IFERROR(IF(COUNT($S700:AV700)&gt;=$P700,"",EDATE($S700,30)),"")</f>
        <v/>
      </c>
      <c r="AX700" s="49" t="str">
        <f>IFERROR(IF(COUNT($S700:AW700)&gt;=$P700,"",EDATE($S700,31)),"")</f>
        <v/>
      </c>
      <c r="AY700" s="49" t="str">
        <f>IFERROR(IF(COUNT($S700:AX700)&gt;=$P700,"",EDATE($S700,32)),"")</f>
        <v/>
      </c>
      <c r="AZ700" s="49" t="str">
        <f>IFERROR(IF(COUNT($S700:AY700)&gt;=$P700,"",EDATE($S700,33)),"")</f>
        <v/>
      </c>
      <c r="BA700" s="49" t="str">
        <f>IFERROR(IF(COUNT($S700:AZ700)&gt;=$P700,"",EDATE($S700,34)),"")</f>
        <v/>
      </c>
      <c r="BB700" s="49" t="str">
        <f>IFERROR(IF(COUNT($S700:BA700)&gt;=$P700,"",EDATE($S700,35)),"")</f>
        <v/>
      </c>
      <c r="BC700" s="49" t="str">
        <f>IFERROR(IF(COUNT($S700:BB700)&gt;=$P700,"",EDATE($S700,36)),"")</f>
        <v/>
      </c>
      <c r="BD700" s="108"/>
    </row>
    <row r="701" spans="1:56" s="98" customFormat="1" ht="21" customHeight="1" thickBot="1">
      <c r="A701" s="106" t="str">
        <f t="shared" ca="1" si="60"/>
        <v/>
      </c>
      <c r="B701" s="152"/>
      <c r="C701" s="45" t="str">
        <f>IFERROR(VLOOKUP(B701,'اسماء العملاء'!$A$2:$E$1589,5,FALSE),"")</f>
        <v/>
      </c>
      <c r="D701" s="60" t="str">
        <f>IFERROR(VLOOKUP(B701,'اسماء العملاء'!$A$2:$C$1589,2,FALSE),"")</f>
        <v/>
      </c>
      <c r="E701" s="56"/>
      <c r="F701" s="62" t="str">
        <f>IFERROR(VLOOKUP(B701,'اسماء العملاء'!$A$2:$C$1589,3,FALSE),"")</f>
        <v/>
      </c>
      <c r="G701" s="75" t="str">
        <f>IFERROR(VLOOKUP(B701,'اسماء العملاء'!$A$2:$F$1589,6,FALSE),"")</f>
        <v/>
      </c>
      <c r="H701" s="142" t="str">
        <f>IFERROR(VLOOKUP(G701,'انواع الفلاتر'!$B$2:$C$52,2,FALSE),"")</f>
        <v/>
      </c>
      <c r="I701" s="128" t="str">
        <f>IFERROR(VLOOKUP(B701,'اسماء العملاء'!$A$2:$K$1589,11,FALSE),"")</f>
        <v/>
      </c>
      <c r="J701" s="46" t="str">
        <f t="shared" si="61"/>
        <v/>
      </c>
      <c r="K701" s="37"/>
      <c r="L701" s="137" t="str">
        <f t="shared" si="62"/>
        <v/>
      </c>
      <c r="M701" s="94" t="str">
        <f>IFERROR(VLOOKUP(B701,'اسماء العملاء'!$A$2:$G$1589,7,FALSE),"")</f>
        <v/>
      </c>
      <c r="N701" s="92" t="str">
        <f t="shared" si="63"/>
        <v/>
      </c>
      <c r="O701" s="149" t="str">
        <f>IFERROR(VLOOKUP(B701,'اسماء العملاء'!$A$2:$I$1589,9,FALSE),"")</f>
        <v/>
      </c>
      <c r="P701" s="144" t="str">
        <f t="shared" si="64"/>
        <v/>
      </c>
      <c r="Q701" s="145" t="str">
        <f t="shared" si="65"/>
        <v/>
      </c>
      <c r="R701" s="50"/>
      <c r="S701" s="133" t="str">
        <f>IFERROR(VLOOKUP(B701,'اسماء العملاء'!$A$2:$J$1589,10,FALSE),"")</f>
        <v/>
      </c>
      <c r="T701" s="48" t="str">
        <f>IFERROR(IF(COUNT($S701:S701)&gt;=$P701,"",EDATE($S701,1)),"")</f>
        <v/>
      </c>
      <c r="U701" s="48" t="str">
        <f>IFERROR(IF(COUNT($S701:T701)&gt;=$P701,"",EDATE($S701,2)),"")</f>
        <v/>
      </c>
      <c r="V701" s="48" t="str">
        <f>IFERROR(IF(COUNT($S701:U701)&gt;=$P701,"",EDATE($S701,3)),"")</f>
        <v/>
      </c>
      <c r="W701" s="48" t="str">
        <f>IFERROR(IF(COUNT($S701:V701)&gt;=$P701,"",EDATE($S701,4)),"")</f>
        <v/>
      </c>
      <c r="X701" s="48" t="str">
        <f>IFERROR(IF(COUNT($S701:W701)&gt;=$P701,"",EDATE($S701,5)),"")</f>
        <v/>
      </c>
      <c r="Y701" s="48" t="str">
        <f>IFERROR(IF(COUNT($S701:X701)&gt;=$P701,"",EDATE($S701,6)),"")</f>
        <v/>
      </c>
      <c r="Z701" s="48" t="str">
        <f>IFERROR(IF(COUNT($S701:Y701)&gt;=$P701,"",EDATE($S701,7)),"")</f>
        <v/>
      </c>
      <c r="AA701" s="48" t="str">
        <f>IFERROR(IF(COUNT($S701:Z701)&gt;=$P701,"",EDATE($S701,8)),"")</f>
        <v/>
      </c>
      <c r="AB701" s="48" t="str">
        <f>IFERROR(IF(COUNT($S701:AA701)&gt;=$P701,"",EDATE($S701,9)),"")</f>
        <v/>
      </c>
      <c r="AC701" s="48" t="str">
        <f>IFERROR(IF(COUNT($S701:AB701)&gt;=$P701,"",EDATE($S701,10)),"")</f>
        <v/>
      </c>
      <c r="AD701" s="48" t="str">
        <f>IFERROR(IF(COUNT($S701:AC701)&gt;=$P701,"",EDATE($S701,11)),"")</f>
        <v/>
      </c>
      <c r="AE701" s="48" t="str">
        <f>IFERROR(IF(COUNT($S701:AD701)&gt;=$P701,"",EDATE($S701,12)),"")</f>
        <v/>
      </c>
      <c r="AF701" s="48" t="str">
        <f>IFERROR(IF(COUNT($S701:AE701)&gt;=$P701,"",EDATE($S701,13)),"")</f>
        <v/>
      </c>
      <c r="AG701" s="48" t="str">
        <f>IFERROR(IF(COUNT($S701:AF701)&gt;=$P701,"",EDATE($S701,14)),"")</f>
        <v/>
      </c>
      <c r="AH701" s="48" t="str">
        <f>IFERROR(IF(COUNT($S701:AG701)&gt;=$P701,"",EDATE($S701,15)),"")</f>
        <v/>
      </c>
      <c r="AI701" s="48" t="str">
        <f>IFERROR(IF(COUNT($S701:AH701)&gt;=$P701,"",EDATE($S701,16)),"")</f>
        <v/>
      </c>
      <c r="AJ701" s="48" t="str">
        <f>IFERROR(IF(COUNT($S701:AI701)&gt;=$P701,"",EDATE($S701,17)),"")</f>
        <v/>
      </c>
      <c r="AK701" s="48" t="str">
        <f>IFERROR(IF(COUNT($S701:AJ701)&gt;=$P701,"",EDATE($S701,18)),"")</f>
        <v/>
      </c>
      <c r="AL701" s="49" t="str">
        <f>IFERROR(IF(COUNT($S701:AK701)&gt;=$P701,"",EDATE($S701,19)),"")</f>
        <v/>
      </c>
      <c r="AM701" s="49" t="str">
        <f>IFERROR(IF(COUNT($S701:AL701)&gt;=$P701,"",EDATE($S701,20)),"")</f>
        <v/>
      </c>
      <c r="AN701" s="49" t="str">
        <f>IFERROR(IF(COUNT($S701:AM701)&gt;=$P701,"",EDATE($S701,21)),"")</f>
        <v/>
      </c>
      <c r="AO701" s="49" t="str">
        <f>IFERROR(IF(COUNT($S701:AN701)&gt;=$P701,"",EDATE($S701,22)),"")</f>
        <v/>
      </c>
      <c r="AP701" s="49" t="str">
        <f>IFERROR(IF(COUNT($S701:AO701)&gt;=$P701,"",EDATE($S701,23)),"")</f>
        <v/>
      </c>
      <c r="AQ701" s="49" t="str">
        <f>IFERROR(IF(COUNT($S701:AP701)&gt;=$P701,"",EDATE($S701,24)),"")</f>
        <v/>
      </c>
      <c r="AR701" s="49" t="str">
        <f>IFERROR(IF(COUNT($S701:AQ701)&gt;=$P701,"",EDATE($S701,25)),"")</f>
        <v/>
      </c>
      <c r="AS701" s="49" t="str">
        <f>IFERROR(IF(COUNT($S701:AR701)&gt;=$P701,"",EDATE($S701,26)),"")</f>
        <v/>
      </c>
      <c r="AT701" s="49" t="str">
        <f>IFERROR(IF(COUNT($S701:AS701)&gt;=$P701,"",EDATE($S701,27)),"")</f>
        <v/>
      </c>
      <c r="AU701" s="49" t="str">
        <f>IFERROR(IF(COUNT($S701:AT701)&gt;=$P701,"",EDATE($S701,28)),"")</f>
        <v/>
      </c>
      <c r="AV701" s="49" t="str">
        <f>IFERROR(IF(COUNT($S701:AU701)&gt;=$P701,"",EDATE($S701,29)),"")</f>
        <v/>
      </c>
      <c r="AW701" s="49" t="str">
        <f>IFERROR(IF(COUNT($S701:AV701)&gt;=$P701,"",EDATE($S701,30)),"")</f>
        <v/>
      </c>
      <c r="AX701" s="49" t="str">
        <f>IFERROR(IF(COUNT($S701:AW701)&gt;=$P701,"",EDATE($S701,31)),"")</f>
        <v/>
      </c>
      <c r="AY701" s="49" t="str">
        <f>IFERROR(IF(COUNT($S701:AX701)&gt;=$P701,"",EDATE($S701,32)),"")</f>
        <v/>
      </c>
      <c r="AZ701" s="49" t="str">
        <f>IFERROR(IF(COUNT($S701:AY701)&gt;=$P701,"",EDATE($S701,33)),"")</f>
        <v/>
      </c>
      <c r="BA701" s="49" t="str">
        <f>IFERROR(IF(COUNT($S701:AZ701)&gt;=$P701,"",EDATE($S701,34)),"")</f>
        <v/>
      </c>
      <c r="BB701" s="49" t="str">
        <f>IFERROR(IF(COUNT($S701:BA701)&gt;=$P701,"",EDATE($S701,35)),"")</f>
        <v/>
      </c>
      <c r="BC701" s="49" t="str">
        <f>IFERROR(IF(COUNT($S701:BB701)&gt;=$P701,"",EDATE($S701,36)),"")</f>
        <v/>
      </c>
      <c r="BD701" s="108"/>
    </row>
    <row r="702" spans="1:56" s="98" customFormat="1" ht="21" customHeight="1" thickBot="1">
      <c r="A702" s="106" t="str">
        <f t="shared" ca="1" si="60"/>
        <v/>
      </c>
      <c r="B702" s="152"/>
      <c r="C702" s="45" t="str">
        <f>IFERROR(VLOOKUP(B702,'اسماء العملاء'!$A$2:$E$1589,5,FALSE),"")</f>
        <v/>
      </c>
      <c r="D702" s="60" t="str">
        <f>IFERROR(VLOOKUP(B702,'اسماء العملاء'!$A$2:$C$1589,2,FALSE),"")</f>
        <v/>
      </c>
      <c r="E702" s="56"/>
      <c r="F702" s="62" t="str">
        <f>IFERROR(VLOOKUP(B702,'اسماء العملاء'!$A$2:$C$1589,3,FALSE),"")</f>
        <v/>
      </c>
      <c r="G702" s="75" t="str">
        <f>IFERROR(VLOOKUP(B702,'اسماء العملاء'!$A$2:$F$1589,6,FALSE),"")</f>
        <v/>
      </c>
      <c r="H702" s="142" t="str">
        <f>IFERROR(VLOOKUP(G702,'انواع الفلاتر'!$B$2:$C$52,2,FALSE),"")</f>
        <v/>
      </c>
      <c r="I702" s="128" t="str">
        <f>IFERROR(VLOOKUP(B702,'اسماء العملاء'!$A$2:$K$1589,11,FALSE),"")</f>
        <v/>
      </c>
      <c r="J702" s="46" t="str">
        <f t="shared" si="61"/>
        <v/>
      </c>
      <c r="K702" s="37"/>
      <c r="L702" s="137" t="str">
        <f t="shared" si="62"/>
        <v/>
      </c>
      <c r="M702" s="94" t="str">
        <f>IFERROR(VLOOKUP(B702,'اسماء العملاء'!$A$2:$G$1589,7,FALSE),"")</f>
        <v/>
      </c>
      <c r="N702" s="92" t="str">
        <f t="shared" si="63"/>
        <v/>
      </c>
      <c r="O702" s="149" t="str">
        <f>IFERROR(VLOOKUP(B702,'اسماء العملاء'!$A$2:$I$1589,9,FALSE),"")</f>
        <v/>
      </c>
      <c r="P702" s="144" t="str">
        <f t="shared" si="64"/>
        <v/>
      </c>
      <c r="Q702" s="145" t="str">
        <f t="shared" si="65"/>
        <v/>
      </c>
      <c r="R702" s="50"/>
      <c r="S702" s="133" t="str">
        <f>IFERROR(VLOOKUP(B702,'اسماء العملاء'!$A$2:$J$1589,10,FALSE),"")</f>
        <v/>
      </c>
      <c r="T702" s="48" t="str">
        <f>IFERROR(IF(COUNT($S702:S702)&gt;=$P702,"",EDATE($S702,1)),"")</f>
        <v/>
      </c>
      <c r="U702" s="48" t="str">
        <f>IFERROR(IF(COUNT($S702:T702)&gt;=$P702,"",EDATE($S702,2)),"")</f>
        <v/>
      </c>
      <c r="V702" s="48" t="str">
        <f>IFERROR(IF(COUNT($S702:U702)&gt;=$P702,"",EDATE($S702,3)),"")</f>
        <v/>
      </c>
      <c r="W702" s="48" t="str">
        <f>IFERROR(IF(COUNT($S702:V702)&gt;=$P702,"",EDATE($S702,4)),"")</f>
        <v/>
      </c>
      <c r="X702" s="48" t="str">
        <f>IFERROR(IF(COUNT($S702:W702)&gt;=$P702,"",EDATE($S702,5)),"")</f>
        <v/>
      </c>
      <c r="Y702" s="48" t="str">
        <f>IFERROR(IF(COUNT($S702:X702)&gt;=$P702,"",EDATE($S702,6)),"")</f>
        <v/>
      </c>
      <c r="Z702" s="48" t="str">
        <f>IFERROR(IF(COUNT($S702:Y702)&gt;=$P702,"",EDATE($S702,7)),"")</f>
        <v/>
      </c>
      <c r="AA702" s="48" t="str">
        <f>IFERROR(IF(COUNT($S702:Z702)&gt;=$P702,"",EDATE($S702,8)),"")</f>
        <v/>
      </c>
      <c r="AB702" s="48" t="str">
        <f>IFERROR(IF(COUNT($S702:AA702)&gt;=$P702,"",EDATE($S702,9)),"")</f>
        <v/>
      </c>
      <c r="AC702" s="48" t="str">
        <f>IFERROR(IF(COUNT($S702:AB702)&gt;=$P702,"",EDATE($S702,10)),"")</f>
        <v/>
      </c>
      <c r="AD702" s="48" t="str">
        <f>IFERROR(IF(COUNT($S702:AC702)&gt;=$P702,"",EDATE($S702,11)),"")</f>
        <v/>
      </c>
      <c r="AE702" s="48" t="str">
        <f>IFERROR(IF(COUNT($S702:AD702)&gt;=$P702,"",EDATE($S702,12)),"")</f>
        <v/>
      </c>
      <c r="AF702" s="48" t="str">
        <f>IFERROR(IF(COUNT($S702:AE702)&gt;=$P702,"",EDATE($S702,13)),"")</f>
        <v/>
      </c>
      <c r="AG702" s="48" t="str">
        <f>IFERROR(IF(COUNT($S702:AF702)&gt;=$P702,"",EDATE($S702,14)),"")</f>
        <v/>
      </c>
      <c r="AH702" s="48" t="str">
        <f>IFERROR(IF(COUNT($S702:AG702)&gt;=$P702,"",EDATE($S702,15)),"")</f>
        <v/>
      </c>
      <c r="AI702" s="48" t="str">
        <f>IFERROR(IF(COUNT($S702:AH702)&gt;=$P702,"",EDATE($S702,16)),"")</f>
        <v/>
      </c>
      <c r="AJ702" s="48" t="str">
        <f>IFERROR(IF(COUNT($S702:AI702)&gt;=$P702,"",EDATE($S702,17)),"")</f>
        <v/>
      </c>
      <c r="AK702" s="48" t="str">
        <f>IFERROR(IF(COUNT($S702:AJ702)&gt;=$P702,"",EDATE($S702,18)),"")</f>
        <v/>
      </c>
      <c r="AL702" s="49" t="str">
        <f>IFERROR(IF(COUNT($S702:AK702)&gt;=$P702,"",EDATE($S702,19)),"")</f>
        <v/>
      </c>
      <c r="AM702" s="49" t="str">
        <f>IFERROR(IF(COUNT($S702:AL702)&gt;=$P702,"",EDATE($S702,20)),"")</f>
        <v/>
      </c>
      <c r="AN702" s="49" t="str">
        <f>IFERROR(IF(COUNT($S702:AM702)&gt;=$P702,"",EDATE($S702,21)),"")</f>
        <v/>
      </c>
      <c r="AO702" s="49" t="str">
        <f>IFERROR(IF(COUNT($S702:AN702)&gt;=$P702,"",EDATE($S702,22)),"")</f>
        <v/>
      </c>
      <c r="AP702" s="49" t="str">
        <f>IFERROR(IF(COUNT($S702:AO702)&gt;=$P702,"",EDATE($S702,23)),"")</f>
        <v/>
      </c>
      <c r="AQ702" s="49" t="str">
        <f>IFERROR(IF(COUNT($S702:AP702)&gt;=$P702,"",EDATE($S702,24)),"")</f>
        <v/>
      </c>
      <c r="AR702" s="49" t="str">
        <f>IFERROR(IF(COUNT($S702:AQ702)&gt;=$P702,"",EDATE($S702,25)),"")</f>
        <v/>
      </c>
      <c r="AS702" s="49" t="str">
        <f>IFERROR(IF(COUNT($S702:AR702)&gt;=$P702,"",EDATE($S702,26)),"")</f>
        <v/>
      </c>
      <c r="AT702" s="49" t="str">
        <f>IFERROR(IF(COUNT($S702:AS702)&gt;=$P702,"",EDATE($S702,27)),"")</f>
        <v/>
      </c>
      <c r="AU702" s="49" t="str">
        <f>IFERROR(IF(COUNT($S702:AT702)&gt;=$P702,"",EDATE($S702,28)),"")</f>
        <v/>
      </c>
      <c r="AV702" s="49" t="str">
        <f>IFERROR(IF(COUNT($S702:AU702)&gt;=$P702,"",EDATE($S702,29)),"")</f>
        <v/>
      </c>
      <c r="AW702" s="49" t="str">
        <f>IFERROR(IF(COUNT($S702:AV702)&gt;=$P702,"",EDATE($S702,30)),"")</f>
        <v/>
      </c>
      <c r="AX702" s="49" t="str">
        <f>IFERROR(IF(COUNT($S702:AW702)&gt;=$P702,"",EDATE($S702,31)),"")</f>
        <v/>
      </c>
      <c r="AY702" s="49" t="str">
        <f>IFERROR(IF(COUNT($S702:AX702)&gt;=$P702,"",EDATE($S702,32)),"")</f>
        <v/>
      </c>
      <c r="AZ702" s="49" t="str">
        <f>IFERROR(IF(COUNT($S702:AY702)&gt;=$P702,"",EDATE($S702,33)),"")</f>
        <v/>
      </c>
      <c r="BA702" s="49" t="str">
        <f>IFERROR(IF(COUNT($S702:AZ702)&gt;=$P702,"",EDATE($S702,34)),"")</f>
        <v/>
      </c>
      <c r="BB702" s="49" t="str">
        <f>IFERROR(IF(COUNT($S702:BA702)&gt;=$P702,"",EDATE($S702,35)),"")</f>
        <v/>
      </c>
      <c r="BC702" s="49" t="str">
        <f>IFERROR(IF(COUNT($S702:BB702)&gt;=$P702,"",EDATE($S702,36)),"")</f>
        <v/>
      </c>
      <c r="BD702" s="108"/>
    </row>
    <row r="703" spans="1:56" s="98" customFormat="1" ht="21" customHeight="1" thickBot="1">
      <c r="A703" s="106" t="str">
        <f t="shared" ca="1" si="60"/>
        <v/>
      </c>
      <c r="B703" s="152"/>
      <c r="C703" s="45" t="str">
        <f>IFERROR(VLOOKUP(B703,'اسماء العملاء'!$A$2:$E$1589,5,FALSE),"")</f>
        <v/>
      </c>
      <c r="D703" s="60" t="str">
        <f>IFERROR(VLOOKUP(B703,'اسماء العملاء'!$A$2:$C$1589,2,FALSE),"")</f>
        <v/>
      </c>
      <c r="E703" s="56"/>
      <c r="F703" s="62" t="str">
        <f>IFERROR(VLOOKUP(B703,'اسماء العملاء'!$A$2:$C$1589,3,FALSE),"")</f>
        <v/>
      </c>
      <c r="G703" s="75" t="str">
        <f>IFERROR(VLOOKUP(B703,'اسماء العملاء'!$A$2:$F$1589,6,FALSE),"")</f>
        <v/>
      </c>
      <c r="H703" s="142" t="str">
        <f>IFERROR(VLOOKUP(G703,'انواع الفلاتر'!$B$2:$C$52,2,FALSE),"")</f>
        <v/>
      </c>
      <c r="I703" s="128" t="str">
        <f>IFERROR(VLOOKUP(B703,'اسماء العملاء'!$A$2:$K$1589,11,FALSE),"")</f>
        <v/>
      </c>
      <c r="J703" s="46" t="str">
        <f t="shared" si="61"/>
        <v/>
      </c>
      <c r="K703" s="37"/>
      <c r="L703" s="137" t="str">
        <f t="shared" si="62"/>
        <v/>
      </c>
      <c r="M703" s="94" t="str">
        <f>IFERROR(VLOOKUP(B703,'اسماء العملاء'!$A$2:$G$1589,7,FALSE),"")</f>
        <v/>
      </c>
      <c r="N703" s="92" t="str">
        <f t="shared" si="63"/>
        <v/>
      </c>
      <c r="O703" s="149" t="str">
        <f>IFERROR(VLOOKUP(B703,'اسماء العملاء'!$A$2:$I$1589,9,FALSE),"")</f>
        <v/>
      </c>
      <c r="P703" s="144" t="str">
        <f t="shared" si="64"/>
        <v/>
      </c>
      <c r="Q703" s="145" t="str">
        <f t="shared" si="65"/>
        <v/>
      </c>
      <c r="R703" s="50"/>
      <c r="S703" s="133" t="str">
        <f>IFERROR(VLOOKUP(B703,'اسماء العملاء'!$A$2:$J$1589,10,FALSE),"")</f>
        <v/>
      </c>
      <c r="T703" s="48" t="str">
        <f>IFERROR(IF(COUNT($S703:S703)&gt;=$P703,"",EDATE($S703,1)),"")</f>
        <v/>
      </c>
      <c r="U703" s="48" t="str">
        <f>IFERROR(IF(COUNT($S703:T703)&gt;=$P703,"",EDATE($S703,2)),"")</f>
        <v/>
      </c>
      <c r="V703" s="48" t="str">
        <f>IFERROR(IF(COUNT($S703:U703)&gt;=$P703,"",EDATE($S703,3)),"")</f>
        <v/>
      </c>
      <c r="W703" s="48" t="str">
        <f>IFERROR(IF(COUNT($S703:V703)&gt;=$P703,"",EDATE($S703,4)),"")</f>
        <v/>
      </c>
      <c r="X703" s="48" t="str">
        <f>IFERROR(IF(COUNT($S703:W703)&gt;=$P703,"",EDATE($S703,5)),"")</f>
        <v/>
      </c>
      <c r="Y703" s="48" t="str">
        <f>IFERROR(IF(COUNT($S703:X703)&gt;=$P703,"",EDATE($S703,6)),"")</f>
        <v/>
      </c>
      <c r="Z703" s="48" t="str">
        <f>IFERROR(IF(COUNT($S703:Y703)&gt;=$P703,"",EDATE($S703,7)),"")</f>
        <v/>
      </c>
      <c r="AA703" s="48" t="str">
        <f>IFERROR(IF(COUNT($S703:Z703)&gt;=$P703,"",EDATE($S703,8)),"")</f>
        <v/>
      </c>
      <c r="AB703" s="48" t="str">
        <f>IFERROR(IF(COUNT($S703:AA703)&gt;=$P703,"",EDATE($S703,9)),"")</f>
        <v/>
      </c>
      <c r="AC703" s="48" t="str">
        <f>IFERROR(IF(COUNT($S703:AB703)&gt;=$P703,"",EDATE($S703,10)),"")</f>
        <v/>
      </c>
      <c r="AD703" s="48" t="str">
        <f>IFERROR(IF(COUNT($S703:AC703)&gt;=$P703,"",EDATE($S703,11)),"")</f>
        <v/>
      </c>
      <c r="AE703" s="48" t="str">
        <f>IFERROR(IF(COUNT($S703:AD703)&gt;=$P703,"",EDATE($S703,12)),"")</f>
        <v/>
      </c>
      <c r="AF703" s="48" t="str">
        <f>IFERROR(IF(COUNT($S703:AE703)&gt;=$P703,"",EDATE($S703,13)),"")</f>
        <v/>
      </c>
      <c r="AG703" s="48" t="str">
        <f>IFERROR(IF(COUNT($S703:AF703)&gt;=$P703,"",EDATE($S703,14)),"")</f>
        <v/>
      </c>
      <c r="AH703" s="48" t="str">
        <f>IFERROR(IF(COUNT($S703:AG703)&gt;=$P703,"",EDATE($S703,15)),"")</f>
        <v/>
      </c>
      <c r="AI703" s="48" t="str">
        <f>IFERROR(IF(COUNT($S703:AH703)&gt;=$P703,"",EDATE($S703,16)),"")</f>
        <v/>
      </c>
      <c r="AJ703" s="48" t="str">
        <f>IFERROR(IF(COUNT($S703:AI703)&gt;=$P703,"",EDATE($S703,17)),"")</f>
        <v/>
      </c>
      <c r="AK703" s="48" t="str">
        <f>IFERROR(IF(COUNT($S703:AJ703)&gt;=$P703,"",EDATE($S703,18)),"")</f>
        <v/>
      </c>
      <c r="AL703" s="49" t="str">
        <f>IFERROR(IF(COUNT($S703:AK703)&gt;=$P703,"",EDATE($S703,19)),"")</f>
        <v/>
      </c>
      <c r="AM703" s="49" t="str">
        <f>IFERROR(IF(COUNT($S703:AL703)&gt;=$P703,"",EDATE($S703,20)),"")</f>
        <v/>
      </c>
      <c r="AN703" s="49" t="str">
        <f>IFERROR(IF(COUNT($S703:AM703)&gt;=$P703,"",EDATE($S703,21)),"")</f>
        <v/>
      </c>
      <c r="AO703" s="49" t="str">
        <f>IFERROR(IF(COUNT($S703:AN703)&gt;=$P703,"",EDATE($S703,22)),"")</f>
        <v/>
      </c>
      <c r="AP703" s="49" t="str">
        <f>IFERROR(IF(COUNT($S703:AO703)&gt;=$P703,"",EDATE($S703,23)),"")</f>
        <v/>
      </c>
      <c r="AQ703" s="49" t="str">
        <f>IFERROR(IF(COUNT($S703:AP703)&gt;=$P703,"",EDATE($S703,24)),"")</f>
        <v/>
      </c>
      <c r="AR703" s="49" t="str">
        <f>IFERROR(IF(COUNT($S703:AQ703)&gt;=$P703,"",EDATE($S703,25)),"")</f>
        <v/>
      </c>
      <c r="AS703" s="49" t="str">
        <f>IFERROR(IF(COUNT($S703:AR703)&gt;=$P703,"",EDATE($S703,26)),"")</f>
        <v/>
      </c>
      <c r="AT703" s="49" t="str">
        <f>IFERROR(IF(COUNT($S703:AS703)&gt;=$P703,"",EDATE($S703,27)),"")</f>
        <v/>
      </c>
      <c r="AU703" s="49" t="str">
        <f>IFERROR(IF(COUNT($S703:AT703)&gt;=$P703,"",EDATE($S703,28)),"")</f>
        <v/>
      </c>
      <c r="AV703" s="49" t="str">
        <f>IFERROR(IF(COUNT($S703:AU703)&gt;=$P703,"",EDATE($S703,29)),"")</f>
        <v/>
      </c>
      <c r="AW703" s="49" t="str">
        <f>IFERROR(IF(COUNT($S703:AV703)&gt;=$P703,"",EDATE($S703,30)),"")</f>
        <v/>
      </c>
      <c r="AX703" s="49" t="str">
        <f>IFERROR(IF(COUNT($S703:AW703)&gt;=$P703,"",EDATE($S703,31)),"")</f>
        <v/>
      </c>
      <c r="AY703" s="49" t="str">
        <f>IFERROR(IF(COUNT($S703:AX703)&gt;=$P703,"",EDATE($S703,32)),"")</f>
        <v/>
      </c>
      <c r="AZ703" s="49" t="str">
        <f>IFERROR(IF(COUNT($S703:AY703)&gt;=$P703,"",EDATE($S703,33)),"")</f>
        <v/>
      </c>
      <c r="BA703" s="49" t="str">
        <f>IFERROR(IF(COUNT($S703:AZ703)&gt;=$P703,"",EDATE($S703,34)),"")</f>
        <v/>
      </c>
      <c r="BB703" s="49" t="str">
        <f>IFERROR(IF(COUNT($S703:BA703)&gt;=$P703,"",EDATE($S703,35)),"")</f>
        <v/>
      </c>
      <c r="BC703" s="49" t="str">
        <f>IFERROR(IF(COUNT($S703:BB703)&gt;=$P703,"",EDATE($S703,36)),"")</f>
        <v/>
      </c>
      <c r="BD703" s="108"/>
    </row>
    <row r="704" spans="1:56" s="98" customFormat="1" ht="21" customHeight="1" thickBot="1">
      <c r="A704" s="106" t="str">
        <f t="shared" ca="1" si="60"/>
        <v/>
      </c>
      <c r="B704" s="152"/>
      <c r="C704" s="45" t="str">
        <f>IFERROR(VLOOKUP(B704,'اسماء العملاء'!$A$2:$E$1589,5,FALSE),"")</f>
        <v/>
      </c>
      <c r="D704" s="60" t="str">
        <f>IFERROR(VLOOKUP(B704,'اسماء العملاء'!$A$2:$C$1589,2,FALSE),"")</f>
        <v/>
      </c>
      <c r="E704" s="56"/>
      <c r="F704" s="62" t="str">
        <f>IFERROR(VLOOKUP(B704,'اسماء العملاء'!$A$2:$C$1589,3,FALSE),"")</f>
        <v/>
      </c>
      <c r="G704" s="75" t="str">
        <f>IFERROR(VLOOKUP(B704,'اسماء العملاء'!$A$2:$F$1589,6,FALSE),"")</f>
        <v/>
      </c>
      <c r="H704" s="142" t="str">
        <f>IFERROR(VLOOKUP(G704,'انواع الفلاتر'!$B$2:$C$52,2,FALSE),"")</f>
        <v/>
      </c>
      <c r="I704" s="128" t="str">
        <f>IFERROR(VLOOKUP(B704,'اسماء العملاء'!$A$2:$K$1589,11,FALSE),"")</f>
        <v/>
      </c>
      <c r="J704" s="46" t="str">
        <f t="shared" si="61"/>
        <v/>
      </c>
      <c r="K704" s="37"/>
      <c r="L704" s="137" t="str">
        <f t="shared" si="62"/>
        <v/>
      </c>
      <c r="M704" s="94" t="str">
        <f>IFERROR(VLOOKUP(B704,'اسماء العملاء'!$A$2:$G$1589,7,FALSE),"")</f>
        <v/>
      </c>
      <c r="N704" s="92" t="str">
        <f t="shared" si="63"/>
        <v/>
      </c>
      <c r="O704" s="149" t="str">
        <f>IFERROR(VLOOKUP(B704,'اسماء العملاء'!$A$2:$I$1589,9,FALSE),"")</f>
        <v/>
      </c>
      <c r="P704" s="144" t="str">
        <f t="shared" si="64"/>
        <v/>
      </c>
      <c r="Q704" s="145" t="str">
        <f t="shared" si="65"/>
        <v/>
      </c>
      <c r="R704" s="50"/>
      <c r="S704" s="133" t="str">
        <f>IFERROR(VLOOKUP(B704,'اسماء العملاء'!$A$2:$J$1589,10,FALSE),"")</f>
        <v/>
      </c>
      <c r="T704" s="48" t="str">
        <f>IFERROR(IF(COUNT($S704:S704)&gt;=$P704,"",EDATE($S704,1)),"")</f>
        <v/>
      </c>
      <c r="U704" s="48" t="str">
        <f>IFERROR(IF(COUNT($S704:T704)&gt;=$P704,"",EDATE($S704,2)),"")</f>
        <v/>
      </c>
      <c r="V704" s="48" t="str">
        <f>IFERROR(IF(COUNT($S704:U704)&gt;=$P704,"",EDATE($S704,3)),"")</f>
        <v/>
      </c>
      <c r="W704" s="48" t="str">
        <f>IFERROR(IF(COUNT($S704:V704)&gt;=$P704,"",EDATE($S704,4)),"")</f>
        <v/>
      </c>
      <c r="X704" s="48" t="str">
        <f>IFERROR(IF(COUNT($S704:W704)&gt;=$P704,"",EDATE($S704,5)),"")</f>
        <v/>
      </c>
      <c r="Y704" s="48" t="str">
        <f>IFERROR(IF(COUNT($S704:X704)&gt;=$P704,"",EDATE($S704,6)),"")</f>
        <v/>
      </c>
      <c r="Z704" s="48" t="str">
        <f>IFERROR(IF(COUNT($S704:Y704)&gt;=$P704,"",EDATE($S704,7)),"")</f>
        <v/>
      </c>
      <c r="AA704" s="48" t="str">
        <f>IFERROR(IF(COUNT($S704:Z704)&gt;=$P704,"",EDATE($S704,8)),"")</f>
        <v/>
      </c>
      <c r="AB704" s="48" t="str">
        <f>IFERROR(IF(COUNT($S704:AA704)&gt;=$P704,"",EDATE($S704,9)),"")</f>
        <v/>
      </c>
      <c r="AC704" s="48" t="str">
        <f>IFERROR(IF(COUNT($S704:AB704)&gt;=$P704,"",EDATE($S704,10)),"")</f>
        <v/>
      </c>
      <c r="AD704" s="48" t="str">
        <f>IFERROR(IF(COUNT($S704:AC704)&gt;=$P704,"",EDATE($S704,11)),"")</f>
        <v/>
      </c>
      <c r="AE704" s="48" t="str">
        <f>IFERROR(IF(COUNT($S704:AD704)&gt;=$P704,"",EDATE($S704,12)),"")</f>
        <v/>
      </c>
      <c r="AF704" s="48" t="str">
        <f>IFERROR(IF(COUNT($S704:AE704)&gt;=$P704,"",EDATE($S704,13)),"")</f>
        <v/>
      </c>
      <c r="AG704" s="48" t="str">
        <f>IFERROR(IF(COUNT($S704:AF704)&gt;=$P704,"",EDATE($S704,14)),"")</f>
        <v/>
      </c>
      <c r="AH704" s="48" t="str">
        <f>IFERROR(IF(COUNT($S704:AG704)&gt;=$P704,"",EDATE($S704,15)),"")</f>
        <v/>
      </c>
      <c r="AI704" s="48" t="str">
        <f>IFERROR(IF(COUNT($S704:AH704)&gt;=$P704,"",EDATE($S704,16)),"")</f>
        <v/>
      </c>
      <c r="AJ704" s="48" t="str">
        <f>IFERROR(IF(COUNT($S704:AI704)&gt;=$P704,"",EDATE($S704,17)),"")</f>
        <v/>
      </c>
      <c r="AK704" s="48" t="str">
        <f>IFERROR(IF(COUNT($S704:AJ704)&gt;=$P704,"",EDATE($S704,18)),"")</f>
        <v/>
      </c>
      <c r="AL704" s="49" t="str">
        <f>IFERROR(IF(COUNT($S704:AK704)&gt;=$P704,"",EDATE($S704,19)),"")</f>
        <v/>
      </c>
      <c r="AM704" s="49" t="str">
        <f>IFERROR(IF(COUNT($S704:AL704)&gt;=$P704,"",EDATE($S704,20)),"")</f>
        <v/>
      </c>
      <c r="AN704" s="49" t="str">
        <f>IFERROR(IF(COUNT($S704:AM704)&gt;=$P704,"",EDATE($S704,21)),"")</f>
        <v/>
      </c>
      <c r="AO704" s="49" t="str">
        <f>IFERROR(IF(COUNT($S704:AN704)&gt;=$P704,"",EDATE($S704,22)),"")</f>
        <v/>
      </c>
      <c r="AP704" s="49" t="str">
        <f>IFERROR(IF(COUNT($S704:AO704)&gt;=$P704,"",EDATE($S704,23)),"")</f>
        <v/>
      </c>
      <c r="AQ704" s="49" t="str">
        <f>IFERROR(IF(COUNT($S704:AP704)&gt;=$P704,"",EDATE($S704,24)),"")</f>
        <v/>
      </c>
      <c r="AR704" s="49" t="str">
        <f>IFERROR(IF(COUNT($S704:AQ704)&gt;=$P704,"",EDATE($S704,25)),"")</f>
        <v/>
      </c>
      <c r="AS704" s="49" t="str">
        <f>IFERROR(IF(COUNT($S704:AR704)&gt;=$P704,"",EDATE($S704,26)),"")</f>
        <v/>
      </c>
      <c r="AT704" s="49" t="str">
        <f>IFERROR(IF(COUNT($S704:AS704)&gt;=$P704,"",EDATE($S704,27)),"")</f>
        <v/>
      </c>
      <c r="AU704" s="49" t="str">
        <f>IFERROR(IF(COUNT($S704:AT704)&gt;=$P704,"",EDATE($S704,28)),"")</f>
        <v/>
      </c>
      <c r="AV704" s="49" t="str">
        <f>IFERROR(IF(COUNT($S704:AU704)&gt;=$P704,"",EDATE($S704,29)),"")</f>
        <v/>
      </c>
      <c r="AW704" s="49" t="str">
        <f>IFERROR(IF(COUNT($S704:AV704)&gt;=$P704,"",EDATE($S704,30)),"")</f>
        <v/>
      </c>
      <c r="AX704" s="49" t="str">
        <f>IFERROR(IF(COUNT($S704:AW704)&gt;=$P704,"",EDATE($S704,31)),"")</f>
        <v/>
      </c>
      <c r="AY704" s="49" t="str">
        <f>IFERROR(IF(COUNT($S704:AX704)&gt;=$P704,"",EDATE($S704,32)),"")</f>
        <v/>
      </c>
      <c r="AZ704" s="49" t="str">
        <f>IFERROR(IF(COUNT($S704:AY704)&gt;=$P704,"",EDATE($S704,33)),"")</f>
        <v/>
      </c>
      <c r="BA704" s="49" t="str">
        <f>IFERROR(IF(COUNT($S704:AZ704)&gt;=$P704,"",EDATE($S704,34)),"")</f>
        <v/>
      </c>
      <c r="BB704" s="49" t="str">
        <f>IFERROR(IF(COUNT($S704:BA704)&gt;=$P704,"",EDATE($S704,35)),"")</f>
        <v/>
      </c>
      <c r="BC704" s="49" t="str">
        <f>IFERROR(IF(COUNT($S704:BB704)&gt;=$P704,"",EDATE($S704,36)),"")</f>
        <v/>
      </c>
      <c r="BD704" s="108"/>
    </row>
    <row r="705" spans="1:56" s="98" customFormat="1" ht="21" customHeight="1" thickBot="1">
      <c r="A705" s="106" t="str">
        <f t="shared" ca="1" si="60"/>
        <v/>
      </c>
      <c r="B705" s="152"/>
      <c r="C705" s="45" t="str">
        <f>IFERROR(VLOOKUP(B705,'اسماء العملاء'!$A$2:$E$1589,5,FALSE),"")</f>
        <v/>
      </c>
      <c r="D705" s="60" t="str">
        <f>IFERROR(VLOOKUP(B705,'اسماء العملاء'!$A$2:$C$1589,2,FALSE),"")</f>
        <v/>
      </c>
      <c r="E705" s="56"/>
      <c r="F705" s="62" t="str">
        <f>IFERROR(VLOOKUP(B705,'اسماء العملاء'!$A$2:$C$1589,3,FALSE),"")</f>
        <v/>
      </c>
      <c r="G705" s="75" t="str">
        <f>IFERROR(VLOOKUP(B705,'اسماء العملاء'!$A$2:$F$1589,6,FALSE),"")</f>
        <v/>
      </c>
      <c r="H705" s="142" t="str">
        <f>IFERROR(VLOOKUP(G705,'انواع الفلاتر'!$B$2:$C$52,2,FALSE),"")</f>
        <v/>
      </c>
      <c r="I705" s="128" t="str">
        <f>IFERROR(VLOOKUP(B705,'اسماء العملاء'!$A$2:$K$1589,11,FALSE),"")</f>
        <v/>
      </c>
      <c r="J705" s="46" t="str">
        <f t="shared" si="61"/>
        <v/>
      </c>
      <c r="K705" s="37"/>
      <c r="L705" s="137" t="str">
        <f t="shared" si="62"/>
        <v/>
      </c>
      <c r="M705" s="94" t="str">
        <f>IFERROR(VLOOKUP(B705,'اسماء العملاء'!$A$2:$G$1589,7,FALSE),"")</f>
        <v/>
      </c>
      <c r="N705" s="92" t="str">
        <f t="shared" si="63"/>
        <v/>
      </c>
      <c r="O705" s="149" t="str">
        <f>IFERROR(VLOOKUP(B705,'اسماء العملاء'!$A$2:$I$1589,9,FALSE),"")</f>
        <v/>
      </c>
      <c r="P705" s="144" t="str">
        <f t="shared" si="64"/>
        <v/>
      </c>
      <c r="Q705" s="145" t="str">
        <f t="shared" si="65"/>
        <v/>
      </c>
      <c r="R705" s="50"/>
      <c r="S705" s="133" t="str">
        <f>IFERROR(VLOOKUP(B705,'اسماء العملاء'!$A$2:$J$1589,10,FALSE),"")</f>
        <v/>
      </c>
      <c r="T705" s="48" t="str">
        <f>IFERROR(IF(COUNT($S705:S705)&gt;=$P705,"",EDATE($S705,1)),"")</f>
        <v/>
      </c>
      <c r="U705" s="48" t="str">
        <f>IFERROR(IF(COUNT($S705:T705)&gt;=$P705,"",EDATE($S705,2)),"")</f>
        <v/>
      </c>
      <c r="V705" s="48" t="str">
        <f>IFERROR(IF(COUNT($S705:U705)&gt;=$P705,"",EDATE($S705,3)),"")</f>
        <v/>
      </c>
      <c r="W705" s="48" t="str">
        <f>IFERROR(IF(COUNT($S705:V705)&gt;=$P705,"",EDATE($S705,4)),"")</f>
        <v/>
      </c>
      <c r="X705" s="48" t="str">
        <f>IFERROR(IF(COUNT($S705:W705)&gt;=$P705,"",EDATE($S705,5)),"")</f>
        <v/>
      </c>
      <c r="Y705" s="48" t="str">
        <f>IFERROR(IF(COUNT($S705:X705)&gt;=$P705,"",EDATE($S705,6)),"")</f>
        <v/>
      </c>
      <c r="Z705" s="48" t="str">
        <f>IFERROR(IF(COUNT($S705:Y705)&gt;=$P705,"",EDATE($S705,7)),"")</f>
        <v/>
      </c>
      <c r="AA705" s="48" t="str">
        <f>IFERROR(IF(COUNT($S705:Z705)&gt;=$P705,"",EDATE($S705,8)),"")</f>
        <v/>
      </c>
      <c r="AB705" s="48" t="str">
        <f>IFERROR(IF(COUNT($S705:AA705)&gt;=$P705,"",EDATE($S705,9)),"")</f>
        <v/>
      </c>
      <c r="AC705" s="48" t="str">
        <f>IFERROR(IF(COUNT($S705:AB705)&gt;=$P705,"",EDATE($S705,10)),"")</f>
        <v/>
      </c>
      <c r="AD705" s="48" t="str">
        <f>IFERROR(IF(COUNT($S705:AC705)&gt;=$P705,"",EDATE($S705,11)),"")</f>
        <v/>
      </c>
      <c r="AE705" s="48" t="str">
        <f>IFERROR(IF(COUNT($S705:AD705)&gt;=$P705,"",EDATE($S705,12)),"")</f>
        <v/>
      </c>
      <c r="AF705" s="48" t="str">
        <f>IFERROR(IF(COUNT($S705:AE705)&gt;=$P705,"",EDATE($S705,13)),"")</f>
        <v/>
      </c>
      <c r="AG705" s="48" t="str">
        <f>IFERROR(IF(COUNT($S705:AF705)&gt;=$P705,"",EDATE($S705,14)),"")</f>
        <v/>
      </c>
      <c r="AH705" s="48" t="str">
        <f>IFERROR(IF(COUNT($S705:AG705)&gt;=$P705,"",EDATE($S705,15)),"")</f>
        <v/>
      </c>
      <c r="AI705" s="48" t="str">
        <f>IFERROR(IF(COUNT($S705:AH705)&gt;=$P705,"",EDATE($S705,16)),"")</f>
        <v/>
      </c>
      <c r="AJ705" s="48" t="str">
        <f>IFERROR(IF(COUNT($S705:AI705)&gt;=$P705,"",EDATE($S705,17)),"")</f>
        <v/>
      </c>
      <c r="AK705" s="48" t="str">
        <f>IFERROR(IF(COUNT($S705:AJ705)&gt;=$P705,"",EDATE($S705,18)),"")</f>
        <v/>
      </c>
      <c r="AL705" s="49" t="str">
        <f>IFERROR(IF(COUNT($S705:AK705)&gt;=$P705,"",EDATE($S705,19)),"")</f>
        <v/>
      </c>
      <c r="AM705" s="49" t="str">
        <f>IFERROR(IF(COUNT($S705:AL705)&gt;=$P705,"",EDATE($S705,20)),"")</f>
        <v/>
      </c>
      <c r="AN705" s="49" t="str">
        <f>IFERROR(IF(COUNT($S705:AM705)&gt;=$P705,"",EDATE($S705,21)),"")</f>
        <v/>
      </c>
      <c r="AO705" s="49" t="str">
        <f>IFERROR(IF(COUNT($S705:AN705)&gt;=$P705,"",EDATE($S705,22)),"")</f>
        <v/>
      </c>
      <c r="AP705" s="49" t="str">
        <f>IFERROR(IF(COUNT($S705:AO705)&gt;=$P705,"",EDATE($S705,23)),"")</f>
        <v/>
      </c>
      <c r="AQ705" s="49" t="str">
        <f>IFERROR(IF(COUNT($S705:AP705)&gt;=$P705,"",EDATE($S705,24)),"")</f>
        <v/>
      </c>
      <c r="AR705" s="49" t="str">
        <f>IFERROR(IF(COUNT($S705:AQ705)&gt;=$P705,"",EDATE($S705,25)),"")</f>
        <v/>
      </c>
      <c r="AS705" s="49" t="str">
        <f>IFERROR(IF(COUNT($S705:AR705)&gt;=$P705,"",EDATE($S705,26)),"")</f>
        <v/>
      </c>
      <c r="AT705" s="49" t="str">
        <f>IFERROR(IF(COUNT($S705:AS705)&gt;=$P705,"",EDATE($S705,27)),"")</f>
        <v/>
      </c>
      <c r="AU705" s="49" t="str">
        <f>IFERROR(IF(COUNT($S705:AT705)&gt;=$P705,"",EDATE($S705,28)),"")</f>
        <v/>
      </c>
      <c r="AV705" s="49" t="str">
        <f>IFERROR(IF(COUNT($S705:AU705)&gt;=$P705,"",EDATE($S705,29)),"")</f>
        <v/>
      </c>
      <c r="AW705" s="49" t="str">
        <f>IFERROR(IF(COUNT($S705:AV705)&gt;=$P705,"",EDATE($S705,30)),"")</f>
        <v/>
      </c>
      <c r="AX705" s="49" t="str">
        <f>IFERROR(IF(COUNT($S705:AW705)&gt;=$P705,"",EDATE($S705,31)),"")</f>
        <v/>
      </c>
      <c r="AY705" s="49" t="str">
        <f>IFERROR(IF(COUNT($S705:AX705)&gt;=$P705,"",EDATE($S705,32)),"")</f>
        <v/>
      </c>
      <c r="AZ705" s="49" t="str">
        <f>IFERROR(IF(COUNT($S705:AY705)&gt;=$P705,"",EDATE($S705,33)),"")</f>
        <v/>
      </c>
      <c r="BA705" s="49" t="str">
        <f>IFERROR(IF(COUNT($S705:AZ705)&gt;=$P705,"",EDATE($S705,34)),"")</f>
        <v/>
      </c>
      <c r="BB705" s="49" t="str">
        <f>IFERROR(IF(COUNT($S705:BA705)&gt;=$P705,"",EDATE($S705,35)),"")</f>
        <v/>
      </c>
      <c r="BC705" s="49" t="str">
        <f>IFERROR(IF(COUNT($S705:BB705)&gt;=$P705,"",EDATE($S705,36)),"")</f>
        <v/>
      </c>
      <c r="BD705" s="108"/>
    </row>
    <row r="706" spans="1:56" s="98" customFormat="1" ht="21" customHeight="1" thickBot="1">
      <c r="A706" s="106" t="str">
        <f t="shared" ca="1" si="60"/>
        <v/>
      </c>
      <c r="B706" s="152"/>
      <c r="C706" s="45" t="str">
        <f>IFERROR(VLOOKUP(B706,'اسماء العملاء'!$A$2:$E$1589,5,FALSE),"")</f>
        <v/>
      </c>
      <c r="D706" s="60" t="str">
        <f>IFERROR(VLOOKUP(B706,'اسماء العملاء'!$A$2:$C$1589,2,FALSE),"")</f>
        <v/>
      </c>
      <c r="E706" s="56"/>
      <c r="F706" s="62" t="str">
        <f>IFERROR(VLOOKUP(B706,'اسماء العملاء'!$A$2:$C$1589,3,FALSE),"")</f>
        <v/>
      </c>
      <c r="G706" s="75" t="str">
        <f>IFERROR(VLOOKUP(B706,'اسماء العملاء'!$A$2:$F$1589,6,FALSE),"")</f>
        <v/>
      </c>
      <c r="H706" s="142" t="str">
        <f>IFERROR(VLOOKUP(G706,'انواع الفلاتر'!$B$2:$C$52,2,FALSE),"")</f>
        <v/>
      </c>
      <c r="I706" s="128" t="str">
        <f>IFERROR(VLOOKUP(B706,'اسماء العملاء'!$A$2:$K$1589,11,FALSE),"")</f>
        <v/>
      </c>
      <c r="J706" s="46" t="str">
        <f t="shared" si="61"/>
        <v/>
      </c>
      <c r="K706" s="37"/>
      <c r="L706" s="137" t="str">
        <f t="shared" si="62"/>
        <v/>
      </c>
      <c r="M706" s="94" t="str">
        <f>IFERROR(VLOOKUP(B706,'اسماء العملاء'!$A$2:$G$1589,7,FALSE),"")</f>
        <v/>
      </c>
      <c r="N706" s="92" t="str">
        <f t="shared" si="63"/>
        <v/>
      </c>
      <c r="O706" s="149" t="str">
        <f>IFERROR(VLOOKUP(B706,'اسماء العملاء'!$A$2:$I$1589,9,FALSE),"")</f>
        <v/>
      </c>
      <c r="P706" s="144" t="str">
        <f t="shared" si="64"/>
        <v/>
      </c>
      <c r="Q706" s="145" t="str">
        <f t="shared" si="65"/>
        <v/>
      </c>
      <c r="R706" s="50"/>
      <c r="S706" s="133" t="str">
        <f>IFERROR(VLOOKUP(B706,'اسماء العملاء'!$A$2:$J$1589,10,FALSE),"")</f>
        <v/>
      </c>
      <c r="T706" s="48" t="str">
        <f>IFERROR(IF(COUNT($S706:S706)&gt;=$P706,"",EDATE($S706,1)),"")</f>
        <v/>
      </c>
      <c r="U706" s="48" t="str">
        <f>IFERROR(IF(COUNT($S706:T706)&gt;=$P706,"",EDATE($S706,2)),"")</f>
        <v/>
      </c>
      <c r="V706" s="48" t="str">
        <f>IFERROR(IF(COUNT($S706:U706)&gt;=$P706,"",EDATE($S706,3)),"")</f>
        <v/>
      </c>
      <c r="W706" s="48" t="str">
        <f>IFERROR(IF(COUNT($S706:V706)&gt;=$P706,"",EDATE($S706,4)),"")</f>
        <v/>
      </c>
      <c r="X706" s="48" t="str">
        <f>IFERROR(IF(COUNT($S706:W706)&gt;=$P706,"",EDATE($S706,5)),"")</f>
        <v/>
      </c>
      <c r="Y706" s="48" t="str">
        <f>IFERROR(IF(COUNT($S706:X706)&gt;=$P706,"",EDATE($S706,6)),"")</f>
        <v/>
      </c>
      <c r="Z706" s="48" t="str">
        <f>IFERROR(IF(COUNT($S706:Y706)&gt;=$P706,"",EDATE($S706,7)),"")</f>
        <v/>
      </c>
      <c r="AA706" s="48" t="str">
        <f>IFERROR(IF(COUNT($S706:Z706)&gt;=$P706,"",EDATE($S706,8)),"")</f>
        <v/>
      </c>
      <c r="AB706" s="48" t="str">
        <f>IFERROR(IF(COUNT($S706:AA706)&gt;=$P706,"",EDATE($S706,9)),"")</f>
        <v/>
      </c>
      <c r="AC706" s="48" t="str">
        <f>IFERROR(IF(COUNT($S706:AB706)&gt;=$P706,"",EDATE($S706,10)),"")</f>
        <v/>
      </c>
      <c r="AD706" s="48" t="str">
        <f>IFERROR(IF(COUNT($S706:AC706)&gt;=$P706,"",EDATE($S706,11)),"")</f>
        <v/>
      </c>
      <c r="AE706" s="48" t="str">
        <f>IFERROR(IF(COUNT($S706:AD706)&gt;=$P706,"",EDATE($S706,12)),"")</f>
        <v/>
      </c>
      <c r="AF706" s="48" t="str">
        <f>IFERROR(IF(COUNT($S706:AE706)&gt;=$P706,"",EDATE($S706,13)),"")</f>
        <v/>
      </c>
      <c r="AG706" s="48" t="str">
        <f>IFERROR(IF(COUNT($S706:AF706)&gt;=$P706,"",EDATE($S706,14)),"")</f>
        <v/>
      </c>
      <c r="AH706" s="48" t="str">
        <f>IFERROR(IF(COUNT($S706:AG706)&gt;=$P706,"",EDATE($S706,15)),"")</f>
        <v/>
      </c>
      <c r="AI706" s="48" t="str">
        <f>IFERROR(IF(COUNT($S706:AH706)&gt;=$P706,"",EDATE($S706,16)),"")</f>
        <v/>
      </c>
      <c r="AJ706" s="48" t="str">
        <f>IFERROR(IF(COUNT($S706:AI706)&gt;=$P706,"",EDATE($S706,17)),"")</f>
        <v/>
      </c>
      <c r="AK706" s="48" t="str">
        <f>IFERROR(IF(COUNT($S706:AJ706)&gt;=$P706,"",EDATE($S706,18)),"")</f>
        <v/>
      </c>
      <c r="AL706" s="49" t="str">
        <f>IFERROR(IF(COUNT($S706:AK706)&gt;=$P706,"",EDATE($S706,19)),"")</f>
        <v/>
      </c>
      <c r="AM706" s="49" t="str">
        <f>IFERROR(IF(COUNT($S706:AL706)&gt;=$P706,"",EDATE($S706,20)),"")</f>
        <v/>
      </c>
      <c r="AN706" s="49" t="str">
        <f>IFERROR(IF(COUNT($S706:AM706)&gt;=$P706,"",EDATE($S706,21)),"")</f>
        <v/>
      </c>
      <c r="AO706" s="49" t="str">
        <f>IFERROR(IF(COUNT($S706:AN706)&gt;=$P706,"",EDATE($S706,22)),"")</f>
        <v/>
      </c>
      <c r="AP706" s="49" t="str">
        <f>IFERROR(IF(COUNT($S706:AO706)&gt;=$P706,"",EDATE($S706,23)),"")</f>
        <v/>
      </c>
      <c r="AQ706" s="49" t="str">
        <f>IFERROR(IF(COUNT($S706:AP706)&gt;=$P706,"",EDATE($S706,24)),"")</f>
        <v/>
      </c>
      <c r="AR706" s="49" t="str">
        <f>IFERROR(IF(COUNT($S706:AQ706)&gt;=$P706,"",EDATE($S706,25)),"")</f>
        <v/>
      </c>
      <c r="AS706" s="49" t="str">
        <f>IFERROR(IF(COUNT($S706:AR706)&gt;=$P706,"",EDATE($S706,26)),"")</f>
        <v/>
      </c>
      <c r="AT706" s="49" t="str">
        <f>IFERROR(IF(COUNT($S706:AS706)&gt;=$P706,"",EDATE($S706,27)),"")</f>
        <v/>
      </c>
      <c r="AU706" s="49" t="str">
        <f>IFERROR(IF(COUNT($S706:AT706)&gt;=$P706,"",EDATE($S706,28)),"")</f>
        <v/>
      </c>
      <c r="AV706" s="49" t="str">
        <f>IFERROR(IF(COUNT($S706:AU706)&gt;=$P706,"",EDATE($S706,29)),"")</f>
        <v/>
      </c>
      <c r="AW706" s="49" t="str">
        <f>IFERROR(IF(COUNT($S706:AV706)&gt;=$P706,"",EDATE($S706,30)),"")</f>
        <v/>
      </c>
      <c r="AX706" s="49" t="str">
        <f>IFERROR(IF(COUNT($S706:AW706)&gt;=$P706,"",EDATE($S706,31)),"")</f>
        <v/>
      </c>
      <c r="AY706" s="49" t="str">
        <f>IFERROR(IF(COUNT($S706:AX706)&gt;=$P706,"",EDATE($S706,32)),"")</f>
        <v/>
      </c>
      <c r="AZ706" s="49" t="str">
        <f>IFERROR(IF(COUNT($S706:AY706)&gt;=$P706,"",EDATE($S706,33)),"")</f>
        <v/>
      </c>
      <c r="BA706" s="49" t="str">
        <f>IFERROR(IF(COUNT($S706:AZ706)&gt;=$P706,"",EDATE($S706,34)),"")</f>
        <v/>
      </c>
      <c r="BB706" s="49" t="str">
        <f>IFERROR(IF(COUNT($S706:BA706)&gt;=$P706,"",EDATE($S706,35)),"")</f>
        <v/>
      </c>
      <c r="BC706" s="49" t="str">
        <f>IFERROR(IF(COUNT($S706:BB706)&gt;=$P706,"",EDATE($S706,36)),"")</f>
        <v/>
      </c>
      <c r="BD706" s="108"/>
    </row>
    <row r="707" spans="1:56" s="98" customFormat="1" ht="21" customHeight="1" thickBot="1">
      <c r="A707" s="106" t="str">
        <f t="shared" ca="1" si="60"/>
        <v/>
      </c>
      <c r="B707" s="152"/>
      <c r="C707" s="45" t="str">
        <f>IFERROR(VLOOKUP(B707,'اسماء العملاء'!$A$2:$E$1589,5,FALSE),"")</f>
        <v/>
      </c>
      <c r="D707" s="60" t="str">
        <f>IFERROR(VLOOKUP(B707,'اسماء العملاء'!$A$2:$C$1589,2,FALSE),"")</f>
        <v/>
      </c>
      <c r="E707" s="56"/>
      <c r="F707" s="62" t="str">
        <f>IFERROR(VLOOKUP(B707,'اسماء العملاء'!$A$2:$C$1589,3,FALSE),"")</f>
        <v/>
      </c>
      <c r="G707" s="75" t="str">
        <f>IFERROR(VLOOKUP(B707,'اسماء العملاء'!$A$2:$F$1589,6,FALSE),"")</f>
        <v/>
      </c>
      <c r="H707" s="142" t="str">
        <f>IFERROR(VLOOKUP(G707,'انواع الفلاتر'!$B$2:$C$52,2,FALSE),"")</f>
        <v/>
      </c>
      <c r="I707" s="128" t="str">
        <f>IFERROR(VLOOKUP(B707,'اسماء العملاء'!$A$2:$K$1589,11,FALSE),"")</f>
        <v/>
      </c>
      <c r="J707" s="46" t="str">
        <f t="shared" si="61"/>
        <v/>
      </c>
      <c r="K707" s="37"/>
      <c r="L707" s="137" t="str">
        <f t="shared" si="62"/>
        <v/>
      </c>
      <c r="M707" s="94" t="str">
        <f>IFERROR(VLOOKUP(B707,'اسماء العملاء'!$A$2:$G$1589,7,FALSE),"")</f>
        <v/>
      </c>
      <c r="N707" s="92" t="str">
        <f t="shared" si="63"/>
        <v/>
      </c>
      <c r="O707" s="149" t="str">
        <f>IFERROR(VLOOKUP(B707,'اسماء العملاء'!$A$2:$I$1589,9,FALSE),"")</f>
        <v/>
      </c>
      <c r="P707" s="144" t="str">
        <f t="shared" si="64"/>
        <v/>
      </c>
      <c r="Q707" s="145" t="str">
        <f t="shared" si="65"/>
        <v/>
      </c>
      <c r="R707" s="50"/>
      <c r="S707" s="133" t="str">
        <f>IFERROR(VLOOKUP(B707,'اسماء العملاء'!$A$2:$J$1589,10,FALSE),"")</f>
        <v/>
      </c>
      <c r="T707" s="48" t="str">
        <f>IFERROR(IF(COUNT($S707:S707)&gt;=$P707,"",EDATE($S707,1)),"")</f>
        <v/>
      </c>
      <c r="U707" s="48" t="str">
        <f>IFERROR(IF(COUNT($S707:T707)&gt;=$P707,"",EDATE($S707,2)),"")</f>
        <v/>
      </c>
      <c r="V707" s="48" t="str">
        <f>IFERROR(IF(COUNT($S707:U707)&gt;=$P707,"",EDATE($S707,3)),"")</f>
        <v/>
      </c>
      <c r="W707" s="48" t="str">
        <f>IFERROR(IF(COUNT($S707:V707)&gt;=$P707,"",EDATE($S707,4)),"")</f>
        <v/>
      </c>
      <c r="X707" s="48" t="str">
        <f>IFERROR(IF(COUNT($S707:W707)&gt;=$P707,"",EDATE($S707,5)),"")</f>
        <v/>
      </c>
      <c r="Y707" s="48" t="str">
        <f>IFERROR(IF(COUNT($S707:X707)&gt;=$P707,"",EDATE($S707,6)),"")</f>
        <v/>
      </c>
      <c r="Z707" s="48" t="str">
        <f>IFERROR(IF(COUNT($S707:Y707)&gt;=$P707,"",EDATE($S707,7)),"")</f>
        <v/>
      </c>
      <c r="AA707" s="48" t="str">
        <f>IFERROR(IF(COUNT($S707:Z707)&gt;=$P707,"",EDATE($S707,8)),"")</f>
        <v/>
      </c>
      <c r="AB707" s="48" t="str">
        <f>IFERROR(IF(COUNT($S707:AA707)&gt;=$P707,"",EDATE($S707,9)),"")</f>
        <v/>
      </c>
      <c r="AC707" s="48" t="str">
        <f>IFERROR(IF(COUNT($S707:AB707)&gt;=$P707,"",EDATE($S707,10)),"")</f>
        <v/>
      </c>
      <c r="AD707" s="48" t="str">
        <f>IFERROR(IF(COUNT($S707:AC707)&gt;=$P707,"",EDATE($S707,11)),"")</f>
        <v/>
      </c>
      <c r="AE707" s="48" t="str">
        <f>IFERROR(IF(COUNT($S707:AD707)&gt;=$P707,"",EDATE($S707,12)),"")</f>
        <v/>
      </c>
      <c r="AF707" s="48" t="str">
        <f>IFERROR(IF(COUNT($S707:AE707)&gt;=$P707,"",EDATE($S707,13)),"")</f>
        <v/>
      </c>
      <c r="AG707" s="48" t="str">
        <f>IFERROR(IF(COUNT($S707:AF707)&gt;=$P707,"",EDATE($S707,14)),"")</f>
        <v/>
      </c>
      <c r="AH707" s="48" t="str">
        <f>IFERROR(IF(COUNT($S707:AG707)&gt;=$P707,"",EDATE($S707,15)),"")</f>
        <v/>
      </c>
      <c r="AI707" s="48" t="str">
        <f>IFERROR(IF(COUNT($S707:AH707)&gt;=$P707,"",EDATE($S707,16)),"")</f>
        <v/>
      </c>
      <c r="AJ707" s="48" t="str">
        <f>IFERROR(IF(COUNT($S707:AI707)&gt;=$P707,"",EDATE($S707,17)),"")</f>
        <v/>
      </c>
      <c r="AK707" s="48" t="str">
        <f>IFERROR(IF(COUNT($S707:AJ707)&gt;=$P707,"",EDATE($S707,18)),"")</f>
        <v/>
      </c>
      <c r="AL707" s="49" t="str">
        <f>IFERROR(IF(COUNT($S707:AK707)&gt;=$P707,"",EDATE($S707,19)),"")</f>
        <v/>
      </c>
      <c r="AM707" s="49" t="str">
        <f>IFERROR(IF(COUNT($S707:AL707)&gt;=$P707,"",EDATE($S707,20)),"")</f>
        <v/>
      </c>
      <c r="AN707" s="49" t="str">
        <f>IFERROR(IF(COUNT($S707:AM707)&gt;=$P707,"",EDATE($S707,21)),"")</f>
        <v/>
      </c>
      <c r="AO707" s="49" t="str">
        <f>IFERROR(IF(COUNT($S707:AN707)&gt;=$P707,"",EDATE($S707,22)),"")</f>
        <v/>
      </c>
      <c r="AP707" s="49" t="str">
        <f>IFERROR(IF(COUNT($S707:AO707)&gt;=$P707,"",EDATE($S707,23)),"")</f>
        <v/>
      </c>
      <c r="AQ707" s="49" t="str">
        <f>IFERROR(IF(COUNT($S707:AP707)&gt;=$P707,"",EDATE($S707,24)),"")</f>
        <v/>
      </c>
      <c r="AR707" s="49" t="str">
        <f>IFERROR(IF(COUNT($S707:AQ707)&gt;=$P707,"",EDATE($S707,25)),"")</f>
        <v/>
      </c>
      <c r="AS707" s="49" t="str">
        <f>IFERROR(IF(COUNT($S707:AR707)&gt;=$P707,"",EDATE($S707,26)),"")</f>
        <v/>
      </c>
      <c r="AT707" s="49" t="str">
        <f>IFERROR(IF(COUNT($S707:AS707)&gt;=$P707,"",EDATE($S707,27)),"")</f>
        <v/>
      </c>
      <c r="AU707" s="49" t="str">
        <f>IFERROR(IF(COUNT($S707:AT707)&gt;=$P707,"",EDATE($S707,28)),"")</f>
        <v/>
      </c>
      <c r="AV707" s="49" t="str">
        <f>IFERROR(IF(COUNT($S707:AU707)&gt;=$P707,"",EDATE($S707,29)),"")</f>
        <v/>
      </c>
      <c r="AW707" s="49" t="str">
        <f>IFERROR(IF(COUNT($S707:AV707)&gt;=$P707,"",EDATE($S707,30)),"")</f>
        <v/>
      </c>
      <c r="AX707" s="49" t="str">
        <f>IFERROR(IF(COUNT($S707:AW707)&gt;=$P707,"",EDATE($S707,31)),"")</f>
        <v/>
      </c>
      <c r="AY707" s="49" t="str">
        <f>IFERROR(IF(COUNT($S707:AX707)&gt;=$P707,"",EDATE($S707,32)),"")</f>
        <v/>
      </c>
      <c r="AZ707" s="49" t="str">
        <f>IFERROR(IF(COUNT($S707:AY707)&gt;=$P707,"",EDATE($S707,33)),"")</f>
        <v/>
      </c>
      <c r="BA707" s="49" t="str">
        <f>IFERROR(IF(COUNT($S707:AZ707)&gt;=$P707,"",EDATE($S707,34)),"")</f>
        <v/>
      </c>
      <c r="BB707" s="49" t="str">
        <f>IFERROR(IF(COUNT($S707:BA707)&gt;=$P707,"",EDATE($S707,35)),"")</f>
        <v/>
      </c>
      <c r="BC707" s="49" t="str">
        <f>IFERROR(IF(COUNT($S707:BB707)&gt;=$P707,"",EDATE($S707,36)),"")</f>
        <v/>
      </c>
      <c r="BD707" s="108"/>
    </row>
    <row r="708" spans="1:56" s="98" customFormat="1" ht="21" customHeight="1" thickBot="1">
      <c r="A708" s="106" t="str">
        <f t="shared" ref="A708:A771" ca="1" si="66">IF(B708="","",TODAY())</f>
        <v/>
      </c>
      <c r="B708" s="152"/>
      <c r="C708" s="45" t="str">
        <f>IFERROR(VLOOKUP(B708,'اسماء العملاء'!$A$2:$E$1589,5,FALSE),"")</f>
        <v/>
      </c>
      <c r="D708" s="60" t="str">
        <f>IFERROR(VLOOKUP(B708,'اسماء العملاء'!$A$2:$C$1589,2,FALSE),"")</f>
        <v/>
      </c>
      <c r="E708" s="56"/>
      <c r="F708" s="62" t="str">
        <f>IFERROR(VLOOKUP(B708,'اسماء العملاء'!$A$2:$C$1589,3,FALSE),"")</f>
        <v/>
      </c>
      <c r="G708" s="75" t="str">
        <f>IFERROR(VLOOKUP(B708,'اسماء العملاء'!$A$2:$F$1589,6,FALSE),"")</f>
        <v/>
      </c>
      <c r="H708" s="142" t="str">
        <f>IFERROR(VLOOKUP(G708,'انواع الفلاتر'!$B$2:$C$52,2,FALSE),"")</f>
        <v/>
      </c>
      <c r="I708" s="128" t="str">
        <f>IFERROR(VLOOKUP(B708,'اسماء العملاء'!$A$2:$K$1589,11,FALSE),"")</f>
        <v/>
      </c>
      <c r="J708" s="46" t="str">
        <f t="shared" ref="J708:J771" si="67">IFERROR(SUM(I708*H708),"")</f>
        <v/>
      </c>
      <c r="K708" s="37"/>
      <c r="L708" s="137" t="str">
        <f t="shared" ref="L708:L771" si="68">IFERROR(J708,"")</f>
        <v/>
      </c>
      <c r="M708" s="94" t="str">
        <f>IFERROR(VLOOKUP(B708,'اسماء العملاء'!$A$2:$G$1589,7,FALSE),"")</f>
        <v/>
      </c>
      <c r="N708" s="92" t="str">
        <f t="shared" ref="N708:N771" si="69">IFERROR(SUM(L708-M708),"")</f>
        <v/>
      </c>
      <c r="O708" s="149" t="str">
        <f>IFERROR(VLOOKUP(B708,'اسماء العملاء'!$A$2:$I$1589,9,FALSE),"")</f>
        <v/>
      </c>
      <c r="P708" s="144" t="str">
        <f t="shared" ref="P708:P771" si="70">IFERROR(INT(N708/O708),"")</f>
        <v/>
      </c>
      <c r="Q708" s="145" t="str">
        <f t="shared" ref="Q708:Q771" si="71">IFERROR(N708-O708*P708,"")</f>
        <v/>
      </c>
      <c r="R708" s="50"/>
      <c r="S708" s="133" t="str">
        <f>IFERROR(VLOOKUP(B708,'اسماء العملاء'!$A$2:$J$1589,10,FALSE),"")</f>
        <v/>
      </c>
      <c r="T708" s="48" t="str">
        <f>IFERROR(IF(COUNT($S708:S708)&gt;=$P708,"",EDATE($S708,1)),"")</f>
        <v/>
      </c>
      <c r="U708" s="48" t="str">
        <f>IFERROR(IF(COUNT($S708:T708)&gt;=$P708,"",EDATE($S708,2)),"")</f>
        <v/>
      </c>
      <c r="V708" s="48" t="str">
        <f>IFERROR(IF(COUNT($S708:U708)&gt;=$P708,"",EDATE($S708,3)),"")</f>
        <v/>
      </c>
      <c r="W708" s="48" t="str">
        <f>IFERROR(IF(COUNT($S708:V708)&gt;=$P708,"",EDATE($S708,4)),"")</f>
        <v/>
      </c>
      <c r="X708" s="48" t="str">
        <f>IFERROR(IF(COUNT($S708:W708)&gt;=$P708,"",EDATE($S708,5)),"")</f>
        <v/>
      </c>
      <c r="Y708" s="48" t="str">
        <f>IFERROR(IF(COUNT($S708:X708)&gt;=$P708,"",EDATE($S708,6)),"")</f>
        <v/>
      </c>
      <c r="Z708" s="48" t="str">
        <f>IFERROR(IF(COUNT($S708:Y708)&gt;=$P708,"",EDATE($S708,7)),"")</f>
        <v/>
      </c>
      <c r="AA708" s="48" t="str">
        <f>IFERROR(IF(COUNT($S708:Z708)&gt;=$P708,"",EDATE($S708,8)),"")</f>
        <v/>
      </c>
      <c r="AB708" s="48" t="str">
        <f>IFERROR(IF(COUNT($S708:AA708)&gt;=$P708,"",EDATE($S708,9)),"")</f>
        <v/>
      </c>
      <c r="AC708" s="48" t="str">
        <f>IFERROR(IF(COUNT($S708:AB708)&gt;=$P708,"",EDATE($S708,10)),"")</f>
        <v/>
      </c>
      <c r="AD708" s="48" t="str">
        <f>IFERROR(IF(COUNT($S708:AC708)&gt;=$P708,"",EDATE($S708,11)),"")</f>
        <v/>
      </c>
      <c r="AE708" s="48" t="str">
        <f>IFERROR(IF(COUNT($S708:AD708)&gt;=$P708,"",EDATE($S708,12)),"")</f>
        <v/>
      </c>
      <c r="AF708" s="48" t="str">
        <f>IFERROR(IF(COUNT($S708:AE708)&gt;=$P708,"",EDATE($S708,13)),"")</f>
        <v/>
      </c>
      <c r="AG708" s="48" t="str">
        <f>IFERROR(IF(COUNT($S708:AF708)&gt;=$P708,"",EDATE($S708,14)),"")</f>
        <v/>
      </c>
      <c r="AH708" s="48" t="str">
        <f>IFERROR(IF(COUNT($S708:AG708)&gt;=$P708,"",EDATE($S708,15)),"")</f>
        <v/>
      </c>
      <c r="AI708" s="48" t="str">
        <f>IFERROR(IF(COUNT($S708:AH708)&gt;=$P708,"",EDATE($S708,16)),"")</f>
        <v/>
      </c>
      <c r="AJ708" s="48" t="str">
        <f>IFERROR(IF(COUNT($S708:AI708)&gt;=$P708,"",EDATE($S708,17)),"")</f>
        <v/>
      </c>
      <c r="AK708" s="48" t="str">
        <f>IFERROR(IF(COUNT($S708:AJ708)&gt;=$P708,"",EDATE($S708,18)),"")</f>
        <v/>
      </c>
      <c r="AL708" s="49" t="str">
        <f>IFERROR(IF(COUNT($S708:AK708)&gt;=$P708,"",EDATE($S708,19)),"")</f>
        <v/>
      </c>
      <c r="AM708" s="49" t="str">
        <f>IFERROR(IF(COUNT($S708:AL708)&gt;=$P708,"",EDATE($S708,20)),"")</f>
        <v/>
      </c>
      <c r="AN708" s="49" t="str">
        <f>IFERROR(IF(COUNT($S708:AM708)&gt;=$P708,"",EDATE($S708,21)),"")</f>
        <v/>
      </c>
      <c r="AO708" s="49" t="str">
        <f>IFERROR(IF(COUNT($S708:AN708)&gt;=$P708,"",EDATE($S708,22)),"")</f>
        <v/>
      </c>
      <c r="AP708" s="49" t="str">
        <f>IFERROR(IF(COUNT($S708:AO708)&gt;=$P708,"",EDATE($S708,23)),"")</f>
        <v/>
      </c>
      <c r="AQ708" s="49" t="str">
        <f>IFERROR(IF(COUNT($S708:AP708)&gt;=$P708,"",EDATE($S708,24)),"")</f>
        <v/>
      </c>
      <c r="AR708" s="49" t="str">
        <f>IFERROR(IF(COUNT($S708:AQ708)&gt;=$P708,"",EDATE($S708,25)),"")</f>
        <v/>
      </c>
      <c r="AS708" s="49" t="str">
        <f>IFERROR(IF(COUNT($S708:AR708)&gt;=$P708,"",EDATE($S708,26)),"")</f>
        <v/>
      </c>
      <c r="AT708" s="49" t="str">
        <f>IFERROR(IF(COUNT($S708:AS708)&gt;=$P708,"",EDATE($S708,27)),"")</f>
        <v/>
      </c>
      <c r="AU708" s="49" t="str">
        <f>IFERROR(IF(COUNT($S708:AT708)&gt;=$P708,"",EDATE($S708,28)),"")</f>
        <v/>
      </c>
      <c r="AV708" s="49" t="str">
        <f>IFERROR(IF(COUNT($S708:AU708)&gt;=$P708,"",EDATE($S708,29)),"")</f>
        <v/>
      </c>
      <c r="AW708" s="49" t="str">
        <f>IFERROR(IF(COUNT($S708:AV708)&gt;=$P708,"",EDATE($S708,30)),"")</f>
        <v/>
      </c>
      <c r="AX708" s="49" t="str">
        <f>IFERROR(IF(COUNT($S708:AW708)&gt;=$P708,"",EDATE($S708,31)),"")</f>
        <v/>
      </c>
      <c r="AY708" s="49" t="str">
        <f>IFERROR(IF(COUNT($S708:AX708)&gt;=$P708,"",EDATE($S708,32)),"")</f>
        <v/>
      </c>
      <c r="AZ708" s="49" t="str">
        <f>IFERROR(IF(COUNT($S708:AY708)&gt;=$P708,"",EDATE($S708,33)),"")</f>
        <v/>
      </c>
      <c r="BA708" s="49" t="str">
        <f>IFERROR(IF(COUNT($S708:AZ708)&gt;=$P708,"",EDATE($S708,34)),"")</f>
        <v/>
      </c>
      <c r="BB708" s="49" t="str">
        <f>IFERROR(IF(COUNT($S708:BA708)&gt;=$P708,"",EDATE($S708,35)),"")</f>
        <v/>
      </c>
      <c r="BC708" s="49" t="str">
        <f>IFERROR(IF(COUNT($S708:BB708)&gt;=$P708,"",EDATE($S708,36)),"")</f>
        <v/>
      </c>
      <c r="BD708" s="108"/>
    </row>
    <row r="709" spans="1:56" s="98" customFormat="1" ht="21" customHeight="1" thickBot="1">
      <c r="A709" s="106" t="str">
        <f t="shared" ca="1" si="66"/>
        <v/>
      </c>
      <c r="B709" s="152"/>
      <c r="C709" s="45" t="str">
        <f>IFERROR(VLOOKUP(B709,'اسماء العملاء'!$A$2:$E$1589,5,FALSE),"")</f>
        <v/>
      </c>
      <c r="D709" s="60" t="str">
        <f>IFERROR(VLOOKUP(B709,'اسماء العملاء'!$A$2:$C$1589,2,FALSE),"")</f>
        <v/>
      </c>
      <c r="E709" s="56"/>
      <c r="F709" s="62" t="str">
        <f>IFERROR(VLOOKUP(B709,'اسماء العملاء'!$A$2:$C$1589,3,FALSE),"")</f>
        <v/>
      </c>
      <c r="G709" s="75" t="str">
        <f>IFERROR(VLOOKUP(B709,'اسماء العملاء'!$A$2:$F$1589,6,FALSE),"")</f>
        <v/>
      </c>
      <c r="H709" s="142" t="str">
        <f>IFERROR(VLOOKUP(G709,'انواع الفلاتر'!$B$2:$C$52,2,FALSE),"")</f>
        <v/>
      </c>
      <c r="I709" s="128" t="str">
        <f>IFERROR(VLOOKUP(B709,'اسماء العملاء'!$A$2:$K$1589,11,FALSE),"")</f>
        <v/>
      </c>
      <c r="J709" s="46" t="str">
        <f t="shared" si="67"/>
        <v/>
      </c>
      <c r="K709" s="37"/>
      <c r="L709" s="137" t="str">
        <f t="shared" si="68"/>
        <v/>
      </c>
      <c r="M709" s="94" t="str">
        <f>IFERROR(VLOOKUP(B709,'اسماء العملاء'!$A$2:$G$1589,7,FALSE),"")</f>
        <v/>
      </c>
      <c r="N709" s="92" t="str">
        <f t="shared" si="69"/>
        <v/>
      </c>
      <c r="O709" s="149" t="str">
        <f>IFERROR(VLOOKUP(B709,'اسماء العملاء'!$A$2:$I$1589,9,FALSE),"")</f>
        <v/>
      </c>
      <c r="P709" s="144" t="str">
        <f t="shared" si="70"/>
        <v/>
      </c>
      <c r="Q709" s="145" t="str">
        <f t="shared" si="71"/>
        <v/>
      </c>
      <c r="R709" s="50"/>
      <c r="S709" s="133" t="str">
        <f>IFERROR(VLOOKUP(B709,'اسماء العملاء'!$A$2:$J$1589,10,FALSE),"")</f>
        <v/>
      </c>
      <c r="T709" s="48" t="str">
        <f>IFERROR(IF(COUNT($S709:S709)&gt;=$P709,"",EDATE($S709,1)),"")</f>
        <v/>
      </c>
      <c r="U709" s="48" t="str">
        <f>IFERROR(IF(COUNT($S709:T709)&gt;=$P709,"",EDATE($S709,2)),"")</f>
        <v/>
      </c>
      <c r="V709" s="48" t="str">
        <f>IFERROR(IF(COUNT($S709:U709)&gt;=$P709,"",EDATE($S709,3)),"")</f>
        <v/>
      </c>
      <c r="W709" s="48" t="str">
        <f>IFERROR(IF(COUNT($S709:V709)&gt;=$P709,"",EDATE($S709,4)),"")</f>
        <v/>
      </c>
      <c r="X709" s="48" t="str">
        <f>IFERROR(IF(COUNT($S709:W709)&gt;=$P709,"",EDATE($S709,5)),"")</f>
        <v/>
      </c>
      <c r="Y709" s="48" t="str">
        <f>IFERROR(IF(COUNT($S709:X709)&gt;=$P709,"",EDATE($S709,6)),"")</f>
        <v/>
      </c>
      <c r="Z709" s="48" t="str">
        <f>IFERROR(IF(COUNT($S709:Y709)&gt;=$P709,"",EDATE($S709,7)),"")</f>
        <v/>
      </c>
      <c r="AA709" s="48" t="str">
        <f>IFERROR(IF(COUNT($S709:Z709)&gt;=$P709,"",EDATE($S709,8)),"")</f>
        <v/>
      </c>
      <c r="AB709" s="48" t="str">
        <f>IFERROR(IF(COUNT($S709:AA709)&gt;=$P709,"",EDATE($S709,9)),"")</f>
        <v/>
      </c>
      <c r="AC709" s="48" t="str">
        <f>IFERROR(IF(COUNT($S709:AB709)&gt;=$P709,"",EDATE($S709,10)),"")</f>
        <v/>
      </c>
      <c r="AD709" s="48" t="str">
        <f>IFERROR(IF(COUNT($S709:AC709)&gt;=$P709,"",EDATE($S709,11)),"")</f>
        <v/>
      </c>
      <c r="AE709" s="48" t="str">
        <f>IFERROR(IF(COUNT($S709:AD709)&gt;=$P709,"",EDATE($S709,12)),"")</f>
        <v/>
      </c>
      <c r="AF709" s="48" t="str">
        <f>IFERROR(IF(COUNT($S709:AE709)&gt;=$P709,"",EDATE($S709,13)),"")</f>
        <v/>
      </c>
      <c r="AG709" s="48" t="str">
        <f>IFERROR(IF(COUNT($S709:AF709)&gt;=$P709,"",EDATE($S709,14)),"")</f>
        <v/>
      </c>
      <c r="AH709" s="48" t="str">
        <f>IFERROR(IF(COUNT($S709:AG709)&gt;=$P709,"",EDATE($S709,15)),"")</f>
        <v/>
      </c>
      <c r="AI709" s="48" t="str">
        <f>IFERROR(IF(COUNT($S709:AH709)&gt;=$P709,"",EDATE($S709,16)),"")</f>
        <v/>
      </c>
      <c r="AJ709" s="48" t="str">
        <f>IFERROR(IF(COUNT($S709:AI709)&gt;=$P709,"",EDATE($S709,17)),"")</f>
        <v/>
      </c>
      <c r="AK709" s="48" t="str">
        <f>IFERROR(IF(COUNT($S709:AJ709)&gt;=$P709,"",EDATE($S709,18)),"")</f>
        <v/>
      </c>
      <c r="AL709" s="49" t="str">
        <f>IFERROR(IF(COUNT($S709:AK709)&gt;=$P709,"",EDATE($S709,19)),"")</f>
        <v/>
      </c>
      <c r="AM709" s="49" t="str">
        <f>IFERROR(IF(COUNT($S709:AL709)&gt;=$P709,"",EDATE($S709,20)),"")</f>
        <v/>
      </c>
      <c r="AN709" s="49" t="str">
        <f>IFERROR(IF(COUNT($S709:AM709)&gt;=$P709,"",EDATE($S709,21)),"")</f>
        <v/>
      </c>
      <c r="AO709" s="49" t="str">
        <f>IFERROR(IF(COUNT($S709:AN709)&gt;=$P709,"",EDATE($S709,22)),"")</f>
        <v/>
      </c>
      <c r="AP709" s="49" t="str">
        <f>IFERROR(IF(COUNT($S709:AO709)&gt;=$P709,"",EDATE($S709,23)),"")</f>
        <v/>
      </c>
      <c r="AQ709" s="49" t="str">
        <f>IFERROR(IF(COUNT($S709:AP709)&gt;=$P709,"",EDATE($S709,24)),"")</f>
        <v/>
      </c>
      <c r="AR709" s="49" t="str">
        <f>IFERROR(IF(COUNT($S709:AQ709)&gt;=$P709,"",EDATE($S709,25)),"")</f>
        <v/>
      </c>
      <c r="AS709" s="49" t="str">
        <f>IFERROR(IF(COUNT($S709:AR709)&gt;=$P709,"",EDATE($S709,26)),"")</f>
        <v/>
      </c>
      <c r="AT709" s="49" t="str">
        <f>IFERROR(IF(COUNT($S709:AS709)&gt;=$P709,"",EDATE($S709,27)),"")</f>
        <v/>
      </c>
      <c r="AU709" s="49" t="str">
        <f>IFERROR(IF(COUNT($S709:AT709)&gt;=$P709,"",EDATE($S709,28)),"")</f>
        <v/>
      </c>
      <c r="AV709" s="49" t="str">
        <f>IFERROR(IF(COUNT($S709:AU709)&gt;=$P709,"",EDATE($S709,29)),"")</f>
        <v/>
      </c>
      <c r="AW709" s="49" t="str">
        <f>IFERROR(IF(COUNT($S709:AV709)&gt;=$P709,"",EDATE($S709,30)),"")</f>
        <v/>
      </c>
      <c r="AX709" s="49" t="str">
        <f>IFERROR(IF(COUNT($S709:AW709)&gt;=$P709,"",EDATE($S709,31)),"")</f>
        <v/>
      </c>
      <c r="AY709" s="49" t="str">
        <f>IFERROR(IF(COUNT($S709:AX709)&gt;=$P709,"",EDATE($S709,32)),"")</f>
        <v/>
      </c>
      <c r="AZ709" s="49" t="str">
        <f>IFERROR(IF(COUNT($S709:AY709)&gt;=$P709,"",EDATE($S709,33)),"")</f>
        <v/>
      </c>
      <c r="BA709" s="49" t="str">
        <f>IFERROR(IF(COUNT($S709:AZ709)&gt;=$P709,"",EDATE($S709,34)),"")</f>
        <v/>
      </c>
      <c r="BB709" s="49" t="str">
        <f>IFERROR(IF(COUNT($S709:BA709)&gt;=$P709,"",EDATE($S709,35)),"")</f>
        <v/>
      </c>
      <c r="BC709" s="49" t="str">
        <f>IFERROR(IF(COUNT($S709:BB709)&gt;=$P709,"",EDATE($S709,36)),"")</f>
        <v/>
      </c>
      <c r="BD709" s="108"/>
    </row>
    <row r="710" spans="1:56" s="98" customFormat="1" ht="21" customHeight="1" thickBot="1">
      <c r="A710" s="106" t="str">
        <f t="shared" ca="1" si="66"/>
        <v/>
      </c>
      <c r="B710" s="152"/>
      <c r="C710" s="45" t="str">
        <f>IFERROR(VLOOKUP(B710,'اسماء العملاء'!$A$2:$E$1589,5,FALSE),"")</f>
        <v/>
      </c>
      <c r="D710" s="60" t="str">
        <f>IFERROR(VLOOKUP(B710,'اسماء العملاء'!$A$2:$C$1589,2,FALSE),"")</f>
        <v/>
      </c>
      <c r="E710" s="56"/>
      <c r="F710" s="62" t="str">
        <f>IFERROR(VLOOKUP(B710,'اسماء العملاء'!$A$2:$C$1589,3,FALSE),"")</f>
        <v/>
      </c>
      <c r="G710" s="75" t="str">
        <f>IFERROR(VLOOKUP(B710,'اسماء العملاء'!$A$2:$F$1589,6,FALSE),"")</f>
        <v/>
      </c>
      <c r="H710" s="142" t="str">
        <f>IFERROR(VLOOKUP(G710,'انواع الفلاتر'!$B$2:$C$52,2,FALSE),"")</f>
        <v/>
      </c>
      <c r="I710" s="128" t="str">
        <f>IFERROR(VLOOKUP(B710,'اسماء العملاء'!$A$2:$K$1589,11,FALSE),"")</f>
        <v/>
      </c>
      <c r="J710" s="46" t="str">
        <f t="shared" si="67"/>
        <v/>
      </c>
      <c r="K710" s="37"/>
      <c r="L710" s="137" t="str">
        <f t="shared" si="68"/>
        <v/>
      </c>
      <c r="M710" s="94" t="str">
        <f>IFERROR(VLOOKUP(B710,'اسماء العملاء'!$A$2:$G$1589,7,FALSE),"")</f>
        <v/>
      </c>
      <c r="N710" s="92" t="str">
        <f t="shared" si="69"/>
        <v/>
      </c>
      <c r="O710" s="149" t="str">
        <f>IFERROR(VLOOKUP(B710,'اسماء العملاء'!$A$2:$I$1589,9,FALSE),"")</f>
        <v/>
      </c>
      <c r="P710" s="144" t="str">
        <f t="shared" si="70"/>
        <v/>
      </c>
      <c r="Q710" s="145" t="str">
        <f t="shared" si="71"/>
        <v/>
      </c>
      <c r="R710" s="50"/>
      <c r="S710" s="133" t="str">
        <f>IFERROR(VLOOKUP(B710,'اسماء العملاء'!$A$2:$J$1589,10,FALSE),"")</f>
        <v/>
      </c>
      <c r="T710" s="48" t="str">
        <f>IFERROR(IF(COUNT($S710:S710)&gt;=$P710,"",EDATE($S710,1)),"")</f>
        <v/>
      </c>
      <c r="U710" s="48" t="str">
        <f>IFERROR(IF(COUNT($S710:T710)&gt;=$P710,"",EDATE($S710,2)),"")</f>
        <v/>
      </c>
      <c r="V710" s="48" t="str">
        <f>IFERROR(IF(COUNT($S710:U710)&gt;=$P710,"",EDATE($S710,3)),"")</f>
        <v/>
      </c>
      <c r="W710" s="48" t="str">
        <f>IFERROR(IF(COUNT($S710:V710)&gt;=$P710,"",EDATE($S710,4)),"")</f>
        <v/>
      </c>
      <c r="X710" s="48" t="str">
        <f>IFERROR(IF(COUNT($S710:W710)&gt;=$P710,"",EDATE($S710,5)),"")</f>
        <v/>
      </c>
      <c r="Y710" s="48" t="str">
        <f>IFERROR(IF(COUNT($S710:X710)&gt;=$P710,"",EDATE($S710,6)),"")</f>
        <v/>
      </c>
      <c r="Z710" s="48" t="str">
        <f>IFERROR(IF(COUNT($S710:Y710)&gt;=$P710,"",EDATE($S710,7)),"")</f>
        <v/>
      </c>
      <c r="AA710" s="48" t="str">
        <f>IFERROR(IF(COUNT($S710:Z710)&gt;=$P710,"",EDATE($S710,8)),"")</f>
        <v/>
      </c>
      <c r="AB710" s="48" t="str">
        <f>IFERROR(IF(COUNT($S710:AA710)&gt;=$P710,"",EDATE($S710,9)),"")</f>
        <v/>
      </c>
      <c r="AC710" s="48" t="str">
        <f>IFERROR(IF(COUNT($S710:AB710)&gt;=$P710,"",EDATE($S710,10)),"")</f>
        <v/>
      </c>
      <c r="AD710" s="48" t="str">
        <f>IFERROR(IF(COUNT($S710:AC710)&gt;=$P710,"",EDATE($S710,11)),"")</f>
        <v/>
      </c>
      <c r="AE710" s="48" t="str">
        <f>IFERROR(IF(COUNT($S710:AD710)&gt;=$P710,"",EDATE($S710,12)),"")</f>
        <v/>
      </c>
      <c r="AF710" s="48" t="str">
        <f>IFERROR(IF(COUNT($S710:AE710)&gt;=$P710,"",EDATE($S710,13)),"")</f>
        <v/>
      </c>
      <c r="AG710" s="48" t="str">
        <f>IFERROR(IF(COUNT($S710:AF710)&gt;=$P710,"",EDATE($S710,14)),"")</f>
        <v/>
      </c>
      <c r="AH710" s="48" t="str">
        <f>IFERROR(IF(COUNT($S710:AG710)&gt;=$P710,"",EDATE($S710,15)),"")</f>
        <v/>
      </c>
      <c r="AI710" s="48" t="str">
        <f>IFERROR(IF(COUNT($S710:AH710)&gt;=$P710,"",EDATE($S710,16)),"")</f>
        <v/>
      </c>
      <c r="AJ710" s="48" t="str">
        <f>IFERROR(IF(COUNT($S710:AI710)&gt;=$P710,"",EDATE($S710,17)),"")</f>
        <v/>
      </c>
      <c r="AK710" s="48" t="str">
        <f>IFERROR(IF(COUNT($S710:AJ710)&gt;=$P710,"",EDATE($S710,18)),"")</f>
        <v/>
      </c>
      <c r="AL710" s="49" t="str">
        <f>IFERROR(IF(COUNT($S710:AK710)&gt;=$P710,"",EDATE($S710,19)),"")</f>
        <v/>
      </c>
      <c r="AM710" s="49" t="str">
        <f>IFERROR(IF(COUNT($S710:AL710)&gt;=$P710,"",EDATE($S710,20)),"")</f>
        <v/>
      </c>
      <c r="AN710" s="49" t="str">
        <f>IFERROR(IF(COUNT($S710:AM710)&gt;=$P710,"",EDATE($S710,21)),"")</f>
        <v/>
      </c>
      <c r="AO710" s="49" t="str">
        <f>IFERROR(IF(COUNT($S710:AN710)&gt;=$P710,"",EDATE($S710,22)),"")</f>
        <v/>
      </c>
      <c r="AP710" s="49" t="str">
        <f>IFERROR(IF(COUNT($S710:AO710)&gt;=$P710,"",EDATE($S710,23)),"")</f>
        <v/>
      </c>
      <c r="AQ710" s="49" t="str">
        <f>IFERROR(IF(COUNT($S710:AP710)&gt;=$P710,"",EDATE($S710,24)),"")</f>
        <v/>
      </c>
      <c r="AR710" s="49" t="str">
        <f>IFERROR(IF(COUNT($S710:AQ710)&gt;=$P710,"",EDATE($S710,25)),"")</f>
        <v/>
      </c>
      <c r="AS710" s="49" t="str">
        <f>IFERROR(IF(COUNT($S710:AR710)&gt;=$P710,"",EDATE($S710,26)),"")</f>
        <v/>
      </c>
      <c r="AT710" s="49" t="str">
        <f>IFERROR(IF(COUNT($S710:AS710)&gt;=$P710,"",EDATE($S710,27)),"")</f>
        <v/>
      </c>
      <c r="AU710" s="49" t="str">
        <f>IFERROR(IF(COUNT($S710:AT710)&gt;=$P710,"",EDATE($S710,28)),"")</f>
        <v/>
      </c>
      <c r="AV710" s="49" t="str">
        <f>IFERROR(IF(COUNT($S710:AU710)&gt;=$P710,"",EDATE($S710,29)),"")</f>
        <v/>
      </c>
      <c r="AW710" s="49" t="str">
        <f>IFERROR(IF(COUNT($S710:AV710)&gt;=$P710,"",EDATE($S710,30)),"")</f>
        <v/>
      </c>
      <c r="AX710" s="49" t="str">
        <f>IFERROR(IF(COUNT($S710:AW710)&gt;=$P710,"",EDATE($S710,31)),"")</f>
        <v/>
      </c>
      <c r="AY710" s="49" t="str">
        <f>IFERROR(IF(COUNT($S710:AX710)&gt;=$P710,"",EDATE($S710,32)),"")</f>
        <v/>
      </c>
      <c r="AZ710" s="49" t="str">
        <f>IFERROR(IF(COUNT($S710:AY710)&gt;=$P710,"",EDATE($S710,33)),"")</f>
        <v/>
      </c>
      <c r="BA710" s="49" t="str">
        <f>IFERROR(IF(COUNT($S710:AZ710)&gt;=$P710,"",EDATE($S710,34)),"")</f>
        <v/>
      </c>
      <c r="BB710" s="49" t="str">
        <f>IFERROR(IF(COUNT($S710:BA710)&gt;=$P710,"",EDATE($S710,35)),"")</f>
        <v/>
      </c>
      <c r="BC710" s="49" t="str">
        <f>IFERROR(IF(COUNT($S710:BB710)&gt;=$P710,"",EDATE($S710,36)),"")</f>
        <v/>
      </c>
      <c r="BD710" s="108"/>
    </row>
    <row r="711" spans="1:56" s="98" customFormat="1" ht="21" customHeight="1" thickBot="1">
      <c r="A711" s="106" t="str">
        <f t="shared" ca="1" si="66"/>
        <v/>
      </c>
      <c r="B711" s="152"/>
      <c r="C711" s="45" t="str">
        <f>IFERROR(VLOOKUP(B711,'اسماء العملاء'!$A$2:$E$1589,5,FALSE),"")</f>
        <v/>
      </c>
      <c r="D711" s="60" t="str">
        <f>IFERROR(VLOOKUP(B711,'اسماء العملاء'!$A$2:$C$1589,2,FALSE),"")</f>
        <v/>
      </c>
      <c r="E711" s="56"/>
      <c r="F711" s="62" t="str">
        <f>IFERROR(VLOOKUP(B711,'اسماء العملاء'!$A$2:$C$1589,3,FALSE),"")</f>
        <v/>
      </c>
      <c r="G711" s="75" t="str">
        <f>IFERROR(VLOOKUP(B711,'اسماء العملاء'!$A$2:$F$1589,6,FALSE),"")</f>
        <v/>
      </c>
      <c r="H711" s="142" t="str">
        <f>IFERROR(VLOOKUP(G711,'انواع الفلاتر'!$B$2:$C$52,2,FALSE),"")</f>
        <v/>
      </c>
      <c r="I711" s="128" t="str">
        <f>IFERROR(VLOOKUP(B711,'اسماء العملاء'!$A$2:$K$1589,11,FALSE),"")</f>
        <v/>
      </c>
      <c r="J711" s="46" t="str">
        <f t="shared" si="67"/>
        <v/>
      </c>
      <c r="K711" s="37"/>
      <c r="L711" s="137" t="str">
        <f t="shared" si="68"/>
        <v/>
      </c>
      <c r="M711" s="94" t="str">
        <f>IFERROR(VLOOKUP(B711,'اسماء العملاء'!$A$2:$G$1589,7,FALSE),"")</f>
        <v/>
      </c>
      <c r="N711" s="92" t="str">
        <f t="shared" si="69"/>
        <v/>
      </c>
      <c r="O711" s="149" t="str">
        <f>IFERROR(VLOOKUP(B711,'اسماء العملاء'!$A$2:$I$1589,9,FALSE),"")</f>
        <v/>
      </c>
      <c r="P711" s="144" t="str">
        <f t="shared" si="70"/>
        <v/>
      </c>
      <c r="Q711" s="145" t="str">
        <f t="shared" si="71"/>
        <v/>
      </c>
      <c r="R711" s="50"/>
      <c r="S711" s="133" t="str">
        <f>IFERROR(VLOOKUP(B711,'اسماء العملاء'!$A$2:$J$1589,10,FALSE),"")</f>
        <v/>
      </c>
      <c r="T711" s="48" t="str">
        <f>IFERROR(IF(COUNT($S711:S711)&gt;=$P711,"",EDATE($S711,1)),"")</f>
        <v/>
      </c>
      <c r="U711" s="48" t="str">
        <f>IFERROR(IF(COUNT($S711:T711)&gt;=$P711,"",EDATE($S711,2)),"")</f>
        <v/>
      </c>
      <c r="V711" s="48" t="str">
        <f>IFERROR(IF(COUNT($S711:U711)&gt;=$P711,"",EDATE($S711,3)),"")</f>
        <v/>
      </c>
      <c r="W711" s="48" t="str">
        <f>IFERROR(IF(COUNT($S711:V711)&gt;=$P711,"",EDATE($S711,4)),"")</f>
        <v/>
      </c>
      <c r="X711" s="48" t="str">
        <f>IFERROR(IF(COUNT($S711:W711)&gt;=$P711,"",EDATE($S711,5)),"")</f>
        <v/>
      </c>
      <c r="Y711" s="48" t="str">
        <f>IFERROR(IF(COUNT($S711:X711)&gt;=$P711,"",EDATE($S711,6)),"")</f>
        <v/>
      </c>
      <c r="Z711" s="48" t="str">
        <f>IFERROR(IF(COUNT($S711:Y711)&gt;=$P711,"",EDATE($S711,7)),"")</f>
        <v/>
      </c>
      <c r="AA711" s="48" t="str">
        <f>IFERROR(IF(COUNT($S711:Z711)&gt;=$P711,"",EDATE($S711,8)),"")</f>
        <v/>
      </c>
      <c r="AB711" s="48" t="str">
        <f>IFERROR(IF(COUNT($S711:AA711)&gt;=$P711,"",EDATE($S711,9)),"")</f>
        <v/>
      </c>
      <c r="AC711" s="48" t="str">
        <f>IFERROR(IF(COUNT($S711:AB711)&gt;=$P711,"",EDATE($S711,10)),"")</f>
        <v/>
      </c>
      <c r="AD711" s="48" t="str">
        <f>IFERROR(IF(COUNT($S711:AC711)&gt;=$P711,"",EDATE($S711,11)),"")</f>
        <v/>
      </c>
      <c r="AE711" s="48" t="str">
        <f>IFERROR(IF(COUNT($S711:AD711)&gt;=$P711,"",EDATE($S711,12)),"")</f>
        <v/>
      </c>
      <c r="AF711" s="48" t="str">
        <f>IFERROR(IF(COUNT($S711:AE711)&gt;=$P711,"",EDATE($S711,13)),"")</f>
        <v/>
      </c>
      <c r="AG711" s="48" t="str">
        <f>IFERROR(IF(COUNT($S711:AF711)&gt;=$P711,"",EDATE($S711,14)),"")</f>
        <v/>
      </c>
      <c r="AH711" s="48" t="str">
        <f>IFERROR(IF(COUNT($S711:AG711)&gt;=$P711,"",EDATE($S711,15)),"")</f>
        <v/>
      </c>
      <c r="AI711" s="48" t="str">
        <f>IFERROR(IF(COUNT($S711:AH711)&gt;=$P711,"",EDATE($S711,16)),"")</f>
        <v/>
      </c>
      <c r="AJ711" s="48" t="str">
        <f>IFERROR(IF(COUNT($S711:AI711)&gt;=$P711,"",EDATE($S711,17)),"")</f>
        <v/>
      </c>
      <c r="AK711" s="48" t="str">
        <f>IFERROR(IF(COUNT($S711:AJ711)&gt;=$P711,"",EDATE($S711,18)),"")</f>
        <v/>
      </c>
      <c r="AL711" s="49" t="str">
        <f>IFERROR(IF(COUNT($S711:AK711)&gt;=$P711,"",EDATE($S711,19)),"")</f>
        <v/>
      </c>
      <c r="AM711" s="49" t="str">
        <f>IFERROR(IF(COUNT($S711:AL711)&gt;=$P711,"",EDATE($S711,20)),"")</f>
        <v/>
      </c>
      <c r="AN711" s="49" t="str">
        <f>IFERROR(IF(COUNT($S711:AM711)&gt;=$P711,"",EDATE($S711,21)),"")</f>
        <v/>
      </c>
      <c r="AO711" s="49" t="str">
        <f>IFERROR(IF(COUNT($S711:AN711)&gt;=$P711,"",EDATE($S711,22)),"")</f>
        <v/>
      </c>
      <c r="AP711" s="49" t="str">
        <f>IFERROR(IF(COUNT($S711:AO711)&gt;=$P711,"",EDATE($S711,23)),"")</f>
        <v/>
      </c>
      <c r="AQ711" s="49" t="str">
        <f>IFERROR(IF(COUNT($S711:AP711)&gt;=$P711,"",EDATE($S711,24)),"")</f>
        <v/>
      </c>
      <c r="AR711" s="49" t="str">
        <f>IFERROR(IF(COUNT($S711:AQ711)&gt;=$P711,"",EDATE($S711,25)),"")</f>
        <v/>
      </c>
      <c r="AS711" s="49" t="str">
        <f>IFERROR(IF(COUNT($S711:AR711)&gt;=$P711,"",EDATE($S711,26)),"")</f>
        <v/>
      </c>
      <c r="AT711" s="49" t="str">
        <f>IFERROR(IF(COUNT($S711:AS711)&gt;=$P711,"",EDATE($S711,27)),"")</f>
        <v/>
      </c>
      <c r="AU711" s="49" t="str">
        <f>IFERROR(IF(COUNT($S711:AT711)&gt;=$P711,"",EDATE($S711,28)),"")</f>
        <v/>
      </c>
      <c r="AV711" s="49" t="str">
        <f>IFERROR(IF(COUNT($S711:AU711)&gt;=$P711,"",EDATE($S711,29)),"")</f>
        <v/>
      </c>
      <c r="AW711" s="49" t="str">
        <f>IFERROR(IF(COUNT($S711:AV711)&gt;=$P711,"",EDATE($S711,30)),"")</f>
        <v/>
      </c>
      <c r="AX711" s="49" t="str">
        <f>IFERROR(IF(COUNT($S711:AW711)&gt;=$P711,"",EDATE($S711,31)),"")</f>
        <v/>
      </c>
      <c r="AY711" s="49" t="str">
        <f>IFERROR(IF(COUNT($S711:AX711)&gt;=$P711,"",EDATE($S711,32)),"")</f>
        <v/>
      </c>
      <c r="AZ711" s="49" t="str">
        <f>IFERROR(IF(COUNT($S711:AY711)&gt;=$P711,"",EDATE($S711,33)),"")</f>
        <v/>
      </c>
      <c r="BA711" s="49" t="str">
        <f>IFERROR(IF(COUNT($S711:AZ711)&gt;=$P711,"",EDATE($S711,34)),"")</f>
        <v/>
      </c>
      <c r="BB711" s="49" t="str">
        <f>IFERROR(IF(COUNT($S711:BA711)&gt;=$P711,"",EDATE($S711,35)),"")</f>
        <v/>
      </c>
      <c r="BC711" s="49" t="str">
        <f>IFERROR(IF(COUNT($S711:BB711)&gt;=$P711,"",EDATE($S711,36)),"")</f>
        <v/>
      </c>
      <c r="BD711" s="108"/>
    </row>
    <row r="712" spans="1:56" s="98" customFormat="1" ht="21" customHeight="1" thickBot="1">
      <c r="A712" s="106" t="str">
        <f t="shared" ca="1" si="66"/>
        <v/>
      </c>
      <c r="B712" s="152"/>
      <c r="C712" s="45" t="str">
        <f>IFERROR(VLOOKUP(B712,'اسماء العملاء'!$A$2:$E$1589,5,FALSE),"")</f>
        <v/>
      </c>
      <c r="D712" s="60" t="str">
        <f>IFERROR(VLOOKUP(B712,'اسماء العملاء'!$A$2:$C$1589,2,FALSE),"")</f>
        <v/>
      </c>
      <c r="E712" s="56"/>
      <c r="F712" s="62" t="str">
        <f>IFERROR(VLOOKUP(B712,'اسماء العملاء'!$A$2:$C$1589,3,FALSE),"")</f>
        <v/>
      </c>
      <c r="G712" s="75" t="str">
        <f>IFERROR(VLOOKUP(B712,'اسماء العملاء'!$A$2:$F$1589,6,FALSE),"")</f>
        <v/>
      </c>
      <c r="H712" s="142" t="str">
        <f>IFERROR(VLOOKUP(G712,'انواع الفلاتر'!$B$2:$C$52,2,FALSE),"")</f>
        <v/>
      </c>
      <c r="I712" s="128" t="str">
        <f>IFERROR(VLOOKUP(B712,'اسماء العملاء'!$A$2:$K$1589,11,FALSE),"")</f>
        <v/>
      </c>
      <c r="J712" s="46" t="str">
        <f t="shared" si="67"/>
        <v/>
      </c>
      <c r="K712" s="37"/>
      <c r="L712" s="137" t="str">
        <f t="shared" si="68"/>
        <v/>
      </c>
      <c r="M712" s="94" t="str">
        <f>IFERROR(VLOOKUP(B712,'اسماء العملاء'!$A$2:$G$1589,7,FALSE),"")</f>
        <v/>
      </c>
      <c r="N712" s="92" t="str">
        <f t="shared" si="69"/>
        <v/>
      </c>
      <c r="O712" s="149" t="str">
        <f>IFERROR(VLOOKUP(B712,'اسماء العملاء'!$A$2:$I$1589,9,FALSE),"")</f>
        <v/>
      </c>
      <c r="P712" s="144" t="str">
        <f t="shared" si="70"/>
        <v/>
      </c>
      <c r="Q712" s="145" t="str">
        <f t="shared" si="71"/>
        <v/>
      </c>
      <c r="R712" s="50"/>
      <c r="S712" s="133" t="str">
        <f>IFERROR(VLOOKUP(B712,'اسماء العملاء'!$A$2:$J$1589,10,FALSE),"")</f>
        <v/>
      </c>
      <c r="T712" s="48" t="str">
        <f>IFERROR(IF(COUNT($S712:S712)&gt;=$P712,"",EDATE($S712,1)),"")</f>
        <v/>
      </c>
      <c r="U712" s="48" t="str">
        <f>IFERROR(IF(COUNT($S712:T712)&gt;=$P712,"",EDATE($S712,2)),"")</f>
        <v/>
      </c>
      <c r="V712" s="48" t="str">
        <f>IFERROR(IF(COUNT($S712:U712)&gt;=$P712,"",EDATE($S712,3)),"")</f>
        <v/>
      </c>
      <c r="W712" s="48" t="str">
        <f>IFERROR(IF(COUNT($S712:V712)&gt;=$P712,"",EDATE($S712,4)),"")</f>
        <v/>
      </c>
      <c r="X712" s="48" t="str">
        <f>IFERROR(IF(COUNT($S712:W712)&gt;=$P712,"",EDATE($S712,5)),"")</f>
        <v/>
      </c>
      <c r="Y712" s="48" t="str">
        <f>IFERROR(IF(COUNT($S712:X712)&gt;=$P712,"",EDATE($S712,6)),"")</f>
        <v/>
      </c>
      <c r="Z712" s="48" t="str">
        <f>IFERROR(IF(COUNT($S712:Y712)&gt;=$P712,"",EDATE($S712,7)),"")</f>
        <v/>
      </c>
      <c r="AA712" s="48" t="str">
        <f>IFERROR(IF(COUNT($S712:Z712)&gt;=$P712,"",EDATE($S712,8)),"")</f>
        <v/>
      </c>
      <c r="AB712" s="48" t="str">
        <f>IFERROR(IF(COUNT($S712:AA712)&gt;=$P712,"",EDATE($S712,9)),"")</f>
        <v/>
      </c>
      <c r="AC712" s="48" t="str">
        <f>IFERROR(IF(COUNT($S712:AB712)&gt;=$P712,"",EDATE($S712,10)),"")</f>
        <v/>
      </c>
      <c r="AD712" s="48" t="str">
        <f>IFERROR(IF(COUNT($S712:AC712)&gt;=$P712,"",EDATE($S712,11)),"")</f>
        <v/>
      </c>
      <c r="AE712" s="48" t="str">
        <f>IFERROR(IF(COUNT($S712:AD712)&gt;=$P712,"",EDATE($S712,12)),"")</f>
        <v/>
      </c>
      <c r="AF712" s="48" t="str">
        <f>IFERROR(IF(COUNT($S712:AE712)&gt;=$P712,"",EDATE($S712,13)),"")</f>
        <v/>
      </c>
      <c r="AG712" s="48" t="str">
        <f>IFERROR(IF(COUNT($S712:AF712)&gt;=$P712,"",EDATE($S712,14)),"")</f>
        <v/>
      </c>
      <c r="AH712" s="48" t="str">
        <f>IFERROR(IF(COUNT($S712:AG712)&gt;=$P712,"",EDATE($S712,15)),"")</f>
        <v/>
      </c>
      <c r="AI712" s="48" t="str">
        <f>IFERROR(IF(COUNT($S712:AH712)&gt;=$P712,"",EDATE($S712,16)),"")</f>
        <v/>
      </c>
      <c r="AJ712" s="48" t="str">
        <f>IFERROR(IF(COUNT($S712:AI712)&gt;=$P712,"",EDATE($S712,17)),"")</f>
        <v/>
      </c>
      <c r="AK712" s="48" t="str">
        <f>IFERROR(IF(COUNT($S712:AJ712)&gt;=$P712,"",EDATE($S712,18)),"")</f>
        <v/>
      </c>
      <c r="AL712" s="49" t="str">
        <f>IFERROR(IF(COUNT($S712:AK712)&gt;=$P712,"",EDATE($S712,19)),"")</f>
        <v/>
      </c>
      <c r="AM712" s="49" t="str">
        <f>IFERROR(IF(COUNT($S712:AL712)&gt;=$P712,"",EDATE($S712,20)),"")</f>
        <v/>
      </c>
      <c r="AN712" s="49" t="str">
        <f>IFERROR(IF(COUNT($S712:AM712)&gt;=$P712,"",EDATE($S712,21)),"")</f>
        <v/>
      </c>
      <c r="AO712" s="49" t="str">
        <f>IFERROR(IF(COUNT($S712:AN712)&gt;=$P712,"",EDATE($S712,22)),"")</f>
        <v/>
      </c>
      <c r="AP712" s="49" t="str">
        <f>IFERROR(IF(COUNT($S712:AO712)&gt;=$P712,"",EDATE($S712,23)),"")</f>
        <v/>
      </c>
      <c r="AQ712" s="49" t="str">
        <f>IFERROR(IF(COUNT($S712:AP712)&gt;=$P712,"",EDATE($S712,24)),"")</f>
        <v/>
      </c>
      <c r="AR712" s="49" t="str">
        <f>IFERROR(IF(COUNT($S712:AQ712)&gt;=$P712,"",EDATE($S712,25)),"")</f>
        <v/>
      </c>
      <c r="AS712" s="49" t="str">
        <f>IFERROR(IF(COUNT($S712:AR712)&gt;=$P712,"",EDATE($S712,26)),"")</f>
        <v/>
      </c>
      <c r="AT712" s="49" t="str">
        <f>IFERROR(IF(COUNT($S712:AS712)&gt;=$P712,"",EDATE($S712,27)),"")</f>
        <v/>
      </c>
      <c r="AU712" s="49" t="str">
        <f>IFERROR(IF(COUNT($S712:AT712)&gt;=$P712,"",EDATE($S712,28)),"")</f>
        <v/>
      </c>
      <c r="AV712" s="49" t="str">
        <f>IFERROR(IF(COUNT($S712:AU712)&gt;=$P712,"",EDATE($S712,29)),"")</f>
        <v/>
      </c>
      <c r="AW712" s="49" t="str">
        <f>IFERROR(IF(COUNT($S712:AV712)&gt;=$P712,"",EDATE($S712,30)),"")</f>
        <v/>
      </c>
      <c r="AX712" s="49" t="str">
        <f>IFERROR(IF(COUNT($S712:AW712)&gt;=$P712,"",EDATE($S712,31)),"")</f>
        <v/>
      </c>
      <c r="AY712" s="49" t="str">
        <f>IFERROR(IF(COUNT($S712:AX712)&gt;=$P712,"",EDATE($S712,32)),"")</f>
        <v/>
      </c>
      <c r="AZ712" s="49" t="str">
        <f>IFERROR(IF(COUNT($S712:AY712)&gt;=$P712,"",EDATE($S712,33)),"")</f>
        <v/>
      </c>
      <c r="BA712" s="49" t="str">
        <f>IFERROR(IF(COUNT($S712:AZ712)&gt;=$P712,"",EDATE($S712,34)),"")</f>
        <v/>
      </c>
      <c r="BB712" s="49" t="str">
        <f>IFERROR(IF(COUNT($S712:BA712)&gt;=$P712,"",EDATE($S712,35)),"")</f>
        <v/>
      </c>
      <c r="BC712" s="49" t="str">
        <f>IFERROR(IF(COUNT($S712:BB712)&gt;=$P712,"",EDATE($S712,36)),"")</f>
        <v/>
      </c>
      <c r="BD712" s="108"/>
    </row>
    <row r="713" spans="1:56" s="98" customFormat="1" ht="21" customHeight="1" thickBot="1">
      <c r="A713" s="106" t="str">
        <f t="shared" ca="1" si="66"/>
        <v/>
      </c>
      <c r="B713" s="152"/>
      <c r="C713" s="45" t="str">
        <f>IFERROR(VLOOKUP(B713,'اسماء العملاء'!$A$2:$E$1589,5,FALSE),"")</f>
        <v/>
      </c>
      <c r="D713" s="60" t="str">
        <f>IFERROR(VLOOKUP(B713,'اسماء العملاء'!$A$2:$C$1589,2,FALSE),"")</f>
        <v/>
      </c>
      <c r="E713" s="56"/>
      <c r="F713" s="62" t="str">
        <f>IFERROR(VLOOKUP(B713,'اسماء العملاء'!$A$2:$C$1589,3,FALSE),"")</f>
        <v/>
      </c>
      <c r="G713" s="75" t="str">
        <f>IFERROR(VLOOKUP(B713,'اسماء العملاء'!$A$2:$F$1589,6,FALSE),"")</f>
        <v/>
      </c>
      <c r="H713" s="142" t="str">
        <f>IFERROR(VLOOKUP(G713,'انواع الفلاتر'!$B$2:$C$52,2,FALSE),"")</f>
        <v/>
      </c>
      <c r="I713" s="128" t="str">
        <f>IFERROR(VLOOKUP(B713,'اسماء العملاء'!$A$2:$K$1589,11,FALSE),"")</f>
        <v/>
      </c>
      <c r="J713" s="46" t="str">
        <f t="shared" si="67"/>
        <v/>
      </c>
      <c r="K713" s="37"/>
      <c r="L713" s="137" t="str">
        <f t="shared" si="68"/>
        <v/>
      </c>
      <c r="M713" s="94" t="str">
        <f>IFERROR(VLOOKUP(B713,'اسماء العملاء'!$A$2:$G$1589,7,FALSE),"")</f>
        <v/>
      </c>
      <c r="N713" s="92" t="str">
        <f t="shared" si="69"/>
        <v/>
      </c>
      <c r="O713" s="149" t="str">
        <f>IFERROR(VLOOKUP(B713,'اسماء العملاء'!$A$2:$I$1589,9,FALSE),"")</f>
        <v/>
      </c>
      <c r="P713" s="144" t="str">
        <f t="shared" si="70"/>
        <v/>
      </c>
      <c r="Q713" s="145" t="str">
        <f t="shared" si="71"/>
        <v/>
      </c>
      <c r="R713" s="50"/>
      <c r="S713" s="133" t="str">
        <f>IFERROR(VLOOKUP(B713,'اسماء العملاء'!$A$2:$J$1589,10,FALSE),"")</f>
        <v/>
      </c>
      <c r="T713" s="48" t="str">
        <f>IFERROR(IF(COUNT($S713:S713)&gt;=$P713,"",EDATE($S713,1)),"")</f>
        <v/>
      </c>
      <c r="U713" s="48" t="str">
        <f>IFERROR(IF(COUNT($S713:T713)&gt;=$P713,"",EDATE($S713,2)),"")</f>
        <v/>
      </c>
      <c r="V713" s="48" t="str">
        <f>IFERROR(IF(COUNT($S713:U713)&gt;=$P713,"",EDATE($S713,3)),"")</f>
        <v/>
      </c>
      <c r="W713" s="48" t="str">
        <f>IFERROR(IF(COUNT($S713:V713)&gt;=$P713,"",EDATE($S713,4)),"")</f>
        <v/>
      </c>
      <c r="X713" s="48" t="str">
        <f>IFERROR(IF(COUNT($S713:W713)&gt;=$P713,"",EDATE($S713,5)),"")</f>
        <v/>
      </c>
      <c r="Y713" s="48" t="str">
        <f>IFERROR(IF(COUNT($S713:X713)&gt;=$P713,"",EDATE($S713,6)),"")</f>
        <v/>
      </c>
      <c r="Z713" s="48" t="str">
        <f>IFERROR(IF(COUNT($S713:Y713)&gt;=$P713,"",EDATE($S713,7)),"")</f>
        <v/>
      </c>
      <c r="AA713" s="48" t="str">
        <f>IFERROR(IF(COUNT($S713:Z713)&gt;=$P713,"",EDATE($S713,8)),"")</f>
        <v/>
      </c>
      <c r="AB713" s="48" t="str">
        <f>IFERROR(IF(COUNT($S713:AA713)&gt;=$P713,"",EDATE($S713,9)),"")</f>
        <v/>
      </c>
      <c r="AC713" s="48" t="str">
        <f>IFERROR(IF(COUNT($S713:AB713)&gt;=$P713,"",EDATE($S713,10)),"")</f>
        <v/>
      </c>
      <c r="AD713" s="48" t="str">
        <f>IFERROR(IF(COUNT($S713:AC713)&gt;=$P713,"",EDATE($S713,11)),"")</f>
        <v/>
      </c>
      <c r="AE713" s="48" t="str">
        <f>IFERROR(IF(COUNT($S713:AD713)&gt;=$P713,"",EDATE($S713,12)),"")</f>
        <v/>
      </c>
      <c r="AF713" s="48" t="str">
        <f>IFERROR(IF(COUNT($S713:AE713)&gt;=$P713,"",EDATE($S713,13)),"")</f>
        <v/>
      </c>
      <c r="AG713" s="48" t="str">
        <f>IFERROR(IF(COUNT($S713:AF713)&gt;=$P713,"",EDATE($S713,14)),"")</f>
        <v/>
      </c>
      <c r="AH713" s="48" t="str">
        <f>IFERROR(IF(COUNT($S713:AG713)&gt;=$P713,"",EDATE($S713,15)),"")</f>
        <v/>
      </c>
      <c r="AI713" s="48" t="str">
        <f>IFERROR(IF(COUNT($S713:AH713)&gt;=$P713,"",EDATE($S713,16)),"")</f>
        <v/>
      </c>
      <c r="AJ713" s="48" t="str">
        <f>IFERROR(IF(COUNT($S713:AI713)&gt;=$P713,"",EDATE($S713,17)),"")</f>
        <v/>
      </c>
      <c r="AK713" s="48" t="str">
        <f>IFERROR(IF(COUNT($S713:AJ713)&gt;=$P713,"",EDATE($S713,18)),"")</f>
        <v/>
      </c>
      <c r="AL713" s="49" t="str">
        <f>IFERROR(IF(COUNT($S713:AK713)&gt;=$P713,"",EDATE($S713,19)),"")</f>
        <v/>
      </c>
      <c r="AM713" s="49" t="str">
        <f>IFERROR(IF(COUNT($S713:AL713)&gt;=$P713,"",EDATE($S713,20)),"")</f>
        <v/>
      </c>
      <c r="AN713" s="49" t="str">
        <f>IFERROR(IF(COUNT($S713:AM713)&gt;=$P713,"",EDATE($S713,21)),"")</f>
        <v/>
      </c>
      <c r="AO713" s="49" t="str">
        <f>IFERROR(IF(COUNT($S713:AN713)&gt;=$P713,"",EDATE($S713,22)),"")</f>
        <v/>
      </c>
      <c r="AP713" s="49" t="str">
        <f>IFERROR(IF(COUNT($S713:AO713)&gt;=$P713,"",EDATE($S713,23)),"")</f>
        <v/>
      </c>
      <c r="AQ713" s="49" t="str">
        <f>IFERROR(IF(COUNT($S713:AP713)&gt;=$P713,"",EDATE($S713,24)),"")</f>
        <v/>
      </c>
      <c r="AR713" s="49" t="str">
        <f>IFERROR(IF(COUNT($S713:AQ713)&gt;=$P713,"",EDATE($S713,25)),"")</f>
        <v/>
      </c>
      <c r="AS713" s="49" t="str">
        <f>IFERROR(IF(COUNT($S713:AR713)&gt;=$P713,"",EDATE($S713,26)),"")</f>
        <v/>
      </c>
      <c r="AT713" s="49" t="str">
        <f>IFERROR(IF(COUNT($S713:AS713)&gt;=$P713,"",EDATE($S713,27)),"")</f>
        <v/>
      </c>
      <c r="AU713" s="49" t="str">
        <f>IFERROR(IF(COUNT($S713:AT713)&gt;=$P713,"",EDATE($S713,28)),"")</f>
        <v/>
      </c>
      <c r="AV713" s="49" t="str">
        <f>IFERROR(IF(COUNT($S713:AU713)&gt;=$P713,"",EDATE($S713,29)),"")</f>
        <v/>
      </c>
      <c r="AW713" s="49" t="str">
        <f>IFERROR(IF(COUNT($S713:AV713)&gt;=$P713,"",EDATE($S713,30)),"")</f>
        <v/>
      </c>
      <c r="AX713" s="49" t="str">
        <f>IFERROR(IF(COUNT($S713:AW713)&gt;=$P713,"",EDATE($S713,31)),"")</f>
        <v/>
      </c>
      <c r="AY713" s="49" t="str">
        <f>IFERROR(IF(COUNT($S713:AX713)&gt;=$P713,"",EDATE($S713,32)),"")</f>
        <v/>
      </c>
      <c r="AZ713" s="49" t="str">
        <f>IFERROR(IF(COUNT($S713:AY713)&gt;=$P713,"",EDATE($S713,33)),"")</f>
        <v/>
      </c>
      <c r="BA713" s="49" t="str">
        <f>IFERROR(IF(COUNT($S713:AZ713)&gt;=$P713,"",EDATE($S713,34)),"")</f>
        <v/>
      </c>
      <c r="BB713" s="49" t="str">
        <f>IFERROR(IF(COUNT($S713:BA713)&gt;=$P713,"",EDATE($S713,35)),"")</f>
        <v/>
      </c>
      <c r="BC713" s="49" t="str">
        <f>IFERROR(IF(COUNT($S713:BB713)&gt;=$P713,"",EDATE($S713,36)),"")</f>
        <v/>
      </c>
      <c r="BD713" s="108"/>
    </row>
    <row r="714" spans="1:56" s="98" customFormat="1" ht="21" customHeight="1" thickBot="1">
      <c r="A714" s="106" t="str">
        <f t="shared" ca="1" si="66"/>
        <v/>
      </c>
      <c r="B714" s="152"/>
      <c r="C714" s="45" t="str">
        <f>IFERROR(VLOOKUP(B714,'اسماء العملاء'!$A$2:$E$1589,5,FALSE),"")</f>
        <v/>
      </c>
      <c r="D714" s="60" t="str">
        <f>IFERROR(VLOOKUP(B714,'اسماء العملاء'!$A$2:$C$1589,2,FALSE),"")</f>
        <v/>
      </c>
      <c r="E714" s="56"/>
      <c r="F714" s="62" t="str">
        <f>IFERROR(VLOOKUP(B714,'اسماء العملاء'!$A$2:$C$1589,3,FALSE),"")</f>
        <v/>
      </c>
      <c r="G714" s="75" t="str">
        <f>IFERROR(VLOOKUP(B714,'اسماء العملاء'!$A$2:$F$1589,6,FALSE),"")</f>
        <v/>
      </c>
      <c r="H714" s="142" t="str">
        <f>IFERROR(VLOOKUP(G714,'انواع الفلاتر'!$B$2:$C$52,2,FALSE),"")</f>
        <v/>
      </c>
      <c r="I714" s="128" t="str">
        <f>IFERROR(VLOOKUP(B714,'اسماء العملاء'!$A$2:$K$1589,11,FALSE),"")</f>
        <v/>
      </c>
      <c r="J714" s="46" t="str">
        <f t="shared" si="67"/>
        <v/>
      </c>
      <c r="K714" s="37"/>
      <c r="L714" s="137" t="str">
        <f t="shared" si="68"/>
        <v/>
      </c>
      <c r="M714" s="94" t="str">
        <f>IFERROR(VLOOKUP(B714,'اسماء العملاء'!$A$2:$G$1589,7,FALSE),"")</f>
        <v/>
      </c>
      <c r="N714" s="92" t="str">
        <f t="shared" si="69"/>
        <v/>
      </c>
      <c r="O714" s="149" t="str">
        <f>IFERROR(VLOOKUP(B714,'اسماء العملاء'!$A$2:$I$1589,9,FALSE),"")</f>
        <v/>
      </c>
      <c r="P714" s="144" t="str">
        <f t="shared" si="70"/>
        <v/>
      </c>
      <c r="Q714" s="145" t="str">
        <f t="shared" si="71"/>
        <v/>
      </c>
      <c r="R714" s="50"/>
      <c r="S714" s="133" t="str">
        <f>IFERROR(VLOOKUP(B714,'اسماء العملاء'!$A$2:$J$1589,10,FALSE),"")</f>
        <v/>
      </c>
      <c r="T714" s="48" t="str">
        <f>IFERROR(IF(COUNT($S714:S714)&gt;=$P714,"",EDATE($S714,1)),"")</f>
        <v/>
      </c>
      <c r="U714" s="48" t="str">
        <f>IFERROR(IF(COUNT($S714:T714)&gt;=$P714,"",EDATE($S714,2)),"")</f>
        <v/>
      </c>
      <c r="V714" s="48" t="str">
        <f>IFERROR(IF(COUNT($S714:U714)&gt;=$P714,"",EDATE($S714,3)),"")</f>
        <v/>
      </c>
      <c r="W714" s="48" t="str">
        <f>IFERROR(IF(COUNT($S714:V714)&gt;=$P714,"",EDATE($S714,4)),"")</f>
        <v/>
      </c>
      <c r="X714" s="48" t="str">
        <f>IFERROR(IF(COUNT($S714:W714)&gt;=$P714,"",EDATE($S714,5)),"")</f>
        <v/>
      </c>
      <c r="Y714" s="48" t="str">
        <f>IFERROR(IF(COUNT($S714:X714)&gt;=$P714,"",EDATE($S714,6)),"")</f>
        <v/>
      </c>
      <c r="Z714" s="48" t="str">
        <f>IFERROR(IF(COUNT($S714:Y714)&gt;=$P714,"",EDATE($S714,7)),"")</f>
        <v/>
      </c>
      <c r="AA714" s="48" t="str">
        <f>IFERROR(IF(COUNT($S714:Z714)&gt;=$P714,"",EDATE($S714,8)),"")</f>
        <v/>
      </c>
      <c r="AB714" s="48" t="str">
        <f>IFERROR(IF(COUNT($S714:AA714)&gt;=$P714,"",EDATE($S714,9)),"")</f>
        <v/>
      </c>
      <c r="AC714" s="48" t="str">
        <f>IFERROR(IF(COUNT($S714:AB714)&gt;=$P714,"",EDATE($S714,10)),"")</f>
        <v/>
      </c>
      <c r="AD714" s="48" t="str">
        <f>IFERROR(IF(COUNT($S714:AC714)&gt;=$P714,"",EDATE($S714,11)),"")</f>
        <v/>
      </c>
      <c r="AE714" s="48" t="str">
        <f>IFERROR(IF(COUNT($S714:AD714)&gt;=$P714,"",EDATE($S714,12)),"")</f>
        <v/>
      </c>
      <c r="AF714" s="48" t="str">
        <f>IFERROR(IF(COUNT($S714:AE714)&gt;=$P714,"",EDATE($S714,13)),"")</f>
        <v/>
      </c>
      <c r="AG714" s="48" t="str">
        <f>IFERROR(IF(COUNT($S714:AF714)&gt;=$P714,"",EDATE($S714,14)),"")</f>
        <v/>
      </c>
      <c r="AH714" s="48" t="str">
        <f>IFERROR(IF(COUNT($S714:AG714)&gt;=$P714,"",EDATE($S714,15)),"")</f>
        <v/>
      </c>
      <c r="AI714" s="48" t="str">
        <f>IFERROR(IF(COUNT($S714:AH714)&gt;=$P714,"",EDATE($S714,16)),"")</f>
        <v/>
      </c>
      <c r="AJ714" s="48" t="str">
        <f>IFERROR(IF(COUNT($S714:AI714)&gt;=$P714,"",EDATE($S714,17)),"")</f>
        <v/>
      </c>
      <c r="AK714" s="48" t="str">
        <f>IFERROR(IF(COUNT($S714:AJ714)&gt;=$P714,"",EDATE($S714,18)),"")</f>
        <v/>
      </c>
      <c r="AL714" s="49" t="str">
        <f>IFERROR(IF(COUNT($S714:AK714)&gt;=$P714,"",EDATE($S714,19)),"")</f>
        <v/>
      </c>
      <c r="AM714" s="49" t="str">
        <f>IFERROR(IF(COUNT($S714:AL714)&gt;=$P714,"",EDATE($S714,20)),"")</f>
        <v/>
      </c>
      <c r="AN714" s="49" t="str">
        <f>IFERROR(IF(COUNT($S714:AM714)&gt;=$P714,"",EDATE($S714,21)),"")</f>
        <v/>
      </c>
      <c r="AO714" s="49" t="str">
        <f>IFERROR(IF(COUNT($S714:AN714)&gt;=$P714,"",EDATE($S714,22)),"")</f>
        <v/>
      </c>
      <c r="AP714" s="49" t="str">
        <f>IFERROR(IF(COUNT($S714:AO714)&gt;=$P714,"",EDATE($S714,23)),"")</f>
        <v/>
      </c>
      <c r="AQ714" s="49" t="str">
        <f>IFERROR(IF(COUNT($S714:AP714)&gt;=$P714,"",EDATE($S714,24)),"")</f>
        <v/>
      </c>
      <c r="AR714" s="49" t="str">
        <f>IFERROR(IF(COUNT($S714:AQ714)&gt;=$P714,"",EDATE($S714,25)),"")</f>
        <v/>
      </c>
      <c r="AS714" s="49" t="str">
        <f>IFERROR(IF(COUNT($S714:AR714)&gt;=$P714,"",EDATE($S714,26)),"")</f>
        <v/>
      </c>
      <c r="AT714" s="49" t="str">
        <f>IFERROR(IF(COUNT($S714:AS714)&gt;=$P714,"",EDATE($S714,27)),"")</f>
        <v/>
      </c>
      <c r="AU714" s="49" t="str">
        <f>IFERROR(IF(COUNT($S714:AT714)&gt;=$P714,"",EDATE($S714,28)),"")</f>
        <v/>
      </c>
      <c r="AV714" s="49" t="str">
        <f>IFERROR(IF(COUNT($S714:AU714)&gt;=$P714,"",EDATE($S714,29)),"")</f>
        <v/>
      </c>
      <c r="AW714" s="49" t="str">
        <f>IFERROR(IF(COUNT($S714:AV714)&gt;=$P714,"",EDATE($S714,30)),"")</f>
        <v/>
      </c>
      <c r="AX714" s="49" t="str">
        <f>IFERROR(IF(COUNT($S714:AW714)&gt;=$P714,"",EDATE($S714,31)),"")</f>
        <v/>
      </c>
      <c r="AY714" s="49" t="str">
        <f>IFERROR(IF(COUNT($S714:AX714)&gt;=$P714,"",EDATE($S714,32)),"")</f>
        <v/>
      </c>
      <c r="AZ714" s="49" t="str">
        <f>IFERROR(IF(COUNT($S714:AY714)&gt;=$P714,"",EDATE($S714,33)),"")</f>
        <v/>
      </c>
      <c r="BA714" s="49" t="str">
        <f>IFERROR(IF(COUNT($S714:AZ714)&gt;=$P714,"",EDATE($S714,34)),"")</f>
        <v/>
      </c>
      <c r="BB714" s="49" t="str">
        <f>IFERROR(IF(COUNT($S714:BA714)&gt;=$P714,"",EDATE($S714,35)),"")</f>
        <v/>
      </c>
      <c r="BC714" s="49" t="str">
        <f>IFERROR(IF(COUNT($S714:BB714)&gt;=$P714,"",EDATE($S714,36)),"")</f>
        <v/>
      </c>
      <c r="BD714" s="108"/>
    </row>
    <row r="715" spans="1:56" s="98" customFormat="1" ht="21" customHeight="1" thickBot="1">
      <c r="A715" s="106" t="str">
        <f t="shared" ca="1" si="66"/>
        <v/>
      </c>
      <c r="B715" s="152"/>
      <c r="C715" s="45" t="str">
        <f>IFERROR(VLOOKUP(B715,'اسماء العملاء'!$A$2:$E$1589,5,FALSE),"")</f>
        <v/>
      </c>
      <c r="D715" s="60" t="str">
        <f>IFERROR(VLOOKUP(B715,'اسماء العملاء'!$A$2:$C$1589,2,FALSE),"")</f>
        <v/>
      </c>
      <c r="E715" s="56"/>
      <c r="F715" s="62" t="str">
        <f>IFERROR(VLOOKUP(B715,'اسماء العملاء'!$A$2:$C$1589,3,FALSE),"")</f>
        <v/>
      </c>
      <c r="G715" s="75" t="str">
        <f>IFERROR(VLOOKUP(B715,'اسماء العملاء'!$A$2:$F$1589,6,FALSE),"")</f>
        <v/>
      </c>
      <c r="H715" s="142" t="str">
        <f>IFERROR(VLOOKUP(G715,'انواع الفلاتر'!$B$2:$C$52,2,FALSE),"")</f>
        <v/>
      </c>
      <c r="I715" s="128" t="str">
        <f>IFERROR(VLOOKUP(B715,'اسماء العملاء'!$A$2:$K$1589,11,FALSE),"")</f>
        <v/>
      </c>
      <c r="J715" s="46" t="str">
        <f t="shared" si="67"/>
        <v/>
      </c>
      <c r="K715" s="37"/>
      <c r="L715" s="137" t="str">
        <f t="shared" si="68"/>
        <v/>
      </c>
      <c r="M715" s="94" t="str">
        <f>IFERROR(VLOOKUP(B715,'اسماء العملاء'!$A$2:$G$1589,7,FALSE),"")</f>
        <v/>
      </c>
      <c r="N715" s="92" t="str">
        <f t="shared" si="69"/>
        <v/>
      </c>
      <c r="O715" s="149" t="str">
        <f>IFERROR(VLOOKUP(B715,'اسماء العملاء'!$A$2:$I$1589,9,FALSE),"")</f>
        <v/>
      </c>
      <c r="P715" s="144" t="str">
        <f t="shared" si="70"/>
        <v/>
      </c>
      <c r="Q715" s="145" t="str">
        <f t="shared" si="71"/>
        <v/>
      </c>
      <c r="R715" s="50"/>
      <c r="S715" s="133" t="str">
        <f>IFERROR(VLOOKUP(B715,'اسماء العملاء'!$A$2:$J$1589,10,FALSE),"")</f>
        <v/>
      </c>
      <c r="T715" s="48" t="str">
        <f>IFERROR(IF(COUNT($S715:S715)&gt;=$P715,"",EDATE($S715,1)),"")</f>
        <v/>
      </c>
      <c r="U715" s="48" t="str">
        <f>IFERROR(IF(COUNT($S715:T715)&gt;=$P715,"",EDATE($S715,2)),"")</f>
        <v/>
      </c>
      <c r="V715" s="48" t="str">
        <f>IFERROR(IF(COUNT($S715:U715)&gt;=$P715,"",EDATE($S715,3)),"")</f>
        <v/>
      </c>
      <c r="W715" s="48" t="str">
        <f>IFERROR(IF(COUNT($S715:V715)&gt;=$P715,"",EDATE($S715,4)),"")</f>
        <v/>
      </c>
      <c r="X715" s="48" t="str">
        <f>IFERROR(IF(COUNT($S715:W715)&gt;=$P715,"",EDATE($S715,5)),"")</f>
        <v/>
      </c>
      <c r="Y715" s="48" t="str">
        <f>IFERROR(IF(COUNT($S715:X715)&gt;=$P715,"",EDATE($S715,6)),"")</f>
        <v/>
      </c>
      <c r="Z715" s="48" t="str">
        <f>IFERROR(IF(COUNT($S715:Y715)&gt;=$P715,"",EDATE($S715,7)),"")</f>
        <v/>
      </c>
      <c r="AA715" s="48" t="str">
        <f>IFERROR(IF(COUNT($S715:Z715)&gt;=$P715,"",EDATE($S715,8)),"")</f>
        <v/>
      </c>
      <c r="AB715" s="48" t="str">
        <f>IFERROR(IF(COUNT($S715:AA715)&gt;=$P715,"",EDATE($S715,9)),"")</f>
        <v/>
      </c>
      <c r="AC715" s="48" t="str">
        <f>IFERROR(IF(COUNT($S715:AB715)&gt;=$P715,"",EDATE($S715,10)),"")</f>
        <v/>
      </c>
      <c r="AD715" s="48" t="str">
        <f>IFERROR(IF(COUNT($S715:AC715)&gt;=$P715,"",EDATE($S715,11)),"")</f>
        <v/>
      </c>
      <c r="AE715" s="48" t="str">
        <f>IFERROR(IF(COUNT($S715:AD715)&gt;=$P715,"",EDATE($S715,12)),"")</f>
        <v/>
      </c>
      <c r="AF715" s="48" t="str">
        <f>IFERROR(IF(COUNT($S715:AE715)&gt;=$P715,"",EDATE($S715,13)),"")</f>
        <v/>
      </c>
      <c r="AG715" s="48" t="str">
        <f>IFERROR(IF(COUNT($S715:AF715)&gt;=$P715,"",EDATE($S715,14)),"")</f>
        <v/>
      </c>
      <c r="AH715" s="48" t="str">
        <f>IFERROR(IF(COUNT($S715:AG715)&gt;=$P715,"",EDATE($S715,15)),"")</f>
        <v/>
      </c>
      <c r="AI715" s="48" t="str">
        <f>IFERROR(IF(COUNT($S715:AH715)&gt;=$P715,"",EDATE($S715,16)),"")</f>
        <v/>
      </c>
      <c r="AJ715" s="48" t="str">
        <f>IFERROR(IF(COUNT($S715:AI715)&gt;=$P715,"",EDATE($S715,17)),"")</f>
        <v/>
      </c>
      <c r="AK715" s="48" t="str">
        <f>IFERROR(IF(COUNT($S715:AJ715)&gt;=$P715,"",EDATE($S715,18)),"")</f>
        <v/>
      </c>
      <c r="AL715" s="49" t="str">
        <f>IFERROR(IF(COUNT($S715:AK715)&gt;=$P715,"",EDATE($S715,19)),"")</f>
        <v/>
      </c>
      <c r="AM715" s="49" t="str">
        <f>IFERROR(IF(COUNT($S715:AL715)&gt;=$P715,"",EDATE($S715,20)),"")</f>
        <v/>
      </c>
      <c r="AN715" s="49" t="str">
        <f>IFERROR(IF(COUNT($S715:AM715)&gt;=$P715,"",EDATE($S715,21)),"")</f>
        <v/>
      </c>
      <c r="AO715" s="49" t="str">
        <f>IFERROR(IF(COUNT($S715:AN715)&gt;=$P715,"",EDATE($S715,22)),"")</f>
        <v/>
      </c>
      <c r="AP715" s="49" t="str">
        <f>IFERROR(IF(COUNT($S715:AO715)&gt;=$P715,"",EDATE($S715,23)),"")</f>
        <v/>
      </c>
      <c r="AQ715" s="49" t="str">
        <f>IFERROR(IF(COUNT($S715:AP715)&gt;=$P715,"",EDATE($S715,24)),"")</f>
        <v/>
      </c>
      <c r="AR715" s="49" t="str">
        <f>IFERROR(IF(COUNT($S715:AQ715)&gt;=$P715,"",EDATE($S715,25)),"")</f>
        <v/>
      </c>
      <c r="AS715" s="49" t="str">
        <f>IFERROR(IF(COUNT($S715:AR715)&gt;=$P715,"",EDATE($S715,26)),"")</f>
        <v/>
      </c>
      <c r="AT715" s="49" t="str">
        <f>IFERROR(IF(COUNT($S715:AS715)&gt;=$P715,"",EDATE($S715,27)),"")</f>
        <v/>
      </c>
      <c r="AU715" s="49" t="str">
        <f>IFERROR(IF(COUNT($S715:AT715)&gt;=$P715,"",EDATE($S715,28)),"")</f>
        <v/>
      </c>
      <c r="AV715" s="49" t="str">
        <f>IFERROR(IF(COUNT($S715:AU715)&gt;=$P715,"",EDATE($S715,29)),"")</f>
        <v/>
      </c>
      <c r="AW715" s="49" t="str">
        <f>IFERROR(IF(COUNT($S715:AV715)&gt;=$P715,"",EDATE($S715,30)),"")</f>
        <v/>
      </c>
      <c r="AX715" s="49" t="str">
        <f>IFERROR(IF(COUNT($S715:AW715)&gt;=$P715,"",EDATE($S715,31)),"")</f>
        <v/>
      </c>
      <c r="AY715" s="49" t="str">
        <f>IFERROR(IF(COUNT($S715:AX715)&gt;=$P715,"",EDATE($S715,32)),"")</f>
        <v/>
      </c>
      <c r="AZ715" s="49" t="str">
        <f>IFERROR(IF(COUNT($S715:AY715)&gt;=$P715,"",EDATE($S715,33)),"")</f>
        <v/>
      </c>
      <c r="BA715" s="49" t="str">
        <f>IFERROR(IF(COUNT($S715:AZ715)&gt;=$P715,"",EDATE($S715,34)),"")</f>
        <v/>
      </c>
      <c r="BB715" s="49" t="str">
        <f>IFERROR(IF(COUNT($S715:BA715)&gt;=$P715,"",EDATE($S715,35)),"")</f>
        <v/>
      </c>
      <c r="BC715" s="49" t="str">
        <f>IFERROR(IF(COUNT($S715:BB715)&gt;=$P715,"",EDATE($S715,36)),"")</f>
        <v/>
      </c>
      <c r="BD715" s="108"/>
    </row>
    <row r="716" spans="1:56" s="98" customFormat="1" ht="21" customHeight="1" thickBot="1">
      <c r="A716" s="106" t="str">
        <f t="shared" ca="1" si="66"/>
        <v/>
      </c>
      <c r="B716" s="152"/>
      <c r="C716" s="45" t="str">
        <f>IFERROR(VLOOKUP(B716,'اسماء العملاء'!$A$2:$E$1589,5,FALSE),"")</f>
        <v/>
      </c>
      <c r="D716" s="60" t="str">
        <f>IFERROR(VLOOKUP(B716,'اسماء العملاء'!$A$2:$C$1589,2,FALSE),"")</f>
        <v/>
      </c>
      <c r="E716" s="56"/>
      <c r="F716" s="62" t="str">
        <f>IFERROR(VLOOKUP(B716,'اسماء العملاء'!$A$2:$C$1589,3,FALSE),"")</f>
        <v/>
      </c>
      <c r="G716" s="75" t="str">
        <f>IFERROR(VLOOKUP(B716,'اسماء العملاء'!$A$2:$F$1589,6,FALSE),"")</f>
        <v/>
      </c>
      <c r="H716" s="142" t="str">
        <f>IFERROR(VLOOKUP(G716,'انواع الفلاتر'!$B$2:$C$52,2,FALSE),"")</f>
        <v/>
      </c>
      <c r="I716" s="128" t="str">
        <f>IFERROR(VLOOKUP(B716,'اسماء العملاء'!$A$2:$K$1589,11,FALSE),"")</f>
        <v/>
      </c>
      <c r="J716" s="46" t="str">
        <f t="shared" si="67"/>
        <v/>
      </c>
      <c r="K716" s="37"/>
      <c r="L716" s="137" t="str">
        <f t="shared" si="68"/>
        <v/>
      </c>
      <c r="M716" s="94" t="str">
        <f>IFERROR(VLOOKUP(B716,'اسماء العملاء'!$A$2:$G$1589,7,FALSE),"")</f>
        <v/>
      </c>
      <c r="N716" s="92" t="str">
        <f t="shared" si="69"/>
        <v/>
      </c>
      <c r="O716" s="149" t="str">
        <f>IFERROR(VLOOKUP(B716,'اسماء العملاء'!$A$2:$I$1589,9,FALSE),"")</f>
        <v/>
      </c>
      <c r="P716" s="144" t="str">
        <f t="shared" si="70"/>
        <v/>
      </c>
      <c r="Q716" s="145" t="str">
        <f t="shared" si="71"/>
        <v/>
      </c>
      <c r="R716" s="50"/>
      <c r="S716" s="133" t="str">
        <f>IFERROR(VLOOKUP(B716,'اسماء العملاء'!$A$2:$J$1589,10,FALSE),"")</f>
        <v/>
      </c>
      <c r="T716" s="48" t="str">
        <f>IFERROR(IF(COUNT($S716:S716)&gt;=$P716,"",EDATE($S716,1)),"")</f>
        <v/>
      </c>
      <c r="U716" s="48" t="str">
        <f>IFERROR(IF(COUNT($S716:T716)&gt;=$P716,"",EDATE($S716,2)),"")</f>
        <v/>
      </c>
      <c r="V716" s="48" t="str">
        <f>IFERROR(IF(COUNT($S716:U716)&gt;=$P716,"",EDATE($S716,3)),"")</f>
        <v/>
      </c>
      <c r="W716" s="48" t="str">
        <f>IFERROR(IF(COUNT($S716:V716)&gt;=$P716,"",EDATE($S716,4)),"")</f>
        <v/>
      </c>
      <c r="X716" s="48" t="str">
        <f>IFERROR(IF(COUNT($S716:W716)&gt;=$P716,"",EDATE($S716,5)),"")</f>
        <v/>
      </c>
      <c r="Y716" s="48" t="str">
        <f>IFERROR(IF(COUNT($S716:X716)&gt;=$P716,"",EDATE($S716,6)),"")</f>
        <v/>
      </c>
      <c r="Z716" s="48" t="str">
        <f>IFERROR(IF(COUNT($S716:Y716)&gt;=$P716,"",EDATE($S716,7)),"")</f>
        <v/>
      </c>
      <c r="AA716" s="48" t="str">
        <f>IFERROR(IF(COUNT($S716:Z716)&gt;=$P716,"",EDATE($S716,8)),"")</f>
        <v/>
      </c>
      <c r="AB716" s="48" t="str">
        <f>IFERROR(IF(COUNT($S716:AA716)&gt;=$P716,"",EDATE($S716,9)),"")</f>
        <v/>
      </c>
      <c r="AC716" s="48" t="str">
        <f>IFERROR(IF(COUNT($S716:AB716)&gt;=$P716,"",EDATE($S716,10)),"")</f>
        <v/>
      </c>
      <c r="AD716" s="48" t="str">
        <f>IFERROR(IF(COUNT($S716:AC716)&gt;=$P716,"",EDATE($S716,11)),"")</f>
        <v/>
      </c>
      <c r="AE716" s="48" t="str">
        <f>IFERROR(IF(COUNT($S716:AD716)&gt;=$P716,"",EDATE($S716,12)),"")</f>
        <v/>
      </c>
      <c r="AF716" s="48" t="str">
        <f>IFERROR(IF(COUNT($S716:AE716)&gt;=$P716,"",EDATE($S716,13)),"")</f>
        <v/>
      </c>
      <c r="AG716" s="48" t="str">
        <f>IFERROR(IF(COUNT($S716:AF716)&gt;=$P716,"",EDATE($S716,14)),"")</f>
        <v/>
      </c>
      <c r="AH716" s="48" t="str">
        <f>IFERROR(IF(COUNT($S716:AG716)&gt;=$P716,"",EDATE($S716,15)),"")</f>
        <v/>
      </c>
      <c r="AI716" s="48" t="str">
        <f>IFERROR(IF(COUNT($S716:AH716)&gt;=$P716,"",EDATE($S716,16)),"")</f>
        <v/>
      </c>
      <c r="AJ716" s="48" t="str">
        <f>IFERROR(IF(COUNT($S716:AI716)&gt;=$P716,"",EDATE($S716,17)),"")</f>
        <v/>
      </c>
      <c r="AK716" s="48" t="str">
        <f>IFERROR(IF(COUNT($S716:AJ716)&gt;=$P716,"",EDATE($S716,18)),"")</f>
        <v/>
      </c>
      <c r="AL716" s="49" t="str">
        <f>IFERROR(IF(COUNT($S716:AK716)&gt;=$P716,"",EDATE($S716,19)),"")</f>
        <v/>
      </c>
      <c r="AM716" s="49" t="str">
        <f>IFERROR(IF(COUNT($S716:AL716)&gt;=$P716,"",EDATE($S716,20)),"")</f>
        <v/>
      </c>
      <c r="AN716" s="49" t="str">
        <f>IFERROR(IF(COUNT($S716:AM716)&gt;=$P716,"",EDATE($S716,21)),"")</f>
        <v/>
      </c>
      <c r="AO716" s="49" t="str">
        <f>IFERROR(IF(COUNT($S716:AN716)&gt;=$P716,"",EDATE($S716,22)),"")</f>
        <v/>
      </c>
      <c r="AP716" s="49" t="str">
        <f>IFERROR(IF(COUNT($S716:AO716)&gt;=$P716,"",EDATE($S716,23)),"")</f>
        <v/>
      </c>
      <c r="AQ716" s="49" t="str">
        <f>IFERROR(IF(COUNT($S716:AP716)&gt;=$P716,"",EDATE($S716,24)),"")</f>
        <v/>
      </c>
      <c r="AR716" s="49" t="str">
        <f>IFERROR(IF(COUNT($S716:AQ716)&gt;=$P716,"",EDATE($S716,25)),"")</f>
        <v/>
      </c>
      <c r="AS716" s="49" t="str">
        <f>IFERROR(IF(COUNT($S716:AR716)&gt;=$P716,"",EDATE($S716,26)),"")</f>
        <v/>
      </c>
      <c r="AT716" s="49" t="str">
        <f>IFERROR(IF(COUNT($S716:AS716)&gt;=$P716,"",EDATE($S716,27)),"")</f>
        <v/>
      </c>
      <c r="AU716" s="49" t="str">
        <f>IFERROR(IF(COUNT($S716:AT716)&gt;=$P716,"",EDATE($S716,28)),"")</f>
        <v/>
      </c>
      <c r="AV716" s="49" t="str">
        <f>IFERROR(IF(COUNT($S716:AU716)&gt;=$P716,"",EDATE($S716,29)),"")</f>
        <v/>
      </c>
      <c r="AW716" s="49" t="str">
        <f>IFERROR(IF(COUNT($S716:AV716)&gt;=$P716,"",EDATE($S716,30)),"")</f>
        <v/>
      </c>
      <c r="AX716" s="49" t="str">
        <f>IFERROR(IF(COUNT($S716:AW716)&gt;=$P716,"",EDATE($S716,31)),"")</f>
        <v/>
      </c>
      <c r="AY716" s="49" t="str">
        <f>IFERROR(IF(COUNT($S716:AX716)&gt;=$P716,"",EDATE($S716,32)),"")</f>
        <v/>
      </c>
      <c r="AZ716" s="49" t="str">
        <f>IFERROR(IF(COUNT($S716:AY716)&gt;=$P716,"",EDATE($S716,33)),"")</f>
        <v/>
      </c>
      <c r="BA716" s="49" t="str">
        <f>IFERROR(IF(COUNT($S716:AZ716)&gt;=$P716,"",EDATE($S716,34)),"")</f>
        <v/>
      </c>
      <c r="BB716" s="49" t="str">
        <f>IFERROR(IF(COUNT($S716:BA716)&gt;=$P716,"",EDATE($S716,35)),"")</f>
        <v/>
      </c>
      <c r="BC716" s="49" t="str">
        <f>IFERROR(IF(COUNT($S716:BB716)&gt;=$P716,"",EDATE($S716,36)),"")</f>
        <v/>
      </c>
      <c r="BD716" s="108"/>
    </row>
    <row r="717" spans="1:56" s="98" customFormat="1" ht="21" customHeight="1" thickBot="1">
      <c r="A717" s="106" t="str">
        <f t="shared" ca="1" si="66"/>
        <v/>
      </c>
      <c r="B717" s="152"/>
      <c r="C717" s="45" t="str">
        <f>IFERROR(VLOOKUP(B717,'اسماء العملاء'!$A$2:$E$1589,5,FALSE),"")</f>
        <v/>
      </c>
      <c r="D717" s="60" t="str">
        <f>IFERROR(VLOOKUP(B717,'اسماء العملاء'!$A$2:$C$1589,2,FALSE),"")</f>
        <v/>
      </c>
      <c r="E717" s="56"/>
      <c r="F717" s="62" t="str">
        <f>IFERROR(VLOOKUP(B717,'اسماء العملاء'!$A$2:$C$1589,3,FALSE),"")</f>
        <v/>
      </c>
      <c r="G717" s="75" t="str">
        <f>IFERROR(VLOOKUP(B717,'اسماء العملاء'!$A$2:$F$1589,6,FALSE),"")</f>
        <v/>
      </c>
      <c r="H717" s="142" t="str">
        <f>IFERROR(VLOOKUP(G717,'انواع الفلاتر'!$B$2:$C$52,2,FALSE),"")</f>
        <v/>
      </c>
      <c r="I717" s="128" t="str">
        <f>IFERROR(VLOOKUP(B717,'اسماء العملاء'!$A$2:$K$1589,11,FALSE),"")</f>
        <v/>
      </c>
      <c r="J717" s="46" t="str">
        <f t="shared" si="67"/>
        <v/>
      </c>
      <c r="K717" s="37"/>
      <c r="L717" s="137" t="str">
        <f t="shared" si="68"/>
        <v/>
      </c>
      <c r="M717" s="94" t="str">
        <f>IFERROR(VLOOKUP(B717,'اسماء العملاء'!$A$2:$G$1589,7,FALSE),"")</f>
        <v/>
      </c>
      <c r="N717" s="92" t="str">
        <f t="shared" si="69"/>
        <v/>
      </c>
      <c r="O717" s="149" t="str">
        <f>IFERROR(VLOOKUP(B717,'اسماء العملاء'!$A$2:$I$1589,9,FALSE),"")</f>
        <v/>
      </c>
      <c r="P717" s="144" t="str">
        <f t="shared" si="70"/>
        <v/>
      </c>
      <c r="Q717" s="145" t="str">
        <f t="shared" si="71"/>
        <v/>
      </c>
      <c r="R717" s="50"/>
      <c r="S717" s="133" t="str">
        <f>IFERROR(VLOOKUP(B717,'اسماء العملاء'!$A$2:$J$1589,10,FALSE),"")</f>
        <v/>
      </c>
      <c r="T717" s="48" t="str">
        <f>IFERROR(IF(COUNT($S717:S717)&gt;=$P717,"",EDATE($S717,1)),"")</f>
        <v/>
      </c>
      <c r="U717" s="48" t="str">
        <f>IFERROR(IF(COUNT($S717:T717)&gt;=$P717,"",EDATE($S717,2)),"")</f>
        <v/>
      </c>
      <c r="V717" s="48" t="str">
        <f>IFERROR(IF(COUNT($S717:U717)&gt;=$P717,"",EDATE($S717,3)),"")</f>
        <v/>
      </c>
      <c r="W717" s="48" t="str">
        <f>IFERROR(IF(COUNT($S717:V717)&gt;=$P717,"",EDATE($S717,4)),"")</f>
        <v/>
      </c>
      <c r="X717" s="48" t="str">
        <f>IFERROR(IF(COUNT($S717:W717)&gt;=$P717,"",EDATE($S717,5)),"")</f>
        <v/>
      </c>
      <c r="Y717" s="48" t="str">
        <f>IFERROR(IF(COUNT($S717:X717)&gt;=$P717,"",EDATE($S717,6)),"")</f>
        <v/>
      </c>
      <c r="Z717" s="48" t="str">
        <f>IFERROR(IF(COUNT($S717:Y717)&gt;=$P717,"",EDATE($S717,7)),"")</f>
        <v/>
      </c>
      <c r="AA717" s="48" t="str">
        <f>IFERROR(IF(COUNT($S717:Z717)&gt;=$P717,"",EDATE($S717,8)),"")</f>
        <v/>
      </c>
      <c r="AB717" s="48" t="str">
        <f>IFERROR(IF(COUNT($S717:AA717)&gt;=$P717,"",EDATE($S717,9)),"")</f>
        <v/>
      </c>
      <c r="AC717" s="48" t="str">
        <f>IFERROR(IF(COUNT($S717:AB717)&gt;=$P717,"",EDATE($S717,10)),"")</f>
        <v/>
      </c>
      <c r="AD717" s="48" t="str">
        <f>IFERROR(IF(COUNT($S717:AC717)&gt;=$P717,"",EDATE($S717,11)),"")</f>
        <v/>
      </c>
      <c r="AE717" s="48" t="str">
        <f>IFERROR(IF(COUNT($S717:AD717)&gt;=$P717,"",EDATE($S717,12)),"")</f>
        <v/>
      </c>
      <c r="AF717" s="48" t="str">
        <f>IFERROR(IF(COUNT($S717:AE717)&gt;=$P717,"",EDATE($S717,13)),"")</f>
        <v/>
      </c>
      <c r="AG717" s="48" t="str">
        <f>IFERROR(IF(COUNT($S717:AF717)&gt;=$P717,"",EDATE($S717,14)),"")</f>
        <v/>
      </c>
      <c r="AH717" s="48" t="str">
        <f>IFERROR(IF(COUNT($S717:AG717)&gt;=$P717,"",EDATE($S717,15)),"")</f>
        <v/>
      </c>
      <c r="AI717" s="48" t="str">
        <f>IFERROR(IF(COUNT($S717:AH717)&gt;=$P717,"",EDATE($S717,16)),"")</f>
        <v/>
      </c>
      <c r="AJ717" s="48" t="str">
        <f>IFERROR(IF(COUNT($S717:AI717)&gt;=$P717,"",EDATE($S717,17)),"")</f>
        <v/>
      </c>
      <c r="AK717" s="48" t="str">
        <f>IFERROR(IF(COUNT($S717:AJ717)&gt;=$P717,"",EDATE($S717,18)),"")</f>
        <v/>
      </c>
      <c r="AL717" s="49" t="str">
        <f>IFERROR(IF(COUNT($S717:AK717)&gt;=$P717,"",EDATE($S717,19)),"")</f>
        <v/>
      </c>
      <c r="AM717" s="49" t="str">
        <f>IFERROR(IF(COUNT($S717:AL717)&gt;=$P717,"",EDATE($S717,20)),"")</f>
        <v/>
      </c>
      <c r="AN717" s="49" t="str">
        <f>IFERROR(IF(COUNT($S717:AM717)&gt;=$P717,"",EDATE($S717,21)),"")</f>
        <v/>
      </c>
      <c r="AO717" s="49" t="str">
        <f>IFERROR(IF(COUNT($S717:AN717)&gt;=$P717,"",EDATE($S717,22)),"")</f>
        <v/>
      </c>
      <c r="AP717" s="49" t="str">
        <f>IFERROR(IF(COUNT($S717:AO717)&gt;=$P717,"",EDATE($S717,23)),"")</f>
        <v/>
      </c>
      <c r="AQ717" s="49" t="str">
        <f>IFERROR(IF(COUNT($S717:AP717)&gt;=$P717,"",EDATE($S717,24)),"")</f>
        <v/>
      </c>
      <c r="AR717" s="49" t="str">
        <f>IFERROR(IF(COUNT($S717:AQ717)&gt;=$P717,"",EDATE($S717,25)),"")</f>
        <v/>
      </c>
      <c r="AS717" s="49" t="str">
        <f>IFERROR(IF(COUNT($S717:AR717)&gt;=$P717,"",EDATE($S717,26)),"")</f>
        <v/>
      </c>
      <c r="AT717" s="49" t="str">
        <f>IFERROR(IF(COUNT($S717:AS717)&gt;=$P717,"",EDATE($S717,27)),"")</f>
        <v/>
      </c>
      <c r="AU717" s="49" t="str">
        <f>IFERROR(IF(COUNT($S717:AT717)&gt;=$P717,"",EDATE($S717,28)),"")</f>
        <v/>
      </c>
      <c r="AV717" s="49" t="str">
        <f>IFERROR(IF(COUNT($S717:AU717)&gt;=$P717,"",EDATE($S717,29)),"")</f>
        <v/>
      </c>
      <c r="AW717" s="49" t="str">
        <f>IFERROR(IF(COUNT($S717:AV717)&gt;=$P717,"",EDATE($S717,30)),"")</f>
        <v/>
      </c>
      <c r="AX717" s="49" t="str">
        <f>IFERROR(IF(COUNT($S717:AW717)&gt;=$P717,"",EDATE($S717,31)),"")</f>
        <v/>
      </c>
      <c r="AY717" s="49" t="str">
        <f>IFERROR(IF(COUNT($S717:AX717)&gt;=$P717,"",EDATE($S717,32)),"")</f>
        <v/>
      </c>
      <c r="AZ717" s="49" t="str">
        <f>IFERROR(IF(COUNT($S717:AY717)&gt;=$P717,"",EDATE($S717,33)),"")</f>
        <v/>
      </c>
      <c r="BA717" s="49" t="str">
        <f>IFERROR(IF(COUNT($S717:AZ717)&gt;=$P717,"",EDATE($S717,34)),"")</f>
        <v/>
      </c>
      <c r="BB717" s="49" t="str">
        <f>IFERROR(IF(COUNT($S717:BA717)&gt;=$P717,"",EDATE($S717,35)),"")</f>
        <v/>
      </c>
      <c r="BC717" s="49" t="str">
        <f>IFERROR(IF(COUNT($S717:BB717)&gt;=$P717,"",EDATE($S717,36)),"")</f>
        <v/>
      </c>
      <c r="BD717" s="108"/>
    </row>
    <row r="718" spans="1:56" s="98" customFormat="1" ht="21" customHeight="1" thickBot="1">
      <c r="A718" s="106" t="str">
        <f t="shared" ca="1" si="66"/>
        <v/>
      </c>
      <c r="B718" s="152"/>
      <c r="C718" s="45" t="str">
        <f>IFERROR(VLOOKUP(B718,'اسماء العملاء'!$A$2:$E$1589,5,FALSE),"")</f>
        <v/>
      </c>
      <c r="D718" s="60" t="str">
        <f>IFERROR(VLOOKUP(B718,'اسماء العملاء'!$A$2:$C$1589,2,FALSE),"")</f>
        <v/>
      </c>
      <c r="E718" s="56"/>
      <c r="F718" s="62" t="str">
        <f>IFERROR(VLOOKUP(B718,'اسماء العملاء'!$A$2:$C$1589,3,FALSE),"")</f>
        <v/>
      </c>
      <c r="G718" s="75" t="str">
        <f>IFERROR(VLOOKUP(B718,'اسماء العملاء'!$A$2:$F$1589,6,FALSE),"")</f>
        <v/>
      </c>
      <c r="H718" s="142" t="str">
        <f>IFERROR(VLOOKUP(G718,'انواع الفلاتر'!$B$2:$C$52,2,FALSE),"")</f>
        <v/>
      </c>
      <c r="I718" s="128" t="str">
        <f>IFERROR(VLOOKUP(B718,'اسماء العملاء'!$A$2:$K$1589,11,FALSE),"")</f>
        <v/>
      </c>
      <c r="J718" s="46" t="str">
        <f t="shared" si="67"/>
        <v/>
      </c>
      <c r="K718" s="37"/>
      <c r="L718" s="137" t="str">
        <f t="shared" si="68"/>
        <v/>
      </c>
      <c r="M718" s="94" t="str">
        <f>IFERROR(VLOOKUP(B718,'اسماء العملاء'!$A$2:$G$1589,7,FALSE),"")</f>
        <v/>
      </c>
      <c r="N718" s="92" t="str">
        <f t="shared" si="69"/>
        <v/>
      </c>
      <c r="O718" s="149" t="str">
        <f>IFERROR(VLOOKUP(B718,'اسماء العملاء'!$A$2:$I$1589,9,FALSE),"")</f>
        <v/>
      </c>
      <c r="P718" s="144" t="str">
        <f t="shared" si="70"/>
        <v/>
      </c>
      <c r="Q718" s="145" t="str">
        <f t="shared" si="71"/>
        <v/>
      </c>
      <c r="R718" s="50"/>
      <c r="S718" s="133" t="str">
        <f>IFERROR(VLOOKUP(B718,'اسماء العملاء'!$A$2:$J$1589,10,FALSE),"")</f>
        <v/>
      </c>
      <c r="T718" s="48" t="str">
        <f>IFERROR(IF(COUNT($S718:S718)&gt;=$P718,"",EDATE($S718,1)),"")</f>
        <v/>
      </c>
      <c r="U718" s="48" t="str">
        <f>IFERROR(IF(COUNT($S718:T718)&gt;=$P718,"",EDATE($S718,2)),"")</f>
        <v/>
      </c>
      <c r="V718" s="48" t="str">
        <f>IFERROR(IF(COUNT($S718:U718)&gt;=$P718,"",EDATE($S718,3)),"")</f>
        <v/>
      </c>
      <c r="W718" s="48" t="str">
        <f>IFERROR(IF(COUNT($S718:V718)&gt;=$P718,"",EDATE($S718,4)),"")</f>
        <v/>
      </c>
      <c r="X718" s="48" t="str">
        <f>IFERROR(IF(COUNT($S718:W718)&gt;=$P718,"",EDATE($S718,5)),"")</f>
        <v/>
      </c>
      <c r="Y718" s="48" t="str">
        <f>IFERROR(IF(COUNT($S718:X718)&gt;=$P718,"",EDATE($S718,6)),"")</f>
        <v/>
      </c>
      <c r="Z718" s="48" t="str">
        <f>IFERROR(IF(COUNT($S718:Y718)&gt;=$P718,"",EDATE($S718,7)),"")</f>
        <v/>
      </c>
      <c r="AA718" s="48" t="str">
        <f>IFERROR(IF(COUNT($S718:Z718)&gt;=$P718,"",EDATE($S718,8)),"")</f>
        <v/>
      </c>
      <c r="AB718" s="48" t="str">
        <f>IFERROR(IF(COUNT($S718:AA718)&gt;=$P718,"",EDATE($S718,9)),"")</f>
        <v/>
      </c>
      <c r="AC718" s="48" t="str">
        <f>IFERROR(IF(COUNT($S718:AB718)&gt;=$P718,"",EDATE($S718,10)),"")</f>
        <v/>
      </c>
      <c r="AD718" s="48" t="str">
        <f>IFERROR(IF(COUNT($S718:AC718)&gt;=$P718,"",EDATE($S718,11)),"")</f>
        <v/>
      </c>
      <c r="AE718" s="48" t="str">
        <f>IFERROR(IF(COUNT($S718:AD718)&gt;=$P718,"",EDATE($S718,12)),"")</f>
        <v/>
      </c>
      <c r="AF718" s="48" t="str">
        <f>IFERROR(IF(COUNT($S718:AE718)&gt;=$P718,"",EDATE($S718,13)),"")</f>
        <v/>
      </c>
      <c r="AG718" s="48" t="str">
        <f>IFERROR(IF(COUNT($S718:AF718)&gt;=$P718,"",EDATE($S718,14)),"")</f>
        <v/>
      </c>
      <c r="AH718" s="48" t="str">
        <f>IFERROR(IF(COUNT($S718:AG718)&gt;=$P718,"",EDATE($S718,15)),"")</f>
        <v/>
      </c>
      <c r="AI718" s="48" t="str">
        <f>IFERROR(IF(COUNT($S718:AH718)&gt;=$P718,"",EDATE($S718,16)),"")</f>
        <v/>
      </c>
      <c r="AJ718" s="48" t="str">
        <f>IFERROR(IF(COUNT($S718:AI718)&gt;=$P718,"",EDATE($S718,17)),"")</f>
        <v/>
      </c>
      <c r="AK718" s="48" t="str">
        <f>IFERROR(IF(COUNT($S718:AJ718)&gt;=$P718,"",EDATE($S718,18)),"")</f>
        <v/>
      </c>
      <c r="AL718" s="49" t="str">
        <f>IFERROR(IF(COUNT($S718:AK718)&gt;=$P718,"",EDATE($S718,19)),"")</f>
        <v/>
      </c>
      <c r="AM718" s="49" t="str">
        <f>IFERROR(IF(COUNT($S718:AL718)&gt;=$P718,"",EDATE($S718,20)),"")</f>
        <v/>
      </c>
      <c r="AN718" s="49" t="str">
        <f>IFERROR(IF(COUNT($S718:AM718)&gt;=$P718,"",EDATE($S718,21)),"")</f>
        <v/>
      </c>
      <c r="AO718" s="49" t="str">
        <f>IFERROR(IF(COUNT($S718:AN718)&gt;=$P718,"",EDATE($S718,22)),"")</f>
        <v/>
      </c>
      <c r="AP718" s="49" t="str">
        <f>IFERROR(IF(COUNT($S718:AO718)&gt;=$P718,"",EDATE($S718,23)),"")</f>
        <v/>
      </c>
      <c r="AQ718" s="49" t="str">
        <f>IFERROR(IF(COUNT($S718:AP718)&gt;=$P718,"",EDATE($S718,24)),"")</f>
        <v/>
      </c>
      <c r="AR718" s="49" t="str">
        <f>IFERROR(IF(COUNT($S718:AQ718)&gt;=$P718,"",EDATE($S718,25)),"")</f>
        <v/>
      </c>
      <c r="AS718" s="49" t="str">
        <f>IFERROR(IF(COUNT($S718:AR718)&gt;=$P718,"",EDATE($S718,26)),"")</f>
        <v/>
      </c>
      <c r="AT718" s="49" t="str">
        <f>IFERROR(IF(COUNT($S718:AS718)&gt;=$P718,"",EDATE($S718,27)),"")</f>
        <v/>
      </c>
      <c r="AU718" s="49" t="str">
        <f>IFERROR(IF(COUNT($S718:AT718)&gt;=$P718,"",EDATE($S718,28)),"")</f>
        <v/>
      </c>
      <c r="AV718" s="49" t="str">
        <f>IFERROR(IF(COUNT($S718:AU718)&gt;=$P718,"",EDATE($S718,29)),"")</f>
        <v/>
      </c>
      <c r="AW718" s="49" t="str">
        <f>IFERROR(IF(COUNT($S718:AV718)&gt;=$P718,"",EDATE($S718,30)),"")</f>
        <v/>
      </c>
      <c r="AX718" s="49" t="str">
        <f>IFERROR(IF(COUNT($S718:AW718)&gt;=$P718,"",EDATE($S718,31)),"")</f>
        <v/>
      </c>
      <c r="AY718" s="49" t="str">
        <f>IFERROR(IF(COUNT($S718:AX718)&gt;=$P718,"",EDATE($S718,32)),"")</f>
        <v/>
      </c>
      <c r="AZ718" s="49" t="str">
        <f>IFERROR(IF(COUNT($S718:AY718)&gt;=$P718,"",EDATE($S718,33)),"")</f>
        <v/>
      </c>
      <c r="BA718" s="49" t="str">
        <f>IFERROR(IF(COUNT($S718:AZ718)&gt;=$P718,"",EDATE($S718,34)),"")</f>
        <v/>
      </c>
      <c r="BB718" s="49" t="str">
        <f>IFERROR(IF(COUNT($S718:BA718)&gt;=$P718,"",EDATE($S718,35)),"")</f>
        <v/>
      </c>
      <c r="BC718" s="49" t="str">
        <f>IFERROR(IF(COUNT($S718:BB718)&gt;=$P718,"",EDATE($S718,36)),"")</f>
        <v/>
      </c>
      <c r="BD718" s="108"/>
    </row>
    <row r="719" spans="1:56" s="98" customFormat="1" ht="21" customHeight="1" thickBot="1">
      <c r="A719" s="106" t="str">
        <f t="shared" ca="1" si="66"/>
        <v/>
      </c>
      <c r="B719" s="152"/>
      <c r="C719" s="45" t="str">
        <f>IFERROR(VLOOKUP(B719,'اسماء العملاء'!$A$2:$E$1589,5,FALSE),"")</f>
        <v/>
      </c>
      <c r="D719" s="60" t="str">
        <f>IFERROR(VLOOKUP(B719,'اسماء العملاء'!$A$2:$C$1589,2,FALSE),"")</f>
        <v/>
      </c>
      <c r="E719" s="56"/>
      <c r="F719" s="62" t="str">
        <f>IFERROR(VLOOKUP(B719,'اسماء العملاء'!$A$2:$C$1589,3,FALSE),"")</f>
        <v/>
      </c>
      <c r="G719" s="75" t="str">
        <f>IFERROR(VLOOKUP(B719,'اسماء العملاء'!$A$2:$F$1589,6,FALSE),"")</f>
        <v/>
      </c>
      <c r="H719" s="142" t="str">
        <f>IFERROR(VLOOKUP(G719,'انواع الفلاتر'!$B$2:$C$52,2,FALSE),"")</f>
        <v/>
      </c>
      <c r="I719" s="128" t="str">
        <f>IFERROR(VLOOKUP(B719,'اسماء العملاء'!$A$2:$K$1589,11,FALSE),"")</f>
        <v/>
      </c>
      <c r="J719" s="46" t="str">
        <f t="shared" si="67"/>
        <v/>
      </c>
      <c r="K719" s="37"/>
      <c r="L719" s="137" t="str">
        <f t="shared" si="68"/>
        <v/>
      </c>
      <c r="M719" s="94" t="str">
        <f>IFERROR(VLOOKUP(B719,'اسماء العملاء'!$A$2:$G$1589,7,FALSE),"")</f>
        <v/>
      </c>
      <c r="N719" s="92" t="str">
        <f t="shared" si="69"/>
        <v/>
      </c>
      <c r="O719" s="149" t="str">
        <f>IFERROR(VLOOKUP(B719,'اسماء العملاء'!$A$2:$I$1589,9,FALSE),"")</f>
        <v/>
      </c>
      <c r="P719" s="144" t="str">
        <f t="shared" si="70"/>
        <v/>
      </c>
      <c r="Q719" s="145" t="str">
        <f t="shared" si="71"/>
        <v/>
      </c>
      <c r="R719" s="50"/>
      <c r="S719" s="133" t="str">
        <f>IFERROR(VLOOKUP(B719,'اسماء العملاء'!$A$2:$J$1589,10,FALSE),"")</f>
        <v/>
      </c>
      <c r="T719" s="48" t="str">
        <f>IFERROR(IF(COUNT($S719:S719)&gt;=$P719,"",EDATE($S719,1)),"")</f>
        <v/>
      </c>
      <c r="U719" s="48" t="str">
        <f>IFERROR(IF(COUNT($S719:T719)&gt;=$P719,"",EDATE($S719,2)),"")</f>
        <v/>
      </c>
      <c r="V719" s="48" t="str">
        <f>IFERROR(IF(COUNT($S719:U719)&gt;=$P719,"",EDATE($S719,3)),"")</f>
        <v/>
      </c>
      <c r="W719" s="48" t="str">
        <f>IFERROR(IF(COUNT($S719:V719)&gt;=$P719,"",EDATE($S719,4)),"")</f>
        <v/>
      </c>
      <c r="X719" s="48" t="str">
        <f>IFERROR(IF(COUNT($S719:W719)&gt;=$P719,"",EDATE($S719,5)),"")</f>
        <v/>
      </c>
      <c r="Y719" s="48" t="str">
        <f>IFERROR(IF(COUNT($S719:X719)&gt;=$P719,"",EDATE($S719,6)),"")</f>
        <v/>
      </c>
      <c r="Z719" s="48" t="str">
        <f>IFERROR(IF(COUNT($S719:Y719)&gt;=$P719,"",EDATE($S719,7)),"")</f>
        <v/>
      </c>
      <c r="AA719" s="48" t="str">
        <f>IFERROR(IF(COUNT($S719:Z719)&gt;=$P719,"",EDATE($S719,8)),"")</f>
        <v/>
      </c>
      <c r="AB719" s="48" t="str">
        <f>IFERROR(IF(COUNT($S719:AA719)&gt;=$P719,"",EDATE($S719,9)),"")</f>
        <v/>
      </c>
      <c r="AC719" s="48" t="str">
        <f>IFERROR(IF(COUNT($S719:AB719)&gt;=$P719,"",EDATE($S719,10)),"")</f>
        <v/>
      </c>
      <c r="AD719" s="48" t="str">
        <f>IFERROR(IF(COUNT($S719:AC719)&gt;=$P719,"",EDATE($S719,11)),"")</f>
        <v/>
      </c>
      <c r="AE719" s="48" t="str">
        <f>IFERROR(IF(COUNT($S719:AD719)&gt;=$P719,"",EDATE($S719,12)),"")</f>
        <v/>
      </c>
      <c r="AF719" s="48" t="str">
        <f>IFERROR(IF(COUNT($S719:AE719)&gt;=$P719,"",EDATE($S719,13)),"")</f>
        <v/>
      </c>
      <c r="AG719" s="48" t="str">
        <f>IFERROR(IF(COUNT($S719:AF719)&gt;=$P719,"",EDATE($S719,14)),"")</f>
        <v/>
      </c>
      <c r="AH719" s="48" t="str">
        <f>IFERROR(IF(COUNT($S719:AG719)&gt;=$P719,"",EDATE($S719,15)),"")</f>
        <v/>
      </c>
      <c r="AI719" s="48" t="str">
        <f>IFERROR(IF(COUNT($S719:AH719)&gt;=$P719,"",EDATE($S719,16)),"")</f>
        <v/>
      </c>
      <c r="AJ719" s="48" t="str">
        <f>IFERROR(IF(COUNT($S719:AI719)&gt;=$P719,"",EDATE($S719,17)),"")</f>
        <v/>
      </c>
      <c r="AK719" s="48" t="str">
        <f>IFERROR(IF(COUNT($S719:AJ719)&gt;=$P719,"",EDATE($S719,18)),"")</f>
        <v/>
      </c>
      <c r="AL719" s="49" t="str">
        <f>IFERROR(IF(COUNT($S719:AK719)&gt;=$P719,"",EDATE($S719,19)),"")</f>
        <v/>
      </c>
      <c r="AM719" s="49" t="str">
        <f>IFERROR(IF(COUNT($S719:AL719)&gt;=$P719,"",EDATE($S719,20)),"")</f>
        <v/>
      </c>
      <c r="AN719" s="49" t="str">
        <f>IFERROR(IF(COUNT($S719:AM719)&gt;=$P719,"",EDATE($S719,21)),"")</f>
        <v/>
      </c>
      <c r="AO719" s="49" t="str">
        <f>IFERROR(IF(COUNT($S719:AN719)&gt;=$P719,"",EDATE($S719,22)),"")</f>
        <v/>
      </c>
      <c r="AP719" s="49" t="str">
        <f>IFERROR(IF(COUNT($S719:AO719)&gt;=$P719,"",EDATE($S719,23)),"")</f>
        <v/>
      </c>
      <c r="AQ719" s="49" t="str">
        <f>IFERROR(IF(COUNT($S719:AP719)&gt;=$P719,"",EDATE($S719,24)),"")</f>
        <v/>
      </c>
      <c r="AR719" s="49" t="str">
        <f>IFERROR(IF(COUNT($S719:AQ719)&gt;=$P719,"",EDATE($S719,25)),"")</f>
        <v/>
      </c>
      <c r="AS719" s="49" t="str">
        <f>IFERROR(IF(COUNT($S719:AR719)&gt;=$P719,"",EDATE($S719,26)),"")</f>
        <v/>
      </c>
      <c r="AT719" s="49" t="str">
        <f>IFERROR(IF(COUNT($S719:AS719)&gt;=$P719,"",EDATE($S719,27)),"")</f>
        <v/>
      </c>
      <c r="AU719" s="49" t="str">
        <f>IFERROR(IF(COUNT($S719:AT719)&gt;=$P719,"",EDATE($S719,28)),"")</f>
        <v/>
      </c>
      <c r="AV719" s="49" t="str">
        <f>IFERROR(IF(COUNT($S719:AU719)&gt;=$P719,"",EDATE($S719,29)),"")</f>
        <v/>
      </c>
      <c r="AW719" s="49" t="str">
        <f>IFERROR(IF(COUNT($S719:AV719)&gt;=$P719,"",EDATE($S719,30)),"")</f>
        <v/>
      </c>
      <c r="AX719" s="49" t="str">
        <f>IFERROR(IF(COUNT($S719:AW719)&gt;=$P719,"",EDATE($S719,31)),"")</f>
        <v/>
      </c>
      <c r="AY719" s="49" t="str">
        <f>IFERROR(IF(COUNT($S719:AX719)&gt;=$P719,"",EDATE($S719,32)),"")</f>
        <v/>
      </c>
      <c r="AZ719" s="49" t="str">
        <f>IFERROR(IF(COUNT($S719:AY719)&gt;=$P719,"",EDATE($S719,33)),"")</f>
        <v/>
      </c>
      <c r="BA719" s="49" t="str">
        <f>IFERROR(IF(COUNT($S719:AZ719)&gt;=$P719,"",EDATE($S719,34)),"")</f>
        <v/>
      </c>
      <c r="BB719" s="49" t="str">
        <f>IFERROR(IF(COUNT($S719:BA719)&gt;=$P719,"",EDATE($S719,35)),"")</f>
        <v/>
      </c>
      <c r="BC719" s="49" t="str">
        <f>IFERROR(IF(COUNT($S719:BB719)&gt;=$P719,"",EDATE($S719,36)),"")</f>
        <v/>
      </c>
      <c r="BD719" s="108"/>
    </row>
    <row r="720" spans="1:56" s="98" customFormat="1" ht="21" customHeight="1" thickBot="1">
      <c r="A720" s="106" t="str">
        <f t="shared" ca="1" si="66"/>
        <v/>
      </c>
      <c r="B720" s="152"/>
      <c r="C720" s="45" t="str">
        <f>IFERROR(VLOOKUP(B720,'اسماء العملاء'!$A$2:$E$1589,5,FALSE),"")</f>
        <v/>
      </c>
      <c r="D720" s="60" t="str">
        <f>IFERROR(VLOOKUP(B720,'اسماء العملاء'!$A$2:$C$1589,2,FALSE),"")</f>
        <v/>
      </c>
      <c r="E720" s="56"/>
      <c r="F720" s="62" t="str">
        <f>IFERROR(VLOOKUP(B720,'اسماء العملاء'!$A$2:$C$1589,3,FALSE),"")</f>
        <v/>
      </c>
      <c r="G720" s="75" t="str">
        <f>IFERROR(VLOOKUP(B720,'اسماء العملاء'!$A$2:$F$1589,6,FALSE),"")</f>
        <v/>
      </c>
      <c r="H720" s="142" t="str">
        <f>IFERROR(VLOOKUP(G720,'انواع الفلاتر'!$B$2:$C$52,2,FALSE),"")</f>
        <v/>
      </c>
      <c r="I720" s="128" t="str">
        <f>IFERROR(VLOOKUP(B720,'اسماء العملاء'!$A$2:$K$1589,11,FALSE),"")</f>
        <v/>
      </c>
      <c r="J720" s="46" t="str">
        <f t="shared" si="67"/>
        <v/>
      </c>
      <c r="K720" s="37"/>
      <c r="L720" s="137" t="str">
        <f t="shared" si="68"/>
        <v/>
      </c>
      <c r="M720" s="94" t="str">
        <f>IFERROR(VLOOKUP(B720,'اسماء العملاء'!$A$2:$G$1589,7,FALSE),"")</f>
        <v/>
      </c>
      <c r="N720" s="92" t="str">
        <f t="shared" si="69"/>
        <v/>
      </c>
      <c r="O720" s="149" t="str">
        <f>IFERROR(VLOOKUP(B720,'اسماء العملاء'!$A$2:$I$1589,9,FALSE),"")</f>
        <v/>
      </c>
      <c r="P720" s="144" t="str">
        <f t="shared" si="70"/>
        <v/>
      </c>
      <c r="Q720" s="145" t="str">
        <f t="shared" si="71"/>
        <v/>
      </c>
      <c r="R720" s="50"/>
      <c r="S720" s="133" t="str">
        <f>IFERROR(VLOOKUP(B720,'اسماء العملاء'!$A$2:$J$1589,10,FALSE),"")</f>
        <v/>
      </c>
      <c r="T720" s="48" t="str">
        <f>IFERROR(IF(COUNT($S720:S720)&gt;=$P720,"",EDATE($S720,1)),"")</f>
        <v/>
      </c>
      <c r="U720" s="48" t="str">
        <f>IFERROR(IF(COUNT($S720:T720)&gt;=$P720,"",EDATE($S720,2)),"")</f>
        <v/>
      </c>
      <c r="V720" s="48" t="str">
        <f>IFERROR(IF(COUNT($S720:U720)&gt;=$P720,"",EDATE($S720,3)),"")</f>
        <v/>
      </c>
      <c r="W720" s="48" t="str">
        <f>IFERROR(IF(COUNT($S720:V720)&gt;=$P720,"",EDATE($S720,4)),"")</f>
        <v/>
      </c>
      <c r="X720" s="48" t="str">
        <f>IFERROR(IF(COUNT($S720:W720)&gt;=$P720,"",EDATE($S720,5)),"")</f>
        <v/>
      </c>
      <c r="Y720" s="48" t="str">
        <f>IFERROR(IF(COUNT($S720:X720)&gt;=$P720,"",EDATE($S720,6)),"")</f>
        <v/>
      </c>
      <c r="Z720" s="48" t="str">
        <f>IFERROR(IF(COUNT($S720:Y720)&gt;=$P720,"",EDATE($S720,7)),"")</f>
        <v/>
      </c>
      <c r="AA720" s="48" t="str">
        <f>IFERROR(IF(COUNT($S720:Z720)&gt;=$P720,"",EDATE($S720,8)),"")</f>
        <v/>
      </c>
      <c r="AB720" s="48" t="str">
        <f>IFERROR(IF(COUNT($S720:AA720)&gt;=$P720,"",EDATE($S720,9)),"")</f>
        <v/>
      </c>
      <c r="AC720" s="48" t="str">
        <f>IFERROR(IF(COUNT($S720:AB720)&gt;=$P720,"",EDATE($S720,10)),"")</f>
        <v/>
      </c>
      <c r="AD720" s="48" t="str">
        <f>IFERROR(IF(COUNT($S720:AC720)&gt;=$P720,"",EDATE($S720,11)),"")</f>
        <v/>
      </c>
      <c r="AE720" s="48" t="str">
        <f>IFERROR(IF(COUNT($S720:AD720)&gt;=$P720,"",EDATE($S720,12)),"")</f>
        <v/>
      </c>
      <c r="AF720" s="48" t="str">
        <f>IFERROR(IF(COUNT($S720:AE720)&gt;=$P720,"",EDATE($S720,13)),"")</f>
        <v/>
      </c>
      <c r="AG720" s="48" t="str">
        <f>IFERROR(IF(COUNT($S720:AF720)&gt;=$P720,"",EDATE($S720,14)),"")</f>
        <v/>
      </c>
      <c r="AH720" s="48" t="str">
        <f>IFERROR(IF(COUNT($S720:AG720)&gt;=$P720,"",EDATE($S720,15)),"")</f>
        <v/>
      </c>
      <c r="AI720" s="48" t="str">
        <f>IFERROR(IF(COUNT($S720:AH720)&gt;=$P720,"",EDATE($S720,16)),"")</f>
        <v/>
      </c>
      <c r="AJ720" s="48" t="str">
        <f>IFERROR(IF(COUNT($S720:AI720)&gt;=$P720,"",EDATE($S720,17)),"")</f>
        <v/>
      </c>
      <c r="AK720" s="48" t="str">
        <f>IFERROR(IF(COUNT($S720:AJ720)&gt;=$P720,"",EDATE($S720,18)),"")</f>
        <v/>
      </c>
      <c r="AL720" s="49" t="str">
        <f>IFERROR(IF(COUNT($S720:AK720)&gt;=$P720,"",EDATE($S720,19)),"")</f>
        <v/>
      </c>
      <c r="AM720" s="49" t="str">
        <f>IFERROR(IF(COUNT($S720:AL720)&gt;=$P720,"",EDATE($S720,20)),"")</f>
        <v/>
      </c>
      <c r="AN720" s="49" t="str">
        <f>IFERROR(IF(COUNT($S720:AM720)&gt;=$P720,"",EDATE($S720,21)),"")</f>
        <v/>
      </c>
      <c r="AO720" s="49" t="str">
        <f>IFERROR(IF(COUNT($S720:AN720)&gt;=$P720,"",EDATE($S720,22)),"")</f>
        <v/>
      </c>
      <c r="AP720" s="49" t="str">
        <f>IFERROR(IF(COUNT($S720:AO720)&gt;=$P720,"",EDATE($S720,23)),"")</f>
        <v/>
      </c>
      <c r="AQ720" s="49" t="str">
        <f>IFERROR(IF(COUNT($S720:AP720)&gt;=$P720,"",EDATE($S720,24)),"")</f>
        <v/>
      </c>
      <c r="AR720" s="49" t="str">
        <f>IFERROR(IF(COUNT($S720:AQ720)&gt;=$P720,"",EDATE($S720,25)),"")</f>
        <v/>
      </c>
      <c r="AS720" s="49" t="str">
        <f>IFERROR(IF(COUNT($S720:AR720)&gt;=$P720,"",EDATE($S720,26)),"")</f>
        <v/>
      </c>
      <c r="AT720" s="49" t="str">
        <f>IFERROR(IF(COUNT($S720:AS720)&gt;=$P720,"",EDATE($S720,27)),"")</f>
        <v/>
      </c>
      <c r="AU720" s="49" t="str">
        <f>IFERROR(IF(COUNT($S720:AT720)&gt;=$P720,"",EDATE($S720,28)),"")</f>
        <v/>
      </c>
      <c r="AV720" s="49" t="str">
        <f>IFERROR(IF(COUNT($S720:AU720)&gt;=$P720,"",EDATE($S720,29)),"")</f>
        <v/>
      </c>
      <c r="AW720" s="49" t="str">
        <f>IFERROR(IF(COUNT($S720:AV720)&gt;=$P720,"",EDATE($S720,30)),"")</f>
        <v/>
      </c>
      <c r="AX720" s="49" t="str">
        <f>IFERROR(IF(COUNT($S720:AW720)&gt;=$P720,"",EDATE($S720,31)),"")</f>
        <v/>
      </c>
      <c r="AY720" s="49" t="str">
        <f>IFERROR(IF(COUNT($S720:AX720)&gt;=$P720,"",EDATE($S720,32)),"")</f>
        <v/>
      </c>
      <c r="AZ720" s="49" t="str">
        <f>IFERROR(IF(COUNT($S720:AY720)&gt;=$P720,"",EDATE($S720,33)),"")</f>
        <v/>
      </c>
      <c r="BA720" s="49" t="str">
        <f>IFERROR(IF(COUNT($S720:AZ720)&gt;=$P720,"",EDATE($S720,34)),"")</f>
        <v/>
      </c>
      <c r="BB720" s="49" t="str">
        <f>IFERROR(IF(COUNT($S720:BA720)&gt;=$P720,"",EDATE($S720,35)),"")</f>
        <v/>
      </c>
      <c r="BC720" s="49" t="str">
        <f>IFERROR(IF(COUNT($S720:BB720)&gt;=$P720,"",EDATE($S720,36)),"")</f>
        <v/>
      </c>
      <c r="BD720" s="108"/>
    </row>
    <row r="721" spans="1:56" s="98" customFormat="1" ht="21" customHeight="1" thickBot="1">
      <c r="A721" s="106" t="str">
        <f t="shared" ca="1" si="66"/>
        <v/>
      </c>
      <c r="B721" s="152"/>
      <c r="C721" s="45" t="str">
        <f>IFERROR(VLOOKUP(B721,'اسماء العملاء'!$A$2:$E$1589,5,FALSE),"")</f>
        <v/>
      </c>
      <c r="D721" s="60" t="str">
        <f>IFERROR(VLOOKUP(B721,'اسماء العملاء'!$A$2:$C$1589,2,FALSE),"")</f>
        <v/>
      </c>
      <c r="E721" s="56"/>
      <c r="F721" s="62" t="str">
        <f>IFERROR(VLOOKUP(B721,'اسماء العملاء'!$A$2:$C$1589,3,FALSE),"")</f>
        <v/>
      </c>
      <c r="G721" s="75" t="str">
        <f>IFERROR(VLOOKUP(B721,'اسماء العملاء'!$A$2:$F$1589,6,FALSE),"")</f>
        <v/>
      </c>
      <c r="H721" s="142" t="str">
        <f>IFERROR(VLOOKUP(G721,'انواع الفلاتر'!$B$2:$C$52,2,FALSE),"")</f>
        <v/>
      </c>
      <c r="I721" s="128" t="str">
        <f>IFERROR(VLOOKUP(B721,'اسماء العملاء'!$A$2:$K$1589,11,FALSE),"")</f>
        <v/>
      </c>
      <c r="J721" s="46" t="str">
        <f t="shared" si="67"/>
        <v/>
      </c>
      <c r="K721" s="37"/>
      <c r="L721" s="137" t="str">
        <f t="shared" si="68"/>
        <v/>
      </c>
      <c r="M721" s="94" t="str">
        <f>IFERROR(VLOOKUP(B721,'اسماء العملاء'!$A$2:$G$1589,7,FALSE),"")</f>
        <v/>
      </c>
      <c r="N721" s="92" t="str">
        <f t="shared" si="69"/>
        <v/>
      </c>
      <c r="O721" s="149" t="str">
        <f>IFERROR(VLOOKUP(B721,'اسماء العملاء'!$A$2:$I$1589,9,FALSE),"")</f>
        <v/>
      </c>
      <c r="P721" s="144" t="str">
        <f t="shared" si="70"/>
        <v/>
      </c>
      <c r="Q721" s="145" t="str">
        <f t="shared" si="71"/>
        <v/>
      </c>
      <c r="R721" s="50"/>
      <c r="S721" s="133" t="str">
        <f>IFERROR(VLOOKUP(B721,'اسماء العملاء'!$A$2:$J$1589,10,FALSE),"")</f>
        <v/>
      </c>
      <c r="T721" s="48" t="str">
        <f>IFERROR(IF(COUNT($S721:S721)&gt;=$P721,"",EDATE($S721,1)),"")</f>
        <v/>
      </c>
      <c r="U721" s="48" t="str">
        <f>IFERROR(IF(COUNT($S721:T721)&gt;=$P721,"",EDATE($S721,2)),"")</f>
        <v/>
      </c>
      <c r="V721" s="48" t="str">
        <f>IFERROR(IF(COUNT($S721:U721)&gt;=$P721,"",EDATE($S721,3)),"")</f>
        <v/>
      </c>
      <c r="W721" s="48" t="str">
        <f>IFERROR(IF(COUNT($S721:V721)&gt;=$P721,"",EDATE($S721,4)),"")</f>
        <v/>
      </c>
      <c r="X721" s="48" t="str">
        <f>IFERROR(IF(COUNT($S721:W721)&gt;=$P721,"",EDATE($S721,5)),"")</f>
        <v/>
      </c>
      <c r="Y721" s="48" t="str">
        <f>IFERROR(IF(COUNT($S721:X721)&gt;=$P721,"",EDATE($S721,6)),"")</f>
        <v/>
      </c>
      <c r="Z721" s="48" t="str">
        <f>IFERROR(IF(COUNT($S721:Y721)&gt;=$P721,"",EDATE($S721,7)),"")</f>
        <v/>
      </c>
      <c r="AA721" s="48" t="str">
        <f>IFERROR(IF(COUNT($S721:Z721)&gt;=$P721,"",EDATE($S721,8)),"")</f>
        <v/>
      </c>
      <c r="AB721" s="48" t="str">
        <f>IFERROR(IF(COUNT($S721:AA721)&gt;=$P721,"",EDATE($S721,9)),"")</f>
        <v/>
      </c>
      <c r="AC721" s="48" t="str">
        <f>IFERROR(IF(COUNT($S721:AB721)&gt;=$P721,"",EDATE($S721,10)),"")</f>
        <v/>
      </c>
      <c r="AD721" s="48" t="str">
        <f>IFERROR(IF(COUNT($S721:AC721)&gt;=$P721,"",EDATE($S721,11)),"")</f>
        <v/>
      </c>
      <c r="AE721" s="48" t="str">
        <f>IFERROR(IF(COUNT($S721:AD721)&gt;=$P721,"",EDATE($S721,12)),"")</f>
        <v/>
      </c>
      <c r="AF721" s="48" t="str">
        <f>IFERROR(IF(COUNT($S721:AE721)&gt;=$P721,"",EDATE($S721,13)),"")</f>
        <v/>
      </c>
      <c r="AG721" s="48" t="str">
        <f>IFERROR(IF(COUNT($S721:AF721)&gt;=$P721,"",EDATE($S721,14)),"")</f>
        <v/>
      </c>
      <c r="AH721" s="48" t="str">
        <f>IFERROR(IF(COUNT($S721:AG721)&gt;=$P721,"",EDATE($S721,15)),"")</f>
        <v/>
      </c>
      <c r="AI721" s="48" t="str">
        <f>IFERROR(IF(COUNT($S721:AH721)&gt;=$P721,"",EDATE($S721,16)),"")</f>
        <v/>
      </c>
      <c r="AJ721" s="48" t="str">
        <f>IFERROR(IF(COUNT($S721:AI721)&gt;=$P721,"",EDATE($S721,17)),"")</f>
        <v/>
      </c>
      <c r="AK721" s="48" t="str">
        <f>IFERROR(IF(COUNT($S721:AJ721)&gt;=$P721,"",EDATE($S721,18)),"")</f>
        <v/>
      </c>
      <c r="AL721" s="49" t="str">
        <f>IFERROR(IF(COUNT($S721:AK721)&gt;=$P721,"",EDATE($S721,19)),"")</f>
        <v/>
      </c>
      <c r="AM721" s="49" t="str">
        <f>IFERROR(IF(COUNT($S721:AL721)&gt;=$P721,"",EDATE($S721,20)),"")</f>
        <v/>
      </c>
      <c r="AN721" s="49" t="str">
        <f>IFERROR(IF(COUNT($S721:AM721)&gt;=$P721,"",EDATE($S721,21)),"")</f>
        <v/>
      </c>
      <c r="AO721" s="49" t="str">
        <f>IFERROR(IF(COUNT($S721:AN721)&gt;=$P721,"",EDATE($S721,22)),"")</f>
        <v/>
      </c>
      <c r="AP721" s="49" t="str">
        <f>IFERROR(IF(COUNT($S721:AO721)&gt;=$P721,"",EDATE($S721,23)),"")</f>
        <v/>
      </c>
      <c r="AQ721" s="49" t="str">
        <f>IFERROR(IF(COUNT($S721:AP721)&gt;=$P721,"",EDATE($S721,24)),"")</f>
        <v/>
      </c>
      <c r="AR721" s="49" t="str">
        <f>IFERROR(IF(COUNT($S721:AQ721)&gt;=$P721,"",EDATE($S721,25)),"")</f>
        <v/>
      </c>
      <c r="AS721" s="49" t="str">
        <f>IFERROR(IF(COUNT($S721:AR721)&gt;=$P721,"",EDATE($S721,26)),"")</f>
        <v/>
      </c>
      <c r="AT721" s="49" t="str">
        <f>IFERROR(IF(COUNT($S721:AS721)&gt;=$P721,"",EDATE($S721,27)),"")</f>
        <v/>
      </c>
      <c r="AU721" s="49" t="str">
        <f>IFERROR(IF(COUNT($S721:AT721)&gt;=$P721,"",EDATE($S721,28)),"")</f>
        <v/>
      </c>
      <c r="AV721" s="49" t="str">
        <f>IFERROR(IF(COUNT($S721:AU721)&gt;=$P721,"",EDATE($S721,29)),"")</f>
        <v/>
      </c>
      <c r="AW721" s="49" t="str">
        <f>IFERROR(IF(COUNT($S721:AV721)&gt;=$P721,"",EDATE($S721,30)),"")</f>
        <v/>
      </c>
      <c r="AX721" s="49" t="str">
        <f>IFERROR(IF(COUNT($S721:AW721)&gt;=$P721,"",EDATE($S721,31)),"")</f>
        <v/>
      </c>
      <c r="AY721" s="49" t="str">
        <f>IFERROR(IF(COUNT($S721:AX721)&gt;=$P721,"",EDATE($S721,32)),"")</f>
        <v/>
      </c>
      <c r="AZ721" s="49" t="str">
        <f>IFERROR(IF(COUNT($S721:AY721)&gt;=$P721,"",EDATE($S721,33)),"")</f>
        <v/>
      </c>
      <c r="BA721" s="49" t="str">
        <f>IFERROR(IF(COUNT($S721:AZ721)&gt;=$P721,"",EDATE($S721,34)),"")</f>
        <v/>
      </c>
      <c r="BB721" s="49" t="str">
        <f>IFERROR(IF(COUNT($S721:BA721)&gt;=$P721,"",EDATE($S721,35)),"")</f>
        <v/>
      </c>
      <c r="BC721" s="49" t="str">
        <f>IFERROR(IF(COUNT($S721:BB721)&gt;=$P721,"",EDATE($S721,36)),"")</f>
        <v/>
      </c>
      <c r="BD721" s="108"/>
    </row>
    <row r="722" spans="1:56" s="98" customFormat="1" ht="21" customHeight="1" thickBot="1">
      <c r="A722" s="106" t="str">
        <f t="shared" ca="1" si="66"/>
        <v/>
      </c>
      <c r="B722" s="152"/>
      <c r="C722" s="45" t="str">
        <f>IFERROR(VLOOKUP(B722,'اسماء العملاء'!$A$2:$E$1589,5,FALSE),"")</f>
        <v/>
      </c>
      <c r="D722" s="60" t="str">
        <f>IFERROR(VLOOKUP(B722,'اسماء العملاء'!$A$2:$C$1589,2,FALSE),"")</f>
        <v/>
      </c>
      <c r="E722" s="56"/>
      <c r="F722" s="62" t="str">
        <f>IFERROR(VLOOKUP(B722,'اسماء العملاء'!$A$2:$C$1589,3,FALSE),"")</f>
        <v/>
      </c>
      <c r="G722" s="75" t="str">
        <f>IFERROR(VLOOKUP(B722,'اسماء العملاء'!$A$2:$F$1589,6,FALSE),"")</f>
        <v/>
      </c>
      <c r="H722" s="142" t="str">
        <f>IFERROR(VLOOKUP(G722,'انواع الفلاتر'!$B$2:$C$52,2,FALSE),"")</f>
        <v/>
      </c>
      <c r="I722" s="128" t="str">
        <f>IFERROR(VLOOKUP(B722,'اسماء العملاء'!$A$2:$K$1589,11,FALSE),"")</f>
        <v/>
      </c>
      <c r="J722" s="46" t="str">
        <f t="shared" si="67"/>
        <v/>
      </c>
      <c r="K722" s="37"/>
      <c r="L722" s="137" t="str">
        <f t="shared" si="68"/>
        <v/>
      </c>
      <c r="M722" s="94" t="str">
        <f>IFERROR(VLOOKUP(B722,'اسماء العملاء'!$A$2:$G$1589,7,FALSE),"")</f>
        <v/>
      </c>
      <c r="N722" s="92" t="str">
        <f t="shared" si="69"/>
        <v/>
      </c>
      <c r="O722" s="149" t="str">
        <f>IFERROR(VLOOKUP(B722,'اسماء العملاء'!$A$2:$I$1589,9,FALSE),"")</f>
        <v/>
      </c>
      <c r="P722" s="144" t="str">
        <f t="shared" si="70"/>
        <v/>
      </c>
      <c r="Q722" s="145" t="str">
        <f t="shared" si="71"/>
        <v/>
      </c>
      <c r="R722" s="50"/>
      <c r="S722" s="133" t="str">
        <f>IFERROR(VLOOKUP(B722,'اسماء العملاء'!$A$2:$J$1589,10,FALSE),"")</f>
        <v/>
      </c>
      <c r="T722" s="48" t="str">
        <f>IFERROR(IF(COUNT($S722:S722)&gt;=$P722,"",EDATE($S722,1)),"")</f>
        <v/>
      </c>
      <c r="U722" s="48" t="str">
        <f>IFERROR(IF(COUNT($S722:T722)&gt;=$P722,"",EDATE($S722,2)),"")</f>
        <v/>
      </c>
      <c r="V722" s="48" t="str">
        <f>IFERROR(IF(COUNT($S722:U722)&gt;=$P722,"",EDATE($S722,3)),"")</f>
        <v/>
      </c>
      <c r="W722" s="48" t="str">
        <f>IFERROR(IF(COUNT($S722:V722)&gt;=$P722,"",EDATE($S722,4)),"")</f>
        <v/>
      </c>
      <c r="X722" s="48" t="str">
        <f>IFERROR(IF(COUNT($S722:W722)&gt;=$P722,"",EDATE($S722,5)),"")</f>
        <v/>
      </c>
      <c r="Y722" s="48" t="str">
        <f>IFERROR(IF(COUNT($S722:X722)&gt;=$P722,"",EDATE($S722,6)),"")</f>
        <v/>
      </c>
      <c r="Z722" s="48" t="str">
        <f>IFERROR(IF(COUNT($S722:Y722)&gt;=$P722,"",EDATE($S722,7)),"")</f>
        <v/>
      </c>
      <c r="AA722" s="48" t="str">
        <f>IFERROR(IF(COUNT($S722:Z722)&gt;=$P722,"",EDATE($S722,8)),"")</f>
        <v/>
      </c>
      <c r="AB722" s="48" t="str">
        <f>IFERROR(IF(COUNT($S722:AA722)&gt;=$P722,"",EDATE($S722,9)),"")</f>
        <v/>
      </c>
      <c r="AC722" s="48" t="str">
        <f>IFERROR(IF(COUNT($S722:AB722)&gt;=$P722,"",EDATE($S722,10)),"")</f>
        <v/>
      </c>
      <c r="AD722" s="48" t="str">
        <f>IFERROR(IF(COUNT($S722:AC722)&gt;=$P722,"",EDATE($S722,11)),"")</f>
        <v/>
      </c>
      <c r="AE722" s="48" t="str">
        <f>IFERROR(IF(COUNT($S722:AD722)&gt;=$P722,"",EDATE($S722,12)),"")</f>
        <v/>
      </c>
      <c r="AF722" s="48" t="str">
        <f>IFERROR(IF(COUNT($S722:AE722)&gt;=$P722,"",EDATE($S722,13)),"")</f>
        <v/>
      </c>
      <c r="AG722" s="48" t="str">
        <f>IFERROR(IF(COUNT($S722:AF722)&gt;=$P722,"",EDATE($S722,14)),"")</f>
        <v/>
      </c>
      <c r="AH722" s="48" t="str">
        <f>IFERROR(IF(COUNT($S722:AG722)&gt;=$P722,"",EDATE($S722,15)),"")</f>
        <v/>
      </c>
      <c r="AI722" s="48" t="str">
        <f>IFERROR(IF(COUNT($S722:AH722)&gt;=$P722,"",EDATE($S722,16)),"")</f>
        <v/>
      </c>
      <c r="AJ722" s="48" t="str">
        <f>IFERROR(IF(COUNT($S722:AI722)&gt;=$P722,"",EDATE($S722,17)),"")</f>
        <v/>
      </c>
      <c r="AK722" s="48" t="str">
        <f>IFERROR(IF(COUNT($S722:AJ722)&gt;=$P722,"",EDATE($S722,18)),"")</f>
        <v/>
      </c>
      <c r="AL722" s="49" t="str">
        <f>IFERROR(IF(COUNT($S722:AK722)&gt;=$P722,"",EDATE($S722,19)),"")</f>
        <v/>
      </c>
      <c r="AM722" s="49" t="str">
        <f>IFERROR(IF(COUNT($S722:AL722)&gt;=$P722,"",EDATE($S722,20)),"")</f>
        <v/>
      </c>
      <c r="AN722" s="49" t="str">
        <f>IFERROR(IF(COUNT($S722:AM722)&gt;=$P722,"",EDATE($S722,21)),"")</f>
        <v/>
      </c>
      <c r="AO722" s="49" t="str">
        <f>IFERROR(IF(COUNT($S722:AN722)&gt;=$P722,"",EDATE($S722,22)),"")</f>
        <v/>
      </c>
      <c r="AP722" s="49" t="str">
        <f>IFERROR(IF(COUNT($S722:AO722)&gt;=$P722,"",EDATE($S722,23)),"")</f>
        <v/>
      </c>
      <c r="AQ722" s="49" t="str">
        <f>IFERROR(IF(COUNT($S722:AP722)&gt;=$P722,"",EDATE($S722,24)),"")</f>
        <v/>
      </c>
      <c r="AR722" s="49" t="str">
        <f>IFERROR(IF(COUNT($S722:AQ722)&gt;=$P722,"",EDATE($S722,25)),"")</f>
        <v/>
      </c>
      <c r="AS722" s="49" t="str">
        <f>IFERROR(IF(COUNT($S722:AR722)&gt;=$P722,"",EDATE($S722,26)),"")</f>
        <v/>
      </c>
      <c r="AT722" s="49" t="str">
        <f>IFERROR(IF(COUNT($S722:AS722)&gt;=$P722,"",EDATE($S722,27)),"")</f>
        <v/>
      </c>
      <c r="AU722" s="49" t="str">
        <f>IFERROR(IF(COUNT($S722:AT722)&gt;=$P722,"",EDATE($S722,28)),"")</f>
        <v/>
      </c>
      <c r="AV722" s="49" t="str">
        <f>IFERROR(IF(COUNT($S722:AU722)&gt;=$P722,"",EDATE($S722,29)),"")</f>
        <v/>
      </c>
      <c r="AW722" s="49" t="str">
        <f>IFERROR(IF(COUNT($S722:AV722)&gt;=$P722,"",EDATE($S722,30)),"")</f>
        <v/>
      </c>
      <c r="AX722" s="49" t="str">
        <f>IFERROR(IF(COUNT($S722:AW722)&gt;=$P722,"",EDATE($S722,31)),"")</f>
        <v/>
      </c>
      <c r="AY722" s="49" t="str">
        <f>IFERROR(IF(COUNT($S722:AX722)&gt;=$P722,"",EDATE($S722,32)),"")</f>
        <v/>
      </c>
      <c r="AZ722" s="49" t="str">
        <f>IFERROR(IF(COUNT($S722:AY722)&gt;=$P722,"",EDATE($S722,33)),"")</f>
        <v/>
      </c>
      <c r="BA722" s="49" t="str">
        <f>IFERROR(IF(COUNT($S722:AZ722)&gt;=$P722,"",EDATE($S722,34)),"")</f>
        <v/>
      </c>
      <c r="BB722" s="49" t="str">
        <f>IFERROR(IF(COUNT($S722:BA722)&gt;=$P722,"",EDATE($S722,35)),"")</f>
        <v/>
      </c>
      <c r="BC722" s="49" t="str">
        <f>IFERROR(IF(COUNT($S722:BB722)&gt;=$P722,"",EDATE($S722,36)),"")</f>
        <v/>
      </c>
      <c r="BD722" s="108"/>
    </row>
    <row r="723" spans="1:56" s="98" customFormat="1" ht="21" customHeight="1" thickBot="1">
      <c r="A723" s="106" t="str">
        <f t="shared" ca="1" si="66"/>
        <v/>
      </c>
      <c r="B723" s="152"/>
      <c r="C723" s="45" t="str">
        <f>IFERROR(VLOOKUP(B723,'اسماء العملاء'!$A$2:$E$1589,5,FALSE),"")</f>
        <v/>
      </c>
      <c r="D723" s="60" t="str">
        <f>IFERROR(VLOOKUP(B723,'اسماء العملاء'!$A$2:$C$1589,2,FALSE),"")</f>
        <v/>
      </c>
      <c r="E723" s="56"/>
      <c r="F723" s="62" t="str">
        <f>IFERROR(VLOOKUP(B723,'اسماء العملاء'!$A$2:$C$1589,3,FALSE),"")</f>
        <v/>
      </c>
      <c r="G723" s="75" t="str">
        <f>IFERROR(VLOOKUP(B723,'اسماء العملاء'!$A$2:$F$1589,6,FALSE),"")</f>
        <v/>
      </c>
      <c r="H723" s="142" t="str">
        <f>IFERROR(VLOOKUP(G723,'انواع الفلاتر'!$B$2:$C$52,2,FALSE),"")</f>
        <v/>
      </c>
      <c r="I723" s="128" t="str">
        <f>IFERROR(VLOOKUP(B723,'اسماء العملاء'!$A$2:$K$1589,11,FALSE),"")</f>
        <v/>
      </c>
      <c r="J723" s="46" t="str">
        <f t="shared" si="67"/>
        <v/>
      </c>
      <c r="K723" s="37"/>
      <c r="L723" s="137" t="str">
        <f t="shared" si="68"/>
        <v/>
      </c>
      <c r="M723" s="94" t="str">
        <f>IFERROR(VLOOKUP(B723,'اسماء العملاء'!$A$2:$G$1589,7,FALSE),"")</f>
        <v/>
      </c>
      <c r="N723" s="92" t="str">
        <f t="shared" si="69"/>
        <v/>
      </c>
      <c r="O723" s="149" t="str">
        <f>IFERROR(VLOOKUP(B723,'اسماء العملاء'!$A$2:$I$1589,9,FALSE),"")</f>
        <v/>
      </c>
      <c r="P723" s="144" t="str">
        <f t="shared" si="70"/>
        <v/>
      </c>
      <c r="Q723" s="145" t="str">
        <f t="shared" si="71"/>
        <v/>
      </c>
      <c r="R723" s="50"/>
      <c r="S723" s="133" t="str">
        <f>IFERROR(VLOOKUP(B723,'اسماء العملاء'!$A$2:$J$1589,10,FALSE),"")</f>
        <v/>
      </c>
      <c r="T723" s="48" t="str">
        <f>IFERROR(IF(COUNT($S723:S723)&gt;=$P723,"",EDATE($S723,1)),"")</f>
        <v/>
      </c>
      <c r="U723" s="48" t="str">
        <f>IFERROR(IF(COUNT($S723:T723)&gt;=$P723,"",EDATE($S723,2)),"")</f>
        <v/>
      </c>
      <c r="V723" s="48" t="str">
        <f>IFERROR(IF(COUNT($S723:U723)&gt;=$P723,"",EDATE($S723,3)),"")</f>
        <v/>
      </c>
      <c r="W723" s="48" t="str">
        <f>IFERROR(IF(COUNT($S723:V723)&gt;=$P723,"",EDATE($S723,4)),"")</f>
        <v/>
      </c>
      <c r="X723" s="48" t="str">
        <f>IFERROR(IF(COUNT($S723:W723)&gt;=$P723,"",EDATE($S723,5)),"")</f>
        <v/>
      </c>
      <c r="Y723" s="48" t="str">
        <f>IFERROR(IF(COUNT($S723:X723)&gt;=$P723,"",EDATE($S723,6)),"")</f>
        <v/>
      </c>
      <c r="Z723" s="48" t="str">
        <f>IFERROR(IF(COUNT($S723:Y723)&gt;=$P723,"",EDATE($S723,7)),"")</f>
        <v/>
      </c>
      <c r="AA723" s="48" t="str">
        <f>IFERROR(IF(COUNT($S723:Z723)&gt;=$P723,"",EDATE($S723,8)),"")</f>
        <v/>
      </c>
      <c r="AB723" s="48" t="str">
        <f>IFERROR(IF(COUNT($S723:AA723)&gt;=$P723,"",EDATE($S723,9)),"")</f>
        <v/>
      </c>
      <c r="AC723" s="48" t="str">
        <f>IFERROR(IF(COUNT($S723:AB723)&gt;=$P723,"",EDATE($S723,10)),"")</f>
        <v/>
      </c>
      <c r="AD723" s="48" t="str">
        <f>IFERROR(IF(COUNT($S723:AC723)&gt;=$P723,"",EDATE($S723,11)),"")</f>
        <v/>
      </c>
      <c r="AE723" s="48" t="str">
        <f>IFERROR(IF(COUNT($S723:AD723)&gt;=$P723,"",EDATE($S723,12)),"")</f>
        <v/>
      </c>
      <c r="AF723" s="48" t="str">
        <f>IFERROR(IF(COUNT($S723:AE723)&gt;=$P723,"",EDATE($S723,13)),"")</f>
        <v/>
      </c>
      <c r="AG723" s="48" t="str">
        <f>IFERROR(IF(COUNT($S723:AF723)&gt;=$P723,"",EDATE($S723,14)),"")</f>
        <v/>
      </c>
      <c r="AH723" s="48" t="str">
        <f>IFERROR(IF(COUNT($S723:AG723)&gt;=$P723,"",EDATE($S723,15)),"")</f>
        <v/>
      </c>
      <c r="AI723" s="48" t="str">
        <f>IFERROR(IF(COUNT($S723:AH723)&gt;=$P723,"",EDATE($S723,16)),"")</f>
        <v/>
      </c>
      <c r="AJ723" s="48" t="str">
        <f>IFERROR(IF(COUNT($S723:AI723)&gt;=$P723,"",EDATE($S723,17)),"")</f>
        <v/>
      </c>
      <c r="AK723" s="48" t="str">
        <f>IFERROR(IF(COUNT($S723:AJ723)&gt;=$P723,"",EDATE($S723,18)),"")</f>
        <v/>
      </c>
      <c r="AL723" s="49" t="str">
        <f>IFERROR(IF(COUNT($S723:AK723)&gt;=$P723,"",EDATE($S723,19)),"")</f>
        <v/>
      </c>
      <c r="AM723" s="49" t="str">
        <f>IFERROR(IF(COUNT($S723:AL723)&gt;=$P723,"",EDATE($S723,20)),"")</f>
        <v/>
      </c>
      <c r="AN723" s="49" t="str">
        <f>IFERROR(IF(COUNT($S723:AM723)&gt;=$P723,"",EDATE($S723,21)),"")</f>
        <v/>
      </c>
      <c r="AO723" s="49" t="str">
        <f>IFERROR(IF(COUNT($S723:AN723)&gt;=$P723,"",EDATE($S723,22)),"")</f>
        <v/>
      </c>
      <c r="AP723" s="49" t="str">
        <f>IFERROR(IF(COUNT($S723:AO723)&gt;=$P723,"",EDATE($S723,23)),"")</f>
        <v/>
      </c>
      <c r="AQ723" s="49" t="str">
        <f>IFERROR(IF(COUNT($S723:AP723)&gt;=$P723,"",EDATE($S723,24)),"")</f>
        <v/>
      </c>
      <c r="AR723" s="49" t="str">
        <f>IFERROR(IF(COUNT($S723:AQ723)&gt;=$P723,"",EDATE($S723,25)),"")</f>
        <v/>
      </c>
      <c r="AS723" s="49" t="str">
        <f>IFERROR(IF(COUNT($S723:AR723)&gt;=$P723,"",EDATE($S723,26)),"")</f>
        <v/>
      </c>
      <c r="AT723" s="49" t="str">
        <f>IFERROR(IF(COUNT($S723:AS723)&gt;=$P723,"",EDATE($S723,27)),"")</f>
        <v/>
      </c>
      <c r="AU723" s="49" t="str">
        <f>IFERROR(IF(COUNT($S723:AT723)&gt;=$P723,"",EDATE($S723,28)),"")</f>
        <v/>
      </c>
      <c r="AV723" s="49" t="str">
        <f>IFERROR(IF(COUNT($S723:AU723)&gt;=$P723,"",EDATE($S723,29)),"")</f>
        <v/>
      </c>
      <c r="AW723" s="49" t="str">
        <f>IFERROR(IF(COUNT($S723:AV723)&gt;=$P723,"",EDATE($S723,30)),"")</f>
        <v/>
      </c>
      <c r="AX723" s="49" t="str">
        <f>IFERROR(IF(COUNT($S723:AW723)&gt;=$P723,"",EDATE($S723,31)),"")</f>
        <v/>
      </c>
      <c r="AY723" s="49" t="str">
        <f>IFERROR(IF(COUNT($S723:AX723)&gt;=$P723,"",EDATE($S723,32)),"")</f>
        <v/>
      </c>
      <c r="AZ723" s="49" t="str">
        <f>IFERROR(IF(COUNT($S723:AY723)&gt;=$P723,"",EDATE($S723,33)),"")</f>
        <v/>
      </c>
      <c r="BA723" s="49" t="str">
        <f>IFERROR(IF(COUNT($S723:AZ723)&gt;=$P723,"",EDATE($S723,34)),"")</f>
        <v/>
      </c>
      <c r="BB723" s="49" t="str">
        <f>IFERROR(IF(COUNT($S723:BA723)&gt;=$P723,"",EDATE($S723,35)),"")</f>
        <v/>
      </c>
      <c r="BC723" s="49" t="str">
        <f>IFERROR(IF(COUNT($S723:BB723)&gt;=$P723,"",EDATE($S723,36)),"")</f>
        <v/>
      </c>
      <c r="BD723" s="108"/>
    </row>
    <row r="724" spans="1:56" s="98" customFormat="1" ht="21" customHeight="1" thickBot="1">
      <c r="A724" s="106" t="str">
        <f t="shared" ca="1" si="66"/>
        <v/>
      </c>
      <c r="B724" s="152"/>
      <c r="C724" s="45" t="str">
        <f>IFERROR(VLOOKUP(B724,'اسماء العملاء'!$A$2:$E$1589,5,FALSE),"")</f>
        <v/>
      </c>
      <c r="D724" s="60" t="str">
        <f>IFERROR(VLOOKUP(B724,'اسماء العملاء'!$A$2:$C$1589,2,FALSE),"")</f>
        <v/>
      </c>
      <c r="E724" s="56"/>
      <c r="F724" s="62" t="str">
        <f>IFERROR(VLOOKUP(B724,'اسماء العملاء'!$A$2:$C$1589,3,FALSE),"")</f>
        <v/>
      </c>
      <c r="G724" s="75" t="str">
        <f>IFERROR(VLOOKUP(B724,'اسماء العملاء'!$A$2:$F$1589,6,FALSE),"")</f>
        <v/>
      </c>
      <c r="H724" s="142" t="str">
        <f>IFERROR(VLOOKUP(G724,'انواع الفلاتر'!$B$2:$C$52,2,FALSE),"")</f>
        <v/>
      </c>
      <c r="I724" s="128" t="str">
        <f>IFERROR(VLOOKUP(B724,'اسماء العملاء'!$A$2:$K$1589,11,FALSE),"")</f>
        <v/>
      </c>
      <c r="J724" s="46" t="str">
        <f t="shared" si="67"/>
        <v/>
      </c>
      <c r="K724" s="37"/>
      <c r="L724" s="137" t="str">
        <f t="shared" si="68"/>
        <v/>
      </c>
      <c r="M724" s="94" t="str">
        <f>IFERROR(VLOOKUP(B724,'اسماء العملاء'!$A$2:$G$1589,7,FALSE),"")</f>
        <v/>
      </c>
      <c r="N724" s="92" t="str">
        <f t="shared" si="69"/>
        <v/>
      </c>
      <c r="O724" s="149" t="str">
        <f>IFERROR(VLOOKUP(B724,'اسماء العملاء'!$A$2:$I$1589,9,FALSE),"")</f>
        <v/>
      </c>
      <c r="P724" s="144" t="str">
        <f t="shared" si="70"/>
        <v/>
      </c>
      <c r="Q724" s="145" t="str">
        <f t="shared" si="71"/>
        <v/>
      </c>
      <c r="R724" s="50"/>
      <c r="S724" s="133" t="str">
        <f>IFERROR(VLOOKUP(B724,'اسماء العملاء'!$A$2:$J$1589,10,FALSE),"")</f>
        <v/>
      </c>
      <c r="T724" s="48" t="str">
        <f>IFERROR(IF(COUNT($S724:S724)&gt;=$P724,"",EDATE($S724,1)),"")</f>
        <v/>
      </c>
      <c r="U724" s="48" t="str">
        <f>IFERROR(IF(COUNT($S724:T724)&gt;=$P724,"",EDATE($S724,2)),"")</f>
        <v/>
      </c>
      <c r="V724" s="48" t="str">
        <f>IFERROR(IF(COUNT($S724:U724)&gt;=$P724,"",EDATE($S724,3)),"")</f>
        <v/>
      </c>
      <c r="W724" s="48" t="str">
        <f>IFERROR(IF(COUNT($S724:V724)&gt;=$P724,"",EDATE($S724,4)),"")</f>
        <v/>
      </c>
      <c r="X724" s="48" t="str">
        <f>IFERROR(IF(COUNT($S724:W724)&gt;=$P724,"",EDATE($S724,5)),"")</f>
        <v/>
      </c>
      <c r="Y724" s="48" t="str">
        <f>IFERROR(IF(COUNT($S724:X724)&gt;=$P724,"",EDATE($S724,6)),"")</f>
        <v/>
      </c>
      <c r="Z724" s="48" t="str">
        <f>IFERROR(IF(COUNT($S724:Y724)&gt;=$P724,"",EDATE($S724,7)),"")</f>
        <v/>
      </c>
      <c r="AA724" s="48" t="str">
        <f>IFERROR(IF(COUNT($S724:Z724)&gt;=$P724,"",EDATE($S724,8)),"")</f>
        <v/>
      </c>
      <c r="AB724" s="48" t="str">
        <f>IFERROR(IF(COUNT($S724:AA724)&gt;=$P724,"",EDATE($S724,9)),"")</f>
        <v/>
      </c>
      <c r="AC724" s="48" t="str">
        <f>IFERROR(IF(COUNT($S724:AB724)&gt;=$P724,"",EDATE($S724,10)),"")</f>
        <v/>
      </c>
      <c r="AD724" s="48" t="str">
        <f>IFERROR(IF(COUNT($S724:AC724)&gt;=$P724,"",EDATE($S724,11)),"")</f>
        <v/>
      </c>
      <c r="AE724" s="48" t="str">
        <f>IFERROR(IF(COUNT($S724:AD724)&gt;=$P724,"",EDATE($S724,12)),"")</f>
        <v/>
      </c>
      <c r="AF724" s="48" t="str">
        <f>IFERROR(IF(COUNT($S724:AE724)&gt;=$P724,"",EDATE($S724,13)),"")</f>
        <v/>
      </c>
      <c r="AG724" s="48" t="str">
        <f>IFERROR(IF(COUNT($S724:AF724)&gt;=$P724,"",EDATE($S724,14)),"")</f>
        <v/>
      </c>
      <c r="AH724" s="48" t="str">
        <f>IFERROR(IF(COUNT($S724:AG724)&gt;=$P724,"",EDATE($S724,15)),"")</f>
        <v/>
      </c>
      <c r="AI724" s="48" t="str">
        <f>IFERROR(IF(COUNT($S724:AH724)&gt;=$P724,"",EDATE($S724,16)),"")</f>
        <v/>
      </c>
      <c r="AJ724" s="48" t="str">
        <f>IFERROR(IF(COUNT($S724:AI724)&gt;=$P724,"",EDATE($S724,17)),"")</f>
        <v/>
      </c>
      <c r="AK724" s="48" t="str">
        <f>IFERROR(IF(COUNT($S724:AJ724)&gt;=$P724,"",EDATE($S724,18)),"")</f>
        <v/>
      </c>
      <c r="AL724" s="49" t="str">
        <f>IFERROR(IF(COUNT($S724:AK724)&gt;=$P724,"",EDATE($S724,19)),"")</f>
        <v/>
      </c>
      <c r="AM724" s="49" t="str">
        <f>IFERROR(IF(COUNT($S724:AL724)&gt;=$P724,"",EDATE($S724,20)),"")</f>
        <v/>
      </c>
      <c r="AN724" s="49" t="str">
        <f>IFERROR(IF(COUNT($S724:AM724)&gt;=$P724,"",EDATE($S724,21)),"")</f>
        <v/>
      </c>
      <c r="AO724" s="49" t="str">
        <f>IFERROR(IF(COUNT($S724:AN724)&gt;=$P724,"",EDATE($S724,22)),"")</f>
        <v/>
      </c>
      <c r="AP724" s="49" t="str">
        <f>IFERROR(IF(COUNT($S724:AO724)&gt;=$P724,"",EDATE($S724,23)),"")</f>
        <v/>
      </c>
      <c r="AQ724" s="49" t="str">
        <f>IFERROR(IF(COUNT($S724:AP724)&gt;=$P724,"",EDATE($S724,24)),"")</f>
        <v/>
      </c>
      <c r="AR724" s="49" t="str">
        <f>IFERROR(IF(COUNT($S724:AQ724)&gt;=$P724,"",EDATE($S724,25)),"")</f>
        <v/>
      </c>
      <c r="AS724" s="49" t="str">
        <f>IFERROR(IF(COUNT($S724:AR724)&gt;=$P724,"",EDATE($S724,26)),"")</f>
        <v/>
      </c>
      <c r="AT724" s="49" t="str">
        <f>IFERROR(IF(COUNT($S724:AS724)&gt;=$P724,"",EDATE($S724,27)),"")</f>
        <v/>
      </c>
      <c r="AU724" s="49" t="str">
        <f>IFERROR(IF(COUNT($S724:AT724)&gt;=$P724,"",EDATE($S724,28)),"")</f>
        <v/>
      </c>
      <c r="AV724" s="49" t="str">
        <f>IFERROR(IF(COUNT($S724:AU724)&gt;=$P724,"",EDATE($S724,29)),"")</f>
        <v/>
      </c>
      <c r="AW724" s="49" t="str">
        <f>IFERROR(IF(COUNT($S724:AV724)&gt;=$P724,"",EDATE($S724,30)),"")</f>
        <v/>
      </c>
      <c r="AX724" s="49" t="str">
        <f>IFERROR(IF(COUNT($S724:AW724)&gt;=$P724,"",EDATE($S724,31)),"")</f>
        <v/>
      </c>
      <c r="AY724" s="49" t="str">
        <f>IFERROR(IF(COUNT($S724:AX724)&gt;=$P724,"",EDATE($S724,32)),"")</f>
        <v/>
      </c>
      <c r="AZ724" s="49" t="str">
        <f>IFERROR(IF(COUNT($S724:AY724)&gt;=$P724,"",EDATE($S724,33)),"")</f>
        <v/>
      </c>
      <c r="BA724" s="49" t="str">
        <f>IFERROR(IF(COUNT($S724:AZ724)&gt;=$P724,"",EDATE($S724,34)),"")</f>
        <v/>
      </c>
      <c r="BB724" s="49" t="str">
        <f>IFERROR(IF(COUNT($S724:BA724)&gt;=$P724,"",EDATE($S724,35)),"")</f>
        <v/>
      </c>
      <c r="BC724" s="49" t="str">
        <f>IFERROR(IF(COUNT($S724:BB724)&gt;=$P724,"",EDATE($S724,36)),"")</f>
        <v/>
      </c>
      <c r="BD724" s="108"/>
    </row>
    <row r="725" spans="1:56" s="98" customFormat="1" ht="21" customHeight="1" thickBot="1">
      <c r="A725" s="106" t="str">
        <f t="shared" ca="1" si="66"/>
        <v/>
      </c>
      <c r="B725" s="152"/>
      <c r="C725" s="45" t="str">
        <f>IFERROR(VLOOKUP(B725,'اسماء العملاء'!$A$2:$E$1589,5,FALSE),"")</f>
        <v/>
      </c>
      <c r="D725" s="60" t="str">
        <f>IFERROR(VLOOKUP(B725,'اسماء العملاء'!$A$2:$C$1589,2,FALSE),"")</f>
        <v/>
      </c>
      <c r="E725" s="56"/>
      <c r="F725" s="62" t="str">
        <f>IFERROR(VLOOKUP(B725,'اسماء العملاء'!$A$2:$C$1589,3,FALSE),"")</f>
        <v/>
      </c>
      <c r="G725" s="75" t="str">
        <f>IFERROR(VLOOKUP(B725,'اسماء العملاء'!$A$2:$F$1589,6,FALSE),"")</f>
        <v/>
      </c>
      <c r="H725" s="142" t="str">
        <f>IFERROR(VLOOKUP(G725,'انواع الفلاتر'!$B$2:$C$52,2,FALSE),"")</f>
        <v/>
      </c>
      <c r="I725" s="128" t="str">
        <f>IFERROR(VLOOKUP(B725,'اسماء العملاء'!$A$2:$K$1589,11,FALSE),"")</f>
        <v/>
      </c>
      <c r="J725" s="46" t="str">
        <f t="shared" si="67"/>
        <v/>
      </c>
      <c r="K725" s="37"/>
      <c r="L725" s="137" t="str">
        <f t="shared" si="68"/>
        <v/>
      </c>
      <c r="M725" s="94" t="str">
        <f>IFERROR(VLOOKUP(B725,'اسماء العملاء'!$A$2:$G$1589,7,FALSE),"")</f>
        <v/>
      </c>
      <c r="N725" s="92" t="str">
        <f t="shared" si="69"/>
        <v/>
      </c>
      <c r="O725" s="149" t="str">
        <f>IFERROR(VLOOKUP(B725,'اسماء العملاء'!$A$2:$I$1589,9,FALSE),"")</f>
        <v/>
      </c>
      <c r="P725" s="144" t="str">
        <f t="shared" si="70"/>
        <v/>
      </c>
      <c r="Q725" s="145" t="str">
        <f t="shared" si="71"/>
        <v/>
      </c>
      <c r="R725" s="50"/>
      <c r="S725" s="133" t="str">
        <f>IFERROR(VLOOKUP(B725,'اسماء العملاء'!$A$2:$J$1589,10,FALSE),"")</f>
        <v/>
      </c>
      <c r="T725" s="48" t="str">
        <f>IFERROR(IF(COUNT($S725:S725)&gt;=$P725,"",EDATE($S725,1)),"")</f>
        <v/>
      </c>
      <c r="U725" s="48" t="str">
        <f>IFERROR(IF(COUNT($S725:T725)&gt;=$P725,"",EDATE($S725,2)),"")</f>
        <v/>
      </c>
      <c r="V725" s="48" t="str">
        <f>IFERROR(IF(COUNT($S725:U725)&gt;=$P725,"",EDATE($S725,3)),"")</f>
        <v/>
      </c>
      <c r="W725" s="48" t="str">
        <f>IFERROR(IF(COUNT($S725:V725)&gt;=$P725,"",EDATE($S725,4)),"")</f>
        <v/>
      </c>
      <c r="X725" s="48" t="str">
        <f>IFERROR(IF(COUNT($S725:W725)&gt;=$P725,"",EDATE($S725,5)),"")</f>
        <v/>
      </c>
      <c r="Y725" s="48" t="str">
        <f>IFERROR(IF(COUNT($S725:X725)&gt;=$P725,"",EDATE($S725,6)),"")</f>
        <v/>
      </c>
      <c r="Z725" s="48" t="str">
        <f>IFERROR(IF(COUNT($S725:Y725)&gt;=$P725,"",EDATE($S725,7)),"")</f>
        <v/>
      </c>
      <c r="AA725" s="48" t="str">
        <f>IFERROR(IF(COUNT($S725:Z725)&gt;=$P725,"",EDATE($S725,8)),"")</f>
        <v/>
      </c>
      <c r="AB725" s="48" t="str">
        <f>IFERROR(IF(COUNT($S725:AA725)&gt;=$P725,"",EDATE($S725,9)),"")</f>
        <v/>
      </c>
      <c r="AC725" s="48" t="str">
        <f>IFERROR(IF(COUNT($S725:AB725)&gt;=$P725,"",EDATE($S725,10)),"")</f>
        <v/>
      </c>
      <c r="AD725" s="48" t="str">
        <f>IFERROR(IF(COUNT($S725:AC725)&gt;=$P725,"",EDATE($S725,11)),"")</f>
        <v/>
      </c>
      <c r="AE725" s="48" t="str">
        <f>IFERROR(IF(COUNT($S725:AD725)&gt;=$P725,"",EDATE($S725,12)),"")</f>
        <v/>
      </c>
      <c r="AF725" s="48" t="str">
        <f>IFERROR(IF(COUNT($S725:AE725)&gt;=$P725,"",EDATE($S725,13)),"")</f>
        <v/>
      </c>
      <c r="AG725" s="48" t="str">
        <f>IFERROR(IF(COUNT($S725:AF725)&gt;=$P725,"",EDATE($S725,14)),"")</f>
        <v/>
      </c>
      <c r="AH725" s="48" t="str">
        <f>IFERROR(IF(COUNT($S725:AG725)&gt;=$P725,"",EDATE($S725,15)),"")</f>
        <v/>
      </c>
      <c r="AI725" s="48" t="str">
        <f>IFERROR(IF(COUNT($S725:AH725)&gt;=$P725,"",EDATE($S725,16)),"")</f>
        <v/>
      </c>
      <c r="AJ725" s="48" t="str">
        <f>IFERROR(IF(COUNT($S725:AI725)&gt;=$P725,"",EDATE($S725,17)),"")</f>
        <v/>
      </c>
      <c r="AK725" s="48" t="str">
        <f>IFERROR(IF(COUNT($S725:AJ725)&gt;=$P725,"",EDATE($S725,18)),"")</f>
        <v/>
      </c>
      <c r="AL725" s="49" t="str">
        <f>IFERROR(IF(COUNT($S725:AK725)&gt;=$P725,"",EDATE($S725,19)),"")</f>
        <v/>
      </c>
      <c r="AM725" s="49" t="str">
        <f>IFERROR(IF(COUNT($S725:AL725)&gt;=$P725,"",EDATE($S725,20)),"")</f>
        <v/>
      </c>
      <c r="AN725" s="49" t="str">
        <f>IFERROR(IF(COUNT($S725:AM725)&gt;=$P725,"",EDATE($S725,21)),"")</f>
        <v/>
      </c>
      <c r="AO725" s="49" t="str">
        <f>IFERROR(IF(COUNT($S725:AN725)&gt;=$P725,"",EDATE($S725,22)),"")</f>
        <v/>
      </c>
      <c r="AP725" s="49" t="str">
        <f>IFERROR(IF(COUNT($S725:AO725)&gt;=$P725,"",EDATE($S725,23)),"")</f>
        <v/>
      </c>
      <c r="AQ725" s="49" t="str">
        <f>IFERROR(IF(COUNT($S725:AP725)&gt;=$P725,"",EDATE($S725,24)),"")</f>
        <v/>
      </c>
      <c r="AR725" s="49" t="str">
        <f>IFERROR(IF(COUNT($S725:AQ725)&gt;=$P725,"",EDATE($S725,25)),"")</f>
        <v/>
      </c>
      <c r="AS725" s="49" t="str">
        <f>IFERROR(IF(COUNT($S725:AR725)&gt;=$P725,"",EDATE($S725,26)),"")</f>
        <v/>
      </c>
      <c r="AT725" s="49" t="str">
        <f>IFERROR(IF(COUNT($S725:AS725)&gt;=$P725,"",EDATE($S725,27)),"")</f>
        <v/>
      </c>
      <c r="AU725" s="49" t="str">
        <f>IFERROR(IF(COUNT($S725:AT725)&gt;=$P725,"",EDATE($S725,28)),"")</f>
        <v/>
      </c>
      <c r="AV725" s="49" t="str">
        <f>IFERROR(IF(COUNT($S725:AU725)&gt;=$P725,"",EDATE($S725,29)),"")</f>
        <v/>
      </c>
      <c r="AW725" s="49" t="str">
        <f>IFERROR(IF(COUNT($S725:AV725)&gt;=$P725,"",EDATE($S725,30)),"")</f>
        <v/>
      </c>
      <c r="AX725" s="49" t="str">
        <f>IFERROR(IF(COUNT($S725:AW725)&gt;=$P725,"",EDATE($S725,31)),"")</f>
        <v/>
      </c>
      <c r="AY725" s="49" t="str">
        <f>IFERROR(IF(COUNT($S725:AX725)&gt;=$P725,"",EDATE($S725,32)),"")</f>
        <v/>
      </c>
      <c r="AZ725" s="49" t="str">
        <f>IFERROR(IF(COUNT($S725:AY725)&gt;=$P725,"",EDATE($S725,33)),"")</f>
        <v/>
      </c>
      <c r="BA725" s="49" t="str">
        <f>IFERROR(IF(COUNT($S725:AZ725)&gt;=$P725,"",EDATE($S725,34)),"")</f>
        <v/>
      </c>
      <c r="BB725" s="49" t="str">
        <f>IFERROR(IF(COUNT($S725:BA725)&gt;=$P725,"",EDATE($S725,35)),"")</f>
        <v/>
      </c>
      <c r="BC725" s="49" t="str">
        <f>IFERROR(IF(COUNT($S725:BB725)&gt;=$P725,"",EDATE($S725,36)),"")</f>
        <v/>
      </c>
      <c r="BD725" s="108"/>
    </row>
    <row r="726" spans="1:56" s="98" customFormat="1" ht="21" customHeight="1" thickBot="1">
      <c r="A726" s="106" t="str">
        <f t="shared" ca="1" si="66"/>
        <v/>
      </c>
      <c r="B726" s="152"/>
      <c r="C726" s="45" t="str">
        <f>IFERROR(VLOOKUP(B726,'اسماء العملاء'!$A$2:$E$1589,5,FALSE),"")</f>
        <v/>
      </c>
      <c r="D726" s="60" t="str">
        <f>IFERROR(VLOOKUP(B726,'اسماء العملاء'!$A$2:$C$1589,2,FALSE),"")</f>
        <v/>
      </c>
      <c r="E726" s="56"/>
      <c r="F726" s="62" t="str">
        <f>IFERROR(VLOOKUP(B726,'اسماء العملاء'!$A$2:$C$1589,3,FALSE),"")</f>
        <v/>
      </c>
      <c r="G726" s="75" t="str">
        <f>IFERROR(VLOOKUP(B726,'اسماء العملاء'!$A$2:$F$1589,6,FALSE),"")</f>
        <v/>
      </c>
      <c r="H726" s="142" t="str">
        <f>IFERROR(VLOOKUP(G726,'انواع الفلاتر'!$B$2:$C$52,2,FALSE),"")</f>
        <v/>
      </c>
      <c r="I726" s="128" t="str">
        <f>IFERROR(VLOOKUP(B726,'اسماء العملاء'!$A$2:$K$1589,11,FALSE),"")</f>
        <v/>
      </c>
      <c r="J726" s="46" t="str">
        <f t="shared" si="67"/>
        <v/>
      </c>
      <c r="K726" s="37"/>
      <c r="L726" s="137" t="str">
        <f t="shared" si="68"/>
        <v/>
      </c>
      <c r="M726" s="94" t="str">
        <f>IFERROR(VLOOKUP(B726,'اسماء العملاء'!$A$2:$G$1589,7,FALSE),"")</f>
        <v/>
      </c>
      <c r="N726" s="92" t="str">
        <f t="shared" si="69"/>
        <v/>
      </c>
      <c r="O726" s="149" t="str">
        <f>IFERROR(VLOOKUP(B726,'اسماء العملاء'!$A$2:$I$1589,9,FALSE),"")</f>
        <v/>
      </c>
      <c r="P726" s="144" t="str">
        <f t="shared" si="70"/>
        <v/>
      </c>
      <c r="Q726" s="145" t="str">
        <f t="shared" si="71"/>
        <v/>
      </c>
      <c r="R726" s="50"/>
      <c r="S726" s="133" t="str">
        <f>IFERROR(VLOOKUP(B726,'اسماء العملاء'!$A$2:$J$1589,10,FALSE),"")</f>
        <v/>
      </c>
      <c r="T726" s="48" t="str">
        <f>IFERROR(IF(COUNT($S726:S726)&gt;=$P726,"",EDATE($S726,1)),"")</f>
        <v/>
      </c>
      <c r="U726" s="48" t="str">
        <f>IFERROR(IF(COUNT($S726:T726)&gt;=$P726,"",EDATE($S726,2)),"")</f>
        <v/>
      </c>
      <c r="V726" s="48" t="str">
        <f>IFERROR(IF(COUNT($S726:U726)&gt;=$P726,"",EDATE($S726,3)),"")</f>
        <v/>
      </c>
      <c r="W726" s="48" t="str">
        <f>IFERROR(IF(COUNT($S726:V726)&gt;=$P726,"",EDATE($S726,4)),"")</f>
        <v/>
      </c>
      <c r="X726" s="48" t="str">
        <f>IFERROR(IF(COUNT($S726:W726)&gt;=$P726,"",EDATE($S726,5)),"")</f>
        <v/>
      </c>
      <c r="Y726" s="48" t="str">
        <f>IFERROR(IF(COUNT($S726:X726)&gt;=$P726,"",EDATE($S726,6)),"")</f>
        <v/>
      </c>
      <c r="Z726" s="48" t="str">
        <f>IFERROR(IF(COUNT($S726:Y726)&gt;=$P726,"",EDATE($S726,7)),"")</f>
        <v/>
      </c>
      <c r="AA726" s="48" t="str">
        <f>IFERROR(IF(COUNT($S726:Z726)&gt;=$P726,"",EDATE($S726,8)),"")</f>
        <v/>
      </c>
      <c r="AB726" s="48" t="str">
        <f>IFERROR(IF(COUNT($S726:AA726)&gt;=$P726,"",EDATE($S726,9)),"")</f>
        <v/>
      </c>
      <c r="AC726" s="48" t="str">
        <f>IFERROR(IF(COUNT($S726:AB726)&gt;=$P726,"",EDATE($S726,10)),"")</f>
        <v/>
      </c>
      <c r="AD726" s="48" t="str">
        <f>IFERROR(IF(COUNT($S726:AC726)&gt;=$P726,"",EDATE($S726,11)),"")</f>
        <v/>
      </c>
      <c r="AE726" s="48" t="str">
        <f>IFERROR(IF(COUNT($S726:AD726)&gt;=$P726,"",EDATE($S726,12)),"")</f>
        <v/>
      </c>
      <c r="AF726" s="48" t="str">
        <f>IFERROR(IF(COUNT($S726:AE726)&gt;=$P726,"",EDATE($S726,13)),"")</f>
        <v/>
      </c>
      <c r="AG726" s="48" t="str">
        <f>IFERROR(IF(COUNT($S726:AF726)&gt;=$P726,"",EDATE($S726,14)),"")</f>
        <v/>
      </c>
      <c r="AH726" s="48" t="str">
        <f>IFERROR(IF(COUNT($S726:AG726)&gt;=$P726,"",EDATE($S726,15)),"")</f>
        <v/>
      </c>
      <c r="AI726" s="48" t="str">
        <f>IFERROR(IF(COUNT($S726:AH726)&gt;=$P726,"",EDATE($S726,16)),"")</f>
        <v/>
      </c>
      <c r="AJ726" s="48" t="str">
        <f>IFERROR(IF(COUNT($S726:AI726)&gt;=$P726,"",EDATE($S726,17)),"")</f>
        <v/>
      </c>
      <c r="AK726" s="48" t="str">
        <f>IFERROR(IF(COUNT($S726:AJ726)&gt;=$P726,"",EDATE($S726,18)),"")</f>
        <v/>
      </c>
      <c r="AL726" s="49" t="str">
        <f>IFERROR(IF(COUNT($S726:AK726)&gt;=$P726,"",EDATE($S726,19)),"")</f>
        <v/>
      </c>
      <c r="AM726" s="49" t="str">
        <f>IFERROR(IF(COUNT($S726:AL726)&gt;=$P726,"",EDATE($S726,20)),"")</f>
        <v/>
      </c>
      <c r="AN726" s="49" t="str">
        <f>IFERROR(IF(COUNT($S726:AM726)&gt;=$P726,"",EDATE($S726,21)),"")</f>
        <v/>
      </c>
      <c r="AO726" s="49" t="str">
        <f>IFERROR(IF(COUNT($S726:AN726)&gt;=$P726,"",EDATE($S726,22)),"")</f>
        <v/>
      </c>
      <c r="AP726" s="49" t="str">
        <f>IFERROR(IF(COUNT($S726:AO726)&gt;=$P726,"",EDATE($S726,23)),"")</f>
        <v/>
      </c>
      <c r="AQ726" s="49" t="str">
        <f>IFERROR(IF(COUNT($S726:AP726)&gt;=$P726,"",EDATE($S726,24)),"")</f>
        <v/>
      </c>
      <c r="AR726" s="49" t="str">
        <f>IFERROR(IF(COUNT($S726:AQ726)&gt;=$P726,"",EDATE($S726,25)),"")</f>
        <v/>
      </c>
      <c r="AS726" s="49" t="str">
        <f>IFERROR(IF(COUNT($S726:AR726)&gt;=$P726,"",EDATE($S726,26)),"")</f>
        <v/>
      </c>
      <c r="AT726" s="49" t="str">
        <f>IFERROR(IF(COUNT($S726:AS726)&gt;=$P726,"",EDATE($S726,27)),"")</f>
        <v/>
      </c>
      <c r="AU726" s="49" t="str">
        <f>IFERROR(IF(COUNT($S726:AT726)&gt;=$P726,"",EDATE($S726,28)),"")</f>
        <v/>
      </c>
      <c r="AV726" s="49" t="str">
        <f>IFERROR(IF(COUNT($S726:AU726)&gt;=$P726,"",EDATE($S726,29)),"")</f>
        <v/>
      </c>
      <c r="AW726" s="49" t="str">
        <f>IFERROR(IF(COUNT($S726:AV726)&gt;=$P726,"",EDATE($S726,30)),"")</f>
        <v/>
      </c>
      <c r="AX726" s="49" t="str">
        <f>IFERROR(IF(COUNT($S726:AW726)&gt;=$P726,"",EDATE($S726,31)),"")</f>
        <v/>
      </c>
      <c r="AY726" s="49" t="str">
        <f>IFERROR(IF(COUNT($S726:AX726)&gt;=$P726,"",EDATE($S726,32)),"")</f>
        <v/>
      </c>
      <c r="AZ726" s="49" t="str">
        <f>IFERROR(IF(COUNT($S726:AY726)&gt;=$P726,"",EDATE($S726,33)),"")</f>
        <v/>
      </c>
      <c r="BA726" s="49" t="str">
        <f>IFERROR(IF(COUNT($S726:AZ726)&gt;=$P726,"",EDATE($S726,34)),"")</f>
        <v/>
      </c>
      <c r="BB726" s="49" t="str">
        <f>IFERROR(IF(COUNT($S726:BA726)&gt;=$P726,"",EDATE($S726,35)),"")</f>
        <v/>
      </c>
      <c r="BC726" s="49" t="str">
        <f>IFERROR(IF(COUNT($S726:BB726)&gt;=$P726,"",EDATE($S726,36)),"")</f>
        <v/>
      </c>
      <c r="BD726" s="108"/>
    </row>
    <row r="727" spans="1:56" s="98" customFormat="1" ht="21" customHeight="1" thickBot="1">
      <c r="A727" s="106" t="str">
        <f t="shared" ca="1" si="66"/>
        <v/>
      </c>
      <c r="B727" s="152"/>
      <c r="C727" s="45" t="str">
        <f>IFERROR(VLOOKUP(B727,'اسماء العملاء'!$A$2:$E$1589,5,FALSE),"")</f>
        <v/>
      </c>
      <c r="D727" s="60" t="str">
        <f>IFERROR(VLOOKUP(B727,'اسماء العملاء'!$A$2:$C$1589,2,FALSE),"")</f>
        <v/>
      </c>
      <c r="E727" s="56"/>
      <c r="F727" s="62" t="str">
        <f>IFERROR(VLOOKUP(B727,'اسماء العملاء'!$A$2:$C$1589,3,FALSE),"")</f>
        <v/>
      </c>
      <c r="G727" s="75" t="str">
        <f>IFERROR(VLOOKUP(B727,'اسماء العملاء'!$A$2:$F$1589,6,FALSE),"")</f>
        <v/>
      </c>
      <c r="H727" s="142" t="str">
        <f>IFERROR(VLOOKUP(G727,'انواع الفلاتر'!$B$2:$C$52,2,FALSE),"")</f>
        <v/>
      </c>
      <c r="I727" s="128" t="str">
        <f>IFERROR(VLOOKUP(B727,'اسماء العملاء'!$A$2:$K$1589,11,FALSE),"")</f>
        <v/>
      </c>
      <c r="J727" s="46" t="str">
        <f t="shared" si="67"/>
        <v/>
      </c>
      <c r="K727" s="37"/>
      <c r="L727" s="137" t="str">
        <f t="shared" si="68"/>
        <v/>
      </c>
      <c r="M727" s="94" t="str">
        <f>IFERROR(VLOOKUP(B727,'اسماء العملاء'!$A$2:$G$1589,7,FALSE),"")</f>
        <v/>
      </c>
      <c r="N727" s="92" t="str">
        <f t="shared" si="69"/>
        <v/>
      </c>
      <c r="O727" s="149" t="str">
        <f>IFERROR(VLOOKUP(B727,'اسماء العملاء'!$A$2:$I$1589,9,FALSE),"")</f>
        <v/>
      </c>
      <c r="P727" s="144" t="str">
        <f t="shared" si="70"/>
        <v/>
      </c>
      <c r="Q727" s="145" t="str">
        <f t="shared" si="71"/>
        <v/>
      </c>
      <c r="R727" s="50"/>
      <c r="S727" s="133" t="str">
        <f>IFERROR(VLOOKUP(B727,'اسماء العملاء'!$A$2:$J$1589,10,FALSE),"")</f>
        <v/>
      </c>
      <c r="T727" s="48" t="str">
        <f>IFERROR(IF(COUNT($S727:S727)&gt;=$P727,"",EDATE($S727,1)),"")</f>
        <v/>
      </c>
      <c r="U727" s="48" t="str">
        <f>IFERROR(IF(COUNT($S727:T727)&gt;=$P727,"",EDATE($S727,2)),"")</f>
        <v/>
      </c>
      <c r="V727" s="48" t="str">
        <f>IFERROR(IF(COUNT($S727:U727)&gt;=$P727,"",EDATE($S727,3)),"")</f>
        <v/>
      </c>
      <c r="W727" s="48" t="str">
        <f>IFERROR(IF(COUNT($S727:V727)&gt;=$P727,"",EDATE($S727,4)),"")</f>
        <v/>
      </c>
      <c r="X727" s="48" t="str">
        <f>IFERROR(IF(COUNT($S727:W727)&gt;=$P727,"",EDATE($S727,5)),"")</f>
        <v/>
      </c>
      <c r="Y727" s="48" t="str">
        <f>IFERROR(IF(COUNT($S727:X727)&gt;=$P727,"",EDATE($S727,6)),"")</f>
        <v/>
      </c>
      <c r="Z727" s="48" t="str">
        <f>IFERROR(IF(COUNT($S727:Y727)&gt;=$P727,"",EDATE($S727,7)),"")</f>
        <v/>
      </c>
      <c r="AA727" s="48" t="str">
        <f>IFERROR(IF(COUNT($S727:Z727)&gt;=$P727,"",EDATE($S727,8)),"")</f>
        <v/>
      </c>
      <c r="AB727" s="48" t="str">
        <f>IFERROR(IF(COUNT($S727:AA727)&gt;=$P727,"",EDATE($S727,9)),"")</f>
        <v/>
      </c>
      <c r="AC727" s="48" t="str">
        <f>IFERROR(IF(COUNT($S727:AB727)&gt;=$P727,"",EDATE($S727,10)),"")</f>
        <v/>
      </c>
      <c r="AD727" s="48" t="str">
        <f>IFERROR(IF(COUNT($S727:AC727)&gt;=$P727,"",EDATE($S727,11)),"")</f>
        <v/>
      </c>
      <c r="AE727" s="48" t="str">
        <f>IFERROR(IF(COUNT($S727:AD727)&gt;=$P727,"",EDATE($S727,12)),"")</f>
        <v/>
      </c>
      <c r="AF727" s="48" t="str">
        <f>IFERROR(IF(COUNT($S727:AE727)&gt;=$P727,"",EDATE($S727,13)),"")</f>
        <v/>
      </c>
      <c r="AG727" s="48" t="str">
        <f>IFERROR(IF(COUNT($S727:AF727)&gt;=$P727,"",EDATE($S727,14)),"")</f>
        <v/>
      </c>
      <c r="AH727" s="48" t="str">
        <f>IFERROR(IF(COUNT($S727:AG727)&gt;=$P727,"",EDATE($S727,15)),"")</f>
        <v/>
      </c>
      <c r="AI727" s="48" t="str">
        <f>IFERROR(IF(COUNT($S727:AH727)&gt;=$P727,"",EDATE($S727,16)),"")</f>
        <v/>
      </c>
      <c r="AJ727" s="48" t="str">
        <f>IFERROR(IF(COUNT($S727:AI727)&gt;=$P727,"",EDATE($S727,17)),"")</f>
        <v/>
      </c>
      <c r="AK727" s="48" t="str">
        <f>IFERROR(IF(COUNT($S727:AJ727)&gt;=$P727,"",EDATE($S727,18)),"")</f>
        <v/>
      </c>
      <c r="AL727" s="49" t="str">
        <f>IFERROR(IF(COUNT($S727:AK727)&gt;=$P727,"",EDATE($S727,19)),"")</f>
        <v/>
      </c>
      <c r="AM727" s="49" t="str">
        <f>IFERROR(IF(COUNT($S727:AL727)&gt;=$P727,"",EDATE($S727,20)),"")</f>
        <v/>
      </c>
      <c r="AN727" s="49" t="str">
        <f>IFERROR(IF(COUNT($S727:AM727)&gt;=$P727,"",EDATE($S727,21)),"")</f>
        <v/>
      </c>
      <c r="AO727" s="49" t="str">
        <f>IFERROR(IF(COUNT($S727:AN727)&gt;=$P727,"",EDATE($S727,22)),"")</f>
        <v/>
      </c>
      <c r="AP727" s="49" t="str">
        <f>IFERROR(IF(COUNT($S727:AO727)&gt;=$P727,"",EDATE($S727,23)),"")</f>
        <v/>
      </c>
      <c r="AQ727" s="49" t="str">
        <f>IFERROR(IF(COUNT($S727:AP727)&gt;=$P727,"",EDATE($S727,24)),"")</f>
        <v/>
      </c>
      <c r="AR727" s="49" t="str">
        <f>IFERROR(IF(COUNT($S727:AQ727)&gt;=$P727,"",EDATE($S727,25)),"")</f>
        <v/>
      </c>
      <c r="AS727" s="49" t="str">
        <f>IFERROR(IF(COUNT($S727:AR727)&gt;=$P727,"",EDATE($S727,26)),"")</f>
        <v/>
      </c>
      <c r="AT727" s="49" t="str">
        <f>IFERROR(IF(COUNT($S727:AS727)&gt;=$P727,"",EDATE($S727,27)),"")</f>
        <v/>
      </c>
      <c r="AU727" s="49" t="str">
        <f>IFERROR(IF(COUNT($S727:AT727)&gt;=$P727,"",EDATE($S727,28)),"")</f>
        <v/>
      </c>
      <c r="AV727" s="49" t="str">
        <f>IFERROR(IF(COUNT($S727:AU727)&gt;=$P727,"",EDATE($S727,29)),"")</f>
        <v/>
      </c>
      <c r="AW727" s="49" t="str">
        <f>IFERROR(IF(COUNT($S727:AV727)&gt;=$P727,"",EDATE($S727,30)),"")</f>
        <v/>
      </c>
      <c r="AX727" s="49" t="str">
        <f>IFERROR(IF(COUNT($S727:AW727)&gt;=$P727,"",EDATE($S727,31)),"")</f>
        <v/>
      </c>
      <c r="AY727" s="49" t="str">
        <f>IFERROR(IF(COUNT($S727:AX727)&gt;=$P727,"",EDATE($S727,32)),"")</f>
        <v/>
      </c>
      <c r="AZ727" s="49" t="str">
        <f>IFERROR(IF(COUNT($S727:AY727)&gt;=$P727,"",EDATE($S727,33)),"")</f>
        <v/>
      </c>
      <c r="BA727" s="49" t="str">
        <f>IFERROR(IF(COUNT($S727:AZ727)&gt;=$P727,"",EDATE($S727,34)),"")</f>
        <v/>
      </c>
      <c r="BB727" s="49" t="str">
        <f>IFERROR(IF(COUNT($S727:BA727)&gt;=$P727,"",EDATE($S727,35)),"")</f>
        <v/>
      </c>
      <c r="BC727" s="49" t="str">
        <f>IFERROR(IF(COUNT($S727:BB727)&gt;=$P727,"",EDATE($S727,36)),"")</f>
        <v/>
      </c>
      <c r="BD727" s="108"/>
    </row>
    <row r="728" spans="1:56" s="98" customFormat="1" ht="21" customHeight="1" thickBot="1">
      <c r="A728" s="106" t="str">
        <f t="shared" ca="1" si="66"/>
        <v/>
      </c>
      <c r="B728" s="152"/>
      <c r="C728" s="45" t="str">
        <f>IFERROR(VLOOKUP(B728,'اسماء العملاء'!$A$2:$E$1589,5,FALSE),"")</f>
        <v/>
      </c>
      <c r="D728" s="60" t="str">
        <f>IFERROR(VLOOKUP(B728,'اسماء العملاء'!$A$2:$C$1589,2,FALSE),"")</f>
        <v/>
      </c>
      <c r="E728" s="56"/>
      <c r="F728" s="62" t="str">
        <f>IFERROR(VLOOKUP(B728,'اسماء العملاء'!$A$2:$C$1589,3,FALSE),"")</f>
        <v/>
      </c>
      <c r="G728" s="75" t="str">
        <f>IFERROR(VLOOKUP(B728,'اسماء العملاء'!$A$2:$F$1589,6,FALSE),"")</f>
        <v/>
      </c>
      <c r="H728" s="142" t="str">
        <f>IFERROR(VLOOKUP(G728,'انواع الفلاتر'!$B$2:$C$52,2,FALSE),"")</f>
        <v/>
      </c>
      <c r="I728" s="128" t="str">
        <f>IFERROR(VLOOKUP(B728,'اسماء العملاء'!$A$2:$K$1589,11,FALSE),"")</f>
        <v/>
      </c>
      <c r="J728" s="46" t="str">
        <f t="shared" si="67"/>
        <v/>
      </c>
      <c r="K728" s="37"/>
      <c r="L728" s="137" t="str">
        <f t="shared" si="68"/>
        <v/>
      </c>
      <c r="M728" s="94" t="str">
        <f>IFERROR(VLOOKUP(B728,'اسماء العملاء'!$A$2:$G$1589,7,FALSE),"")</f>
        <v/>
      </c>
      <c r="N728" s="92" t="str">
        <f t="shared" si="69"/>
        <v/>
      </c>
      <c r="O728" s="149" t="str">
        <f>IFERROR(VLOOKUP(B728,'اسماء العملاء'!$A$2:$I$1589,9,FALSE),"")</f>
        <v/>
      </c>
      <c r="P728" s="144" t="str">
        <f t="shared" si="70"/>
        <v/>
      </c>
      <c r="Q728" s="145" t="str">
        <f t="shared" si="71"/>
        <v/>
      </c>
      <c r="R728" s="50"/>
      <c r="S728" s="133" t="str">
        <f>IFERROR(VLOOKUP(B728,'اسماء العملاء'!$A$2:$J$1589,10,FALSE),"")</f>
        <v/>
      </c>
      <c r="T728" s="48" t="str">
        <f>IFERROR(IF(COUNT($S728:S728)&gt;=$P728,"",EDATE($S728,1)),"")</f>
        <v/>
      </c>
      <c r="U728" s="48" t="str">
        <f>IFERROR(IF(COUNT($S728:T728)&gt;=$P728,"",EDATE($S728,2)),"")</f>
        <v/>
      </c>
      <c r="V728" s="48" t="str">
        <f>IFERROR(IF(COUNT($S728:U728)&gt;=$P728,"",EDATE($S728,3)),"")</f>
        <v/>
      </c>
      <c r="W728" s="48" t="str">
        <f>IFERROR(IF(COUNT($S728:V728)&gt;=$P728,"",EDATE($S728,4)),"")</f>
        <v/>
      </c>
      <c r="X728" s="48" t="str">
        <f>IFERROR(IF(COUNT($S728:W728)&gt;=$P728,"",EDATE($S728,5)),"")</f>
        <v/>
      </c>
      <c r="Y728" s="48" t="str">
        <f>IFERROR(IF(COUNT($S728:X728)&gt;=$P728,"",EDATE($S728,6)),"")</f>
        <v/>
      </c>
      <c r="Z728" s="48" t="str">
        <f>IFERROR(IF(COUNT($S728:Y728)&gt;=$P728,"",EDATE($S728,7)),"")</f>
        <v/>
      </c>
      <c r="AA728" s="48" t="str">
        <f>IFERROR(IF(COUNT($S728:Z728)&gt;=$P728,"",EDATE($S728,8)),"")</f>
        <v/>
      </c>
      <c r="AB728" s="48" t="str">
        <f>IFERROR(IF(COUNT($S728:AA728)&gt;=$P728,"",EDATE($S728,9)),"")</f>
        <v/>
      </c>
      <c r="AC728" s="48" t="str">
        <f>IFERROR(IF(COUNT($S728:AB728)&gt;=$P728,"",EDATE($S728,10)),"")</f>
        <v/>
      </c>
      <c r="AD728" s="48" t="str">
        <f>IFERROR(IF(COUNT($S728:AC728)&gt;=$P728,"",EDATE($S728,11)),"")</f>
        <v/>
      </c>
      <c r="AE728" s="48" t="str">
        <f>IFERROR(IF(COUNT($S728:AD728)&gt;=$P728,"",EDATE($S728,12)),"")</f>
        <v/>
      </c>
      <c r="AF728" s="48" t="str">
        <f>IFERROR(IF(COUNT($S728:AE728)&gt;=$P728,"",EDATE($S728,13)),"")</f>
        <v/>
      </c>
      <c r="AG728" s="48" t="str">
        <f>IFERROR(IF(COUNT($S728:AF728)&gt;=$P728,"",EDATE($S728,14)),"")</f>
        <v/>
      </c>
      <c r="AH728" s="48" t="str">
        <f>IFERROR(IF(COUNT($S728:AG728)&gt;=$P728,"",EDATE($S728,15)),"")</f>
        <v/>
      </c>
      <c r="AI728" s="48" t="str">
        <f>IFERROR(IF(COUNT($S728:AH728)&gt;=$P728,"",EDATE($S728,16)),"")</f>
        <v/>
      </c>
      <c r="AJ728" s="48" t="str">
        <f>IFERROR(IF(COUNT($S728:AI728)&gt;=$P728,"",EDATE($S728,17)),"")</f>
        <v/>
      </c>
      <c r="AK728" s="48" t="str">
        <f>IFERROR(IF(COUNT($S728:AJ728)&gt;=$P728,"",EDATE($S728,18)),"")</f>
        <v/>
      </c>
      <c r="AL728" s="49" t="str">
        <f>IFERROR(IF(COUNT($S728:AK728)&gt;=$P728,"",EDATE($S728,19)),"")</f>
        <v/>
      </c>
      <c r="AM728" s="49" t="str">
        <f>IFERROR(IF(COUNT($S728:AL728)&gt;=$P728,"",EDATE($S728,20)),"")</f>
        <v/>
      </c>
      <c r="AN728" s="49" t="str">
        <f>IFERROR(IF(COUNT($S728:AM728)&gt;=$P728,"",EDATE($S728,21)),"")</f>
        <v/>
      </c>
      <c r="AO728" s="49" t="str">
        <f>IFERROR(IF(COUNT($S728:AN728)&gt;=$P728,"",EDATE($S728,22)),"")</f>
        <v/>
      </c>
      <c r="AP728" s="49" t="str">
        <f>IFERROR(IF(COUNT($S728:AO728)&gt;=$P728,"",EDATE($S728,23)),"")</f>
        <v/>
      </c>
      <c r="AQ728" s="49" t="str">
        <f>IFERROR(IF(COUNT($S728:AP728)&gt;=$P728,"",EDATE($S728,24)),"")</f>
        <v/>
      </c>
      <c r="AR728" s="49" t="str">
        <f>IFERROR(IF(COUNT($S728:AQ728)&gt;=$P728,"",EDATE($S728,25)),"")</f>
        <v/>
      </c>
      <c r="AS728" s="49" t="str">
        <f>IFERROR(IF(COUNT($S728:AR728)&gt;=$P728,"",EDATE($S728,26)),"")</f>
        <v/>
      </c>
      <c r="AT728" s="49" t="str">
        <f>IFERROR(IF(COUNT($S728:AS728)&gt;=$P728,"",EDATE($S728,27)),"")</f>
        <v/>
      </c>
      <c r="AU728" s="49" t="str">
        <f>IFERROR(IF(COUNT($S728:AT728)&gt;=$P728,"",EDATE($S728,28)),"")</f>
        <v/>
      </c>
      <c r="AV728" s="49" t="str">
        <f>IFERROR(IF(COUNT($S728:AU728)&gt;=$P728,"",EDATE($S728,29)),"")</f>
        <v/>
      </c>
      <c r="AW728" s="49" t="str">
        <f>IFERROR(IF(COUNT($S728:AV728)&gt;=$P728,"",EDATE($S728,30)),"")</f>
        <v/>
      </c>
      <c r="AX728" s="49" t="str">
        <f>IFERROR(IF(COUNT($S728:AW728)&gt;=$P728,"",EDATE($S728,31)),"")</f>
        <v/>
      </c>
      <c r="AY728" s="49" t="str">
        <f>IFERROR(IF(COUNT($S728:AX728)&gt;=$P728,"",EDATE($S728,32)),"")</f>
        <v/>
      </c>
      <c r="AZ728" s="49" t="str">
        <f>IFERROR(IF(COUNT($S728:AY728)&gt;=$P728,"",EDATE($S728,33)),"")</f>
        <v/>
      </c>
      <c r="BA728" s="49" t="str">
        <f>IFERROR(IF(COUNT($S728:AZ728)&gt;=$P728,"",EDATE($S728,34)),"")</f>
        <v/>
      </c>
      <c r="BB728" s="49" t="str">
        <f>IFERROR(IF(COUNT($S728:BA728)&gt;=$P728,"",EDATE($S728,35)),"")</f>
        <v/>
      </c>
      <c r="BC728" s="49" t="str">
        <f>IFERROR(IF(COUNT($S728:BB728)&gt;=$P728,"",EDATE($S728,36)),"")</f>
        <v/>
      </c>
      <c r="BD728" s="108"/>
    </row>
    <row r="729" spans="1:56" s="98" customFormat="1" ht="21" customHeight="1" thickBot="1">
      <c r="A729" s="106" t="str">
        <f t="shared" ca="1" si="66"/>
        <v/>
      </c>
      <c r="B729" s="152"/>
      <c r="C729" s="45" t="str">
        <f>IFERROR(VLOOKUP(B729,'اسماء العملاء'!$A$2:$E$1589,5,FALSE),"")</f>
        <v/>
      </c>
      <c r="D729" s="60" t="str">
        <f>IFERROR(VLOOKUP(B729,'اسماء العملاء'!$A$2:$C$1589,2,FALSE),"")</f>
        <v/>
      </c>
      <c r="E729" s="56"/>
      <c r="F729" s="62" t="str">
        <f>IFERROR(VLOOKUP(B729,'اسماء العملاء'!$A$2:$C$1589,3,FALSE),"")</f>
        <v/>
      </c>
      <c r="G729" s="75" t="str">
        <f>IFERROR(VLOOKUP(B729,'اسماء العملاء'!$A$2:$F$1589,6,FALSE),"")</f>
        <v/>
      </c>
      <c r="H729" s="142" t="str">
        <f>IFERROR(VLOOKUP(G729,'انواع الفلاتر'!$B$2:$C$52,2,FALSE),"")</f>
        <v/>
      </c>
      <c r="I729" s="128" t="str">
        <f>IFERROR(VLOOKUP(B729,'اسماء العملاء'!$A$2:$K$1589,11,FALSE),"")</f>
        <v/>
      </c>
      <c r="J729" s="46" t="str">
        <f t="shared" si="67"/>
        <v/>
      </c>
      <c r="K729" s="37"/>
      <c r="L729" s="137" t="str">
        <f t="shared" si="68"/>
        <v/>
      </c>
      <c r="M729" s="94" t="str">
        <f>IFERROR(VLOOKUP(B729,'اسماء العملاء'!$A$2:$G$1589,7,FALSE),"")</f>
        <v/>
      </c>
      <c r="N729" s="92" t="str">
        <f t="shared" si="69"/>
        <v/>
      </c>
      <c r="O729" s="149" t="str">
        <f>IFERROR(VLOOKUP(B729,'اسماء العملاء'!$A$2:$I$1589,9,FALSE),"")</f>
        <v/>
      </c>
      <c r="P729" s="144" t="str">
        <f t="shared" si="70"/>
        <v/>
      </c>
      <c r="Q729" s="145" t="str">
        <f t="shared" si="71"/>
        <v/>
      </c>
      <c r="R729" s="50"/>
      <c r="S729" s="133" t="str">
        <f>IFERROR(VLOOKUP(B729,'اسماء العملاء'!$A$2:$J$1589,10,FALSE),"")</f>
        <v/>
      </c>
      <c r="T729" s="48" t="str">
        <f>IFERROR(IF(COUNT($S729:S729)&gt;=$P729,"",EDATE($S729,1)),"")</f>
        <v/>
      </c>
      <c r="U729" s="48" t="str">
        <f>IFERROR(IF(COUNT($S729:T729)&gt;=$P729,"",EDATE($S729,2)),"")</f>
        <v/>
      </c>
      <c r="V729" s="48" t="str">
        <f>IFERROR(IF(COUNT($S729:U729)&gt;=$P729,"",EDATE($S729,3)),"")</f>
        <v/>
      </c>
      <c r="W729" s="48" t="str">
        <f>IFERROR(IF(COUNT($S729:V729)&gt;=$P729,"",EDATE($S729,4)),"")</f>
        <v/>
      </c>
      <c r="X729" s="48" t="str">
        <f>IFERROR(IF(COUNT($S729:W729)&gt;=$P729,"",EDATE($S729,5)),"")</f>
        <v/>
      </c>
      <c r="Y729" s="48" t="str">
        <f>IFERROR(IF(COUNT($S729:X729)&gt;=$P729,"",EDATE($S729,6)),"")</f>
        <v/>
      </c>
      <c r="Z729" s="48" t="str">
        <f>IFERROR(IF(COUNT($S729:Y729)&gt;=$P729,"",EDATE($S729,7)),"")</f>
        <v/>
      </c>
      <c r="AA729" s="48" t="str">
        <f>IFERROR(IF(COUNT($S729:Z729)&gt;=$P729,"",EDATE($S729,8)),"")</f>
        <v/>
      </c>
      <c r="AB729" s="48" t="str">
        <f>IFERROR(IF(COUNT($S729:AA729)&gt;=$P729,"",EDATE($S729,9)),"")</f>
        <v/>
      </c>
      <c r="AC729" s="48" t="str">
        <f>IFERROR(IF(COUNT($S729:AB729)&gt;=$P729,"",EDATE($S729,10)),"")</f>
        <v/>
      </c>
      <c r="AD729" s="48" t="str">
        <f>IFERROR(IF(COUNT($S729:AC729)&gt;=$P729,"",EDATE($S729,11)),"")</f>
        <v/>
      </c>
      <c r="AE729" s="48" t="str">
        <f>IFERROR(IF(COUNT($S729:AD729)&gt;=$P729,"",EDATE($S729,12)),"")</f>
        <v/>
      </c>
      <c r="AF729" s="48" t="str">
        <f>IFERROR(IF(COUNT($S729:AE729)&gt;=$P729,"",EDATE($S729,13)),"")</f>
        <v/>
      </c>
      <c r="AG729" s="48" t="str">
        <f>IFERROR(IF(COUNT($S729:AF729)&gt;=$P729,"",EDATE($S729,14)),"")</f>
        <v/>
      </c>
      <c r="AH729" s="48" t="str">
        <f>IFERROR(IF(COUNT($S729:AG729)&gt;=$P729,"",EDATE($S729,15)),"")</f>
        <v/>
      </c>
      <c r="AI729" s="48" t="str">
        <f>IFERROR(IF(COUNT($S729:AH729)&gt;=$P729,"",EDATE($S729,16)),"")</f>
        <v/>
      </c>
      <c r="AJ729" s="48" t="str">
        <f>IFERROR(IF(COUNT($S729:AI729)&gt;=$P729,"",EDATE($S729,17)),"")</f>
        <v/>
      </c>
      <c r="AK729" s="48" t="str">
        <f>IFERROR(IF(COUNT($S729:AJ729)&gt;=$P729,"",EDATE($S729,18)),"")</f>
        <v/>
      </c>
      <c r="AL729" s="49" t="str">
        <f>IFERROR(IF(COUNT($S729:AK729)&gt;=$P729,"",EDATE($S729,19)),"")</f>
        <v/>
      </c>
      <c r="AM729" s="49" t="str">
        <f>IFERROR(IF(COUNT($S729:AL729)&gt;=$P729,"",EDATE($S729,20)),"")</f>
        <v/>
      </c>
      <c r="AN729" s="49" t="str">
        <f>IFERROR(IF(COUNT($S729:AM729)&gt;=$P729,"",EDATE($S729,21)),"")</f>
        <v/>
      </c>
      <c r="AO729" s="49" t="str">
        <f>IFERROR(IF(COUNT($S729:AN729)&gt;=$P729,"",EDATE($S729,22)),"")</f>
        <v/>
      </c>
      <c r="AP729" s="49" t="str">
        <f>IFERROR(IF(COUNT($S729:AO729)&gt;=$P729,"",EDATE($S729,23)),"")</f>
        <v/>
      </c>
      <c r="AQ729" s="49" t="str">
        <f>IFERROR(IF(COUNT($S729:AP729)&gt;=$P729,"",EDATE($S729,24)),"")</f>
        <v/>
      </c>
      <c r="AR729" s="49" t="str">
        <f>IFERROR(IF(COUNT($S729:AQ729)&gt;=$P729,"",EDATE($S729,25)),"")</f>
        <v/>
      </c>
      <c r="AS729" s="49" t="str">
        <f>IFERROR(IF(COUNT($S729:AR729)&gt;=$P729,"",EDATE($S729,26)),"")</f>
        <v/>
      </c>
      <c r="AT729" s="49" t="str">
        <f>IFERROR(IF(COUNT($S729:AS729)&gt;=$P729,"",EDATE($S729,27)),"")</f>
        <v/>
      </c>
      <c r="AU729" s="49" t="str">
        <f>IFERROR(IF(COUNT($S729:AT729)&gt;=$P729,"",EDATE($S729,28)),"")</f>
        <v/>
      </c>
      <c r="AV729" s="49" t="str">
        <f>IFERROR(IF(COUNT($S729:AU729)&gt;=$P729,"",EDATE($S729,29)),"")</f>
        <v/>
      </c>
      <c r="AW729" s="49" t="str">
        <f>IFERROR(IF(COUNT($S729:AV729)&gt;=$P729,"",EDATE($S729,30)),"")</f>
        <v/>
      </c>
      <c r="AX729" s="49" t="str">
        <f>IFERROR(IF(COUNT($S729:AW729)&gt;=$P729,"",EDATE($S729,31)),"")</f>
        <v/>
      </c>
      <c r="AY729" s="49" t="str">
        <f>IFERROR(IF(COUNT($S729:AX729)&gt;=$P729,"",EDATE($S729,32)),"")</f>
        <v/>
      </c>
      <c r="AZ729" s="49" t="str">
        <f>IFERROR(IF(COUNT($S729:AY729)&gt;=$P729,"",EDATE($S729,33)),"")</f>
        <v/>
      </c>
      <c r="BA729" s="49" t="str">
        <f>IFERROR(IF(COUNT($S729:AZ729)&gt;=$P729,"",EDATE($S729,34)),"")</f>
        <v/>
      </c>
      <c r="BB729" s="49" t="str">
        <f>IFERROR(IF(COUNT($S729:BA729)&gt;=$P729,"",EDATE($S729,35)),"")</f>
        <v/>
      </c>
      <c r="BC729" s="49" t="str">
        <f>IFERROR(IF(COUNT($S729:BB729)&gt;=$P729,"",EDATE($S729,36)),"")</f>
        <v/>
      </c>
      <c r="BD729" s="108"/>
    </row>
    <row r="730" spans="1:56" s="98" customFormat="1" ht="21" customHeight="1" thickBot="1">
      <c r="A730" s="106" t="str">
        <f t="shared" ca="1" si="66"/>
        <v/>
      </c>
      <c r="B730" s="152"/>
      <c r="C730" s="45" t="str">
        <f>IFERROR(VLOOKUP(B730,'اسماء العملاء'!$A$2:$E$1589,5,FALSE),"")</f>
        <v/>
      </c>
      <c r="D730" s="60" t="str">
        <f>IFERROR(VLOOKUP(B730,'اسماء العملاء'!$A$2:$C$1589,2,FALSE),"")</f>
        <v/>
      </c>
      <c r="E730" s="56"/>
      <c r="F730" s="62" t="str">
        <f>IFERROR(VLOOKUP(B730,'اسماء العملاء'!$A$2:$C$1589,3,FALSE),"")</f>
        <v/>
      </c>
      <c r="G730" s="75" t="str">
        <f>IFERROR(VLOOKUP(B730,'اسماء العملاء'!$A$2:$F$1589,6,FALSE),"")</f>
        <v/>
      </c>
      <c r="H730" s="142" t="str">
        <f>IFERROR(VLOOKUP(G730,'انواع الفلاتر'!$B$2:$C$52,2,FALSE),"")</f>
        <v/>
      </c>
      <c r="I730" s="128" t="str">
        <f>IFERROR(VLOOKUP(B730,'اسماء العملاء'!$A$2:$K$1589,11,FALSE),"")</f>
        <v/>
      </c>
      <c r="J730" s="46" t="str">
        <f t="shared" si="67"/>
        <v/>
      </c>
      <c r="K730" s="37"/>
      <c r="L730" s="137" t="str">
        <f t="shared" si="68"/>
        <v/>
      </c>
      <c r="M730" s="94" t="str">
        <f>IFERROR(VLOOKUP(B730,'اسماء العملاء'!$A$2:$G$1589,7,FALSE),"")</f>
        <v/>
      </c>
      <c r="N730" s="92" t="str">
        <f t="shared" si="69"/>
        <v/>
      </c>
      <c r="O730" s="149" t="str">
        <f>IFERROR(VLOOKUP(B730,'اسماء العملاء'!$A$2:$I$1589,9,FALSE),"")</f>
        <v/>
      </c>
      <c r="P730" s="144" t="str">
        <f t="shared" si="70"/>
        <v/>
      </c>
      <c r="Q730" s="145" t="str">
        <f t="shared" si="71"/>
        <v/>
      </c>
      <c r="R730" s="50"/>
      <c r="S730" s="133" t="str">
        <f>IFERROR(VLOOKUP(B730,'اسماء العملاء'!$A$2:$J$1589,10,FALSE),"")</f>
        <v/>
      </c>
      <c r="T730" s="48" t="str">
        <f>IFERROR(IF(COUNT($S730:S730)&gt;=$P730,"",EDATE($S730,1)),"")</f>
        <v/>
      </c>
      <c r="U730" s="48" t="str">
        <f>IFERROR(IF(COUNT($S730:T730)&gt;=$P730,"",EDATE($S730,2)),"")</f>
        <v/>
      </c>
      <c r="V730" s="48" t="str">
        <f>IFERROR(IF(COUNT($S730:U730)&gt;=$P730,"",EDATE($S730,3)),"")</f>
        <v/>
      </c>
      <c r="W730" s="48" t="str">
        <f>IFERROR(IF(COUNT($S730:V730)&gt;=$P730,"",EDATE($S730,4)),"")</f>
        <v/>
      </c>
      <c r="X730" s="48" t="str">
        <f>IFERROR(IF(COUNT($S730:W730)&gt;=$P730,"",EDATE($S730,5)),"")</f>
        <v/>
      </c>
      <c r="Y730" s="48" t="str">
        <f>IFERROR(IF(COUNT($S730:X730)&gt;=$P730,"",EDATE($S730,6)),"")</f>
        <v/>
      </c>
      <c r="Z730" s="48" t="str">
        <f>IFERROR(IF(COUNT($S730:Y730)&gt;=$P730,"",EDATE($S730,7)),"")</f>
        <v/>
      </c>
      <c r="AA730" s="48" t="str">
        <f>IFERROR(IF(COUNT($S730:Z730)&gt;=$P730,"",EDATE($S730,8)),"")</f>
        <v/>
      </c>
      <c r="AB730" s="48" t="str">
        <f>IFERROR(IF(COUNT($S730:AA730)&gt;=$P730,"",EDATE($S730,9)),"")</f>
        <v/>
      </c>
      <c r="AC730" s="48" t="str">
        <f>IFERROR(IF(COUNT($S730:AB730)&gt;=$P730,"",EDATE($S730,10)),"")</f>
        <v/>
      </c>
      <c r="AD730" s="48" t="str">
        <f>IFERROR(IF(COUNT($S730:AC730)&gt;=$P730,"",EDATE($S730,11)),"")</f>
        <v/>
      </c>
      <c r="AE730" s="48" t="str">
        <f>IFERROR(IF(COUNT($S730:AD730)&gt;=$P730,"",EDATE($S730,12)),"")</f>
        <v/>
      </c>
      <c r="AF730" s="48" t="str">
        <f>IFERROR(IF(COUNT($S730:AE730)&gt;=$P730,"",EDATE($S730,13)),"")</f>
        <v/>
      </c>
      <c r="AG730" s="48" t="str">
        <f>IFERROR(IF(COUNT($S730:AF730)&gt;=$P730,"",EDATE($S730,14)),"")</f>
        <v/>
      </c>
      <c r="AH730" s="48" t="str">
        <f>IFERROR(IF(COUNT($S730:AG730)&gt;=$P730,"",EDATE($S730,15)),"")</f>
        <v/>
      </c>
      <c r="AI730" s="48" t="str">
        <f>IFERROR(IF(COUNT($S730:AH730)&gt;=$P730,"",EDATE($S730,16)),"")</f>
        <v/>
      </c>
      <c r="AJ730" s="48" t="str">
        <f>IFERROR(IF(COUNT($S730:AI730)&gt;=$P730,"",EDATE($S730,17)),"")</f>
        <v/>
      </c>
      <c r="AK730" s="48" t="str">
        <f>IFERROR(IF(COUNT($S730:AJ730)&gt;=$P730,"",EDATE($S730,18)),"")</f>
        <v/>
      </c>
      <c r="AL730" s="49" t="str">
        <f>IFERROR(IF(COUNT($S730:AK730)&gt;=$P730,"",EDATE($S730,19)),"")</f>
        <v/>
      </c>
      <c r="AM730" s="49" t="str">
        <f>IFERROR(IF(COUNT($S730:AL730)&gt;=$P730,"",EDATE($S730,20)),"")</f>
        <v/>
      </c>
      <c r="AN730" s="49" t="str">
        <f>IFERROR(IF(COUNT($S730:AM730)&gt;=$P730,"",EDATE($S730,21)),"")</f>
        <v/>
      </c>
      <c r="AO730" s="49" t="str">
        <f>IFERROR(IF(COUNT($S730:AN730)&gt;=$P730,"",EDATE($S730,22)),"")</f>
        <v/>
      </c>
      <c r="AP730" s="49" t="str">
        <f>IFERROR(IF(COUNT($S730:AO730)&gt;=$P730,"",EDATE($S730,23)),"")</f>
        <v/>
      </c>
      <c r="AQ730" s="49" t="str">
        <f>IFERROR(IF(COUNT($S730:AP730)&gt;=$P730,"",EDATE($S730,24)),"")</f>
        <v/>
      </c>
      <c r="AR730" s="49" t="str">
        <f>IFERROR(IF(COUNT($S730:AQ730)&gt;=$P730,"",EDATE($S730,25)),"")</f>
        <v/>
      </c>
      <c r="AS730" s="49" t="str">
        <f>IFERROR(IF(COUNT($S730:AR730)&gt;=$P730,"",EDATE($S730,26)),"")</f>
        <v/>
      </c>
      <c r="AT730" s="49" t="str">
        <f>IFERROR(IF(COUNT($S730:AS730)&gt;=$P730,"",EDATE($S730,27)),"")</f>
        <v/>
      </c>
      <c r="AU730" s="49" t="str">
        <f>IFERROR(IF(COUNT($S730:AT730)&gt;=$P730,"",EDATE($S730,28)),"")</f>
        <v/>
      </c>
      <c r="AV730" s="49" t="str">
        <f>IFERROR(IF(COUNT($S730:AU730)&gt;=$P730,"",EDATE($S730,29)),"")</f>
        <v/>
      </c>
      <c r="AW730" s="49" t="str">
        <f>IFERROR(IF(COUNT($S730:AV730)&gt;=$P730,"",EDATE($S730,30)),"")</f>
        <v/>
      </c>
      <c r="AX730" s="49" t="str">
        <f>IFERROR(IF(COUNT($S730:AW730)&gt;=$P730,"",EDATE($S730,31)),"")</f>
        <v/>
      </c>
      <c r="AY730" s="49" t="str">
        <f>IFERROR(IF(COUNT($S730:AX730)&gt;=$P730,"",EDATE($S730,32)),"")</f>
        <v/>
      </c>
      <c r="AZ730" s="49" t="str">
        <f>IFERROR(IF(COUNT($S730:AY730)&gt;=$P730,"",EDATE($S730,33)),"")</f>
        <v/>
      </c>
      <c r="BA730" s="49" t="str">
        <f>IFERROR(IF(COUNT($S730:AZ730)&gt;=$P730,"",EDATE($S730,34)),"")</f>
        <v/>
      </c>
      <c r="BB730" s="49" t="str">
        <f>IFERROR(IF(COUNT($S730:BA730)&gt;=$P730,"",EDATE($S730,35)),"")</f>
        <v/>
      </c>
      <c r="BC730" s="49" t="str">
        <f>IFERROR(IF(COUNT($S730:BB730)&gt;=$P730,"",EDATE($S730,36)),"")</f>
        <v/>
      </c>
      <c r="BD730" s="108"/>
    </row>
    <row r="731" spans="1:56" s="98" customFormat="1" ht="21" customHeight="1" thickBot="1">
      <c r="A731" s="106" t="str">
        <f t="shared" ca="1" si="66"/>
        <v/>
      </c>
      <c r="B731" s="152"/>
      <c r="C731" s="45" t="str">
        <f>IFERROR(VLOOKUP(B731,'اسماء العملاء'!$A$2:$E$1589,5,FALSE),"")</f>
        <v/>
      </c>
      <c r="D731" s="60" t="str">
        <f>IFERROR(VLOOKUP(B731,'اسماء العملاء'!$A$2:$C$1589,2,FALSE),"")</f>
        <v/>
      </c>
      <c r="E731" s="56"/>
      <c r="F731" s="62" t="str">
        <f>IFERROR(VLOOKUP(B731,'اسماء العملاء'!$A$2:$C$1589,3,FALSE),"")</f>
        <v/>
      </c>
      <c r="G731" s="75" t="str">
        <f>IFERROR(VLOOKUP(B731,'اسماء العملاء'!$A$2:$F$1589,6,FALSE),"")</f>
        <v/>
      </c>
      <c r="H731" s="142" t="str">
        <f>IFERROR(VLOOKUP(G731,'انواع الفلاتر'!$B$2:$C$52,2,FALSE),"")</f>
        <v/>
      </c>
      <c r="I731" s="128" t="str">
        <f>IFERROR(VLOOKUP(B731,'اسماء العملاء'!$A$2:$K$1589,11,FALSE),"")</f>
        <v/>
      </c>
      <c r="J731" s="46" t="str">
        <f t="shared" si="67"/>
        <v/>
      </c>
      <c r="K731" s="37"/>
      <c r="L731" s="137" t="str">
        <f t="shared" si="68"/>
        <v/>
      </c>
      <c r="M731" s="94" t="str">
        <f>IFERROR(VLOOKUP(B731,'اسماء العملاء'!$A$2:$G$1589,7,FALSE),"")</f>
        <v/>
      </c>
      <c r="N731" s="92" t="str">
        <f t="shared" si="69"/>
        <v/>
      </c>
      <c r="O731" s="149" t="str">
        <f>IFERROR(VLOOKUP(B731,'اسماء العملاء'!$A$2:$I$1589,9,FALSE),"")</f>
        <v/>
      </c>
      <c r="P731" s="144" t="str">
        <f t="shared" si="70"/>
        <v/>
      </c>
      <c r="Q731" s="145" t="str">
        <f t="shared" si="71"/>
        <v/>
      </c>
      <c r="R731" s="50"/>
      <c r="S731" s="133" t="str">
        <f>IFERROR(VLOOKUP(B731,'اسماء العملاء'!$A$2:$J$1589,10,FALSE),"")</f>
        <v/>
      </c>
      <c r="T731" s="48" t="str">
        <f>IFERROR(IF(COUNT($S731:S731)&gt;=$P731,"",EDATE($S731,1)),"")</f>
        <v/>
      </c>
      <c r="U731" s="48" t="str">
        <f>IFERROR(IF(COUNT($S731:T731)&gt;=$P731,"",EDATE($S731,2)),"")</f>
        <v/>
      </c>
      <c r="V731" s="48" t="str">
        <f>IFERROR(IF(COUNT($S731:U731)&gt;=$P731,"",EDATE($S731,3)),"")</f>
        <v/>
      </c>
      <c r="W731" s="48" t="str">
        <f>IFERROR(IF(COUNT($S731:V731)&gt;=$P731,"",EDATE($S731,4)),"")</f>
        <v/>
      </c>
      <c r="X731" s="48" t="str">
        <f>IFERROR(IF(COUNT($S731:W731)&gt;=$P731,"",EDATE($S731,5)),"")</f>
        <v/>
      </c>
      <c r="Y731" s="48" t="str">
        <f>IFERROR(IF(COUNT($S731:X731)&gt;=$P731,"",EDATE($S731,6)),"")</f>
        <v/>
      </c>
      <c r="Z731" s="48" t="str">
        <f>IFERROR(IF(COUNT($S731:Y731)&gt;=$P731,"",EDATE($S731,7)),"")</f>
        <v/>
      </c>
      <c r="AA731" s="48" t="str">
        <f>IFERROR(IF(COUNT($S731:Z731)&gt;=$P731,"",EDATE($S731,8)),"")</f>
        <v/>
      </c>
      <c r="AB731" s="48" t="str">
        <f>IFERROR(IF(COUNT($S731:AA731)&gt;=$P731,"",EDATE($S731,9)),"")</f>
        <v/>
      </c>
      <c r="AC731" s="48" t="str">
        <f>IFERROR(IF(COUNT($S731:AB731)&gt;=$P731,"",EDATE($S731,10)),"")</f>
        <v/>
      </c>
      <c r="AD731" s="48" t="str">
        <f>IFERROR(IF(COUNT($S731:AC731)&gt;=$P731,"",EDATE($S731,11)),"")</f>
        <v/>
      </c>
      <c r="AE731" s="48" t="str">
        <f>IFERROR(IF(COUNT($S731:AD731)&gt;=$P731,"",EDATE($S731,12)),"")</f>
        <v/>
      </c>
      <c r="AF731" s="48" t="str">
        <f>IFERROR(IF(COUNT($S731:AE731)&gt;=$P731,"",EDATE($S731,13)),"")</f>
        <v/>
      </c>
      <c r="AG731" s="48" t="str">
        <f>IFERROR(IF(COUNT($S731:AF731)&gt;=$P731,"",EDATE($S731,14)),"")</f>
        <v/>
      </c>
      <c r="AH731" s="48" t="str">
        <f>IFERROR(IF(COUNT($S731:AG731)&gt;=$P731,"",EDATE($S731,15)),"")</f>
        <v/>
      </c>
      <c r="AI731" s="48" t="str">
        <f>IFERROR(IF(COUNT($S731:AH731)&gt;=$P731,"",EDATE($S731,16)),"")</f>
        <v/>
      </c>
      <c r="AJ731" s="48" t="str">
        <f>IFERROR(IF(COUNT($S731:AI731)&gt;=$P731,"",EDATE($S731,17)),"")</f>
        <v/>
      </c>
      <c r="AK731" s="48" t="str">
        <f>IFERROR(IF(COUNT($S731:AJ731)&gt;=$P731,"",EDATE($S731,18)),"")</f>
        <v/>
      </c>
      <c r="AL731" s="49" t="str">
        <f>IFERROR(IF(COUNT($S731:AK731)&gt;=$P731,"",EDATE($S731,19)),"")</f>
        <v/>
      </c>
      <c r="AM731" s="49" t="str">
        <f>IFERROR(IF(COUNT($S731:AL731)&gt;=$P731,"",EDATE($S731,20)),"")</f>
        <v/>
      </c>
      <c r="AN731" s="49" t="str">
        <f>IFERROR(IF(COUNT($S731:AM731)&gt;=$P731,"",EDATE($S731,21)),"")</f>
        <v/>
      </c>
      <c r="AO731" s="49" t="str">
        <f>IFERROR(IF(COUNT($S731:AN731)&gt;=$P731,"",EDATE($S731,22)),"")</f>
        <v/>
      </c>
      <c r="AP731" s="49" t="str">
        <f>IFERROR(IF(COUNT($S731:AO731)&gt;=$P731,"",EDATE($S731,23)),"")</f>
        <v/>
      </c>
      <c r="AQ731" s="49" t="str">
        <f>IFERROR(IF(COUNT($S731:AP731)&gt;=$P731,"",EDATE($S731,24)),"")</f>
        <v/>
      </c>
      <c r="AR731" s="49" t="str">
        <f>IFERROR(IF(COUNT($S731:AQ731)&gt;=$P731,"",EDATE($S731,25)),"")</f>
        <v/>
      </c>
      <c r="AS731" s="49" t="str">
        <f>IFERROR(IF(COUNT($S731:AR731)&gt;=$P731,"",EDATE($S731,26)),"")</f>
        <v/>
      </c>
      <c r="AT731" s="49" t="str">
        <f>IFERROR(IF(COUNT($S731:AS731)&gt;=$P731,"",EDATE($S731,27)),"")</f>
        <v/>
      </c>
      <c r="AU731" s="49" t="str">
        <f>IFERROR(IF(COUNT($S731:AT731)&gt;=$P731,"",EDATE($S731,28)),"")</f>
        <v/>
      </c>
      <c r="AV731" s="49" t="str">
        <f>IFERROR(IF(COUNT($S731:AU731)&gt;=$P731,"",EDATE($S731,29)),"")</f>
        <v/>
      </c>
      <c r="AW731" s="49" t="str">
        <f>IFERROR(IF(COUNT($S731:AV731)&gt;=$P731,"",EDATE($S731,30)),"")</f>
        <v/>
      </c>
      <c r="AX731" s="49" t="str">
        <f>IFERROR(IF(COUNT($S731:AW731)&gt;=$P731,"",EDATE($S731,31)),"")</f>
        <v/>
      </c>
      <c r="AY731" s="49" t="str">
        <f>IFERROR(IF(COUNT($S731:AX731)&gt;=$P731,"",EDATE($S731,32)),"")</f>
        <v/>
      </c>
      <c r="AZ731" s="49" t="str">
        <f>IFERROR(IF(COUNT($S731:AY731)&gt;=$P731,"",EDATE($S731,33)),"")</f>
        <v/>
      </c>
      <c r="BA731" s="49" t="str">
        <f>IFERROR(IF(COUNT($S731:AZ731)&gt;=$P731,"",EDATE($S731,34)),"")</f>
        <v/>
      </c>
      <c r="BB731" s="49" t="str">
        <f>IFERROR(IF(COUNT($S731:BA731)&gt;=$P731,"",EDATE($S731,35)),"")</f>
        <v/>
      </c>
      <c r="BC731" s="49" t="str">
        <f>IFERROR(IF(COUNT($S731:BB731)&gt;=$P731,"",EDATE($S731,36)),"")</f>
        <v/>
      </c>
      <c r="BD731" s="108"/>
    </row>
    <row r="732" spans="1:56" s="98" customFormat="1" ht="21" customHeight="1" thickBot="1">
      <c r="A732" s="106" t="str">
        <f t="shared" ca="1" si="66"/>
        <v/>
      </c>
      <c r="B732" s="152"/>
      <c r="C732" s="45" t="str">
        <f>IFERROR(VLOOKUP(B732,'اسماء العملاء'!$A$2:$E$1589,5,FALSE),"")</f>
        <v/>
      </c>
      <c r="D732" s="60" t="str">
        <f>IFERROR(VLOOKUP(B732,'اسماء العملاء'!$A$2:$C$1589,2,FALSE),"")</f>
        <v/>
      </c>
      <c r="E732" s="56"/>
      <c r="F732" s="62" t="str">
        <f>IFERROR(VLOOKUP(B732,'اسماء العملاء'!$A$2:$C$1589,3,FALSE),"")</f>
        <v/>
      </c>
      <c r="G732" s="75" t="str">
        <f>IFERROR(VLOOKUP(B732,'اسماء العملاء'!$A$2:$F$1589,6,FALSE),"")</f>
        <v/>
      </c>
      <c r="H732" s="142" t="str">
        <f>IFERROR(VLOOKUP(G732,'انواع الفلاتر'!$B$2:$C$52,2,FALSE),"")</f>
        <v/>
      </c>
      <c r="I732" s="128" t="str">
        <f>IFERROR(VLOOKUP(B732,'اسماء العملاء'!$A$2:$K$1589,11,FALSE),"")</f>
        <v/>
      </c>
      <c r="J732" s="46" t="str">
        <f t="shared" si="67"/>
        <v/>
      </c>
      <c r="K732" s="37"/>
      <c r="L732" s="137" t="str">
        <f t="shared" si="68"/>
        <v/>
      </c>
      <c r="M732" s="94" t="str">
        <f>IFERROR(VLOOKUP(B732,'اسماء العملاء'!$A$2:$G$1589,7,FALSE),"")</f>
        <v/>
      </c>
      <c r="N732" s="92" t="str">
        <f t="shared" si="69"/>
        <v/>
      </c>
      <c r="O732" s="149" t="str">
        <f>IFERROR(VLOOKUP(B732,'اسماء العملاء'!$A$2:$I$1589,9,FALSE),"")</f>
        <v/>
      </c>
      <c r="P732" s="144" t="str">
        <f t="shared" si="70"/>
        <v/>
      </c>
      <c r="Q732" s="145" t="str">
        <f t="shared" si="71"/>
        <v/>
      </c>
      <c r="R732" s="50"/>
      <c r="S732" s="133" t="str">
        <f>IFERROR(VLOOKUP(B732,'اسماء العملاء'!$A$2:$J$1589,10,FALSE),"")</f>
        <v/>
      </c>
      <c r="T732" s="48" t="str">
        <f>IFERROR(IF(COUNT($S732:S732)&gt;=$P732,"",EDATE($S732,1)),"")</f>
        <v/>
      </c>
      <c r="U732" s="48" t="str">
        <f>IFERROR(IF(COUNT($S732:T732)&gt;=$P732,"",EDATE($S732,2)),"")</f>
        <v/>
      </c>
      <c r="V732" s="48" t="str">
        <f>IFERROR(IF(COUNT($S732:U732)&gt;=$P732,"",EDATE($S732,3)),"")</f>
        <v/>
      </c>
      <c r="W732" s="48" t="str">
        <f>IFERROR(IF(COUNT($S732:V732)&gt;=$P732,"",EDATE($S732,4)),"")</f>
        <v/>
      </c>
      <c r="X732" s="48" t="str">
        <f>IFERROR(IF(COUNT($S732:W732)&gt;=$P732,"",EDATE($S732,5)),"")</f>
        <v/>
      </c>
      <c r="Y732" s="48" t="str">
        <f>IFERROR(IF(COUNT($S732:X732)&gt;=$P732,"",EDATE($S732,6)),"")</f>
        <v/>
      </c>
      <c r="Z732" s="48" t="str">
        <f>IFERROR(IF(COUNT($S732:Y732)&gt;=$P732,"",EDATE($S732,7)),"")</f>
        <v/>
      </c>
      <c r="AA732" s="48" t="str">
        <f>IFERROR(IF(COUNT($S732:Z732)&gt;=$P732,"",EDATE($S732,8)),"")</f>
        <v/>
      </c>
      <c r="AB732" s="48" t="str">
        <f>IFERROR(IF(COUNT($S732:AA732)&gt;=$P732,"",EDATE($S732,9)),"")</f>
        <v/>
      </c>
      <c r="AC732" s="48" t="str">
        <f>IFERROR(IF(COUNT($S732:AB732)&gt;=$P732,"",EDATE($S732,10)),"")</f>
        <v/>
      </c>
      <c r="AD732" s="48" t="str">
        <f>IFERROR(IF(COUNT($S732:AC732)&gt;=$P732,"",EDATE($S732,11)),"")</f>
        <v/>
      </c>
      <c r="AE732" s="48" t="str">
        <f>IFERROR(IF(COUNT($S732:AD732)&gt;=$P732,"",EDATE($S732,12)),"")</f>
        <v/>
      </c>
      <c r="AF732" s="48" t="str">
        <f>IFERROR(IF(COUNT($S732:AE732)&gt;=$P732,"",EDATE($S732,13)),"")</f>
        <v/>
      </c>
      <c r="AG732" s="48" t="str">
        <f>IFERROR(IF(COUNT($S732:AF732)&gt;=$P732,"",EDATE($S732,14)),"")</f>
        <v/>
      </c>
      <c r="AH732" s="48" t="str">
        <f>IFERROR(IF(COUNT($S732:AG732)&gt;=$P732,"",EDATE($S732,15)),"")</f>
        <v/>
      </c>
      <c r="AI732" s="48" t="str">
        <f>IFERROR(IF(COUNT($S732:AH732)&gt;=$P732,"",EDATE($S732,16)),"")</f>
        <v/>
      </c>
      <c r="AJ732" s="48" t="str">
        <f>IFERROR(IF(COUNT($S732:AI732)&gt;=$P732,"",EDATE($S732,17)),"")</f>
        <v/>
      </c>
      <c r="AK732" s="48" t="str">
        <f>IFERROR(IF(COUNT($S732:AJ732)&gt;=$P732,"",EDATE($S732,18)),"")</f>
        <v/>
      </c>
      <c r="AL732" s="49" t="str">
        <f>IFERROR(IF(COUNT($S732:AK732)&gt;=$P732,"",EDATE($S732,19)),"")</f>
        <v/>
      </c>
      <c r="AM732" s="49" t="str">
        <f>IFERROR(IF(COUNT($S732:AL732)&gt;=$P732,"",EDATE($S732,20)),"")</f>
        <v/>
      </c>
      <c r="AN732" s="49" t="str">
        <f>IFERROR(IF(COUNT($S732:AM732)&gt;=$P732,"",EDATE($S732,21)),"")</f>
        <v/>
      </c>
      <c r="AO732" s="49" t="str">
        <f>IFERROR(IF(COUNT($S732:AN732)&gt;=$P732,"",EDATE($S732,22)),"")</f>
        <v/>
      </c>
      <c r="AP732" s="49" t="str">
        <f>IFERROR(IF(COUNT($S732:AO732)&gt;=$P732,"",EDATE($S732,23)),"")</f>
        <v/>
      </c>
      <c r="AQ732" s="49" t="str">
        <f>IFERROR(IF(COUNT($S732:AP732)&gt;=$P732,"",EDATE($S732,24)),"")</f>
        <v/>
      </c>
      <c r="AR732" s="49" t="str">
        <f>IFERROR(IF(COUNT($S732:AQ732)&gt;=$P732,"",EDATE($S732,25)),"")</f>
        <v/>
      </c>
      <c r="AS732" s="49" t="str">
        <f>IFERROR(IF(COUNT($S732:AR732)&gt;=$P732,"",EDATE($S732,26)),"")</f>
        <v/>
      </c>
      <c r="AT732" s="49" t="str">
        <f>IFERROR(IF(COUNT($S732:AS732)&gt;=$P732,"",EDATE($S732,27)),"")</f>
        <v/>
      </c>
      <c r="AU732" s="49" t="str">
        <f>IFERROR(IF(COUNT($S732:AT732)&gt;=$P732,"",EDATE($S732,28)),"")</f>
        <v/>
      </c>
      <c r="AV732" s="49" t="str">
        <f>IFERROR(IF(COUNT($S732:AU732)&gt;=$P732,"",EDATE($S732,29)),"")</f>
        <v/>
      </c>
      <c r="AW732" s="49" t="str">
        <f>IFERROR(IF(COUNT($S732:AV732)&gt;=$P732,"",EDATE($S732,30)),"")</f>
        <v/>
      </c>
      <c r="AX732" s="49" t="str">
        <f>IFERROR(IF(COUNT($S732:AW732)&gt;=$P732,"",EDATE($S732,31)),"")</f>
        <v/>
      </c>
      <c r="AY732" s="49" t="str">
        <f>IFERROR(IF(COUNT($S732:AX732)&gt;=$P732,"",EDATE($S732,32)),"")</f>
        <v/>
      </c>
      <c r="AZ732" s="49" t="str">
        <f>IFERROR(IF(COUNT($S732:AY732)&gt;=$P732,"",EDATE($S732,33)),"")</f>
        <v/>
      </c>
      <c r="BA732" s="49" t="str">
        <f>IFERROR(IF(COUNT($S732:AZ732)&gt;=$P732,"",EDATE($S732,34)),"")</f>
        <v/>
      </c>
      <c r="BB732" s="49" t="str">
        <f>IFERROR(IF(COUNT($S732:BA732)&gt;=$P732,"",EDATE($S732,35)),"")</f>
        <v/>
      </c>
      <c r="BC732" s="49" t="str">
        <f>IFERROR(IF(COUNT($S732:BB732)&gt;=$P732,"",EDATE($S732,36)),"")</f>
        <v/>
      </c>
      <c r="BD732" s="108"/>
    </row>
    <row r="733" spans="1:56" s="98" customFormat="1" ht="21" customHeight="1" thickBot="1">
      <c r="A733" s="106" t="str">
        <f t="shared" ca="1" si="66"/>
        <v/>
      </c>
      <c r="B733" s="152"/>
      <c r="C733" s="45" t="str">
        <f>IFERROR(VLOOKUP(B733,'اسماء العملاء'!$A$2:$E$1589,5,FALSE),"")</f>
        <v/>
      </c>
      <c r="D733" s="60" t="str">
        <f>IFERROR(VLOOKUP(B733,'اسماء العملاء'!$A$2:$C$1589,2,FALSE),"")</f>
        <v/>
      </c>
      <c r="E733" s="56"/>
      <c r="F733" s="62" t="str">
        <f>IFERROR(VLOOKUP(B733,'اسماء العملاء'!$A$2:$C$1589,3,FALSE),"")</f>
        <v/>
      </c>
      <c r="G733" s="75" t="str">
        <f>IFERROR(VLOOKUP(B733,'اسماء العملاء'!$A$2:$F$1589,6,FALSE),"")</f>
        <v/>
      </c>
      <c r="H733" s="142" t="str">
        <f>IFERROR(VLOOKUP(G733,'انواع الفلاتر'!$B$2:$C$52,2,FALSE),"")</f>
        <v/>
      </c>
      <c r="I733" s="128" t="str">
        <f>IFERROR(VLOOKUP(B733,'اسماء العملاء'!$A$2:$K$1589,11,FALSE),"")</f>
        <v/>
      </c>
      <c r="J733" s="46" t="str">
        <f t="shared" si="67"/>
        <v/>
      </c>
      <c r="K733" s="37"/>
      <c r="L733" s="137" t="str">
        <f t="shared" si="68"/>
        <v/>
      </c>
      <c r="M733" s="94" t="str">
        <f>IFERROR(VLOOKUP(B733,'اسماء العملاء'!$A$2:$G$1589,7,FALSE),"")</f>
        <v/>
      </c>
      <c r="N733" s="92" t="str">
        <f t="shared" si="69"/>
        <v/>
      </c>
      <c r="O733" s="149" t="str">
        <f>IFERROR(VLOOKUP(B733,'اسماء العملاء'!$A$2:$I$1589,9,FALSE),"")</f>
        <v/>
      </c>
      <c r="P733" s="144" t="str">
        <f t="shared" si="70"/>
        <v/>
      </c>
      <c r="Q733" s="145" t="str">
        <f t="shared" si="71"/>
        <v/>
      </c>
      <c r="R733" s="50"/>
      <c r="S733" s="133" t="str">
        <f>IFERROR(VLOOKUP(B733,'اسماء العملاء'!$A$2:$J$1589,10,FALSE),"")</f>
        <v/>
      </c>
      <c r="T733" s="48" t="str">
        <f>IFERROR(IF(COUNT($S733:S733)&gt;=$P733,"",EDATE($S733,1)),"")</f>
        <v/>
      </c>
      <c r="U733" s="48" t="str">
        <f>IFERROR(IF(COUNT($S733:T733)&gt;=$P733,"",EDATE($S733,2)),"")</f>
        <v/>
      </c>
      <c r="V733" s="48" t="str">
        <f>IFERROR(IF(COUNT($S733:U733)&gt;=$P733,"",EDATE($S733,3)),"")</f>
        <v/>
      </c>
      <c r="W733" s="48" t="str">
        <f>IFERROR(IF(COUNT($S733:V733)&gt;=$P733,"",EDATE($S733,4)),"")</f>
        <v/>
      </c>
      <c r="X733" s="48" t="str">
        <f>IFERROR(IF(COUNT($S733:W733)&gt;=$P733,"",EDATE($S733,5)),"")</f>
        <v/>
      </c>
      <c r="Y733" s="48" t="str">
        <f>IFERROR(IF(COUNT($S733:X733)&gt;=$P733,"",EDATE($S733,6)),"")</f>
        <v/>
      </c>
      <c r="Z733" s="48" t="str">
        <f>IFERROR(IF(COUNT($S733:Y733)&gt;=$P733,"",EDATE($S733,7)),"")</f>
        <v/>
      </c>
      <c r="AA733" s="48" t="str">
        <f>IFERROR(IF(COUNT($S733:Z733)&gt;=$P733,"",EDATE($S733,8)),"")</f>
        <v/>
      </c>
      <c r="AB733" s="48" t="str">
        <f>IFERROR(IF(COUNT($S733:AA733)&gt;=$P733,"",EDATE($S733,9)),"")</f>
        <v/>
      </c>
      <c r="AC733" s="48" t="str">
        <f>IFERROR(IF(COUNT($S733:AB733)&gt;=$P733,"",EDATE($S733,10)),"")</f>
        <v/>
      </c>
      <c r="AD733" s="48" t="str">
        <f>IFERROR(IF(COUNT($S733:AC733)&gt;=$P733,"",EDATE($S733,11)),"")</f>
        <v/>
      </c>
      <c r="AE733" s="48" t="str">
        <f>IFERROR(IF(COUNT($S733:AD733)&gt;=$P733,"",EDATE($S733,12)),"")</f>
        <v/>
      </c>
      <c r="AF733" s="48" t="str">
        <f>IFERROR(IF(COUNT($S733:AE733)&gt;=$P733,"",EDATE($S733,13)),"")</f>
        <v/>
      </c>
      <c r="AG733" s="48" t="str">
        <f>IFERROR(IF(COUNT($S733:AF733)&gt;=$P733,"",EDATE($S733,14)),"")</f>
        <v/>
      </c>
      <c r="AH733" s="48" t="str">
        <f>IFERROR(IF(COUNT($S733:AG733)&gt;=$P733,"",EDATE($S733,15)),"")</f>
        <v/>
      </c>
      <c r="AI733" s="48" t="str">
        <f>IFERROR(IF(COUNT($S733:AH733)&gt;=$P733,"",EDATE($S733,16)),"")</f>
        <v/>
      </c>
      <c r="AJ733" s="48" t="str">
        <f>IFERROR(IF(COUNT($S733:AI733)&gt;=$P733,"",EDATE($S733,17)),"")</f>
        <v/>
      </c>
      <c r="AK733" s="48" t="str">
        <f>IFERROR(IF(COUNT($S733:AJ733)&gt;=$P733,"",EDATE($S733,18)),"")</f>
        <v/>
      </c>
      <c r="AL733" s="49" t="str">
        <f>IFERROR(IF(COUNT($S733:AK733)&gt;=$P733,"",EDATE($S733,19)),"")</f>
        <v/>
      </c>
      <c r="AM733" s="49" t="str">
        <f>IFERROR(IF(COUNT($S733:AL733)&gt;=$P733,"",EDATE($S733,20)),"")</f>
        <v/>
      </c>
      <c r="AN733" s="49" t="str">
        <f>IFERROR(IF(COUNT($S733:AM733)&gt;=$P733,"",EDATE($S733,21)),"")</f>
        <v/>
      </c>
      <c r="AO733" s="49" t="str">
        <f>IFERROR(IF(COUNT($S733:AN733)&gt;=$P733,"",EDATE($S733,22)),"")</f>
        <v/>
      </c>
      <c r="AP733" s="49" t="str">
        <f>IFERROR(IF(COUNT($S733:AO733)&gt;=$P733,"",EDATE($S733,23)),"")</f>
        <v/>
      </c>
      <c r="AQ733" s="49" t="str">
        <f>IFERROR(IF(COUNT($S733:AP733)&gt;=$P733,"",EDATE($S733,24)),"")</f>
        <v/>
      </c>
      <c r="AR733" s="49" t="str">
        <f>IFERROR(IF(COUNT($S733:AQ733)&gt;=$P733,"",EDATE($S733,25)),"")</f>
        <v/>
      </c>
      <c r="AS733" s="49" t="str">
        <f>IFERROR(IF(COUNT($S733:AR733)&gt;=$P733,"",EDATE($S733,26)),"")</f>
        <v/>
      </c>
      <c r="AT733" s="49" t="str">
        <f>IFERROR(IF(COUNT($S733:AS733)&gt;=$P733,"",EDATE($S733,27)),"")</f>
        <v/>
      </c>
      <c r="AU733" s="49" t="str">
        <f>IFERROR(IF(COUNT($S733:AT733)&gt;=$P733,"",EDATE($S733,28)),"")</f>
        <v/>
      </c>
      <c r="AV733" s="49" t="str">
        <f>IFERROR(IF(COUNT($S733:AU733)&gt;=$P733,"",EDATE($S733,29)),"")</f>
        <v/>
      </c>
      <c r="AW733" s="49" t="str">
        <f>IFERROR(IF(COUNT($S733:AV733)&gt;=$P733,"",EDATE($S733,30)),"")</f>
        <v/>
      </c>
      <c r="AX733" s="49" t="str">
        <f>IFERROR(IF(COUNT($S733:AW733)&gt;=$P733,"",EDATE($S733,31)),"")</f>
        <v/>
      </c>
      <c r="AY733" s="49" t="str">
        <f>IFERROR(IF(COUNT($S733:AX733)&gt;=$P733,"",EDATE($S733,32)),"")</f>
        <v/>
      </c>
      <c r="AZ733" s="49" t="str">
        <f>IFERROR(IF(COUNT($S733:AY733)&gt;=$P733,"",EDATE($S733,33)),"")</f>
        <v/>
      </c>
      <c r="BA733" s="49" t="str">
        <f>IFERROR(IF(COUNT($S733:AZ733)&gt;=$P733,"",EDATE($S733,34)),"")</f>
        <v/>
      </c>
      <c r="BB733" s="49" t="str">
        <f>IFERROR(IF(COUNT($S733:BA733)&gt;=$P733,"",EDATE($S733,35)),"")</f>
        <v/>
      </c>
      <c r="BC733" s="49" t="str">
        <f>IFERROR(IF(COUNT($S733:BB733)&gt;=$P733,"",EDATE($S733,36)),"")</f>
        <v/>
      </c>
      <c r="BD733" s="108"/>
    </row>
    <row r="734" spans="1:56" s="98" customFormat="1" ht="21" customHeight="1" thickBot="1">
      <c r="A734" s="106" t="str">
        <f t="shared" ca="1" si="66"/>
        <v/>
      </c>
      <c r="B734" s="152"/>
      <c r="C734" s="45" t="str">
        <f>IFERROR(VLOOKUP(B734,'اسماء العملاء'!$A$2:$E$1589,5,FALSE),"")</f>
        <v/>
      </c>
      <c r="D734" s="60" t="str">
        <f>IFERROR(VLOOKUP(B734,'اسماء العملاء'!$A$2:$C$1589,2,FALSE),"")</f>
        <v/>
      </c>
      <c r="E734" s="56"/>
      <c r="F734" s="62" t="str">
        <f>IFERROR(VLOOKUP(B734,'اسماء العملاء'!$A$2:$C$1589,3,FALSE),"")</f>
        <v/>
      </c>
      <c r="G734" s="75" t="str">
        <f>IFERROR(VLOOKUP(B734,'اسماء العملاء'!$A$2:$F$1589,6,FALSE),"")</f>
        <v/>
      </c>
      <c r="H734" s="142" t="str">
        <f>IFERROR(VLOOKUP(G734,'انواع الفلاتر'!$B$2:$C$52,2,FALSE),"")</f>
        <v/>
      </c>
      <c r="I734" s="128" t="str">
        <f>IFERROR(VLOOKUP(B734,'اسماء العملاء'!$A$2:$K$1589,11,FALSE),"")</f>
        <v/>
      </c>
      <c r="J734" s="46" t="str">
        <f t="shared" si="67"/>
        <v/>
      </c>
      <c r="K734" s="37"/>
      <c r="L734" s="137" t="str">
        <f t="shared" si="68"/>
        <v/>
      </c>
      <c r="M734" s="94" t="str">
        <f>IFERROR(VLOOKUP(B734,'اسماء العملاء'!$A$2:$G$1589,7,FALSE),"")</f>
        <v/>
      </c>
      <c r="N734" s="92" t="str">
        <f t="shared" si="69"/>
        <v/>
      </c>
      <c r="O734" s="149" t="str">
        <f>IFERROR(VLOOKUP(B734,'اسماء العملاء'!$A$2:$I$1589,9,FALSE),"")</f>
        <v/>
      </c>
      <c r="P734" s="144" t="str">
        <f t="shared" si="70"/>
        <v/>
      </c>
      <c r="Q734" s="145" t="str">
        <f t="shared" si="71"/>
        <v/>
      </c>
      <c r="R734" s="50"/>
      <c r="S734" s="133" t="str">
        <f>IFERROR(VLOOKUP(B734,'اسماء العملاء'!$A$2:$J$1589,10,FALSE),"")</f>
        <v/>
      </c>
      <c r="T734" s="48" t="str">
        <f>IFERROR(IF(COUNT($S734:S734)&gt;=$P734,"",EDATE($S734,1)),"")</f>
        <v/>
      </c>
      <c r="U734" s="48" t="str">
        <f>IFERROR(IF(COUNT($S734:T734)&gt;=$P734,"",EDATE($S734,2)),"")</f>
        <v/>
      </c>
      <c r="V734" s="48" t="str">
        <f>IFERROR(IF(COUNT($S734:U734)&gt;=$P734,"",EDATE($S734,3)),"")</f>
        <v/>
      </c>
      <c r="W734" s="48" t="str">
        <f>IFERROR(IF(COUNT($S734:V734)&gt;=$P734,"",EDATE($S734,4)),"")</f>
        <v/>
      </c>
      <c r="X734" s="48" t="str">
        <f>IFERROR(IF(COUNT($S734:W734)&gt;=$P734,"",EDATE($S734,5)),"")</f>
        <v/>
      </c>
      <c r="Y734" s="48" t="str">
        <f>IFERROR(IF(COUNT($S734:X734)&gt;=$P734,"",EDATE($S734,6)),"")</f>
        <v/>
      </c>
      <c r="Z734" s="48" t="str">
        <f>IFERROR(IF(COUNT($S734:Y734)&gt;=$P734,"",EDATE($S734,7)),"")</f>
        <v/>
      </c>
      <c r="AA734" s="48" t="str">
        <f>IFERROR(IF(COUNT($S734:Z734)&gt;=$P734,"",EDATE($S734,8)),"")</f>
        <v/>
      </c>
      <c r="AB734" s="48" t="str">
        <f>IFERROR(IF(COUNT($S734:AA734)&gt;=$P734,"",EDATE($S734,9)),"")</f>
        <v/>
      </c>
      <c r="AC734" s="48" t="str">
        <f>IFERROR(IF(COUNT($S734:AB734)&gt;=$P734,"",EDATE($S734,10)),"")</f>
        <v/>
      </c>
      <c r="AD734" s="48" t="str">
        <f>IFERROR(IF(COUNT($S734:AC734)&gt;=$P734,"",EDATE($S734,11)),"")</f>
        <v/>
      </c>
      <c r="AE734" s="48" t="str">
        <f>IFERROR(IF(COUNT($S734:AD734)&gt;=$P734,"",EDATE($S734,12)),"")</f>
        <v/>
      </c>
      <c r="AF734" s="48" t="str">
        <f>IFERROR(IF(COUNT($S734:AE734)&gt;=$P734,"",EDATE($S734,13)),"")</f>
        <v/>
      </c>
      <c r="AG734" s="48" t="str">
        <f>IFERROR(IF(COUNT($S734:AF734)&gt;=$P734,"",EDATE($S734,14)),"")</f>
        <v/>
      </c>
      <c r="AH734" s="48" t="str">
        <f>IFERROR(IF(COUNT($S734:AG734)&gt;=$P734,"",EDATE($S734,15)),"")</f>
        <v/>
      </c>
      <c r="AI734" s="48" t="str">
        <f>IFERROR(IF(COUNT($S734:AH734)&gt;=$P734,"",EDATE($S734,16)),"")</f>
        <v/>
      </c>
      <c r="AJ734" s="48" t="str">
        <f>IFERROR(IF(COUNT($S734:AI734)&gt;=$P734,"",EDATE($S734,17)),"")</f>
        <v/>
      </c>
      <c r="AK734" s="48" t="str">
        <f>IFERROR(IF(COUNT($S734:AJ734)&gt;=$P734,"",EDATE($S734,18)),"")</f>
        <v/>
      </c>
      <c r="AL734" s="49" t="str">
        <f>IFERROR(IF(COUNT($S734:AK734)&gt;=$P734,"",EDATE($S734,19)),"")</f>
        <v/>
      </c>
      <c r="AM734" s="49" t="str">
        <f>IFERROR(IF(COUNT($S734:AL734)&gt;=$P734,"",EDATE($S734,20)),"")</f>
        <v/>
      </c>
      <c r="AN734" s="49" t="str">
        <f>IFERROR(IF(COUNT($S734:AM734)&gt;=$P734,"",EDATE($S734,21)),"")</f>
        <v/>
      </c>
      <c r="AO734" s="49" t="str">
        <f>IFERROR(IF(COUNT($S734:AN734)&gt;=$P734,"",EDATE($S734,22)),"")</f>
        <v/>
      </c>
      <c r="AP734" s="49" t="str">
        <f>IFERROR(IF(COUNT($S734:AO734)&gt;=$P734,"",EDATE($S734,23)),"")</f>
        <v/>
      </c>
      <c r="AQ734" s="49" t="str">
        <f>IFERROR(IF(COUNT($S734:AP734)&gt;=$P734,"",EDATE($S734,24)),"")</f>
        <v/>
      </c>
      <c r="AR734" s="49" t="str">
        <f>IFERROR(IF(COUNT($S734:AQ734)&gt;=$P734,"",EDATE($S734,25)),"")</f>
        <v/>
      </c>
      <c r="AS734" s="49" t="str">
        <f>IFERROR(IF(COUNT($S734:AR734)&gt;=$P734,"",EDATE($S734,26)),"")</f>
        <v/>
      </c>
      <c r="AT734" s="49" t="str">
        <f>IFERROR(IF(COUNT($S734:AS734)&gt;=$P734,"",EDATE($S734,27)),"")</f>
        <v/>
      </c>
      <c r="AU734" s="49" t="str">
        <f>IFERROR(IF(COUNT($S734:AT734)&gt;=$P734,"",EDATE($S734,28)),"")</f>
        <v/>
      </c>
      <c r="AV734" s="49" t="str">
        <f>IFERROR(IF(COUNT($S734:AU734)&gt;=$P734,"",EDATE($S734,29)),"")</f>
        <v/>
      </c>
      <c r="AW734" s="49" t="str">
        <f>IFERROR(IF(COUNT($S734:AV734)&gt;=$P734,"",EDATE($S734,30)),"")</f>
        <v/>
      </c>
      <c r="AX734" s="49" t="str">
        <f>IFERROR(IF(COUNT($S734:AW734)&gt;=$P734,"",EDATE($S734,31)),"")</f>
        <v/>
      </c>
      <c r="AY734" s="49" t="str">
        <f>IFERROR(IF(COUNT($S734:AX734)&gt;=$P734,"",EDATE($S734,32)),"")</f>
        <v/>
      </c>
      <c r="AZ734" s="49" t="str">
        <f>IFERROR(IF(COUNT($S734:AY734)&gt;=$P734,"",EDATE($S734,33)),"")</f>
        <v/>
      </c>
      <c r="BA734" s="49" t="str">
        <f>IFERROR(IF(COUNT($S734:AZ734)&gt;=$P734,"",EDATE($S734,34)),"")</f>
        <v/>
      </c>
      <c r="BB734" s="49" t="str">
        <f>IFERROR(IF(COUNT($S734:BA734)&gt;=$P734,"",EDATE($S734,35)),"")</f>
        <v/>
      </c>
      <c r="BC734" s="49" t="str">
        <f>IFERROR(IF(COUNT($S734:BB734)&gt;=$P734,"",EDATE($S734,36)),"")</f>
        <v/>
      </c>
      <c r="BD734" s="108"/>
    </row>
    <row r="735" spans="1:56" s="98" customFormat="1" ht="21" customHeight="1" thickBot="1">
      <c r="A735" s="106" t="str">
        <f t="shared" ca="1" si="66"/>
        <v/>
      </c>
      <c r="B735" s="152"/>
      <c r="C735" s="45" t="str">
        <f>IFERROR(VLOOKUP(B735,'اسماء العملاء'!$A$2:$E$1589,5,FALSE),"")</f>
        <v/>
      </c>
      <c r="D735" s="60" t="str">
        <f>IFERROR(VLOOKUP(B735,'اسماء العملاء'!$A$2:$C$1589,2,FALSE),"")</f>
        <v/>
      </c>
      <c r="E735" s="56"/>
      <c r="F735" s="62" t="str">
        <f>IFERROR(VLOOKUP(B735,'اسماء العملاء'!$A$2:$C$1589,3,FALSE),"")</f>
        <v/>
      </c>
      <c r="G735" s="75" t="str">
        <f>IFERROR(VLOOKUP(B735,'اسماء العملاء'!$A$2:$F$1589,6,FALSE),"")</f>
        <v/>
      </c>
      <c r="H735" s="142" t="str">
        <f>IFERROR(VLOOKUP(G735,'انواع الفلاتر'!$B$2:$C$52,2,FALSE),"")</f>
        <v/>
      </c>
      <c r="I735" s="128" t="str">
        <f>IFERROR(VLOOKUP(B735,'اسماء العملاء'!$A$2:$K$1589,11,FALSE),"")</f>
        <v/>
      </c>
      <c r="J735" s="46" t="str">
        <f t="shared" si="67"/>
        <v/>
      </c>
      <c r="K735" s="37"/>
      <c r="L735" s="137" t="str">
        <f t="shared" si="68"/>
        <v/>
      </c>
      <c r="M735" s="94" t="str">
        <f>IFERROR(VLOOKUP(B735,'اسماء العملاء'!$A$2:$G$1589,7,FALSE),"")</f>
        <v/>
      </c>
      <c r="N735" s="92" t="str">
        <f t="shared" si="69"/>
        <v/>
      </c>
      <c r="O735" s="149" t="str">
        <f>IFERROR(VLOOKUP(B735,'اسماء العملاء'!$A$2:$I$1589,9,FALSE),"")</f>
        <v/>
      </c>
      <c r="P735" s="144" t="str">
        <f t="shared" si="70"/>
        <v/>
      </c>
      <c r="Q735" s="145" t="str">
        <f t="shared" si="71"/>
        <v/>
      </c>
      <c r="R735" s="50"/>
      <c r="S735" s="133" t="str">
        <f>IFERROR(VLOOKUP(B735,'اسماء العملاء'!$A$2:$J$1589,10,FALSE),"")</f>
        <v/>
      </c>
      <c r="T735" s="48" t="str">
        <f>IFERROR(IF(COUNT($S735:S735)&gt;=$P735,"",EDATE($S735,1)),"")</f>
        <v/>
      </c>
      <c r="U735" s="48" t="str">
        <f>IFERROR(IF(COUNT($S735:T735)&gt;=$P735,"",EDATE($S735,2)),"")</f>
        <v/>
      </c>
      <c r="V735" s="48" t="str">
        <f>IFERROR(IF(COUNT($S735:U735)&gt;=$P735,"",EDATE($S735,3)),"")</f>
        <v/>
      </c>
      <c r="W735" s="48" t="str">
        <f>IFERROR(IF(COUNT($S735:V735)&gt;=$P735,"",EDATE($S735,4)),"")</f>
        <v/>
      </c>
      <c r="X735" s="48" t="str">
        <f>IFERROR(IF(COUNT($S735:W735)&gt;=$P735,"",EDATE($S735,5)),"")</f>
        <v/>
      </c>
      <c r="Y735" s="48" t="str">
        <f>IFERROR(IF(COUNT($S735:X735)&gt;=$P735,"",EDATE($S735,6)),"")</f>
        <v/>
      </c>
      <c r="Z735" s="48" t="str">
        <f>IFERROR(IF(COUNT($S735:Y735)&gt;=$P735,"",EDATE($S735,7)),"")</f>
        <v/>
      </c>
      <c r="AA735" s="48" t="str">
        <f>IFERROR(IF(COUNT($S735:Z735)&gt;=$P735,"",EDATE($S735,8)),"")</f>
        <v/>
      </c>
      <c r="AB735" s="48" t="str">
        <f>IFERROR(IF(COUNT($S735:AA735)&gt;=$P735,"",EDATE($S735,9)),"")</f>
        <v/>
      </c>
      <c r="AC735" s="48" t="str">
        <f>IFERROR(IF(COUNT($S735:AB735)&gt;=$P735,"",EDATE($S735,10)),"")</f>
        <v/>
      </c>
      <c r="AD735" s="48" t="str">
        <f>IFERROR(IF(COUNT($S735:AC735)&gt;=$P735,"",EDATE($S735,11)),"")</f>
        <v/>
      </c>
      <c r="AE735" s="48" t="str">
        <f>IFERROR(IF(COUNT($S735:AD735)&gt;=$P735,"",EDATE($S735,12)),"")</f>
        <v/>
      </c>
      <c r="AF735" s="48" t="str">
        <f>IFERROR(IF(COUNT($S735:AE735)&gt;=$P735,"",EDATE($S735,13)),"")</f>
        <v/>
      </c>
      <c r="AG735" s="48" t="str">
        <f>IFERROR(IF(COUNT($S735:AF735)&gt;=$P735,"",EDATE($S735,14)),"")</f>
        <v/>
      </c>
      <c r="AH735" s="48" t="str">
        <f>IFERROR(IF(COUNT($S735:AG735)&gt;=$P735,"",EDATE($S735,15)),"")</f>
        <v/>
      </c>
      <c r="AI735" s="48" t="str">
        <f>IFERROR(IF(COUNT($S735:AH735)&gt;=$P735,"",EDATE($S735,16)),"")</f>
        <v/>
      </c>
      <c r="AJ735" s="48" t="str">
        <f>IFERROR(IF(COUNT($S735:AI735)&gt;=$P735,"",EDATE($S735,17)),"")</f>
        <v/>
      </c>
      <c r="AK735" s="48" t="str">
        <f>IFERROR(IF(COUNT($S735:AJ735)&gt;=$P735,"",EDATE($S735,18)),"")</f>
        <v/>
      </c>
      <c r="AL735" s="49" t="str">
        <f>IFERROR(IF(COUNT($S735:AK735)&gt;=$P735,"",EDATE($S735,19)),"")</f>
        <v/>
      </c>
      <c r="AM735" s="49" t="str">
        <f>IFERROR(IF(COUNT($S735:AL735)&gt;=$P735,"",EDATE($S735,20)),"")</f>
        <v/>
      </c>
      <c r="AN735" s="49" t="str">
        <f>IFERROR(IF(COUNT($S735:AM735)&gt;=$P735,"",EDATE($S735,21)),"")</f>
        <v/>
      </c>
      <c r="AO735" s="49" t="str">
        <f>IFERROR(IF(COUNT($S735:AN735)&gt;=$P735,"",EDATE($S735,22)),"")</f>
        <v/>
      </c>
      <c r="AP735" s="49" t="str">
        <f>IFERROR(IF(COUNT($S735:AO735)&gt;=$P735,"",EDATE($S735,23)),"")</f>
        <v/>
      </c>
      <c r="AQ735" s="49" t="str">
        <f>IFERROR(IF(COUNT($S735:AP735)&gt;=$P735,"",EDATE($S735,24)),"")</f>
        <v/>
      </c>
      <c r="AR735" s="49" t="str">
        <f>IFERROR(IF(COUNT($S735:AQ735)&gt;=$P735,"",EDATE($S735,25)),"")</f>
        <v/>
      </c>
      <c r="AS735" s="49" t="str">
        <f>IFERROR(IF(COUNT($S735:AR735)&gt;=$P735,"",EDATE($S735,26)),"")</f>
        <v/>
      </c>
      <c r="AT735" s="49" t="str">
        <f>IFERROR(IF(COUNT($S735:AS735)&gt;=$P735,"",EDATE($S735,27)),"")</f>
        <v/>
      </c>
      <c r="AU735" s="49" t="str">
        <f>IFERROR(IF(COUNT($S735:AT735)&gt;=$P735,"",EDATE($S735,28)),"")</f>
        <v/>
      </c>
      <c r="AV735" s="49" t="str">
        <f>IFERROR(IF(COUNT($S735:AU735)&gt;=$P735,"",EDATE($S735,29)),"")</f>
        <v/>
      </c>
      <c r="AW735" s="49" t="str">
        <f>IFERROR(IF(COUNT($S735:AV735)&gt;=$P735,"",EDATE($S735,30)),"")</f>
        <v/>
      </c>
      <c r="AX735" s="49" t="str">
        <f>IFERROR(IF(COUNT($S735:AW735)&gt;=$P735,"",EDATE($S735,31)),"")</f>
        <v/>
      </c>
      <c r="AY735" s="49" t="str">
        <f>IFERROR(IF(COUNT($S735:AX735)&gt;=$P735,"",EDATE($S735,32)),"")</f>
        <v/>
      </c>
      <c r="AZ735" s="49" t="str">
        <f>IFERROR(IF(COUNT($S735:AY735)&gt;=$P735,"",EDATE($S735,33)),"")</f>
        <v/>
      </c>
      <c r="BA735" s="49" t="str">
        <f>IFERROR(IF(COUNT($S735:AZ735)&gt;=$P735,"",EDATE($S735,34)),"")</f>
        <v/>
      </c>
      <c r="BB735" s="49" t="str">
        <f>IFERROR(IF(COUNT($S735:BA735)&gt;=$P735,"",EDATE($S735,35)),"")</f>
        <v/>
      </c>
      <c r="BC735" s="49" t="str">
        <f>IFERROR(IF(COUNT($S735:BB735)&gt;=$P735,"",EDATE($S735,36)),"")</f>
        <v/>
      </c>
      <c r="BD735" s="108"/>
    </row>
    <row r="736" spans="1:56" s="98" customFormat="1" ht="21" customHeight="1" thickBot="1">
      <c r="A736" s="106" t="str">
        <f t="shared" ca="1" si="66"/>
        <v/>
      </c>
      <c r="B736" s="152"/>
      <c r="C736" s="45" t="str">
        <f>IFERROR(VLOOKUP(B736,'اسماء العملاء'!$A$2:$E$1589,5,FALSE),"")</f>
        <v/>
      </c>
      <c r="D736" s="60" t="str">
        <f>IFERROR(VLOOKUP(B736,'اسماء العملاء'!$A$2:$C$1589,2,FALSE),"")</f>
        <v/>
      </c>
      <c r="E736" s="56"/>
      <c r="F736" s="62" t="str">
        <f>IFERROR(VLOOKUP(B736,'اسماء العملاء'!$A$2:$C$1589,3,FALSE),"")</f>
        <v/>
      </c>
      <c r="G736" s="75" t="str">
        <f>IFERROR(VLOOKUP(B736,'اسماء العملاء'!$A$2:$F$1589,6,FALSE),"")</f>
        <v/>
      </c>
      <c r="H736" s="142" t="str">
        <f>IFERROR(VLOOKUP(G736,'انواع الفلاتر'!$B$2:$C$52,2,FALSE),"")</f>
        <v/>
      </c>
      <c r="I736" s="128" t="str">
        <f>IFERROR(VLOOKUP(B736,'اسماء العملاء'!$A$2:$K$1589,11,FALSE),"")</f>
        <v/>
      </c>
      <c r="J736" s="46" t="str">
        <f t="shared" si="67"/>
        <v/>
      </c>
      <c r="K736" s="37"/>
      <c r="L736" s="137" t="str">
        <f t="shared" si="68"/>
        <v/>
      </c>
      <c r="M736" s="94" t="str">
        <f>IFERROR(VLOOKUP(B736,'اسماء العملاء'!$A$2:$G$1589,7,FALSE),"")</f>
        <v/>
      </c>
      <c r="N736" s="92" t="str">
        <f t="shared" si="69"/>
        <v/>
      </c>
      <c r="O736" s="149" t="str">
        <f>IFERROR(VLOOKUP(B736,'اسماء العملاء'!$A$2:$I$1589,9,FALSE),"")</f>
        <v/>
      </c>
      <c r="P736" s="144" t="str">
        <f t="shared" si="70"/>
        <v/>
      </c>
      <c r="Q736" s="145" t="str">
        <f t="shared" si="71"/>
        <v/>
      </c>
      <c r="R736" s="50"/>
      <c r="S736" s="133" t="str">
        <f>IFERROR(VLOOKUP(B736,'اسماء العملاء'!$A$2:$J$1589,10,FALSE),"")</f>
        <v/>
      </c>
      <c r="T736" s="48" t="str">
        <f>IFERROR(IF(COUNT($S736:S736)&gt;=$P736,"",EDATE($S736,1)),"")</f>
        <v/>
      </c>
      <c r="U736" s="48" t="str">
        <f>IFERROR(IF(COUNT($S736:T736)&gt;=$P736,"",EDATE($S736,2)),"")</f>
        <v/>
      </c>
      <c r="V736" s="48" t="str">
        <f>IFERROR(IF(COUNT($S736:U736)&gt;=$P736,"",EDATE($S736,3)),"")</f>
        <v/>
      </c>
      <c r="W736" s="48" t="str">
        <f>IFERROR(IF(COUNT($S736:V736)&gt;=$P736,"",EDATE($S736,4)),"")</f>
        <v/>
      </c>
      <c r="X736" s="48" t="str">
        <f>IFERROR(IF(COUNT($S736:W736)&gt;=$P736,"",EDATE($S736,5)),"")</f>
        <v/>
      </c>
      <c r="Y736" s="48" t="str">
        <f>IFERROR(IF(COUNT($S736:X736)&gt;=$P736,"",EDATE($S736,6)),"")</f>
        <v/>
      </c>
      <c r="Z736" s="48" t="str">
        <f>IFERROR(IF(COUNT($S736:Y736)&gt;=$P736,"",EDATE($S736,7)),"")</f>
        <v/>
      </c>
      <c r="AA736" s="48" t="str">
        <f>IFERROR(IF(COUNT($S736:Z736)&gt;=$P736,"",EDATE($S736,8)),"")</f>
        <v/>
      </c>
      <c r="AB736" s="48" t="str">
        <f>IFERROR(IF(COUNT($S736:AA736)&gt;=$P736,"",EDATE($S736,9)),"")</f>
        <v/>
      </c>
      <c r="AC736" s="48" t="str">
        <f>IFERROR(IF(COUNT($S736:AB736)&gt;=$P736,"",EDATE($S736,10)),"")</f>
        <v/>
      </c>
      <c r="AD736" s="48" t="str">
        <f>IFERROR(IF(COUNT($S736:AC736)&gt;=$P736,"",EDATE($S736,11)),"")</f>
        <v/>
      </c>
      <c r="AE736" s="48" t="str">
        <f>IFERROR(IF(COUNT($S736:AD736)&gt;=$P736,"",EDATE($S736,12)),"")</f>
        <v/>
      </c>
      <c r="AF736" s="48" t="str">
        <f>IFERROR(IF(COUNT($S736:AE736)&gt;=$P736,"",EDATE($S736,13)),"")</f>
        <v/>
      </c>
      <c r="AG736" s="48" t="str">
        <f>IFERROR(IF(COUNT($S736:AF736)&gt;=$P736,"",EDATE($S736,14)),"")</f>
        <v/>
      </c>
      <c r="AH736" s="48" t="str">
        <f>IFERROR(IF(COUNT($S736:AG736)&gt;=$P736,"",EDATE($S736,15)),"")</f>
        <v/>
      </c>
      <c r="AI736" s="48" t="str">
        <f>IFERROR(IF(COUNT($S736:AH736)&gt;=$P736,"",EDATE($S736,16)),"")</f>
        <v/>
      </c>
      <c r="AJ736" s="48" t="str">
        <f>IFERROR(IF(COUNT($S736:AI736)&gt;=$P736,"",EDATE($S736,17)),"")</f>
        <v/>
      </c>
      <c r="AK736" s="48" t="str">
        <f>IFERROR(IF(COUNT($S736:AJ736)&gt;=$P736,"",EDATE($S736,18)),"")</f>
        <v/>
      </c>
      <c r="AL736" s="49" t="str">
        <f>IFERROR(IF(COUNT($S736:AK736)&gt;=$P736,"",EDATE($S736,19)),"")</f>
        <v/>
      </c>
      <c r="AM736" s="49" t="str">
        <f>IFERROR(IF(COUNT($S736:AL736)&gt;=$P736,"",EDATE($S736,20)),"")</f>
        <v/>
      </c>
      <c r="AN736" s="49" t="str">
        <f>IFERROR(IF(COUNT($S736:AM736)&gt;=$P736,"",EDATE($S736,21)),"")</f>
        <v/>
      </c>
      <c r="AO736" s="49" t="str">
        <f>IFERROR(IF(COUNT($S736:AN736)&gt;=$P736,"",EDATE($S736,22)),"")</f>
        <v/>
      </c>
      <c r="AP736" s="49" t="str">
        <f>IFERROR(IF(COUNT($S736:AO736)&gt;=$P736,"",EDATE($S736,23)),"")</f>
        <v/>
      </c>
      <c r="AQ736" s="49" t="str">
        <f>IFERROR(IF(COUNT($S736:AP736)&gt;=$P736,"",EDATE($S736,24)),"")</f>
        <v/>
      </c>
      <c r="AR736" s="49" t="str">
        <f>IFERROR(IF(COUNT($S736:AQ736)&gt;=$P736,"",EDATE($S736,25)),"")</f>
        <v/>
      </c>
      <c r="AS736" s="49" t="str">
        <f>IFERROR(IF(COUNT($S736:AR736)&gt;=$P736,"",EDATE($S736,26)),"")</f>
        <v/>
      </c>
      <c r="AT736" s="49" t="str">
        <f>IFERROR(IF(COUNT($S736:AS736)&gt;=$P736,"",EDATE($S736,27)),"")</f>
        <v/>
      </c>
      <c r="AU736" s="49" t="str">
        <f>IFERROR(IF(COUNT($S736:AT736)&gt;=$P736,"",EDATE($S736,28)),"")</f>
        <v/>
      </c>
      <c r="AV736" s="49" t="str">
        <f>IFERROR(IF(COUNT($S736:AU736)&gt;=$P736,"",EDATE($S736,29)),"")</f>
        <v/>
      </c>
      <c r="AW736" s="49" t="str">
        <f>IFERROR(IF(COUNT($S736:AV736)&gt;=$P736,"",EDATE($S736,30)),"")</f>
        <v/>
      </c>
      <c r="AX736" s="49" t="str">
        <f>IFERROR(IF(COUNT($S736:AW736)&gt;=$P736,"",EDATE($S736,31)),"")</f>
        <v/>
      </c>
      <c r="AY736" s="49" t="str">
        <f>IFERROR(IF(COUNT($S736:AX736)&gt;=$P736,"",EDATE($S736,32)),"")</f>
        <v/>
      </c>
      <c r="AZ736" s="49" t="str">
        <f>IFERROR(IF(COUNT($S736:AY736)&gt;=$P736,"",EDATE($S736,33)),"")</f>
        <v/>
      </c>
      <c r="BA736" s="49" t="str">
        <f>IFERROR(IF(COUNT($S736:AZ736)&gt;=$P736,"",EDATE($S736,34)),"")</f>
        <v/>
      </c>
      <c r="BB736" s="49" t="str">
        <f>IFERROR(IF(COUNT($S736:BA736)&gt;=$P736,"",EDATE($S736,35)),"")</f>
        <v/>
      </c>
      <c r="BC736" s="49" t="str">
        <f>IFERROR(IF(COUNT($S736:BB736)&gt;=$P736,"",EDATE($S736,36)),"")</f>
        <v/>
      </c>
      <c r="BD736" s="108"/>
    </row>
    <row r="737" spans="1:56" s="98" customFormat="1" ht="21" customHeight="1" thickBot="1">
      <c r="A737" s="106" t="str">
        <f t="shared" ca="1" si="66"/>
        <v/>
      </c>
      <c r="B737" s="152"/>
      <c r="C737" s="45" t="str">
        <f>IFERROR(VLOOKUP(B737,'اسماء العملاء'!$A$2:$E$1589,5,FALSE),"")</f>
        <v/>
      </c>
      <c r="D737" s="60" t="str">
        <f>IFERROR(VLOOKUP(B737,'اسماء العملاء'!$A$2:$C$1589,2,FALSE),"")</f>
        <v/>
      </c>
      <c r="E737" s="56"/>
      <c r="F737" s="62" t="str">
        <f>IFERROR(VLOOKUP(B737,'اسماء العملاء'!$A$2:$C$1589,3,FALSE),"")</f>
        <v/>
      </c>
      <c r="G737" s="75" t="str">
        <f>IFERROR(VLOOKUP(B737,'اسماء العملاء'!$A$2:$F$1589,6,FALSE),"")</f>
        <v/>
      </c>
      <c r="H737" s="142" t="str">
        <f>IFERROR(VLOOKUP(G737,'انواع الفلاتر'!$B$2:$C$52,2,FALSE),"")</f>
        <v/>
      </c>
      <c r="I737" s="128" t="str">
        <f>IFERROR(VLOOKUP(B737,'اسماء العملاء'!$A$2:$K$1589,11,FALSE),"")</f>
        <v/>
      </c>
      <c r="J737" s="46" t="str">
        <f t="shared" si="67"/>
        <v/>
      </c>
      <c r="K737" s="37"/>
      <c r="L737" s="137" t="str">
        <f t="shared" si="68"/>
        <v/>
      </c>
      <c r="M737" s="94" t="str">
        <f>IFERROR(VLOOKUP(B737,'اسماء العملاء'!$A$2:$G$1589,7,FALSE),"")</f>
        <v/>
      </c>
      <c r="N737" s="92" t="str">
        <f t="shared" si="69"/>
        <v/>
      </c>
      <c r="O737" s="149" t="str">
        <f>IFERROR(VLOOKUP(B737,'اسماء العملاء'!$A$2:$I$1589,9,FALSE),"")</f>
        <v/>
      </c>
      <c r="P737" s="144" t="str">
        <f t="shared" si="70"/>
        <v/>
      </c>
      <c r="Q737" s="145" t="str">
        <f t="shared" si="71"/>
        <v/>
      </c>
      <c r="R737" s="50"/>
      <c r="S737" s="133" t="str">
        <f>IFERROR(VLOOKUP(B737,'اسماء العملاء'!$A$2:$J$1589,10,FALSE),"")</f>
        <v/>
      </c>
      <c r="T737" s="48" t="str">
        <f>IFERROR(IF(COUNT($S737:S737)&gt;=$P737,"",EDATE($S737,1)),"")</f>
        <v/>
      </c>
      <c r="U737" s="48" t="str">
        <f>IFERROR(IF(COUNT($S737:T737)&gt;=$P737,"",EDATE($S737,2)),"")</f>
        <v/>
      </c>
      <c r="V737" s="48" t="str">
        <f>IFERROR(IF(COUNT($S737:U737)&gt;=$P737,"",EDATE($S737,3)),"")</f>
        <v/>
      </c>
      <c r="W737" s="48" t="str">
        <f>IFERROR(IF(COUNT($S737:V737)&gt;=$P737,"",EDATE($S737,4)),"")</f>
        <v/>
      </c>
      <c r="X737" s="48" t="str">
        <f>IFERROR(IF(COUNT($S737:W737)&gt;=$P737,"",EDATE($S737,5)),"")</f>
        <v/>
      </c>
      <c r="Y737" s="48" t="str">
        <f>IFERROR(IF(COUNT($S737:X737)&gt;=$P737,"",EDATE($S737,6)),"")</f>
        <v/>
      </c>
      <c r="Z737" s="48" t="str">
        <f>IFERROR(IF(COUNT($S737:Y737)&gt;=$P737,"",EDATE($S737,7)),"")</f>
        <v/>
      </c>
      <c r="AA737" s="48" t="str">
        <f>IFERROR(IF(COUNT($S737:Z737)&gt;=$P737,"",EDATE($S737,8)),"")</f>
        <v/>
      </c>
      <c r="AB737" s="48" t="str">
        <f>IFERROR(IF(COUNT($S737:AA737)&gt;=$P737,"",EDATE($S737,9)),"")</f>
        <v/>
      </c>
      <c r="AC737" s="48" t="str">
        <f>IFERROR(IF(COUNT($S737:AB737)&gt;=$P737,"",EDATE($S737,10)),"")</f>
        <v/>
      </c>
      <c r="AD737" s="48" t="str">
        <f>IFERROR(IF(COUNT($S737:AC737)&gt;=$P737,"",EDATE($S737,11)),"")</f>
        <v/>
      </c>
      <c r="AE737" s="48" t="str">
        <f>IFERROR(IF(COUNT($S737:AD737)&gt;=$P737,"",EDATE($S737,12)),"")</f>
        <v/>
      </c>
      <c r="AF737" s="48" t="str">
        <f>IFERROR(IF(COUNT($S737:AE737)&gt;=$P737,"",EDATE($S737,13)),"")</f>
        <v/>
      </c>
      <c r="AG737" s="48" t="str">
        <f>IFERROR(IF(COUNT($S737:AF737)&gt;=$P737,"",EDATE($S737,14)),"")</f>
        <v/>
      </c>
      <c r="AH737" s="48" t="str">
        <f>IFERROR(IF(COUNT($S737:AG737)&gt;=$P737,"",EDATE($S737,15)),"")</f>
        <v/>
      </c>
      <c r="AI737" s="48" t="str">
        <f>IFERROR(IF(COUNT($S737:AH737)&gt;=$P737,"",EDATE($S737,16)),"")</f>
        <v/>
      </c>
      <c r="AJ737" s="48" t="str">
        <f>IFERROR(IF(COUNT($S737:AI737)&gt;=$P737,"",EDATE($S737,17)),"")</f>
        <v/>
      </c>
      <c r="AK737" s="48" t="str">
        <f>IFERROR(IF(COUNT($S737:AJ737)&gt;=$P737,"",EDATE($S737,18)),"")</f>
        <v/>
      </c>
      <c r="AL737" s="49" t="str">
        <f>IFERROR(IF(COUNT($S737:AK737)&gt;=$P737,"",EDATE($S737,19)),"")</f>
        <v/>
      </c>
      <c r="AM737" s="49" t="str">
        <f>IFERROR(IF(COUNT($S737:AL737)&gt;=$P737,"",EDATE($S737,20)),"")</f>
        <v/>
      </c>
      <c r="AN737" s="49" t="str">
        <f>IFERROR(IF(COUNT($S737:AM737)&gt;=$P737,"",EDATE($S737,21)),"")</f>
        <v/>
      </c>
      <c r="AO737" s="49" t="str">
        <f>IFERROR(IF(COUNT($S737:AN737)&gt;=$P737,"",EDATE($S737,22)),"")</f>
        <v/>
      </c>
      <c r="AP737" s="49" t="str">
        <f>IFERROR(IF(COUNT($S737:AO737)&gt;=$P737,"",EDATE($S737,23)),"")</f>
        <v/>
      </c>
      <c r="AQ737" s="49" t="str">
        <f>IFERROR(IF(COUNT($S737:AP737)&gt;=$P737,"",EDATE($S737,24)),"")</f>
        <v/>
      </c>
      <c r="AR737" s="49" t="str">
        <f>IFERROR(IF(COUNT($S737:AQ737)&gt;=$P737,"",EDATE($S737,25)),"")</f>
        <v/>
      </c>
      <c r="AS737" s="49" t="str">
        <f>IFERROR(IF(COUNT($S737:AR737)&gt;=$P737,"",EDATE($S737,26)),"")</f>
        <v/>
      </c>
      <c r="AT737" s="49" t="str">
        <f>IFERROR(IF(COUNT($S737:AS737)&gt;=$P737,"",EDATE($S737,27)),"")</f>
        <v/>
      </c>
      <c r="AU737" s="49" t="str">
        <f>IFERROR(IF(COUNT($S737:AT737)&gt;=$P737,"",EDATE($S737,28)),"")</f>
        <v/>
      </c>
      <c r="AV737" s="49" t="str">
        <f>IFERROR(IF(COUNT($S737:AU737)&gt;=$P737,"",EDATE($S737,29)),"")</f>
        <v/>
      </c>
      <c r="AW737" s="49" t="str">
        <f>IFERROR(IF(COUNT($S737:AV737)&gt;=$P737,"",EDATE($S737,30)),"")</f>
        <v/>
      </c>
      <c r="AX737" s="49" t="str">
        <f>IFERROR(IF(COUNT($S737:AW737)&gt;=$P737,"",EDATE($S737,31)),"")</f>
        <v/>
      </c>
      <c r="AY737" s="49" t="str">
        <f>IFERROR(IF(COUNT($S737:AX737)&gt;=$P737,"",EDATE($S737,32)),"")</f>
        <v/>
      </c>
      <c r="AZ737" s="49" t="str">
        <f>IFERROR(IF(COUNT($S737:AY737)&gt;=$P737,"",EDATE($S737,33)),"")</f>
        <v/>
      </c>
      <c r="BA737" s="49" t="str">
        <f>IFERROR(IF(COUNT($S737:AZ737)&gt;=$P737,"",EDATE($S737,34)),"")</f>
        <v/>
      </c>
      <c r="BB737" s="49" t="str">
        <f>IFERROR(IF(COUNT($S737:BA737)&gt;=$P737,"",EDATE($S737,35)),"")</f>
        <v/>
      </c>
      <c r="BC737" s="49" t="str">
        <f>IFERROR(IF(COUNT($S737:BB737)&gt;=$P737,"",EDATE($S737,36)),"")</f>
        <v/>
      </c>
      <c r="BD737" s="108"/>
    </row>
    <row r="738" spans="1:56" s="98" customFormat="1" ht="21" customHeight="1" thickBot="1">
      <c r="A738" s="106" t="str">
        <f t="shared" ca="1" si="66"/>
        <v/>
      </c>
      <c r="B738" s="152"/>
      <c r="C738" s="45" t="str">
        <f>IFERROR(VLOOKUP(B738,'اسماء العملاء'!$A$2:$E$1589,5,FALSE),"")</f>
        <v/>
      </c>
      <c r="D738" s="60" t="str">
        <f>IFERROR(VLOOKUP(B738,'اسماء العملاء'!$A$2:$C$1589,2,FALSE),"")</f>
        <v/>
      </c>
      <c r="E738" s="56"/>
      <c r="F738" s="62" t="str">
        <f>IFERROR(VLOOKUP(B738,'اسماء العملاء'!$A$2:$C$1589,3,FALSE),"")</f>
        <v/>
      </c>
      <c r="G738" s="75" t="str">
        <f>IFERROR(VLOOKUP(B738,'اسماء العملاء'!$A$2:$F$1589,6,FALSE),"")</f>
        <v/>
      </c>
      <c r="H738" s="142" t="str">
        <f>IFERROR(VLOOKUP(G738,'انواع الفلاتر'!$B$2:$C$52,2,FALSE),"")</f>
        <v/>
      </c>
      <c r="I738" s="128" t="str">
        <f>IFERROR(VLOOKUP(B738,'اسماء العملاء'!$A$2:$K$1589,11,FALSE),"")</f>
        <v/>
      </c>
      <c r="J738" s="46" t="str">
        <f t="shared" si="67"/>
        <v/>
      </c>
      <c r="K738" s="37"/>
      <c r="L738" s="137" t="str">
        <f t="shared" si="68"/>
        <v/>
      </c>
      <c r="M738" s="94" t="str">
        <f>IFERROR(VLOOKUP(B738,'اسماء العملاء'!$A$2:$G$1589,7,FALSE),"")</f>
        <v/>
      </c>
      <c r="N738" s="92" t="str">
        <f t="shared" si="69"/>
        <v/>
      </c>
      <c r="O738" s="149" t="str">
        <f>IFERROR(VLOOKUP(B738,'اسماء العملاء'!$A$2:$I$1589,9,FALSE),"")</f>
        <v/>
      </c>
      <c r="P738" s="144" t="str">
        <f t="shared" si="70"/>
        <v/>
      </c>
      <c r="Q738" s="145" t="str">
        <f t="shared" si="71"/>
        <v/>
      </c>
      <c r="R738" s="50"/>
      <c r="S738" s="133" t="str">
        <f>IFERROR(VLOOKUP(B738,'اسماء العملاء'!$A$2:$J$1589,10,FALSE),"")</f>
        <v/>
      </c>
      <c r="T738" s="48" t="str">
        <f>IFERROR(IF(COUNT($S738:S738)&gt;=$P738,"",EDATE($S738,1)),"")</f>
        <v/>
      </c>
      <c r="U738" s="48" t="str">
        <f>IFERROR(IF(COUNT($S738:T738)&gt;=$P738,"",EDATE($S738,2)),"")</f>
        <v/>
      </c>
      <c r="V738" s="48" t="str">
        <f>IFERROR(IF(COUNT($S738:U738)&gt;=$P738,"",EDATE($S738,3)),"")</f>
        <v/>
      </c>
      <c r="W738" s="48" t="str">
        <f>IFERROR(IF(COUNT($S738:V738)&gt;=$P738,"",EDATE($S738,4)),"")</f>
        <v/>
      </c>
      <c r="X738" s="48" t="str">
        <f>IFERROR(IF(COUNT($S738:W738)&gt;=$P738,"",EDATE($S738,5)),"")</f>
        <v/>
      </c>
      <c r="Y738" s="48" t="str">
        <f>IFERROR(IF(COUNT($S738:X738)&gt;=$P738,"",EDATE($S738,6)),"")</f>
        <v/>
      </c>
      <c r="Z738" s="48" t="str">
        <f>IFERROR(IF(COUNT($S738:Y738)&gt;=$P738,"",EDATE($S738,7)),"")</f>
        <v/>
      </c>
      <c r="AA738" s="48" t="str">
        <f>IFERROR(IF(COUNT($S738:Z738)&gt;=$P738,"",EDATE($S738,8)),"")</f>
        <v/>
      </c>
      <c r="AB738" s="48" t="str">
        <f>IFERROR(IF(COUNT($S738:AA738)&gt;=$P738,"",EDATE($S738,9)),"")</f>
        <v/>
      </c>
      <c r="AC738" s="48" t="str">
        <f>IFERROR(IF(COUNT($S738:AB738)&gt;=$P738,"",EDATE($S738,10)),"")</f>
        <v/>
      </c>
      <c r="AD738" s="48" t="str">
        <f>IFERROR(IF(COUNT($S738:AC738)&gt;=$P738,"",EDATE($S738,11)),"")</f>
        <v/>
      </c>
      <c r="AE738" s="48" t="str">
        <f>IFERROR(IF(COUNT($S738:AD738)&gt;=$P738,"",EDATE($S738,12)),"")</f>
        <v/>
      </c>
      <c r="AF738" s="48" t="str">
        <f>IFERROR(IF(COUNT($S738:AE738)&gt;=$P738,"",EDATE($S738,13)),"")</f>
        <v/>
      </c>
      <c r="AG738" s="48" t="str">
        <f>IFERROR(IF(COUNT($S738:AF738)&gt;=$P738,"",EDATE($S738,14)),"")</f>
        <v/>
      </c>
      <c r="AH738" s="48" t="str">
        <f>IFERROR(IF(COUNT($S738:AG738)&gt;=$P738,"",EDATE($S738,15)),"")</f>
        <v/>
      </c>
      <c r="AI738" s="48" t="str">
        <f>IFERROR(IF(COUNT($S738:AH738)&gt;=$P738,"",EDATE($S738,16)),"")</f>
        <v/>
      </c>
      <c r="AJ738" s="48" t="str">
        <f>IFERROR(IF(COUNT($S738:AI738)&gt;=$P738,"",EDATE($S738,17)),"")</f>
        <v/>
      </c>
      <c r="AK738" s="48" t="str">
        <f>IFERROR(IF(COUNT($S738:AJ738)&gt;=$P738,"",EDATE($S738,18)),"")</f>
        <v/>
      </c>
      <c r="AL738" s="49" t="str">
        <f>IFERROR(IF(COUNT($S738:AK738)&gt;=$P738,"",EDATE($S738,19)),"")</f>
        <v/>
      </c>
      <c r="AM738" s="49" t="str">
        <f>IFERROR(IF(COUNT($S738:AL738)&gt;=$P738,"",EDATE($S738,20)),"")</f>
        <v/>
      </c>
      <c r="AN738" s="49" t="str">
        <f>IFERROR(IF(COUNT($S738:AM738)&gt;=$P738,"",EDATE($S738,21)),"")</f>
        <v/>
      </c>
      <c r="AO738" s="49" t="str">
        <f>IFERROR(IF(COUNT($S738:AN738)&gt;=$P738,"",EDATE($S738,22)),"")</f>
        <v/>
      </c>
      <c r="AP738" s="49" t="str">
        <f>IFERROR(IF(COUNT($S738:AO738)&gt;=$P738,"",EDATE($S738,23)),"")</f>
        <v/>
      </c>
      <c r="AQ738" s="49" t="str">
        <f>IFERROR(IF(COUNT($S738:AP738)&gt;=$P738,"",EDATE($S738,24)),"")</f>
        <v/>
      </c>
      <c r="AR738" s="49" t="str">
        <f>IFERROR(IF(COUNT($S738:AQ738)&gt;=$P738,"",EDATE($S738,25)),"")</f>
        <v/>
      </c>
      <c r="AS738" s="49" t="str">
        <f>IFERROR(IF(COUNT($S738:AR738)&gt;=$P738,"",EDATE($S738,26)),"")</f>
        <v/>
      </c>
      <c r="AT738" s="49" t="str">
        <f>IFERROR(IF(COUNT($S738:AS738)&gt;=$P738,"",EDATE($S738,27)),"")</f>
        <v/>
      </c>
      <c r="AU738" s="49" t="str">
        <f>IFERROR(IF(COUNT($S738:AT738)&gt;=$P738,"",EDATE($S738,28)),"")</f>
        <v/>
      </c>
      <c r="AV738" s="49" t="str">
        <f>IFERROR(IF(COUNT($S738:AU738)&gt;=$P738,"",EDATE($S738,29)),"")</f>
        <v/>
      </c>
      <c r="AW738" s="49" t="str">
        <f>IFERROR(IF(COUNT($S738:AV738)&gt;=$P738,"",EDATE($S738,30)),"")</f>
        <v/>
      </c>
      <c r="AX738" s="49" t="str">
        <f>IFERROR(IF(COUNT($S738:AW738)&gt;=$P738,"",EDATE($S738,31)),"")</f>
        <v/>
      </c>
      <c r="AY738" s="49" t="str">
        <f>IFERROR(IF(COUNT($S738:AX738)&gt;=$P738,"",EDATE($S738,32)),"")</f>
        <v/>
      </c>
      <c r="AZ738" s="49" t="str">
        <f>IFERROR(IF(COUNT($S738:AY738)&gt;=$P738,"",EDATE($S738,33)),"")</f>
        <v/>
      </c>
      <c r="BA738" s="49" t="str">
        <f>IFERROR(IF(COUNT($S738:AZ738)&gt;=$P738,"",EDATE($S738,34)),"")</f>
        <v/>
      </c>
      <c r="BB738" s="49" t="str">
        <f>IFERROR(IF(COUNT($S738:BA738)&gt;=$P738,"",EDATE($S738,35)),"")</f>
        <v/>
      </c>
      <c r="BC738" s="49" t="str">
        <f>IFERROR(IF(COUNT($S738:BB738)&gt;=$P738,"",EDATE($S738,36)),"")</f>
        <v/>
      </c>
      <c r="BD738" s="108"/>
    </row>
    <row r="739" spans="1:56" s="98" customFormat="1" ht="21" customHeight="1" thickBot="1">
      <c r="A739" s="106" t="str">
        <f t="shared" ca="1" si="66"/>
        <v/>
      </c>
      <c r="B739" s="152"/>
      <c r="C739" s="45" t="str">
        <f>IFERROR(VLOOKUP(B739,'اسماء العملاء'!$A$2:$E$1589,5,FALSE),"")</f>
        <v/>
      </c>
      <c r="D739" s="60" t="str">
        <f>IFERROR(VLOOKUP(B739,'اسماء العملاء'!$A$2:$C$1589,2,FALSE),"")</f>
        <v/>
      </c>
      <c r="E739" s="56"/>
      <c r="F739" s="62" t="str">
        <f>IFERROR(VLOOKUP(B739,'اسماء العملاء'!$A$2:$C$1589,3,FALSE),"")</f>
        <v/>
      </c>
      <c r="G739" s="75" t="str">
        <f>IFERROR(VLOOKUP(B739,'اسماء العملاء'!$A$2:$F$1589,6,FALSE),"")</f>
        <v/>
      </c>
      <c r="H739" s="142" t="str">
        <f>IFERROR(VLOOKUP(G739,'انواع الفلاتر'!$B$2:$C$52,2,FALSE),"")</f>
        <v/>
      </c>
      <c r="I739" s="128" t="str">
        <f>IFERROR(VLOOKUP(B739,'اسماء العملاء'!$A$2:$K$1589,11,FALSE),"")</f>
        <v/>
      </c>
      <c r="J739" s="46" t="str">
        <f t="shared" si="67"/>
        <v/>
      </c>
      <c r="K739" s="37"/>
      <c r="L739" s="137" t="str">
        <f t="shared" si="68"/>
        <v/>
      </c>
      <c r="M739" s="94" t="str">
        <f>IFERROR(VLOOKUP(B739,'اسماء العملاء'!$A$2:$G$1589,7,FALSE),"")</f>
        <v/>
      </c>
      <c r="N739" s="92" t="str">
        <f t="shared" si="69"/>
        <v/>
      </c>
      <c r="O739" s="149" t="str">
        <f>IFERROR(VLOOKUP(B739,'اسماء العملاء'!$A$2:$I$1589,9,FALSE),"")</f>
        <v/>
      </c>
      <c r="P739" s="144" t="str">
        <f t="shared" si="70"/>
        <v/>
      </c>
      <c r="Q739" s="145" t="str">
        <f t="shared" si="71"/>
        <v/>
      </c>
      <c r="R739" s="50"/>
      <c r="S739" s="133" t="str">
        <f>IFERROR(VLOOKUP(B739,'اسماء العملاء'!$A$2:$J$1589,10,FALSE),"")</f>
        <v/>
      </c>
      <c r="T739" s="48" t="str">
        <f>IFERROR(IF(COUNT($S739:S739)&gt;=$P739,"",EDATE($S739,1)),"")</f>
        <v/>
      </c>
      <c r="U739" s="48" t="str">
        <f>IFERROR(IF(COUNT($S739:T739)&gt;=$P739,"",EDATE($S739,2)),"")</f>
        <v/>
      </c>
      <c r="V739" s="48" t="str">
        <f>IFERROR(IF(COUNT($S739:U739)&gt;=$P739,"",EDATE($S739,3)),"")</f>
        <v/>
      </c>
      <c r="W739" s="48" t="str">
        <f>IFERROR(IF(COUNT($S739:V739)&gt;=$P739,"",EDATE($S739,4)),"")</f>
        <v/>
      </c>
      <c r="X739" s="48" t="str">
        <f>IFERROR(IF(COUNT($S739:W739)&gt;=$P739,"",EDATE($S739,5)),"")</f>
        <v/>
      </c>
      <c r="Y739" s="48" t="str">
        <f>IFERROR(IF(COUNT($S739:X739)&gt;=$P739,"",EDATE($S739,6)),"")</f>
        <v/>
      </c>
      <c r="Z739" s="48" t="str">
        <f>IFERROR(IF(COUNT($S739:Y739)&gt;=$P739,"",EDATE($S739,7)),"")</f>
        <v/>
      </c>
      <c r="AA739" s="48" t="str">
        <f>IFERROR(IF(COUNT($S739:Z739)&gt;=$P739,"",EDATE($S739,8)),"")</f>
        <v/>
      </c>
      <c r="AB739" s="48" t="str">
        <f>IFERROR(IF(COUNT($S739:AA739)&gt;=$P739,"",EDATE($S739,9)),"")</f>
        <v/>
      </c>
      <c r="AC739" s="48" t="str">
        <f>IFERROR(IF(COUNT($S739:AB739)&gt;=$P739,"",EDATE($S739,10)),"")</f>
        <v/>
      </c>
      <c r="AD739" s="48" t="str">
        <f>IFERROR(IF(COUNT($S739:AC739)&gt;=$P739,"",EDATE($S739,11)),"")</f>
        <v/>
      </c>
      <c r="AE739" s="48" t="str">
        <f>IFERROR(IF(COUNT($S739:AD739)&gt;=$P739,"",EDATE($S739,12)),"")</f>
        <v/>
      </c>
      <c r="AF739" s="48" t="str">
        <f>IFERROR(IF(COUNT($S739:AE739)&gt;=$P739,"",EDATE($S739,13)),"")</f>
        <v/>
      </c>
      <c r="AG739" s="48" t="str">
        <f>IFERROR(IF(COUNT($S739:AF739)&gt;=$P739,"",EDATE($S739,14)),"")</f>
        <v/>
      </c>
      <c r="AH739" s="48" t="str">
        <f>IFERROR(IF(COUNT($S739:AG739)&gt;=$P739,"",EDATE($S739,15)),"")</f>
        <v/>
      </c>
      <c r="AI739" s="48" t="str">
        <f>IFERROR(IF(COUNT($S739:AH739)&gt;=$P739,"",EDATE($S739,16)),"")</f>
        <v/>
      </c>
      <c r="AJ739" s="48" t="str">
        <f>IFERROR(IF(COUNT($S739:AI739)&gt;=$P739,"",EDATE($S739,17)),"")</f>
        <v/>
      </c>
      <c r="AK739" s="48" t="str">
        <f>IFERROR(IF(COUNT($S739:AJ739)&gt;=$P739,"",EDATE($S739,18)),"")</f>
        <v/>
      </c>
      <c r="AL739" s="49" t="str">
        <f>IFERROR(IF(COUNT($S739:AK739)&gt;=$P739,"",EDATE($S739,19)),"")</f>
        <v/>
      </c>
      <c r="AM739" s="49" t="str">
        <f>IFERROR(IF(COUNT($S739:AL739)&gt;=$P739,"",EDATE($S739,20)),"")</f>
        <v/>
      </c>
      <c r="AN739" s="49" t="str">
        <f>IFERROR(IF(COUNT($S739:AM739)&gt;=$P739,"",EDATE($S739,21)),"")</f>
        <v/>
      </c>
      <c r="AO739" s="49" t="str">
        <f>IFERROR(IF(COUNT($S739:AN739)&gt;=$P739,"",EDATE($S739,22)),"")</f>
        <v/>
      </c>
      <c r="AP739" s="49" t="str">
        <f>IFERROR(IF(COUNT($S739:AO739)&gt;=$P739,"",EDATE($S739,23)),"")</f>
        <v/>
      </c>
      <c r="AQ739" s="49" t="str">
        <f>IFERROR(IF(COUNT($S739:AP739)&gt;=$P739,"",EDATE($S739,24)),"")</f>
        <v/>
      </c>
      <c r="AR739" s="49" t="str">
        <f>IFERROR(IF(COUNT($S739:AQ739)&gt;=$P739,"",EDATE($S739,25)),"")</f>
        <v/>
      </c>
      <c r="AS739" s="49" t="str">
        <f>IFERROR(IF(COUNT($S739:AR739)&gt;=$P739,"",EDATE($S739,26)),"")</f>
        <v/>
      </c>
      <c r="AT739" s="49" t="str">
        <f>IFERROR(IF(COUNT($S739:AS739)&gt;=$P739,"",EDATE($S739,27)),"")</f>
        <v/>
      </c>
      <c r="AU739" s="49" t="str">
        <f>IFERROR(IF(COUNT($S739:AT739)&gt;=$P739,"",EDATE($S739,28)),"")</f>
        <v/>
      </c>
      <c r="AV739" s="49" t="str">
        <f>IFERROR(IF(COUNT($S739:AU739)&gt;=$P739,"",EDATE($S739,29)),"")</f>
        <v/>
      </c>
      <c r="AW739" s="49" t="str">
        <f>IFERROR(IF(COUNT($S739:AV739)&gt;=$P739,"",EDATE($S739,30)),"")</f>
        <v/>
      </c>
      <c r="AX739" s="49" t="str">
        <f>IFERROR(IF(COUNT($S739:AW739)&gt;=$P739,"",EDATE($S739,31)),"")</f>
        <v/>
      </c>
      <c r="AY739" s="49" t="str">
        <f>IFERROR(IF(COUNT($S739:AX739)&gt;=$P739,"",EDATE($S739,32)),"")</f>
        <v/>
      </c>
      <c r="AZ739" s="49" t="str">
        <f>IFERROR(IF(COUNT($S739:AY739)&gt;=$P739,"",EDATE($S739,33)),"")</f>
        <v/>
      </c>
      <c r="BA739" s="49" t="str">
        <f>IFERROR(IF(COUNT($S739:AZ739)&gt;=$P739,"",EDATE($S739,34)),"")</f>
        <v/>
      </c>
      <c r="BB739" s="49" t="str">
        <f>IFERROR(IF(COUNT($S739:BA739)&gt;=$P739,"",EDATE($S739,35)),"")</f>
        <v/>
      </c>
      <c r="BC739" s="49" t="str">
        <f>IFERROR(IF(COUNT($S739:BB739)&gt;=$P739,"",EDATE($S739,36)),"")</f>
        <v/>
      </c>
      <c r="BD739" s="108"/>
    </row>
    <row r="740" spans="1:56" s="98" customFormat="1" ht="21" customHeight="1" thickBot="1">
      <c r="A740" s="106" t="str">
        <f t="shared" ca="1" si="66"/>
        <v/>
      </c>
      <c r="B740" s="152"/>
      <c r="C740" s="45" t="str">
        <f>IFERROR(VLOOKUP(B740,'اسماء العملاء'!$A$2:$E$1589,5,FALSE),"")</f>
        <v/>
      </c>
      <c r="D740" s="60" t="str">
        <f>IFERROR(VLOOKUP(B740,'اسماء العملاء'!$A$2:$C$1589,2,FALSE),"")</f>
        <v/>
      </c>
      <c r="E740" s="56"/>
      <c r="F740" s="62" t="str">
        <f>IFERROR(VLOOKUP(B740,'اسماء العملاء'!$A$2:$C$1589,3,FALSE),"")</f>
        <v/>
      </c>
      <c r="G740" s="75" t="str">
        <f>IFERROR(VLOOKUP(B740,'اسماء العملاء'!$A$2:$F$1589,6,FALSE),"")</f>
        <v/>
      </c>
      <c r="H740" s="142" t="str">
        <f>IFERROR(VLOOKUP(G740,'انواع الفلاتر'!$B$2:$C$52,2,FALSE),"")</f>
        <v/>
      </c>
      <c r="I740" s="128" t="str">
        <f>IFERROR(VLOOKUP(B740,'اسماء العملاء'!$A$2:$K$1589,11,FALSE),"")</f>
        <v/>
      </c>
      <c r="J740" s="46" t="str">
        <f t="shared" si="67"/>
        <v/>
      </c>
      <c r="K740" s="37"/>
      <c r="L740" s="137" t="str">
        <f t="shared" si="68"/>
        <v/>
      </c>
      <c r="M740" s="94" t="str">
        <f>IFERROR(VLOOKUP(B740,'اسماء العملاء'!$A$2:$G$1589,7,FALSE),"")</f>
        <v/>
      </c>
      <c r="N740" s="92" t="str">
        <f t="shared" si="69"/>
        <v/>
      </c>
      <c r="O740" s="149" t="str">
        <f>IFERROR(VLOOKUP(B740,'اسماء العملاء'!$A$2:$I$1589,9,FALSE),"")</f>
        <v/>
      </c>
      <c r="P740" s="144" t="str">
        <f t="shared" si="70"/>
        <v/>
      </c>
      <c r="Q740" s="145" t="str">
        <f t="shared" si="71"/>
        <v/>
      </c>
      <c r="R740" s="50"/>
      <c r="S740" s="133" t="str">
        <f>IFERROR(VLOOKUP(B740,'اسماء العملاء'!$A$2:$J$1589,10,FALSE),"")</f>
        <v/>
      </c>
      <c r="T740" s="48" t="str">
        <f>IFERROR(IF(COUNT($S740:S740)&gt;=$P740,"",EDATE($S740,1)),"")</f>
        <v/>
      </c>
      <c r="U740" s="48" t="str">
        <f>IFERROR(IF(COUNT($S740:T740)&gt;=$P740,"",EDATE($S740,2)),"")</f>
        <v/>
      </c>
      <c r="V740" s="48" t="str">
        <f>IFERROR(IF(COUNT($S740:U740)&gt;=$P740,"",EDATE($S740,3)),"")</f>
        <v/>
      </c>
      <c r="W740" s="48" t="str">
        <f>IFERROR(IF(COUNT($S740:V740)&gt;=$P740,"",EDATE($S740,4)),"")</f>
        <v/>
      </c>
      <c r="X740" s="48" t="str">
        <f>IFERROR(IF(COUNT($S740:W740)&gt;=$P740,"",EDATE($S740,5)),"")</f>
        <v/>
      </c>
      <c r="Y740" s="48" t="str">
        <f>IFERROR(IF(COUNT($S740:X740)&gt;=$P740,"",EDATE($S740,6)),"")</f>
        <v/>
      </c>
      <c r="Z740" s="48" t="str">
        <f>IFERROR(IF(COUNT($S740:Y740)&gt;=$P740,"",EDATE($S740,7)),"")</f>
        <v/>
      </c>
      <c r="AA740" s="48" t="str">
        <f>IFERROR(IF(COUNT($S740:Z740)&gt;=$P740,"",EDATE($S740,8)),"")</f>
        <v/>
      </c>
      <c r="AB740" s="48" t="str">
        <f>IFERROR(IF(COUNT($S740:AA740)&gt;=$P740,"",EDATE($S740,9)),"")</f>
        <v/>
      </c>
      <c r="AC740" s="48" t="str">
        <f>IFERROR(IF(COUNT($S740:AB740)&gt;=$P740,"",EDATE($S740,10)),"")</f>
        <v/>
      </c>
      <c r="AD740" s="48" t="str">
        <f>IFERROR(IF(COUNT($S740:AC740)&gt;=$P740,"",EDATE($S740,11)),"")</f>
        <v/>
      </c>
      <c r="AE740" s="48" t="str">
        <f>IFERROR(IF(COUNT($S740:AD740)&gt;=$P740,"",EDATE($S740,12)),"")</f>
        <v/>
      </c>
      <c r="AF740" s="48" t="str">
        <f>IFERROR(IF(COUNT($S740:AE740)&gt;=$P740,"",EDATE($S740,13)),"")</f>
        <v/>
      </c>
      <c r="AG740" s="48" t="str">
        <f>IFERROR(IF(COUNT($S740:AF740)&gt;=$P740,"",EDATE($S740,14)),"")</f>
        <v/>
      </c>
      <c r="AH740" s="48" t="str">
        <f>IFERROR(IF(COUNT($S740:AG740)&gt;=$P740,"",EDATE($S740,15)),"")</f>
        <v/>
      </c>
      <c r="AI740" s="48" t="str">
        <f>IFERROR(IF(COUNT($S740:AH740)&gt;=$P740,"",EDATE($S740,16)),"")</f>
        <v/>
      </c>
      <c r="AJ740" s="48" t="str">
        <f>IFERROR(IF(COUNT($S740:AI740)&gt;=$P740,"",EDATE($S740,17)),"")</f>
        <v/>
      </c>
      <c r="AK740" s="48" t="str">
        <f>IFERROR(IF(COUNT($S740:AJ740)&gt;=$P740,"",EDATE($S740,18)),"")</f>
        <v/>
      </c>
      <c r="AL740" s="49" t="str">
        <f>IFERROR(IF(COUNT($S740:AK740)&gt;=$P740,"",EDATE($S740,19)),"")</f>
        <v/>
      </c>
      <c r="AM740" s="49" t="str">
        <f>IFERROR(IF(COUNT($S740:AL740)&gt;=$P740,"",EDATE($S740,20)),"")</f>
        <v/>
      </c>
      <c r="AN740" s="49" t="str">
        <f>IFERROR(IF(COUNT($S740:AM740)&gt;=$P740,"",EDATE($S740,21)),"")</f>
        <v/>
      </c>
      <c r="AO740" s="49" t="str">
        <f>IFERROR(IF(COUNT($S740:AN740)&gt;=$P740,"",EDATE($S740,22)),"")</f>
        <v/>
      </c>
      <c r="AP740" s="49" t="str">
        <f>IFERROR(IF(COUNT($S740:AO740)&gt;=$P740,"",EDATE($S740,23)),"")</f>
        <v/>
      </c>
      <c r="AQ740" s="49" t="str">
        <f>IFERROR(IF(COUNT($S740:AP740)&gt;=$P740,"",EDATE($S740,24)),"")</f>
        <v/>
      </c>
      <c r="AR740" s="49" t="str">
        <f>IFERROR(IF(COUNT($S740:AQ740)&gt;=$P740,"",EDATE($S740,25)),"")</f>
        <v/>
      </c>
      <c r="AS740" s="49" t="str">
        <f>IFERROR(IF(COUNT($S740:AR740)&gt;=$P740,"",EDATE($S740,26)),"")</f>
        <v/>
      </c>
      <c r="AT740" s="49" t="str">
        <f>IFERROR(IF(COUNT($S740:AS740)&gt;=$P740,"",EDATE($S740,27)),"")</f>
        <v/>
      </c>
      <c r="AU740" s="49" t="str">
        <f>IFERROR(IF(COUNT($S740:AT740)&gt;=$P740,"",EDATE($S740,28)),"")</f>
        <v/>
      </c>
      <c r="AV740" s="49" t="str">
        <f>IFERROR(IF(COUNT($S740:AU740)&gt;=$P740,"",EDATE($S740,29)),"")</f>
        <v/>
      </c>
      <c r="AW740" s="49" t="str">
        <f>IFERROR(IF(COUNT($S740:AV740)&gt;=$P740,"",EDATE($S740,30)),"")</f>
        <v/>
      </c>
      <c r="AX740" s="49" t="str">
        <f>IFERROR(IF(COUNT($S740:AW740)&gt;=$P740,"",EDATE($S740,31)),"")</f>
        <v/>
      </c>
      <c r="AY740" s="49" t="str">
        <f>IFERROR(IF(COUNT($S740:AX740)&gt;=$P740,"",EDATE($S740,32)),"")</f>
        <v/>
      </c>
      <c r="AZ740" s="49" t="str">
        <f>IFERROR(IF(COUNT($S740:AY740)&gt;=$P740,"",EDATE($S740,33)),"")</f>
        <v/>
      </c>
      <c r="BA740" s="49" t="str">
        <f>IFERROR(IF(COUNT($S740:AZ740)&gt;=$P740,"",EDATE($S740,34)),"")</f>
        <v/>
      </c>
      <c r="BB740" s="49" t="str">
        <f>IFERROR(IF(COUNT($S740:BA740)&gt;=$P740,"",EDATE($S740,35)),"")</f>
        <v/>
      </c>
      <c r="BC740" s="49" t="str">
        <f>IFERROR(IF(COUNT($S740:BB740)&gt;=$P740,"",EDATE($S740,36)),"")</f>
        <v/>
      </c>
      <c r="BD740" s="108"/>
    </row>
    <row r="741" spans="1:56" s="98" customFormat="1" ht="21" customHeight="1" thickBot="1">
      <c r="A741" s="106" t="str">
        <f t="shared" ca="1" si="66"/>
        <v/>
      </c>
      <c r="B741" s="152"/>
      <c r="C741" s="45" t="str">
        <f>IFERROR(VLOOKUP(B741,'اسماء العملاء'!$A$2:$E$1589,5,FALSE),"")</f>
        <v/>
      </c>
      <c r="D741" s="60" t="str">
        <f>IFERROR(VLOOKUP(B741,'اسماء العملاء'!$A$2:$C$1589,2,FALSE),"")</f>
        <v/>
      </c>
      <c r="E741" s="56"/>
      <c r="F741" s="62" t="str">
        <f>IFERROR(VLOOKUP(B741,'اسماء العملاء'!$A$2:$C$1589,3,FALSE),"")</f>
        <v/>
      </c>
      <c r="G741" s="75" t="str">
        <f>IFERROR(VLOOKUP(B741,'اسماء العملاء'!$A$2:$F$1589,6,FALSE),"")</f>
        <v/>
      </c>
      <c r="H741" s="142" t="str">
        <f>IFERROR(VLOOKUP(G741,'انواع الفلاتر'!$B$2:$C$52,2,FALSE),"")</f>
        <v/>
      </c>
      <c r="I741" s="128" t="str">
        <f>IFERROR(VLOOKUP(B741,'اسماء العملاء'!$A$2:$K$1589,11,FALSE),"")</f>
        <v/>
      </c>
      <c r="J741" s="46" t="str">
        <f t="shared" si="67"/>
        <v/>
      </c>
      <c r="K741" s="37"/>
      <c r="L741" s="137" t="str">
        <f t="shared" si="68"/>
        <v/>
      </c>
      <c r="M741" s="94" t="str">
        <f>IFERROR(VLOOKUP(B741,'اسماء العملاء'!$A$2:$G$1589,7,FALSE),"")</f>
        <v/>
      </c>
      <c r="N741" s="92" t="str">
        <f t="shared" si="69"/>
        <v/>
      </c>
      <c r="O741" s="149" t="str">
        <f>IFERROR(VLOOKUP(B741,'اسماء العملاء'!$A$2:$I$1589,9,FALSE),"")</f>
        <v/>
      </c>
      <c r="P741" s="144" t="str">
        <f t="shared" si="70"/>
        <v/>
      </c>
      <c r="Q741" s="145" t="str">
        <f t="shared" si="71"/>
        <v/>
      </c>
      <c r="R741" s="50"/>
      <c r="S741" s="133" t="str">
        <f>IFERROR(VLOOKUP(B741,'اسماء العملاء'!$A$2:$J$1589,10,FALSE),"")</f>
        <v/>
      </c>
      <c r="T741" s="48" t="str">
        <f>IFERROR(IF(COUNT($S741:S741)&gt;=$P741,"",EDATE($S741,1)),"")</f>
        <v/>
      </c>
      <c r="U741" s="48" t="str">
        <f>IFERROR(IF(COUNT($S741:T741)&gt;=$P741,"",EDATE($S741,2)),"")</f>
        <v/>
      </c>
      <c r="V741" s="48" t="str">
        <f>IFERROR(IF(COUNT($S741:U741)&gt;=$P741,"",EDATE($S741,3)),"")</f>
        <v/>
      </c>
      <c r="W741" s="48" t="str">
        <f>IFERROR(IF(COUNT($S741:V741)&gt;=$P741,"",EDATE($S741,4)),"")</f>
        <v/>
      </c>
      <c r="X741" s="48" t="str">
        <f>IFERROR(IF(COUNT($S741:W741)&gt;=$P741,"",EDATE($S741,5)),"")</f>
        <v/>
      </c>
      <c r="Y741" s="48" t="str">
        <f>IFERROR(IF(COUNT($S741:X741)&gt;=$P741,"",EDATE($S741,6)),"")</f>
        <v/>
      </c>
      <c r="Z741" s="48" t="str">
        <f>IFERROR(IF(COUNT($S741:Y741)&gt;=$P741,"",EDATE($S741,7)),"")</f>
        <v/>
      </c>
      <c r="AA741" s="48" t="str">
        <f>IFERROR(IF(COUNT($S741:Z741)&gt;=$P741,"",EDATE($S741,8)),"")</f>
        <v/>
      </c>
      <c r="AB741" s="48" t="str">
        <f>IFERROR(IF(COUNT($S741:AA741)&gt;=$P741,"",EDATE($S741,9)),"")</f>
        <v/>
      </c>
      <c r="AC741" s="48" t="str">
        <f>IFERROR(IF(COUNT($S741:AB741)&gt;=$P741,"",EDATE($S741,10)),"")</f>
        <v/>
      </c>
      <c r="AD741" s="48" t="str">
        <f>IFERROR(IF(COUNT($S741:AC741)&gt;=$P741,"",EDATE($S741,11)),"")</f>
        <v/>
      </c>
      <c r="AE741" s="48" t="str">
        <f>IFERROR(IF(COUNT($S741:AD741)&gt;=$P741,"",EDATE($S741,12)),"")</f>
        <v/>
      </c>
      <c r="AF741" s="48" t="str">
        <f>IFERROR(IF(COUNT($S741:AE741)&gt;=$P741,"",EDATE($S741,13)),"")</f>
        <v/>
      </c>
      <c r="AG741" s="48" t="str">
        <f>IFERROR(IF(COUNT($S741:AF741)&gt;=$P741,"",EDATE($S741,14)),"")</f>
        <v/>
      </c>
      <c r="AH741" s="48" t="str">
        <f>IFERROR(IF(COUNT($S741:AG741)&gt;=$P741,"",EDATE($S741,15)),"")</f>
        <v/>
      </c>
      <c r="AI741" s="48" t="str">
        <f>IFERROR(IF(COUNT($S741:AH741)&gt;=$P741,"",EDATE($S741,16)),"")</f>
        <v/>
      </c>
      <c r="AJ741" s="48" t="str">
        <f>IFERROR(IF(COUNT($S741:AI741)&gt;=$P741,"",EDATE($S741,17)),"")</f>
        <v/>
      </c>
      <c r="AK741" s="48" t="str">
        <f>IFERROR(IF(COUNT($S741:AJ741)&gt;=$P741,"",EDATE($S741,18)),"")</f>
        <v/>
      </c>
      <c r="AL741" s="49" t="str">
        <f>IFERROR(IF(COUNT($S741:AK741)&gt;=$P741,"",EDATE($S741,19)),"")</f>
        <v/>
      </c>
      <c r="AM741" s="49" t="str">
        <f>IFERROR(IF(COUNT($S741:AL741)&gt;=$P741,"",EDATE($S741,20)),"")</f>
        <v/>
      </c>
      <c r="AN741" s="49" t="str">
        <f>IFERROR(IF(COUNT($S741:AM741)&gt;=$P741,"",EDATE($S741,21)),"")</f>
        <v/>
      </c>
      <c r="AO741" s="49" t="str">
        <f>IFERROR(IF(COUNT($S741:AN741)&gt;=$P741,"",EDATE($S741,22)),"")</f>
        <v/>
      </c>
      <c r="AP741" s="49" t="str">
        <f>IFERROR(IF(COUNT($S741:AO741)&gt;=$P741,"",EDATE($S741,23)),"")</f>
        <v/>
      </c>
      <c r="AQ741" s="49" t="str">
        <f>IFERROR(IF(COUNT($S741:AP741)&gt;=$P741,"",EDATE($S741,24)),"")</f>
        <v/>
      </c>
      <c r="AR741" s="49" t="str">
        <f>IFERROR(IF(COUNT($S741:AQ741)&gt;=$P741,"",EDATE($S741,25)),"")</f>
        <v/>
      </c>
      <c r="AS741" s="49" t="str">
        <f>IFERROR(IF(COUNT($S741:AR741)&gt;=$P741,"",EDATE($S741,26)),"")</f>
        <v/>
      </c>
      <c r="AT741" s="49" t="str">
        <f>IFERROR(IF(COUNT($S741:AS741)&gt;=$P741,"",EDATE($S741,27)),"")</f>
        <v/>
      </c>
      <c r="AU741" s="49" t="str">
        <f>IFERROR(IF(COUNT($S741:AT741)&gt;=$P741,"",EDATE($S741,28)),"")</f>
        <v/>
      </c>
      <c r="AV741" s="49" t="str">
        <f>IFERROR(IF(COUNT($S741:AU741)&gt;=$P741,"",EDATE($S741,29)),"")</f>
        <v/>
      </c>
      <c r="AW741" s="49" t="str">
        <f>IFERROR(IF(COUNT($S741:AV741)&gt;=$P741,"",EDATE($S741,30)),"")</f>
        <v/>
      </c>
      <c r="AX741" s="49" t="str">
        <f>IFERROR(IF(COUNT($S741:AW741)&gt;=$P741,"",EDATE($S741,31)),"")</f>
        <v/>
      </c>
      <c r="AY741" s="49" t="str">
        <f>IFERROR(IF(COUNT($S741:AX741)&gt;=$P741,"",EDATE($S741,32)),"")</f>
        <v/>
      </c>
      <c r="AZ741" s="49" t="str">
        <f>IFERROR(IF(COUNT($S741:AY741)&gt;=$P741,"",EDATE($S741,33)),"")</f>
        <v/>
      </c>
      <c r="BA741" s="49" t="str">
        <f>IFERROR(IF(COUNT($S741:AZ741)&gt;=$P741,"",EDATE($S741,34)),"")</f>
        <v/>
      </c>
      <c r="BB741" s="49" t="str">
        <f>IFERROR(IF(COUNT($S741:BA741)&gt;=$P741,"",EDATE($S741,35)),"")</f>
        <v/>
      </c>
      <c r="BC741" s="49" t="str">
        <f>IFERROR(IF(COUNT($S741:BB741)&gt;=$P741,"",EDATE($S741,36)),"")</f>
        <v/>
      </c>
      <c r="BD741" s="108"/>
    </row>
    <row r="742" spans="1:56" s="98" customFormat="1" ht="21" customHeight="1" thickBot="1">
      <c r="A742" s="106" t="str">
        <f t="shared" ca="1" si="66"/>
        <v/>
      </c>
      <c r="B742" s="152"/>
      <c r="C742" s="45" t="str">
        <f>IFERROR(VLOOKUP(B742,'اسماء العملاء'!$A$2:$E$1589,5,FALSE),"")</f>
        <v/>
      </c>
      <c r="D742" s="60" t="str">
        <f>IFERROR(VLOOKUP(B742,'اسماء العملاء'!$A$2:$C$1589,2,FALSE),"")</f>
        <v/>
      </c>
      <c r="E742" s="56"/>
      <c r="F742" s="62" t="str">
        <f>IFERROR(VLOOKUP(B742,'اسماء العملاء'!$A$2:$C$1589,3,FALSE),"")</f>
        <v/>
      </c>
      <c r="G742" s="75" t="str">
        <f>IFERROR(VLOOKUP(B742,'اسماء العملاء'!$A$2:$F$1589,6,FALSE),"")</f>
        <v/>
      </c>
      <c r="H742" s="142" t="str">
        <f>IFERROR(VLOOKUP(G742,'انواع الفلاتر'!$B$2:$C$52,2,FALSE),"")</f>
        <v/>
      </c>
      <c r="I742" s="128" t="str">
        <f>IFERROR(VLOOKUP(B742,'اسماء العملاء'!$A$2:$K$1589,11,FALSE),"")</f>
        <v/>
      </c>
      <c r="J742" s="46" t="str">
        <f t="shared" si="67"/>
        <v/>
      </c>
      <c r="K742" s="37"/>
      <c r="L742" s="137" t="str">
        <f t="shared" si="68"/>
        <v/>
      </c>
      <c r="M742" s="94" t="str">
        <f>IFERROR(VLOOKUP(B742,'اسماء العملاء'!$A$2:$G$1589,7,FALSE),"")</f>
        <v/>
      </c>
      <c r="N742" s="92" t="str">
        <f t="shared" si="69"/>
        <v/>
      </c>
      <c r="O742" s="149" t="str">
        <f>IFERROR(VLOOKUP(B742,'اسماء العملاء'!$A$2:$I$1589,9,FALSE),"")</f>
        <v/>
      </c>
      <c r="P742" s="144" t="str">
        <f t="shared" si="70"/>
        <v/>
      </c>
      <c r="Q742" s="145" t="str">
        <f t="shared" si="71"/>
        <v/>
      </c>
      <c r="R742" s="50"/>
      <c r="S742" s="133" t="str">
        <f>IFERROR(VLOOKUP(B742,'اسماء العملاء'!$A$2:$J$1589,10,FALSE),"")</f>
        <v/>
      </c>
      <c r="T742" s="48" t="str">
        <f>IFERROR(IF(COUNT($S742:S742)&gt;=$P742,"",EDATE($S742,1)),"")</f>
        <v/>
      </c>
      <c r="U742" s="48" t="str">
        <f>IFERROR(IF(COUNT($S742:T742)&gt;=$P742,"",EDATE($S742,2)),"")</f>
        <v/>
      </c>
      <c r="V742" s="48" t="str">
        <f>IFERROR(IF(COUNT($S742:U742)&gt;=$P742,"",EDATE($S742,3)),"")</f>
        <v/>
      </c>
      <c r="W742" s="48" t="str">
        <f>IFERROR(IF(COUNT($S742:V742)&gt;=$P742,"",EDATE($S742,4)),"")</f>
        <v/>
      </c>
      <c r="X742" s="48" t="str">
        <f>IFERROR(IF(COUNT($S742:W742)&gt;=$P742,"",EDATE($S742,5)),"")</f>
        <v/>
      </c>
      <c r="Y742" s="48" t="str">
        <f>IFERROR(IF(COUNT($S742:X742)&gt;=$P742,"",EDATE($S742,6)),"")</f>
        <v/>
      </c>
      <c r="Z742" s="48" t="str">
        <f>IFERROR(IF(COUNT($S742:Y742)&gt;=$P742,"",EDATE($S742,7)),"")</f>
        <v/>
      </c>
      <c r="AA742" s="48" t="str">
        <f>IFERROR(IF(COUNT($S742:Z742)&gt;=$P742,"",EDATE($S742,8)),"")</f>
        <v/>
      </c>
      <c r="AB742" s="48" t="str">
        <f>IFERROR(IF(COUNT($S742:AA742)&gt;=$P742,"",EDATE($S742,9)),"")</f>
        <v/>
      </c>
      <c r="AC742" s="48" t="str">
        <f>IFERROR(IF(COUNT($S742:AB742)&gt;=$P742,"",EDATE($S742,10)),"")</f>
        <v/>
      </c>
      <c r="AD742" s="48" t="str">
        <f>IFERROR(IF(COUNT($S742:AC742)&gt;=$P742,"",EDATE($S742,11)),"")</f>
        <v/>
      </c>
      <c r="AE742" s="48" t="str">
        <f>IFERROR(IF(COUNT($S742:AD742)&gt;=$P742,"",EDATE($S742,12)),"")</f>
        <v/>
      </c>
      <c r="AF742" s="48" t="str">
        <f>IFERROR(IF(COUNT($S742:AE742)&gt;=$P742,"",EDATE($S742,13)),"")</f>
        <v/>
      </c>
      <c r="AG742" s="48" t="str">
        <f>IFERROR(IF(COUNT($S742:AF742)&gt;=$P742,"",EDATE($S742,14)),"")</f>
        <v/>
      </c>
      <c r="AH742" s="48" t="str">
        <f>IFERROR(IF(COUNT($S742:AG742)&gt;=$P742,"",EDATE($S742,15)),"")</f>
        <v/>
      </c>
      <c r="AI742" s="48" t="str">
        <f>IFERROR(IF(COUNT($S742:AH742)&gt;=$P742,"",EDATE($S742,16)),"")</f>
        <v/>
      </c>
      <c r="AJ742" s="48" t="str">
        <f>IFERROR(IF(COUNT($S742:AI742)&gt;=$P742,"",EDATE($S742,17)),"")</f>
        <v/>
      </c>
      <c r="AK742" s="48" t="str">
        <f>IFERROR(IF(COUNT($S742:AJ742)&gt;=$P742,"",EDATE($S742,18)),"")</f>
        <v/>
      </c>
      <c r="AL742" s="49" t="str">
        <f>IFERROR(IF(COUNT($S742:AK742)&gt;=$P742,"",EDATE($S742,19)),"")</f>
        <v/>
      </c>
      <c r="AM742" s="49" t="str">
        <f>IFERROR(IF(COUNT($S742:AL742)&gt;=$P742,"",EDATE($S742,20)),"")</f>
        <v/>
      </c>
      <c r="AN742" s="49" t="str">
        <f>IFERROR(IF(COUNT($S742:AM742)&gt;=$P742,"",EDATE($S742,21)),"")</f>
        <v/>
      </c>
      <c r="AO742" s="49" t="str">
        <f>IFERROR(IF(COUNT($S742:AN742)&gt;=$P742,"",EDATE($S742,22)),"")</f>
        <v/>
      </c>
      <c r="AP742" s="49" t="str">
        <f>IFERROR(IF(COUNT($S742:AO742)&gt;=$P742,"",EDATE($S742,23)),"")</f>
        <v/>
      </c>
      <c r="AQ742" s="49" t="str">
        <f>IFERROR(IF(COUNT($S742:AP742)&gt;=$P742,"",EDATE($S742,24)),"")</f>
        <v/>
      </c>
      <c r="AR742" s="49" t="str">
        <f>IFERROR(IF(COUNT($S742:AQ742)&gt;=$P742,"",EDATE($S742,25)),"")</f>
        <v/>
      </c>
      <c r="AS742" s="49" t="str">
        <f>IFERROR(IF(COUNT($S742:AR742)&gt;=$P742,"",EDATE($S742,26)),"")</f>
        <v/>
      </c>
      <c r="AT742" s="49" t="str">
        <f>IFERROR(IF(COUNT($S742:AS742)&gt;=$P742,"",EDATE($S742,27)),"")</f>
        <v/>
      </c>
      <c r="AU742" s="49" t="str">
        <f>IFERROR(IF(COUNT($S742:AT742)&gt;=$P742,"",EDATE($S742,28)),"")</f>
        <v/>
      </c>
      <c r="AV742" s="49" t="str">
        <f>IFERROR(IF(COUNT($S742:AU742)&gt;=$P742,"",EDATE($S742,29)),"")</f>
        <v/>
      </c>
      <c r="AW742" s="49" t="str">
        <f>IFERROR(IF(COUNT($S742:AV742)&gt;=$P742,"",EDATE($S742,30)),"")</f>
        <v/>
      </c>
      <c r="AX742" s="49" t="str">
        <f>IFERROR(IF(COUNT($S742:AW742)&gt;=$P742,"",EDATE($S742,31)),"")</f>
        <v/>
      </c>
      <c r="AY742" s="49" t="str">
        <f>IFERROR(IF(COUNT($S742:AX742)&gt;=$P742,"",EDATE($S742,32)),"")</f>
        <v/>
      </c>
      <c r="AZ742" s="49" t="str">
        <f>IFERROR(IF(COUNT($S742:AY742)&gt;=$P742,"",EDATE($S742,33)),"")</f>
        <v/>
      </c>
      <c r="BA742" s="49" t="str">
        <f>IFERROR(IF(COUNT($S742:AZ742)&gt;=$P742,"",EDATE($S742,34)),"")</f>
        <v/>
      </c>
      <c r="BB742" s="49" t="str">
        <f>IFERROR(IF(COUNT($S742:BA742)&gt;=$P742,"",EDATE($S742,35)),"")</f>
        <v/>
      </c>
      <c r="BC742" s="49" t="str">
        <f>IFERROR(IF(COUNT($S742:BB742)&gt;=$P742,"",EDATE($S742,36)),"")</f>
        <v/>
      </c>
      <c r="BD742" s="108"/>
    </row>
    <row r="743" spans="1:56" s="98" customFormat="1" ht="21" customHeight="1" thickBot="1">
      <c r="A743" s="106" t="str">
        <f t="shared" ca="1" si="66"/>
        <v/>
      </c>
      <c r="B743" s="152"/>
      <c r="C743" s="45" t="str">
        <f>IFERROR(VLOOKUP(B743,'اسماء العملاء'!$A$2:$E$1589,5,FALSE),"")</f>
        <v/>
      </c>
      <c r="D743" s="60" t="str">
        <f>IFERROR(VLOOKUP(B743,'اسماء العملاء'!$A$2:$C$1589,2,FALSE),"")</f>
        <v/>
      </c>
      <c r="E743" s="56"/>
      <c r="F743" s="62" t="str">
        <f>IFERROR(VLOOKUP(B743,'اسماء العملاء'!$A$2:$C$1589,3,FALSE),"")</f>
        <v/>
      </c>
      <c r="G743" s="75" t="str">
        <f>IFERROR(VLOOKUP(B743,'اسماء العملاء'!$A$2:$F$1589,6,FALSE),"")</f>
        <v/>
      </c>
      <c r="H743" s="142" t="str">
        <f>IFERROR(VLOOKUP(G743,'انواع الفلاتر'!$B$2:$C$52,2,FALSE),"")</f>
        <v/>
      </c>
      <c r="I743" s="128" t="str">
        <f>IFERROR(VLOOKUP(B743,'اسماء العملاء'!$A$2:$K$1589,11,FALSE),"")</f>
        <v/>
      </c>
      <c r="J743" s="46" t="str">
        <f t="shared" si="67"/>
        <v/>
      </c>
      <c r="K743" s="37"/>
      <c r="L743" s="137" t="str">
        <f t="shared" si="68"/>
        <v/>
      </c>
      <c r="M743" s="94" t="str">
        <f>IFERROR(VLOOKUP(B743,'اسماء العملاء'!$A$2:$G$1589,7,FALSE),"")</f>
        <v/>
      </c>
      <c r="N743" s="92" t="str">
        <f t="shared" si="69"/>
        <v/>
      </c>
      <c r="O743" s="149" t="str">
        <f>IFERROR(VLOOKUP(B743,'اسماء العملاء'!$A$2:$I$1589,9,FALSE),"")</f>
        <v/>
      </c>
      <c r="P743" s="144" t="str">
        <f t="shared" si="70"/>
        <v/>
      </c>
      <c r="Q743" s="145" t="str">
        <f t="shared" si="71"/>
        <v/>
      </c>
      <c r="R743" s="50"/>
      <c r="S743" s="133" t="str">
        <f>IFERROR(VLOOKUP(B743,'اسماء العملاء'!$A$2:$J$1589,10,FALSE),"")</f>
        <v/>
      </c>
      <c r="T743" s="48" t="str">
        <f>IFERROR(IF(COUNT($S743:S743)&gt;=$P743,"",EDATE($S743,1)),"")</f>
        <v/>
      </c>
      <c r="U743" s="48" t="str">
        <f>IFERROR(IF(COUNT($S743:T743)&gt;=$P743,"",EDATE($S743,2)),"")</f>
        <v/>
      </c>
      <c r="V743" s="48" t="str">
        <f>IFERROR(IF(COUNT($S743:U743)&gt;=$P743,"",EDATE($S743,3)),"")</f>
        <v/>
      </c>
      <c r="W743" s="48" t="str">
        <f>IFERROR(IF(COUNT($S743:V743)&gt;=$P743,"",EDATE($S743,4)),"")</f>
        <v/>
      </c>
      <c r="X743" s="48" t="str">
        <f>IFERROR(IF(COUNT($S743:W743)&gt;=$P743,"",EDATE($S743,5)),"")</f>
        <v/>
      </c>
      <c r="Y743" s="48" t="str">
        <f>IFERROR(IF(COUNT($S743:X743)&gt;=$P743,"",EDATE($S743,6)),"")</f>
        <v/>
      </c>
      <c r="Z743" s="48" t="str">
        <f>IFERROR(IF(COUNT($S743:Y743)&gt;=$P743,"",EDATE($S743,7)),"")</f>
        <v/>
      </c>
      <c r="AA743" s="48" t="str">
        <f>IFERROR(IF(COUNT($S743:Z743)&gt;=$P743,"",EDATE($S743,8)),"")</f>
        <v/>
      </c>
      <c r="AB743" s="48" t="str">
        <f>IFERROR(IF(COUNT($S743:AA743)&gt;=$P743,"",EDATE($S743,9)),"")</f>
        <v/>
      </c>
      <c r="AC743" s="48" t="str">
        <f>IFERROR(IF(COUNT($S743:AB743)&gt;=$P743,"",EDATE($S743,10)),"")</f>
        <v/>
      </c>
      <c r="AD743" s="48" t="str">
        <f>IFERROR(IF(COUNT($S743:AC743)&gt;=$P743,"",EDATE($S743,11)),"")</f>
        <v/>
      </c>
      <c r="AE743" s="48" t="str">
        <f>IFERROR(IF(COUNT($S743:AD743)&gt;=$P743,"",EDATE($S743,12)),"")</f>
        <v/>
      </c>
      <c r="AF743" s="48" t="str">
        <f>IFERROR(IF(COUNT($S743:AE743)&gt;=$P743,"",EDATE($S743,13)),"")</f>
        <v/>
      </c>
      <c r="AG743" s="48" t="str">
        <f>IFERROR(IF(COUNT($S743:AF743)&gt;=$P743,"",EDATE($S743,14)),"")</f>
        <v/>
      </c>
      <c r="AH743" s="48" t="str">
        <f>IFERROR(IF(COUNT($S743:AG743)&gt;=$P743,"",EDATE($S743,15)),"")</f>
        <v/>
      </c>
      <c r="AI743" s="48" t="str">
        <f>IFERROR(IF(COUNT($S743:AH743)&gt;=$P743,"",EDATE($S743,16)),"")</f>
        <v/>
      </c>
      <c r="AJ743" s="48" t="str">
        <f>IFERROR(IF(COUNT($S743:AI743)&gt;=$P743,"",EDATE($S743,17)),"")</f>
        <v/>
      </c>
      <c r="AK743" s="48" t="str">
        <f>IFERROR(IF(COUNT($S743:AJ743)&gt;=$P743,"",EDATE($S743,18)),"")</f>
        <v/>
      </c>
      <c r="AL743" s="49" t="str">
        <f>IFERROR(IF(COUNT($S743:AK743)&gt;=$P743,"",EDATE($S743,19)),"")</f>
        <v/>
      </c>
      <c r="AM743" s="49" t="str">
        <f>IFERROR(IF(COUNT($S743:AL743)&gt;=$P743,"",EDATE($S743,20)),"")</f>
        <v/>
      </c>
      <c r="AN743" s="49" t="str">
        <f>IFERROR(IF(COUNT($S743:AM743)&gt;=$P743,"",EDATE($S743,21)),"")</f>
        <v/>
      </c>
      <c r="AO743" s="49" t="str">
        <f>IFERROR(IF(COUNT($S743:AN743)&gt;=$P743,"",EDATE($S743,22)),"")</f>
        <v/>
      </c>
      <c r="AP743" s="49" t="str">
        <f>IFERROR(IF(COUNT($S743:AO743)&gt;=$P743,"",EDATE($S743,23)),"")</f>
        <v/>
      </c>
      <c r="AQ743" s="49" t="str">
        <f>IFERROR(IF(COUNT($S743:AP743)&gt;=$P743,"",EDATE($S743,24)),"")</f>
        <v/>
      </c>
      <c r="AR743" s="49" t="str">
        <f>IFERROR(IF(COUNT($S743:AQ743)&gt;=$P743,"",EDATE($S743,25)),"")</f>
        <v/>
      </c>
      <c r="AS743" s="49" t="str">
        <f>IFERROR(IF(COUNT($S743:AR743)&gt;=$P743,"",EDATE($S743,26)),"")</f>
        <v/>
      </c>
      <c r="AT743" s="49" t="str">
        <f>IFERROR(IF(COUNT($S743:AS743)&gt;=$P743,"",EDATE($S743,27)),"")</f>
        <v/>
      </c>
      <c r="AU743" s="49" t="str">
        <f>IFERROR(IF(COUNT($S743:AT743)&gt;=$P743,"",EDATE($S743,28)),"")</f>
        <v/>
      </c>
      <c r="AV743" s="49" t="str">
        <f>IFERROR(IF(COUNT($S743:AU743)&gt;=$P743,"",EDATE($S743,29)),"")</f>
        <v/>
      </c>
      <c r="AW743" s="49" t="str">
        <f>IFERROR(IF(COUNT($S743:AV743)&gt;=$P743,"",EDATE($S743,30)),"")</f>
        <v/>
      </c>
      <c r="AX743" s="49" t="str">
        <f>IFERROR(IF(COUNT($S743:AW743)&gt;=$P743,"",EDATE($S743,31)),"")</f>
        <v/>
      </c>
      <c r="AY743" s="49" t="str">
        <f>IFERROR(IF(COUNT($S743:AX743)&gt;=$P743,"",EDATE($S743,32)),"")</f>
        <v/>
      </c>
      <c r="AZ743" s="49" t="str">
        <f>IFERROR(IF(COUNT($S743:AY743)&gt;=$P743,"",EDATE($S743,33)),"")</f>
        <v/>
      </c>
      <c r="BA743" s="49" t="str">
        <f>IFERROR(IF(COUNT($S743:AZ743)&gt;=$P743,"",EDATE($S743,34)),"")</f>
        <v/>
      </c>
      <c r="BB743" s="49" t="str">
        <f>IFERROR(IF(COUNT($S743:BA743)&gt;=$P743,"",EDATE($S743,35)),"")</f>
        <v/>
      </c>
      <c r="BC743" s="49" t="str">
        <f>IFERROR(IF(COUNT($S743:BB743)&gt;=$P743,"",EDATE($S743,36)),"")</f>
        <v/>
      </c>
      <c r="BD743" s="108"/>
    </row>
    <row r="744" spans="1:56" s="98" customFormat="1" ht="21" customHeight="1" thickBot="1">
      <c r="A744" s="106" t="str">
        <f t="shared" ca="1" si="66"/>
        <v/>
      </c>
      <c r="B744" s="152"/>
      <c r="C744" s="45" t="str">
        <f>IFERROR(VLOOKUP(B744,'اسماء العملاء'!$A$2:$E$1589,5,FALSE),"")</f>
        <v/>
      </c>
      <c r="D744" s="60" t="str">
        <f>IFERROR(VLOOKUP(B744,'اسماء العملاء'!$A$2:$C$1589,2,FALSE),"")</f>
        <v/>
      </c>
      <c r="E744" s="56"/>
      <c r="F744" s="62" t="str">
        <f>IFERROR(VLOOKUP(B744,'اسماء العملاء'!$A$2:$C$1589,3,FALSE),"")</f>
        <v/>
      </c>
      <c r="G744" s="75" t="str">
        <f>IFERROR(VLOOKUP(B744,'اسماء العملاء'!$A$2:$F$1589,6,FALSE),"")</f>
        <v/>
      </c>
      <c r="H744" s="142" t="str">
        <f>IFERROR(VLOOKUP(G744,'انواع الفلاتر'!$B$2:$C$52,2,FALSE),"")</f>
        <v/>
      </c>
      <c r="I744" s="128" t="str">
        <f>IFERROR(VLOOKUP(B744,'اسماء العملاء'!$A$2:$K$1589,11,FALSE),"")</f>
        <v/>
      </c>
      <c r="J744" s="46" t="str">
        <f t="shared" si="67"/>
        <v/>
      </c>
      <c r="K744" s="37"/>
      <c r="L744" s="137" t="str">
        <f t="shared" si="68"/>
        <v/>
      </c>
      <c r="M744" s="94" t="str">
        <f>IFERROR(VLOOKUP(B744,'اسماء العملاء'!$A$2:$G$1589,7,FALSE),"")</f>
        <v/>
      </c>
      <c r="N744" s="92" t="str">
        <f t="shared" si="69"/>
        <v/>
      </c>
      <c r="O744" s="149" t="str">
        <f>IFERROR(VLOOKUP(B744,'اسماء العملاء'!$A$2:$I$1589,9,FALSE),"")</f>
        <v/>
      </c>
      <c r="P744" s="144" t="str">
        <f t="shared" si="70"/>
        <v/>
      </c>
      <c r="Q744" s="145" t="str">
        <f t="shared" si="71"/>
        <v/>
      </c>
      <c r="R744" s="50"/>
      <c r="S744" s="133" t="str">
        <f>IFERROR(VLOOKUP(B744,'اسماء العملاء'!$A$2:$J$1589,10,FALSE),"")</f>
        <v/>
      </c>
      <c r="T744" s="48" t="str">
        <f>IFERROR(IF(COUNT($S744:S744)&gt;=$P744,"",EDATE($S744,1)),"")</f>
        <v/>
      </c>
      <c r="U744" s="48" t="str">
        <f>IFERROR(IF(COUNT($S744:T744)&gt;=$P744,"",EDATE($S744,2)),"")</f>
        <v/>
      </c>
      <c r="V744" s="48" t="str">
        <f>IFERROR(IF(COUNT($S744:U744)&gt;=$P744,"",EDATE($S744,3)),"")</f>
        <v/>
      </c>
      <c r="W744" s="48" t="str">
        <f>IFERROR(IF(COUNT($S744:V744)&gt;=$P744,"",EDATE($S744,4)),"")</f>
        <v/>
      </c>
      <c r="X744" s="48" t="str">
        <f>IFERROR(IF(COUNT($S744:W744)&gt;=$P744,"",EDATE($S744,5)),"")</f>
        <v/>
      </c>
      <c r="Y744" s="48" t="str">
        <f>IFERROR(IF(COUNT($S744:X744)&gt;=$P744,"",EDATE($S744,6)),"")</f>
        <v/>
      </c>
      <c r="Z744" s="48" t="str">
        <f>IFERROR(IF(COUNT($S744:Y744)&gt;=$P744,"",EDATE($S744,7)),"")</f>
        <v/>
      </c>
      <c r="AA744" s="48" t="str">
        <f>IFERROR(IF(COUNT($S744:Z744)&gt;=$P744,"",EDATE($S744,8)),"")</f>
        <v/>
      </c>
      <c r="AB744" s="48" t="str">
        <f>IFERROR(IF(COUNT($S744:AA744)&gt;=$P744,"",EDATE($S744,9)),"")</f>
        <v/>
      </c>
      <c r="AC744" s="48" t="str">
        <f>IFERROR(IF(COUNT($S744:AB744)&gt;=$P744,"",EDATE($S744,10)),"")</f>
        <v/>
      </c>
      <c r="AD744" s="48" t="str">
        <f>IFERROR(IF(COUNT($S744:AC744)&gt;=$P744,"",EDATE($S744,11)),"")</f>
        <v/>
      </c>
      <c r="AE744" s="48" t="str">
        <f>IFERROR(IF(COUNT($S744:AD744)&gt;=$P744,"",EDATE($S744,12)),"")</f>
        <v/>
      </c>
      <c r="AF744" s="48" t="str">
        <f>IFERROR(IF(COUNT($S744:AE744)&gt;=$P744,"",EDATE($S744,13)),"")</f>
        <v/>
      </c>
      <c r="AG744" s="48" t="str">
        <f>IFERROR(IF(COUNT($S744:AF744)&gt;=$P744,"",EDATE($S744,14)),"")</f>
        <v/>
      </c>
      <c r="AH744" s="48" t="str">
        <f>IFERROR(IF(COUNT($S744:AG744)&gt;=$P744,"",EDATE($S744,15)),"")</f>
        <v/>
      </c>
      <c r="AI744" s="48" t="str">
        <f>IFERROR(IF(COUNT($S744:AH744)&gt;=$P744,"",EDATE($S744,16)),"")</f>
        <v/>
      </c>
      <c r="AJ744" s="48" t="str">
        <f>IFERROR(IF(COUNT($S744:AI744)&gt;=$P744,"",EDATE($S744,17)),"")</f>
        <v/>
      </c>
      <c r="AK744" s="48" t="str">
        <f>IFERROR(IF(COUNT($S744:AJ744)&gt;=$P744,"",EDATE($S744,18)),"")</f>
        <v/>
      </c>
      <c r="AL744" s="49" t="str">
        <f>IFERROR(IF(COUNT($S744:AK744)&gt;=$P744,"",EDATE($S744,19)),"")</f>
        <v/>
      </c>
      <c r="AM744" s="49" t="str">
        <f>IFERROR(IF(COUNT($S744:AL744)&gt;=$P744,"",EDATE($S744,20)),"")</f>
        <v/>
      </c>
      <c r="AN744" s="49" t="str">
        <f>IFERROR(IF(COUNT($S744:AM744)&gt;=$P744,"",EDATE($S744,21)),"")</f>
        <v/>
      </c>
      <c r="AO744" s="49" t="str">
        <f>IFERROR(IF(COUNT($S744:AN744)&gt;=$P744,"",EDATE($S744,22)),"")</f>
        <v/>
      </c>
      <c r="AP744" s="49" t="str">
        <f>IFERROR(IF(COUNT($S744:AO744)&gt;=$P744,"",EDATE($S744,23)),"")</f>
        <v/>
      </c>
      <c r="AQ744" s="49" t="str">
        <f>IFERROR(IF(COUNT($S744:AP744)&gt;=$P744,"",EDATE($S744,24)),"")</f>
        <v/>
      </c>
      <c r="AR744" s="49" t="str">
        <f>IFERROR(IF(COUNT($S744:AQ744)&gt;=$P744,"",EDATE($S744,25)),"")</f>
        <v/>
      </c>
      <c r="AS744" s="49" t="str">
        <f>IFERROR(IF(COUNT($S744:AR744)&gt;=$P744,"",EDATE($S744,26)),"")</f>
        <v/>
      </c>
      <c r="AT744" s="49" t="str">
        <f>IFERROR(IF(COUNT($S744:AS744)&gt;=$P744,"",EDATE($S744,27)),"")</f>
        <v/>
      </c>
      <c r="AU744" s="49" t="str">
        <f>IFERROR(IF(COUNT($S744:AT744)&gt;=$P744,"",EDATE($S744,28)),"")</f>
        <v/>
      </c>
      <c r="AV744" s="49" t="str">
        <f>IFERROR(IF(COUNT($S744:AU744)&gt;=$P744,"",EDATE($S744,29)),"")</f>
        <v/>
      </c>
      <c r="AW744" s="49" t="str">
        <f>IFERROR(IF(COUNT($S744:AV744)&gt;=$P744,"",EDATE($S744,30)),"")</f>
        <v/>
      </c>
      <c r="AX744" s="49" t="str">
        <f>IFERROR(IF(COUNT($S744:AW744)&gt;=$P744,"",EDATE($S744,31)),"")</f>
        <v/>
      </c>
      <c r="AY744" s="49" t="str">
        <f>IFERROR(IF(COUNT($S744:AX744)&gt;=$P744,"",EDATE($S744,32)),"")</f>
        <v/>
      </c>
      <c r="AZ744" s="49" t="str">
        <f>IFERROR(IF(COUNT($S744:AY744)&gt;=$P744,"",EDATE($S744,33)),"")</f>
        <v/>
      </c>
      <c r="BA744" s="49" t="str">
        <f>IFERROR(IF(COUNT($S744:AZ744)&gt;=$P744,"",EDATE($S744,34)),"")</f>
        <v/>
      </c>
      <c r="BB744" s="49" t="str">
        <f>IFERROR(IF(COUNT($S744:BA744)&gt;=$P744,"",EDATE($S744,35)),"")</f>
        <v/>
      </c>
      <c r="BC744" s="49" t="str">
        <f>IFERROR(IF(COUNT($S744:BB744)&gt;=$P744,"",EDATE($S744,36)),"")</f>
        <v/>
      </c>
      <c r="BD744" s="108"/>
    </row>
    <row r="745" spans="1:56" s="98" customFormat="1" ht="21" customHeight="1" thickBot="1">
      <c r="A745" s="106" t="str">
        <f t="shared" ca="1" si="66"/>
        <v/>
      </c>
      <c r="B745" s="152"/>
      <c r="C745" s="45" t="str">
        <f>IFERROR(VLOOKUP(B745,'اسماء العملاء'!$A$2:$E$1589,5,FALSE),"")</f>
        <v/>
      </c>
      <c r="D745" s="60" t="str">
        <f>IFERROR(VLOOKUP(B745,'اسماء العملاء'!$A$2:$C$1589,2,FALSE),"")</f>
        <v/>
      </c>
      <c r="E745" s="56"/>
      <c r="F745" s="62" t="str">
        <f>IFERROR(VLOOKUP(B745,'اسماء العملاء'!$A$2:$C$1589,3,FALSE),"")</f>
        <v/>
      </c>
      <c r="G745" s="75" t="str">
        <f>IFERROR(VLOOKUP(B745,'اسماء العملاء'!$A$2:$F$1589,6,FALSE),"")</f>
        <v/>
      </c>
      <c r="H745" s="142" t="str">
        <f>IFERROR(VLOOKUP(G745,'انواع الفلاتر'!$B$2:$C$52,2,FALSE),"")</f>
        <v/>
      </c>
      <c r="I745" s="128" t="str">
        <f>IFERROR(VLOOKUP(B745,'اسماء العملاء'!$A$2:$K$1589,11,FALSE),"")</f>
        <v/>
      </c>
      <c r="J745" s="46" t="str">
        <f t="shared" si="67"/>
        <v/>
      </c>
      <c r="K745" s="37"/>
      <c r="L745" s="137" t="str">
        <f t="shared" si="68"/>
        <v/>
      </c>
      <c r="M745" s="94" t="str">
        <f>IFERROR(VLOOKUP(B745,'اسماء العملاء'!$A$2:$G$1589,7,FALSE),"")</f>
        <v/>
      </c>
      <c r="N745" s="92" t="str">
        <f t="shared" si="69"/>
        <v/>
      </c>
      <c r="O745" s="149" t="str">
        <f>IFERROR(VLOOKUP(B745,'اسماء العملاء'!$A$2:$I$1589,9,FALSE),"")</f>
        <v/>
      </c>
      <c r="P745" s="144" t="str">
        <f t="shared" si="70"/>
        <v/>
      </c>
      <c r="Q745" s="145" t="str">
        <f t="shared" si="71"/>
        <v/>
      </c>
      <c r="R745" s="50"/>
      <c r="S745" s="133" t="str">
        <f>IFERROR(VLOOKUP(B745,'اسماء العملاء'!$A$2:$J$1589,10,FALSE),"")</f>
        <v/>
      </c>
      <c r="T745" s="48" t="str">
        <f>IFERROR(IF(COUNT($S745:S745)&gt;=$P745,"",EDATE($S745,1)),"")</f>
        <v/>
      </c>
      <c r="U745" s="48" t="str">
        <f>IFERROR(IF(COUNT($S745:T745)&gt;=$P745,"",EDATE($S745,2)),"")</f>
        <v/>
      </c>
      <c r="V745" s="48" t="str">
        <f>IFERROR(IF(COUNT($S745:U745)&gt;=$P745,"",EDATE($S745,3)),"")</f>
        <v/>
      </c>
      <c r="W745" s="48" t="str">
        <f>IFERROR(IF(COUNT($S745:V745)&gt;=$P745,"",EDATE($S745,4)),"")</f>
        <v/>
      </c>
      <c r="X745" s="48" t="str">
        <f>IFERROR(IF(COUNT($S745:W745)&gt;=$P745,"",EDATE($S745,5)),"")</f>
        <v/>
      </c>
      <c r="Y745" s="48" t="str">
        <f>IFERROR(IF(COUNT($S745:X745)&gt;=$P745,"",EDATE($S745,6)),"")</f>
        <v/>
      </c>
      <c r="Z745" s="48" t="str">
        <f>IFERROR(IF(COUNT($S745:Y745)&gt;=$P745,"",EDATE($S745,7)),"")</f>
        <v/>
      </c>
      <c r="AA745" s="48" t="str">
        <f>IFERROR(IF(COUNT($S745:Z745)&gt;=$P745,"",EDATE($S745,8)),"")</f>
        <v/>
      </c>
      <c r="AB745" s="48" t="str">
        <f>IFERROR(IF(COUNT($S745:AA745)&gt;=$P745,"",EDATE($S745,9)),"")</f>
        <v/>
      </c>
      <c r="AC745" s="48" t="str">
        <f>IFERROR(IF(COUNT($S745:AB745)&gt;=$P745,"",EDATE($S745,10)),"")</f>
        <v/>
      </c>
      <c r="AD745" s="48" t="str">
        <f>IFERROR(IF(COUNT($S745:AC745)&gt;=$P745,"",EDATE($S745,11)),"")</f>
        <v/>
      </c>
      <c r="AE745" s="48" t="str">
        <f>IFERROR(IF(COUNT($S745:AD745)&gt;=$P745,"",EDATE($S745,12)),"")</f>
        <v/>
      </c>
      <c r="AF745" s="48" t="str">
        <f>IFERROR(IF(COUNT($S745:AE745)&gt;=$P745,"",EDATE($S745,13)),"")</f>
        <v/>
      </c>
      <c r="AG745" s="48" t="str">
        <f>IFERROR(IF(COUNT($S745:AF745)&gt;=$P745,"",EDATE($S745,14)),"")</f>
        <v/>
      </c>
      <c r="AH745" s="48" t="str">
        <f>IFERROR(IF(COUNT($S745:AG745)&gt;=$P745,"",EDATE($S745,15)),"")</f>
        <v/>
      </c>
      <c r="AI745" s="48" t="str">
        <f>IFERROR(IF(COUNT($S745:AH745)&gt;=$P745,"",EDATE($S745,16)),"")</f>
        <v/>
      </c>
      <c r="AJ745" s="48" t="str">
        <f>IFERROR(IF(COUNT($S745:AI745)&gt;=$P745,"",EDATE($S745,17)),"")</f>
        <v/>
      </c>
      <c r="AK745" s="48" t="str">
        <f>IFERROR(IF(COUNT($S745:AJ745)&gt;=$P745,"",EDATE($S745,18)),"")</f>
        <v/>
      </c>
      <c r="AL745" s="49" t="str">
        <f>IFERROR(IF(COUNT($S745:AK745)&gt;=$P745,"",EDATE($S745,19)),"")</f>
        <v/>
      </c>
      <c r="AM745" s="49" t="str">
        <f>IFERROR(IF(COUNT($S745:AL745)&gt;=$P745,"",EDATE($S745,20)),"")</f>
        <v/>
      </c>
      <c r="AN745" s="49" t="str">
        <f>IFERROR(IF(COUNT($S745:AM745)&gt;=$P745,"",EDATE($S745,21)),"")</f>
        <v/>
      </c>
      <c r="AO745" s="49" t="str">
        <f>IFERROR(IF(COUNT($S745:AN745)&gt;=$P745,"",EDATE($S745,22)),"")</f>
        <v/>
      </c>
      <c r="AP745" s="49" t="str">
        <f>IFERROR(IF(COUNT($S745:AO745)&gt;=$P745,"",EDATE($S745,23)),"")</f>
        <v/>
      </c>
      <c r="AQ745" s="49" t="str">
        <f>IFERROR(IF(COUNT($S745:AP745)&gt;=$P745,"",EDATE($S745,24)),"")</f>
        <v/>
      </c>
      <c r="AR745" s="49" t="str">
        <f>IFERROR(IF(COUNT($S745:AQ745)&gt;=$P745,"",EDATE($S745,25)),"")</f>
        <v/>
      </c>
      <c r="AS745" s="49" t="str">
        <f>IFERROR(IF(COUNT($S745:AR745)&gt;=$P745,"",EDATE($S745,26)),"")</f>
        <v/>
      </c>
      <c r="AT745" s="49" t="str">
        <f>IFERROR(IF(COUNT($S745:AS745)&gt;=$P745,"",EDATE($S745,27)),"")</f>
        <v/>
      </c>
      <c r="AU745" s="49" t="str">
        <f>IFERROR(IF(COUNT($S745:AT745)&gt;=$P745,"",EDATE($S745,28)),"")</f>
        <v/>
      </c>
      <c r="AV745" s="49" t="str">
        <f>IFERROR(IF(COUNT($S745:AU745)&gt;=$P745,"",EDATE($S745,29)),"")</f>
        <v/>
      </c>
      <c r="AW745" s="49" t="str">
        <f>IFERROR(IF(COUNT($S745:AV745)&gt;=$P745,"",EDATE($S745,30)),"")</f>
        <v/>
      </c>
      <c r="AX745" s="49" t="str">
        <f>IFERROR(IF(COUNT($S745:AW745)&gt;=$P745,"",EDATE($S745,31)),"")</f>
        <v/>
      </c>
      <c r="AY745" s="49" t="str">
        <f>IFERROR(IF(COUNT($S745:AX745)&gt;=$P745,"",EDATE($S745,32)),"")</f>
        <v/>
      </c>
      <c r="AZ745" s="49" t="str">
        <f>IFERROR(IF(COUNT($S745:AY745)&gt;=$P745,"",EDATE($S745,33)),"")</f>
        <v/>
      </c>
      <c r="BA745" s="49" t="str">
        <f>IFERROR(IF(COUNT($S745:AZ745)&gt;=$P745,"",EDATE($S745,34)),"")</f>
        <v/>
      </c>
      <c r="BB745" s="49" t="str">
        <f>IFERROR(IF(COUNT($S745:BA745)&gt;=$P745,"",EDATE($S745,35)),"")</f>
        <v/>
      </c>
      <c r="BC745" s="49" t="str">
        <f>IFERROR(IF(COUNT($S745:BB745)&gt;=$P745,"",EDATE($S745,36)),"")</f>
        <v/>
      </c>
      <c r="BD745" s="108"/>
    </row>
    <row r="746" spans="1:56" s="98" customFormat="1" ht="21" customHeight="1" thickBot="1">
      <c r="A746" s="106" t="str">
        <f t="shared" ca="1" si="66"/>
        <v/>
      </c>
      <c r="B746" s="152"/>
      <c r="C746" s="45" t="str">
        <f>IFERROR(VLOOKUP(B746,'اسماء العملاء'!$A$2:$E$1589,5,FALSE),"")</f>
        <v/>
      </c>
      <c r="D746" s="60" t="str">
        <f>IFERROR(VLOOKUP(B746,'اسماء العملاء'!$A$2:$C$1589,2,FALSE),"")</f>
        <v/>
      </c>
      <c r="E746" s="56"/>
      <c r="F746" s="62" t="str">
        <f>IFERROR(VLOOKUP(B746,'اسماء العملاء'!$A$2:$C$1589,3,FALSE),"")</f>
        <v/>
      </c>
      <c r="G746" s="75" t="str">
        <f>IFERROR(VLOOKUP(B746,'اسماء العملاء'!$A$2:$F$1589,6,FALSE),"")</f>
        <v/>
      </c>
      <c r="H746" s="142" t="str">
        <f>IFERROR(VLOOKUP(G746,'انواع الفلاتر'!$B$2:$C$52,2,FALSE),"")</f>
        <v/>
      </c>
      <c r="I746" s="128" t="str">
        <f>IFERROR(VLOOKUP(B746,'اسماء العملاء'!$A$2:$K$1589,11,FALSE),"")</f>
        <v/>
      </c>
      <c r="J746" s="46" t="str">
        <f t="shared" si="67"/>
        <v/>
      </c>
      <c r="K746" s="37"/>
      <c r="L746" s="137" t="str">
        <f t="shared" si="68"/>
        <v/>
      </c>
      <c r="M746" s="94" t="str">
        <f>IFERROR(VLOOKUP(B746,'اسماء العملاء'!$A$2:$G$1589,7,FALSE),"")</f>
        <v/>
      </c>
      <c r="N746" s="92" t="str">
        <f t="shared" si="69"/>
        <v/>
      </c>
      <c r="O746" s="149" t="str">
        <f>IFERROR(VLOOKUP(B746,'اسماء العملاء'!$A$2:$I$1589,9,FALSE),"")</f>
        <v/>
      </c>
      <c r="P746" s="144" t="str">
        <f t="shared" si="70"/>
        <v/>
      </c>
      <c r="Q746" s="145" t="str">
        <f t="shared" si="71"/>
        <v/>
      </c>
      <c r="R746" s="50"/>
      <c r="S746" s="133" t="str">
        <f>IFERROR(VLOOKUP(B746,'اسماء العملاء'!$A$2:$J$1589,10,FALSE),"")</f>
        <v/>
      </c>
      <c r="T746" s="48" t="str">
        <f>IFERROR(IF(COUNT($S746:S746)&gt;=$P746,"",EDATE($S746,1)),"")</f>
        <v/>
      </c>
      <c r="U746" s="48" t="str">
        <f>IFERROR(IF(COUNT($S746:T746)&gt;=$P746,"",EDATE($S746,2)),"")</f>
        <v/>
      </c>
      <c r="V746" s="48" t="str">
        <f>IFERROR(IF(COUNT($S746:U746)&gt;=$P746,"",EDATE($S746,3)),"")</f>
        <v/>
      </c>
      <c r="W746" s="48" t="str">
        <f>IFERROR(IF(COUNT($S746:V746)&gt;=$P746,"",EDATE($S746,4)),"")</f>
        <v/>
      </c>
      <c r="X746" s="48" t="str">
        <f>IFERROR(IF(COUNT($S746:W746)&gt;=$P746,"",EDATE($S746,5)),"")</f>
        <v/>
      </c>
      <c r="Y746" s="48" t="str">
        <f>IFERROR(IF(COUNT($S746:X746)&gt;=$P746,"",EDATE($S746,6)),"")</f>
        <v/>
      </c>
      <c r="Z746" s="48" t="str">
        <f>IFERROR(IF(COUNT($S746:Y746)&gt;=$P746,"",EDATE($S746,7)),"")</f>
        <v/>
      </c>
      <c r="AA746" s="48" t="str">
        <f>IFERROR(IF(COUNT($S746:Z746)&gt;=$P746,"",EDATE($S746,8)),"")</f>
        <v/>
      </c>
      <c r="AB746" s="48" t="str">
        <f>IFERROR(IF(COUNT($S746:AA746)&gt;=$P746,"",EDATE($S746,9)),"")</f>
        <v/>
      </c>
      <c r="AC746" s="48" t="str">
        <f>IFERROR(IF(COUNT($S746:AB746)&gt;=$P746,"",EDATE($S746,10)),"")</f>
        <v/>
      </c>
      <c r="AD746" s="48" t="str">
        <f>IFERROR(IF(COUNT($S746:AC746)&gt;=$P746,"",EDATE($S746,11)),"")</f>
        <v/>
      </c>
      <c r="AE746" s="48" t="str">
        <f>IFERROR(IF(COUNT($S746:AD746)&gt;=$P746,"",EDATE($S746,12)),"")</f>
        <v/>
      </c>
      <c r="AF746" s="48" t="str">
        <f>IFERROR(IF(COUNT($S746:AE746)&gt;=$P746,"",EDATE($S746,13)),"")</f>
        <v/>
      </c>
      <c r="AG746" s="48" t="str">
        <f>IFERROR(IF(COUNT($S746:AF746)&gt;=$P746,"",EDATE($S746,14)),"")</f>
        <v/>
      </c>
      <c r="AH746" s="48" t="str">
        <f>IFERROR(IF(COUNT($S746:AG746)&gt;=$P746,"",EDATE($S746,15)),"")</f>
        <v/>
      </c>
      <c r="AI746" s="48" t="str">
        <f>IFERROR(IF(COUNT($S746:AH746)&gt;=$P746,"",EDATE($S746,16)),"")</f>
        <v/>
      </c>
      <c r="AJ746" s="48" t="str">
        <f>IFERROR(IF(COUNT($S746:AI746)&gt;=$P746,"",EDATE($S746,17)),"")</f>
        <v/>
      </c>
      <c r="AK746" s="48" t="str">
        <f>IFERROR(IF(COUNT($S746:AJ746)&gt;=$P746,"",EDATE($S746,18)),"")</f>
        <v/>
      </c>
      <c r="AL746" s="49" t="str">
        <f>IFERROR(IF(COUNT($S746:AK746)&gt;=$P746,"",EDATE($S746,19)),"")</f>
        <v/>
      </c>
      <c r="AM746" s="49" t="str">
        <f>IFERROR(IF(COUNT($S746:AL746)&gt;=$P746,"",EDATE($S746,20)),"")</f>
        <v/>
      </c>
      <c r="AN746" s="49" t="str">
        <f>IFERROR(IF(COUNT($S746:AM746)&gt;=$P746,"",EDATE($S746,21)),"")</f>
        <v/>
      </c>
      <c r="AO746" s="49" t="str">
        <f>IFERROR(IF(COUNT($S746:AN746)&gt;=$P746,"",EDATE($S746,22)),"")</f>
        <v/>
      </c>
      <c r="AP746" s="49" t="str">
        <f>IFERROR(IF(COUNT($S746:AO746)&gt;=$P746,"",EDATE($S746,23)),"")</f>
        <v/>
      </c>
      <c r="AQ746" s="49" t="str">
        <f>IFERROR(IF(COUNT($S746:AP746)&gt;=$P746,"",EDATE($S746,24)),"")</f>
        <v/>
      </c>
      <c r="AR746" s="49" t="str">
        <f>IFERROR(IF(COUNT($S746:AQ746)&gt;=$P746,"",EDATE($S746,25)),"")</f>
        <v/>
      </c>
      <c r="AS746" s="49" t="str">
        <f>IFERROR(IF(COUNT($S746:AR746)&gt;=$P746,"",EDATE($S746,26)),"")</f>
        <v/>
      </c>
      <c r="AT746" s="49" t="str">
        <f>IFERROR(IF(COUNT($S746:AS746)&gt;=$P746,"",EDATE($S746,27)),"")</f>
        <v/>
      </c>
      <c r="AU746" s="49" t="str">
        <f>IFERROR(IF(COUNT($S746:AT746)&gt;=$P746,"",EDATE($S746,28)),"")</f>
        <v/>
      </c>
      <c r="AV746" s="49" t="str">
        <f>IFERROR(IF(COUNT($S746:AU746)&gt;=$P746,"",EDATE($S746,29)),"")</f>
        <v/>
      </c>
      <c r="AW746" s="49" t="str">
        <f>IFERROR(IF(COUNT($S746:AV746)&gt;=$P746,"",EDATE($S746,30)),"")</f>
        <v/>
      </c>
      <c r="AX746" s="49" t="str">
        <f>IFERROR(IF(COUNT($S746:AW746)&gt;=$P746,"",EDATE($S746,31)),"")</f>
        <v/>
      </c>
      <c r="AY746" s="49" t="str">
        <f>IFERROR(IF(COUNT($S746:AX746)&gt;=$P746,"",EDATE($S746,32)),"")</f>
        <v/>
      </c>
      <c r="AZ746" s="49" t="str">
        <f>IFERROR(IF(COUNT($S746:AY746)&gt;=$P746,"",EDATE($S746,33)),"")</f>
        <v/>
      </c>
      <c r="BA746" s="49" t="str">
        <f>IFERROR(IF(COUNT($S746:AZ746)&gt;=$P746,"",EDATE($S746,34)),"")</f>
        <v/>
      </c>
      <c r="BB746" s="49" t="str">
        <f>IFERROR(IF(COUNT($S746:BA746)&gt;=$P746,"",EDATE($S746,35)),"")</f>
        <v/>
      </c>
      <c r="BC746" s="49" t="str">
        <f>IFERROR(IF(COUNT($S746:BB746)&gt;=$P746,"",EDATE($S746,36)),"")</f>
        <v/>
      </c>
      <c r="BD746" s="108"/>
    </row>
    <row r="747" spans="1:56" s="98" customFormat="1" ht="21" customHeight="1" thickBot="1">
      <c r="A747" s="106" t="str">
        <f t="shared" ca="1" si="66"/>
        <v/>
      </c>
      <c r="B747" s="152"/>
      <c r="C747" s="45" t="str">
        <f>IFERROR(VLOOKUP(B747,'اسماء العملاء'!$A$2:$E$1589,5,FALSE),"")</f>
        <v/>
      </c>
      <c r="D747" s="60" t="str">
        <f>IFERROR(VLOOKUP(B747,'اسماء العملاء'!$A$2:$C$1589,2,FALSE),"")</f>
        <v/>
      </c>
      <c r="E747" s="56"/>
      <c r="F747" s="62" t="str">
        <f>IFERROR(VLOOKUP(B747,'اسماء العملاء'!$A$2:$C$1589,3,FALSE),"")</f>
        <v/>
      </c>
      <c r="G747" s="75" t="str">
        <f>IFERROR(VLOOKUP(B747,'اسماء العملاء'!$A$2:$F$1589,6,FALSE),"")</f>
        <v/>
      </c>
      <c r="H747" s="142" t="str">
        <f>IFERROR(VLOOKUP(G747,'انواع الفلاتر'!$B$2:$C$52,2,FALSE),"")</f>
        <v/>
      </c>
      <c r="I747" s="128" t="str">
        <f>IFERROR(VLOOKUP(B747,'اسماء العملاء'!$A$2:$K$1589,11,FALSE),"")</f>
        <v/>
      </c>
      <c r="J747" s="46" t="str">
        <f t="shared" si="67"/>
        <v/>
      </c>
      <c r="K747" s="37"/>
      <c r="L747" s="137" t="str">
        <f t="shared" si="68"/>
        <v/>
      </c>
      <c r="M747" s="94" t="str">
        <f>IFERROR(VLOOKUP(B747,'اسماء العملاء'!$A$2:$G$1589,7,FALSE),"")</f>
        <v/>
      </c>
      <c r="N747" s="92" t="str">
        <f t="shared" si="69"/>
        <v/>
      </c>
      <c r="O747" s="149" t="str">
        <f>IFERROR(VLOOKUP(B747,'اسماء العملاء'!$A$2:$I$1589,9,FALSE),"")</f>
        <v/>
      </c>
      <c r="P747" s="144" t="str">
        <f t="shared" si="70"/>
        <v/>
      </c>
      <c r="Q747" s="145" t="str">
        <f t="shared" si="71"/>
        <v/>
      </c>
      <c r="R747" s="50"/>
      <c r="S747" s="133" t="str">
        <f>IFERROR(VLOOKUP(B747,'اسماء العملاء'!$A$2:$J$1589,10,FALSE),"")</f>
        <v/>
      </c>
      <c r="T747" s="48" t="str">
        <f>IFERROR(IF(COUNT($S747:S747)&gt;=$P747,"",EDATE($S747,1)),"")</f>
        <v/>
      </c>
      <c r="U747" s="48" t="str">
        <f>IFERROR(IF(COUNT($S747:T747)&gt;=$P747,"",EDATE($S747,2)),"")</f>
        <v/>
      </c>
      <c r="V747" s="48" t="str">
        <f>IFERROR(IF(COUNT($S747:U747)&gt;=$P747,"",EDATE($S747,3)),"")</f>
        <v/>
      </c>
      <c r="W747" s="48" t="str">
        <f>IFERROR(IF(COUNT($S747:V747)&gt;=$P747,"",EDATE($S747,4)),"")</f>
        <v/>
      </c>
      <c r="X747" s="48" t="str">
        <f>IFERROR(IF(COUNT($S747:W747)&gt;=$P747,"",EDATE($S747,5)),"")</f>
        <v/>
      </c>
      <c r="Y747" s="48" t="str">
        <f>IFERROR(IF(COUNT($S747:X747)&gt;=$P747,"",EDATE($S747,6)),"")</f>
        <v/>
      </c>
      <c r="Z747" s="48" t="str">
        <f>IFERROR(IF(COUNT($S747:Y747)&gt;=$P747,"",EDATE($S747,7)),"")</f>
        <v/>
      </c>
      <c r="AA747" s="48" t="str">
        <f>IFERROR(IF(COUNT($S747:Z747)&gt;=$P747,"",EDATE($S747,8)),"")</f>
        <v/>
      </c>
      <c r="AB747" s="48" t="str">
        <f>IFERROR(IF(COUNT($S747:AA747)&gt;=$P747,"",EDATE($S747,9)),"")</f>
        <v/>
      </c>
      <c r="AC747" s="48" t="str">
        <f>IFERROR(IF(COUNT($S747:AB747)&gt;=$P747,"",EDATE($S747,10)),"")</f>
        <v/>
      </c>
      <c r="AD747" s="48" t="str">
        <f>IFERROR(IF(COUNT($S747:AC747)&gt;=$P747,"",EDATE($S747,11)),"")</f>
        <v/>
      </c>
      <c r="AE747" s="48" t="str">
        <f>IFERROR(IF(COUNT($S747:AD747)&gt;=$P747,"",EDATE($S747,12)),"")</f>
        <v/>
      </c>
      <c r="AF747" s="48" t="str">
        <f>IFERROR(IF(COUNT($S747:AE747)&gt;=$P747,"",EDATE($S747,13)),"")</f>
        <v/>
      </c>
      <c r="AG747" s="48" t="str">
        <f>IFERROR(IF(COUNT($S747:AF747)&gt;=$P747,"",EDATE($S747,14)),"")</f>
        <v/>
      </c>
      <c r="AH747" s="48" t="str">
        <f>IFERROR(IF(COUNT($S747:AG747)&gt;=$P747,"",EDATE($S747,15)),"")</f>
        <v/>
      </c>
      <c r="AI747" s="48" t="str">
        <f>IFERROR(IF(COUNT($S747:AH747)&gt;=$P747,"",EDATE($S747,16)),"")</f>
        <v/>
      </c>
      <c r="AJ747" s="48" t="str">
        <f>IFERROR(IF(COUNT($S747:AI747)&gt;=$P747,"",EDATE($S747,17)),"")</f>
        <v/>
      </c>
      <c r="AK747" s="48" t="str">
        <f>IFERROR(IF(COUNT($S747:AJ747)&gt;=$P747,"",EDATE($S747,18)),"")</f>
        <v/>
      </c>
      <c r="AL747" s="49" t="str">
        <f>IFERROR(IF(COUNT($S747:AK747)&gt;=$P747,"",EDATE($S747,19)),"")</f>
        <v/>
      </c>
      <c r="AM747" s="49" t="str">
        <f>IFERROR(IF(COUNT($S747:AL747)&gt;=$P747,"",EDATE($S747,20)),"")</f>
        <v/>
      </c>
      <c r="AN747" s="49" t="str">
        <f>IFERROR(IF(COUNT($S747:AM747)&gt;=$P747,"",EDATE($S747,21)),"")</f>
        <v/>
      </c>
      <c r="AO747" s="49" t="str">
        <f>IFERROR(IF(COUNT($S747:AN747)&gt;=$P747,"",EDATE($S747,22)),"")</f>
        <v/>
      </c>
      <c r="AP747" s="49" t="str">
        <f>IFERROR(IF(COUNT($S747:AO747)&gt;=$P747,"",EDATE($S747,23)),"")</f>
        <v/>
      </c>
      <c r="AQ747" s="49" t="str">
        <f>IFERROR(IF(COUNT($S747:AP747)&gt;=$P747,"",EDATE($S747,24)),"")</f>
        <v/>
      </c>
      <c r="AR747" s="49" t="str">
        <f>IFERROR(IF(COUNT($S747:AQ747)&gt;=$P747,"",EDATE($S747,25)),"")</f>
        <v/>
      </c>
      <c r="AS747" s="49" t="str">
        <f>IFERROR(IF(COUNT($S747:AR747)&gt;=$P747,"",EDATE($S747,26)),"")</f>
        <v/>
      </c>
      <c r="AT747" s="49" t="str">
        <f>IFERROR(IF(COUNT($S747:AS747)&gt;=$P747,"",EDATE($S747,27)),"")</f>
        <v/>
      </c>
      <c r="AU747" s="49" t="str">
        <f>IFERROR(IF(COUNT($S747:AT747)&gt;=$P747,"",EDATE($S747,28)),"")</f>
        <v/>
      </c>
      <c r="AV747" s="49" t="str">
        <f>IFERROR(IF(COUNT($S747:AU747)&gt;=$P747,"",EDATE($S747,29)),"")</f>
        <v/>
      </c>
      <c r="AW747" s="49" t="str">
        <f>IFERROR(IF(COUNT($S747:AV747)&gt;=$P747,"",EDATE($S747,30)),"")</f>
        <v/>
      </c>
      <c r="AX747" s="49" t="str">
        <f>IFERROR(IF(COUNT($S747:AW747)&gt;=$P747,"",EDATE($S747,31)),"")</f>
        <v/>
      </c>
      <c r="AY747" s="49" t="str">
        <f>IFERROR(IF(COUNT($S747:AX747)&gt;=$P747,"",EDATE($S747,32)),"")</f>
        <v/>
      </c>
      <c r="AZ747" s="49" t="str">
        <f>IFERROR(IF(COUNT($S747:AY747)&gt;=$P747,"",EDATE($S747,33)),"")</f>
        <v/>
      </c>
      <c r="BA747" s="49" t="str">
        <f>IFERROR(IF(COUNT($S747:AZ747)&gt;=$P747,"",EDATE($S747,34)),"")</f>
        <v/>
      </c>
      <c r="BB747" s="49" t="str">
        <f>IFERROR(IF(COUNT($S747:BA747)&gt;=$P747,"",EDATE($S747,35)),"")</f>
        <v/>
      </c>
      <c r="BC747" s="49" t="str">
        <f>IFERROR(IF(COUNT($S747:BB747)&gt;=$P747,"",EDATE($S747,36)),"")</f>
        <v/>
      </c>
      <c r="BD747" s="108"/>
    </row>
    <row r="748" spans="1:56" s="98" customFormat="1" ht="21" customHeight="1" thickBot="1">
      <c r="A748" s="106" t="str">
        <f t="shared" ca="1" si="66"/>
        <v/>
      </c>
      <c r="B748" s="152"/>
      <c r="C748" s="45" t="str">
        <f>IFERROR(VLOOKUP(B748,'اسماء العملاء'!$A$2:$E$1589,5,FALSE),"")</f>
        <v/>
      </c>
      <c r="D748" s="60" t="str">
        <f>IFERROR(VLOOKUP(B748,'اسماء العملاء'!$A$2:$C$1589,2,FALSE),"")</f>
        <v/>
      </c>
      <c r="E748" s="56"/>
      <c r="F748" s="62" t="str">
        <f>IFERROR(VLOOKUP(B748,'اسماء العملاء'!$A$2:$C$1589,3,FALSE),"")</f>
        <v/>
      </c>
      <c r="G748" s="75" t="str">
        <f>IFERROR(VLOOKUP(B748,'اسماء العملاء'!$A$2:$F$1589,6,FALSE),"")</f>
        <v/>
      </c>
      <c r="H748" s="142" t="str">
        <f>IFERROR(VLOOKUP(G748,'انواع الفلاتر'!$B$2:$C$52,2,FALSE),"")</f>
        <v/>
      </c>
      <c r="I748" s="128" t="str">
        <f>IFERROR(VLOOKUP(B748,'اسماء العملاء'!$A$2:$K$1589,11,FALSE),"")</f>
        <v/>
      </c>
      <c r="J748" s="46" t="str">
        <f t="shared" si="67"/>
        <v/>
      </c>
      <c r="K748" s="37"/>
      <c r="L748" s="137" t="str">
        <f t="shared" si="68"/>
        <v/>
      </c>
      <c r="M748" s="94" t="str">
        <f>IFERROR(VLOOKUP(B748,'اسماء العملاء'!$A$2:$G$1589,7,FALSE),"")</f>
        <v/>
      </c>
      <c r="N748" s="92" t="str">
        <f t="shared" si="69"/>
        <v/>
      </c>
      <c r="O748" s="149" t="str">
        <f>IFERROR(VLOOKUP(B748,'اسماء العملاء'!$A$2:$I$1589,9,FALSE),"")</f>
        <v/>
      </c>
      <c r="P748" s="144" t="str">
        <f t="shared" si="70"/>
        <v/>
      </c>
      <c r="Q748" s="145" t="str">
        <f t="shared" si="71"/>
        <v/>
      </c>
      <c r="R748" s="50"/>
      <c r="S748" s="133" t="str">
        <f>IFERROR(VLOOKUP(B748,'اسماء العملاء'!$A$2:$J$1589,10,FALSE),"")</f>
        <v/>
      </c>
      <c r="T748" s="48" t="str">
        <f>IFERROR(IF(COUNT($S748:S748)&gt;=$P748,"",EDATE($S748,1)),"")</f>
        <v/>
      </c>
      <c r="U748" s="48" t="str">
        <f>IFERROR(IF(COUNT($S748:T748)&gt;=$P748,"",EDATE($S748,2)),"")</f>
        <v/>
      </c>
      <c r="V748" s="48" t="str">
        <f>IFERROR(IF(COUNT($S748:U748)&gt;=$P748,"",EDATE($S748,3)),"")</f>
        <v/>
      </c>
      <c r="W748" s="48" t="str">
        <f>IFERROR(IF(COUNT($S748:V748)&gt;=$P748,"",EDATE($S748,4)),"")</f>
        <v/>
      </c>
      <c r="X748" s="48" t="str">
        <f>IFERROR(IF(COUNT($S748:W748)&gt;=$P748,"",EDATE($S748,5)),"")</f>
        <v/>
      </c>
      <c r="Y748" s="48" t="str">
        <f>IFERROR(IF(COUNT($S748:X748)&gt;=$P748,"",EDATE($S748,6)),"")</f>
        <v/>
      </c>
      <c r="Z748" s="48" t="str">
        <f>IFERROR(IF(COUNT($S748:Y748)&gt;=$P748,"",EDATE($S748,7)),"")</f>
        <v/>
      </c>
      <c r="AA748" s="48" t="str">
        <f>IFERROR(IF(COUNT($S748:Z748)&gt;=$P748,"",EDATE($S748,8)),"")</f>
        <v/>
      </c>
      <c r="AB748" s="48" t="str">
        <f>IFERROR(IF(COUNT($S748:AA748)&gt;=$P748,"",EDATE($S748,9)),"")</f>
        <v/>
      </c>
      <c r="AC748" s="48" t="str">
        <f>IFERROR(IF(COUNT($S748:AB748)&gt;=$P748,"",EDATE($S748,10)),"")</f>
        <v/>
      </c>
      <c r="AD748" s="48" t="str">
        <f>IFERROR(IF(COUNT($S748:AC748)&gt;=$P748,"",EDATE($S748,11)),"")</f>
        <v/>
      </c>
      <c r="AE748" s="48" t="str">
        <f>IFERROR(IF(COUNT($S748:AD748)&gt;=$P748,"",EDATE($S748,12)),"")</f>
        <v/>
      </c>
      <c r="AF748" s="48" t="str">
        <f>IFERROR(IF(COUNT($S748:AE748)&gt;=$P748,"",EDATE($S748,13)),"")</f>
        <v/>
      </c>
      <c r="AG748" s="48" t="str">
        <f>IFERROR(IF(COUNT($S748:AF748)&gt;=$P748,"",EDATE($S748,14)),"")</f>
        <v/>
      </c>
      <c r="AH748" s="48" t="str">
        <f>IFERROR(IF(COUNT($S748:AG748)&gt;=$P748,"",EDATE($S748,15)),"")</f>
        <v/>
      </c>
      <c r="AI748" s="48" t="str">
        <f>IFERROR(IF(COUNT($S748:AH748)&gt;=$P748,"",EDATE($S748,16)),"")</f>
        <v/>
      </c>
      <c r="AJ748" s="48" t="str">
        <f>IFERROR(IF(COUNT($S748:AI748)&gt;=$P748,"",EDATE($S748,17)),"")</f>
        <v/>
      </c>
      <c r="AK748" s="48" t="str">
        <f>IFERROR(IF(COUNT($S748:AJ748)&gt;=$P748,"",EDATE($S748,18)),"")</f>
        <v/>
      </c>
      <c r="AL748" s="49" t="str">
        <f>IFERROR(IF(COUNT($S748:AK748)&gt;=$P748,"",EDATE($S748,19)),"")</f>
        <v/>
      </c>
      <c r="AM748" s="49" t="str">
        <f>IFERROR(IF(COUNT($S748:AL748)&gt;=$P748,"",EDATE($S748,20)),"")</f>
        <v/>
      </c>
      <c r="AN748" s="49" t="str">
        <f>IFERROR(IF(COUNT($S748:AM748)&gt;=$P748,"",EDATE($S748,21)),"")</f>
        <v/>
      </c>
      <c r="AO748" s="49" t="str">
        <f>IFERROR(IF(COUNT($S748:AN748)&gt;=$P748,"",EDATE($S748,22)),"")</f>
        <v/>
      </c>
      <c r="AP748" s="49" t="str">
        <f>IFERROR(IF(COUNT($S748:AO748)&gt;=$P748,"",EDATE($S748,23)),"")</f>
        <v/>
      </c>
      <c r="AQ748" s="49" t="str">
        <f>IFERROR(IF(COUNT($S748:AP748)&gt;=$P748,"",EDATE($S748,24)),"")</f>
        <v/>
      </c>
      <c r="AR748" s="49" t="str">
        <f>IFERROR(IF(COUNT($S748:AQ748)&gt;=$P748,"",EDATE($S748,25)),"")</f>
        <v/>
      </c>
      <c r="AS748" s="49" t="str">
        <f>IFERROR(IF(COUNT($S748:AR748)&gt;=$P748,"",EDATE($S748,26)),"")</f>
        <v/>
      </c>
      <c r="AT748" s="49" t="str">
        <f>IFERROR(IF(COUNT($S748:AS748)&gt;=$P748,"",EDATE($S748,27)),"")</f>
        <v/>
      </c>
      <c r="AU748" s="49" t="str">
        <f>IFERROR(IF(COUNT($S748:AT748)&gt;=$P748,"",EDATE($S748,28)),"")</f>
        <v/>
      </c>
      <c r="AV748" s="49" t="str">
        <f>IFERROR(IF(COUNT($S748:AU748)&gt;=$P748,"",EDATE($S748,29)),"")</f>
        <v/>
      </c>
      <c r="AW748" s="49" t="str">
        <f>IFERROR(IF(COUNT($S748:AV748)&gt;=$P748,"",EDATE($S748,30)),"")</f>
        <v/>
      </c>
      <c r="AX748" s="49" t="str">
        <f>IFERROR(IF(COUNT($S748:AW748)&gt;=$P748,"",EDATE($S748,31)),"")</f>
        <v/>
      </c>
      <c r="AY748" s="49" t="str">
        <f>IFERROR(IF(COUNT($S748:AX748)&gt;=$P748,"",EDATE($S748,32)),"")</f>
        <v/>
      </c>
      <c r="AZ748" s="49" t="str">
        <f>IFERROR(IF(COUNT($S748:AY748)&gt;=$P748,"",EDATE($S748,33)),"")</f>
        <v/>
      </c>
      <c r="BA748" s="49" t="str">
        <f>IFERROR(IF(COUNT($S748:AZ748)&gt;=$P748,"",EDATE($S748,34)),"")</f>
        <v/>
      </c>
      <c r="BB748" s="49" t="str">
        <f>IFERROR(IF(COUNT($S748:BA748)&gt;=$P748,"",EDATE($S748,35)),"")</f>
        <v/>
      </c>
      <c r="BC748" s="49" t="str">
        <f>IFERROR(IF(COUNT($S748:BB748)&gt;=$P748,"",EDATE($S748,36)),"")</f>
        <v/>
      </c>
      <c r="BD748" s="108"/>
    </row>
    <row r="749" spans="1:56" s="98" customFormat="1" ht="21" customHeight="1" thickBot="1">
      <c r="A749" s="106" t="str">
        <f t="shared" ca="1" si="66"/>
        <v/>
      </c>
      <c r="B749" s="152"/>
      <c r="C749" s="45" t="str">
        <f>IFERROR(VLOOKUP(B749,'اسماء العملاء'!$A$2:$E$1589,5,FALSE),"")</f>
        <v/>
      </c>
      <c r="D749" s="60" t="str">
        <f>IFERROR(VLOOKUP(B749,'اسماء العملاء'!$A$2:$C$1589,2,FALSE),"")</f>
        <v/>
      </c>
      <c r="E749" s="56"/>
      <c r="F749" s="62" t="str">
        <f>IFERROR(VLOOKUP(B749,'اسماء العملاء'!$A$2:$C$1589,3,FALSE),"")</f>
        <v/>
      </c>
      <c r="G749" s="75" t="str">
        <f>IFERROR(VLOOKUP(B749,'اسماء العملاء'!$A$2:$F$1589,6,FALSE),"")</f>
        <v/>
      </c>
      <c r="H749" s="142" t="str">
        <f>IFERROR(VLOOKUP(G749,'انواع الفلاتر'!$B$2:$C$52,2,FALSE),"")</f>
        <v/>
      </c>
      <c r="I749" s="128" t="str">
        <f>IFERROR(VLOOKUP(B749,'اسماء العملاء'!$A$2:$K$1589,11,FALSE),"")</f>
        <v/>
      </c>
      <c r="J749" s="46" t="str">
        <f t="shared" si="67"/>
        <v/>
      </c>
      <c r="K749" s="37"/>
      <c r="L749" s="137" t="str">
        <f t="shared" si="68"/>
        <v/>
      </c>
      <c r="M749" s="94" t="str">
        <f>IFERROR(VLOOKUP(B749,'اسماء العملاء'!$A$2:$G$1589,7,FALSE),"")</f>
        <v/>
      </c>
      <c r="N749" s="92" t="str">
        <f t="shared" si="69"/>
        <v/>
      </c>
      <c r="O749" s="149" t="str">
        <f>IFERROR(VLOOKUP(B749,'اسماء العملاء'!$A$2:$I$1589,9,FALSE),"")</f>
        <v/>
      </c>
      <c r="P749" s="144" t="str">
        <f t="shared" si="70"/>
        <v/>
      </c>
      <c r="Q749" s="145" t="str">
        <f t="shared" si="71"/>
        <v/>
      </c>
      <c r="R749" s="50"/>
      <c r="S749" s="133" t="str">
        <f>IFERROR(VLOOKUP(B749,'اسماء العملاء'!$A$2:$J$1589,10,FALSE),"")</f>
        <v/>
      </c>
      <c r="T749" s="48" t="str">
        <f>IFERROR(IF(COUNT($S749:S749)&gt;=$P749,"",EDATE($S749,1)),"")</f>
        <v/>
      </c>
      <c r="U749" s="48" t="str">
        <f>IFERROR(IF(COUNT($S749:T749)&gt;=$P749,"",EDATE($S749,2)),"")</f>
        <v/>
      </c>
      <c r="V749" s="48" t="str">
        <f>IFERROR(IF(COUNT($S749:U749)&gt;=$P749,"",EDATE($S749,3)),"")</f>
        <v/>
      </c>
      <c r="W749" s="48" t="str">
        <f>IFERROR(IF(COUNT($S749:V749)&gt;=$P749,"",EDATE($S749,4)),"")</f>
        <v/>
      </c>
      <c r="X749" s="48" t="str">
        <f>IFERROR(IF(COUNT($S749:W749)&gt;=$P749,"",EDATE($S749,5)),"")</f>
        <v/>
      </c>
      <c r="Y749" s="48" t="str">
        <f>IFERROR(IF(COUNT($S749:X749)&gt;=$P749,"",EDATE($S749,6)),"")</f>
        <v/>
      </c>
      <c r="Z749" s="48" t="str">
        <f>IFERROR(IF(COUNT($S749:Y749)&gt;=$P749,"",EDATE($S749,7)),"")</f>
        <v/>
      </c>
      <c r="AA749" s="48" t="str">
        <f>IFERROR(IF(COUNT($S749:Z749)&gt;=$P749,"",EDATE($S749,8)),"")</f>
        <v/>
      </c>
      <c r="AB749" s="48" t="str">
        <f>IFERROR(IF(COUNT($S749:AA749)&gt;=$P749,"",EDATE($S749,9)),"")</f>
        <v/>
      </c>
      <c r="AC749" s="48" t="str">
        <f>IFERROR(IF(COUNT($S749:AB749)&gt;=$P749,"",EDATE($S749,10)),"")</f>
        <v/>
      </c>
      <c r="AD749" s="48" t="str">
        <f>IFERROR(IF(COUNT($S749:AC749)&gt;=$P749,"",EDATE($S749,11)),"")</f>
        <v/>
      </c>
      <c r="AE749" s="48" t="str">
        <f>IFERROR(IF(COUNT($S749:AD749)&gt;=$P749,"",EDATE($S749,12)),"")</f>
        <v/>
      </c>
      <c r="AF749" s="48" t="str">
        <f>IFERROR(IF(COUNT($S749:AE749)&gt;=$P749,"",EDATE($S749,13)),"")</f>
        <v/>
      </c>
      <c r="AG749" s="48" t="str">
        <f>IFERROR(IF(COUNT($S749:AF749)&gt;=$P749,"",EDATE($S749,14)),"")</f>
        <v/>
      </c>
      <c r="AH749" s="48" t="str">
        <f>IFERROR(IF(COUNT($S749:AG749)&gt;=$P749,"",EDATE($S749,15)),"")</f>
        <v/>
      </c>
      <c r="AI749" s="48" t="str">
        <f>IFERROR(IF(COUNT($S749:AH749)&gt;=$P749,"",EDATE($S749,16)),"")</f>
        <v/>
      </c>
      <c r="AJ749" s="48" t="str">
        <f>IFERROR(IF(COUNT($S749:AI749)&gt;=$P749,"",EDATE($S749,17)),"")</f>
        <v/>
      </c>
      <c r="AK749" s="48" t="str">
        <f>IFERROR(IF(COUNT($S749:AJ749)&gt;=$P749,"",EDATE($S749,18)),"")</f>
        <v/>
      </c>
      <c r="AL749" s="49" t="str">
        <f>IFERROR(IF(COUNT($S749:AK749)&gt;=$P749,"",EDATE($S749,19)),"")</f>
        <v/>
      </c>
      <c r="AM749" s="49" t="str">
        <f>IFERROR(IF(COUNT($S749:AL749)&gt;=$P749,"",EDATE($S749,20)),"")</f>
        <v/>
      </c>
      <c r="AN749" s="49" t="str">
        <f>IFERROR(IF(COUNT($S749:AM749)&gt;=$P749,"",EDATE($S749,21)),"")</f>
        <v/>
      </c>
      <c r="AO749" s="49" t="str">
        <f>IFERROR(IF(COUNT($S749:AN749)&gt;=$P749,"",EDATE($S749,22)),"")</f>
        <v/>
      </c>
      <c r="AP749" s="49" t="str">
        <f>IFERROR(IF(COUNT($S749:AO749)&gt;=$P749,"",EDATE($S749,23)),"")</f>
        <v/>
      </c>
      <c r="AQ749" s="49" t="str">
        <f>IFERROR(IF(COUNT($S749:AP749)&gt;=$P749,"",EDATE($S749,24)),"")</f>
        <v/>
      </c>
      <c r="AR749" s="49" t="str">
        <f>IFERROR(IF(COUNT($S749:AQ749)&gt;=$P749,"",EDATE($S749,25)),"")</f>
        <v/>
      </c>
      <c r="AS749" s="49" t="str">
        <f>IFERROR(IF(COUNT($S749:AR749)&gt;=$P749,"",EDATE($S749,26)),"")</f>
        <v/>
      </c>
      <c r="AT749" s="49" t="str">
        <f>IFERROR(IF(COUNT($S749:AS749)&gt;=$P749,"",EDATE($S749,27)),"")</f>
        <v/>
      </c>
      <c r="AU749" s="49" t="str">
        <f>IFERROR(IF(COUNT($S749:AT749)&gt;=$P749,"",EDATE($S749,28)),"")</f>
        <v/>
      </c>
      <c r="AV749" s="49" t="str">
        <f>IFERROR(IF(COUNT($S749:AU749)&gt;=$P749,"",EDATE($S749,29)),"")</f>
        <v/>
      </c>
      <c r="AW749" s="49" t="str">
        <f>IFERROR(IF(COUNT($S749:AV749)&gt;=$P749,"",EDATE($S749,30)),"")</f>
        <v/>
      </c>
      <c r="AX749" s="49" t="str">
        <f>IFERROR(IF(COUNT($S749:AW749)&gt;=$P749,"",EDATE($S749,31)),"")</f>
        <v/>
      </c>
      <c r="AY749" s="49" t="str">
        <f>IFERROR(IF(COUNT($S749:AX749)&gt;=$P749,"",EDATE($S749,32)),"")</f>
        <v/>
      </c>
      <c r="AZ749" s="49" t="str">
        <f>IFERROR(IF(COUNT($S749:AY749)&gt;=$P749,"",EDATE($S749,33)),"")</f>
        <v/>
      </c>
      <c r="BA749" s="49" t="str">
        <f>IFERROR(IF(COUNT($S749:AZ749)&gt;=$P749,"",EDATE($S749,34)),"")</f>
        <v/>
      </c>
      <c r="BB749" s="49" t="str">
        <f>IFERROR(IF(COUNT($S749:BA749)&gt;=$P749,"",EDATE($S749,35)),"")</f>
        <v/>
      </c>
      <c r="BC749" s="49" t="str">
        <f>IFERROR(IF(COUNT($S749:BB749)&gt;=$P749,"",EDATE($S749,36)),"")</f>
        <v/>
      </c>
      <c r="BD749" s="108"/>
    </row>
    <row r="750" spans="1:56" s="98" customFormat="1" ht="21" customHeight="1" thickBot="1">
      <c r="A750" s="106" t="str">
        <f t="shared" ca="1" si="66"/>
        <v/>
      </c>
      <c r="B750" s="152"/>
      <c r="C750" s="45" t="str">
        <f>IFERROR(VLOOKUP(B750,'اسماء العملاء'!$A$2:$E$1589,5,FALSE),"")</f>
        <v/>
      </c>
      <c r="D750" s="60" t="str">
        <f>IFERROR(VLOOKUP(B750,'اسماء العملاء'!$A$2:$C$1589,2,FALSE),"")</f>
        <v/>
      </c>
      <c r="E750" s="56"/>
      <c r="F750" s="62" t="str">
        <f>IFERROR(VLOOKUP(B750,'اسماء العملاء'!$A$2:$C$1589,3,FALSE),"")</f>
        <v/>
      </c>
      <c r="G750" s="75" t="str">
        <f>IFERROR(VLOOKUP(B750,'اسماء العملاء'!$A$2:$F$1589,6,FALSE),"")</f>
        <v/>
      </c>
      <c r="H750" s="142" t="str">
        <f>IFERROR(VLOOKUP(G750,'انواع الفلاتر'!$B$2:$C$52,2,FALSE),"")</f>
        <v/>
      </c>
      <c r="I750" s="128" t="str">
        <f>IFERROR(VLOOKUP(B750,'اسماء العملاء'!$A$2:$K$1589,11,FALSE),"")</f>
        <v/>
      </c>
      <c r="J750" s="46" t="str">
        <f t="shared" si="67"/>
        <v/>
      </c>
      <c r="K750" s="37"/>
      <c r="L750" s="137" t="str">
        <f t="shared" si="68"/>
        <v/>
      </c>
      <c r="M750" s="94" t="str">
        <f>IFERROR(VLOOKUP(B750,'اسماء العملاء'!$A$2:$G$1589,7,FALSE),"")</f>
        <v/>
      </c>
      <c r="N750" s="92" t="str">
        <f t="shared" si="69"/>
        <v/>
      </c>
      <c r="O750" s="149" t="str">
        <f>IFERROR(VLOOKUP(B750,'اسماء العملاء'!$A$2:$I$1589,9,FALSE),"")</f>
        <v/>
      </c>
      <c r="P750" s="144" t="str">
        <f t="shared" si="70"/>
        <v/>
      </c>
      <c r="Q750" s="145" t="str">
        <f t="shared" si="71"/>
        <v/>
      </c>
      <c r="R750" s="50"/>
      <c r="S750" s="133" t="str">
        <f>IFERROR(VLOOKUP(B750,'اسماء العملاء'!$A$2:$J$1589,10,FALSE),"")</f>
        <v/>
      </c>
      <c r="T750" s="48" t="str">
        <f>IFERROR(IF(COUNT($S750:S750)&gt;=$P750,"",EDATE($S750,1)),"")</f>
        <v/>
      </c>
      <c r="U750" s="48" t="str">
        <f>IFERROR(IF(COUNT($S750:T750)&gt;=$P750,"",EDATE($S750,2)),"")</f>
        <v/>
      </c>
      <c r="V750" s="48" t="str">
        <f>IFERROR(IF(COUNT($S750:U750)&gt;=$P750,"",EDATE($S750,3)),"")</f>
        <v/>
      </c>
      <c r="W750" s="48" t="str">
        <f>IFERROR(IF(COUNT($S750:V750)&gt;=$P750,"",EDATE($S750,4)),"")</f>
        <v/>
      </c>
      <c r="X750" s="48" t="str">
        <f>IFERROR(IF(COUNT($S750:W750)&gt;=$P750,"",EDATE($S750,5)),"")</f>
        <v/>
      </c>
      <c r="Y750" s="48" t="str">
        <f>IFERROR(IF(COUNT($S750:X750)&gt;=$P750,"",EDATE($S750,6)),"")</f>
        <v/>
      </c>
      <c r="Z750" s="48" t="str">
        <f>IFERROR(IF(COUNT($S750:Y750)&gt;=$P750,"",EDATE($S750,7)),"")</f>
        <v/>
      </c>
      <c r="AA750" s="48" t="str">
        <f>IFERROR(IF(COUNT($S750:Z750)&gt;=$P750,"",EDATE($S750,8)),"")</f>
        <v/>
      </c>
      <c r="AB750" s="48" t="str">
        <f>IFERROR(IF(COUNT($S750:AA750)&gt;=$P750,"",EDATE($S750,9)),"")</f>
        <v/>
      </c>
      <c r="AC750" s="48" t="str">
        <f>IFERROR(IF(COUNT($S750:AB750)&gt;=$P750,"",EDATE($S750,10)),"")</f>
        <v/>
      </c>
      <c r="AD750" s="48" t="str">
        <f>IFERROR(IF(COUNT($S750:AC750)&gt;=$P750,"",EDATE($S750,11)),"")</f>
        <v/>
      </c>
      <c r="AE750" s="48" t="str">
        <f>IFERROR(IF(COUNT($S750:AD750)&gt;=$P750,"",EDATE($S750,12)),"")</f>
        <v/>
      </c>
      <c r="AF750" s="48" t="str">
        <f>IFERROR(IF(COUNT($S750:AE750)&gt;=$P750,"",EDATE($S750,13)),"")</f>
        <v/>
      </c>
      <c r="AG750" s="48" t="str">
        <f>IFERROR(IF(COUNT($S750:AF750)&gt;=$P750,"",EDATE($S750,14)),"")</f>
        <v/>
      </c>
      <c r="AH750" s="48" t="str">
        <f>IFERROR(IF(COUNT($S750:AG750)&gt;=$P750,"",EDATE($S750,15)),"")</f>
        <v/>
      </c>
      <c r="AI750" s="48" t="str">
        <f>IFERROR(IF(COUNT($S750:AH750)&gt;=$P750,"",EDATE($S750,16)),"")</f>
        <v/>
      </c>
      <c r="AJ750" s="48" t="str">
        <f>IFERROR(IF(COUNT($S750:AI750)&gt;=$P750,"",EDATE($S750,17)),"")</f>
        <v/>
      </c>
      <c r="AK750" s="48" t="str">
        <f>IFERROR(IF(COUNT($S750:AJ750)&gt;=$P750,"",EDATE($S750,18)),"")</f>
        <v/>
      </c>
      <c r="AL750" s="49" t="str">
        <f>IFERROR(IF(COUNT($S750:AK750)&gt;=$P750,"",EDATE($S750,19)),"")</f>
        <v/>
      </c>
      <c r="AM750" s="49" t="str">
        <f>IFERROR(IF(COUNT($S750:AL750)&gt;=$P750,"",EDATE($S750,20)),"")</f>
        <v/>
      </c>
      <c r="AN750" s="49" t="str">
        <f>IFERROR(IF(COUNT($S750:AM750)&gt;=$P750,"",EDATE($S750,21)),"")</f>
        <v/>
      </c>
      <c r="AO750" s="49" t="str">
        <f>IFERROR(IF(COUNT($S750:AN750)&gt;=$P750,"",EDATE($S750,22)),"")</f>
        <v/>
      </c>
      <c r="AP750" s="49" t="str">
        <f>IFERROR(IF(COUNT($S750:AO750)&gt;=$P750,"",EDATE($S750,23)),"")</f>
        <v/>
      </c>
      <c r="AQ750" s="49" t="str">
        <f>IFERROR(IF(COUNT($S750:AP750)&gt;=$P750,"",EDATE($S750,24)),"")</f>
        <v/>
      </c>
      <c r="AR750" s="49" t="str">
        <f>IFERROR(IF(COUNT($S750:AQ750)&gt;=$P750,"",EDATE($S750,25)),"")</f>
        <v/>
      </c>
      <c r="AS750" s="49" t="str">
        <f>IFERROR(IF(COUNT($S750:AR750)&gt;=$P750,"",EDATE($S750,26)),"")</f>
        <v/>
      </c>
      <c r="AT750" s="49" t="str">
        <f>IFERROR(IF(COUNT($S750:AS750)&gt;=$P750,"",EDATE($S750,27)),"")</f>
        <v/>
      </c>
      <c r="AU750" s="49" t="str">
        <f>IFERROR(IF(COUNT($S750:AT750)&gt;=$P750,"",EDATE($S750,28)),"")</f>
        <v/>
      </c>
      <c r="AV750" s="49" t="str">
        <f>IFERROR(IF(COUNT($S750:AU750)&gt;=$P750,"",EDATE($S750,29)),"")</f>
        <v/>
      </c>
      <c r="AW750" s="49" t="str">
        <f>IFERROR(IF(COUNT($S750:AV750)&gt;=$P750,"",EDATE($S750,30)),"")</f>
        <v/>
      </c>
      <c r="AX750" s="49" t="str">
        <f>IFERROR(IF(COUNT($S750:AW750)&gt;=$P750,"",EDATE($S750,31)),"")</f>
        <v/>
      </c>
      <c r="AY750" s="49" t="str">
        <f>IFERROR(IF(COUNT($S750:AX750)&gt;=$P750,"",EDATE($S750,32)),"")</f>
        <v/>
      </c>
      <c r="AZ750" s="49" t="str">
        <f>IFERROR(IF(COUNT($S750:AY750)&gt;=$P750,"",EDATE($S750,33)),"")</f>
        <v/>
      </c>
      <c r="BA750" s="49" t="str">
        <f>IFERROR(IF(COUNT($S750:AZ750)&gt;=$P750,"",EDATE($S750,34)),"")</f>
        <v/>
      </c>
      <c r="BB750" s="49" t="str">
        <f>IFERROR(IF(COUNT($S750:BA750)&gt;=$P750,"",EDATE($S750,35)),"")</f>
        <v/>
      </c>
      <c r="BC750" s="49" t="str">
        <f>IFERROR(IF(COUNT($S750:BB750)&gt;=$P750,"",EDATE($S750,36)),"")</f>
        <v/>
      </c>
      <c r="BD750" s="108"/>
    </row>
    <row r="751" spans="1:56" s="98" customFormat="1" ht="21" customHeight="1" thickBot="1">
      <c r="A751" s="106" t="str">
        <f t="shared" ca="1" si="66"/>
        <v/>
      </c>
      <c r="B751" s="152"/>
      <c r="C751" s="45" t="str">
        <f>IFERROR(VLOOKUP(B751,'اسماء العملاء'!$A$2:$E$1589,5,FALSE),"")</f>
        <v/>
      </c>
      <c r="D751" s="60" t="str">
        <f>IFERROR(VLOOKUP(B751,'اسماء العملاء'!$A$2:$C$1589,2,FALSE),"")</f>
        <v/>
      </c>
      <c r="E751" s="56"/>
      <c r="F751" s="62" t="str">
        <f>IFERROR(VLOOKUP(B751,'اسماء العملاء'!$A$2:$C$1589,3,FALSE),"")</f>
        <v/>
      </c>
      <c r="G751" s="75" t="str">
        <f>IFERROR(VLOOKUP(B751,'اسماء العملاء'!$A$2:$F$1589,6,FALSE),"")</f>
        <v/>
      </c>
      <c r="H751" s="142" t="str">
        <f>IFERROR(VLOOKUP(G751,'انواع الفلاتر'!$B$2:$C$52,2,FALSE),"")</f>
        <v/>
      </c>
      <c r="I751" s="128" t="str">
        <f>IFERROR(VLOOKUP(B751,'اسماء العملاء'!$A$2:$K$1589,11,FALSE),"")</f>
        <v/>
      </c>
      <c r="J751" s="46" t="str">
        <f t="shared" si="67"/>
        <v/>
      </c>
      <c r="K751" s="37"/>
      <c r="L751" s="137" t="str">
        <f t="shared" si="68"/>
        <v/>
      </c>
      <c r="M751" s="94" t="str">
        <f>IFERROR(VLOOKUP(B751,'اسماء العملاء'!$A$2:$G$1589,7,FALSE),"")</f>
        <v/>
      </c>
      <c r="N751" s="92" t="str">
        <f t="shared" si="69"/>
        <v/>
      </c>
      <c r="O751" s="149" t="str">
        <f>IFERROR(VLOOKUP(B751,'اسماء العملاء'!$A$2:$I$1589,9,FALSE),"")</f>
        <v/>
      </c>
      <c r="P751" s="144" t="str">
        <f t="shared" si="70"/>
        <v/>
      </c>
      <c r="Q751" s="145" t="str">
        <f t="shared" si="71"/>
        <v/>
      </c>
      <c r="R751" s="50"/>
      <c r="S751" s="133" t="str">
        <f>IFERROR(VLOOKUP(B751,'اسماء العملاء'!$A$2:$J$1589,10,FALSE),"")</f>
        <v/>
      </c>
      <c r="T751" s="48" t="str">
        <f>IFERROR(IF(COUNT($S751:S751)&gt;=$P751,"",EDATE($S751,1)),"")</f>
        <v/>
      </c>
      <c r="U751" s="48" t="str">
        <f>IFERROR(IF(COUNT($S751:T751)&gt;=$P751,"",EDATE($S751,2)),"")</f>
        <v/>
      </c>
      <c r="V751" s="48" t="str">
        <f>IFERROR(IF(COUNT($S751:U751)&gt;=$P751,"",EDATE($S751,3)),"")</f>
        <v/>
      </c>
      <c r="W751" s="48" t="str">
        <f>IFERROR(IF(COUNT($S751:V751)&gt;=$P751,"",EDATE($S751,4)),"")</f>
        <v/>
      </c>
      <c r="X751" s="48" t="str">
        <f>IFERROR(IF(COUNT($S751:W751)&gt;=$P751,"",EDATE($S751,5)),"")</f>
        <v/>
      </c>
      <c r="Y751" s="48" t="str">
        <f>IFERROR(IF(COUNT($S751:X751)&gt;=$P751,"",EDATE($S751,6)),"")</f>
        <v/>
      </c>
      <c r="Z751" s="48" t="str">
        <f>IFERROR(IF(COUNT($S751:Y751)&gt;=$P751,"",EDATE($S751,7)),"")</f>
        <v/>
      </c>
      <c r="AA751" s="48" t="str">
        <f>IFERROR(IF(COUNT($S751:Z751)&gt;=$P751,"",EDATE($S751,8)),"")</f>
        <v/>
      </c>
      <c r="AB751" s="48" t="str">
        <f>IFERROR(IF(COUNT($S751:AA751)&gt;=$P751,"",EDATE($S751,9)),"")</f>
        <v/>
      </c>
      <c r="AC751" s="48" t="str">
        <f>IFERROR(IF(COUNT($S751:AB751)&gt;=$P751,"",EDATE($S751,10)),"")</f>
        <v/>
      </c>
      <c r="AD751" s="48" t="str">
        <f>IFERROR(IF(COUNT($S751:AC751)&gt;=$P751,"",EDATE($S751,11)),"")</f>
        <v/>
      </c>
      <c r="AE751" s="48" t="str">
        <f>IFERROR(IF(COUNT($S751:AD751)&gt;=$P751,"",EDATE($S751,12)),"")</f>
        <v/>
      </c>
      <c r="AF751" s="48" t="str">
        <f>IFERROR(IF(COUNT($S751:AE751)&gt;=$P751,"",EDATE($S751,13)),"")</f>
        <v/>
      </c>
      <c r="AG751" s="48" t="str">
        <f>IFERROR(IF(COUNT($S751:AF751)&gt;=$P751,"",EDATE($S751,14)),"")</f>
        <v/>
      </c>
      <c r="AH751" s="48" t="str">
        <f>IFERROR(IF(COUNT($S751:AG751)&gt;=$P751,"",EDATE($S751,15)),"")</f>
        <v/>
      </c>
      <c r="AI751" s="48" t="str">
        <f>IFERROR(IF(COUNT($S751:AH751)&gt;=$P751,"",EDATE($S751,16)),"")</f>
        <v/>
      </c>
      <c r="AJ751" s="48" t="str">
        <f>IFERROR(IF(COUNT($S751:AI751)&gt;=$P751,"",EDATE($S751,17)),"")</f>
        <v/>
      </c>
      <c r="AK751" s="48" t="str">
        <f>IFERROR(IF(COUNT($S751:AJ751)&gt;=$P751,"",EDATE($S751,18)),"")</f>
        <v/>
      </c>
      <c r="AL751" s="49" t="str">
        <f>IFERROR(IF(COUNT($S751:AK751)&gt;=$P751,"",EDATE($S751,19)),"")</f>
        <v/>
      </c>
      <c r="AM751" s="49" t="str">
        <f>IFERROR(IF(COUNT($S751:AL751)&gt;=$P751,"",EDATE($S751,20)),"")</f>
        <v/>
      </c>
      <c r="AN751" s="49" t="str">
        <f>IFERROR(IF(COUNT($S751:AM751)&gt;=$P751,"",EDATE($S751,21)),"")</f>
        <v/>
      </c>
      <c r="AO751" s="49" t="str">
        <f>IFERROR(IF(COUNT($S751:AN751)&gt;=$P751,"",EDATE($S751,22)),"")</f>
        <v/>
      </c>
      <c r="AP751" s="49" t="str">
        <f>IFERROR(IF(COUNT($S751:AO751)&gt;=$P751,"",EDATE($S751,23)),"")</f>
        <v/>
      </c>
      <c r="AQ751" s="49" t="str">
        <f>IFERROR(IF(COUNT($S751:AP751)&gt;=$P751,"",EDATE($S751,24)),"")</f>
        <v/>
      </c>
      <c r="AR751" s="49" t="str">
        <f>IFERROR(IF(COUNT($S751:AQ751)&gt;=$P751,"",EDATE($S751,25)),"")</f>
        <v/>
      </c>
      <c r="AS751" s="49" t="str">
        <f>IFERROR(IF(COUNT($S751:AR751)&gt;=$P751,"",EDATE($S751,26)),"")</f>
        <v/>
      </c>
      <c r="AT751" s="49" t="str">
        <f>IFERROR(IF(COUNT($S751:AS751)&gt;=$P751,"",EDATE($S751,27)),"")</f>
        <v/>
      </c>
      <c r="AU751" s="49" t="str">
        <f>IFERROR(IF(COUNT($S751:AT751)&gt;=$P751,"",EDATE($S751,28)),"")</f>
        <v/>
      </c>
      <c r="AV751" s="49" t="str">
        <f>IFERROR(IF(COUNT($S751:AU751)&gt;=$P751,"",EDATE($S751,29)),"")</f>
        <v/>
      </c>
      <c r="AW751" s="49" t="str">
        <f>IFERROR(IF(COUNT($S751:AV751)&gt;=$P751,"",EDATE($S751,30)),"")</f>
        <v/>
      </c>
      <c r="AX751" s="49" t="str">
        <f>IFERROR(IF(COUNT($S751:AW751)&gt;=$P751,"",EDATE($S751,31)),"")</f>
        <v/>
      </c>
      <c r="AY751" s="49" t="str">
        <f>IFERROR(IF(COUNT($S751:AX751)&gt;=$P751,"",EDATE($S751,32)),"")</f>
        <v/>
      </c>
      <c r="AZ751" s="49" t="str">
        <f>IFERROR(IF(COUNT($S751:AY751)&gt;=$P751,"",EDATE($S751,33)),"")</f>
        <v/>
      </c>
      <c r="BA751" s="49" t="str">
        <f>IFERROR(IF(COUNT($S751:AZ751)&gt;=$P751,"",EDATE($S751,34)),"")</f>
        <v/>
      </c>
      <c r="BB751" s="49" t="str">
        <f>IFERROR(IF(COUNT($S751:BA751)&gt;=$P751,"",EDATE($S751,35)),"")</f>
        <v/>
      </c>
      <c r="BC751" s="49" t="str">
        <f>IFERROR(IF(COUNT($S751:BB751)&gt;=$P751,"",EDATE($S751,36)),"")</f>
        <v/>
      </c>
      <c r="BD751" s="108"/>
    </row>
    <row r="752" spans="1:56" s="98" customFormat="1" ht="21" customHeight="1" thickBot="1">
      <c r="A752" s="106" t="str">
        <f t="shared" ca="1" si="66"/>
        <v/>
      </c>
      <c r="B752" s="152"/>
      <c r="C752" s="45" t="str">
        <f>IFERROR(VLOOKUP(B752,'اسماء العملاء'!$A$2:$E$1589,5,FALSE),"")</f>
        <v/>
      </c>
      <c r="D752" s="60" t="str">
        <f>IFERROR(VLOOKUP(B752,'اسماء العملاء'!$A$2:$C$1589,2,FALSE),"")</f>
        <v/>
      </c>
      <c r="E752" s="56"/>
      <c r="F752" s="62" t="str">
        <f>IFERROR(VLOOKUP(B752,'اسماء العملاء'!$A$2:$C$1589,3,FALSE),"")</f>
        <v/>
      </c>
      <c r="G752" s="75" t="str">
        <f>IFERROR(VLOOKUP(B752,'اسماء العملاء'!$A$2:$F$1589,6,FALSE),"")</f>
        <v/>
      </c>
      <c r="H752" s="142" t="str">
        <f>IFERROR(VLOOKUP(G752,'انواع الفلاتر'!$B$2:$C$52,2,FALSE),"")</f>
        <v/>
      </c>
      <c r="I752" s="128" t="str">
        <f>IFERROR(VLOOKUP(B752,'اسماء العملاء'!$A$2:$K$1589,11,FALSE),"")</f>
        <v/>
      </c>
      <c r="J752" s="46" t="str">
        <f t="shared" si="67"/>
        <v/>
      </c>
      <c r="K752" s="37"/>
      <c r="L752" s="137" t="str">
        <f t="shared" si="68"/>
        <v/>
      </c>
      <c r="M752" s="94" t="str">
        <f>IFERROR(VLOOKUP(B752,'اسماء العملاء'!$A$2:$G$1589,7,FALSE),"")</f>
        <v/>
      </c>
      <c r="N752" s="92" t="str">
        <f t="shared" si="69"/>
        <v/>
      </c>
      <c r="O752" s="149" t="str">
        <f>IFERROR(VLOOKUP(B752,'اسماء العملاء'!$A$2:$I$1589,9,FALSE),"")</f>
        <v/>
      </c>
      <c r="P752" s="144" t="str">
        <f t="shared" si="70"/>
        <v/>
      </c>
      <c r="Q752" s="145" t="str">
        <f t="shared" si="71"/>
        <v/>
      </c>
      <c r="R752" s="50"/>
      <c r="S752" s="133" t="str">
        <f>IFERROR(VLOOKUP(B752,'اسماء العملاء'!$A$2:$J$1589,10,FALSE),"")</f>
        <v/>
      </c>
      <c r="T752" s="48" t="str">
        <f>IFERROR(IF(COUNT($S752:S752)&gt;=$P752,"",EDATE($S752,1)),"")</f>
        <v/>
      </c>
      <c r="U752" s="48" t="str">
        <f>IFERROR(IF(COUNT($S752:T752)&gt;=$P752,"",EDATE($S752,2)),"")</f>
        <v/>
      </c>
      <c r="V752" s="48" t="str">
        <f>IFERROR(IF(COUNT($S752:U752)&gt;=$P752,"",EDATE($S752,3)),"")</f>
        <v/>
      </c>
      <c r="W752" s="48" t="str">
        <f>IFERROR(IF(COUNT($S752:V752)&gt;=$P752,"",EDATE($S752,4)),"")</f>
        <v/>
      </c>
      <c r="X752" s="48" t="str">
        <f>IFERROR(IF(COUNT($S752:W752)&gt;=$P752,"",EDATE($S752,5)),"")</f>
        <v/>
      </c>
      <c r="Y752" s="48" t="str">
        <f>IFERROR(IF(COUNT($S752:X752)&gt;=$P752,"",EDATE($S752,6)),"")</f>
        <v/>
      </c>
      <c r="Z752" s="48" t="str">
        <f>IFERROR(IF(COUNT($S752:Y752)&gt;=$P752,"",EDATE($S752,7)),"")</f>
        <v/>
      </c>
      <c r="AA752" s="48" t="str">
        <f>IFERROR(IF(COUNT($S752:Z752)&gt;=$P752,"",EDATE($S752,8)),"")</f>
        <v/>
      </c>
      <c r="AB752" s="48" t="str">
        <f>IFERROR(IF(COUNT($S752:AA752)&gt;=$P752,"",EDATE($S752,9)),"")</f>
        <v/>
      </c>
      <c r="AC752" s="48" t="str">
        <f>IFERROR(IF(COUNT($S752:AB752)&gt;=$P752,"",EDATE($S752,10)),"")</f>
        <v/>
      </c>
      <c r="AD752" s="48" t="str">
        <f>IFERROR(IF(COUNT($S752:AC752)&gt;=$P752,"",EDATE($S752,11)),"")</f>
        <v/>
      </c>
      <c r="AE752" s="48" t="str">
        <f>IFERROR(IF(COUNT($S752:AD752)&gt;=$P752,"",EDATE($S752,12)),"")</f>
        <v/>
      </c>
      <c r="AF752" s="48" t="str">
        <f>IFERROR(IF(COUNT($S752:AE752)&gt;=$P752,"",EDATE($S752,13)),"")</f>
        <v/>
      </c>
      <c r="AG752" s="48" t="str">
        <f>IFERROR(IF(COUNT($S752:AF752)&gt;=$P752,"",EDATE($S752,14)),"")</f>
        <v/>
      </c>
      <c r="AH752" s="48" t="str">
        <f>IFERROR(IF(COUNT($S752:AG752)&gt;=$P752,"",EDATE($S752,15)),"")</f>
        <v/>
      </c>
      <c r="AI752" s="48" t="str">
        <f>IFERROR(IF(COUNT($S752:AH752)&gt;=$P752,"",EDATE($S752,16)),"")</f>
        <v/>
      </c>
      <c r="AJ752" s="48" t="str">
        <f>IFERROR(IF(COUNT($S752:AI752)&gt;=$P752,"",EDATE($S752,17)),"")</f>
        <v/>
      </c>
      <c r="AK752" s="48" t="str">
        <f>IFERROR(IF(COUNT($S752:AJ752)&gt;=$P752,"",EDATE($S752,18)),"")</f>
        <v/>
      </c>
      <c r="AL752" s="49" t="str">
        <f>IFERROR(IF(COUNT($S752:AK752)&gt;=$P752,"",EDATE($S752,19)),"")</f>
        <v/>
      </c>
      <c r="AM752" s="49" t="str">
        <f>IFERROR(IF(COUNT($S752:AL752)&gt;=$P752,"",EDATE($S752,20)),"")</f>
        <v/>
      </c>
      <c r="AN752" s="49" t="str">
        <f>IFERROR(IF(COUNT($S752:AM752)&gt;=$P752,"",EDATE($S752,21)),"")</f>
        <v/>
      </c>
      <c r="AO752" s="49" t="str">
        <f>IFERROR(IF(COUNT($S752:AN752)&gt;=$P752,"",EDATE($S752,22)),"")</f>
        <v/>
      </c>
      <c r="AP752" s="49" t="str">
        <f>IFERROR(IF(COUNT($S752:AO752)&gt;=$P752,"",EDATE($S752,23)),"")</f>
        <v/>
      </c>
      <c r="AQ752" s="49" t="str">
        <f>IFERROR(IF(COUNT($S752:AP752)&gt;=$P752,"",EDATE($S752,24)),"")</f>
        <v/>
      </c>
      <c r="AR752" s="49" t="str">
        <f>IFERROR(IF(COUNT($S752:AQ752)&gt;=$P752,"",EDATE($S752,25)),"")</f>
        <v/>
      </c>
      <c r="AS752" s="49" t="str">
        <f>IFERROR(IF(COUNT($S752:AR752)&gt;=$P752,"",EDATE($S752,26)),"")</f>
        <v/>
      </c>
      <c r="AT752" s="49" t="str">
        <f>IFERROR(IF(COUNT($S752:AS752)&gt;=$P752,"",EDATE($S752,27)),"")</f>
        <v/>
      </c>
      <c r="AU752" s="49" t="str">
        <f>IFERROR(IF(COUNT($S752:AT752)&gt;=$P752,"",EDATE($S752,28)),"")</f>
        <v/>
      </c>
      <c r="AV752" s="49" t="str">
        <f>IFERROR(IF(COUNT($S752:AU752)&gt;=$P752,"",EDATE($S752,29)),"")</f>
        <v/>
      </c>
      <c r="AW752" s="49" t="str">
        <f>IFERROR(IF(COUNT($S752:AV752)&gt;=$P752,"",EDATE($S752,30)),"")</f>
        <v/>
      </c>
      <c r="AX752" s="49" t="str">
        <f>IFERROR(IF(COUNT($S752:AW752)&gt;=$P752,"",EDATE($S752,31)),"")</f>
        <v/>
      </c>
      <c r="AY752" s="49" t="str">
        <f>IFERROR(IF(COUNT($S752:AX752)&gt;=$P752,"",EDATE($S752,32)),"")</f>
        <v/>
      </c>
      <c r="AZ752" s="49" t="str">
        <f>IFERROR(IF(COUNT($S752:AY752)&gt;=$P752,"",EDATE($S752,33)),"")</f>
        <v/>
      </c>
      <c r="BA752" s="49" t="str">
        <f>IFERROR(IF(COUNT($S752:AZ752)&gt;=$P752,"",EDATE($S752,34)),"")</f>
        <v/>
      </c>
      <c r="BB752" s="49" t="str">
        <f>IFERROR(IF(COUNT($S752:BA752)&gt;=$P752,"",EDATE($S752,35)),"")</f>
        <v/>
      </c>
      <c r="BC752" s="49" t="str">
        <f>IFERROR(IF(COUNT($S752:BB752)&gt;=$P752,"",EDATE($S752,36)),"")</f>
        <v/>
      </c>
      <c r="BD752" s="108"/>
    </row>
    <row r="753" spans="1:56" s="98" customFormat="1" ht="21" customHeight="1" thickBot="1">
      <c r="A753" s="106" t="str">
        <f t="shared" ca="1" si="66"/>
        <v/>
      </c>
      <c r="B753" s="152"/>
      <c r="C753" s="45" t="str">
        <f>IFERROR(VLOOKUP(B753,'اسماء العملاء'!$A$2:$E$1589,5,FALSE),"")</f>
        <v/>
      </c>
      <c r="D753" s="60" t="str">
        <f>IFERROR(VLOOKUP(B753,'اسماء العملاء'!$A$2:$C$1589,2,FALSE),"")</f>
        <v/>
      </c>
      <c r="E753" s="56"/>
      <c r="F753" s="62" t="str">
        <f>IFERROR(VLOOKUP(B753,'اسماء العملاء'!$A$2:$C$1589,3,FALSE),"")</f>
        <v/>
      </c>
      <c r="G753" s="75" t="str">
        <f>IFERROR(VLOOKUP(B753,'اسماء العملاء'!$A$2:$F$1589,6,FALSE),"")</f>
        <v/>
      </c>
      <c r="H753" s="142" t="str">
        <f>IFERROR(VLOOKUP(G753,'انواع الفلاتر'!$B$2:$C$52,2,FALSE),"")</f>
        <v/>
      </c>
      <c r="I753" s="128" t="str">
        <f>IFERROR(VLOOKUP(B753,'اسماء العملاء'!$A$2:$K$1589,11,FALSE),"")</f>
        <v/>
      </c>
      <c r="J753" s="46" t="str">
        <f t="shared" si="67"/>
        <v/>
      </c>
      <c r="K753" s="37"/>
      <c r="L753" s="137" t="str">
        <f t="shared" si="68"/>
        <v/>
      </c>
      <c r="M753" s="94" t="str">
        <f>IFERROR(VLOOKUP(B753,'اسماء العملاء'!$A$2:$G$1589,7,FALSE),"")</f>
        <v/>
      </c>
      <c r="N753" s="92" t="str">
        <f t="shared" si="69"/>
        <v/>
      </c>
      <c r="O753" s="149" t="str">
        <f>IFERROR(VLOOKUP(B753,'اسماء العملاء'!$A$2:$I$1589,9,FALSE),"")</f>
        <v/>
      </c>
      <c r="P753" s="144" t="str">
        <f t="shared" si="70"/>
        <v/>
      </c>
      <c r="Q753" s="145" t="str">
        <f t="shared" si="71"/>
        <v/>
      </c>
      <c r="R753" s="50"/>
      <c r="S753" s="133" t="str">
        <f>IFERROR(VLOOKUP(B753,'اسماء العملاء'!$A$2:$J$1589,10,FALSE),"")</f>
        <v/>
      </c>
      <c r="T753" s="48" t="str">
        <f>IFERROR(IF(COUNT($S753:S753)&gt;=$P753,"",EDATE($S753,1)),"")</f>
        <v/>
      </c>
      <c r="U753" s="48" t="str">
        <f>IFERROR(IF(COUNT($S753:T753)&gt;=$P753,"",EDATE($S753,2)),"")</f>
        <v/>
      </c>
      <c r="V753" s="48" t="str">
        <f>IFERROR(IF(COUNT($S753:U753)&gt;=$P753,"",EDATE($S753,3)),"")</f>
        <v/>
      </c>
      <c r="W753" s="48" t="str">
        <f>IFERROR(IF(COUNT($S753:V753)&gt;=$P753,"",EDATE($S753,4)),"")</f>
        <v/>
      </c>
      <c r="X753" s="48" t="str">
        <f>IFERROR(IF(COUNT($S753:W753)&gt;=$P753,"",EDATE($S753,5)),"")</f>
        <v/>
      </c>
      <c r="Y753" s="48" t="str">
        <f>IFERROR(IF(COUNT($S753:X753)&gt;=$P753,"",EDATE($S753,6)),"")</f>
        <v/>
      </c>
      <c r="Z753" s="48" t="str">
        <f>IFERROR(IF(COUNT($S753:Y753)&gt;=$P753,"",EDATE($S753,7)),"")</f>
        <v/>
      </c>
      <c r="AA753" s="48" t="str">
        <f>IFERROR(IF(COUNT($S753:Z753)&gt;=$P753,"",EDATE($S753,8)),"")</f>
        <v/>
      </c>
      <c r="AB753" s="48" t="str">
        <f>IFERROR(IF(COUNT($S753:AA753)&gt;=$P753,"",EDATE($S753,9)),"")</f>
        <v/>
      </c>
      <c r="AC753" s="48" t="str">
        <f>IFERROR(IF(COUNT($S753:AB753)&gt;=$P753,"",EDATE($S753,10)),"")</f>
        <v/>
      </c>
      <c r="AD753" s="48" t="str">
        <f>IFERROR(IF(COUNT($S753:AC753)&gt;=$P753,"",EDATE($S753,11)),"")</f>
        <v/>
      </c>
      <c r="AE753" s="48" t="str">
        <f>IFERROR(IF(COUNT($S753:AD753)&gt;=$P753,"",EDATE($S753,12)),"")</f>
        <v/>
      </c>
      <c r="AF753" s="48" t="str">
        <f>IFERROR(IF(COUNT($S753:AE753)&gt;=$P753,"",EDATE($S753,13)),"")</f>
        <v/>
      </c>
      <c r="AG753" s="48" t="str">
        <f>IFERROR(IF(COUNT($S753:AF753)&gt;=$P753,"",EDATE($S753,14)),"")</f>
        <v/>
      </c>
      <c r="AH753" s="48" t="str">
        <f>IFERROR(IF(COUNT($S753:AG753)&gt;=$P753,"",EDATE($S753,15)),"")</f>
        <v/>
      </c>
      <c r="AI753" s="48" t="str">
        <f>IFERROR(IF(COUNT($S753:AH753)&gt;=$P753,"",EDATE($S753,16)),"")</f>
        <v/>
      </c>
      <c r="AJ753" s="48" t="str">
        <f>IFERROR(IF(COUNT($S753:AI753)&gt;=$P753,"",EDATE($S753,17)),"")</f>
        <v/>
      </c>
      <c r="AK753" s="48" t="str">
        <f>IFERROR(IF(COUNT($S753:AJ753)&gt;=$P753,"",EDATE($S753,18)),"")</f>
        <v/>
      </c>
      <c r="AL753" s="49" t="str">
        <f>IFERROR(IF(COUNT($S753:AK753)&gt;=$P753,"",EDATE($S753,19)),"")</f>
        <v/>
      </c>
      <c r="AM753" s="49" t="str">
        <f>IFERROR(IF(COUNT($S753:AL753)&gt;=$P753,"",EDATE($S753,20)),"")</f>
        <v/>
      </c>
      <c r="AN753" s="49" t="str">
        <f>IFERROR(IF(COUNT($S753:AM753)&gt;=$P753,"",EDATE($S753,21)),"")</f>
        <v/>
      </c>
      <c r="AO753" s="49" t="str">
        <f>IFERROR(IF(COUNT($S753:AN753)&gt;=$P753,"",EDATE($S753,22)),"")</f>
        <v/>
      </c>
      <c r="AP753" s="49" t="str">
        <f>IFERROR(IF(COUNT($S753:AO753)&gt;=$P753,"",EDATE($S753,23)),"")</f>
        <v/>
      </c>
      <c r="AQ753" s="49" t="str">
        <f>IFERROR(IF(COUNT($S753:AP753)&gt;=$P753,"",EDATE($S753,24)),"")</f>
        <v/>
      </c>
      <c r="AR753" s="49" t="str">
        <f>IFERROR(IF(COUNT($S753:AQ753)&gt;=$P753,"",EDATE($S753,25)),"")</f>
        <v/>
      </c>
      <c r="AS753" s="49" t="str">
        <f>IFERROR(IF(COUNT($S753:AR753)&gt;=$P753,"",EDATE($S753,26)),"")</f>
        <v/>
      </c>
      <c r="AT753" s="49" t="str">
        <f>IFERROR(IF(COUNT($S753:AS753)&gt;=$P753,"",EDATE($S753,27)),"")</f>
        <v/>
      </c>
      <c r="AU753" s="49" t="str">
        <f>IFERROR(IF(COUNT($S753:AT753)&gt;=$P753,"",EDATE($S753,28)),"")</f>
        <v/>
      </c>
      <c r="AV753" s="49" t="str">
        <f>IFERROR(IF(COUNT($S753:AU753)&gt;=$P753,"",EDATE($S753,29)),"")</f>
        <v/>
      </c>
      <c r="AW753" s="49" t="str">
        <f>IFERROR(IF(COUNT($S753:AV753)&gt;=$P753,"",EDATE($S753,30)),"")</f>
        <v/>
      </c>
      <c r="AX753" s="49" t="str">
        <f>IFERROR(IF(COUNT($S753:AW753)&gt;=$P753,"",EDATE($S753,31)),"")</f>
        <v/>
      </c>
      <c r="AY753" s="49" t="str">
        <f>IFERROR(IF(COUNT($S753:AX753)&gt;=$P753,"",EDATE($S753,32)),"")</f>
        <v/>
      </c>
      <c r="AZ753" s="49" t="str">
        <f>IFERROR(IF(COUNT($S753:AY753)&gt;=$P753,"",EDATE($S753,33)),"")</f>
        <v/>
      </c>
      <c r="BA753" s="49" t="str">
        <f>IFERROR(IF(COUNT($S753:AZ753)&gt;=$P753,"",EDATE($S753,34)),"")</f>
        <v/>
      </c>
      <c r="BB753" s="49" t="str">
        <f>IFERROR(IF(COUNT($S753:BA753)&gt;=$P753,"",EDATE($S753,35)),"")</f>
        <v/>
      </c>
      <c r="BC753" s="49" t="str">
        <f>IFERROR(IF(COUNT($S753:BB753)&gt;=$P753,"",EDATE($S753,36)),"")</f>
        <v/>
      </c>
      <c r="BD753" s="108"/>
    </row>
    <row r="754" spans="1:56" s="98" customFormat="1" ht="21" customHeight="1" thickBot="1">
      <c r="A754" s="106" t="str">
        <f t="shared" ca="1" si="66"/>
        <v/>
      </c>
      <c r="B754" s="152"/>
      <c r="C754" s="45" t="str">
        <f>IFERROR(VLOOKUP(B754,'اسماء العملاء'!$A$2:$E$1589,5,FALSE),"")</f>
        <v/>
      </c>
      <c r="D754" s="60" t="str">
        <f>IFERROR(VLOOKUP(B754,'اسماء العملاء'!$A$2:$C$1589,2,FALSE),"")</f>
        <v/>
      </c>
      <c r="E754" s="56"/>
      <c r="F754" s="62" t="str">
        <f>IFERROR(VLOOKUP(B754,'اسماء العملاء'!$A$2:$C$1589,3,FALSE),"")</f>
        <v/>
      </c>
      <c r="G754" s="75" t="str">
        <f>IFERROR(VLOOKUP(B754,'اسماء العملاء'!$A$2:$F$1589,6,FALSE),"")</f>
        <v/>
      </c>
      <c r="H754" s="142" t="str">
        <f>IFERROR(VLOOKUP(G754,'انواع الفلاتر'!$B$2:$C$52,2,FALSE),"")</f>
        <v/>
      </c>
      <c r="I754" s="128" t="str">
        <f>IFERROR(VLOOKUP(B754,'اسماء العملاء'!$A$2:$K$1589,11,FALSE),"")</f>
        <v/>
      </c>
      <c r="J754" s="46" t="str">
        <f t="shared" si="67"/>
        <v/>
      </c>
      <c r="K754" s="37"/>
      <c r="L754" s="137" t="str">
        <f t="shared" si="68"/>
        <v/>
      </c>
      <c r="M754" s="94" t="str">
        <f>IFERROR(VLOOKUP(B754,'اسماء العملاء'!$A$2:$G$1589,7,FALSE),"")</f>
        <v/>
      </c>
      <c r="N754" s="92" t="str">
        <f t="shared" si="69"/>
        <v/>
      </c>
      <c r="O754" s="149" t="str">
        <f>IFERROR(VLOOKUP(B754,'اسماء العملاء'!$A$2:$I$1589,9,FALSE),"")</f>
        <v/>
      </c>
      <c r="P754" s="144" t="str">
        <f t="shared" si="70"/>
        <v/>
      </c>
      <c r="Q754" s="145" t="str">
        <f t="shared" si="71"/>
        <v/>
      </c>
      <c r="R754" s="50"/>
      <c r="S754" s="133" t="str">
        <f>IFERROR(VLOOKUP(B754,'اسماء العملاء'!$A$2:$J$1589,10,FALSE),"")</f>
        <v/>
      </c>
      <c r="T754" s="48" t="str">
        <f>IFERROR(IF(COUNT($S754:S754)&gt;=$P754,"",EDATE($S754,1)),"")</f>
        <v/>
      </c>
      <c r="U754" s="48" t="str">
        <f>IFERROR(IF(COUNT($S754:T754)&gt;=$P754,"",EDATE($S754,2)),"")</f>
        <v/>
      </c>
      <c r="V754" s="48" t="str">
        <f>IFERROR(IF(COUNT($S754:U754)&gt;=$P754,"",EDATE($S754,3)),"")</f>
        <v/>
      </c>
      <c r="W754" s="48" t="str">
        <f>IFERROR(IF(COUNT($S754:V754)&gt;=$P754,"",EDATE($S754,4)),"")</f>
        <v/>
      </c>
      <c r="X754" s="48" t="str">
        <f>IFERROR(IF(COUNT($S754:W754)&gt;=$P754,"",EDATE($S754,5)),"")</f>
        <v/>
      </c>
      <c r="Y754" s="48" t="str">
        <f>IFERROR(IF(COUNT($S754:X754)&gt;=$P754,"",EDATE($S754,6)),"")</f>
        <v/>
      </c>
      <c r="Z754" s="48" t="str">
        <f>IFERROR(IF(COUNT($S754:Y754)&gt;=$P754,"",EDATE($S754,7)),"")</f>
        <v/>
      </c>
      <c r="AA754" s="48" t="str">
        <f>IFERROR(IF(COUNT($S754:Z754)&gt;=$P754,"",EDATE($S754,8)),"")</f>
        <v/>
      </c>
      <c r="AB754" s="48" t="str">
        <f>IFERROR(IF(COUNT($S754:AA754)&gt;=$P754,"",EDATE($S754,9)),"")</f>
        <v/>
      </c>
      <c r="AC754" s="48" t="str">
        <f>IFERROR(IF(COUNT($S754:AB754)&gt;=$P754,"",EDATE($S754,10)),"")</f>
        <v/>
      </c>
      <c r="AD754" s="48" t="str">
        <f>IFERROR(IF(COUNT($S754:AC754)&gt;=$P754,"",EDATE($S754,11)),"")</f>
        <v/>
      </c>
      <c r="AE754" s="48" t="str">
        <f>IFERROR(IF(COUNT($S754:AD754)&gt;=$P754,"",EDATE($S754,12)),"")</f>
        <v/>
      </c>
      <c r="AF754" s="48" t="str">
        <f>IFERROR(IF(COUNT($S754:AE754)&gt;=$P754,"",EDATE($S754,13)),"")</f>
        <v/>
      </c>
      <c r="AG754" s="48" t="str">
        <f>IFERROR(IF(COUNT($S754:AF754)&gt;=$P754,"",EDATE($S754,14)),"")</f>
        <v/>
      </c>
      <c r="AH754" s="48" t="str">
        <f>IFERROR(IF(COUNT($S754:AG754)&gt;=$P754,"",EDATE($S754,15)),"")</f>
        <v/>
      </c>
      <c r="AI754" s="48" t="str">
        <f>IFERROR(IF(COUNT($S754:AH754)&gt;=$P754,"",EDATE($S754,16)),"")</f>
        <v/>
      </c>
      <c r="AJ754" s="48" t="str">
        <f>IFERROR(IF(COUNT($S754:AI754)&gt;=$P754,"",EDATE($S754,17)),"")</f>
        <v/>
      </c>
      <c r="AK754" s="48" t="str">
        <f>IFERROR(IF(COUNT($S754:AJ754)&gt;=$P754,"",EDATE($S754,18)),"")</f>
        <v/>
      </c>
      <c r="AL754" s="49" t="str">
        <f>IFERROR(IF(COUNT($S754:AK754)&gt;=$P754,"",EDATE($S754,19)),"")</f>
        <v/>
      </c>
      <c r="AM754" s="49" t="str">
        <f>IFERROR(IF(COUNT($S754:AL754)&gt;=$P754,"",EDATE($S754,20)),"")</f>
        <v/>
      </c>
      <c r="AN754" s="49" t="str">
        <f>IFERROR(IF(COUNT($S754:AM754)&gt;=$P754,"",EDATE($S754,21)),"")</f>
        <v/>
      </c>
      <c r="AO754" s="49" t="str">
        <f>IFERROR(IF(COUNT($S754:AN754)&gt;=$P754,"",EDATE($S754,22)),"")</f>
        <v/>
      </c>
      <c r="AP754" s="49" t="str">
        <f>IFERROR(IF(COUNT($S754:AO754)&gt;=$P754,"",EDATE($S754,23)),"")</f>
        <v/>
      </c>
      <c r="AQ754" s="49" t="str">
        <f>IFERROR(IF(COUNT($S754:AP754)&gt;=$P754,"",EDATE($S754,24)),"")</f>
        <v/>
      </c>
      <c r="AR754" s="49" t="str">
        <f>IFERROR(IF(COUNT($S754:AQ754)&gt;=$P754,"",EDATE($S754,25)),"")</f>
        <v/>
      </c>
      <c r="AS754" s="49" t="str">
        <f>IFERROR(IF(COUNT($S754:AR754)&gt;=$P754,"",EDATE($S754,26)),"")</f>
        <v/>
      </c>
      <c r="AT754" s="49" t="str">
        <f>IFERROR(IF(COUNT($S754:AS754)&gt;=$P754,"",EDATE($S754,27)),"")</f>
        <v/>
      </c>
      <c r="AU754" s="49" t="str">
        <f>IFERROR(IF(COUNT($S754:AT754)&gt;=$P754,"",EDATE($S754,28)),"")</f>
        <v/>
      </c>
      <c r="AV754" s="49" t="str">
        <f>IFERROR(IF(COUNT($S754:AU754)&gt;=$P754,"",EDATE($S754,29)),"")</f>
        <v/>
      </c>
      <c r="AW754" s="49" t="str">
        <f>IFERROR(IF(COUNT($S754:AV754)&gt;=$P754,"",EDATE($S754,30)),"")</f>
        <v/>
      </c>
      <c r="AX754" s="49" t="str">
        <f>IFERROR(IF(COUNT($S754:AW754)&gt;=$P754,"",EDATE($S754,31)),"")</f>
        <v/>
      </c>
      <c r="AY754" s="49" t="str">
        <f>IFERROR(IF(COUNT($S754:AX754)&gt;=$P754,"",EDATE($S754,32)),"")</f>
        <v/>
      </c>
      <c r="AZ754" s="49" t="str">
        <f>IFERROR(IF(COUNT($S754:AY754)&gt;=$P754,"",EDATE($S754,33)),"")</f>
        <v/>
      </c>
      <c r="BA754" s="49" t="str">
        <f>IFERROR(IF(COUNT($S754:AZ754)&gt;=$P754,"",EDATE($S754,34)),"")</f>
        <v/>
      </c>
      <c r="BB754" s="49" t="str">
        <f>IFERROR(IF(COUNT($S754:BA754)&gt;=$P754,"",EDATE($S754,35)),"")</f>
        <v/>
      </c>
      <c r="BC754" s="49" t="str">
        <f>IFERROR(IF(COUNT($S754:BB754)&gt;=$P754,"",EDATE($S754,36)),"")</f>
        <v/>
      </c>
      <c r="BD754" s="108"/>
    </row>
    <row r="755" spans="1:56" s="98" customFormat="1" ht="21" customHeight="1" thickBot="1">
      <c r="A755" s="106" t="str">
        <f t="shared" ca="1" si="66"/>
        <v/>
      </c>
      <c r="B755" s="152"/>
      <c r="C755" s="45" t="str">
        <f>IFERROR(VLOOKUP(B755,'اسماء العملاء'!$A$2:$E$1589,5,FALSE),"")</f>
        <v/>
      </c>
      <c r="D755" s="60" t="str">
        <f>IFERROR(VLOOKUP(B755,'اسماء العملاء'!$A$2:$C$1589,2,FALSE),"")</f>
        <v/>
      </c>
      <c r="E755" s="56"/>
      <c r="F755" s="62" t="str">
        <f>IFERROR(VLOOKUP(B755,'اسماء العملاء'!$A$2:$C$1589,3,FALSE),"")</f>
        <v/>
      </c>
      <c r="G755" s="75" t="str">
        <f>IFERROR(VLOOKUP(B755,'اسماء العملاء'!$A$2:$F$1589,6,FALSE),"")</f>
        <v/>
      </c>
      <c r="H755" s="142" t="str">
        <f>IFERROR(VLOOKUP(G755,'انواع الفلاتر'!$B$2:$C$52,2,FALSE),"")</f>
        <v/>
      </c>
      <c r="I755" s="128" t="str">
        <f>IFERROR(VLOOKUP(B755,'اسماء العملاء'!$A$2:$K$1589,11,FALSE),"")</f>
        <v/>
      </c>
      <c r="J755" s="46" t="str">
        <f t="shared" si="67"/>
        <v/>
      </c>
      <c r="K755" s="37"/>
      <c r="L755" s="137" t="str">
        <f t="shared" si="68"/>
        <v/>
      </c>
      <c r="M755" s="94" t="str">
        <f>IFERROR(VLOOKUP(B755,'اسماء العملاء'!$A$2:$G$1589,7,FALSE),"")</f>
        <v/>
      </c>
      <c r="N755" s="92" t="str">
        <f t="shared" si="69"/>
        <v/>
      </c>
      <c r="O755" s="149" t="str">
        <f>IFERROR(VLOOKUP(B755,'اسماء العملاء'!$A$2:$I$1589,9,FALSE),"")</f>
        <v/>
      </c>
      <c r="P755" s="144" t="str">
        <f t="shared" si="70"/>
        <v/>
      </c>
      <c r="Q755" s="145" t="str">
        <f t="shared" si="71"/>
        <v/>
      </c>
      <c r="R755" s="50"/>
      <c r="S755" s="133" t="str">
        <f>IFERROR(VLOOKUP(B755,'اسماء العملاء'!$A$2:$J$1589,10,FALSE),"")</f>
        <v/>
      </c>
      <c r="T755" s="48" t="str">
        <f>IFERROR(IF(COUNT($S755:S755)&gt;=$P755,"",EDATE($S755,1)),"")</f>
        <v/>
      </c>
      <c r="U755" s="48" t="str">
        <f>IFERROR(IF(COUNT($S755:T755)&gt;=$P755,"",EDATE($S755,2)),"")</f>
        <v/>
      </c>
      <c r="V755" s="48" t="str">
        <f>IFERROR(IF(COUNT($S755:U755)&gt;=$P755,"",EDATE($S755,3)),"")</f>
        <v/>
      </c>
      <c r="W755" s="48" t="str">
        <f>IFERROR(IF(COUNT($S755:V755)&gt;=$P755,"",EDATE($S755,4)),"")</f>
        <v/>
      </c>
      <c r="X755" s="48" t="str">
        <f>IFERROR(IF(COUNT($S755:W755)&gt;=$P755,"",EDATE($S755,5)),"")</f>
        <v/>
      </c>
      <c r="Y755" s="48" t="str">
        <f>IFERROR(IF(COUNT($S755:X755)&gt;=$P755,"",EDATE($S755,6)),"")</f>
        <v/>
      </c>
      <c r="Z755" s="48" t="str">
        <f>IFERROR(IF(COUNT($S755:Y755)&gt;=$P755,"",EDATE($S755,7)),"")</f>
        <v/>
      </c>
      <c r="AA755" s="48" t="str">
        <f>IFERROR(IF(COUNT($S755:Z755)&gt;=$P755,"",EDATE($S755,8)),"")</f>
        <v/>
      </c>
      <c r="AB755" s="48" t="str">
        <f>IFERROR(IF(COUNT($S755:AA755)&gt;=$P755,"",EDATE($S755,9)),"")</f>
        <v/>
      </c>
      <c r="AC755" s="48" t="str">
        <f>IFERROR(IF(COUNT($S755:AB755)&gt;=$P755,"",EDATE($S755,10)),"")</f>
        <v/>
      </c>
      <c r="AD755" s="48" t="str">
        <f>IFERROR(IF(COUNT($S755:AC755)&gt;=$P755,"",EDATE($S755,11)),"")</f>
        <v/>
      </c>
      <c r="AE755" s="48" t="str">
        <f>IFERROR(IF(COUNT($S755:AD755)&gt;=$P755,"",EDATE($S755,12)),"")</f>
        <v/>
      </c>
      <c r="AF755" s="48" t="str">
        <f>IFERROR(IF(COUNT($S755:AE755)&gt;=$P755,"",EDATE($S755,13)),"")</f>
        <v/>
      </c>
      <c r="AG755" s="48" t="str">
        <f>IFERROR(IF(COUNT($S755:AF755)&gt;=$P755,"",EDATE($S755,14)),"")</f>
        <v/>
      </c>
      <c r="AH755" s="48" t="str">
        <f>IFERROR(IF(COUNT($S755:AG755)&gt;=$P755,"",EDATE($S755,15)),"")</f>
        <v/>
      </c>
      <c r="AI755" s="48" t="str">
        <f>IFERROR(IF(COUNT($S755:AH755)&gt;=$P755,"",EDATE($S755,16)),"")</f>
        <v/>
      </c>
      <c r="AJ755" s="48" t="str">
        <f>IFERROR(IF(COUNT($S755:AI755)&gt;=$P755,"",EDATE($S755,17)),"")</f>
        <v/>
      </c>
      <c r="AK755" s="48" t="str">
        <f>IFERROR(IF(COUNT($S755:AJ755)&gt;=$P755,"",EDATE($S755,18)),"")</f>
        <v/>
      </c>
      <c r="AL755" s="49" t="str">
        <f>IFERROR(IF(COUNT($S755:AK755)&gt;=$P755,"",EDATE($S755,19)),"")</f>
        <v/>
      </c>
      <c r="AM755" s="49" t="str">
        <f>IFERROR(IF(COUNT($S755:AL755)&gt;=$P755,"",EDATE($S755,20)),"")</f>
        <v/>
      </c>
      <c r="AN755" s="49" t="str">
        <f>IFERROR(IF(COUNT($S755:AM755)&gt;=$P755,"",EDATE($S755,21)),"")</f>
        <v/>
      </c>
      <c r="AO755" s="49" t="str">
        <f>IFERROR(IF(COUNT($S755:AN755)&gt;=$P755,"",EDATE($S755,22)),"")</f>
        <v/>
      </c>
      <c r="AP755" s="49" t="str">
        <f>IFERROR(IF(COUNT($S755:AO755)&gt;=$P755,"",EDATE($S755,23)),"")</f>
        <v/>
      </c>
      <c r="AQ755" s="49" t="str">
        <f>IFERROR(IF(COUNT($S755:AP755)&gt;=$P755,"",EDATE($S755,24)),"")</f>
        <v/>
      </c>
      <c r="AR755" s="49" t="str">
        <f>IFERROR(IF(COUNT($S755:AQ755)&gt;=$P755,"",EDATE($S755,25)),"")</f>
        <v/>
      </c>
      <c r="AS755" s="49" t="str">
        <f>IFERROR(IF(COUNT($S755:AR755)&gt;=$P755,"",EDATE($S755,26)),"")</f>
        <v/>
      </c>
      <c r="AT755" s="49" t="str">
        <f>IFERROR(IF(COUNT($S755:AS755)&gt;=$P755,"",EDATE($S755,27)),"")</f>
        <v/>
      </c>
      <c r="AU755" s="49" t="str">
        <f>IFERROR(IF(COUNT($S755:AT755)&gt;=$P755,"",EDATE($S755,28)),"")</f>
        <v/>
      </c>
      <c r="AV755" s="49" t="str">
        <f>IFERROR(IF(COUNT($S755:AU755)&gt;=$P755,"",EDATE($S755,29)),"")</f>
        <v/>
      </c>
      <c r="AW755" s="49" t="str">
        <f>IFERROR(IF(COUNT($S755:AV755)&gt;=$P755,"",EDATE($S755,30)),"")</f>
        <v/>
      </c>
      <c r="AX755" s="49" t="str">
        <f>IFERROR(IF(COUNT($S755:AW755)&gt;=$P755,"",EDATE($S755,31)),"")</f>
        <v/>
      </c>
      <c r="AY755" s="49" t="str">
        <f>IFERROR(IF(COUNT($S755:AX755)&gt;=$P755,"",EDATE($S755,32)),"")</f>
        <v/>
      </c>
      <c r="AZ755" s="49" t="str">
        <f>IFERROR(IF(COUNT($S755:AY755)&gt;=$P755,"",EDATE($S755,33)),"")</f>
        <v/>
      </c>
      <c r="BA755" s="49" t="str">
        <f>IFERROR(IF(COUNT($S755:AZ755)&gt;=$P755,"",EDATE($S755,34)),"")</f>
        <v/>
      </c>
      <c r="BB755" s="49" t="str">
        <f>IFERROR(IF(COUNT($S755:BA755)&gt;=$P755,"",EDATE($S755,35)),"")</f>
        <v/>
      </c>
      <c r="BC755" s="49" t="str">
        <f>IFERROR(IF(COUNT($S755:BB755)&gt;=$P755,"",EDATE($S755,36)),"")</f>
        <v/>
      </c>
      <c r="BD755" s="108"/>
    </row>
    <row r="756" spans="1:56" s="98" customFormat="1" ht="21" customHeight="1" thickBot="1">
      <c r="A756" s="106" t="str">
        <f t="shared" ca="1" si="66"/>
        <v/>
      </c>
      <c r="B756" s="152"/>
      <c r="C756" s="45" t="str">
        <f>IFERROR(VLOOKUP(B756,'اسماء العملاء'!$A$2:$E$1589,5,FALSE),"")</f>
        <v/>
      </c>
      <c r="D756" s="60" t="str">
        <f>IFERROR(VLOOKUP(B756,'اسماء العملاء'!$A$2:$C$1589,2,FALSE),"")</f>
        <v/>
      </c>
      <c r="E756" s="56"/>
      <c r="F756" s="62" t="str">
        <f>IFERROR(VLOOKUP(B756,'اسماء العملاء'!$A$2:$C$1589,3,FALSE),"")</f>
        <v/>
      </c>
      <c r="G756" s="75" t="str">
        <f>IFERROR(VLOOKUP(B756,'اسماء العملاء'!$A$2:$F$1589,6,FALSE),"")</f>
        <v/>
      </c>
      <c r="H756" s="142" t="str">
        <f>IFERROR(VLOOKUP(G756,'انواع الفلاتر'!$B$2:$C$52,2,FALSE),"")</f>
        <v/>
      </c>
      <c r="I756" s="128" t="str">
        <f>IFERROR(VLOOKUP(B756,'اسماء العملاء'!$A$2:$K$1589,11,FALSE),"")</f>
        <v/>
      </c>
      <c r="J756" s="46" t="str">
        <f t="shared" si="67"/>
        <v/>
      </c>
      <c r="K756" s="37"/>
      <c r="L756" s="137" t="str">
        <f t="shared" si="68"/>
        <v/>
      </c>
      <c r="M756" s="94" t="str">
        <f>IFERROR(VLOOKUP(B756,'اسماء العملاء'!$A$2:$G$1589,7,FALSE),"")</f>
        <v/>
      </c>
      <c r="N756" s="92" t="str">
        <f t="shared" si="69"/>
        <v/>
      </c>
      <c r="O756" s="149" t="str">
        <f>IFERROR(VLOOKUP(B756,'اسماء العملاء'!$A$2:$I$1589,9,FALSE),"")</f>
        <v/>
      </c>
      <c r="P756" s="144" t="str">
        <f t="shared" si="70"/>
        <v/>
      </c>
      <c r="Q756" s="145" t="str">
        <f t="shared" si="71"/>
        <v/>
      </c>
      <c r="R756" s="50"/>
      <c r="S756" s="133" t="str">
        <f>IFERROR(VLOOKUP(B756,'اسماء العملاء'!$A$2:$J$1589,10,FALSE),"")</f>
        <v/>
      </c>
      <c r="T756" s="48" t="str">
        <f>IFERROR(IF(COUNT($S756:S756)&gt;=$P756,"",EDATE($S756,1)),"")</f>
        <v/>
      </c>
      <c r="U756" s="48" t="str">
        <f>IFERROR(IF(COUNT($S756:T756)&gt;=$P756,"",EDATE($S756,2)),"")</f>
        <v/>
      </c>
      <c r="V756" s="48" t="str">
        <f>IFERROR(IF(COUNT($S756:U756)&gt;=$P756,"",EDATE($S756,3)),"")</f>
        <v/>
      </c>
      <c r="W756" s="48" t="str">
        <f>IFERROR(IF(COUNT($S756:V756)&gt;=$P756,"",EDATE($S756,4)),"")</f>
        <v/>
      </c>
      <c r="X756" s="48" t="str">
        <f>IFERROR(IF(COUNT($S756:W756)&gt;=$P756,"",EDATE($S756,5)),"")</f>
        <v/>
      </c>
      <c r="Y756" s="48" t="str">
        <f>IFERROR(IF(COUNT($S756:X756)&gt;=$P756,"",EDATE($S756,6)),"")</f>
        <v/>
      </c>
      <c r="Z756" s="48" t="str">
        <f>IFERROR(IF(COUNT($S756:Y756)&gt;=$P756,"",EDATE($S756,7)),"")</f>
        <v/>
      </c>
      <c r="AA756" s="48" t="str">
        <f>IFERROR(IF(COUNT($S756:Z756)&gt;=$P756,"",EDATE($S756,8)),"")</f>
        <v/>
      </c>
      <c r="AB756" s="48" t="str">
        <f>IFERROR(IF(COUNT($S756:AA756)&gt;=$P756,"",EDATE($S756,9)),"")</f>
        <v/>
      </c>
      <c r="AC756" s="48" t="str">
        <f>IFERROR(IF(COUNT($S756:AB756)&gt;=$P756,"",EDATE($S756,10)),"")</f>
        <v/>
      </c>
      <c r="AD756" s="48" t="str">
        <f>IFERROR(IF(COUNT($S756:AC756)&gt;=$P756,"",EDATE($S756,11)),"")</f>
        <v/>
      </c>
      <c r="AE756" s="48" t="str">
        <f>IFERROR(IF(COUNT($S756:AD756)&gt;=$P756,"",EDATE($S756,12)),"")</f>
        <v/>
      </c>
      <c r="AF756" s="48" t="str">
        <f>IFERROR(IF(COUNT($S756:AE756)&gt;=$P756,"",EDATE($S756,13)),"")</f>
        <v/>
      </c>
      <c r="AG756" s="48" t="str">
        <f>IFERROR(IF(COUNT($S756:AF756)&gt;=$P756,"",EDATE($S756,14)),"")</f>
        <v/>
      </c>
      <c r="AH756" s="48" t="str">
        <f>IFERROR(IF(COUNT($S756:AG756)&gt;=$P756,"",EDATE($S756,15)),"")</f>
        <v/>
      </c>
      <c r="AI756" s="48" t="str">
        <f>IFERROR(IF(COUNT($S756:AH756)&gt;=$P756,"",EDATE($S756,16)),"")</f>
        <v/>
      </c>
      <c r="AJ756" s="48" t="str">
        <f>IFERROR(IF(COUNT($S756:AI756)&gt;=$P756,"",EDATE($S756,17)),"")</f>
        <v/>
      </c>
      <c r="AK756" s="48" t="str">
        <f>IFERROR(IF(COUNT($S756:AJ756)&gt;=$P756,"",EDATE($S756,18)),"")</f>
        <v/>
      </c>
      <c r="AL756" s="49" t="str">
        <f>IFERROR(IF(COUNT($S756:AK756)&gt;=$P756,"",EDATE($S756,19)),"")</f>
        <v/>
      </c>
      <c r="AM756" s="49" t="str">
        <f>IFERROR(IF(COUNT($S756:AL756)&gt;=$P756,"",EDATE($S756,20)),"")</f>
        <v/>
      </c>
      <c r="AN756" s="49" t="str">
        <f>IFERROR(IF(COUNT($S756:AM756)&gt;=$P756,"",EDATE($S756,21)),"")</f>
        <v/>
      </c>
      <c r="AO756" s="49" t="str">
        <f>IFERROR(IF(COUNT($S756:AN756)&gt;=$P756,"",EDATE($S756,22)),"")</f>
        <v/>
      </c>
      <c r="AP756" s="49" t="str">
        <f>IFERROR(IF(COUNT($S756:AO756)&gt;=$P756,"",EDATE($S756,23)),"")</f>
        <v/>
      </c>
      <c r="AQ756" s="49" t="str">
        <f>IFERROR(IF(COUNT($S756:AP756)&gt;=$P756,"",EDATE($S756,24)),"")</f>
        <v/>
      </c>
      <c r="AR756" s="49" t="str">
        <f>IFERROR(IF(COUNT($S756:AQ756)&gt;=$P756,"",EDATE($S756,25)),"")</f>
        <v/>
      </c>
      <c r="AS756" s="49" t="str">
        <f>IFERROR(IF(COUNT($S756:AR756)&gt;=$P756,"",EDATE($S756,26)),"")</f>
        <v/>
      </c>
      <c r="AT756" s="49" t="str">
        <f>IFERROR(IF(COUNT($S756:AS756)&gt;=$P756,"",EDATE($S756,27)),"")</f>
        <v/>
      </c>
      <c r="AU756" s="49" t="str">
        <f>IFERROR(IF(COUNT($S756:AT756)&gt;=$P756,"",EDATE($S756,28)),"")</f>
        <v/>
      </c>
      <c r="AV756" s="49" t="str">
        <f>IFERROR(IF(COUNT($S756:AU756)&gt;=$P756,"",EDATE($S756,29)),"")</f>
        <v/>
      </c>
      <c r="AW756" s="49" t="str">
        <f>IFERROR(IF(COUNT($S756:AV756)&gt;=$P756,"",EDATE($S756,30)),"")</f>
        <v/>
      </c>
      <c r="AX756" s="49" t="str">
        <f>IFERROR(IF(COUNT($S756:AW756)&gt;=$P756,"",EDATE($S756,31)),"")</f>
        <v/>
      </c>
      <c r="AY756" s="49" t="str">
        <f>IFERROR(IF(COUNT($S756:AX756)&gt;=$P756,"",EDATE($S756,32)),"")</f>
        <v/>
      </c>
      <c r="AZ756" s="49" t="str">
        <f>IFERROR(IF(COUNT($S756:AY756)&gt;=$P756,"",EDATE($S756,33)),"")</f>
        <v/>
      </c>
      <c r="BA756" s="49" t="str">
        <f>IFERROR(IF(COUNT($S756:AZ756)&gt;=$P756,"",EDATE($S756,34)),"")</f>
        <v/>
      </c>
      <c r="BB756" s="49" t="str">
        <f>IFERROR(IF(COUNT($S756:BA756)&gt;=$P756,"",EDATE($S756,35)),"")</f>
        <v/>
      </c>
      <c r="BC756" s="49" t="str">
        <f>IFERROR(IF(COUNT($S756:BB756)&gt;=$P756,"",EDATE($S756,36)),"")</f>
        <v/>
      </c>
      <c r="BD756" s="108"/>
    </row>
    <row r="757" spans="1:56" s="98" customFormat="1" ht="21" customHeight="1" thickBot="1">
      <c r="A757" s="106" t="str">
        <f t="shared" ca="1" si="66"/>
        <v/>
      </c>
      <c r="B757" s="152"/>
      <c r="C757" s="45" t="str">
        <f>IFERROR(VLOOKUP(B757,'اسماء العملاء'!$A$2:$E$1589,5,FALSE),"")</f>
        <v/>
      </c>
      <c r="D757" s="60" t="str">
        <f>IFERROR(VLOOKUP(B757,'اسماء العملاء'!$A$2:$C$1589,2,FALSE),"")</f>
        <v/>
      </c>
      <c r="E757" s="56"/>
      <c r="F757" s="62" t="str">
        <f>IFERROR(VLOOKUP(B757,'اسماء العملاء'!$A$2:$C$1589,3,FALSE),"")</f>
        <v/>
      </c>
      <c r="G757" s="75" t="str">
        <f>IFERROR(VLOOKUP(B757,'اسماء العملاء'!$A$2:$F$1589,6,FALSE),"")</f>
        <v/>
      </c>
      <c r="H757" s="142" t="str">
        <f>IFERROR(VLOOKUP(G757,'انواع الفلاتر'!$B$2:$C$52,2,FALSE),"")</f>
        <v/>
      </c>
      <c r="I757" s="128" t="str">
        <f>IFERROR(VLOOKUP(B757,'اسماء العملاء'!$A$2:$K$1589,11,FALSE),"")</f>
        <v/>
      </c>
      <c r="J757" s="46" t="str">
        <f t="shared" si="67"/>
        <v/>
      </c>
      <c r="K757" s="37"/>
      <c r="L757" s="137" t="str">
        <f t="shared" si="68"/>
        <v/>
      </c>
      <c r="M757" s="94" t="str">
        <f>IFERROR(VLOOKUP(B757,'اسماء العملاء'!$A$2:$G$1589,7,FALSE),"")</f>
        <v/>
      </c>
      <c r="N757" s="92" t="str">
        <f t="shared" si="69"/>
        <v/>
      </c>
      <c r="O757" s="149" t="str">
        <f>IFERROR(VLOOKUP(B757,'اسماء العملاء'!$A$2:$I$1589,9,FALSE),"")</f>
        <v/>
      </c>
      <c r="P757" s="144" t="str">
        <f t="shared" si="70"/>
        <v/>
      </c>
      <c r="Q757" s="145" t="str">
        <f t="shared" si="71"/>
        <v/>
      </c>
      <c r="R757" s="50"/>
      <c r="S757" s="133" t="str">
        <f>IFERROR(VLOOKUP(B757,'اسماء العملاء'!$A$2:$J$1589,10,FALSE),"")</f>
        <v/>
      </c>
      <c r="T757" s="48" t="str">
        <f>IFERROR(IF(COUNT($S757:S757)&gt;=$P757,"",EDATE($S757,1)),"")</f>
        <v/>
      </c>
      <c r="U757" s="48" t="str">
        <f>IFERROR(IF(COUNT($S757:T757)&gt;=$P757,"",EDATE($S757,2)),"")</f>
        <v/>
      </c>
      <c r="V757" s="48" t="str">
        <f>IFERROR(IF(COUNT($S757:U757)&gt;=$P757,"",EDATE($S757,3)),"")</f>
        <v/>
      </c>
      <c r="W757" s="48" t="str">
        <f>IFERROR(IF(COUNT($S757:V757)&gt;=$P757,"",EDATE($S757,4)),"")</f>
        <v/>
      </c>
      <c r="X757" s="48" t="str">
        <f>IFERROR(IF(COUNT($S757:W757)&gt;=$P757,"",EDATE($S757,5)),"")</f>
        <v/>
      </c>
      <c r="Y757" s="48" t="str">
        <f>IFERROR(IF(COUNT($S757:X757)&gt;=$P757,"",EDATE($S757,6)),"")</f>
        <v/>
      </c>
      <c r="Z757" s="48" t="str">
        <f>IFERROR(IF(COUNT($S757:Y757)&gt;=$P757,"",EDATE($S757,7)),"")</f>
        <v/>
      </c>
      <c r="AA757" s="48" t="str">
        <f>IFERROR(IF(COUNT($S757:Z757)&gt;=$P757,"",EDATE($S757,8)),"")</f>
        <v/>
      </c>
      <c r="AB757" s="48" t="str">
        <f>IFERROR(IF(COUNT($S757:AA757)&gt;=$P757,"",EDATE($S757,9)),"")</f>
        <v/>
      </c>
      <c r="AC757" s="48" t="str">
        <f>IFERROR(IF(COUNT($S757:AB757)&gt;=$P757,"",EDATE($S757,10)),"")</f>
        <v/>
      </c>
      <c r="AD757" s="48" t="str">
        <f>IFERROR(IF(COUNT($S757:AC757)&gt;=$P757,"",EDATE($S757,11)),"")</f>
        <v/>
      </c>
      <c r="AE757" s="48" t="str">
        <f>IFERROR(IF(COUNT($S757:AD757)&gt;=$P757,"",EDATE($S757,12)),"")</f>
        <v/>
      </c>
      <c r="AF757" s="48" t="str">
        <f>IFERROR(IF(COUNT($S757:AE757)&gt;=$P757,"",EDATE($S757,13)),"")</f>
        <v/>
      </c>
      <c r="AG757" s="48" t="str">
        <f>IFERROR(IF(COUNT($S757:AF757)&gt;=$P757,"",EDATE($S757,14)),"")</f>
        <v/>
      </c>
      <c r="AH757" s="48" t="str">
        <f>IFERROR(IF(COUNT($S757:AG757)&gt;=$P757,"",EDATE($S757,15)),"")</f>
        <v/>
      </c>
      <c r="AI757" s="48" t="str">
        <f>IFERROR(IF(COUNT($S757:AH757)&gt;=$P757,"",EDATE($S757,16)),"")</f>
        <v/>
      </c>
      <c r="AJ757" s="48" t="str">
        <f>IFERROR(IF(COUNT($S757:AI757)&gt;=$P757,"",EDATE($S757,17)),"")</f>
        <v/>
      </c>
      <c r="AK757" s="48" t="str">
        <f>IFERROR(IF(COUNT($S757:AJ757)&gt;=$P757,"",EDATE($S757,18)),"")</f>
        <v/>
      </c>
      <c r="AL757" s="49" t="str">
        <f>IFERROR(IF(COUNT($S757:AK757)&gt;=$P757,"",EDATE($S757,19)),"")</f>
        <v/>
      </c>
      <c r="AM757" s="49" t="str">
        <f>IFERROR(IF(COUNT($S757:AL757)&gt;=$P757,"",EDATE($S757,20)),"")</f>
        <v/>
      </c>
      <c r="AN757" s="49" t="str">
        <f>IFERROR(IF(COUNT($S757:AM757)&gt;=$P757,"",EDATE($S757,21)),"")</f>
        <v/>
      </c>
      <c r="AO757" s="49" t="str">
        <f>IFERROR(IF(COUNT($S757:AN757)&gt;=$P757,"",EDATE($S757,22)),"")</f>
        <v/>
      </c>
      <c r="AP757" s="49" t="str">
        <f>IFERROR(IF(COUNT($S757:AO757)&gt;=$P757,"",EDATE($S757,23)),"")</f>
        <v/>
      </c>
      <c r="AQ757" s="49" t="str">
        <f>IFERROR(IF(COUNT($S757:AP757)&gt;=$P757,"",EDATE($S757,24)),"")</f>
        <v/>
      </c>
      <c r="AR757" s="49" t="str">
        <f>IFERROR(IF(COUNT($S757:AQ757)&gt;=$P757,"",EDATE($S757,25)),"")</f>
        <v/>
      </c>
      <c r="AS757" s="49" t="str">
        <f>IFERROR(IF(COUNT($S757:AR757)&gt;=$P757,"",EDATE($S757,26)),"")</f>
        <v/>
      </c>
      <c r="AT757" s="49" t="str">
        <f>IFERROR(IF(COUNT($S757:AS757)&gt;=$P757,"",EDATE($S757,27)),"")</f>
        <v/>
      </c>
      <c r="AU757" s="49" t="str">
        <f>IFERROR(IF(COUNT($S757:AT757)&gt;=$P757,"",EDATE($S757,28)),"")</f>
        <v/>
      </c>
      <c r="AV757" s="49" t="str">
        <f>IFERROR(IF(COUNT($S757:AU757)&gt;=$P757,"",EDATE($S757,29)),"")</f>
        <v/>
      </c>
      <c r="AW757" s="49" t="str">
        <f>IFERROR(IF(COUNT($S757:AV757)&gt;=$P757,"",EDATE($S757,30)),"")</f>
        <v/>
      </c>
      <c r="AX757" s="49" t="str">
        <f>IFERROR(IF(COUNT($S757:AW757)&gt;=$P757,"",EDATE($S757,31)),"")</f>
        <v/>
      </c>
      <c r="AY757" s="49" t="str">
        <f>IFERROR(IF(COUNT($S757:AX757)&gt;=$P757,"",EDATE($S757,32)),"")</f>
        <v/>
      </c>
      <c r="AZ757" s="49" t="str">
        <f>IFERROR(IF(COUNT($S757:AY757)&gt;=$P757,"",EDATE($S757,33)),"")</f>
        <v/>
      </c>
      <c r="BA757" s="49" t="str">
        <f>IFERROR(IF(COUNT($S757:AZ757)&gt;=$P757,"",EDATE($S757,34)),"")</f>
        <v/>
      </c>
      <c r="BB757" s="49" t="str">
        <f>IFERROR(IF(COUNT($S757:BA757)&gt;=$P757,"",EDATE($S757,35)),"")</f>
        <v/>
      </c>
      <c r="BC757" s="49" t="str">
        <f>IFERROR(IF(COUNT($S757:BB757)&gt;=$P757,"",EDATE($S757,36)),"")</f>
        <v/>
      </c>
      <c r="BD757" s="108"/>
    </row>
    <row r="758" spans="1:56" s="98" customFormat="1" ht="21" customHeight="1" thickBot="1">
      <c r="A758" s="106" t="str">
        <f t="shared" ca="1" si="66"/>
        <v/>
      </c>
      <c r="B758" s="152"/>
      <c r="C758" s="45" t="str">
        <f>IFERROR(VLOOKUP(B758,'اسماء العملاء'!$A$2:$E$1589,5,FALSE),"")</f>
        <v/>
      </c>
      <c r="D758" s="60" t="str">
        <f>IFERROR(VLOOKUP(B758,'اسماء العملاء'!$A$2:$C$1589,2,FALSE),"")</f>
        <v/>
      </c>
      <c r="E758" s="56"/>
      <c r="F758" s="62" t="str">
        <f>IFERROR(VLOOKUP(B758,'اسماء العملاء'!$A$2:$C$1589,3,FALSE),"")</f>
        <v/>
      </c>
      <c r="G758" s="75" t="str">
        <f>IFERROR(VLOOKUP(B758,'اسماء العملاء'!$A$2:$F$1589,6,FALSE),"")</f>
        <v/>
      </c>
      <c r="H758" s="142" t="str">
        <f>IFERROR(VLOOKUP(G758,'انواع الفلاتر'!$B$2:$C$52,2,FALSE),"")</f>
        <v/>
      </c>
      <c r="I758" s="128" t="str">
        <f>IFERROR(VLOOKUP(B758,'اسماء العملاء'!$A$2:$K$1589,11,FALSE),"")</f>
        <v/>
      </c>
      <c r="J758" s="46" t="str">
        <f t="shared" si="67"/>
        <v/>
      </c>
      <c r="K758" s="37"/>
      <c r="L758" s="137" t="str">
        <f t="shared" si="68"/>
        <v/>
      </c>
      <c r="M758" s="94" t="str">
        <f>IFERROR(VLOOKUP(B758,'اسماء العملاء'!$A$2:$G$1589,7,FALSE),"")</f>
        <v/>
      </c>
      <c r="N758" s="92" t="str">
        <f t="shared" si="69"/>
        <v/>
      </c>
      <c r="O758" s="149" t="str">
        <f>IFERROR(VLOOKUP(B758,'اسماء العملاء'!$A$2:$I$1589,9,FALSE),"")</f>
        <v/>
      </c>
      <c r="P758" s="144" t="str">
        <f t="shared" si="70"/>
        <v/>
      </c>
      <c r="Q758" s="145" t="str">
        <f t="shared" si="71"/>
        <v/>
      </c>
      <c r="R758" s="50"/>
      <c r="S758" s="133" t="str">
        <f>IFERROR(VLOOKUP(B758,'اسماء العملاء'!$A$2:$J$1589,10,FALSE),"")</f>
        <v/>
      </c>
      <c r="T758" s="48" t="str">
        <f>IFERROR(IF(COUNT($S758:S758)&gt;=$P758,"",EDATE($S758,1)),"")</f>
        <v/>
      </c>
      <c r="U758" s="48" t="str">
        <f>IFERROR(IF(COUNT($S758:T758)&gt;=$P758,"",EDATE($S758,2)),"")</f>
        <v/>
      </c>
      <c r="V758" s="48" t="str">
        <f>IFERROR(IF(COUNT($S758:U758)&gt;=$P758,"",EDATE($S758,3)),"")</f>
        <v/>
      </c>
      <c r="W758" s="48" t="str">
        <f>IFERROR(IF(COUNT($S758:V758)&gt;=$P758,"",EDATE($S758,4)),"")</f>
        <v/>
      </c>
      <c r="X758" s="48" t="str">
        <f>IFERROR(IF(COUNT($S758:W758)&gt;=$P758,"",EDATE($S758,5)),"")</f>
        <v/>
      </c>
      <c r="Y758" s="48" t="str">
        <f>IFERROR(IF(COUNT($S758:X758)&gt;=$P758,"",EDATE($S758,6)),"")</f>
        <v/>
      </c>
      <c r="Z758" s="48" t="str">
        <f>IFERROR(IF(COUNT($S758:Y758)&gt;=$P758,"",EDATE($S758,7)),"")</f>
        <v/>
      </c>
      <c r="AA758" s="48" t="str">
        <f>IFERROR(IF(COUNT($S758:Z758)&gt;=$P758,"",EDATE($S758,8)),"")</f>
        <v/>
      </c>
      <c r="AB758" s="48" t="str">
        <f>IFERROR(IF(COUNT($S758:AA758)&gt;=$P758,"",EDATE($S758,9)),"")</f>
        <v/>
      </c>
      <c r="AC758" s="48" t="str">
        <f>IFERROR(IF(COUNT($S758:AB758)&gt;=$P758,"",EDATE($S758,10)),"")</f>
        <v/>
      </c>
      <c r="AD758" s="48" t="str">
        <f>IFERROR(IF(COUNT($S758:AC758)&gt;=$P758,"",EDATE($S758,11)),"")</f>
        <v/>
      </c>
      <c r="AE758" s="48" t="str">
        <f>IFERROR(IF(COUNT($S758:AD758)&gt;=$P758,"",EDATE($S758,12)),"")</f>
        <v/>
      </c>
      <c r="AF758" s="48" t="str">
        <f>IFERROR(IF(COUNT($S758:AE758)&gt;=$P758,"",EDATE($S758,13)),"")</f>
        <v/>
      </c>
      <c r="AG758" s="48" t="str">
        <f>IFERROR(IF(COUNT($S758:AF758)&gt;=$P758,"",EDATE($S758,14)),"")</f>
        <v/>
      </c>
      <c r="AH758" s="48" t="str">
        <f>IFERROR(IF(COUNT($S758:AG758)&gt;=$P758,"",EDATE($S758,15)),"")</f>
        <v/>
      </c>
      <c r="AI758" s="48" t="str">
        <f>IFERROR(IF(COUNT($S758:AH758)&gt;=$P758,"",EDATE($S758,16)),"")</f>
        <v/>
      </c>
      <c r="AJ758" s="48" t="str">
        <f>IFERROR(IF(COUNT($S758:AI758)&gt;=$P758,"",EDATE($S758,17)),"")</f>
        <v/>
      </c>
      <c r="AK758" s="48" t="str">
        <f>IFERROR(IF(COUNT($S758:AJ758)&gt;=$P758,"",EDATE($S758,18)),"")</f>
        <v/>
      </c>
      <c r="AL758" s="49" t="str">
        <f>IFERROR(IF(COUNT($S758:AK758)&gt;=$P758,"",EDATE($S758,19)),"")</f>
        <v/>
      </c>
      <c r="AM758" s="49" t="str">
        <f>IFERROR(IF(COUNT($S758:AL758)&gt;=$P758,"",EDATE($S758,20)),"")</f>
        <v/>
      </c>
      <c r="AN758" s="49" t="str">
        <f>IFERROR(IF(COUNT($S758:AM758)&gt;=$P758,"",EDATE($S758,21)),"")</f>
        <v/>
      </c>
      <c r="AO758" s="49" t="str">
        <f>IFERROR(IF(COUNT($S758:AN758)&gt;=$P758,"",EDATE($S758,22)),"")</f>
        <v/>
      </c>
      <c r="AP758" s="49" t="str">
        <f>IFERROR(IF(COUNT($S758:AO758)&gt;=$P758,"",EDATE($S758,23)),"")</f>
        <v/>
      </c>
      <c r="AQ758" s="49" t="str">
        <f>IFERROR(IF(COUNT($S758:AP758)&gt;=$P758,"",EDATE($S758,24)),"")</f>
        <v/>
      </c>
      <c r="AR758" s="49" t="str">
        <f>IFERROR(IF(COUNT($S758:AQ758)&gt;=$P758,"",EDATE($S758,25)),"")</f>
        <v/>
      </c>
      <c r="AS758" s="49" t="str">
        <f>IFERROR(IF(COUNT($S758:AR758)&gt;=$P758,"",EDATE($S758,26)),"")</f>
        <v/>
      </c>
      <c r="AT758" s="49" t="str">
        <f>IFERROR(IF(COUNT($S758:AS758)&gt;=$P758,"",EDATE($S758,27)),"")</f>
        <v/>
      </c>
      <c r="AU758" s="49" t="str">
        <f>IFERROR(IF(COUNT($S758:AT758)&gt;=$P758,"",EDATE($S758,28)),"")</f>
        <v/>
      </c>
      <c r="AV758" s="49" t="str">
        <f>IFERROR(IF(COUNT($S758:AU758)&gt;=$P758,"",EDATE($S758,29)),"")</f>
        <v/>
      </c>
      <c r="AW758" s="49" t="str">
        <f>IFERROR(IF(COUNT($S758:AV758)&gt;=$P758,"",EDATE($S758,30)),"")</f>
        <v/>
      </c>
      <c r="AX758" s="49" t="str">
        <f>IFERROR(IF(COUNT($S758:AW758)&gt;=$P758,"",EDATE($S758,31)),"")</f>
        <v/>
      </c>
      <c r="AY758" s="49" t="str">
        <f>IFERROR(IF(COUNT($S758:AX758)&gt;=$P758,"",EDATE($S758,32)),"")</f>
        <v/>
      </c>
      <c r="AZ758" s="49" t="str">
        <f>IFERROR(IF(COUNT($S758:AY758)&gt;=$P758,"",EDATE($S758,33)),"")</f>
        <v/>
      </c>
      <c r="BA758" s="49" t="str">
        <f>IFERROR(IF(COUNT($S758:AZ758)&gt;=$P758,"",EDATE($S758,34)),"")</f>
        <v/>
      </c>
      <c r="BB758" s="49" t="str">
        <f>IFERROR(IF(COUNT($S758:BA758)&gt;=$P758,"",EDATE($S758,35)),"")</f>
        <v/>
      </c>
      <c r="BC758" s="49" t="str">
        <f>IFERROR(IF(COUNT($S758:BB758)&gt;=$P758,"",EDATE($S758,36)),"")</f>
        <v/>
      </c>
      <c r="BD758" s="108"/>
    </row>
    <row r="759" spans="1:56" s="98" customFormat="1" ht="21" customHeight="1" thickBot="1">
      <c r="A759" s="106" t="str">
        <f t="shared" ca="1" si="66"/>
        <v/>
      </c>
      <c r="B759" s="152"/>
      <c r="C759" s="45" t="str">
        <f>IFERROR(VLOOKUP(B759,'اسماء العملاء'!$A$2:$E$1589,5,FALSE),"")</f>
        <v/>
      </c>
      <c r="D759" s="60" t="str">
        <f>IFERROR(VLOOKUP(B759,'اسماء العملاء'!$A$2:$C$1589,2,FALSE),"")</f>
        <v/>
      </c>
      <c r="E759" s="56"/>
      <c r="F759" s="62" t="str">
        <f>IFERROR(VLOOKUP(B759,'اسماء العملاء'!$A$2:$C$1589,3,FALSE),"")</f>
        <v/>
      </c>
      <c r="G759" s="75" t="str">
        <f>IFERROR(VLOOKUP(B759,'اسماء العملاء'!$A$2:$F$1589,6,FALSE),"")</f>
        <v/>
      </c>
      <c r="H759" s="142" t="str">
        <f>IFERROR(VLOOKUP(G759,'انواع الفلاتر'!$B$2:$C$52,2,FALSE),"")</f>
        <v/>
      </c>
      <c r="I759" s="128" t="str">
        <f>IFERROR(VLOOKUP(B759,'اسماء العملاء'!$A$2:$K$1589,11,FALSE),"")</f>
        <v/>
      </c>
      <c r="J759" s="46" t="str">
        <f t="shared" si="67"/>
        <v/>
      </c>
      <c r="K759" s="37"/>
      <c r="L759" s="137" t="str">
        <f t="shared" si="68"/>
        <v/>
      </c>
      <c r="M759" s="94" t="str">
        <f>IFERROR(VLOOKUP(B759,'اسماء العملاء'!$A$2:$G$1589,7,FALSE),"")</f>
        <v/>
      </c>
      <c r="N759" s="92" t="str">
        <f t="shared" si="69"/>
        <v/>
      </c>
      <c r="O759" s="149" t="str">
        <f>IFERROR(VLOOKUP(B759,'اسماء العملاء'!$A$2:$I$1589,9,FALSE),"")</f>
        <v/>
      </c>
      <c r="P759" s="144" t="str">
        <f t="shared" si="70"/>
        <v/>
      </c>
      <c r="Q759" s="145" t="str">
        <f t="shared" si="71"/>
        <v/>
      </c>
      <c r="R759" s="50"/>
      <c r="S759" s="133" t="str">
        <f>IFERROR(VLOOKUP(B759,'اسماء العملاء'!$A$2:$J$1589,10,FALSE),"")</f>
        <v/>
      </c>
      <c r="T759" s="48" t="str">
        <f>IFERROR(IF(COUNT($S759:S759)&gt;=$P759,"",EDATE($S759,1)),"")</f>
        <v/>
      </c>
      <c r="U759" s="48" t="str">
        <f>IFERROR(IF(COUNT($S759:T759)&gt;=$P759,"",EDATE($S759,2)),"")</f>
        <v/>
      </c>
      <c r="V759" s="48" t="str">
        <f>IFERROR(IF(COUNT($S759:U759)&gt;=$P759,"",EDATE($S759,3)),"")</f>
        <v/>
      </c>
      <c r="W759" s="48" t="str">
        <f>IFERROR(IF(COUNT($S759:V759)&gt;=$P759,"",EDATE($S759,4)),"")</f>
        <v/>
      </c>
      <c r="X759" s="48" t="str">
        <f>IFERROR(IF(COUNT($S759:W759)&gt;=$P759,"",EDATE($S759,5)),"")</f>
        <v/>
      </c>
      <c r="Y759" s="48" t="str">
        <f>IFERROR(IF(COUNT($S759:X759)&gt;=$P759,"",EDATE($S759,6)),"")</f>
        <v/>
      </c>
      <c r="Z759" s="48" t="str">
        <f>IFERROR(IF(COUNT($S759:Y759)&gt;=$P759,"",EDATE($S759,7)),"")</f>
        <v/>
      </c>
      <c r="AA759" s="48" t="str">
        <f>IFERROR(IF(COUNT($S759:Z759)&gt;=$P759,"",EDATE($S759,8)),"")</f>
        <v/>
      </c>
      <c r="AB759" s="48" t="str">
        <f>IFERROR(IF(COUNT($S759:AA759)&gt;=$P759,"",EDATE($S759,9)),"")</f>
        <v/>
      </c>
      <c r="AC759" s="48" t="str">
        <f>IFERROR(IF(COUNT($S759:AB759)&gt;=$P759,"",EDATE($S759,10)),"")</f>
        <v/>
      </c>
      <c r="AD759" s="48" t="str">
        <f>IFERROR(IF(COUNT($S759:AC759)&gt;=$P759,"",EDATE($S759,11)),"")</f>
        <v/>
      </c>
      <c r="AE759" s="48" t="str">
        <f>IFERROR(IF(COUNT($S759:AD759)&gt;=$P759,"",EDATE($S759,12)),"")</f>
        <v/>
      </c>
      <c r="AF759" s="48" t="str">
        <f>IFERROR(IF(COUNT($S759:AE759)&gt;=$P759,"",EDATE($S759,13)),"")</f>
        <v/>
      </c>
      <c r="AG759" s="48" t="str">
        <f>IFERROR(IF(COUNT($S759:AF759)&gt;=$P759,"",EDATE($S759,14)),"")</f>
        <v/>
      </c>
      <c r="AH759" s="48" t="str">
        <f>IFERROR(IF(COUNT($S759:AG759)&gt;=$P759,"",EDATE($S759,15)),"")</f>
        <v/>
      </c>
      <c r="AI759" s="48" t="str">
        <f>IFERROR(IF(COUNT($S759:AH759)&gt;=$P759,"",EDATE($S759,16)),"")</f>
        <v/>
      </c>
      <c r="AJ759" s="48" t="str">
        <f>IFERROR(IF(COUNT($S759:AI759)&gt;=$P759,"",EDATE($S759,17)),"")</f>
        <v/>
      </c>
      <c r="AK759" s="48" t="str">
        <f>IFERROR(IF(COUNT($S759:AJ759)&gt;=$P759,"",EDATE($S759,18)),"")</f>
        <v/>
      </c>
      <c r="AL759" s="49" t="str">
        <f>IFERROR(IF(COUNT($S759:AK759)&gt;=$P759,"",EDATE($S759,19)),"")</f>
        <v/>
      </c>
      <c r="AM759" s="49" t="str">
        <f>IFERROR(IF(COUNT($S759:AL759)&gt;=$P759,"",EDATE($S759,20)),"")</f>
        <v/>
      </c>
      <c r="AN759" s="49" t="str">
        <f>IFERROR(IF(COUNT($S759:AM759)&gt;=$P759,"",EDATE($S759,21)),"")</f>
        <v/>
      </c>
      <c r="AO759" s="49" t="str">
        <f>IFERROR(IF(COUNT($S759:AN759)&gt;=$P759,"",EDATE($S759,22)),"")</f>
        <v/>
      </c>
      <c r="AP759" s="49" t="str">
        <f>IFERROR(IF(COUNT($S759:AO759)&gt;=$P759,"",EDATE($S759,23)),"")</f>
        <v/>
      </c>
      <c r="AQ759" s="49" t="str">
        <f>IFERROR(IF(COUNT($S759:AP759)&gt;=$P759,"",EDATE($S759,24)),"")</f>
        <v/>
      </c>
      <c r="AR759" s="49" t="str">
        <f>IFERROR(IF(COUNT($S759:AQ759)&gt;=$P759,"",EDATE($S759,25)),"")</f>
        <v/>
      </c>
      <c r="AS759" s="49" t="str">
        <f>IFERROR(IF(COUNT($S759:AR759)&gt;=$P759,"",EDATE($S759,26)),"")</f>
        <v/>
      </c>
      <c r="AT759" s="49" t="str">
        <f>IFERROR(IF(COUNT($S759:AS759)&gt;=$P759,"",EDATE($S759,27)),"")</f>
        <v/>
      </c>
      <c r="AU759" s="49" t="str">
        <f>IFERROR(IF(COUNT($S759:AT759)&gt;=$P759,"",EDATE($S759,28)),"")</f>
        <v/>
      </c>
      <c r="AV759" s="49" t="str">
        <f>IFERROR(IF(COUNT($S759:AU759)&gt;=$P759,"",EDATE($S759,29)),"")</f>
        <v/>
      </c>
      <c r="AW759" s="49" t="str">
        <f>IFERROR(IF(COUNT($S759:AV759)&gt;=$P759,"",EDATE($S759,30)),"")</f>
        <v/>
      </c>
      <c r="AX759" s="49" t="str">
        <f>IFERROR(IF(COUNT($S759:AW759)&gt;=$P759,"",EDATE($S759,31)),"")</f>
        <v/>
      </c>
      <c r="AY759" s="49" t="str">
        <f>IFERROR(IF(COUNT($S759:AX759)&gt;=$P759,"",EDATE($S759,32)),"")</f>
        <v/>
      </c>
      <c r="AZ759" s="49" t="str">
        <f>IFERROR(IF(COUNT($S759:AY759)&gt;=$P759,"",EDATE($S759,33)),"")</f>
        <v/>
      </c>
      <c r="BA759" s="49" t="str">
        <f>IFERROR(IF(COUNT($S759:AZ759)&gt;=$P759,"",EDATE($S759,34)),"")</f>
        <v/>
      </c>
      <c r="BB759" s="49" t="str">
        <f>IFERROR(IF(COUNT($S759:BA759)&gt;=$P759,"",EDATE($S759,35)),"")</f>
        <v/>
      </c>
      <c r="BC759" s="49" t="str">
        <f>IFERROR(IF(COUNT($S759:BB759)&gt;=$P759,"",EDATE($S759,36)),"")</f>
        <v/>
      </c>
      <c r="BD759" s="108"/>
    </row>
    <row r="760" spans="1:56" s="98" customFormat="1" ht="21" customHeight="1" thickBot="1">
      <c r="A760" s="106" t="str">
        <f t="shared" ca="1" si="66"/>
        <v/>
      </c>
      <c r="B760" s="152"/>
      <c r="C760" s="45" t="str">
        <f>IFERROR(VLOOKUP(B760,'اسماء العملاء'!$A$2:$E$1589,5,FALSE),"")</f>
        <v/>
      </c>
      <c r="D760" s="60" t="str">
        <f>IFERROR(VLOOKUP(B760,'اسماء العملاء'!$A$2:$C$1589,2,FALSE),"")</f>
        <v/>
      </c>
      <c r="E760" s="56"/>
      <c r="F760" s="62" t="str">
        <f>IFERROR(VLOOKUP(B760,'اسماء العملاء'!$A$2:$C$1589,3,FALSE),"")</f>
        <v/>
      </c>
      <c r="G760" s="75" t="str">
        <f>IFERROR(VLOOKUP(B760,'اسماء العملاء'!$A$2:$F$1589,6,FALSE),"")</f>
        <v/>
      </c>
      <c r="H760" s="142" t="str">
        <f>IFERROR(VLOOKUP(G760,'انواع الفلاتر'!$B$2:$C$52,2,FALSE),"")</f>
        <v/>
      </c>
      <c r="I760" s="128" t="str">
        <f>IFERROR(VLOOKUP(B760,'اسماء العملاء'!$A$2:$K$1589,11,FALSE),"")</f>
        <v/>
      </c>
      <c r="J760" s="46" t="str">
        <f t="shared" si="67"/>
        <v/>
      </c>
      <c r="K760" s="37"/>
      <c r="L760" s="137" t="str">
        <f t="shared" si="68"/>
        <v/>
      </c>
      <c r="M760" s="94" t="str">
        <f>IFERROR(VLOOKUP(B760,'اسماء العملاء'!$A$2:$G$1589,7,FALSE),"")</f>
        <v/>
      </c>
      <c r="N760" s="92" t="str">
        <f t="shared" si="69"/>
        <v/>
      </c>
      <c r="O760" s="149" t="str">
        <f>IFERROR(VLOOKUP(B760,'اسماء العملاء'!$A$2:$I$1589,9,FALSE),"")</f>
        <v/>
      </c>
      <c r="P760" s="144" t="str">
        <f t="shared" si="70"/>
        <v/>
      </c>
      <c r="Q760" s="145" t="str">
        <f t="shared" si="71"/>
        <v/>
      </c>
      <c r="R760" s="50"/>
      <c r="S760" s="133" t="str">
        <f>IFERROR(VLOOKUP(B760,'اسماء العملاء'!$A$2:$J$1589,10,FALSE),"")</f>
        <v/>
      </c>
      <c r="T760" s="48" t="str">
        <f>IFERROR(IF(COUNT($S760:S760)&gt;=$P760,"",EDATE($S760,1)),"")</f>
        <v/>
      </c>
      <c r="U760" s="48" t="str">
        <f>IFERROR(IF(COUNT($S760:T760)&gt;=$P760,"",EDATE($S760,2)),"")</f>
        <v/>
      </c>
      <c r="V760" s="48" t="str">
        <f>IFERROR(IF(COUNT($S760:U760)&gt;=$P760,"",EDATE($S760,3)),"")</f>
        <v/>
      </c>
      <c r="W760" s="48" t="str">
        <f>IFERROR(IF(COUNT($S760:V760)&gt;=$P760,"",EDATE($S760,4)),"")</f>
        <v/>
      </c>
      <c r="X760" s="48" t="str">
        <f>IFERROR(IF(COUNT($S760:W760)&gt;=$P760,"",EDATE($S760,5)),"")</f>
        <v/>
      </c>
      <c r="Y760" s="48" t="str">
        <f>IFERROR(IF(COUNT($S760:X760)&gt;=$P760,"",EDATE($S760,6)),"")</f>
        <v/>
      </c>
      <c r="Z760" s="48" t="str">
        <f>IFERROR(IF(COUNT($S760:Y760)&gt;=$P760,"",EDATE($S760,7)),"")</f>
        <v/>
      </c>
      <c r="AA760" s="48" t="str">
        <f>IFERROR(IF(COUNT($S760:Z760)&gt;=$P760,"",EDATE($S760,8)),"")</f>
        <v/>
      </c>
      <c r="AB760" s="48" t="str">
        <f>IFERROR(IF(COUNT($S760:AA760)&gt;=$P760,"",EDATE($S760,9)),"")</f>
        <v/>
      </c>
      <c r="AC760" s="48" t="str">
        <f>IFERROR(IF(COUNT($S760:AB760)&gt;=$P760,"",EDATE($S760,10)),"")</f>
        <v/>
      </c>
      <c r="AD760" s="48" t="str">
        <f>IFERROR(IF(COUNT($S760:AC760)&gt;=$P760,"",EDATE($S760,11)),"")</f>
        <v/>
      </c>
      <c r="AE760" s="48" t="str">
        <f>IFERROR(IF(COUNT($S760:AD760)&gt;=$P760,"",EDATE($S760,12)),"")</f>
        <v/>
      </c>
      <c r="AF760" s="48" t="str">
        <f>IFERROR(IF(COUNT($S760:AE760)&gt;=$P760,"",EDATE($S760,13)),"")</f>
        <v/>
      </c>
      <c r="AG760" s="48" t="str">
        <f>IFERROR(IF(COUNT($S760:AF760)&gt;=$P760,"",EDATE($S760,14)),"")</f>
        <v/>
      </c>
      <c r="AH760" s="48" t="str">
        <f>IFERROR(IF(COUNT($S760:AG760)&gt;=$P760,"",EDATE($S760,15)),"")</f>
        <v/>
      </c>
      <c r="AI760" s="48" t="str">
        <f>IFERROR(IF(COUNT($S760:AH760)&gt;=$P760,"",EDATE($S760,16)),"")</f>
        <v/>
      </c>
      <c r="AJ760" s="48" t="str">
        <f>IFERROR(IF(COUNT($S760:AI760)&gt;=$P760,"",EDATE($S760,17)),"")</f>
        <v/>
      </c>
      <c r="AK760" s="48" t="str">
        <f>IFERROR(IF(COUNT($S760:AJ760)&gt;=$P760,"",EDATE($S760,18)),"")</f>
        <v/>
      </c>
      <c r="AL760" s="49" t="str">
        <f>IFERROR(IF(COUNT($S760:AK760)&gt;=$P760,"",EDATE($S760,19)),"")</f>
        <v/>
      </c>
      <c r="AM760" s="49" t="str">
        <f>IFERROR(IF(COUNT($S760:AL760)&gt;=$P760,"",EDATE($S760,20)),"")</f>
        <v/>
      </c>
      <c r="AN760" s="49" t="str">
        <f>IFERROR(IF(COUNT($S760:AM760)&gt;=$P760,"",EDATE($S760,21)),"")</f>
        <v/>
      </c>
      <c r="AO760" s="49" t="str">
        <f>IFERROR(IF(COUNT($S760:AN760)&gt;=$P760,"",EDATE($S760,22)),"")</f>
        <v/>
      </c>
      <c r="AP760" s="49" t="str">
        <f>IFERROR(IF(COUNT($S760:AO760)&gt;=$P760,"",EDATE($S760,23)),"")</f>
        <v/>
      </c>
      <c r="AQ760" s="49" t="str">
        <f>IFERROR(IF(COUNT($S760:AP760)&gt;=$P760,"",EDATE($S760,24)),"")</f>
        <v/>
      </c>
      <c r="AR760" s="49" t="str">
        <f>IFERROR(IF(COUNT($S760:AQ760)&gt;=$P760,"",EDATE($S760,25)),"")</f>
        <v/>
      </c>
      <c r="AS760" s="49" t="str">
        <f>IFERROR(IF(COUNT($S760:AR760)&gt;=$P760,"",EDATE($S760,26)),"")</f>
        <v/>
      </c>
      <c r="AT760" s="49" t="str">
        <f>IFERROR(IF(COUNT($S760:AS760)&gt;=$P760,"",EDATE($S760,27)),"")</f>
        <v/>
      </c>
      <c r="AU760" s="49" t="str">
        <f>IFERROR(IF(COUNT($S760:AT760)&gt;=$P760,"",EDATE($S760,28)),"")</f>
        <v/>
      </c>
      <c r="AV760" s="49" t="str">
        <f>IFERROR(IF(COUNT($S760:AU760)&gt;=$P760,"",EDATE($S760,29)),"")</f>
        <v/>
      </c>
      <c r="AW760" s="49" t="str">
        <f>IFERROR(IF(COUNT($S760:AV760)&gt;=$P760,"",EDATE($S760,30)),"")</f>
        <v/>
      </c>
      <c r="AX760" s="49" t="str">
        <f>IFERROR(IF(COUNT($S760:AW760)&gt;=$P760,"",EDATE($S760,31)),"")</f>
        <v/>
      </c>
      <c r="AY760" s="49" t="str">
        <f>IFERROR(IF(COUNT($S760:AX760)&gt;=$P760,"",EDATE($S760,32)),"")</f>
        <v/>
      </c>
      <c r="AZ760" s="49" t="str">
        <f>IFERROR(IF(COUNT($S760:AY760)&gt;=$P760,"",EDATE($S760,33)),"")</f>
        <v/>
      </c>
      <c r="BA760" s="49" t="str">
        <f>IFERROR(IF(COUNT($S760:AZ760)&gt;=$P760,"",EDATE($S760,34)),"")</f>
        <v/>
      </c>
      <c r="BB760" s="49" t="str">
        <f>IFERROR(IF(COUNT($S760:BA760)&gt;=$P760,"",EDATE($S760,35)),"")</f>
        <v/>
      </c>
      <c r="BC760" s="49" t="str">
        <f>IFERROR(IF(COUNT($S760:BB760)&gt;=$P760,"",EDATE($S760,36)),"")</f>
        <v/>
      </c>
      <c r="BD760" s="108"/>
    </row>
    <row r="761" spans="1:56" s="98" customFormat="1" ht="21" customHeight="1" thickBot="1">
      <c r="A761" s="106" t="str">
        <f t="shared" ca="1" si="66"/>
        <v/>
      </c>
      <c r="B761" s="152"/>
      <c r="C761" s="45" t="str">
        <f>IFERROR(VLOOKUP(B761,'اسماء العملاء'!$A$2:$E$1589,5,FALSE),"")</f>
        <v/>
      </c>
      <c r="D761" s="60" t="str">
        <f>IFERROR(VLOOKUP(B761,'اسماء العملاء'!$A$2:$C$1589,2,FALSE),"")</f>
        <v/>
      </c>
      <c r="E761" s="56"/>
      <c r="F761" s="62" t="str">
        <f>IFERROR(VLOOKUP(B761,'اسماء العملاء'!$A$2:$C$1589,3,FALSE),"")</f>
        <v/>
      </c>
      <c r="G761" s="75" t="str">
        <f>IFERROR(VLOOKUP(B761,'اسماء العملاء'!$A$2:$F$1589,6,FALSE),"")</f>
        <v/>
      </c>
      <c r="H761" s="142" t="str">
        <f>IFERROR(VLOOKUP(G761,'انواع الفلاتر'!$B$2:$C$52,2,FALSE),"")</f>
        <v/>
      </c>
      <c r="I761" s="128" t="str">
        <f>IFERROR(VLOOKUP(B761,'اسماء العملاء'!$A$2:$K$1589,11,FALSE),"")</f>
        <v/>
      </c>
      <c r="J761" s="46" t="str">
        <f t="shared" si="67"/>
        <v/>
      </c>
      <c r="K761" s="37"/>
      <c r="L761" s="137" t="str">
        <f t="shared" si="68"/>
        <v/>
      </c>
      <c r="M761" s="94" t="str">
        <f>IFERROR(VLOOKUP(B761,'اسماء العملاء'!$A$2:$G$1589,7,FALSE),"")</f>
        <v/>
      </c>
      <c r="N761" s="92" t="str">
        <f t="shared" si="69"/>
        <v/>
      </c>
      <c r="O761" s="149" t="str">
        <f>IFERROR(VLOOKUP(B761,'اسماء العملاء'!$A$2:$I$1589,9,FALSE),"")</f>
        <v/>
      </c>
      <c r="P761" s="144" t="str">
        <f t="shared" si="70"/>
        <v/>
      </c>
      <c r="Q761" s="145" t="str">
        <f t="shared" si="71"/>
        <v/>
      </c>
      <c r="R761" s="50"/>
      <c r="S761" s="133" t="str">
        <f>IFERROR(VLOOKUP(B761,'اسماء العملاء'!$A$2:$J$1589,10,FALSE),"")</f>
        <v/>
      </c>
      <c r="T761" s="48" t="str">
        <f>IFERROR(IF(COUNT($S761:S761)&gt;=$P761,"",EDATE($S761,1)),"")</f>
        <v/>
      </c>
      <c r="U761" s="48" t="str">
        <f>IFERROR(IF(COUNT($S761:T761)&gt;=$P761,"",EDATE($S761,2)),"")</f>
        <v/>
      </c>
      <c r="V761" s="48" t="str">
        <f>IFERROR(IF(COUNT($S761:U761)&gt;=$P761,"",EDATE($S761,3)),"")</f>
        <v/>
      </c>
      <c r="W761" s="48" t="str">
        <f>IFERROR(IF(COUNT($S761:V761)&gt;=$P761,"",EDATE($S761,4)),"")</f>
        <v/>
      </c>
      <c r="X761" s="48" t="str">
        <f>IFERROR(IF(COUNT($S761:W761)&gt;=$P761,"",EDATE($S761,5)),"")</f>
        <v/>
      </c>
      <c r="Y761" s="48" t="str">
        <f>IFERROR(IF(COUNT($S761:X761)&gt;=$P761,"",EDATE($S761,6)),"")</f>
        <v/>
      </c>
      <c r="Z761" s="48" t="str">
        <f>IFERROR(IF(COUNT($S761:Y761)&gt;=$P761,"",EDATE($S761,7)),"")</f>
        <v/>
      </c>
      <c r="AA761" s="48" t="str">
        <f>IFERROR(IF(COUNT($S761:Z761)&gt;=$P761,"",EDATE($S761,8)),"")</f>
        <v/>
      </c>
      <c r="AB761" s="48" t="str">
        <f>IFERROR(IF(COUNT($S761:AA761)&gt;=$P761,"",EDATE($S761,9)),"")</f>
        <v/>
      </c>
      <c r="AC761" s="48" t="str">
        <f>IFERROR(IF(COUNT($S761:AB761)&gt;=$P761,"",EDATE($S761,10)),"")</f>
        <v/>
      </c>
      <c r="AD761" s="48" t="str">
        <f>IFERROR(IF(COUNT($S761:AC761)&gt;=$P761,"",EDATE($S761,11)),"")</f>
        <v/>
      </c>
      <c r="AE761" s="48" t="str">
        <f>IFERROR(IF(COUNT($S761:AD761)&gt;=$P761,"",EDATE($S761,12)),"")</f>
        <v/>
      </c>
      <c r="AF761" s="48" t="str">
        <f>IFERROR(IF(COUNT($S761:AE761)&gt;=$P761,"",EDATE($S761,13)),"")</f>
        <v/>
      </c>
      <c r="AG761" s="48" t="str">
        <f>IFERROR(IF(COUNT($S761:AF761)&gt;=$P761,"",EDATE($S761,14)),"")</f>
        <v/>
      </c>
      <c r="AH761" s="48" t="str">
        <f>IFERROR(IF(COUNT($S761:AG761)&gt;=$P761,"",EDATE($S761,15)),"")</f>
        <v/>
      </c>
      <c r="AI761" s="48" t="str">
        <f>IFERROR(IF(COUNT($S761:AH761)&gt;=$P761,"",EDATE($S761,16)),"")</f>
        <v/>
      </c>
      <c r="AJ761" s="48" t="str">
        <f>IFERROR(IF(COUNT($S761:AI761)&gt;=$P761,"",EDATE($S761,17)),"")</f>
        <v/>
      </c>
      <c r="AK761" s="48" t="str">
        <f>IFERROR(IF(COUNT($S761:AJ761)&gt;=$P761,"",EDATE($S761,18)),"")</f>
        <v/>
      </c>
      <c r="AL761" s="49" t="str">
        <f>IFERROR(IF(COUNT($S761:AK761)&gt;=$P761,"",EDATE($S761,19)),"")</f>
        <v/>
      </c>
      <c r="AM761" s="49" t="str">
        <f>IFERROR(IF(COUNT($S761:AL761)&gt;=$P761,"",EDATE($S761,20)),"")</f>
        <v/>
      </c>
      <c r="AN761" s="49" t="str">
        <f>IFERROR(IF(COUNT($S761:AM761)&gt;=$P761,"",EDATE($S761,21)),"")</f>
        <v/>
      </c>
      <c r="AO761" s="49" t="str">
        <f>IFERROR(IF(COUNT($S761:AN761)&gt;=$P761,"",EDATE($S761,22)),"")</f>
        <v/>
      </c>
      <c r="AP761" s="49" t="str">
        <f>IFERROR(IF(COUNT($S761:AO761)&gt;=$P761,"",EDATE($S761,23)),"")</f>
        <v/>
      </c>
      <c r="AQ761" s="49" t="str">
        <f>IFERROR(IF(COUNT($S761:AP761)&gt;=$P761,"",EDATE($S761,24)),"")</f>
        <v/>
      </c>
      <c r="AR761" s="49" t="str">
        <f>IFERROR(IF(COUNT($S761:AQ761)&gt;=$P761,"",EDATE($S761,25)),"")</f>
        <v/>
      </c>
      <c r="AS761" s="49" t="str">
        <f>IFERROR(IF(COUNT($S761:AR761)&gt;=$P761,"",EDATE($S761,26)),"")</f>
        <v/>
      </c>
      <c r="AT761" s="49" t="str">
        <f>IFERROR(IF(COUNT($S761:AS761)&gt;=$P761,"",EDATE($S761,27)),"")</f>
        <v/>
      </c>
      <c r="AU761" s="49" t="str">
        <f>IFERROR(IF(COUNT($S761:AT761)&gt;=$P761,"",EDATE($S761,28)),"")</f>
        <v/>
      </c>
      <c r="AV761" s="49" t="str">
        <f>IFERROR(IF(COUNT($S761:AU761)&gt;=$P761,"",EDATE($S761,29)),"")</f>
        <v/>
      </c>
      <c r="AW761" s="49" t="str">
        <f>IFERROR(IF(COUNT($S761:AV761)&gt;=$P761,"",EDATE($S761,30)),"")</f>
        <v/>
      </c>
      <c r="AX761" s="49" t="str">
        <f>IFERROR(IF(COUNT($S761:AW761)&gt;=$P761,"",EDATE($S761,31)),"")</f>
        <v/>
      </c>
      <c r="AY761" s="49" t="str">
        <f>IFERROR(IF(COUNT($S761:AX761)&gt;=$P761,"",EDATE($S761,32)),"")</f>
        <v/>
      </c>
      <c r="AZ761" s="49" t="str">
        <f>IFERROR(IF(COUNT($S761:AY761)&gt;=$P761,"",EDATE($S761,33)),"")</f>
        <v/>
      </c>
      <c r="BA761" s="49" t="str">
        <f>IFERROR(IF(COUNT($S761:AZ761)&gt;=$P761,"",EDATE($S761,34)),"")</f>
        <v/>
      </c>
      <c r="BB761" s="49" t="str">
        <f>IFERROR(IF(COUNT($S761:BA761)&gt;=$P761,"",EDATE($S761,35)),"")</f>
        <v/>
      </c>
      <c r="BC761" s="49" t="str">
        <f>IFERROR(IF(COUNT($S761:BB761)&gt;=$P761,"",EDATE($S761,36)),"")</f>
        <v/>
      </c>
      <c r="BD761" s="108"/>
    </row>
    <row r="762" spans="1:56" s="98" customFormat="1" ht="21" customHeight="1" thickBot="1">
      <c r="A762" s="106" t="str">
        <f t="shared" ca="1" si="66"/>
        <v/>
      </c>
      <c r="B762" s="152"/>
      <c r="C762" s="45" t="str">
        <f>IFERROR(VLOOKUP(B762,'اسماء العملاء'!$A$2:$E$1589,5,FALSE),"")</f>
        <v/>
      </c>
      <c r="D762" s="60" t="str">
        <f>IFERROR(VLOOKUP(B762,'اسماء العملاء'!$A$2:$C$1589,2,FALSE),"")</f>
        <v/>
      </c>
      <c r="E762" s="56"/>
      <c r="F762" s="62" t="str">
        <f>IFERROR(VLOOKUP(B762,'اسماء العملاء'!$A$2:$C$1589,3,FALSE),"")</f>
        <v/>
      </c>
      <c r="G762" s="75" t="str">
        <f>IFERROR(VLOOKUP(B762,'اسماء العملاء'!$A$2:$F$1589,6,FALSE),"")</f>
        <v/>
      </c>
      <c r="H762" s="142" t="str">
        <f>IFERROR(VLOOKUP(G762,'انواع الفلاتر'!$B$2:$C$52,2,FALSE),"")</f>
        <v/>
      </c>
      <c r="I762" s="128" t="str">
        <f>IFERROR(VLOOKUP(B762,'اسماء العملاء'!$A$2:$K$1589,11,FALSE),"")</f>
        <v/>
      </c>
      <c r="J762" s="46" t="str">
        <f t="shared" si="67"/>
        <v/>
      </c>
      <c r="K762" s="37"/>
      <c r="L762" s="137" t="str">
        <f t="shared" si="68"/>
        <v/>
      </c>
      <c r="M762" s="94" t="str">
        <f>IFERROR(VLOOKUP(B762,'اسماء العملاء'!$A$2:$G$1589,7,FALSE),"")</f>
        <v/>
      </c>
      <c r="N762" s="92" t="str">
        <f t="shared" si="69"/>
        <v/>
      </c>
      <c r="O762" s="149" t="str">
        <f>IFERROR(VLOOKUP(B762,'اسماء العملاء'!$A$2:$I$1589,9,FALSE),"")</f>
        <v/>
      </c>
      <c r="P762" s="144" t="str">
        <f t="shared" si="70"/>
        <v/>
      </c>
      <c r="Q762" s="145" t="str">
        <f t="shared" si="71"/>
        <v/>
      </c>
      <c r="R762" s="50"/>
      <c r="S762" s="133" t="str">
        <f>IFERROR(VLOOKUP(B762,'اسماء العملاء'!$A$2:$J$1589,10,FALSE),"")</f>
        <v/>
      </c>
      <c r="T762" s="48" t="str">
        <f>IFERROR(IF(COUNT($S762:S762)&gt;=$P762,"",EDATE($S762,1)),"")</f>
        <v/>
      </c>
      <c r="U762" s="48" t="str">
        <f>IFERROR(IF(COUNT($S762:T762)&gt;=$P762,"",EDATE($S762,2)),"")</f>
        <v/>
      </c>
      <c r="V762" s="48" t="str">
        <f>IFERROR(IF(COUNT($S762:U762)&gt;=$P762,"",EDATE($S762,3)),"")</f>
        <v/>
      </c>
      <c r="W762" s="48" t="str">
        <f>IFERROR(IF(COUNT($S762:V762)&gt;=$P762,"",EDATE($S762,4)),"")</f>
        <v/>
      </c>
      <c r="X762" s="48" t="str">
        <f>IFERROR(IF(COUNT($S762:W762)&gt;=$P762,"",EDATE($S762,5)),"")</f>
        <v/>
      </c>
      <c r="Y762" s="48" t="str">
        <f>IFERROR(IF(COUNT($S762:X762)&gt;=$P762,"",EDATE($S762,6)),"")</f>
        <v/>
      </c>
      <c r="Z762" s="48" t="str">
        <f>IFERROR(IF(COUNT($S762:Y762)&gt;=$P762,"",EDATE($S762,7)),"")</f>
        <v/>
      </c>
      <c r="AA762" s="48" t="str">
        <f>IFERROR(IF(COUNT($S762:Z762)&gt;=$P762,"",EDATE($S762,8)),"")</f>
        <v/>
      </c>
      <c r="AB762" s="48" t="str">
        <f>IFERROR(IF(COUNT($S762:AA762)&gt;=$P762,"",EDATE($S762,9)),"")</f>
        <v/>
      </c>
      <c r="AC762" s="48" t="str">
        <f>IFERROR(IF(COUNT($S762:AB762)&gt;=$P762,"",EDATE($S762,10)),"")</f>
        <v/>
      </c>
      <c r="AD762" s="48" t="str">
        <f>IFERROR(IF(COUNT($S762:AC762)&gt;=$P762,"",EDATE($S762,11)),"")</f>
        <v/>
      </c>
      <c r="AE762" s="48" t="str">
        <f>IFERROR(IF(COUNT($S762:AD762)&gt;=$P762,"",EDATE($S762,12)),"")</f>
        <v/>
      </c>
      <c r="AF762" s="48" t="str">
        <f>IFERROR(IF(COUNT($S762:AE762)&gt;=$P762,"",EDATE($S762,13)),"")</f>
        <v/>
      </c>
      <c r="AG762" s="48" t="str">
        <f>IFERROR(IF(COUNT($S762:AF762)&gt;=$P762,"",EDATE($S762,14)),"")</f>
        <v/>
      </c>
      <c r="AH762" s="48" t="str">
        <f>IFERROR(IF(COUNT($S762:AG762)&gt;=$P762,"",EDATE($S762,15)),"")</f>
        <v/>
      </c>
      <c r="AI762" s="48" t="str">
        <f>IFERROR(IF(COUNT($S762:AH762)&gt;=$P762,"",EDATE($S762,16)),"")</f>
        <v/>
      </c>
      <c r="AJ762" s="48" t="str">
        <f>IFERROR(IF(COUNT($S762:AI762)&gt;=$P762,"",EDATE($S762,17)),"")</f>
        <v/>
      </c>
      <c r="AK762" s="48" t="str">
        <f>IFERROR(IF(COUNT($S762:AJ762)&gt;=$P762,"",EDATE($S762,18)),"")</f>
        <v/>
      </c>
      <c r="AL762" s="49" t="str">
        <f>IFERROR(IF(COUNT($S762:AK762)&gt;=$P762,"",EDATE($S762,19)),"")</f>
        <v/>
      </c>
      <c r="AM762" s="49" t="str">
        <f>IFERROR(IF(COUNT($S762:AL762)&gt;=$P762,"",EDATE($S762,20)),"")</f>
        <v/>
      </c>
      <c r="AN762" s="49" t="str">
        <f>IFERROR(IF(COUNT($S762:AM762)&gt;=$P762,"",EDATE($S762,21)),"")</f>
        <v/>
      </c>
      <c r="AO762" s="49" t="str">
        <f>IFERROR(IF(COUNT($S762:AN762)&gt;=$P762,"",EDATE($S762,22)),"")</f>
        <v/>
      </c>
      <c r="AP762" s="49" t="str">
        <f>IFERROR(IF(COUNT($S762:AO762)&gt;=$P762,"",EDATE($S762,23)),"")</f>
        <v/>
      </c>
      <c r="AQ762" s="49" t="str">
        <f>IFERROR(IF(COUNT($S762:AP762)&gt;=$P762,"",EDATE($S762,24)),"")</f>
        <v/>
      </c>
      <c r="AR762" s="49" t="str">
        <f>IFERROR(IF(COUNT($S762:AQ762)&gt;=$P762,"",EDATE($S762,25)),"")</f>
        <v/>
      </c>
      <c r="AS762" s="49" t="str">
        <f>IFERROR(IF(COUNT($S762:AR762)&gt;=$P762,"",EDATE($S762,26)),"")</f>
        <v/>
      </c>
      <c r="AT762" s="49" t="str">
        <f>IFERROR(IF(COUNT($S762:AS762)&gt;=$P762,"",EDATE($S762,27)),"")</f>
        <v/>
      </c>
      <c r="AU762" s="49" t="str">
        <f>IFERROR(IF(COUNT($S762:AT762)&gt;=$P762,"",EDATE($S762,28)),"")</f>
        <v/>
      </c>
      <c r="AV762" s="49" t="str">
        <f>IFERROR(IF(COUNT($S762:AU762)&gt;=$P762,"",EDATE($S762,29)),"")</f>
        <v/>
      </c>
      <c r="AW762" s="49" t="str">
        <f>IFERROR(IF(COUNT($S762:AV762)&gt;=$P762,"",EDATE($S762,30)),"")</f>
        <v/>
      </c>
      <c r="AX762" s="49" t="str">
        <f>IFERROR(IF(COUNT($S762:AW762)&gt;=$P762,"",EDATE($S762,31)),"")</f>
        <v/>
      </c>
      <c r="AY762" s="49" t="str">
        <f>IFERROR(IF(COUNT($S762:AX762)&gt;=$P762,"",EDATE($S762,32)),"")</f>
        <v/>
      </c>
      <c r="AZ762" s="49" t="str">
        <f>IFERROR(IF(COUNT($S762:AY762)&gt;=$P762,"",EDATE($S762,33)),"")</f>
        <v/>
      </c>
      <c r="BA762" s="49" t="str">
        <f>IFERROR(IF(COUNT($S762:AZ762)&gt;=$P762,"",EDATE($S762,34)),"")</f>
        <v/>
      </c>
      <c r="BB762" s="49" t="str">
        <f>IFERROR(IF(COUNT($S762:BA762)&gt;=$P762,"",EDATE($S762,35)),"")</f>
        <v/>
      </c>
      <c r="BC762" s="49" t="str">
        <f>IFERROR(IF(COUNT($S762:BB762)&gt;=$P762,"",EDATE($S762,36)),"")</f>
        <v/>
      </c>
      <c r="BD762" s="108"/>
    </row>
    <row r="763" spans="1:56" s="98" customFormat="1" ht="21" customHeight="1" thickBot="1">
      <c r="A763" s="106" t="str">
        <f t="shared" ca="1" si="66"/>
        <v/>
      </c>
      <c r="B763" s="152"/>
      <c r="C763" s="45" t="str">
        <f>IFERROR(VLOOKUP(B763,'اسماء العملاء'!$A$2:$E$1589,5,FALSE),"")</f>
        <v/>
      </c>
      <c r="D763" s="60" t="str">
        <f>IFERROR(VLOOKUP(B763,'اسماء العملاء'!$A$2:$C$1589,2,FALSE),"")</f>
        <v/>
      </c>
      <c r="E763" s="56"/>
      <c r="F763" s="62" t="str">
        <f>IFERROR(VLOOKUP(B763,'اسماء العملاء'!$A$2:$C$1589,3,FALSE),"")</f>
        <v/>
      </c>
      <c r="G763" s="75" t="str">
        <f>IFERROR(VLOOKUP(B763,'اسماء العملاء'!$A$2:$F$1589,6,FALSE),"")</f>
        <v/>
      </c>
      <c r="H763" s="142" t="str">
        <f>IFERROR(VLOOKUP(G763,'انواع الفلاتر'!$B$2:$C$52,2,FALSE),"")</f>
        <v/>
      </c>
      <c r="I763" s="128" t="str">
        <f>IFERROR(VLOOKUP(B763,'اسماء العملاء'!$A$2:$K$1589,11,FALSE),"")</f>
        <v/>
      </c>
      <c r="J763" s="46" t="str">
        <f t="shared" si="67"/>
        <v/>
      </c>
      <c r="K763" s="37"/>
      <c r="L763" s="137" t="str">
        <f t="shared" si="68"/>
        <v/>
      </c>
      <c r="M763" s="94" t="str">
        <f>IFERROR(VLOOKUP(B763,'اسماء العملاء'!$A$2:$G$1589,7,FALSE),"")</f>
        <v/>
      </c>
      <c r="N763" s="92" t="str">
        <f t="shared" si="69"/>
        <v/>
      </c>
      <c r="O763" s="149" t="str">
        <f>IFERROR(VLOOKUP(B763,'اسماء العملاء'!$A$2:$I$1589,9,FALSE),"")</f>
        <v/>
      </c>
      <c r="P763" s="144" t="str">
        <f t="shared" si="70"/>
        <v/>
      </c>
      <c r="Q763" s="145" t="str">
        <f t="shared" si="71"/>
        <v/>
      </c>
      <c r="R763" s="50"/>
      <c r="S763" s="133" t="str">
        <f>IFERROR(VLOOKUP(B763,'اسماء العملاء'!$A$2:$J$1589,10,FALSE),"")</f>
        <v/>
      </c>
      <c r="T763" s="48" t="str">
        <f>IFERROR(IF(COUNT($S763:S763)&gt;=$P763,"",EDATE($S763,1)),"")</f>
        <v/>
      </c>
      <c r="U763" s="48" t="str">
        <f>IFERROR(IF(COUNT($S763:T763)&gt;=$P763,"",EDATE($S763,2)),"")</f>
        <v/>
      </c>
      <c r="V763" s="48" t="str">
        <f>IFERROR(IF(COUNT($S763:U763)&gt;=$P763,"",EDATE($S763,3)),"")</f>
        <v/>
      </c>
      <c r="W763" s="48" t="str">
        <f>IFERROR(IF(COUNT($S763:V763)&gt;=$P763,"",EDATE($S763,4)),"")</f>
        <v/>
      </c>
      <c r="X763" s="48" t="str">
        <f>IFERROR(IF(COUNT($S763:W763)&gt;=$P763,"",EDATE($S763,5)),"")</f>
        <v/>
      </c>
      <c r="Y763" s="48" t="str">
        <f>IFERROR(IF(COUNT($S763:X763)&gt;=$P763,"",EDATE($S763,6)),"")</f>
        <v/>
      </c>
      <c r="Z763" s="48" t="str">
        <f>IFERROR(IF(COUNT($S763:Y763)&gt;=$P763,"",EDATE($S763,7)),"")</f>
        <v/>
      </c>
      <c r="AA763" s="48" t="str">
        <f>IFERROR(IF(COUNT($S763:Z763)&gt;=$P763,"",EDATE($S763,8)),"")</f>
        <v/>
      </c>
      <c r="AB763" s="48" t="str">
        <f>IFERROR(IF(COUNT($S763:AA763)&gt;=$P763,"",EDATE($S763,9)),"")</f>
        <v/>
      </c>
      <c r="AC763" s="48" t="str">
        <f>IFERROR(IF(COUNT($S763:AB763)&gt;=$P763,"",EDATE($S763,10)),"")</f>
        <v/>
      </c>
      <c r="AD763" s="48" t="str">
        <f>IFERROR(IF(COUNT($S763:AC763)&gt;=$P763,"",EDATE($S763,11)),"")</f>
        <v/>
      </c>
      <c r="AE763" s="48" t="str">
        <f>IFERROR(IF(COUNT($S763:AD763)&gt;=$P763,"",EDATE($S763,12)),"")</f>
        <v/>
      </c>
      <c r="AF763" s="48" t="str">
        <f>IFERROR(IF(COUNT($S763:AE763)&gt;=$P763,"",EDATE($S763,13)),"")</f>
        <v/>
      </c>
      <c r="AG763" s="48" t="str">
        <f>IFERROR(IF(COUNT($S763:AF763)&gt;=$P763,"",EDATE($S763,14)),"")</f>
        <v/>
      </c>
      <c r="AH763" s="48" t="str">
        <f>IFERROR(IF(COUNT($S763:AG763)&gt;=$P763,"",EDATE($S763,15)),"")</f>
        <v/>
      </c>
      <c r="AI763" s="48" t="str">
        <f>IFERROR(IF(COUNT($S763:AH763)&gt;=$P763,"",EDATE($S763,16)),"")</f>
        <v/>
      </c>
      <c r="AJ763" s="48" t="str">
        <f>IFERROR(IF(COUNT($S763:AI763)&gt;=$P763,"",EDATE($S763,17)),"")</f>
        <v/>
      </c>
      <c r="AK763" s="48" t="str">
        <f>IFERROR(IF(COUNT($S763:AJ763)&gt;=$P763,"",EDATE($S763,18)),"")</f>
        <v/>
      </c>
      <c r="AL763" s="49" t="str">
        <f>IFERROR(IF(COUNT($S763:AK763)&gt;=$P763,"",EDATE($S763,19)),"")</f>
        <v/>
      </c>
      <c r="AM763" s="49" t="str">
        <f>IFERROR(IF(COUNT($S763:AL763)&gt;=$P763,"",EDATE($S763,20)),"")</f>
        <v/>
      </c>
      <c r="AN763" s="49" t="str">
        <f>IFERROR(IF(COUNT($S763:AM763)&gt;=$P763,"",EDATE($S763,21)),"")</f>
        <v/>
      </c>
      <c r="AO763" s="49" t="str">
        <f>IFERROR(IF(COUNT($S763:AN763)&gt;=$P763,"",EDATE($S763,22)),"")</f>
        <v/>
      </c>
      <c r="AP763" s="49" t="str">
        <f>IFERROR(IF(COUNT($S763:AO763)&gt;=$P763,"",EDATE($S763,23)),"")</f>
        <v/>
      </c>
      <c r="AQ763" s="49" t="str">
        <f>IFERROR(IF(COUNT($S763:AP763)&gt;=$P763,"",EDATE($S763,24)),"")</f>
        <v/>
      </c>
      <c r="AR763" s="49" t="str">
        <f>IFERROR(IF(COUNT($S763:AQ763)&gt;=$P763,"",EDATE($S763,25)),"")</f>
        <v/>
      </c>
      <c r="AS763" s="49" t="str">
        <f>IFERROR(IF(COUNT($S763:AR763)&gt;=$P763,"",EDATE($S763,26)),"")</f>
        <v/>
      </c>
      <c r="AT763" s="49" t="str">
        <f>IFERROR(IF(COUNT($S763:AS763)&gt;=$P763,"",EDATE($S763,27)),"")</f>
        <v/>
      </c>
      <c r="AU763" s="49" t="str">
        <f>IFERROR(IF(COUNT($S763:AT763)&gt;=$P763,"",EDATE($S763,28)),"")</f>
        <v/>
      </c>
      <c r="AV763" s="49" t="str">
        <f>IFERROR(IF(COUNT($S763:AU763)&gt;=$P763,"",EDATE($S763,29)),"")</f>
        <v/>
      </c>
      <c r="AW763" s="49" t="str">
        <f>IFERROR(IF(COUNT($S763:AV763)&gt;=$P763,"",EDATE($S763,30)),"")</f>
        <v/>
      </c>
      <c r="AX763" s="49" t="str">
        <f>IFERROR(IF(COUNT($S763:AW763)&gt;=$P763,"",EDATE($S763,31)),"")</f>
        <v/>
      </c>
      <c r="AY763" s="49" t="str">
        <f>IFERROR(IF(COUNT($S763:AX763)&gt;=$P763,"",EDATE($S763,32)),"")</f>
        <v/>
      </c>
      <c r="AZ763" s="49" t="str">
        <f>IFERROR(IF(COUNT($S763:AY763)&gt;=$P763,"",EDATE($S763,33)),"")</f>
        <v/>
      </c>
      <c r="BA763" s="49" t="str">
        <f>IFERROR(IF(COUNT($S763:AZ763)&gt;=$P763,"",EDATE($S763,34)),"")</f>
        <v/>
      </c>
      <c r="BB763" s="49" t="str">
        <f>IFERROR(IF(COUNT($S763:BA763)&gt;=$P763,"",EDATE($S763,35)),"")</f>
        <v/>
      </c>
      <c r="BC763" s="49" t="str">
        <f>IFERROR(IF(COUNT($S763:BB763)&gt;=$P763,"",EDATE($S763,36)),"")</f>
        <v/>
      </c>
      <c r="BD763" s="108"/>
    </row>
    <row r="764" spans="1:56" s="98" customFormat="1" ht="21" customHeight="1" thickBot="1">
      <c r="A764" s="106" t="str">
        <f t="shared" ca="1" si="66"/>
        <v/>
      </c>
      <c r="B764" s="152"/>
      <c r="C764" s="45" t="str">
        <f>IFERROR(VLOOKUP(B764,'اسماء العملاء'!$A$2:$E$1589,5,FALSE),"")</f>
        <v/>
      </c>
      <c r="D764" s="60" t="str">
        <f>IFERROR(VLOOKUP(B764,'اسماء العملاء'!$A$2:$C$1589,2,FALSE),"")</f>
        <v/>
      </c>
      <c r="E764" s="56"/>
      <c r="F764" s="62" t="str">
        <f>IFERROR(VLOOKUP(B764,'اسماء العملاء'!$A$2:$C$1589,3,FALSE),"")</f>
        <v/>
      </c>
      <c r="G764" s="75" t="str">
        <f>IFERROR(VLOOKUP(B764,'اسماء العملاء'!$A$2:$F$1589,6,FALSE),"")</f>
        <v/>
      </c>
      <c r="H764" s="142" t="str">
        <f>IFERROR(VLOOKUP(G764,'انواع الفلاتر'!$B$2:$C$52,2,FALSE),"")</f>
        <v/>
      </c>
      <c r="I764" s="128" t="str">
        <f>IFERROR(VLOOKUP(B764,'اسماء العملاء'!$A$2:$K$1589,11,FALSE),"")</f>
        <v/>
      </c>
      <c r="J764" s="46" t="str">
        <f t="shared" si="67"/>
        <v/>
      </c>
      <c r="K764" s="37"/>
      <c r="L764" s="137" t="str">
        <f t="shared" si="68"/>
        <v/>
      </c>
      <c r="M764" s="94" t="str">
        <f>IFERROR(VLOOKUP(B764,'اسماء العملاء'!$A$2:$G$1589,7,FALSE),"")</f>
        <v/>
      </c>
      <c r="N764" s="92" t="str">
        <f t="shared" si="69"/>
        <v/>
      </c>
      <c r="O764" s="149" t="str">
        <f>IFERROR(VLOOKUP(B764,'اسماء العملاء'!$A$2:$I$1589,9,FALSE),"")</f>
        <v/>
      </c>
      <c r="P764" s="144" t="str">
        <f t="shared" si="70"/>
        <v/>
      </c>
      <c r="Q764" s="145" t="str">
        <f t="shared" si="71"/>
        <v/>
      </c>
      <c r="R764" s="50"/>
      <c r="S764" s="133" t="str">
        <f>IFERROR(VLOOKUP(B764,'اسماء العملاء'!$A$2:$J$1589,10,FALSE),"")</f>
        <v/>
      </c>
      <c r="T764" s="48" t="str">
        <f>IFERROR(IF(COUNT($S764:S764)&gt;=$P764,"",EDATE($S764,1)),"")</f>
        <v/>
      </c>
      <c r="U764" s="48" t="str">
        <f>IFERROR(IF(COUNT($S764:T764)&gt;=$P764,"",EDATE($S764,2)),"")</f>
        <v/>
      </c>
      <c r="V764" s="48" t="str">
        <f>IFERROR(IF(COUNT($S764:U764)&gt;=$P764,"",EDATE($S764,3)),"")</f>
        <v/>
      </c>
      <c r="W764" s="48" t="str">
        <f>IFERROR(IF(COUNT($S764:V764)&gt;=$P764,"",EDATE($S764,4)),"")</f>
        <v/>
      </c>
      <c r="X764" s="48" t="str">
        <f>IFERROR(IF(COUNT($S764:W764)&gt;=$P764,"",EDATE($S764,5)),"")</f>
        <v/>
      </c>
      <c r="Y764" s="48" t="str">
        <f>IFERROR(IF(COUNT($S764:X764)&gt;=$P764,"",EDATE($S764,6)),"")</f>
        <v/>
      </c>
      <c r="Z764" s="48" t="str">
        <f>IFERROR(IF(COUNT($S764:Y764)&gt;=$P764,"",EDATE($S764,7)),"")</f>
        <v/>
      </c>
      <c r="AA764" s="48" t="str">
        <f>IFERROR(IF(COUNT($S764:Z764)&gt;=$P764,"",EDATE($S764,8)),"")</f>
        <v/>
      </c>
      <c r="AB764" s="48" t="str">
        <f>IFERROR(IF(COUNT($S764:AA764)&gt;=$P764,"",EDATE($S764,9)),"")</f>
        <v/>
      </c>
      <c r="AC764" s="48" t="str">
        <f>IFERROR(IF(COUNT($S764:AB764)&gt;=$P764,"",EDATE($S764,10)),"")</f>
        <v/>
      </c>
      <c r="AD764" s="48" t="str">
        <f>IFERROR(IF(COUNT($S764:AC764)&gt;=$P764,"",EDATE($S764,11)),"")</f>
        <v/>
      </c>
      <c r="AE764" s="48" t="str">
        <f>IFERROR(IF(COUNT($S764:AD764)&gt;=$P764,"",EDATE($S764,12)),"")</f>
        <v/>
      </c>
      <c r="AF764" s="48" t="str">
        <f>IFERROR(IF(COUNT($S764:AE764)&gt;=$P764,"",EDATE($S764,13)),"")</f>
        <v/>
      </c>
      <c r="AG764" s="48" t="str">
        <f>IFERROR(IF(COUNT($S764:AF764)&gt;=$P764,"",EDATE($S764,14)),"")</f>
        <v/>
      </c>
      <c r="AH764" s="48" t="str">
        <f>IFERROR(IF(COUNT($S764:AG764)&gt;=$P764,"",EDATE($S764,15)),"")</f>
        <v/>
      </c>
      <c r="AI764" s="48" t="str">
        <f>IFERROR(IF(COUNT($S764:AH764)&gt;=$P764,"",EDATE($S764,16)),"")</f>
        <v/>
      </c>
      <c r="AJ764" s="48" t="str">
        <f>IFERROR(IF(COUNT($S764:AI764)&gt;=$P764,"",EDATE($S764,17)),"")</f>
        <v/>
      </c>
      <c r="AK764" s="48" t="str">
        <f>IFERROR(IF(COUNT($S764:AJ764)&gt;=$P764,"",EDATE($S764,18)),"")</f>
        <v/>
      </c>
      <c r="AL764" s="49" t="str">
        <f>IFERROR(IF(COUNT($S764:AK764)&gt;=$P764,"",EDATE($S764,19)),"")</f>
        <v/>
      </c>
      <c r="AM764" s="49" t="str">
        <f>IFERROR(IF(COUNT($S764:AL764)&gt;=$P764,"",EDATE($S764,20)),"")</f>
        <v/>
      </c>
      <c r="AN764" s="49" t="str">
        <f>IFERROR(IF(COUNT($S764:AM764)&gt;=$P764,"",EDATE($S764,21)),"")</f>
        <v/>
      </c>
      <c r="AO764" s="49" t="str">
        <f>IFERROR(IF(COUNT($S764:AN764)&gt;=$P764,"",EDATE($S764,22)),"")</f>
        <v/>
      </c>
      <c r="AP764" s="49" t="str">
        <f>IFERROR(IF(COUNT($S764:AO764)&gt;=$P764,"",EDATE($S764,23)),"")</f>
        <v/>
      </c>
      <c r="AQ764" s="49" t="str">
        <f>IFERROR(IF(COUNT($S764:AP764)&gt;=$P764,"",EDATE($S764,24)),"")</f>
        <v/>
      </c>
      <c r="AR764" s="49" t="str">
        <f>IFERROR(IF(COUNT($S764:AQ764)&gt;=$P764,"",EDATE($S764,25)),"")</f>
        <v/>
      </c>
      <c r="AS764" s="49" t="str">
        <f>IFERROR(IF(COUNT($S764:AR764)&gt;=$P764,"",EDATE($S764,26)),"")</f>
        <v/>
      </c>
      <c r="AT764" s="49" t="str">
        <f>IFERROR(IF(COUNT($S764:AS764)&gt;=$P764,"",EDATE($S764,27)),"")</f>
        <v/>
      </c>
      <c r="AU764" s="49" t="str">
        <f>IFERROR(IF(COUNT($S764:AT764)&gt;=$P764,"",EDATE($S764,28)),"")</f>
        <v/>
      </c>
      <c r="AV764" s="49" t="str">
        <f>IFERROR(IF(COUNT($S764:AU764)&gt;=$P764,"",EDATE($S764,29)),"")</f>
        <v/>
      </c>
      <c r="AW764" s="49" t="str">
        <f>IFERROR(IF(COUNT($S764:AV764)&gt;=$P764,"",EDATE($S764,30)),"")</f>
        <v/>
      </c>
      <c r="AX764" s="49" t="str">
        <f>IFERROR(IF(COUNT($S764:AW764)&gt;=$P764,"",EDATE($S764,31)),"")</f>
        <v/>
      </c>
      <c r="AY764" s="49" t="str">
        <f>IFERROR(IF(COUNT($S764:AX764)&gt;=$P764,"",EDATE($S764,32)),"")</f>
        <v/>
      </c>
      <c r="AZ764" s="49" t="str">
        <f>IFERROR(IF(COUNT($S764:AY764)&gt;=$P764,"",EDATE($S764,33)),"")</f>
        <v/>
      </c>
      <c r="BA764" s="49" t="str">
        <f>IFERROR(IF(COUNT($S764:AZ764)&gt;=$P764,"",EDATE($S764,34)),"")</f>
        <v/>
      </c>
      <c r="BB764" s="49" t="str">
        <f>IFERROR(IF(COUNT($S764:BA764)&gt;=$P764,"",EDATE($S764,35)),"")</f>
        <v/>
      </c>
      <c r="BC764" s="49" t="str">
        <f>IFERROR(IF(COUNT($S764:BB764)&gt;=$P764,"",EDATE($S764,36)),"")</f>
        <v/>
      </c>
      <c r="BD764" s="108"/>
    </row>
    <row r="765" spans="1:56" s="98" customFormat="1" ht="21" customHeight="1" thickBot="1">
      <c r="A765" s="106" t="str">
        <f t="shared" ca="1" si="66"/>
        <v/>
      </c>
      <c r="B765" s="152"/>
      <c r="C765" s="45" t="str">
        <f>IFERROR(VLOOKUP(B765,'اسماء العملاء'!$A$2:$E$1589,5,FALSE),"")</f>
        <v/>
      </c>
      <c r="D765" s="60" t="str">
        <f>IFERROR(VLOOKUP(B765,'اسماء العملاء'!$A$2:$C$1589,2,FALSE),"")</f>
        <v/>
      </c>
      <c r="E765" s="56"/>
      <c r="F765" s="62" t="str">
        <f>IFERROR(VLOOKUP(B765,'اسماء العملاء'!$A$2:$C$1589,3,FALSE),"")</f>
        <v/>
      </c>
      <c r="G765" s="75" t="str">
        <f>IFERROR(VLOOKUP(B765,'اسماء العملاء'!$A$2:$F$1589,6,FALSE),"")</f>
        <v/>
      </c>
      <c r="H765" s="142" t="str">
        <f>IFERROR(VLOOKUP(G765,'انواع الفلاتر'!$B$2:$C$52,2,FALSE),"")</f>
        <v/>
      </c>
      <c r="I765" s="128" t="str">
        <f>IFERROR(VLOOKUP(B765,'اسماء العملاء'!$A$2:$K$1589,11,FALSE),"")</f>
        <v/>
      </c>
      <c r="J765" s="46" t="str">
        <f t="shared" si="67"/>
        <v/>
      </c>
      <c r="K765" s="37"/>
      <c r="L765" s="137" t="str">
        <f t="shared" si="68"/>
        <v/>
      </c>
      <c r="M765" s="94" t="str">
        <f>IFERROR(VLOOKUP(B765,'اسماء العملاء'!$A$2:$G$1589,7,FALSE),"")</f>
        <v/>
      </c>
      <c r="N765" s="92" t="str">
        <f t="shared" si="69"/>
        <v/>
      </c>
      <c r="O765" s="149" t="str">
        <f>IFERROR(VLOOKUP(B765,'اسماء العملاء'!$A$2:$I$1589,9,FALSE),"")</f>
        <v/>
      </c>
      <c r="P765" s="144" t="str">
        <f t="shared" si="70"/>
        <v/>
      </c>
      <c r="Q765" s="145" t="str">
        <f t="shared" si="71"/>
        <v/>
      </c>
      <c r="R765" s="50"/>
      <c r="S765" s="133" t="str">
        <f>IFERROR(VLOOKUP(B765,'اسماء العملاء'!$A$2:$J$1589,10,FALSE),"")</f>
        <v/>
      </c>
      <c r="T765" s="48" t="str">
        <f>IFERROR(IF(COUNT($S765:S765)&gt;=$P765,"",EDATE($S765,1)),"")</f>
        <v/>
      </c>
      <c r="U765" s="48" t="str">
        <f>IFERROR(IF(COUNT($S765:T765)&gt;=$P765,"",EDATE($S765,2)),"")</f>
        <v/>
      </c>
      <c r="V765" s="48" t="str">
        <f>IFERROR(IF(COUNT($S765:U765)&gt;=$P765,"",EDATE($S765,3)),"")</f>
        <v/>
      </c>
      <c r="W765" s="48" t="str">
        <f>IFERROR(IF(COUNT($S765:V765)&gt;=$P765,"",EDATE($S765,4)),"")</f>
        <v/>
      </c>
      <c r="X765" s="48" t="str">
        <f>IFERROR(IF(COUNT($S765:W765)&gt;=$P765,"",EDATE($S765,5)),"")</f>
        <v/>
      </c>
      <c r="Y765" s="48" t="str">
        <f>IFERROR(IF(COUNT($S765:X765)&gt;=$P765,"",EDATE($S765,6)),"")</f>
        <v/>
      </c>
      <c r="Z765" s="48" t="str">
        <f>IFERROR(IF(COUNT($S765:Y765)&gt;=$P765,"",EDATE($S765,7)),"")</f>
        <v/>
      </c>
      <c r="AA765" s="48" t="str">
        <f>IFERROR(IF(COUNT($S765:Z765)&gt;=$P765,"",EDATE($S765,8)),"")</f>
        <v/>
      </c>
      <c r="AB765" s="48" t="str">
        <f>IFERROR(IF(COUNT($S765:AA765)&gt;=$P765,"",EDATE($S765,9)),"")</f>
        <v/>
      </c>
      <c r="AC765" s="48" t="str">
        <f>IFERROR(IF(COUNT($S765:AB765)&gt;=$P765,"",EDATE($S765,10)),"")</f>
        <v/>
      </c>
      <c r="AD765" s="48" t="str">
        <f>IFERROR(IF(COUNT($S765:AC765)&gt;=$P765,"",EDATE($S765,11)),"")</f>
        <v/>
      </c>
      <c r="AE765" s="48" t="str">
        <f>IFERROR(IF(COUNT($S765:AD765)&gt;=$P765,"",EDATE($S765,12)),"")</f>
        <v/>
      </c>
      <c r="AF765" s="48" t="str">
        <f>IFERROR(IF(COUNT($S765:AE765)&gt;=$P765,"",EDATE($S765,13)),"")</f>
        <v/>
      </c>
      <c r="AG765" s="48" t="str">
        <f>IFERROR(IF(COUNT($S765:AF765)&gt;=$P765,"",EDATE($S765,14)),"")</f>
        <v/>
      </c>
      <c r="AH765" s="48" t="str">
        <f>IFERROR(IF(COUNT($S765:AG765)&gt;=$P765,"",EDATE($S765,15)),"")</f>
        <v/>
      </c>
      <c r="AI765" s="48" t="str">
        <f>IFERROR(IF(COUNT($S765:AH765)&gt;=$P765,"",EDATE($S765,16)),"")</f>
        <v/>
      </c>
      <c r="AJ765" s="48" t="str">
        <f>IFERROR(IF(COUNT($S765:AI765)&gt;=$P765,"",EDATE($S765,17)),"")</f>
        <v/>
      </c>
      <c r="AK765" s="48" t="str">
        <f>IFERROR(IF(COUNT($S765:AJ765)&gt;=$P765,"",EDATE($S765,18)),"")</f>
        <v/>
      </c>
      <c r="AL765" s="49" t="str">
        <f>IFERROR(IF(COUNT($S765:AK765)&gt;=$P765,"",EDATE($S765,19)),"")</f>
        <v/>
      </c>
      <c r="AM765" s="49" t="str">
        <f>IFERROR(IF(COUNT($S765:AL765)&gt;=$P765,"",EDATE($S765,20)),"")</f>
        <v/>
      </c>
      <c r="AN765" s="49" t="str">
        <f>IFERROR(IF(COUNT($S765:AM765)&gt;=$P765,"",EDATE($S765,21)),"")</f>
        <v/>
      </c>
      <c r="AO765" s="49" t="str">
        <f>IFERROR(IF(COUNT($S765:AN765)&gt;=$P765,"",EDATE($S765,22)),"")</f>
        <v/>
      </c>
      <c r="AP765" s="49" t="str">
        <f>IFERROR(IF(COUNT($S765:AO765)&gt;=$P765,"",EDATE($S765,23)),"")</f>
        <v/>
      </c>
      <c r="AQ765" s="49" t="str">
        <f>IFERROR(IF(COUNT($S765:AP765)&gt;=$P765,"",EDATE($S765,24)),"")</f>
        <v/>
      </c>
      <c r="AR765" s="49" t="str">
        <f>IFERROR(IF(COUNT($S765:AQ765)&gt;=$P765,"",EDATE($S765,25)),"")</f>
        <v/>
      </c>
      <c r="AS765" s="49" t="str">
        <f>IFERROR(IF(COUNT($S765:AR765)&gt;=$P765,"",EDATE($S765,26)),"")</f>
        <v/>
      </c>
      <c r="AT765" s="49" t="str">
        <f>IFERROR(IF(COUNT($S765:AS765)&gt;=$P765,"",EDATE($S765,27)),"")</f>
        <v/>
      </c>
      <c r="AU765" s="49" t="str">
        <f>IFERROR(IF(COUNT($S765:AT765)&gt;=$P765,"",EDATE($S765,28)),"")</f>
        <v/>
      </c>
      <c r="AV765" s="49" t="str">
        <f>IFERROR(IF(COUNT($S765:AU765)&gt;=$P765,"",EDATE($S765,29)),"")</f>
        <v/>
      </c>
      <c r="AW765" s="49" t="str">
        <f>IFERROR(IF(COUNT($S765:AV765)&gt;=$P765,"",EDATE($S765,30)),"")</f>
        <v/>
      </c>
      <c r="AX765" s="49" t="str">
        <f>IFERROR(IF(COUNT($S765:AW765)&gt;=$P765,"",EDATE($S765,31)),"")</f>
        <v/>
      </c>
      <c r="AY765" s="49" t="str">
        <f>IFERROR(IF(COUNT($S765:AX765)&gt;=$P765,"",EDATE($S765,32)),"")</f>
        <v/>
      </c>
      <c r="AZ765" s="49" t="str">
        <f>IFERROR(IF(COUNT($S765:AY765)&gt;=$P765,"",EDATE($S765,33)),"")</f>
        <v/>
      </c>
      <c r="BA765" s="49" t="str">
        <f>IFERROR(IF(COUNT($S765:AZ765)&gt;=$P765,"",EDATE($S765,34)),"")</f>
        <v/>
      </c>
      <c r="BB765" s="49" t="str">
        <f>IFERROR(IF(COUNT($S765:BA765)&gt;=$P765,"",EDATE($S765,35)),"")</f>
        <v/>
      </c>
      <c r="BC765" s="49" t="str">
        <f>IFERROR(IF(COUNT($S765:BB765)&gt;=$P765,"",EDATE($S765,36)),"")</f>
        <v/>
      </c>
      <c r="BD765" s="108"/>
    </row>
    <row r="766" spans="1:56" s="98" customFormat="1" ht="21" customHeight="1" thickBot="1">
      <c r="A766" s="106" t="str">
        <f t="shared" ca="1" si="66"/>
        <v/>
      </c>
      <c r="B766" s="152"/>
      <c r="C766" s="45" t="str">
        <f>IFERROR(VLOOKUP(B766,'اسماء العملاء'!$A$2:$E$1589,5,FALSE),"")</f>
        <v/>
      </c>
      <c r="D766" s="60" t="str">
        <f>IFERROR(VLOOKUP(B766,'اسماء العملاء'!$A$2:$C$1589,2,FALSE),"")</f>
        <v/>
      </c>
      <c r="E766" s="56"/>
      <c r="F766" s="62" t="str">
        <f>IFERROR(VLOOKUP(B766,'اسماء العملاء'!$A$2:$C$1589,3,FALSE),"")</f>
        <v/>
      </c>
      <c r="G766" s="75" t="str">
        <f>IFERROR(VLOOKUP(B766,'اسماء العملاء'!$A$2:$F$1589,6,FALSE),"")</f>
        <v/>
      </c>
      <c r="H766" s="142" t="str">
        <f>IFERROR(VLOOKUP(G766,'انواع الفلاتر'!$B$2:$C$52,2,FALSE),"")</f>
        <v/>
      </c>
      <c r="I766" s="128" t="str">
        <f>IFERROR(VLOOKUP(B766,'اسماء العملاء'!$A$2:$K$1589,11,FALSE),"")</f>
        <v/>
      </c>
      <c r="J766" s="46" t="str">
        <f t="shared" si="67"/>
        <v/>
      </c>
      <c r="K766" s="37"/>
      <c r="L766" s="137" t="str">
        <f t="shared" si="68"/>
        <v/>
      </c>
      <c r="M766" s="94" t="str">
        <f>IFERROR(VLOOKUP(B766,'اسماء العملاء'!$A$2:$G$1589,7,FALSE),"")</f>
        <v/>
      </c>
      <c r="N766" s="92" t="str">
        <f t="shared" si="69"/>
        <v/>
      </c>
      <c r="O766" s="149" t="str">
        <f>IFERROR(VLOOKUP(B766,'اسماء العملاء'!$A$2:$I$1589,9,FALSE),"")</f>
        <v/>
      </c>
      <c r="P766" s="144" t="str">
        <f t="shared" si="70"/>
        <v/>
      </c>
      <c r="Q766" s="145" t="str">
        <f t="shared" si="71"/>
        <v/>
      </c>
      <c r="R766" s="50"/>
      <c r="S766" s="133" t="str">
        <f>IFERROR(VLOOKUP(B766,'اسماء العملاء'!$A$2:$J$1589,10,FALSE),"")</f>
        <v/>
      </c>
      <c r="T766" s="48" t="str">
        <f>IFERROR(IF(COUNT($S766:S766)&gt;=$P766,"",EDATE($S766,1)),"")</f>
        <v/>
      </c>
      <c r="U766" s="48" t="str">
        <f>IFERROR(IF(COUNT($S766:T766)&gt;=$P766,"",EDATE($S766,2)),"")</f>
        <v/>
      </c>
      <c r="V766" s="48" t="str">
        <f>IFERROR(IF(COUNT($S766:U766)&gt;=$P766,"",EDATE($S766,3)),"")</f>
        <v/>
      </c>
      <c r="W766" s="48" t="str">
        <f>IFERROR(IF(COUNT($S766:V766)&gt;=$P766,"",EDATE($S766,4)),"")</f>
        <v/>
      </c>
      <c r="X766" s="48" t="str">
        <f>IFERROR(IF(COUNT($S766:W766)&gt;=$P766,"",EDATE($S766,5)),"")</f>
        <v/>
      </c>
      <c r="Y766" s="48" t="str">
        <f>IFERROR(IF(COUNT($S766:X766)&gt;=$P766,"",EDATE($S766,6)),"")</f>
        <v/>
      </c>
      <c r="Z766" s="48" t="str">
        <f>IFERROR(IF(COUNT($S766:Y766)&gt;=$P766,"",EDATE($S766,7)),"")</f>
        <v/>
      </c>
      <c r="AA766" s="48" t="str">
        <f>IFERROR(IF(COUNT($S766:Z766)&gt;=$P766,"",EDATE($S766,8)),"")</f>
        <v/>
      </c>
      <c r="AB766" s="48" t="str">
        <f>IFERROR(IF(COUNT($S766:AA766)&gt;=$P766,"",EDATE($S766,9)),"")</f>
        <v/>
      </c>
      <c r="AC766" s="48" t="str">
        <f>IFERROR(IF(COUNT($S766:AB766)&gt;=$P766,"",EDATE($S766,10)),"")</f>
        <v/>
      </c>
      <c r="AD766" s="48" t="str">
        <f>IFERROR(IF(COUNT($S766:AC766)&gt;=$P766,"",EDATE($S766,11)),"")</f>
        <v/>
      </c>
      <c r="AE766" s="48" t="str">
        <f>IFERROR(IF(COUNT($S766:AD766)&gt;=$P766,"",EDATE($S766,12)),"")</f>
        <v/>
      </c>
      <c r="AF766" s="48" t="str">
        <f>IFERROR(IF(COUNT($S766:AE766)&gt;=$P766,"",EDATE($S766,13)),"")</f>
        <v/>
      </c>
      <c r="AG766" s="48" t="str">
        <f>IFERROR(IF(COUNT($S766:AF766)&gt;=$P766,"",EDATE($S766,14)),"")</f>
        <v/>
      </c>
      <c r="AH766" s="48" t="str">
        <f>IFERROR(IF(COUNT($S766:AG766)&gt;=$P766,"",EDATE($S766,15)),"")</f>
        <v/>
      </c>
      <c r="AI766" s="48" t="str">
        <f>IFERROR(IF(COUNT($S766:AH766)&gt;=$P766,"",EDATE($S766,16)),"")</f>
        <v/>
      </c>
      <c r="AJ766" s="48" t="str">
        <f>IFERROR(IF(COUNT($S766:AI766)&gt;=$P766,"",EDATE($S766,17)),"")</f>
        <v/>
      </c>
      <c r="AK766" s="48" t="str">
        <f>IFERROR(IF(COUNT($S766:AJ766)&gt;=$P766,"",EDATE($S766,18)),"")</f>
        <v/>
      </c>
      <c r="AL766" s="49" t="str">
        <f>IFERROR(IF(COUNT($S766:AK766)&gt;=$P766,"",EDATE($S766,19)),"")</f>
        <v/>
      </c>
      <c r="AM766" s="49" t="str">
        <f>IFERROR(IF(COUNT($S766:AL766)&gt;=$P766,"",EDATE($S766,20)),"")</f>
        <v/>
      </c>
      <c r="AN766" s="49" t="str">
        <f>IFERROR(IF(COUNT($S766:AM766)&gt;=$P766,"",EDATE($S766,21)),"")</f>
        <v/>
      </c>
      <c r="AO766" s="49" t="str">
        <f>IFERROR(IF(COUNT($S766:AN766)&gt;=$P766,"",EDATE($S766,22)),"")</f>
        <v/>
      </c>
      <c r="AP766" s="49" t="str">
        <f>IFERROR(IF(COUNT($S766:AO766)&gt;=$P766,"",EDATE($S766,23)),"")</f>
        <v/>
      </c>
      <c r="AQ766" s="49" t="str">
        <f>IFERROR(IF(COUNT($S766:AP766)&gt;=$P766,"",EDATE($S766,24)),"")</f>
        <v/>
      </c>
      <c r="AR766" s="49" t="str">
        <f>IFERROR(IF(COUNT($S766:AQ766)&gt;=$P766,"",EDATE($S766,25)),"")</f>
        <v/>
      </c>
      <c r="AS766" s="49" t="str">
        <f>IFERROR(IF(COUNT($S766:AR766)&gt;=$P766,"",EDATE($S766,26)),"")</f>
        <v/>
      </c>
      <c r="AT766" s="49" t="str">
        <f>IFERROR(IF(COUNT($S766:AS766)&gt;=$P766,"",EDATE($S766,27)),"")</f>
        <v/>
      </c>
      <c r="AU766" s="49" t="str">
        <f>IFERROR(IF(COUNT($S766:AT766)&gt;=$P766,"",EDATE($S766,28)),"")</f>
        <v/>
      </c>
      <c r="AV766" s="49" t="str">
        <f>IFERROR(IF(COUNT($S766:AU766)&gt;=$P766,"",EDATE($S766,29)),"")</f>
        <v/>
      </c>
      <c r="AW766" s="49" t="str">
        <f>IFERROR(IF(COUNT($S766:AV766)&gt;=$P766,"",EDATE($S766,30)),"")</f>
        <v/>
      </c>
      <c r="AX766" s="49" t="str">
        <f>IFERROR(IF(COUNT($S766:AW766)&gt;=$P766,"",EDATE($S766,31)),"")</f>
        <v/>
      </c>
      <c r="AY766" s="49" t="str">
        <f>IFERROR(IF(COUNT($S766:AX766)&gt;=$P766,"",EDATE($S766,32)),"")</f>
        <v/>
      </c>
      <c r="AZ766" s="49" t="str">
        <f>IFERROR(IF(COUNT($S766:AY766)&gt;=$P766,"",EDATE($S766,33)),"")</f>
        <v/>
      </c>
      <c r="BA766" s="49" t="str">
        <f>IFERROR(IF(COUNT($S766:AZ766)&gt;=$P766,"",EDATE($S766,34)),"")</f>
        <v/>
      </c>
      <c r="BB766" s="49" t="str">
        <f>IFERROR(IF(COUNT($S766:BA766)&gt;=$P766,"",EDATE($S766,35)),"")</f>
        <v/>
      </c>
      <c r="BC766" s="49" t="str">
        <f>IFERROR(IF(COUNT($S766:BB766)&gt;=$P766,"",EDATE($S766,36)),"")</f>
        <v/>
      </c>
      <c r="BD766" s="108"/>
    </row>
    <row r="767" spans="1:56" s="98" customFormat="1" ht="21" customHeight="1" thickBot="1">
      <c r="A767" s="106" t="str">
        <f t="shared" ca="1" si="66"/>
        <v/>
      </c>
      <c r="B767" s="152"/>
      <c r="C767" s="45" t="str">
        <f>IFERROR(VLOOKUP(B767,'اسماء العملاء'!$A$2:$E$1589,5,FALSE),"")</f>
        <v/>
      </c>
      <c r="D767" s="60" t="str">
        <f>IFERROR(VLOOKUP(B767,'اسماء العملاء'!$A$2:$C$1589,2,FALSE),"")</f>
        <v/>
      </c>
      <c r="E767" s="56"/>
      <c r="F767" s="62" t="str">
        <f>IFERROR(VLOOKUP(B767,'اسماء العملاء'!$A$2:$C$1589,3,FALSE),"")</f>
        <v/>
      </c>
      <c r="G767" s="75" t="str">
        <f>IFERROR(VLOOKUP(B767,'اسماء العملاء'!$A$2:$F$1589,6,FALSE),"")</f>
        <v/>
      </c>
      <c r="H767" s="142" t="str">
        <f>IFERROR(VLOOKUP(G767,'انواع الفلاتر'!$B$2:$C$52,2,FALSE),"")</f>
        <v/>
      </c>
      <c r="I767" s="128" t="str">
        <f>IFERROR(VLOOKUP(B767,'اسماء العملاء'!$A$2:$K$1589,11,FALSE),"")</f>
        <v/>
      </c>
      <c r="J767" s="46" t="str">
        <f t="shared" si="67"/>
        <v/>
      </c>
      <c r="K767" s="37"/>
      <c r="L767" s="137" t="str">
        <f t="shared" si="68"/>
        <v/>
      </c>
      <c r="M767" s="94" t="str">
        <f>IFERROR(VLOOKUP(B767,'اسماء العملاء'!$A$2:$G$1589,7,FALSE),"")</f>
        <v/>
      </c>
      <c r="N767" s="92" t="str">
        <f t="shared" si="69"/>
        <v/>
      </c>
      <c r="O767" s="149" t="str">
        <f>IFERROR(VLOOKUP(B767,'اسماء العملاء'!$A$2:$I$1589,9,FALSE),"")</f>
        <v/>
      </c>
      <c r="P767" s="144" t="str">
        <f t="shared" si="70"/>
        <v/>
      </c>
      <c r="Q767" s="145" t="str">
        <f t="shared" si="71"/>
        <v/>
      </c>
      <c r="R767" s="50"/>
      <c r="S767" s="133" t="str">
        <f>IFERROR(VLOOKUP(B767,'اسماء العملاء'!$A$2:$J$1589,10,FALSE),"")</f>
        <v/>
      </c>
      <c r="T767" s="48" t="str">
        <f>IFERROR(IF(COUNT($S767:S767)&gt;=$P767,"",EDATE($S767,1)),"")</f>
        <v/>
      </c>
      <c r="U767" s="48" t="str">
        <f>IFERROR(IF(COUNT($S767:T767)&gt;=$P767,"",EDATE($S767,2)),"")</f>
        <v/>
      </c>
      <c r="V767" s="48" t="str">
        <f>IFERROR(IF(COUNT($S767:U767)&gt;=$P767,"",EDATE($S767,3)),"")</f>
        <v/>
      </c>
      <c r="W767" s="48" t="str">
        <f>IFERROR(IF(COUNT($S767:V767)&gt;=$P767,"",EDATE($S767,4)),"")</f>
        <v/>
      </c>
      <c r="X767" s="48" t="str">
        <f>IFERROR(IF(COUNT($S767:W767)&gt;=$P767,"",EDATE($S767,5)),"")</f>
        <v/>
      </c>
      <c r="Y767" s="48" t="str">
        <f>IFERROR(IF(COUNT($S767:X767)&gt;=$P767,"",EDATE($S767,6)),"")</f>
        <v/>
      </c>
      <c r="Z767" s="48" t="str">
        <f>IFERROR(IF(COUNT($S767:Y767)&gt;=$P767,"",EDATE($S767,7)),"")</f>
        <v/>
      </c>
      <c r="AA767" s="48" t="str">
        <f>IFERROR(IF(COUNT($S767:Z767)&gt;=$P767,"",EDATE($S767,8)),"")</f>
        <v/>
      </c>
      <c r="AB767" s="48" t="str">
        <f>IFERROR(IF(COUNT($S767:AA767)&gt;=$P767,"",EDATE($S767,9)),"")</f>
        <v/>
      </c>
      <c r="AC767" s="48" t="str">
        <f>IFERROR(IF(COUNT($S767:AB767)&gt;=$P767,"",EDATE($S767,10)),"")</f>
        <v/>
      </c>
      <c r="AD767" s="48" t="str">
        <f>IFERROR(IF(COUNT($S767:AC767)&gt;=$P767,"",EDATE($S767,11)),"")</f>
        <v/>
      </c>
      <c r="AE767" s="48" t="str">
        <f>IFERROR(IF(COUNT($S767:AD767)&gt;=$P767,"",EDATE($S767,12)),"")</f>
        <v/>
      </c>
      <c r="AF767" s="48" t="str">
        <f>IFERROR(IF(COUNT($S767:AE767)&gt;=$P767,"",EDATE($S767,13)),"")</f>
        <v/>
      </c>
      <c r="AG767" s="48" t="str">
        <f>IFERROR(IF(COUNT($S767:AF767)&gt;=$P767,"",EDATE($S767,14)),"")</f>
        <v/>
      </c>
      <c r="AH767" s="48" t="str">
        <f>IFERROR(IF(COUNT($S767:AG767)&gt;=$P767,"",EDATE($S767,15)),"")</f>
        <v/>
      </c>
      <c r="AI767" s="48" t="str">
        <f>IFERROR(IF(COUNT($S767:AH767)&gt;=$P767,"",EDATE($S767,16)),"")</f>
        <v/>
      </c>
      <c r="AJ767" s="48" t="str">
        <f>IFERROR(IF(COUNT($S767:AI767)&gt;=$P767,"",EDATE($S767,17)),"")</f>
        <v/>
      </c>
      <c r="AK767" s="48" t="str">
        <f>IFERROR(IF(COUNT($S767:AJ767)&gt;=$P767,"",EDATE($S767,18)),"")</f>
        <v/>
      </c>
      <c r="AL767" s="49" t="str">
        <f>IFERROR(IF(COUNT($S767:AK767)&gt;=$P767,"",EDATE($S767,19)),"")</f>
        <v/>
      </c>
      <c r="AM767" s="49" t="str">
        <f>IFERROR(IF(COUNT($S767:AL767)&gt;=$P767,"",EDATE($S767,20)),"")</f>
        <v/>
      </c>
      <c r="AN767" s="49" t="str">
        <f>IFERROR(IF(COUNT($S767:AM767)&gt;=$P767,"",EDATE($S767,21)),"")</f>
        <v/>
      </c>
      <c r="AO767" s="49" t="str">
        <f>IFERROR(IF(COUNT($S767:AN767)&gt;=$P767,"",EDATE($S767,22)),"")</f>
        <v/>
      </c>
      <c r="AP767" s="49" t="str">
        <f>IFERROR(IF(COUNT($S767:AO767)&gt;=$P767,"",EDATE($S767,23)),"")</f>
        <v/>
      </c>
      <c r="AQ767" s="49" t="str">
        <f>IFERROR(IF(COUNT($S767:AP767)&gt;=$P767,"",EDATE($S767,24)),"")</f>
        <v/>
      </c>
      <c r="AR767" s="49" t="str">
        <f>IFERROR(IF(COUNT($S767:AQ767)&gt;=$P767,"",EDATE($S767,25)),"")</f>
        <v/>
      </c>
      <c r="AS767" s="49" t="str">
        <f>IFERROR(IF(COUNT($S767:AR767)&gt;=$P767,"",EDATE($S767,26)),"")</f>
        <v/>
      </c>
      <c r="AT767" s="49" t="str">
        <f>IFERROR(IF(COUNT($S767:AS767)&gt;=$P767,"",EDATE($S767,27)),"")</f>
        <v/>
      </c>
      <c r="AU767" s="49" t="str">
        <f>IFERROR(IF(COUNT($S767:AT767)&gt;=$P767,"",EDATE($S767,28)),"")</f>
        <v/>
      </c>
      <c r="AV767" s="49" t="str">
        <f>IFERROR(IF(COUNT($S767:AU767)&gt;=$P767,"",EDATE($S767,29)),"")</f>
        <v/>
      </c>
      <c r="AW767" s="49" t="str">
        <f>IFERROR(IF(COUNT($S767:AV767)&gt;=$P767,"",EDATE($S767,30)),"")</f>
        <v/>
      </c>
      <c r="AX767" s="49" t="str">
        <f>IFERROR(IF(COUNT($S767:AW767)&gt;=$P767,"",EDATE($S767,31)),"")</f>
        <v/>
      </c>
      <c r="AY767" s="49" t="str">
        <f>IFERROR(IF(COUNT($S767:AX767)&gt;=$P767,"",EDATE($S767,32)),"")</f>
        <v/>
      </c>
      <c r="AZ767" s="49" t="str">
        <f>IFERROR(IF(COUNT($S767:AY767)&gt;=$P767,"",EDATE($S767,33)),"")</f>
        <v/>
      </c>
      <c r="BA767" s="49" t="str">
        <f>IFERROR(IF(COUNT($S767:AZ767)&gt;=$P767,"",EDATE($S767,34)),"")</f>
        <v/>
      </c>
      <c r="BB767" s="49" t="str">
        <f>IFERROR(IF(COUNT($S767:BA767)&gt;=$P767,"",EDATE($S767,35)),"")</f>
        <v/>
      </c>
      <c r="BC767" s="49" t="str">
        <f>IFERROR(IF(COUNT($S767:BB767)&gt;=$P767,"",EDATE($S767,36)),"")</f>
        <v/>
      </c>
      <c r="BD767" s="108"/>
    </row>
    <row r="768" spans="1:56" s="98" customFormat="1" ht="21" customHeight="1" thickBot="1">
      <c r="A768" s="106" t="str">
        <f t="shared" ca="1" si="66"/>
        <v/>
      </c>
      <c r="B768" s="152"/>
      <c r="C768" s="45" t="str">
        <f>IFERROR(VLOOKUP(B768,'اسماء العملاء'!$A$2:$E$1589,5,FALSE),"")</f>
        <v/>
      </c>
      <c r="D768" s="60" t="str">
        <f>IFERROR(VLOOKUP(B768,'اسماء العملاء'!$A$2:$C$1589,2,FALSE),"")</f>
        <v/>
      </c>
      <c r="E768" s="56"/>
      <c r="F768" s="62" t="str">
        <f>IFERROR(VLOOKUP(B768,'اسماء العملاء'!$A$2:$C$1589,3,FALSE),"")</f>
        <v/>
      </c>
      <c r="G768" s="75" t="str">
        <f>IFERROR(VLOOKUP(B768,'اسماء العملاء'!$A$2:$F$1589,6,FALSE),"")</f>
        <v/>
      </c>
      <c r="H768" s="142" t="str">
        <f>IFERROR(VLOOKUP(G768,'انواع الفلاتر'!$B$2:$C$52,2,FALSE),"")</f>
        <v/>
      </c>
      <c r="I768" s="128" t="str">
        <f>IFERROR(VLOOKUP(B768,'اسماء العملاء'!$A$2:$K$1589,11,FALSE),"")</f>
        <v/>
      </c>
      <c r="J768" s="46" t="str">
        <f t="shared" si="67"/>
        <v/>
      </c>
      <c r="K768" s="37"/>
      <c r="L768" s="137" t="str">
        <f t="shared" si="68"/>
        <v/>
      </c>
      <c r="M768" s="94" t="str">
        <f>IFERROR(VLOOKUP(B768,'اسماء العملاء'!$A$2:$G$1589,7,FALSE),"")</f>
        <v/>
      </c>
      <c r="N768" s="92" t="str">
        <f t="shared" si="69"/>
        <v/>
      </c>
      <c r="O768" s="149" t="str">
        <f>IFERROR(VLOOKUP(B768,'اسماء العملاء'!$A$2:$I$1589,9,FALSE),"")</f>
        <v/>
      </c>
      <c r="P768" s="144" t="str">
        <f t="shared" si="70"/>
        <v/>
      </c>
      <c r="Q768" s="145" t="str">
        <f t="shared" si="71"/>
        <v/>
      </c>
      <c r="R768" s="50"/>
      <c r="S768" s="133" t="str">
        <f>IFERROR(VLOOKUP(B768,'اسماء العملاء'!$A$2:$J$1589,10,FALSE),"")</f>
        <v/>
      </c>
      <c r="T768" s="48" t="str">
        <f>IFERROR(IF(COUNT($S768:S768)&gt;=$P768,"",EDATE($S768,1)),"")</f>
        <v/>
      </c>
      <c r="U768" s="48" t="str">
        <f>IFERROR(IF(COUNT($S768:T768)&gt;=$P768,"",EDATE($S768,2)),"")</f>
        <v/>
      </c>
      <c r="V768" s="48" t="str">
        <f>IFERROR(IF(COUNT($S768:U768)&gt;=$P768,"",EDATE($S768,3)),"")</f>
        <v/>
      </c>
      <c r="W768" s="48" t="str">
        <f>IFERROR(IF(COUNT($S768:V768)&gt;=$P768,"",EDATE($S768,4)),"")</f>
        <v/>
      </c>
      <c r="X768" s="48" t="str">
        <f>IFERROR(IF(COUNT($S768:W768)&gt;=$P768,"",EDATE($S768,5)),"")</f>
        <v/>
      </c>
      <c r="Y768" s="48" t="str">
        <f>IFERROR(IF(COUNT($S768:X768)&gt;=$P768,"",EDATE($S768,6)),"")</f>
        <v/>
      </c>
      <c r="Z768" s="48" t="str">
        <f>IFERROR(IF(COUNT($S768:Y768)&gt;=$P768,"",EDATE($S768,7)),"")</f>
        <v/>
      </c>
      <c r="AA768" s="48" t="str">
        <f>IFERROR(IF(COUNT($S768:Z768)&gt;=$P768,"",EDATE($S768,8)),"")</f>
        <v/>
      </c>
      <c r="AB768" s="48" t="str">
        <f>IFERROR(IF(COUNT($S768:AA768)&gt;=$P768,"",EDATE($S768,9)),"")</f>
        <v/>
      </c>
      <c r="AC768" s="48" t="str">
        <f>IFERROR(IF(COUNT($S768:AB768)&gt;=$P768,"",EDATE($S768,10)),"")</f>
        <v/>
      </c>
      <c r="AD768" s="48" t="str">
        <f>IFERROR(IF(COUNT($S768:AC768)&gt;=$P768,"",EDATE($S768,11)),"")</f>
        <v/>
      </c>
      <c r="AE768" s="48" t="str">
        <f>IFERROR(IF(COUNT($S768:AD768)&gt;=$P768,"",EDATE($S768,12)),"")</f>
        <v/>
      </c>
      <c r="AF768" s="48" t="str">
        <f>IFERROR(IF(COUNT($S768:AE768)&gt;=$P768,"",EDATE($S768,13)),"")</f>
        <v/>
      </c>
      <c r="AG768" s="48" t="str">
        <f>IFERROR(IF(COUNT($S768:AF768)&gt;=$P768,"",EDATE($S768,14)),"")</f>
        <v/>
      </c>
      <c r="AH768" s="48" t="str">
        <f>IFERROR(IF(COUNT($S768:AG768)&gt;=$P768,"",EDATE($S768,15)),"")</f>
        <v/>
      </c>
      <c r="AI768" s="48" t="str">
        <f>IFERROR(IF(COUNT($S768:AH768)&gt;=$P768,"",EDATE($S768,16)),"")</f>
        <v/>
      </c>
      <c r="AJ768" s="48" t="str">
        <f>IFERROR(IF(COUNT($S768:AI768)&gt;=$P768,"",EDATE($S768,17)),"")</f>
        <v/>
      </c>
      <c r="AK768" s="48" t="str">
        <f>IFERROR(IF(COUNT($S768:AJ768)&gt;=$P768,"",EDATE($S768,18)),"")</f>
        <v/>
      </c>
      <c r="AL768" s="49" t="str">
        <f>IFERROR(IF(COUNT($S768:AK768)&gt;=$P768,"",EDATE($S768,19)),"")</f>
        <v/>
      </c>
      <c r="AM768" s="49" t="str">
        <f>IFERROR(IF(COUNT($S768:AL768)&gt;=$P768,"",EDATE($S768,20)),"")</f>
        <v/>
      </c>
      <c r="AN768" s="49" t="str">
        <f>IFERROR(IF(COUNT($S768:AM768)&gt;=$P768,"",EDATE($S768,21)),"")</f>
        <v/>
      </c>
      <c r="AO768" s="49" t="str">
        <f>IFERROR(IF(COUNT($S768:AN768)&gt;=$P768,"",EDATE($S768,22)),"")</f>
        <v/>
      </c>
      <c r="AP768" s="49" t="str">
        <f>IFERROR(IF(COUNT($S768:AO768)&gt;=$P768,"",EDATE($S768,23)),"")</f>
        <v/>
      </c>
      <c r="AQ768" s="49" t="str">
        <f>IFERROR(IF(COUNT($S768:AP768)&gt;=$P768,"",EDATE($S768,24)),"")</f>
        <v/>
      </c>
      <c r="AR768" s="49" t="str">
        <f>IFERROR(IF(COUNT($S768:AQ768)&gt;=$P768,"",EDATE($S768,25)),"")</f>
        <v/>
      </c>
      <c r="AS768" s="49" t="str">
        <f>IFERROR(IF(COUNT($S768:AR768)&gt;=$P768,"",EDATE($S768,26)),"")</f>
        <v/>
      </c>
      <c r="AT768" s="49" t="str">
        <f>IFERROR(IF(COUNT($S768:AS768)&gt;=$P768,"",EDATE($S768,27)),"")</f>
        <v/>
      </c>
      <c r="AU768" s="49" t="str">
        <f>IFERROR(IF(COUNT($S768:AT768)&gt;=$P768,"",EDATE($S768,28)),"")</f>
        <v/>
      </c>
      <c r="AV768" s="49" t="str">
        <f>IFERROR(IF(COUNT($S768:AU768)&gt;=$P768,"",EDATE($S768,29)),"")</f>
        <v/>
      </c>
      <c r="AW768" s="49" t="str">
        <f>IFERROR(IF(COUNT($S768:AV768)&gt;=$P768,"",EDATE($S768,30)),"")</f>
        <v/>
      </c>
      <c r="AX768" s="49" t="str">
        <f>IFERROR(IF(COUNT($S768:AW768)&gt;=$P768,"",EDATE($S768,31)),"")</f>
        <v/>
      </c>
      <c r="AY768" s="49" t="str">
        <f>IFERROR(IF(COUNT($S768:AX768)&gt;=$P768,"",EDATE($S768,32)),"")</f>
        <v/>
      </c>
      <c r="AZ768" s="49" t="str">
        <f>IFERROR(IF(COUNT($S768:AY768)&gt;=$P768,"",EDATE($S768,33)),"")</f>
        <v/>
      </c>
      <c r="BA768" s="49" t="str">
        <f>IFERROR(IF(COUNT($S768:AZ768)&gt;=$P768,"",EDATE($S768,34)),"")</f>
        <v/>
      </c>
      <c r="BB768" s="49" t="str">
        <f>IFERROR(IF(COUNT($S768:BA768)&gt;=$P768,"",EDATE($S768,35)),"")</f>
        <v/>
      </c>
      <c r="BC768" s="49" t="str">
        <f>IFERROR(IF(COUNT($S768:BB768)&gt;=$P768,"",EDATE($S768,36)),"")</f>
        <v/>
      </c>
      <c r="BD768" s="108"/>
    </row>
    <row r="769" spans="1:56" s="98" customFormat="1" ht="21" customHeight="1" thickBot="1">
      <c r="A769" s="106" t="str">
        <f t="shared" ca="1" si="66"/>
        <v/>
      </c>
      <c r="B769" s="152"/>
      <c r="C769" s="45" t="str">
        <f>IFERROR(VLOOKUP(B769,'اسماء العملاء'!$A$2:$E$1589,5,FALSE),"")</f>
        <v/>
      </c>
      <c r="D769" s="60" t="str">
        <f>IFERROR(VLOOKUP(B769,'اسماء العملاء'!$A$2:$C$1589,2,FALSE),"")</f>
        <v/>
      </c>
      <c r="E769" s="56"/>
      <c r="F769" s="62" t="str">
        <f>IFERROR(VLOOKUP(B769,'اسماء العملاء'!$A$2:$C$1589,3,FALSE),"")</f>
        <v/>
      </c>
      <c r="G769" s="75" t="str">
        <f>IFERROR(VLOOKUP(B769,'اسماء العملاء'!$A$2:$F$1589,6,FALSE),"")</f>
        <v/>
      </c>
      <c r="H769" s="142" t="str">
        <f>IFERROR(VLOOKUP(G769,'انواع الفلاتر'!$B$2:$C$52,2,FALSE),"")</f>
        <v/>
      </c>
      <c r="I769" s="128" t="str">
        <f>IFERROR(VLOOKUP(B769,'اسماء العملاء'!$A$2:$K$1589,11,FALSE),"")</f>
        <v/>
      </c>
      <c r="J769" s="46" t="str">
        <f t="shared" si="67"/>
        <v/>
      </c>
      <c r="K769" s="37"/>
      <c r="L769" s="137" t="str">
        <f t="shared" si="68"/>
        <v/>
      </c>
      <c r="M769" s="94" t="str">
        <f>IFERROR(VLOOKUP(B769,'اسماء العملاء'!$A$2:$G$1589,7,FALSE),"")</f>
        <v/>
      </c>
      <c r="N769" s="92" t="str">
        <f t="shared" si="69"/>
        <v/>
      </c>
      <c r="O769" s="149" t="str">
        <f>IFERROR(VLOOKUP(B769,'اسماء العملاء'!$A$2:$I$1589,9,FALSE),"")</f>
        <v/>
      </c>
      <c r="P769" s="144" t="str">
        <f t="shared" si="70"/>
        <v/>
      </c>
      <c r="Q769" s="145" t="str">
        <f t="shared" si="71"/>
        <v/>
      </c>
      <c r="R769" s="50"/>
      <c r="S769" s="133" t="str">
        <f>IFERROR(VLOOKUP(B769,'اسماء العملاء'!$A$2:$J$1589,10,FALSE),"")</f>
        <v/>
      </c>
      <c r="T769" s="48" t="str">
        <f>IFERROR(IF(COUNT($S769:S769)&gt;=$P769,"",EDATE($S769,1)),"")</f>
        <v/>
      </c>
      <c r="U769" s="48" t="str">
        <f>IFERROR(IF(COUNT($S769:T769)&gt;=$P769,"",EDATE($S769,2)),"")</f>
        <v/>
      </c>
      <c r="V769" s="48" t="str">
        <f>IFERROR(IF(COUNT($S769:U769)&gt;=$P769,"",EDATE($S769,3)),"")</f>
        <v/>
      </c>
      <c r="W769" s="48" t="str">
        <f>IFERROR(IF(COUNT($S769:V769)&gt;=$P769,"",EDATE($S769,4)),"")</f>
        <v/>
      </c>
      <c r="X769" s="48" t="str">
        <f>IFERROR(IF(COUNT($S769:W769)&gt;=$P769,"",EDATE($S769,5)),"")</f>
        <v/>
      </c>
      <c r="Y769" s="48" t="str">
        <f>IFERROR(IF(COUNT($S769:X769)&gt;=$P769,"",EDATE($S769,6)),"")</f>
        <v/>
      </c>
      <c r="Z769" s="48" t="str">
        <f>IFERROR(IF(COUNT($S769:Y769)&gt;=$P769,"",EDATE($S769,7)),"")</f>
        <v/>
      </c>
      <c r="AA769" s="48" t="str">
        <f>IFERROR(IF(COUNT($S769:Z769)&gt;=$P769,"",EDATE($S769,8)),"")</f>
        <v/>
      </c>
      <c r="AB769" s="48" t="str">
        <f>IFERROR(IF(COUNT($S769:AA769)&gt;=$P769,"",EDATE($S769,9)),"")</f>
        <v/>
      </c>
      <c r="AC769" s="48" t="str">
        <f>IFERROR(IF(COUNT($S769:AB769)&gt;=$P769,"",EDATE($S769,10)),"")</f>
        <v/>
      </c>
      <c r="AD769" s="48" t="str">
        <f>IFERROR(IF(COUNT($S769:AC769)&gt;=$P769,"",EDATE($S769,11)),"")</f>
        <v/>
      </c>
      <c r="AE769" s="48" t="str">
        <f>IFERROR(IF(COUNT($S769:AD769)&gt;=$P769,"",EDATE($S769,12)),"")</f>
        <v/>
      </c>
      <c r="AF769" s="48" t="str">
        <f>IFERROR(IF(COUNT($S769:AE769)&gt;=$P769,"",EDATE($S769,13)),"")</f>
        <v/>
      </c>
      <c r="AG769" s="48" t="str">
        <f>IFERROR(IF(COUNT($S769:AF769)&gt;=$P769,"",EDATE($S769,14)),"")</f>
        <v/>
      </c>
      <c r="AH769" s="48" t="str">
        <f>IFERROR(IF(COUNT($S769:AG769)&gt;=$P769,"",EDATE($S769,15)),"")</f>
        <v/>
      </c>
      <c r="AI769" s="48" t="str">
        <f>IFERROR(IF(COUNT($S769:AH769)&gt;=$P769,"",EDATE($S769,16)),"")</f>
        <v/>
      </c>
      <c r="AJ769" s="48" t="str">
        <f>IFERROR(IF(COUNT($S769:AI769)&gt;=$P769,"",EDATE($S769,17)),"")</f>
        <v/>
      </c>
      <c r="AK769" s="48" t="str">
        <f>IFERROR(IF(COUNT($S769:AJ769)&gt;=$P769,"",EDATE($S769,18)),"")</f>
        <v/>
      </c>
      <c r="AL769" s="49" t="str">
        <f>IFERROR(IF(COUNT($S769:AK769)&gt;=$P769,"",EDATE($S769,19)),"")</f>
        <v/>
      </c>
      <c r="AM769" s="49" t="str">
        <f>IFERROR(IF(COUNT($S769:AL769)&gt;=$P769,"",EDATE($S769,20)),"")</f>
        <v/>
      </c>
      <c r="AN769" s="49" t="str">
        <f>IFERROR(IF(COUNT($S769:AM769)&gt;=$P769,"",EDATE($S769,21)),"")</f>
        <v/>
      </c>
      <c r="AO769" s="49" t="str">
        <f>IFERROR(IF(COUNT($S769:AN769)&gt;=$P769,"",EDATE($S769,22)),"")</f>
        <v/>
      </c>
      <c r="AP769" s="49" t="str">
        <f>IFERROR(IF(COUNT($S769:AO769)&gt;=$P769,"",EDATE($S769,23)),"")</f>
        <v/>
      </c>
      <c r="AQ769" s="49" t="str">
        <f>IFERROR(IF(COUNT($S769:AP769)&gt;=$P769,"",EDATE($S769,24)),"")</f>
        <v/>
      </c>
      <c r="AR769" s="49" t="str">
        <f>IFERROR(IF(COUNT($S769:AQ769)&gt;=$P769,"",EDATE($S769,25)),"")</f>
        <v/>
      </c>
      <c r="AS769" s="49" t="str">
        <f>IFERROR(IF(COUNT($S769:AR769)&gt;=$P769,"",EDATE($S769,26)),"")</f>
        <v/>
      </c>
      <c r="AT769" s="49" t="str">
        <f>IFERROR(IF(COUNT($S769:AS769)&gt;=$P769,"",EDATE($S769,27)),"")</f>
        <v/>
      </c>
      <c r="AU769" s="49" t="str">
        <f>IFERROR(IF(COUNT($S769:AT769)&gt;=$P769,"",EDATE($S769,28)),"")</f>
        <v/>
      </c>
      <c r="AV769" s="49" t="str">
        <f>IFERROR(IF(COUNT($S769:AU769)&gt;=$P769,"",EDATE($S769,29)),"")</f>
        <v/>
      </c>
      <c r="AW769" s="49" t="str">
        <f>IFERROR(IF(COUNT($S769:AV769)&gt;=$P769,"",EDATE($S769,30)),"")</f>
        <v/>
      </c>
      <c r="AX769" s="49" t="str">
        <f>IFERROR(IF(COUNT($S769:AW769)&gt;=$P769,"",EDATE($S769,31)),"")</f>
        <v/>
      </c>
      <c r="AY769" s="49" t="str">
        <f>IFERROR(IF(COUNT($S769:AX769)&gt;=$P769,"",EDATE($S769,32)),"")</f>
        <v/>
      </c>
      <c r="AZ769" s="49" t="str">
        <f>IFERROR(IF(COUNT($S769:AY769)&gt;=$P769,"",EDATE($S769,33)),"")</f>
        <v/>
      </c>
      <c r="BA769" s="49" t="str">
        <f>IFERROR(IF(COUNT($S769:AZ769)&gt;=$P769,"",EDATE($S769,34)),"")</f>
        <v/>
      </c>
      <c r="BB769" s="49" t="str">
        <f>IFERROR(IF(COUNT($S769:BA769)&gt;=$P769,"",EDATE($S769,35)),"")</f>
        <v/>
      </c>
      <c r="BC769" s="49" t="str">
        <f>IFERROR(IF(COUNT($S769:BB769)&gt;=$P769,"",EDATE($S769,36)),"")</f>
        <v/>
      </c>
      <c r="BD769" s="108"/>
    </row>
    <row r="770" spans="1:56" s="98" customFormat="1" ht="21" customHeight="1" thickBot="1">
      <c r="A770" s="106" t="str">
        <f t="shared" ca="1" si="66"/>
        <v/>
      </c>
      <c r="B770" s="152"/>
      <c r="C770" s="45" t="str">
        <f>IFERROR(VLOOKUP(B770,'اسماء العملاء'!$A$2:$E$1589,5,FALSE),"")</f>
        <v/>
      </c>
      <c r="D770" s="60" t="str">
        <f>IFERROR(VLOOKUP(B770,'اسماء العملاء'!$A$2:$C$1589,2,FALSE),"")</f>
        <v/>
      </c>
      <c r="E770" s="56"/>
      <c r="F770" s="62" t="str">
        <f>IFERROR(VLOOKUP(B770,'اسماء العملاء'!$A$2:$C$1589,3,FALSE),"")</f>
        <v/>
      </c>
      <c r="G770" s="75" t="str">
        <f>IFERROR(VLOOKUP(B770,'اسماء العملاء'!$A$2:$F$1589,6,FALSE),"")</f>
        <v/>
      </c>
      <c r="H770" s="142" t="str">
        <f>IFERROR(VLOOKUP(G770,'انواع الفلاتر'!$B$2:$C$52,2,FALSE),"")</f>
        <v/>
      </c>
      <c r="I770" s="128" t="str">
        <f>IFERROR(VLOOKUP(B770,'اسماء العملاء'!$A$2:$K$1589,11,FALSE),"")</f>
        <v/>
      </c>
      <c r="J770" s="46" t="str">
        <f t="shared" si="67"/>
        <v/>
      </c>
      <c r="K770" s="37"/>
      <c r="L770" s="137" t="str">
        <f t="shared" si="68"/>
        <v/>
      </c>
      <c r="M770" s="94" t="str">
        <f>IFERROR(VLOOKUP(B770,'اسماء العملاء'!$A$2:$G$1589,7,FALSE),"")</f>
        <v/>
      </c>
      <c r="N770" s="92" t="str">
        <f t="shared" si="69"/>
        <v/>
      </c>
      <c r="O770" s="149" t="str">
        <f>IFERROR(VLOOKUP(B770,'اسماء العملاء'!$A$2:$I$1589,9,FALSE),"")</f>
        <v/>
      </c>
      <c r="P770" s="144" t="str">
        <f t="shared" si="70"/>
        <v/>
      </c>
      <c r="Q770" s="145" t="str">
        <f t="shared" si="71"/>
        <v/>
      </c>
      <c r="R770" s="50"/>
      <c r="S770" s="133" t="str">
        <f>IFERROR(VLOOKUP(B770,'اسماء العملاء'!$A$2:$J$1589,10,FALSE),"")</f>
        <v/>
      </c>
      <c r="T770" s="48" t="str">
        <f>IFERROR(IF(COUNT($S770:S770)&gt;=$P770,"",EDATE($S770,1)),"")</f>
        <v/>
      </c>
      <c r="U770" s="48" t="str">
        <f>IFERROR(IF(COUNT($S770:T770)&gt;=$P770,"",EDATE($S770,2)),"")</f>
        <v/>
      </c>
      <c r="V770" s="48" t="str">
        <f>IFERROR(IF(COUNT($S770:U770)&gt;=$P770,"",EDATE($S770,3)),"")</f>
        <v/>
      </c>
      <c r="W770" s="48" t="str">
        <f>IFERROR(IF(COUNT($S770:V770)&gt;=$P770,"",EDATE($S770,4)),"")</f>
        <v/>
      </c>
      <c r="X770" s="48" t="str">
        <f>IFERROR(IF(COUNT($S770:W770)&gt;=$P770,"",EDATE($S770,5)),"")</f>
        <v/>
      </c>
      <c r="Y770" s="48" t="str">
        <f>IFERROR(IF(COUNT($S770:X770)&gt;=$P770,"",EDATE($S770,6)),"")</f>
        <v/>
      </c>
      <c r="Z770" s="48" t="str">
        <f>IFERROR(IF(COUNT($S770:Y770)&gt;=$P770,"",EDATE($S770,7)),"")</f>
        <v/>
      </c>
      <c r="AA770" s="48" t="str">
        <f>IFERROR(IF(COUNT($S770:Z770)&gt;=$P770,"",EDATE($S770,8)),"")</f>
        <v/>
      </c>
      <c r="AB770" s="48" t="str">
        <f>IFERROR(IF(COUNT($S770:AA770)&gt;=$P770,"",EDATE($S770,9)),"")</f>
        <v/>
      </c>
      <c r="AC770" s="48" t="str">
        <f>IFERROR(IF(COUNT($S770:AB770)&gt;=$P770,"",EDATE($S770,10)),"")</f>
        <v/>
      </c>
      <c r="AD770" s="48" t="str">
        <f>IFERROR(IF(COUNT($S770:AC770)&gt;=$P770,"",EDATE($S770,11)),"")</f>
        <v/>
      </c>
      <c r="AE770" s="48" t="str">
        <f>IFERROR(IF(COUNT($S770:AD770)&gt;=$P770,"",EDATE($S770,12)),"")</f>
        <v/>
      </c>
      <c r="AF770" s="48" t="str">
        <f>IFERROR(IF(COUNT($S770:AE770)&gt;=$P770,"",EDATE($S770,13)),"")</f>
        <v/>
      </c>
      <c r="AG770" s="48" t="str">
        <f>IFERROR(IF(COUNT($S770:AF770)&gt;=$P770,"",EDATE($S770,14)),"")</f>
        <v/>
      </c>
      <c r="AH770" s="48" t="str">
        <f>IFERROR(IF(COUNT($S770:AG770)&gt;=$P770,"",EDATE($S770,15)),"")</f>
        <v/>
      </c>
      <c r="AI770" s="48" t="str">
        <f>IFERROR(IF(COUNT($S770:AH770)&gt;=$P770,"",EDATE($S770,16)),"")</f>
        <v/>
      </c>
      <c r="AJ770" s="48" t="str">
        <f>IFERROR(IF(COUNT($S770:AI770)&gt;=$P770,"",EDATE($S770,17)),"")</f>
        <v/>
      </c>
      <c r="AK770" s="48" t="str">
        <f>IFERROR(IF(COUNT($S770:AJ770)&gt;=$P770,"",EDATE($S770,18)),"")</f>
        <v/>
      </c>
      <c r="AL770" s="49" t="str">
        <f>IFERROR(IF(COUNT($S770:AK770)&gt;=$P770,"",EDATE($S770,19)),"")</f>
        <v/>
      </c>
      <c r="AM770" s="49" t="str">
        <f>IFERROR(IF(COUNT($S770:AL770)&gt;=$P770,"",EDATE($S770,20)),"")</f>
        <v/>
      </c>
      <c r="AN770" s="49" t="str">
        <f>IFERROR(IF(COUNT($S770:AM770)&gt;=$P770,"",EDATE($S770,21)),"")</f>
        <v/>
      </c>
      <c r="AO770" s="49" t="str">
        <f>IFERROR(IF(COUNT($S770:AN770)&gt;=$P770,"",EDATE($S770,22)),"")</f>
        <v/>
      </c>
      <c r="AP770" s="49" t="str">
        <f>IFERROR(IF(COUNT($S770:AO770)&gt;=$P770,"",EDATE($S770,23)),"")</f>
        <v/>
      </c>
      <c r="AQ770" s="49" t="str">
        <f>IFERROR(IF(COUNT($S770:AP770)&gt;=$P770,"",EDATE($S770,24)),"")</f>
        <v/>
      </c>
      <c r="AR770" s="49" t="str">
        <f>IFERROR(IF(COUNT($S770:AQ770)&gt;=$P770,"",EDATE($S770,25)),"")</f>
        <v/>
      </c>
      <c r="AS770" s="49" t="str">
        <f>IFERROR(IF(COUNT($S770:AR770)&gt;=$P770,"",EDATE($S770,26)),"")</f>
        <v/>
      </c>
      <c r="AT770" s="49" t="str">
        <f>IFERROR(IF(COUNT($S770:AS770)&gt;=$P770,"",EDATE($S770,27)),"")</f>
        <v/>
      </c>
      <c r="AU770" s="49" t="str">
        <f>IFERROR(IF(COUNT($S770:AT770)&gt;=$P770,"",EDATE($S770,28)),"")</f>
        <v/>
      </c>
      <c r="AV770" s="49" t="str">
        <f>IFERROR(IF(COUNT($S770:AU770)&gt;=$P770,"",EDATE($S770,29)),"")</f>
        <v/>
      </c>
      <c r="AW770" s="49" t="str">
        <f>IFERROR(IF(COUNT($S770:AV770)&gt;=$P770,"",EDATE($S770,30)),"")</f>
        <v/>
      </c>
      <c r="AX770" s="49" t="str">
        <f>IFERROR(IF(COUNT($S770:AW770)&gt;=$P770,"",EDATE($S770,31)),"")</f>
        <v/>
      </c>
      <c r="AY770" s="49" t="str">
        <f>IFERROR(IF(COUNT($S770:AX770)&gt;=$P770,"",EDATE($S770,32)),"")</f>
        <v/>
      </c>
      <c r="AZ770" s="49" t="str">
        <f>IFERROR(IF(COUNT($S770:AY770)&gt;=$P770,"",EDATE($S770,33)),"")</f>
        <v/>
      </c>
      <c r="BA770" s="49" t="str">
        <f>IFERROR(IF(COUNT($S770:AZ770)&gt;=$P770,"",EDATE($S770,34)),"")</f>
        <v/>
      </c>
      <c r="BB770" s="49" t="str">
        <f>IFERROR(IF(COUNT($S770:BA770)&gt;=$P770,"",EDATE($S770,35)),"")</f>
        <v/>
      </c>
      <c r="BC770" s="49" t="str">
        <f>IFERROR(IF(COUNT($S770:BB770)&gt;=$P770,"",EDATE($S770,36)),"")</f>
        <v/>
      </c>
      <c r="BD770" s="108"/>
    </row>
    <row r="771" spans="1:56" s="98" customFormat="1" ht="21" customHeight="1" thickBot="1">
      <c r="A771" s="106" t="str">
        <f t="shared" ca="1" si="66"/>
        <v/>
      </c>
      <c r="B771" s="152"/>
      <c r="C771" s="45" t="str">
        <f>IFERROR(VLOOKUP(B771,'اسماء العملاء'!$A$2:$E$1589,5,FALSE),"")</f>
        <v/>
      </c>
      <c r="D771" s="60" t="str">
        <f>IFERROR(VLOOKUP(B771,'اسماء العملاء'!$A$2:$C$1589,2,FALSE),"")</f>
        <v/>
      </c>
      <c r="E771" s="56"/>
      <c r="F771" s="62" t="str">
        <f>IFERROR(VLOOKUP(B771,'اسماء العملاء'!$A$2:$C$1589,3,FALSE),"")</f>
        <v/>
      </c>
      <c r="G771" s="75" t="str">
        <f>IFERROR(VLOOKUP(B771,'اسماء العملاء'!$A$2:$F$1589,6,FALSE),"")</f>
        <v/>
      </c>
      <c r="H771" s="142" t="str">
        <f>IFERROR(VLOOKUP(G771,'انواع الفلاتر'!$B$2:$C$52,2,FALSE),"")</f>
        <v/>
      </c>
      <c r="I771" s="128" t="str">
        <f>IFERROR(VLOOKUP(B771,'اسماء العملاء'!$A$2:$K$1589,11,FALSE),"")</f>
        <v/>
      </c>
      <c r="J771" s="46" t="str">
        <f t="shared" si="67"/>
        <v/>
      </c>
      <c r="K771" s="37"/>
      <c r="L771" s="137" t="str">
        <f t="shared" si="68"/>
        <v/>
      </c>
      <c r="M771" s="94" t="str">
        <f>IFERROR(VLOOKUP(B771,'اسماء العملاء'!$A$2:$G$1589,7,FALSE),"")</f>
        <v/>
      </c>
      <c r="N771" s="92" t="str">
        <f t="shared" si="69"/>
        <v/>
      </c>
      <c r="O771" s="149" t="str">
        <f>IFERROR(VLOOKUP(B771,'اسماء العملاء'!$A$2:$I$1589,9,FALSE),"")</f>
        <v/>
      </c>
      <c r="P771" s="144" t="str">
        <f t="shared" si="70"/>
        <v/>
      </c>
      <c r="Q771" s="145" t="str">
        <f t="shared" si="71"/>
        <v/>
      </c>
      <c r="R771" s="50"/>
      <c r="S771" s="133" t="str">
        <f>IFERROR(VLOOKUP(B771,'اسماء العملاء'!$A$2:$J$1589,10,FALSE),"")</f>
        <v/>
      </c>
      <c r="T771" s="48" t="str">
        <f>IFERROR(IF(COUNT($S771:S771)&gt;=$P771,"",EDATE($S771,1)),"")</f>
        <v/>
      </c>
      <c r="U771" s="48" t="str">
        <f>IFERROR(IF(COUNT($S771:T771)&gt;=$P771,"",EDATE($S771,2)),"")</f>
        <v/>
      </c>
      <c r="V771" s="48" t="str">
        <f>IFERROR(IF(COUNT($S771:U771)&gt;=$P771,"",EDATE($S771,3)),"")</f>
        <v/>
      </c>
      <c r="W771" s="48" t="str">
        <f>IFERROR(IF(COUNT($S771:V771)&gt;=$P771,"",EDATE($S771,4)),"")</f>
        <v/>
      </c>
      <c r="X771" s="48" t="str">
        <f>IFERROR(IF(COUNT($S771:W771)&gt;=$P771,"",EDATE($S771,5)),"")</f>
        <v/>
      </c>
      <c r="Y771" s="48" t="str">
        <f>IFERROR(IF(COUNT($S771:X771)&gt;=$P771,"",EDATE($S771,6)),"")</f>
        <v/>
      </c>
      <c r="Z771" s="48" t="str">
        <f>IFERROR(IF(COUNT($S771:Y771)&gt;=$P771,"",EDATE($S771,7)),"")</f>
        <v/>
      </c>
      <c r="AA771" s="48" t="str">
        <f>IFERROR(IF(COUNT($S771:Z771)&gt;=$P771,"",EDATE($S771,8)),"")</f>
        <v/>
      </c>
      <c r="AB771" s="48" t="str">
        <f>IFERROR(IF(COUNT($S771:AA771)&gt;=$P771,"",EDATE($S771,9)),"")</f>
        <v/>
      </c>
      <c r="AC771" s="48" t="str">
        <f>IFERROR(IF(COUNT($S771:AB771)&gt;=$P771,"",EDATE($S771,10)),"")</f>
        <v/>
      </c>
      <c r="AD771" s="48" t="str">
        <f>IFERROR(IF(COUNT($S771:AC771)&gt;=$P771,"",EDATE($S771,11)),"")</f>
        <v/>
      </c>
      <c r="AE771" s="48" t="str">
        <f>IFERROR(IF(COUNT($S771:AD771)&gt;=$P771,"",EDATE($S771,12)),"")</f>
        <v/>
      </c>
      <c r="AF771" s="48" t="str">
        <f>IFERROR(IF(COUNT($S771:AE771)&gt;=$P771,"",EDATE($S771,13)),"")</f>
        <v/>
      </c>
      <c r="AG771" s="48" t="str">
        <f>IFERROR(IF(COUNT($S771:AF771)&gt;=$P771,"",EDATE($S771,14)),"")</f>
        <v/>
      </c>
      <c r="AH771" s="48" t="str">
        <f>IFERROR(IF(COUNT($S771:AG771)&gt;=$P771,"",EDATE($S771,15)),"")</f>
        <v/>
      </c>
      <c r="AI771" s="48" t="str">
        <f>IFERROR(IF(COUNT($S771:AH771)&gt;=$P771,"",EDATE($S771,16)),"")</f>
        <v/>
      </c>
      <c r="AJ771" s="48" t="str">
        <f>IFERROR(IF(COUNT($S771:AI771)&gt;=$P771,"",EDATE($S771,17)),"")</f>
        <v/>
      </c>
      <c r="AK771" s="48" t="str">
        <f>IFERROR(IF(COUNT($S771:AJ771)&gt;=$P771,"",EDATE($S771,18)),"")</f>
        <v/>
      </c>
      <c r="AL771" s="49" t="str">
        <f>IFERROR(IF(COUNT($S771:AK771)&gt;=$P771,"",EDATE($S771,19)),"")</f>
        <v/>
      </c>
      <c r="AM771" s="49" t="str">
        <f>IFERROR(IF(COUNT($S771:AL771)&gt;=$P771,"",EDATE($S771,20)),"")</f>
        <v/>
      </c>
      <c r="AN771" s="49" t="str">
        <f>IFERROR(IF(COUNT($S771:AM771)&gt;=$P771,"",EDATE($S771,21)),"")</f>
        <v/>
      </c>
      <c r="AO771" s="49" t="str">
        <f>IFERROR(IF(COUNT($S771:AN771)&gt;=$P771,"",EDATE($S771,22)),"")</f>
        <v/>
      </c>
      <c r="AP771" s="49" t="str">
        <f>IFERROR(IF(COUNT($S771:AO771)&gt;=$P771,"",EDATE($S771,23)),"")</f>
        <v/>
      </c>
      <c r="AQ771" s="49" t="str">
        <f>IFERROR(IF(COUNT($S771:AP771)&gt;=$P771,"",EDATE($S771,24)),"")</f>
        <v/>
      </c>
      <c r="AR771" s="49" t="str">
        <f>IFERROR(IF(COUNT($S771:AQ771)&gt;=$P771,"",EDATE($S771,25)),"")</f>
        <v/>
      </c>
      <c r="AS771" s="49" t="str">
        <f>IFERROR(IF(COUNT($S771:AR771)&gt;=$P771,"",EDATE($S771,26)),"")</f>
        <v/>
      </c>
      <c r="AT771" s="49" t="str">
        <f>IFERROR(IF(COUNT($S771:AS771)&gt;=$P771,"",EDATE($S771,27)),"")</f>
        <v/>
      </c>
      <c r="AU771" s="49" t="str">
        <f>IFERROR(IF(COUNT($S771:AT771)&gt;=$P771,"",EDATE($S771,28)),"")</f>
        <v/>
      </c>
      <c r="AV771" s="49" t="str">
        <f>IFERROR(IF(COUNT($S771:AU771)&gt;=$P771,"",EDATE($S771,29)),"")</f>
        <v/>
      </c>
      <c r="AW771" s="49" t="str">
        <f>IFERROR(IF(COUNT($S771:AV771)&gt;=$P771,"",EDATE($S771,30)),"")</f>
        <v/>
      </c>
      <c r="AX771" s="49" t="str">
        <f>IFERROR(IF(COUNT($S771:AW771)&gt;=$P771,"",EDATE($S771,31)),"")</f>
        <v/>
      </c>
      <c r="AY771" s="49" t="str">
        <f>IFERROR(IF(COUNT($S771:AX771)&gt;=$P771,"",EDATE($S771,32)),"")</f>
        <v/>
      </c>
      <c r="AZ771" s="49" t="str">
        <f>IFERROR(IF(COUNT($S771:AY771)&gt;=$P771,"",EDATE($S771,33)),"")</f>
        <v/>
      </c>
      <c r="BA771" s="49" t="str">
        <f>IFERROR(IF(COUNT($S771:AZ771)&gt;=$P771,"",EDATE($S771,34)),"")</f>
        <v/>
      </c>
      <c r="BB771" s="49" t="str">
        <f>IFERROR(IF(COUNT($S771:BA771)&gt;=$P771,"",EDATE($S771,35)),"")</f>
        <v/>
      </c>
      <c r="BC771" s="49" t="str">
        <f>IFERROR(IF(COUNT($S771:BB771)&gt;=$P771,"",EDATE($S771,36)),"")</f>
        <v/>
      </c>
      <c r="BD771" s="108"/>
    </row>
    <row r="772" spans="1:56" s="98" customFormat="1" ht="21" customHeight="1" thickBot="1">
      <c r="A772" s="106" t="str">
        <f t="shared" ref="A772:A835" ca="1" si="72">IF(B772="","",TODAY())</f>
        <v/>
      </c>
      <c r="B772" s="152"/>
      <c r="C772" s="45" t="str">
        <f>IFERROR(VLOOKUP(B772,'اسماء العملاء'!$A$2:$E$1589,5,FALSE),"")</f>
        <v/>
      </c>
      <c r="D772" s="60" t="str">
        <f>IFERROR(VLOOKUP(B772,'اسماء العملاء'!$A$2:$C$1589,2,FALSE),"")</f>
        <v/>
      </c>
      <c r="E772" s="56"/>
      <c r="F772" s="62" t="str">
        <f>IFERROR(VLOOKUP(B772,'اسماء العملاء'!$A$2:$C$1589,3,FALSE),"")</f>
        <v/>
      </c>
      <c r="G772" s="75" t="str">
        <f>IFERROR(VLOOKUP(B772,'اسماء العملاء'!$A$2:$F$1589,6,FALSE),"")</f>
        <v/>
      </c>
      <c r="H772" s="142" t="str">
        <f>IFERROR(VLOOKUP(G772,'انواع الفلاتر'!$B$2:$C$52,2,FALSE),"")</f>
        <v/>
      </c>
      <c r="I772" s="128" t="str">
        <f>IFERROR(VLOOKUP(B772,'اسماء العملاء'!$A$2:$K$1589,11,FALSE),"")</f>
        <v/>
      </c>
      <c r="J772" s="46" t="str">
        <f t="shared" ref="J772:J835" si="73">IFERROR(SUM(I772*H772),"")</f>
        <v/>
      </c>
      <c r="K772" s="37"/>
      <c r="L772" s="137" t="str">
        <f t="shared" ref="L772:L835" si="74">IFERROR(J772,"")</f>
        <v/>
      </c>
      <c r="M772" s="94" t="str">
        <f>IFERROR(VLOOKUP(B772,'اسماء العملاء'!$A$2:$G$1589,7,FALSE),"")</f>
        <v/>
      </c>
      <c r="N772" s="92" t="str">
        <f t="shared" ref="N772:N835" si="75">IFERROR(SUM(L772-M772),"")</f>
        <v/>
      </c>
      <c r="O772" s="149" t="str">
        <f>IFERROR(VLOOKUP(B772,'اسماء العملاء'!$A$2:$I$1589,9,FALSE),"")</f>
        <v/>
      </c>
      <c r="P772" s="144" t="str">
        <f t="shared" ref="P772:P835" si="76">IFERROR(INT(N772/O772),"")</f>
        <v/>
      </c>
      <c r="Q772" s="145" t="str">
        <f t="shared" ref="Q772:Q835" si="77">IFERROR(N772-O772*P772,"")</f>
        <v/>
      </c>
      <c r="R772" s="50"/>
      <c r="S772" s="133" t="str">
        <f>IFERROR(VLOOKUP(B772,'اسماء العملاء'!$A$2:$J$1589,10,FALSE),"")</f>
        <v/>
      </c>
      <c r="T772" s="48" t="str">
        <f>IFERROR(IF(COUNT($S772:S772)&gt;=$P772,"",EDATE($S772,1)),"")</f>
        <v/>
      </c>
      <c r="U772" s="48" t="str">
        <f>IFERROR(IF(COUNT($S772:T772)&gt;=$P772,"",EDATE($S772,2)),"")</f>
        <v/>
      </c>
      <c r="V772" s="48" t="str">
        <f>IFERROR(IF(COUNT($S772:U772)&gt;=$P772,"",EDATE($S772,3)),"")</f>
        <v/>
      </c>
      <c r="W772" s="48" t="str">
        <f>IFERROR(IF(COUNT($S772:V772)&gt;=$P772,"",EDATE($S772,4)),"")</f>
        <v/>
      </c>
      <c r="X772" s="48" t="str">
        <f>IFERROR(IF(COUNT($S772:W772)&gt;=$P772,"",EDATE($S772,5)),"")</f>
        <v/>
      </c>
      <c r="Y772" s="48" t="str">
        <f>IFERROR(IF(COUNT($S772:X772)&gt;=$P772,"",EDATE($S772,6)),"")</f>
        <v/>
      </c>
      <c r="Z772" s="48" t="str">
        <f>IFERROR(IF(COUNT($S772:Y772)&gt;=$P772,"",EDATE($S772,7)),"")</f>
        <v/>
      </c>
      <c r="AA772" s="48" t="str">
        <f>IFERROR(IF(COUNT($S772:Z772)&gt;=$P772,"",EDATE($S772,8)),"")</f>
        <v/>
      </c>
      <c r="AB772" s="48" t="str">
        <f>IFERROR(IF(COUNT($S772:AA772)&gt;=$P772,"",EDATE($S772,9)),"")</f>
        <v/>
      </c>
      <c r="AC772" s="48" t="str">
        <f>IFERROR(IF(COUNT($S772:AB772)&gt;=$P772,"",EDATE($S772,10)),"")</f>
        <v/>
      </c>
      <c r="AD772" s="48" t="str">
        <f>IFERROR(IF(COUNT($S772:AC772)&gt;=$P772,"",EDATE($S772,11)),"")</f>
        <v/>
      </c>
      <c r="AE772" s="48" t="str">
        <f>IFERROR(IF(COUNT($S772:AD772)&gt;=$P772,"",EDATE($S772,12)),"")</f>
        <v/>
      </c>
      <c r="AF772" s="48" t="str">
        <f>IFERROR(IF(COUNT($S772:AE772)&gt;=$P772,"",EDATE($S772,13)),"")</f>
        <v/>
      </c>
      <c r="AG772" s="48" t="str">
        <f>IFERROR(IF(COUNT($S772:AF772)&gt;=$P772,"",EDATE($S772,14)),"")</f>
        <v/>
      </c>
      <c r="AH772" s="48" t="str">
        <f>IFERROR(IF(COUNT($S772:AG772)&gt;=$P772,"",EDATE($S772,15)),"")</f>
        <v/>
      </c>
      <c r="AI772" s="48" t="str">
        <f>IFERROR(IF(COUNT($S772:AH772)&gt;=$P772,"",EDATE($S772,16)),"")</f>
        <v/>
      </c>
      <c r="AJ772" s="48" t="str">
        <f>IFERROR(IF(COUNT($S772:AI772)&gt;=$P772,"",EDATE($S772,17)),"")</f>
        <v/>
      </c>
      <c r="AK772" s="48" t="str">
        <f>IFERROR(IF(COUNT($S772:AJ772)&gt;=$P772,"",EDATE($S772,18)),"")</f>
        <v/>
      </c>
      <c r="AL772" s="49" t="str">
        <f>IFERROR(IF(COUNT($S772:AK772)&gt;=$P772,"",EDATE($S772,19)),"")</f>
        <v/>
      </c>
      <c r="AM772" s="49" t="str">
        <f>IFERROR(IF(COUNT($S772:AL772)&gt;=$P772,"",EDATE($S772,20)),"")</f>
        <v/>
      </c>
      <c r="AN772" s="49" t="str">
        <f>IFERROR(IF(COUNT($S772:AM772)&gt;=$P772,"",EDATE($S772,21)),"")</f>
        <v/>
      </c>
      <c r="AO772" s="49" t="str">
        <f>IFERROR(IF(COUNT($S772:AN772)&gt;=$P772,"",EDATE($S772,22)),"")</f>
        <v/>
      </c>
      <c r="AP772" s="49" t="str">
        <f>IFERROR(IF(COUNT($S772:AO772)&gt;=$P772,"",EDATE($S772,23)),"")</f>
        <v/>
      </c>
      <c r="AQ772" s="49" t="str">
        <f>IFERROR(IF(COUNT($S772:AP772)&gt;=$P772,"",EDATE($S772,24)),"")</f>
        <v/>
      </c>
      <c r="AR772" s="49" t="str">
        <f>IFERROR(IF(COUNT($S772:AQ772)&gt;=$P772,"",EDATE($S772,25)),"")</f>
        <v/>
      </c>
      <c r="AS772" s="49" t="str">
        <f>IFERROR(IF(COUNT($S772:AR772)&gt;=$P772,"",EDATE($S772,26)),"")</f>
        <v/>
      </c>
      <c r="AT772" s="49" t="str">
        <f>IFERROR(IF(COUNT($S772:AS772)&gt;=$P772,"",EDATE($S772,27)),"")</f>
        <v/>
      </c>
      <c r="AU772" s="49" t="str">
        <f>IFERROR(IF(COUNT($S772:AT772)&gt;=$P772,"",EDATE($S772,28)),"")</f>
        <v/>
      </c>
      <c r="AV772" s="49" t="str">
        <f>IFERROR(IF(COUNT($S772:AU772)&gt;=$P772,"",EDATE($S772,29)),"")</f>
        <v/>
      </c>
      <c r="AW772" s="49" t="str">
        <f>IFERROR(IF(COUNT($S772:AV772)&gt;=$P772,"",EDATE($S772,30)),"")</f>
        <v/>
      </c>
      <c r="AX772" s="49" t="str">
        <f>IFERROR(IF(COUNT($S772:AW772)&gt;=$P772,"",EDATE($S772,31)),"")</f>
        <v/>
      </c>
      <c r="AY772" s="49" t="str">
        <f>IFERROR(IF(COUNT($S772:AX772)&gt;=$P772,"",EDATE($S772,32)),"")</f>
        <v/>
      </c>
      <c r="AZ772" s="49" t="str">
        <f>IFERROR(IF(COUNT($S772:AY772)&gt;=$P772,"",EDATE($S772,33)),"")</f>
        <v/>
      </c>
      <c r="BA772" s="49" t="str">
        <f>IFERROR(IF(COUNT($S772:AZ772)&gt;=$P772,"",EDATE($S772,34)),"")</f>
        <v/>
      </c>
      <c r="BB772" s="49" t="str">
        <f>IFERROR(IF(COUNT($S772:BA772)&gt;=$P772,"",EDATE($S772,35)),"")</f>
        <v/>
      </c>
      <c r="BC772" s="49" t="str">
        <f>IFERROR(IF(COUNT($S772:BB772)&gt;=$P772,"",EDATE($S772,36)),"")</f>
        <v/>
      </c>
      <c r="BD772" s="108"/>
    </row>
    <row r="773" spans="1:56" s="98" customFormat="1" ht="21" customHeight="1" thickBot="1">
      <c r="A773" s="106" t="str">
        <f t="shared" ca="1" si="72"/>
        <v/>
      </c>
      <c r="B773" s="152"/>
      <c r="C773" s="45" t="str">
        <f>IFERROR(VLOOKUP(B773,'اسماء العملاء'!$A$2:$E$1589,5,FALSE),"")</f>
        <v/>
      </c>
      <c r="D773" s="60" t="str">
        <f>IFERROR(VLOOKUP(B773,'اسماء العملاء'!$A$2:$C$1589,2,FALSE),"")</f>
        <v/>
      </c>
      <c r="E773" s="56"/>
      <c r="F773" s="62" t="str">
        <f>IFERROR(VLOOKUP(B773,'اسماء العملاء'!$A$2:$C$1589,3,FALSE),"")</f>
        <v/>
      </c>
      <c r="G773" s="75" t="str">
        <f>IFERROR(VLOOKUP(B773,'اسماء العملاء'!$A$2:$F$1589,6,FALSE),"")</f>
        <v/>
      </c>
      <c r="H773" s="142" t="str">
        <f>IFERROR(VLOOKUP(G773,'انواع الفلاتر'!$B$2:$C$52,2,FALSE),"")</f>
        <v/>
      </c>
      <c r="I773" s="128" t="str">
        <f>IFERROR(VLOOKUP(B773,'اسماء العملاء'!$A$2:$K$1589,11,FALSE),"")</f>
        <v/>
      </c>
      <c r="J773" s="46" t="str">
        <f t="shared" si="73"/>
        <v/>
      </c>
      <c r="K773" s="37"/>
      <c r="L773" s="137" t="str">
        <f t="shared" si="74"/>
        <v/>
      </c>
      <c r="M773" s="94" t="str">
        <f>IFERROR(VLOOKUP(B773,'اسماء العملاء'!$A$2:$G$1589,7,FALSE),"")</f>
        <v/>
      </c>
      <c r="N773" s="92" t="str">
        <f t="shared" si="75"/>
        <v/>
      </c>
      <c r="O773" s="149" t="str">
        <f>IFERROR(VLOOKUP(B773,'اسماء العملاء'!$A$2:$I$1589,9,FALSE),"")</f>
        <v/>
      </c>
      <c r="P773" s="144" t="str">
        <f t="shared" si="76"/>
        <v/>
      </c>
      <c r="Q773" s="145" t="str">
        <f t="shared" si="77"/>
        <v/>
      </c>
      <c r="R773" s="50"/>
      <c r="S773" s="133" t="str">
        <f>IFERROR(VLOOKUP(B773,'اسماء العملاء'!$A$2:$J$1589,10,FALSE),"")</f>
        <v/>
      </c>
      <c r="T773" s="48" t="str">
        <f>IFERROR(IF(COUNT($S773:S773)&gt;=$P773,"",EDATE($S773,1)),"")</f>
        <v/>
      </c>
      <c r="U773" s="48" t="str">
        <f>IFERROR(IF(COUNT($S773:T773)&gt;=$P773,"",EDATE($S773,2)),"")</f>
        <v/>
      </c>
      <c r="V773" s="48" t="str">
        <f>IFERROR(IF(COUNT($S773:U773)&gt;=$P773,"",EDATE($S773,3)),"")</f>
        <v/>
      </c>
      <c r="W773" s="48" t="str">
        <f>IFERROR(IF(COUNT($S773:V773)&gt;=$P773,"",EDATE($S773,4)),"")</f>
        <v/>
      </c>
      <c r="X773" s="48" t="str">
        <f>IFERROR(IF(COUNT($S773:W773)&gt;=$P773,"",EDATE($S773,5)),"")</f>
        <v/>
      </c>
      <c r="Y773" s="48" t="str">
        <f>IFERROR(IF(COUNT($S773:X773)&gt;=$P773,"",EDATE($S773,6)),"")</f>
        <v/>
      </c>
      <c r="Z773" s="48" t="str">
        <f>IFERROR(IF(COUNT($S773:Y773)&gt;=$P773,"",EDATE($S773,7)),"")</f>
        <v/>
      </c>
      <c r="AA773" s="48" t="str">
        <f>IFERROR(IF(COUNT($S773:Z773)&gt;=$P773,"",EDATE($S773,8)),"")</f>
        <v/>
      </c>
      <c r="AB773" s="48" t="str">
        <f>IFERROR(IF(COUNT($S773:AA773)&gt;=$P773,"",EDATE($S773,9)),"")</f>
        <v/>
      </c>
      <c r="AC773" s="48" t="str">
        <f>IFERROR(IF(COUNT($S773:AB773)&gt;=$P773,"",EDATE($S773,10)),"")</f>
        <v/>
      </c>
      <c r="AD773" s="48" t="str">
        <f>IFERROR(IF(COUNT($S773:AC773)&gt;=$P773,"",EDATE($S773,11)),"")</f>
        <v/>
      </c>
      <c r="AE773" s="48" t="str">
        <f>IFERROR(IF(COUNT($S773:AD773)&gt;=$P773,"",EDATE($S773,12)),"")</f>
        <v/>
      </c>
      <c r="AF773" s="48" t="str">
        <f>IFERROR(IF(COUNT($S773:AE773)&gt;=$P773,"",EDATE($S773,13)),"")</f>
        <v/>
      </c>
      <c r="AG773" s="48" t="str">
        <f>IFERROR(IF(COUNT($S773:AF773)&gt;=$P773,"",EDATE($S773,14)),"")</f>
        <v/>
      </c>
      <c r="AH773" s="48" t="str">
        <f>IFERROR(IF(COUNT($S773:AG773)&gt;=$P773,"",EDATE($S773,15)),"")</f>
        <v/>
      </c>
      <c r="AI773" s="48" t="str">
        <f>IFERROR(IF(COUNT($S773:AH773)&gt;=$P773,"",EDATE($S773,16)),"")</f>
        <v/>
      </c>
      <c r="AJ773" s="48" t="str">
        <f>IFERROR(IF(COUNT($S773:AI773)&gt;=$P773,"",EDATE($S773,17)),"")</f>
        <v/>
      </c>
      <c r="AK773" s="48" t="str">
        <f>IFERROR(IF(COUNT($S773:AJ773)&gt;=$P773,"",EDATE($S773,18)),"")</f>
        <v/>
      </c>
      <c r="AL773" s="49" t="str">
        <f>IFERROR(IF(COUNT($S773:AK773)&gt;=$P773,"",EDATE($S773,19)),"")</f>
        <v/>
      </c>
      <c r="AM773" s="49" t="str">
        <f>IFERROR(IF(COUNT($S773:AL773)&gt;=$P773,"",EDATE($S773,20)),"")</f>
        <v/>
      </c>
      <c r="AN773" s="49" t="str">
        <f>IFERROR(IF(COUNT($S773:AM773)&gt;=$P773,"",EDATE($S773,21)),"")</f>
        <v/>
      </c>
      <c r="AO773" s="49" t="str">
        <f>IFERROR(IF(COUNT($S773:AN773)&gt;=$P773,"",EDATE($S773,22)),"")</f>
        <v/>
      </c>
      <c r="AP773" s="49" t="str">
        <f>IFERROR(IF(COUNT($S773:AO773)&gt;=$P773,"",EDATE($S773,23)),"")</f>
        <v/>
      </c>
      <c r="AQ773" s="49" t="str">
        <f>IFERROR(IF(COUNT($S773:AP773)&gt;=$P773,"",EDATE($S773,24)),"")</f>
        <v/>
      </c>
      <c r="AR773" s="49" t="str">
        <f>IFERROR(IF(COUNT($S773:AQ773)&gt;=$P773,"",EDATE($S773,25)),"")</f>
        <v/>
      </c>
      <c r="AS773" s="49" t="str">
        <f>IFERROR(IF(COUNT($S773:AR773)&gt;=$P773,"",EDATE($S773,26)),"")</f>
        <v/>
      </c>
      <c r="AT773" s="49" t="str">
        <f>IFERROR(IF(COUNT($S773:AS773)&gt;=$P773,"",EDATE($S773,27)),"")</f>
        <v/>
      </c>
      <c r="AU773" s="49" t="str">
        <f>IFERROR(IF(COUNT($S773:AT773)&gt;=$P773,"",EDATE($S773,28)),"")</f>
        <v/>
      </c>
      <c r="AV773" s="49" t="str">
        <f>IFERROR(IF(COUNT($S773:AU773)&gt;=$P773,"",EDATE($S773,29)),"")</f>
        <v/>
      </c>
      <c r="AW773" s="49" t="str">
        <f>IFERROR(IF(COUNT($S773:AV773)&gt;=$P773,"",EDATE($S773,30)),"")</f>
        <v/>
      </c>
      <c r="AX773" s="49" t="str">
        <f>IFERROR(IF(COUNT($S773:AW773)&gt;=$P773,"",EDATE($S773,31)),"")</f>
        <v/>
      </c>
      <c r="AY773" s="49" t="str">
        <f>IFERROR(IF(COUNT($S773:AX773)&gt;=$P773,"",EDATE($S773,32)),"")</f>
        <v/>
      </c>
      <c r="AZ773" s="49" t="str">
        <f>IFERROR(IF(COUNT($S773:AY773)&gt;=$P773,"",EDATE($S773,33)),"")</f>
        <v/>
      </c>
      <c r="BA773" s="49" t="str">
        <f>IFERROR(IF(COUNT($S773:AZ773)&gt;=$P773,"",EDATE($S773,34)),"")</f>
        <v/>
      </c>
      <c r="BB773" s="49" t="str">
        <f>IFERROR(IF(COUNT($S773:BA773)&gt;=$P773,"",EDATE($S773,35)),"")</f>
        <v/>
      </c>
      <c r="BC773" s="49" t="str">
        <f>IFERROR(IF(COUNT($S773:BB773)&gt;=$P773,"",EDATE($S773,36)),"")</f>
        <v/>
      </c>
      <c r="BD773" s="108"/>
    </row>
    <row r="774" spans="1:56" s="98" customFormat="1" ht="21" customHeight="1" thickBot="1">
      <c r="A774" s="106" t="str">
        <f t="shared" ca="1" si="72"/>
        <v/>
      </c>
      <c r="B774" s="152"/>
      <c r="C774" s="45" t="str">
        <f>IFERROR(VLOOKUP(B774,'اسماء العملاء'!$A$2:$E$1589,5,FALSE),"")</f>
        <v/>
      </c>
      <c r="D774" s="60" t="str">
        <f>IFERROR(VLOOKUP(B774,'اسماء العملاء'!$A$2:$C$1589,2,FALSE),"")</f>
        <v/>
      </c>
      <c r="E774" s="56"/>
      <c r="F774" s="62" t="str">
        <f>IFERROR(VLOOKUP(B774,'اسماء العملاء'!$A$2:$C$1589,3,FALSE),"")</f>
        <v/>
      </c>
      <c r="G774" s="75" t="str">
        <f>IFERROR(VLOOKUP(B774,'اسماء العملاء'!$A$2:$F$1589,6,FALSE),"")</f>
        <v/>
      </c>
      <c r="H774" s="142" t="str">
        <f>IFERROR(VLOOKUP(G774,'انواع الفلاتر'!$B$2:$C$52,2,FALSE),"")</f>
        <v/>
      </c>
      <c r="I774" s="128" t="str">
        <f>IFERROR(VLOOKUP(B774,'اسماء العملاء'!$A$2:$K$1589,11,FALSE),"")</f>
        <v/>
      </c>
      <c r="J774" s="46" t="str">
        <f t="shared" si="73"/>
        <v/>
      </c>
      <c r="K774" s="37"/>
      <c r="L774" s="137" t="str">
        <f t="shared" si="74"/>
        <v/>
      </c>
      <c r="M774" s="94" t="str">
        <f>IFERROR(VLOOKUP(B774,'اسماء العملاء'!$A$2:$G$1589,7,FALSE),"")</f>
        <v/>
      </c>
      <c r="N774" s="92" t="str">
        <f t="shared" si="75"/>
        <v/>
      </c>
      <c r="O774" s="149" t="str">
        <f>IFERROR(VLOOKUP(B774,'اسماء العملاء'!$A$2:$I$1589,9,FALSE),"")</f>
        <v/>
      </c>
      <c r="P774" s="144" t="str">
        <f t="shared" si="76"/>
        <v/>
      </c>
      <c r="Q774" s="145" t="str">
        <f t="shared" si="77"/>
        <v/>
      </c>
      <c r="R774" s="50"/>
      <c r="S774" s="133" t="str">
        <f>IFERROR(VLOOKUP(B774,'اسماء العملاء'!$A$2:$J$1589,10,FALSE),"")</f>
        <v/>
      </c>
      <c r="T774" s="48" t="str">
        <f>IFERROR(IF(COUNT($S774:S774)&gt;=$P774,"",EDATE($S774,1)),"")</f>
        <v/>
      </c>
      <c r="U774" s="48" t="str">
        <f>IFERROR(IF(COUNT($S774:T774)&gt;=$P774,"",EDATE($S774,2)),"")</f>
        <v/>
      </c>
      <c r="V774" s="48" t="str">
        <f>IFERROR(IF(COUNT($S774:U774)&gt;=$P774,"",EDATE($S774,3)),"")</f>
        <v/>
      </c>
      <c r="W774" s="48" t="str">
        <f>IFERROR(IF(COUNT($S774:V774)&gt;=$P774,"",EDATE($S774,4)),"")</f>
        <v/>
      </c>
      <c r="X774" s="48" t="str">
        <f>IFERROR(IF(COUNT($S774:W774)&gt;=$P774,"",EDATE($S774,5)),"")</f>
        <v/>
      </c>
      <c r="Y774" s="48" t="str">
        <f>IFERROR(IF(COUNT($S774:X774)&gt;=$P774,"",EDATE($S774,6)),"")</f>
        <v/>
      </c>
      <c r="Z774" s="48" t="str">
        <f>IFERROR(IF(COUNT($S774:Y774)&gt;=$P774,"",EDATE($S774,7)),"")</f>
        <v/>
      </c>
      <c r="AA774" s="48" t="str">
        <f>IFERROR(IF(COUNT($S774:Z774)&gt;=$P774,"",EDATE($S774,8)),"")</f>
        <v/>
      </c>
      <c r="AB774" s="48" t="str">
        <f>IFERROR(IF(COUNT($S774:AA774)&gt;=$P774,"",EDATE($S774,9)),"")</f>
        <v/>
      </c>
      <c r="AC774" s="48" t="str">
        <f>IFERROR(IF(COUNT($S774:AB774)&gt;=$P774,"",EDATE($S774,10)),"")</f>
        <v/>
      </c>
      <c r="AD774" s="48" t="str">
        <f>IFERROR(IF(COUNT($S774:AC774)&gt;=$P774,"",EDATE($S774,11)),"")</f>
        <v/>
      </c>
      <c r="AE774" s="48" t="str">
        <f>IFERROR(IF(COUNT($S774:AD774)&gt;=$P774,"",EDATE($S774,12)),"")</f>
        <v/>
      </c>
      <c r="AF774" s="48" t="str">
        <f>IFERROR(IF(COUNT($S774:AE774)&gt;=$P774,"",EDATE($S774,13)),"")</f>
        <v/>
      </c>
      <c r="AG774" s="48" t="str">
        <f>IFERROR(IF(COUNT($S774:AF774)&gt;=$P774,"",EDATE($S774,14)),"")</f>
        <v/>
      </c>
      <c r="AH774" s="48" t="str">
        <f>IFERROR(IF(COUNT($S774:AG774)&gt;=$P774,"",EDATE($S774,15)),"")</f>
        <v/>
      </c>
      <c r="AI774" s="48" t="str">
        <f>IFERROR(IF(COUNT($S774:AH774)&gt;=$P774,"",EDATE($S774,16)),"")</f>
        <v/>
      </c>
      <c r="AJ774" s="48" t="str">
        <f>IFERROR(IF(COUNT($S774:AI774)&gt;=$P774,"",EDATE($S774,17)),"")</f>
        <v/>
      </c>
      <c r="AK774" s="48" t="str">
        <f>IFERROR(IF(COUNT($S774:AJ774)&gt;=$P774,"",EDATE($S774,18)),"")</f>
        <v/>
      </c>
      <c r="AL774" s="49" t="str">
        <f>IFERROR(IF(COUNT($S774:AK774)&gt;=$P774,"",EDATE($S774,19)),"")</f>
        <v/>
      </c>
      <c r="AM774" s="49" t="str">
        <f>IFERROR(IF(COUNT($S774:AL774)&gt;=$P774,"",EDATE($S774,20)),"")</f>
        <v/>
      </c>
      <c r="AN774" s="49" t="str">
        <f>IFERROR(IF(COUNT($S774:AM774)&gt;=$P774,"",EDATE($S774,21)),"")</f>
        <v/>
      </c>
      <c r="AO774" s="49" t="str">
        <f>IFERROR(IF(COUNT($S774:AN774)&gt;=$P774,"",EDATE($S774,22)),"")</f>
        <v/>
      </c>
      <c r="AP774" s="49" t="str">
        <f>IFERROR(IF(COUNT($S774:AO774)&gt;=$P774,"",EDATE($S774,23)),"")</f>
        <v/>
      </c>
      <c r="AQ774" s="49" t="str">
        <f>IFERROR(IF(COUNT($S774:AP774)&gt;=$P774,"",EDATE($S774,24)),"")</f>
        <v/>
      </c>
      <c r="AR774" s="49" t="str">
        <f>IFERROR(IF(COUNT($S774:AQ774)&gt;=$P774,"",EDATE($S774,25)),"")</f>
        <v/>
      </c>
      <c r="AS774" s="49" t="str">
        <f>IFERROR(IF(COUNT($S774:AR774)&gt;=$P774,"",EDATE($S774,26)),"")</f>
        <v/>
      </c>
      <c r="AT774" s="49" t="str">
        <f>IFERROR(IF(COUNT($S774:AS774)&gt;=$P774,"",EDATE($S774,27)),"")</f>
        <v/>
      </c>
      <c r="AU774" s="49" t="str">
        <f>IFERROR(IF(COUNT($S774:AT774)&gt;=$P774,"",EDATE($S774,28)),"")</f>
        <v/>
      </c>
      <c r="AV774" s="49" t="str">
        <f>IFERROR(IF(COUNT($S774:AU774)&gt;=$P774,"",EDATE($S774,29)),"")</f>
        <v/>
      </c>
      <c r="AW774" s="49" t="str">
        <f>IFERROR(IF(COUNT($S774:AV774)&gt;=$P774,"",EDATE($S774,30)),"")</f>
        <v/>
      </c>
      <c r="AX774" s="49" t="str">
        <f>IFERROR(IF(COUNT($S774:AW774)&gt;=$P774,"",EDATE($S774,31)),"")</f>
        <v/>
      </c>
      <c r="AY774" s="49" t="str">
        <f>IFERROR(IF(COUNT($S774:AX774)&gt;=$P774,"",EDATE($S774,32)),"")</f>
        <v/>
      </c>
      <c r="AZ774" s="49" t="str">
        <f>IFERROR(IF(COUNT($S774:AY774)&gt;=$P774,"",EDATE($S774,33)),"")</f>
        <v/>
      </c>
      <c r="BA774" s="49" t="str">
        <f>IFERROR(IF(COUNT($S774:AZ774)&gt;=$P774,"",EDATE($S774,34)),"")</f>
        <v/>
      </c>
      <c r="BB774" s="49" t="str">
        <f>IFERROR(IF(COUNT($S774:BA774)&gt;=$P774,"",EDATE($S774,35)),"")</f>
        <v/>
      </c>
      <c r="BC774" s="49" t="str">
        <f>IFERROR(IF(COUNT($S774:BB774)&gt;=$P774,"",EDATE($S774,36)),"")</f>
        <v/>
      </c>
      <c r="BD774" s="108"/>
    </row>
    <row r="775" spans="1:56" s="98" customFormat="1" ht="21" customHeight="1" thickBot="1">
      <c r="A775" s="106" t="str">
        <f t="shared" ca="1" si="72"/>
        <v/>
      </c>
      <c r="B775" s="152"/>
      <c r="C775" s="45" t="str">
        <f>IFERROR(VLOOKUP(B775,'اسماء العملاء'!$A$2:$E$1589,5,FALSE),"")</f>
        <v/>
      </c>
      <c r="D775" s="60" t="str">
        <f>IFERROR(VLOOKUP(B775,'اسماء العملاء'!$A$2:$C$1589,2,FALSE),"")</f>
        <v/>
      </c>
      <c r="E775" s="56"/>
      <c r="F775" s="62" t="str">
        <f>IFERROR(VLOOKUP(B775,'اسماء العملاء'!$A$2:$C$1589,3,FALSE),"")</f>
        <v/>
      </c>
      <c r="G775" s="75" t="str">
        <f>IFERROR(VLOOKUP(B775,'اسماء العملاء'!$A$2:$F$1589,6,FALSE),"")</f>
        <v/>
      </c>
      <c r="H775" s="142" t="str">
        <f>IFERROR(VLOOKUP(G775,'انواع الفلاتر'!$B$2:$C$52,2,FALSE),"")</f>
        <v/>
      </c>
      <c r="I775" s="128" t="str">
        <f>IFERROR(VLOOKUP(B775,'اسماء العملاء'!$A$2:$K$1589,11,FALSE),"")</f>
        <v/>
      </c>
      <c r="J775" s="46" t="str">
        <f t="shared" si="73"/>
        <v/>
      </c>
      <c r="K775" s="37"/>
      <c r="L775" s="137" t="str">
        <f t="shared" si="74"/>
        <v/>
      </c>
      <c r="M775" s="94" t="str">
        <f>IFERROR(VLOOKUP(B775,'اسماء العملاء'!$A$2:$G$1589,7,FALSE),"")</f>
        <v/>
      </c>
      <c r="N775" s="92" t="str">
        <f t="shared" si="75"/>
        <v/>
      </c>
      <c r="O775" s="149" t="str">
        <f>IFERROR(VLOOKUP(B775,'اسماء العملاء'!$A$2:$I$1589,9,FALSE),"")</f>
        <v/>
      </c>
      <c r="P775" s="144" t="str">
        <f t="shared" si="76"/>
        <v/>
      </c>
      <c r="Q775" s="145" t="str">
        <f t="shared" si="77"/>
        <v/>
      </c>
      <c r="R775" s="50"/>
      <c r="S775" s="133" t="str">
        <f>IFERROR(VLOOKUP(B775,'اسماء العملاء'!$A$2:$J$1589,10,FALSE),"")</f>
        <v/>
      </c>
      <c r="T775" s="48" t="str">
        <f>IFERROR(IF(COUNT($S775:S775)&gt;=$P775,"",EDATE($S775,1)),"")</f>
        <v/>
      </c>
      <c r="U775" s="48" t="str">
        <f>IFERROR(IF(COUNT($S775:T775)&gt;=$P775,"",EDATE($S775,2)),"")</f>
        <v/>
      </c>
      <c r="V775" s="48" t="str">
        <f>IFERROR(IF(COUNT($S775:U775)&gt;=$P775,"",EDATE($S775,3)),"")</f>
        <v/>
      </c>
      <c r="W775" s="48" t="str">
        <f>IFERROR(IF(COUNT($S775:V775)&gt;=$P775,"",EDATE($S775,4)),"")</f>
        <v/>
      </c>
      <c r="X775" s="48" t="str">
        <f>IFERROR(IF(COUNT($S775:W775)&gt;=$P775,"",EDATE($S775,5)),"")</f>
        <v/>
      </c>
      <c r="Y775" s="48" t="str">
        <f>IFERROR(IF(COUNT($S775:X775)&gt;=$P775,"",EDATE($S775,6)),"")</f>
        <v/>
      </c>
      <c r="Z775" s="48" t="str">
        <f>IFERROR(IF(COUNT($S775:Y775)&gt;=$P775,"",EDATE($S775,7)),"")</f>
        <v/>
      </c>
      <c r="AA775" s="48" t="str">
        <f>IFERROR(IF(COUNT($S775:Z775)&gt;=$P775,"",EDATE($S775,8)),"")</f>
        <v/>
      </c>
      <c r="AB775" s="48" t="str">
        <f>IFERROR(IF(COUNT($S775:AA775)&gt;=$P775,"",EDATE($S775,9)),"")</f>
        <v/>
      </c>
      <c r="AC775" s="48" t="str">
        <f>IFERROR(IF(COUNT($S775:AB775)&gt;=$P775,"",EDATE($S775,10)),"")</f>
        <v/>
      </c>
      <c r="AD775" s="48" t="str">
        <f>IFERROR(IF(COUNT($S775:AC775)&gt;=$P775,"",EDATE($S775,11)),"")</f>
        <v/>
      </c>
      <c r="AE775" s="48" t="str">
        <f>IFERROR(IF(COUNT($S775:AD775)&gt;=$P775,"",EDATE($S775,12)),"")</f>
        <v/>
      </c>
      <c r="AF775" s="48" t="str">
        <f>IFERROR(IF(COUNT($S775:AE775)&gt;=$P775,"",EDATE($S775,13)),"")</f>
        <v/>
      </c>
      <c r="AG775" s="48" t="str">
        <f>IFERROR(IF(COUNT($S775:AF775)&gt;=$P775,"",EDATE($S775,14)),"")</f>
        <v/>
      </c>
      <c r="AH775" s="48" t="str">
        <f>IFERROR(IF(COUNT($S775:AG775)&gt;=$P775,"",EDATE($S775,15)),"")</f>
        <v/>
      </c>
      <c r="AI775" s="48" t="str">
        <f>IFERROR(IF(COUNT($S775:AH775)&gt;=$P775,"",EDATE($S775,16)),"")</f>
        <v/>
      </c>
      <c r="AJ775" s="48" t="str">
        <f>IFERROR(IF(COUNT($S775:AI775)&gt;=$P775,"",EDATE($S775,17)),"")</f>
        <v/>
      </c>
      <c r="AK775" s="48" t="str">
        <f>IFERROR(IF(COUNT($S775:AJ775)&gt;=$P775,"",EDATE($S775,18)),"")</f>
        <v/>
      </c>
      <c r="AL775" s="49" t="str">
        <f>IFERROR(IF(COUNT($S775:AK775)&gt;=$P775,"",EDATE($S775,19)),"")</f>
        <v/>
      </c>
      <c r="AM775" s="49" t="str">
        <f>IFERROR(IF(COUNT($S775:AL775)&gt;=$P775,"",EDATE($S775,20)),"")</f>
        <v/>
      </c>
      <c r="AN775" s="49" t="str">
        <f>IFERROR(IF(COUNT($S775:AM775)&gt;=$P775,"",EDATE($S775,21)),"")</f>
        <v/>
      </c>
      <c r="AO775" s="49" t="str">
        <f>IFERROR(IF(COUNT($S775:AN775)&gt;=$P775,"",EDATE($S775,22)),"")</f>
        <v/>
      </c>
      <c r="AP775" s="49" t="str">
        <f>IFERROR(IF(COUNT($S775:AO775)&gt;=$P775,"",EDATE($S775,23)),"")</f>
        <v/>
      </c>
      <c r="AQ775" s="49" t="str">
        <f>IFERROR(IF(COUNT($S775:AP775)&gt;=$P775,"",EDATE($S775,24)),"")</f>
        <v/>
      </c>
      <c r="AR775" s="49" t="str">
        <f>IFERROR(IF(COUNT($S775:AQ775)&gt;=$P775,"",EDATE($S775,25)),"")</f>
        <v/>
      </c>
      <c r="AS775" s="49" t="str">
        <f>IFERROR(IF(COUNT($S775:AR775)&gt;=$P775,"",EDATE($S775,26)),"")</f>
        <v/>
      </c>
      <c r="AT775" s="49" t="str">
        <f>IFERROR(IF(COUNT($S775:AS775)&gt;=$P775,"",EDATE($S775,27)),"")</f>
        <v/>
      </c>
      <c r="AU775" s="49" t="str">
        <f>IFERROR(IF(COUNT($S775:AT775)&gt;=$P775,"",EDATE($S775,28)),"")</f>
        <v/>
      </c>
      <c r="AV775" s="49" t="str">
        <f>IFERROR(IF(COUNT($S775:AU775)&gt;=$P775,"",EDATE($S775,29)),"")</f>
        <v/>
      </c>
      <c r="AW775" s="49" t="str">
        <f>IFERROR(IF(COUNT($S775:AV775)&gt;=$P775,"",EDATE($S775,30)),"")</f>
        <v/>
      </c>
      <c r="AX775" s="49" t="str">
        <f>IFERROR(IF(COUNT($S775:AW775)&gt;=$P775,"",EDATE($S775,31)),"")</f>
        <v/>
      </c>
      <c r="AY775" s="49" t="str">
        <f>IFERROR(IF(COUNT($S775:AX775)&gt;=$P775,"",EDATE($S775,32)),"")</f>
        <v/>
      </c>
      <c r="AZ775" s="49" t="str">
        <f>IFERROR(IF(COUNT($S775:AY775)&gt;=$P775,"",EDATE($S775,33)),"")</f>
        <v/>
      </c>
      <c r="BA775" s="49" t="str">
        <f>IFERROR(IF(COUNT($S775:AZ775)&gt;=$P775,"",EDATE($S775,34)),"")</f>
        <v/>
      </c>
      <c r="BB775" s="49" t="str">
        <f>IFERROR(IF(COUNT($S775:BA775)&gt;=$P775,"",EDATE($S775,35)),"")</f>
        <v/>
      </c>
      <c r="BC775" s="49" t="str">
        <f>IFERROR(IF(COUNT($S775:BB775)&gt;=$P775,"",EDATE($S775,36)),"")</f>
        <v/>
      </c>
      <c r="BD775" s="108"/>
    </row>
    <row r="776" spans="1:56" s="98" customFormat="1" ht="21" customHeight="1" thickBot="1">
      <c r="A776" s="106" t="str">
        <f t="shared" ca="1" si="72"/>
        <v/>
      </c>
      <c r="B776" s="152"/>
      <c r="C776" s="45" t="str">
        <f>IFERROR(VLOOKUP(B776,'اسماء العملاء'!$A$2:$E$1589,5,FALSE),"")</f>
        <v/>
      </c>
      <c r="D776" s="60" t="str">
        <f>IFERROR(VLOOKUP(B776,'اسماء العملاء'!$A$2:$C$1589,2,FALSE),"")</f>
        <v/>
      </c>
      <c r="E776" s="56"/>
      <c r="F776" s="62" t="str">
        <f>IFERROR(VLOOKUP(B776,'اسماء العملاء'!$A$2:$C$1589,3,FALSE),"")</f>
        <v/>
      </c>
      <c r="G776" s="75" t="str">
        <f>IFERROR(VLOOKUP(B776,'اسماء العملاء'!$A$2:$F$1589,6,FALSE),"")</f>
        <v/>
      </c>
      <c r="H776" s="142" t="str">
        <f>IFERROR(VLOOKUP(G776,'انواع الفلاتر'!$B$2:$C$52,2,FALSE),"")</f>
        <v/>
      </c>
      <c r="I776" s="128" t="str">
        <f>IFERROR(VLOOKUP(B776,'اسماء العملاء'!$A$2:$K$1589,11,FALSE),"")</f>
        <v/>
      </c>
      <c r="J776" s="46" t="str">
        <f t="shared" si="73"/>
        <v/>
      </c>
      <c r="K776" s="37"/>
      <c r="L776" s="137" t="str">
        <f t="shared" si="74"/>
        <v/>
      </c>
      <c r="M776" s="94" t="str">
        <f>IFERROR(VLOOKUP(B776,'اسماء العملاء'!$A$2:$G$1589,7,FALSE),"")</f>
        <v/>
      </c>
      <c r="N776" s="92" t="str">
        <f t="shared" si="75"/>
        <v/>
      </c>
      <c r="O776" s="149" t="str">
        <f>IFERROR(VLOOKUP(B776,'اسماء العملاء'!$A$2:$I$1589,9,FALSE),"")</f>
        <v/>
      </c>
      <c r="P776" s="144" t="str">
        <f t="shared" si="76"/>
        <v/>
      </c>
      <c r="Q776" s="145" t="str">
        <f t="shared" si="77"/>
        <v/>
      </c>
      <c r="R776" s="50"/>
      <c r="S776" s="133" t="str">
        <f>IFERROR(VLOOKUP(B776,'اسماء العملاء'!$A$2:$J$1589,10,FALSE),"")</f>
        <v/>
      </c>
      <c r="T776" s="48" t="str">
        <f>IFERROR(IF(COUNT($S776:S776)&gt;=$P776,"",EDATE($S776,1)),"")</f>
        <v/>
      </c>
      <c r="U776" s="48" t="str">
        <f>IFERROR(IF(COUNT($S776:T776)&gt;=$P776,"",EDATE($S776,2)),"")</f>
        <v/>
      </c>
      <c r="V776" s="48" t="str">
        <f>IFERROR(IF(COUNT($S776:U776)&gt;=$P776,"",EDATE($S776,3)),"")</f>
        <v/>
      </c>
      <c r="W776" s="48" t="str">
        <f>IFERROR(IF(COUNT($S776:V776)&gt;=$P776,"",EDATE($S776,4)),"")</f>
        <v/>
      </c>
      <c r="X776" s="48" t="str">
        <f>IFERROR(IF(COUNT($S776:W776)&gt;=$P776,"",EDATE($S776,5)),"")</f>
        <v/>
      </c>
      <c r="Y776" s="48" t="str">
        <f>IFERROR(IF(COUNT($S776:X776)&gt;=$P776,"",EDATE($S776,6)),"")</f>
        <v/>
      </c>
      <c r="Z776" s="48" t="str">
        <f>IFERROR(IF(COUNT($S776:Y776)&gt;=$P776,"",EDATE($S776,7)),"")</f>
        <v/>
      </c>
      <c r="AA776" s="48" t="str">
        <f>IFERROR(IF(COUNT($S776:Z776)&gt;=$P776,"",EDATE($S776,8)),"")</f>
        <v/>
      </c>
      <c r="AB776" s="48" t="str">
        <f>IFERROR(IF(COUNT($S776:AA776)&gt;=$P776,"",EDATE($S776,9)),"")</f>
        <v/>
      </c>
      <c r="AC776" s="48" t="str">
        <f>IFERROR(IF(COUNT($S776:AB776)&gt;=$P776,"",EDATE($S776,10)),"")</f>
        <v/>
      </c>
      <c r="AD776" s="48" t="str">
        <f>IFERROR(IF(COUNT($S776:AC776)&gt;=$P776,"",EDATE($S776,11)),"")</f>
        <v/>
      </c>
      <c r="AE776" s="48" t="str">
        <f>IFERROR(IF(COUNT($S776:AD776)&gt;=$P776,"",EDATE($S776,12)),"")</f>
        <v/>
      </c>
      <c r="AF776" s="48" t="str">
        <f>IFERROR(IF(COUNT($S776:AE776)&gt;=$P776,"",EDATE($S776,13)),"")</f>
        <v/>
      </c>
      <c r="AG776" s="48" t="str">
        <f>IFERROR(IF(COUNT($S776:AF776)&gt;=$P776,"",EDATE($S776,14)),"")</f>
        <v/>
      </c>
      <c r="AH776" s="48" t="str">
        <f>IFERROR(IF(COUNT($S776:AG776)&gt;=$P776,"",EDATE($S776,15)),"")</f>
        <v/>
      </c>
      <c r="AI776" s="48" t="str">
        <f>IFERROR(IF(COUNT($S776:AH776)&gt;=$P776,"",EDATE($S776,16)),"")</f>
        <v/>
      </c>
      <c r="AJ776" s="48" t="str">
        <f>IFERROR(IF(COUNT($S776:AI776)&gt;=$P776,"",EDATE($S776,17)),"")</f>
        <v/>
      </c>
      <c r="AK776" s="48" t="str">
        <f>IFERROR(IF(COUNT($S776:AJ776)&gt;=$P776,"",EDATE($S776,18)),"")</f>
        <v/>
      </c>
      <c r="AL776" s="49" t="str">
        <f>IFERROR(IF(COUNT($S776:AK776)&gt;=$P776,"",EDATE($S776,19)),"")</f>
        <v/>
      </c>
      <c r="AM776" s="49" t="str">
        <f>IFERROR(IF(COUNT($S776:AL776)&gt;=$P776,"",EDATE($S776,20)),"")</f>
        <v/>
      </c>
      <c r="AN776" s="49" t="str">
        <f>IFERROR(IF(COUNT($S776:AM776)&gt;=$P776,"",EDATE($S776,21)),"")</f>
        <v/>
      </c>
      <c r="AO776" s="49" t="str">
        <f>IFERROR(IF(COUNT($S776:AN776)&gt;=$P776,"",EDATE($S776,22)),"")</f>
        <v/>
      </c>
      <c r="AP776" s="49" t="str">
        <f>IFERROR(IF(COUNT($S776:AO776)&gt;=$P776,"",EDATE($S776,23)),"")</f>
        <v/>
      </c>
      <c r="AQ776" s="49" t="str">
        <f>IFERROR(IF(COUNT($S776:AP776)&gt;=$P776,"",EDATE($S776,24)),"")</f>
        <v/>
      </c>
      <c r="AR776" s="49" t="str">
        <f>IFERROR(IF(COUNT($S776:AQ776)&gt;=$P776,"",EDATE($S776,25)),"")</f>
        <v/>
      </c>
      <c r="AS776" s="49" t="str">
        <f>IFERROR(IF(COUNT($S776:AR776)&gt;=$P776,"",EDATE($S776,26)),"")</f>
        <v/>
      </c>
      <c r="AT776" s="49" t="str">
        <f>IFERROR(IF(COUNT($S776:AS776)&gt;=$P776,"",EDATE($S776,27)),"")</f>
        <v/>
      </c>
      <c r="AU776" s="49" t="str">
        <f>IFERROR(IF(COUNT($S776:AT776)&gt;=$P776,"",EDATE($S776,28)),"")</f>
        <v/>
      </c>
      <c r="AV776" s="49" t="str">
        <f>IFERROR(IF(COUNT($S776:AU776)&gt;=$P776,"",EDATE($S776,29)),"")</f>
        <v/>
      </c>
      <c r="AW776" s="49" t="str">
        <f>IFERROR(IF(COUNT($S776:AV776)&gt;=$P776,"",EDATE($S776,30)),"")</f>
        <v/>
      </c>
      <c r="AX776" s="49" t="str">
        <f>IFERROR(IF(COUNT($S776:AW776)&gt;=$P776,"",EDATE($S776,31)),"")</f>
        <v/>
      </c>
      <c r="AY776" s="49" t="str">
        <f>IFERROR(IF(COUNT($S776:AX776)&gt;=$P776,"",EDATE($S776,32)),"")</f>
        <v/>
      </c>
      <c r="AZ776" s="49" t="str">
        <f>IFERROR(IF(COUNT($S776:AY776)&gt;=$P776,"",EDATE($S776,33)),"")</f>
        <v/>
      </c>
      <c r="BA776" s="49" t="str">
        <f>IFERROR(IF(COUNT($S776:AZ776)&gt;=$P776,"",EDATE($S776,34)),"")</f>
        <v/>
      </c>
      <c r="BB776" s="49" t="str">
        <f>IFERROR(IF(COUNT($S776:BA776)&gt;=$P776,"",EDATE($S776,35)),"")</f>
        <v/>
      </c>
      <c r="BC776" s="49" t="str">
        <f>IFERROR(IF(COUNT($S776:BB776)&gt;=$P776,"",EDATE($S776,36)),"")</f>
        <v/>
      </c>
      <c r="BD776" s="108"/>
    </row>
    <row r="777" spans="1:56" s="98" customFormat="1" ht="21" customHeight="1" thickBot="1">
      <c r="A777" s="106" t="str">
        <f t="shared" ca="1" si="72"/>
        <v/>
      </c>
      <c r="B777" s="152"/>
      <c r="C777" s="45" t="str">
        <f>IFERROR(VLOOKUP(B777,'اسماء العملاء'!$A$2:$E$1589,5,FALSE),"")</f>
        <v/>
      </c>
      <c r="D777" s="60" t="str">
        <f>IFERROR(VLOOKUP(B777,'اسماء العملاء'!$A$2:$C$1589,2,FALSE),"")</f>
        <v/>
      </c>
      <c r="E777" s="56"/>
      <c r="F777" s="62" t="str">
        <f>IFERROR(VLOOKUP(B777,'اسماء العملاء'!$A$2:$C$1589,3,FALSE),"")</f>
        <v/>
      </c>
      <c r="G777" s="75" t="str">
        <f>IFERROR(VLOOKUP(B777,'اسماء العملاء'!$A$2:$F$1589,6,FALSE),"")</f>
        <v/>
      </c>
      <c r="H777" s="142" t="str">
        <f>IFERROR(VLOOKUP(G777,'انواع الفلاتر'!$B$2:$C$52,2,FALSE),"")</f>
        <v/>
      </c>
      <c r="I777" s="128" t="str">
        <f>IFERROR(VLOOKUP(B777,'اسماء العملاء'!$A$2:$K$1589,11,FALSE),"")</f>
        <v/>
      </c>
      <c r="J777" s="46" t="str">
        <f t="shared" si="73"/>
        <v/>
      </c>
      <c r="K777" s="37"/>
      <c r="L777" s="137" t="str">
        <f t="shared" si="74"/>
        <v/>
      </c>
      <c r="M777" s="94" t="str">
        <f>IFERROR(VLOOKUP(B777,'اسماء العملاء'!$A$2:$G$1589,7,FALSE),"")</f>
        <v/>
      </c>
      <c r="N777" s="92" t="str">
        <f t="shared" si="75"/>
        <v/>
      </c>
      <c r="O777" s="149" t="str">
        <f>IFERROR(VLOOKUP(B777,'اسماء العملاء'!$A$2:$I$1589,9,FALSE),"")</f>
        <v/>
      </c>
      <c r="P777" s="144" t="str">
        <f t="shared" si="76"/>
        <v/>
      </c>
      <c r="Q777" s="145" t="str">
        <f t="shared" si="77"/>
        <v/>
      </c>
      <c r="R777" s="50"/>
      <c r="S777" s="133" t="str">
        <f>IFERROR(VLOOKUP(B777,'اسماء العملاء'!$A$2:$J$1589,10,FALSE),"")</f>
        <v/>
      </c>
      <c r="T777" s="48" t="str">
        <f>IFERROR(IF(COUNT($S777:S777)&gt;=$P777,"",EDATE($S777,1)),"")</f>
        <v/>
      </c>
      <c r="U777" s="48" t="str">
        <f>IFERROR(IF(COUNT($S777:T777)&gt;=$P777,"",EDATE($S777,2)),"")</f>
        <v/>
      </c>
      <c r="V777" s="48" t="str">
        <f>IFERROR(IF(COUNT($S777:U777)&gt;=$P777,"",EDATE($S777,3)),"")</f>
        <v/>
      </c>
      <c r="W777" s="48" t="str">
        <f>IFERROR(IF(COUNT($S777:V777)&gt;=$P777,"",EDATE($S777,4)),"")</f>
        <v/>
      </c>
      <c r="X777" s="48" t="str">
        <f>IFERROR(IF(COUNT($S777:W777)&gt;=$P777,"",EDATE($S777,5)),"")</f>
        <v/>
      </c>
      <c r="Y777" s="48" t="str">
        <f>IFERROR(IF(COUNT($S777:X777)&gt;=$P777,"",EDATE($S777,6)),"")</f>
        <v/>
      </c>
      <c r="Z777" s="48" t="str">
        <f>IFERROR(IF(COUNT($S777:Y777)&gt;=$P777,"",EDATE($S777,7)),"")</f>
        <v/>
      </c>
      <c r="AA777" s="48" t="str">
        <f>IFERROR(IF(COUNT($S777:Z777)&gt;=$P777,"",EDATE($S777,8)),"")</f>
        <v/>
      </c>
      <c r="AB777" s="48" t="str">
        <f>IFERROR(IF(COUNT($S777:AA777)&gt;=$P777,"",EDATE($S777,9)),"")</f>
        <v/>
      </c>
      <c r="AC777" s="48" t="str">
        <f>IFERROR(IF(COUNT($S777:AB777)&gt;=$P777,"",EDATE($S777,10)),"")</f>
        <v/>
      </c>
      <c r="AD777" s="48" t="str">
        <f>IFERROR(IF(COUNT($S777:AC777)&gt;=$P777,"",EDATE($S777,11)),"")</f>
        <v/>
      </c>
      <c r="AE777" s="48" t="str">
        <f>IFERROR(IF(COUNT($S777:AD777)&gt;=$P777,"",EDATE($S777,12)),"")</f>
        <v/>
      </c>
      <c r="AF777" s="48" t="str">
        <f>IFERROR(IF(COUNT($S777:AE777)&gt;=$P777,"",EDATE($S777,13)),"")</f>
        <v/>
      </c>
      <c r="AG777" s="48" t="str">
        <f>IFERROR(IF(COUNT($S777:AF777)&gt;=$P777,"",EDATE($S777,14)),"")</f>
        <v/>
      </c>
      <c r="AH777" s="48" t="str">
        <f>IFERROR(IF(COUNT($S777:AG777)&gt;=$P777,"",EDATE($S777,15)),"")</f>
        <v/>
      </c>
      <c r="AI777" s="48" t="str">
        <f>IFERROR(IF(COUNT($S777:AH777)&gt;=$P777,"",EDATE($S777,16)),"")</f>
        <v/>
      </c>
      <c r="AJ777" s="48" t="str">
        <f>IFERROR(IF(COUNT($S777:AI777)&gt;=$P777,"",EDATE($S777,17)),"")</f>
        <v/>
      </c>
      <c r="AK777" s="48" t="str">
        <f>IFERROR(IF(COUNT($S777:AJ777)&gt;=$P777,"",EDATE($S777,18)),"")</f>
        <v/>
      </c>
      <c r="AL777" s="49" t="str">
        <f>IFERROR(IF(COUNT($S777:AK777)&gt;=$P777,"",EDATE($S777,19)),"")</f>
        <v/>
      </c>
      <c r="AM777" s="49" t="str">
        <f>IFERROR(IF(COUNT($S777:AL777)&gt;=$P777,"",EDATE($S777,20)),"")</f>
        <v/>
      </c>
      <c r="AN777" s="49" t="str">
        <f>IFERROR(IF(COUNT($S777:AM777)&gt;=$P777,"",EDATE($S777,21)),"")</f>
        <v/>
      </c>
      <c r="AO777" s="49" t="str">
        <f>IFERROR(IF(COUNT($S777:AN777)&gt;=$P777,"",EDATE($S777,22)),"")</f>
        <v/>
      </c>
      <c r="AP777" s="49" t="str">
        <f>IFERROR(IF(COUNT($S777:AO777)&gt;=$P777,"",EDATE($S777,23)),"")</f>
        <v/>
      </c>
      <c r="AQ777" s="49" t="str">
        <f>IFERROR(IF(COUNT($S777:AP777)&gt;=$P777,"",EDATE($S777,24)),"")</f>
        <v/>
      </c>
      <c r="AR777" s="49" t="str">
        <f>IFERROR(IF(COUNT($S777:AQ777)&gt;=$P777,"",EDATE($S777,25)),"")</f>
        <v/>
      </c>
      <c r="AS777" s="49" t="str">
        <f>IFERROR(IF(COUNT($S777:AR777)&gt;=$P777,"",EDATE($S777,26)),"")</f>
        <v/>
      </c>
      <c r="AT777" s="49" t="str">
        <f>IFERROR(IF(COUNT($S777:AS777)&gt;=$P777,"",EDATE($S777,27)),"")</f>
        <v/>
      </c>
      <c r="AU777" s="49" t="str">
        <f>IFERROR(IF(COUNT($S777:AT777)&gt;=$P777,"",EDATE($S777,28)),"")</f>
        <v/>
      </c>
      <c r="AV777" s="49" t="str">
        <f>IFERROR(IF(COUNT($S777:AU777)&gt;=$P777,"",EDATE($S777,29)),"")</f>
        <v/>
      </c>
      <c r="AW777" s="49" t="str">
        <f>IFERROR(IF(COUNT($S777:AV777)&gt;=$P777,"",EDATE($S777,30)),"")</f>
        <v/>
      </c>
      <c r="AX777" s="49" t="str">
        <f>IFERROR(IF(COUNT($S777:AW777)&gt;=$P777,"",EDATE($S777,31)),"")</f>
        <v/>
      </c>
      <c r="AY777" s="49" t="str">
        <f>IFERROR(IF(COUNT($S777:AX777)&gt;=$P777,"",EDATE($S777,32)),"")</f>
        <v/>
      </c>
      <c r="AZ777" s="49" t="str">
        <f>IFERROR(IF(COUNT($S777:AY777)&gt;=$P777,"",EDATE($S777,33)),"")</f>
        <v/>
      </c>
      <c r="BA777" s="49" t="str">
        <f>IFERROR(IF(COUNT($S777:AZ777)&gt;=$P777,"",EDATE($S777,34)),"")</f>
        <v/>
      </c>
      <c r="BB777" s="49" t="str">
        <f>IFERROR(IF(COUNT($S777:BA777)&gt;=$P777,"",EDATE($S777,35)),"")</f>
        <v/>
      </c>
      <c r="BC777" s="49" t="str">
        <f>IFERROR(IF(COUNT($S777:BB777)&gt;=$P777,"",EDATE($S777,36)),"")</f>
        <v/>
      </c>
      <c r="BD777" s="108"/>
    </row>
    <row r="778" spans="1:56" s="98" customFormat="1" ht="21" customHeight="1" thickBot="1">
      <c r="A778" s="106" t="str">
        <f t="shared" ca="1" si="72"/>
        <v/>
      </c>
      <c r="B778" s="152"/>
      <c r="C778" s="45" t="str">
        <f>IFERROR(VLOOKUP(B778,'اسماء العملاء'!$A$2:$E$1589,5,FALSE),"")</f>
        <v/>
      </c>
      <c r="D778" s="60" t="str">
        <f>IFERROR(VLOOKUP(B778,'اسماء العملاء'!$A$2:$C$1589,2,FALSE),"")</f>
        <v/>
      </c>
      <c r="E778" s="56"/>
      <c r="F778" s="62" t="str">
        <f>IFERROR(VLOOKUP(B778,'اسماء العملاء'!$A$2:$C$1589,3,FALSE),"")</f>
        <v/>
      </c>
      <c r="G778" s="75" t="str">
        <f>IFERROR(VLOOKUP(B778,'اسماء العملاء'!$A$2:$F$1589,6,FALSE),"")</f>
        <v/>
      </c>
      <c r="H778" s="142" t="str">
        <f>IFERROR(VLOOKUP(G778,'انواع الفلاتر'!$B$2:$C$52,2,FALSE),"")</f>
        <v/>
      </c>
      <c r="I778" s="128" t="str">
        <f>IFERROR(VLOOKUP(B778,'اسماء العملاء'!$A$2:$K$1589,11,FALSE),"")</f>
        <v/>
      </c>
      <c r="J778" s="46" t="str">
        <f t="shared" si="73"/>
        <v/>
      </c>
      <c r="K778" s="37"/>
      <c r="L778" s="137" t="str">
        <f t="shared" si="74"/>
        <v/>
      </c>
      <c r="M778" s="94" t="str">
        <f>IFERROR(VLOOKUP(B778,'اسماء العملاء'!$A$2:$G$1589,7,FALSE),"")</f>
        <v/>
      </c>
      <c r="N778" s="92" t="str">
        <f t="shared" si="75"/>
        <v/>
      </c>
      <c r="O778" s="149" t="str">
        <f>IFERROR(VLOOKUP(B778,'اسماء العملاء'!$A$2:$I$1589,9,FALSE),"")</f>
        <v/>
      </c>
      <c r="P778" s="144" t="str">
        <f t="shared" si="76"/>
        <v/>
      </c>
      <c r="Q778" s="145" t="str">
        <f t="shared" si="77"/>
        <v/>
      </c>
      <c r="R778" s="50"/>
      <c r="S778" s="133" t="str">
        <f>IFERROR(VLOOKUP(B778,'اسماء العملاء'!$A$2:$J$1589,10,FALSE),"")</f>
        <v/>
      </c>
      <c r="T778" s="48" t="str">
        <f>IFERROR(IF(COUNT($S778:S778)&gt;=$P778,"",EDATE($S778,1)),"")</f>
        <v/>
      </c>
      <c r="U778" s="48" t="str">
        <f>IFERROR(IF(COUNT($S778:T778)&gt;=$P778,"",EDATE($S778,2)),"")</f>
        <v/>
      </c>
      <c r="V778" s="48" t="str">
        <f>IFERROR(IF(COUNT($S778:U778)&gt;=$P778,"",EDATE($S778,3)),"")</f>
        <v/>
      </c>
      <c r="W778" s="48" t="str">
        <f>IFERROR(IF(COUNT($S778:V778)&gt;=$P778,"",EDATE($S778,4)),"")</f>
        <v/>
      </c>
      <c r="X778" s="48" t="str">
        <f>IFERROR(IF(COUNT($S778:W778)&gt;=$P778,"",EDATE($S778,5)),"")</f>
        <v/>
      </c>
      <c r="Y778" s="48" t="str">
        <f>IFERROR(IF(COUNT($S778:X778)&gt;=$P778,"",EDATE($S778,6)),"")</f>
        <v/>
      </c>
      <c r="Z778" s="48" t="str">
        <f>IFERROR(IF(COUNT($S778:Y778)&gt;=$P778,"",EDATE($S778,7)),"")</f>
        <v/>
      </c>
      <c r="AA778" s="48" t="str">
        <f>IFERROR(IF(COUNT($S778:Z778)&gt;=$P778,"",EDATE($S778,8)),"")</f>
        <v/>
      </c>
      <c r="AB778" s="48" t="str">
        <f>IFERROR(IF(COUNT($S778:AA778)&gt;=$P778,"",EDATE($S778,9)),"")</f>
        <v/>
      </c>
      <c r="AC778" s="48" t="str">
        <f>IFERROR(IF(COUNT($S778:AB778)&gt;=$P778,"",EDATE($S778,10)),"")</f>
        <v/>
      </c>
      <c r="AD778" s="48" t="str">
        <f>IFERROR(IF(COUNT($S778:AC778)&gt;=$P778,"",EDATE($S778,11)),"")</f>
        <v/>
      </c>
      <c r="AE778" s="48" t="str">
        <f>IFERROR(IF(COUNT($S778:AD778)&gt;=$P778,"",EDATE($S778,12)),"")</f>
        <v/>
      </c>
      <c r="AF778" s="48" t="str">
        <f>IFERROR(IF(COUNT($S778:AE778)&gt;=$P778,"",EDATE($S778,13)),"")</f>
        <v/>
      </c>
      <c r="AG778" s="48" t="str">
        <f>IFERROR(IF(COUNT($S778:AF778)&gt;=$P778,"",EDATE($S778,14)),"")</f>
        <v/>
      </c>
      <c r="AH778" s="48" t="str">
        <f>IFERROR(IF(COUNT($S778:AG778)&gt;=$P778,"",EDATE($S778,15)),"")</f>
        <v/>
      </c>
      <c r="AI778" s="48" t="str">
        <f>IFERROR(IF(COUNT($S778:AH778)&gt;=$P778,"",EDATE($S778,16)),"")</f>
        <v/>
      </c>
      <c r="AJ778" s="48" t="str">
        <f>IFERROR(IF(COUNT($S778:AI778)&gt;=$P778,"",EDATE($S778,17)),"")</f>
        <v/>
      </c>
      <c r="AK778" s="48" t="str">
        <f>IFERROR(IF(COUNT($S778:AJ778)&gt;=$P778,"",EDATE($S778,18)),"")</f>
        <v/>
      </c>
      <c r="AL778" s="49" t="str">
        <f>IFERROR(IF(COUNT($S778:AK778)&gt;=$P778,"",EDATE($S778,19)),"")</f>
        <v/>
      </c>
      <c r="AM778" s="49" t="str">
        <f>IFERROR(IF(COUNT($S778:AL778)&gt;=$P778,"",EDATE($S778,20)),"")</f>
        <v/>
      </c>
      <c r="AN778" s="49" t="str">
        <f>IFERROR(IF(COUNT($S778:AM778)&gt;=$P778,"",EDATE($S778,21)),"")</f>
        <v/>
      </c>
      <c r="AO778" s="49" t="str">
        <f>IFERROR(IF(COUNT($S778:AN778)&gt;=$P778,"",EDATE($S778,22)),"")</f>
        <v/>
      </c>
      <c r="AP778" s="49" t="str">
        <f>IFERROR(IF(COUNT($S778:AO778)&gt;=$P778,"",EDATE($S778,23)),"")</f>
        <v/>
      </c>
      <c r="AQ778" s="49" t="str">
        <f>IFERROR(IF(COUNT($S778:AP778)&gt;=$P778,"",EDATE($S778,24)),"")</f>
        <v/>
      </c>
      <c r="AR778" s="49" t="str">
        <f>IFERROR(IF(COUNT($S778:AQ778)&gt;=$P778,"",EDATE($S778,25)),"")</f>
        <v/>
      </c>
      <c r="AS778" s="49" t="str">
        <f>IFERROR(IF(COUNT($S778:AR778)&gt;=$P778,"",EDATE($S778,26)),"")</f>
        <v/>
      </c>
      <c r="AT778" s="49" t="str">
        <f>IFERROR(IF(COUNT($S778:AS778)&gt;=$P778,"",EDATE($S778,27)),"")</f>
        <v/>
      </c>
      <c r="AU778" s="49" t="str">
        <f>IFERROR(IF(COUNT($S778:AT778)&gt;=$P778,"",EDATE($S778,28)),"")</f>
        <v/>
      </c>
      <c r="AV778" s="49" t="str">
        <f>IFERROR(IF(COUNT($S778:AU778)&gt;=$P778,"",EDATE($S778,29)),"")</f>
        <v/>
      </c>
      <c r="AW778" s="49" t="str">
        <f>IFERROR(IF(COUNT($S778:AV778)&gt;=$P778,"",EDATE($S778,30)),"")</f>
        <v/>
      </c>
      <c r="AX778" s="49" t="str">
        <f>IFERROR(IF(COUNT($S778:AW778)&gt;=$P778,"",EDATE($S778,31)),"")</f>
        <v/>
      </c>
      <c r="AY778" s="49" t="str">
        <f>IFERROR(IF(COUNT($S778:AX778)&gt;=$P778,"",EDATE($S778,32)),"")</f>
        <v/>
      </c>
      <c r="AZ778" s="49" t="str">
        <f>IFERROR(IF(COUNT($S778:AY778)&gt;=$P778,"",EDATE($S778,33)),"")</f>
        <v/>
      </c>
      <c r="BA778" s="49" t="str">
        <f>IFERROR(IF(COUNT($S778:AZ778)&gt;=$P778,"",EDATE($S778,34)),"")</f>
        <v/>
      </c>
      <c r="BB778" s="49" t="str">
        <f>IFERROR(IF(COUNT($S778:BA778)&gt;=$P778,"",EDATE($S778,35)),"")</f>
        <v/>
      </c>
      <c r="BC778" s="49" t="str">
        <f>IFERROR(IF(COUNT($S778:BB778)&gt;=$P778,"",EDATE($S778,36)),"")</f>
        <v/>
      </c>
      <c r="BD778" s="108"/>
    </row>
    <row r="779" spans="1:56" s="98" customFormat="1" ht="21" customHeight="1" thickBot="1">
      <c r="A779" s="106" t="str">
        <f t="shared" ca="1" si="72"/>
        <v/>
      </c>
      <c r="B779" s="152"/>
      <c r="C779" s="45" t="str">
        <f>IFERROR(VLOOKUP(B779,'اسماء العملاء'!$A$2:$E$1589,5,FALSE),"")</f>
        <v/>
      </c>
      <c r="D779" s="60" t="str">
        <f>IFERROR(VLOOKUP(B779,'اسماء العملاء'!$A$2:$C$1589,2,FALSE),"")</f>
        <v/>
      </c>
      <c r="E779" s="56"/>
      <c r="F779" s="62" t="str">
        <f>IFERROR(VLOOKUP(B779,'اسماء العملاء'!$A$2:$C$1589,3,FALSE),"")</f>
        <v/>
      </c>
      <c r="G779" s="75" t="str">
        <f>IFERROR(VLOOKUP(B779,'اسماء العملاء'!$A$2:$F$1589,6,FALSE),"")</f>
        <v/>
      </c>
      <c r="H779" s="142" t="str">
        <f>IFERROR(VLOOKUP(G779,'انواع الفلاتر'!$B$2:$C$52,2,FALSE),"")</f>
        <v/>
      </c>
      <c r="I779" s="128" t="str">
        <f>IFERROR(VLOOKUP(B779,'اسماء العملاء'!$A$2:$K$1589,11,FALSE),"")</f>
        <v/>
      </c>
      <c r="J779" s="46" t="str">
        <f t="shared" si="73"/>
        <v/>
      </c>
      <c r="K779" s="37"/>
      <c r="L779" s="137" t="str">
        <f t="shared" si="74"/>
        <v/>
      </c>
      <c r="M779" s="94" t="str">
        <f>IFERROR(VLOOKUP(B779,'اسماء العملاء'!$A$2:$G$1589,7,FALSE),"")</f>
        <v/>
      </c>
      <c r="N779" s="92" t="str">
        <f t="shared" si="75"/>
        <v/>
      </c>
      <c r="O779" s="149" t="str">
        <f>IFERROR(VLOOKUP(B779,'اسماء العملاء'!$A$2:$I$1589,9,FALSE),"")</f>
        <v/>
      </c>
      <c r="P779" s="144" t="str">
        <f t="shared" si="76"/>
        <v/>
      </c>
      <c r="Q779" s="145" t="str">
        <f t="shared" si="77"/>
        <v/>
      </c>
      <c r="R779" s="50"/>
      <c r="S779" s="133" t="str">
        <f>IFERROR(VLOOKUP(B779,'اسماء العملاء'!$A$2:$J$1589,10,FALSE),"")</f>
        <v/>
      </c>
      <c r="T779" s="48" t="str">
        <f>IFERROR(IF(COUNT($S779:S779)&gt;=$P779,"",EDATE($S779,1)),"")</f>
        <v/>
      </c>
      <c r="U779" s="48" t="str">
        <f>IFERROR(IF(COUNT($S779:T779)&gt;=$P779,"",EDATE($S779,2)),"")</f>
        <v/>
      </c>
      <c r="V779" s="48" t="str">
        <f>IFERROR(IF(COUNT($S779:U779)&gt;=$P779,"",EDATE($S779,3)),"")</f>
        <v/>
      </c>
      <c r="W779" s="48" t="str">
        <f>IFERROR(IF(COUNT($S779:V779)&gt;=$P779,"",EDATE($S779,4)),"")</f>
        <v/>
      </c>
      <c r="X779" s="48" t="str">
        <f>IFERROR(IF(COUNT($S779:W779)&gt;=$P779,"",EDATE($S779,5)),"")</f>
        <v/>
      </c>
      <c r="Y779" s="48" t="str">
        <f>IFERROR(IF(COUNT($S779:X779)&gt;=$P779,"",EDATE($S779,6)),"")</f>
        <v/>
      </c>
      <c r="Z779" s="48" t="str">
        <f>IFERROR(IF(COUNT($S779:Y779)&gt;=$P779,"",EDATE($S779,7)),"")</f>
        <v/>
      </c>
      <c r="AA779" s="48" t="str">
        <f>IFERROR(IF(COUNT($S779:Z779)&gt;=$P779,"",EDATE($S779,8)),"")</f>
        <v/>
      </c>
      <c r="AB779" s="48" t="str">
        <f>IFERROR(IF(COUNT($S779:AA779)&gt;=$P779,"",EDATE($S779,9)),"")</f>
        <v/>
      </c>
      <c r="AC779" s="48" t="str">
        <f>IFERROR(IF(COUNT($S779:AB779)&gt;=$P779,"",EDATE($S779,10)),"")</f>
        <v/>
      </c>
      <c r="AD779" s="48" t="str">
        <f>IFERROR(IF(COUNT($S779:AC779)&gt;=$P779,"",EDATE($S779,11)),"")</f>
        <v/>
      </c>
      <c r="AE779" s="48" t="str">
        <f>IFERROR(IF(COUNT($S779:AD779)&gt;=$P779,"",EDATE($S779,12)),"")</f>
        <v/>
      </c>
      <c r="AF779" s="48" t="str">
        <f>IFERROR(IF(COUNT($S779:AE779)&gt;=$P779,"",EDATE($S779,13)),"")</f>
        <v/>
      </c>
      <c r="AG779" s="48" t="str">
        <f>IFERROR(IF(COUNT($S779:AF779)&gt;=$P779,"",EDATE($S779,14)),"")</f>
        <v/>
      </c>
      <c r="AH779" s="48" t="str">
        <f>IFERROR(IF(COUNT($S779:AG779)&gt;=$P779,"",EDATE($S779,15)),"")</f>
        <v/>
      </c>
      <c r="AI779" s="48" t="str">
        <f>IFERROR(IF(COUNT($S779:AH779)&gt;=$P779,"",EDATE($S779,16)),"")</f>
        <v/>
      </c>
      <c r="AJ779" s="48" t="str">
        <f>IFERROR(IF(COUNT($S779:AI779)&gt;=$P779,"",EDATE($S779,17)),"")</f>
        <v/>
      </c>
      <c r="AK779" s="48" t="str">
        <f>IFERROR(IF(COUNT($S779:AJ779)&gt;=$P779,"",EDATE($S779,18)),"")</f>
        <v/>
      </c>
      <c r="AL779" s="49" t="str">
        <f>IFERROR(IF(COUNT($S779:AK779)&gt;=$P779,"",EDATE($S779,19)),"")</f>
        <v/>
      </c>
      <c r="AM779" s="49" t="str">
        <f>IFERROR(IF(COUNT($S779:AL779)&gt;=$P779,"",EDATE($S779,20)),"")</f>
        <v/>
      </c>
      <c r="AN779" s="49" t="str">
        <f>IFERROR(IF(COUNT($S779:AM779)&gt;=$P779,"",EDATE($S779,21)),"")</f>
        <v/>
      </c>
      <c r="AO779" s="49" t="str">
        <f>IFERROR(IF(COUNT($S779:AN779)&gt;=$P779,"",EDATE($S779,22)),"")</f>
        <v/>
      </c>
      <c r="AP779" s="49" t="str">
        <f>IFERROR(IF(COUNT($S779:AO779)&gt;=$P779,"",EDATE($S779,23)),"")</f>
        <v/>
      </c>
      <c r="AQ779" s="49" t="str">
        <f>IFERROR(IF(COUNT($S779:AP779)&gt;=$P779,"",EDATE($S779,24)),"")</f>
        <v/>
      </c>
      <c r="AR779" s="49" t="str">
        <f>IFERROR(IF(COUNT($S779:AQ779)&gt;=$P779,"",EDATE($S779,25)),"")</f>
        <v/>
      </c>
      <c r="AS779" s="49" t="str">
        <f>IFERROR(IF(COUNT($S779:AR779)&gt;=$P779,"",EDATE($S779,26)),"")</f>
        <v/>
      </c>
      <c r="AT779" s="49" t="str">
        <f>IFERROR(IF(COUNT($S779:AS779)&gt;=$P779,"",EDATE($S779,27)),"")</f>
        <v/>
      </c>
      <c r="AU779" s="49" t="str">
        <f>IFERROR(IF(COUNT($S779:AT779)&gt;=$P779,"",EDATE($S779,28)),"")</f>
        <v/>
      </c>
      <c r="AV779" s="49" t="str">
        <f>IFERROR(IF(COUNT($S779:AU779)&gt;=$P779,"",EDATE($S779,29)),"")</f>
        <v/>
      </c>
      <c r="AW779" s="49" t="str">
        <f>IFERROR(IF(COUNT($S779:AV779)&gt;=$P779,"",EDATE($S779,30)),"")</f>
        <v/>
      </c>
      <c r="AX779" s="49" t="str">
        <f>IFERROR(IF(COUNT($S779:AW779)&gt;=$P779,"",EDATE($S779,31)),"")</f>
        <v/>
      </c>
      <c r="AY779" s="49" t="str">
        <f>IFERROR(IF(COUNT($S779:AX779)&gt;=$P779,"",EDATE($S779,32)),"")</f>
        <v/>
      </c>
      <c r="AZ779" s="49" t="str">
        <f>IFERROR(IF(COUNT($S779:AY779)&gt;=$P779,"",EDATE($S779,33)),"")</f>
        <v/>
      </c>
      <c r="BA779" s="49" t="str">
        <f>IFERROR(IF(COUNT($S779:AZ779)&gt;=$P779,"",EDATE($S779,34)),"")</f>
        <v/>
      </c>
      <c r="BB779" s="49" t="str">
        <f>IFERROR(IF(COUNT($S779:BA779)&gt;=$P779,"",EDATE($S779,35)),"")</f>
        <v/>
      </c>
      <c r="BC779" s="49" t="str">
        <f>IFERROR(IF(COUNT($S779:BB779)&gt;=$P779,"",EDATE($S779,36)),"")</f>
        <v/>
      </c>
      <c r="BD779" s="108"/>
    </row>
    <row r="780" spans="1:56" s="98" customFormat="1" ht="21" customHeight="1" thickBot="1">
      <c r="A780" s="106" t="str">
        <f t="shared" ca="1" si="72"/>
        <v/>
      </c>
      <c r="B780" s="152"/>
      <c r="C780" s="45" t="str">
        <f>IFERROR(VLOOKUP(B780,'اسماء العملاء'!$A$2:$E$1589,5,FALSE),"")</f>
        <v/>
      </c>
      <c r="D780" s="60" t="str">
        <f>IFERROR(VLOOKUP(B780,'اسماء العملاء'!$A$2:$C$1589,2,FALSE),"")</f>
        <v/>
      </c>
      <c r="E780" s="56"/>
      <c r="F780" s="62" t="str">
        <f>IFERROR(VLOOKUP(B780,'اسماء العملاء'!$A$2:$C$1589,3,FALSE),"")</f>
        <v/>
      </c>
      <c r="G780" s="75" t="str">
        <f>IFERROR(VLOOKUP(B780,'اسماء العملاء'!$A$2:$F$1589,6,FALSE),"")</f>
        <v/>
      </c>
      <c r="H780" s="142" t="str">
        <f>IFERROR(VLOOKUP(G780,'انواع الفلاتر'!$B$2:$C$52,2,FALSE),"")</f>
        <v/>
      </c>
      <c r="I780" s="128" t="str">
        <f>IFERROR(VLOOKUP(B780,'اسماء العملاء'!$A$2:$K$1589,11,FALSE),"")</f>
        <v/>
      </c>
      <c r="J780" s="46" t="str">
        <f t="shared" si="73"/>
        <v/>
      </c>
      <c r="K780" s="37"/>
      <c r="L780" s="137" t="str">
        <f t="shared" si="74"/>
        <v/>
      </c>
      <c r="M780" s="94" t="str">
        <f>IFERROR(VLOOKUP(B780,'اسماء العملاء'!$A$2:$G$1589,7,FALSE),"")</f>
        <v/>
      </c>
      <c r="N780" s="92" t="str">
        <f t="shared" si="75"/>
        <v/>
      </c>
      <c r="O780" s="149" t="str">
        <f>IFERROR(VLOOKUP(B780,'اسماء العملاء'!$A$2:$I$1589,9,FALSE),"")</f>
        <v/>
      </c>
      <c r="P780" s="144" t="str">
        <f t="shared" si="76"/>
        <v/>
      </c>
      <c r="Q780" s="145" t="str">
        <f t="shared" si="77"/>
        <v/>
      </c>
      <c r="R780" s="50"/>
      <c r="S780" s="133" t="str">
        <f>IFERROR(VLOOKUP(B780,'اسماء العملاء'!$A$2:$J$1589,10,FALSE),"")</f>
        <v/>
      </c>
      <c r="T780" s="48" t="str">
        <f>IFERROR(IF(COUNT($S780:S780)&gt;=$P780,"",EDATE($S780,1)),"")</f>
        <v/>
      </c>
      <c r="U780" s="48" t="str">
        <f>IFERROR(IF(COUNT($S780:T780)&gt;=$P780,"",EDATE($S780,2)),"")</f>
        <v/>
      </c>
      <c r="V780" s="48" t="str">
        <f>IFERROR(IF(COUNT($S780:U780)&gt;=$P780,"",EDATE($S780,3)),"")</f>
        <v/>
      </c>
      <c r="W780" s="48" t="str">
        <f>IFERROR(IF(COUNT($S780:V780)&gt;=$P780,"",EDATE($S780,4)),"")</f>
        <v/>
      </c>
      <c r="X780" s="48" t="str">
        <f>IFERROR(IF(COUNT($S780:W780)&gt;=$P780,"",EDATE($S780,5)),"")</f>
        <v/>
      </c>
      <c r="Y780" s="48" t="str">
        <f>IFERROR(IF(COUNT($S780:X780)&gt;=$P780,"",EDATE($S780,6)),"")</f>
        <v/>
      </c>
      <c r="Z780" s="48" t="str">
        <f>IFERROR(IF(COUNT($S780:Y780)&gt;=$P780,"",EDATE($S780,7)),"")</f>
        <v/>
      </c>
      <c r="AA780" s="48" t="str">
        <f>IFERROR(IF(COUNT($S780:Z780)&gt;=$P780,"",EDATE($S780,8)),"")</f>
        <v/>
      </c>
      <c r="AB780" s="48" t="str">
        <f>IFERROR(IF(COUNT($S780:AA780)&gt;=$P780,"",EDATE($S780,9)),"")</f>
        <v/>
      </c>
      <c r="AC780" s="48" t="str">
        <f>IFERROR(IF(COUNT($S780:AB780)&gt;=$P780,"",EDATE($S780,10)),"")</f>
        <v/>
      </c>
      <c r="AD780" s="48" t="str">
        <f>IFERROR(IF(COUNT($S780:AC780)&gt;=$P780,"",EDATE($S780,11)),"")</f>
        <v/>
      </c>
      <c r="AE780" s="48" t="str">
        <f>IFERROR(IF(COUNT($S780:AD780)&gt;=$P780,"",EDATE($S780,12)),"")</f>
        <v/>
      </c>
      <c r="AF780" s="48" t="str">
        <f>IFERROR(IF(COUNT($S780:AE780)&gt;=$P780,"",EDATE($S780,13)),"")</f>
        <v/>
      </c>
      <c r="AG780" s="48" t="str">
        <f>IFERROR(IF(COUNT($S780:AF780)&gt;=$P780,"",EDATE($S780,14)),"")</f>
        <v/>
      </c>
      <c r="AH780" s="48" t="str">
        <f>IFERROR(IF(COUNT($S780:AG780)&gt;=$P780,"",EDATE($S780,15)),"")</f>
        <v/>
      </c>
      <c r="AI780" s="48" t="str">
        <f>IFERROR(IF(COUNT($S780:AH780)&gt;=$P780,"",EDATE($S780,16)),"")</f>
        <v/>
      </c>
      <c r="AJ780" s="48" t="str">
        <f>IFERROR(IF(COUNT($S780:AI780)&gt;=$P780,"",EDATE($S780,17)),"")</f>
        <v/>
      </c>
      <c r="AK780" s="48" t="str">
        <f>IFERROR(IF(COUNT($S780:AJ780)&gt;=$P780,"",EDATE($S780,18)),"")</f>
        <v/>
      </c>
      <c r="AL780" s="49" t="str">
        <f>IFERROR(IF(COUNT($S780:AK780)&gt;=$P780,"",EDATE($S780,19)),"")</f>
        <v/>
      </c>
      <c r="AM780" s="49" t="str">
        <f>IFERROR(IF(COUNT($S780:AL780)&gt;=$P780,"",EDATE($S780,20)),"")</f>
        <v/>
      </c>
      <c r="AN780" s="49" t="str">
        <f>IFERROR(IF(COUNT($S780:AM780)&gt;=$P780,"",EDATE($S780,21)),"")</f>
        <v/>
      </c>
      <c r="AO780" s="49" t="str">
        <f>IFERROR(IF(COUNT($S780:AN780)&gt;=$P780,"",EDATE($S780,22)),"")</f>
        <v/>
      </c>
      <c r="AP780" s="49" t="str">
        <f>IFERROR(IF(COUNT($S780:AO780)&gt;=$P780,"",EDATE($S780,23)),"")</f>
        <v/>
      </c>
      <c r="AQ780" s="49" t="str">
        <f>IFERROR(IF(COUNT($S780:AP780)&gt;=$P780,"",EDATE($S780,24)),"")</f>
        <v/>
      </c>
      <c r="AR780" s="49" t="str">
        <f>IFERROR(IF(COUNT($S780:AQ780)&gt;=$P780,"",EDATE($S780,25)),"")</f>
        <v/>
      </c>
      <c r="AS780" s="49" t="str">
        <f>IFERROR(IF(COUNT($S780:AR780)&gt;=$P780,"",EDATE($S780,26)),"")</f>
        <v/>
      </c>
      <c r="AT780" s="49" t="str">
        <f>IFERROR(IF(COUNT($S780:AS780)&gt;=$P780,"",EDATE($S780,27)),"")</f>
        <v/>
      </c>
      <c r="AU780" s="49" t="str">
        <f>IFERROR(IF(COUNT($S780:AT780)&gt;=$P780,"",EDATE($S780,28)),"")</f>
        <v/>
      </c>
      <c r="AV780" s="49" t="str">
        <f>IFERROR(IF(COUNT($S780:AU780)&gt;=$P780,"",EDATE($S780,29)),"")</f>
        <v/>
      </c>
      <c r="AW780" s="49" t="str">
        <f>IFERROR(IF(COUNT($S780:AV780)&gt;=$P780,"",EDATE($S780,30)),"")</f>
        <v/>
      </c>
      <c r="AX780" s="49" t="str">
        <f>IFERROR(IF(COUNT($S780:AW780)&gt;=$P780,"",EDATE($S780,31)),"")</f>
        <v/>
      </c>
      <c r="AY780" s="49" t="str">
        <f>IFERROR(IF(COUNT($S780:AX780)&gt;=$P780,"",EDATE($S780,32)),"")</f>
        <v/>
      </c>
      <c r="AZ780" s="49" t="str">
        <f>IFERROR(IF(COUNT($S780:AY780)&gt;=$P780,"",EDATE($S780,33)),"")</f>
        <v/>
      </c>
      <c r="BA780" s="49" t="str">
        <f>IFERROR(IF(COUNT($S780:AZ780)&gt;=$P780,"",EDATE($S780,34)),"")</f>
        <v/>
      </c>
      <c r="BB780" s="49" t="str">
        <f>IFERROR(IF(COUNT($S780:BA780)&gt;=$P780,"",EDATE($S780,35)),"")</f>
        <v/>
      </c>
      <c r="BC780" s="49" t="str">
        <f>IFERROR(IF(COUNT($S780:BB780)&gt;=$P780,"",EDATE($S780,36)),"")</f>
        <v/>
      </c>
      <c r="BD780" s="108"/>
    </row>
    <row r="781" spans="1:56" s="98" customFormat="1" ht="21" customHeight="1" thickBot="1">
      <c r="A781" s="106" t="str">
        <f t="shared" ca="1" si="72"/>
        <v/>
      </c>
      <c r="B781" s="152"/>
      <c r="C781" s="45" t="str">
        <f>IFERROR(VLOOKUP(B781,'اسماء العملاء'!$A$2:$E$1589,5,FALSE),"")</f>
        <v/>
      </c>
      <c r="D781" s="60" t="str">
        <f>IFERROR(VLOOKUP(B781,'اسماء العملاء'!$A$2:$C$1589,2,FALSE),"")</f>
        <v/>
      </c>
      <c r="E781" s="56"/>
      <c r="F781" s="62" t="str">
        <f>IFERROR(VLOOKUP(B781,'اسماء العملاء'!$A$2:$C$1589,3,FALSE),"")</f>
        <v/>
      </c>
      <c r="G781" s="75" t="str">
        <f>IFERROR(VLOOKUP(B781,'اسماء العملاء'!$A$2:$F$1589,6,FALSE),"")</f>
        <v/>
      </c>
      <c r="H781" s="142" t="str">
        <f>IFERROR(VLOOKUP(G781,'انواع الفلاتر'!$B$2:$C$52,2,FALSE),"")</f>
        <v/>
      </c>
      <c r="I781" s="128" t="str">
        <f>IFERROR(VLOOKUP(B781,'اسماء العملاء'!$A$2:$K$1589,11,FALSE),"")</f>
        <v/>
      </c>
      <c r="J781" s="46" t="str">
        <f t="shared" si="73"/>
        <v/>
      </c>
      <c r="K781" s="37"/>
      <c r="L781" s="137" t="str">
        <f t="shared" si="74"/>
        <v/>
      </c>
      <c r="M781" s="94" t="str">
        <f>IFERROR(VLOOKUP(B781,'اسماء العملاء'!$A$2:$G$1589,7,FALSE),"")</f>
        <v/>
      </c>
      <c r="N781" s="92" t="str">
        <f t="shared" si="75"/>
        <v/>
      </c>
      <c r="O781" s="149" t="str">
        <f>IFERROR(VLOOKUP(B781,'اسماء العملاء'!$A$2:$I$1589,9,FALSE),"")</f>
        <v/>
      </c>
      <c r="P781" s="144" t="str">
        <f t="shared" si="76"/>
        <v/>
      </c>
      <c r="Q781" s="145" t="str">
        <f t="shared" si="77"/>
        <v/>
      </c>
      <c r="R781" s="50"/>
      <c r="S781" s="133" t="str">
        <f>IFERROR(VLOOKUP(B781,'اسماء العملاء'!$A$2:$J$1589,10,FALSE),"")</f>
        <v/>
      </c>
      <c r="T781" s="48" t="str">
        <f>IFERROR(IF(COUNT($S781:S781)&gt;=$P781,"",EDATE($S781,1)),"")</f>
        <v/>
      </c>
      <c r="U781" s="48" t="str">
        <f>IFERROR(IF(COUNT($S781:T781)&gt;=$P781,"",EDATE($S781,2)),"")</f>
        <v/>
      </c>
      <c r="V781" s="48" t="str">
        <f>IFERROR(IF(COUNT($S781:U781)&gt;=$P781,"",EDATE($S781,3)),"")</f>
        <v/>
      </c>
      <c r="W781" s="48" t="str">
        <f>IFERROR(IF(COUNT($S781:V781)&gt;=$P781,"",EDATE($S781,4)),"")</f>
        <v/>
      </c>
      <c r="X781" s="48" t="str">
        <f>IFERROR(IF(COUNT($S781:W781)&gt;=$P781,"",EDATE($S781,5)),"")</f>
        <v/>
      </c>
      <c r="Y781" s="48" t="str">
        <f>IFERROR(IF(COUNT($S781:X781)&gt;=$P781,"",EDATE($S781,6)),"")</f>
        <v/>
      </c>
      <c r="Z781" s="48" t="str">
        <f>IFERROR(IF(COUNT($S781:Y781)&gt;=$P781,"",EDATE($S781,7)),"")</f>
        <v/>
      </c>
      <c r="AA781" s="48" t="str">
        <f>IFERROR(IF(COUNT($S781:Z781)&gt;=$P781,"",EDATE($S781,8)),"")</f>
        <v/>
      </c>
      <c r="AB781" s="48" t="str">
        <f>IFERROR(IF(COUNT($S781:AA781)&gt;=$P781,"",EDATE($S781,9)),"")</f>
        <v/>
      </c>
      <c r="AC781" s="48" t="str">
        <f>IFERROR(IF(COUNT($S781:AB781)&gt;=$P781,"",EDATE($S781,10)),"")</f>
        <v/>
      </c>
      <c r="AD781" s="48" t="str">
        <f>IFERROR(IF(COUNT($S781:AC781)&gt;=$P781,"",EDATE($S781,11)),"")</f>
        <v/>
      </c>
      <c r="AE781" s="48" t="str">
        <f>IFERROR(IF(COUNT($S781:AD781)&gt;=$P781,"",EDATE($S781,12)),"")</f>
        <v/>
      </c>
      <c r="AF781" s="48" t="str">
        <f>IFERROR(IF(COUNT($S781:AE781)&gt;=$P781,"",EDATE($S781,13)),"")</f>
        <v/>
      </c>
      <c r="AG781" s="48" t="str">
        <f>IFERROR(IF(COUNT($S781:AF781)&gt;=$P781,"",EDATE($S781,14)),"")</f>
        <v/>
      </c>
      <c r="AH781" s="48" t="str">
        <f>IFERROR(IF(COUNT($S781:AG781)&gt;=$P781,"",EDATE($S781,15)),"")</f>
        <v/>
      </c>
      <c r="AI781" s="48" t="str">
        <f>IFERROR(IF(COUNT($S781:AH781)&gt;=$P781,"",EDATE($S781,16)),"")</f>
        <v/>
      </c>
      <c r="AJ781" s="48" t="str">
        <f>IFERROR(IF(COUNT($S781:AI781)&gt;=$P781,"",EDATE($S781,17)),"")</f>
        <v/>
      </c>
      <c r="AK781" s="48" t="str">
        <f>IFERROR(IF(COUNT($S781:AJ781)&gt;=$P781,"",EDATE($S781,18)),"")</f>
        <v/>
      </c>
      <c r="AL781" s="49" t="str">
        <f>IFERROR(IF(COUNT($S781:AK781)&gt;=$P781,"",EDATE($S781,19)),"")</f>
        <v/>
      </c>
      <c r="AM781" s="49" t="str">
        <f>IFERROR(IF(COUNT($S781:AL781)&gt;=$P781,"",EDATE($S781,20)),"")</f>
        <v/>
      </c>
      <c r="AN781" s="49" t="str">
        <f>IFERROR(IF(COUNT($S781:AM781)&gt;=$P781,"",EDATE($S781,21)),"")</f>
        <v/>
      </c>
      <c r="AO781" s="49" t="str">
        <f>IFERROR(IF(COUNT($S781:AN781)&gt;=$P781,"",EDATE($S781,22)),"")</f>
        <v/>
      </c>
      <c r="AP781" s="49" t="str">
        <f>IFERROR(IF(COUNT($S781:AO781)&gt;=$P781,"",EDATE($S781,23)),"")</f>
        <v/>
      </c>
      <c r="AQ781" s="49" t="str">
        <f>IFERROR(IF(COUNT($S781:AP781)&gt;=$P781,"",EDATE($S781,24)),"")</f>
        <v/>
      </c>
      <c r="AR781" s="49" t="str">
        <f>IFERROR(IF(COUNT($S781:AQ781)&gt;=$P781,"",EDATE($S781,25)),"")</f>
        <v/>
      </c>
      <c r="AS781" s="49" t="str">
        <f>IFERROR(IF(COUNT($S781:AR781)&gt;=$P781,"",EDATE($S781,26)),"")</f>
        <v/>
      </c>
      <c r="AT781" s="49" t="str">
        <f>IFERROR(IF(COUNT($S781:AS781)&gt;=$P781,"",EDATE($S781,27)),"")</f>
        <v/>
      </c>
      <c r="AU781" s="49" t="str">
        <f>IFERROR(IF(COUNT($S781:AT781)&gt;=$P781,"",EDATE($S781,28)),"")</f>
        <v/>
      </c>
      <c r="AV781" s="49" t="str">
        <f>IFERROR(IF(COUNT($S781:AU781)&gt;=$P781,"",EDATE($S781,29)),"")</f>
        <v/>
      </c>
      <c r="AW781" s="49" t="str">
        <f>IFERROR(IF(COUNT($S781:AV781)&gt;=$P781,"",EDATE($S781,30)),"")</f>
        <v/>
      </c>
      <c r="AX781" s="49" t="str">
        <f>IFERROR(IF(COUNT($S781:AW781)&gt;=$P781,"",EDATE($S781,31)),"")</f>
        <v/>
      </c>
      <c r="AY781" s="49" t="str">
        <f>IFERROR(IF(COUNT($S781:AX781)&gt;=$P781,"",EDATE($S781,32)),"")</f>
        <v/>
      </c>
      <c r="AZ781" s="49" t="str">
        <f>IFERROR(IF(COUNT($S781:AY781)&gt;=$P781,"",EDATE($S781,33)),"")</f>
        <v/>
      </c>
      <c r="BA781" s="49" t="str">
        <f>IFERROR(IF(COUNT($S781:AZ781)&gt;=$P781,"",EDATE($S781,34)),"")</f>
        <v/>
      </c>
      <c r="BB781" s="49" t="str">
        <f>IFERROR(IF(COUNT($S781:BA781)&gt;=$P781,"",EDATE($S781,35)),"")</f>
        <v/>
      </c>
      <c r="BC781" s="49" t="str">
        <f>IFERROR(IF(COUNT($S781:BB781)&gt;=$P781,"",EDATE($S781,36)),"")</f>
        <v/>
      </c>
      <c r="BD781" s="108"/>
    </row>
    <row r="782" spans="1:56" s="98" customFormat="1" ht="21" customHeight="1" thickBot="1">
      <c r="A782" s="109" t="str">
        <f t="shared" ca="1" si="72"/>
        <v/>
      </c>
      <c r="B782" s="152"/>
      <c r="C782" s="45" t="str">
        <f>IFERROR(VLOOKUP(B782,'اسماء العملاء'!$A$2:$E$1589,5,FALSE),"")</f>
        <v/>
      </c>
      <c r="D782" s="60" t="str">
        <f>IFERROR(VLOOKUP(B782,'اسماء العملاء'!$A$2:$C$1589,2,FALSE),"")</f>
        <v/>
      </c>
      <c r="E782" s="56"/>
      <c r="F782" s="62" t="str">
        <f>IFERROR(VLOOKUP(B782,'اسماء العملاء'!$A$2:$C$1589,3,FALSE),"")</f>
        <v/>
      </c>
      <c r="G782" s="75" t="str">
        <f>IFERROR(VLOOKUP(B782,'اسماء العملاء'!$A$2:$F$1589,6,FALSE),"")</f>
        <v/>
      </c>
      <c r="H782" s="142" t="str">
        <f>IFERROR(VLOOKUP(G782,'انواع الفلاتر'!$B$2:$C$52,2,FALSE),"")</f>
        <v/>
      </c>
      <c r="I782" s="128" t="str">
        <f>IFERROR(VLOOKUP(B782,'اسماء العملاء'!$A$2:$K$1589,11,FALSE),"")</f>
        <v/>
      </c>
      <c r="J782" s="46" t="str">
        <f t="shared" si="73"/>
        <v/>
      </c>
      <c r="K782" s="30"/>
      <c r="L782" s="137" t="str">
        <f t="shared" si="74"/>
        <v/>
      </c>
      <c r="M782" s="94" t="str">
        <f>IFERROR(VLOOKUP(B782,'اسماء العملاء'!$A$2:$G$1589,7,FALSE),"")</f>
        <v/>
      </c>
      <c r="N782" s="92" t="str">
        <f t="shared" si="75"/>
        <v/>
      </c>
      <c r="O782" s="149" t="str">
        <f>IFERROR(VLOOKUP(B782,'اسماء العملاء'!$A$2:$I$1589,9,FALSE),"")</f>
        <v/>
      </c>
      <c r="P782" s="144" t="str">
        <f t="shared" si="76"/>
        <v/>
      </c>
      <c r="Q782" s="145" t="str">
        <f t="shared" si="77"/>
        <v/>
      </c>
      <c r="R782" s="50"/>
      <c r="S782" s="133" t="str">
        <f>IFERROR(VLOOKUP(B782,'اسماء العملاء'!$A$2:$J$1589,10,FALSE),"")</f>
        <v/>
      </c>
      <c r="T782" s="48" t="str">
        <f>IFERROR(IF(COUNT($S782:S782)&gt;=$P782,"",EDATE($S782,1)),"")</f>
        <v/>
      </c>
      <c r="U782" s="48" t="str">
        <f>IFERROR(IF(COUNT($S782:T782)&gt;=$P782,"",EDATE($S782,2)),"")</f>
        <v/>
      </c>
      <c r="V782" s="48" t="str">
        <f>IFERROR(IF(COUNT($S782:U782)&gt;=$P782,"",EDATE($S782,3)),"")</f>
        <v/>
      </c>
      <c r="W782" s="48" t="str">
        <f>IFERROR(IF(COUNT($S782:V782)&gt;=$P782,"",EDATE($S782,4)),"")</f>
        <v/>
      </c>
      <c r="X782" s="48" t="str">
        <f>IFERROR(IF(COUNT($S782:W782)&gt;=$P782,"",EDATE($S782,5)),"")</f>
        <v/>
      </c>
      <c r="Y782" s="48" t="str">
        <f>IFERROR(IF(COUNT($S782:X782)&gt;=$P782,"",EDATE($S782,6)),"")</f>
        <v/>
      </c>
      <c r="Z782" s="48" t="str">
        <f>IFERROR(IF(COUNT($S782:Y782)&gt;=$P782,"",EDATE($S782,7)),"")</f>
        <v/>
      </c>
      <c r="AA782" s="48" t="str">
        <f>IFERROR(IF(COUNT($S782:Z782)&gt;=$P782,"",EDATE($S782,8)),"")</f>
        <v/>
      </c>
      <c r="AB782" s="48" t="str">
        <f>IFERROR(IF(COUNT($S782:AA782)&gt;=$P782,"",EDATE($S782,9)),"")</f>
        <v/>
      </c>
      <c r="AC782" s="48" t="str">
        <f>IFERROR(IF(COUNT($S782:AB782)&gt;=$P782,"",EDATE($S782,10)),"")</f>
        <v/>
      </c>
      <c r="AD782" s="48" t="str">
        <f>IFERROR(IF(COUNT($S782:AC782)&gt;=$P782,"",EDATE($S782,11)),"")</f>
        <v/>
      </c>
      <c r="AE782" s="48" t="str">
        <f>IFERROR(IF(COUNT($S782:AD782)&gt;=$P782,"",EDATE($S782,12)),"")</f>
        <v/>
      </c>
      <c r="AF782" s="48" t="str">
        <f>IFERROR(IF(COUNT($S782:AE782)&gt;=$P782,"",EDATE($S782,13)),"")</f>
        <v/>
      </c>
      <c r="AG782" s="48" t="str">
        <f>IFERROR(IF(COUNT($S782:AF782)&gt;=$P782,"",EDATE($S782,14)),"")</f>
        <v/>
      </c>
      <c r="AH782" s="48" t="str">
        <f>IFERROR(IF(COUNT($S782:AG782)&gt;=$P782,"",EDATE($S782,15)),"")</f>
        <v/>
      </c>
      <c r="AI782" s="48" t="str">
        <f>IFERROR(IF(COUNT($S782:AH782)&gt;=$P782,"",EDATE($S782,16)),"")</f>
        <v/>
      </c>
      <c r="AJ782" s="48" t="str">
        <f>IFERROR(IF(COUNT($S782:AI782)&gt;=$P782,"",EDATE($S782,17)),"")</f>
        <v/>
      </c>
      <c r="AK782" s="48" t="str">
        <f>IFERROR(IF(COUNT($S782:AJ782)&gt;=$P782,"",EDATE($S782,18)),"")</f>
        <v/>
      </c>
      <c r="AL782" s="49" t="str">
        <f>IFERROR(IF(COUNT($S782:AK782)&gt;=$P782,"",EDATE($S782,19)),"")</f>
        <v/>
      </c>
      <c r="AM782" s="49" t="str">
        <f>IFERROR(IF(COUNT($S782:AL782)&gt;=$P782,"",EDATE($S782,20)),"")</f>
        <v/>
      </c>
      <c r="AN782" s="49" t="str">
        <f>IFERROR(IF(COUNT($S782:AM782)&gt;=$P782,"",EDATE($S782,21)),"")</f>
        <v/>
      </c>
      <c r="AO782" s="49" t="str">
        <f>IFERROR(IF(COUNT($S782:AN782)&gt;=$P782,"",EDATE($S782,22)),"")</f>
        <v/>
      </c>
      <c r="AP782" s="49" t="str">
        <f>IFERROR(IF(COUNT($S782:AO782)&gt;=$P782,"",EDATE($S782,23)),"")</f>
        <v/>
      </c>
      <c r="AQ782" s="49" t="str">
        <f>IFERROR(IF(COUNT($S782:AP782)&gt;=$P782,"",EDATE($S782,24)),"")</f>
        <v/>
      </c>
      <c r="AR782" s="49" t="str">
        <f>IFERROR(IF(COUNT($S782:AQ782)&gt;=$P782,"",EDATE($S782,25)),"")</f>
        <v/>
      </c>
      <c r="AS782" s="49" t="str">
        <f>IFERROR(IF(COUNT($S782:AR782)&gt;=$P782,"",EDATE($S782,26)),"")</f>
        <v/>
      </c>
      <c r="AT782" s="49" t="str">
        <f>IFERROR(IF(COUNT($S782:AS782)&gt;=$P782,"",EDATE($S782,27)),"")</f>
        <v/>
      </c>
      <c r="AU782" s="49" t="str">
        <f>IFERROR(IF(COUNT($S782:AT782)&gt;=$P782,"",EDATE($S782,28)),"")</f>
        <v/>
      </c>
      <c r="AV782" s="49" t="str">
        <f>IFERROR(IF(COUNT($S782:AU782)&gt;=$P782,"",EDATE($S782,29)),"")</f>
        <v/>
      </c>
      <c r="AW782" s="49" t="str">
        <f>IFERROR(IF(COUNT($S782:AV782)&gt;=$P782,"",EDATE($S782,30)),"")</f>
        <v/>
      </c>
      <c r="AX782" s="49" t="str">
        <f>IFERROR(IF(COUNT($S782:AW782)&gt;=$P782,"",EDATE($S782,31)),"")</f>
        <v/>
      </c>
      <c r="AY782" s="49" t="str">
        <f>IFERROR(IF(COUNT($S782:AX782)&gt;=$P782,"",EDATE($S782,32)),"")</f>
        <v/>
      </c>
      <c r="AZ782" s="49" t="str">
        <f>IFERROR(IF(COUNT($S782:AY782)&gt;=$P782,"",EDATE($S782,33)),"")</f>
        <v/>
      </c>
      <c r="BA782" s="49" t="str">
        <f>IFERROR(IF(COUNT($S782:AZ782)&gt;=$P782,"",EDATE($S782,34)),"")</f>
        <v/>
      </c>
      <c r="BB782" s="49" t="str">
        <f>IFERROR(IF(COUNT($S782:BA782)&gt;=$P782,"",EDATE($S782,35)),"")</f>
        <v/>
      </c>
      <c r="BC782" s="49" t="str">
        <f>IFERROR(IF(COUNT($S782:BB782)&gt;=$P782,"",EDATE($S782,36)),"")</f>
        <v/>
      </c>
      <c r="BD782" s="110"/>
    </row>
    <row r="783" spans="1:56" s="98" customFormat="1" ht="21" customHeight="1" thickBot="1">
      <c r="A783" s="106" t="str">
        <f t="shared" ca="1" si="72"/>
        <v/>
      </c>
      <c r="B783" s="152"/>
      <c r="C783" s="45" t="str">
        <f>IFERROR(VLOOKUP(B783,'اسماء العملاء'!$A$2:$E$1589,5,FALSE),"")</f>
        <v/>
      </c>
      <c r="D783" s="60" t="str">
        <f>IFERROR(VLOOKUP(B783,'اسماء العملاء'!$A$2:$C$1589,2,FALSE),"")</f>
        <v/>
      </c>
      <c r="E783" s="56"/>
      <c r="F783" s="62" t="str">
        <f>IFERROR(VLOOKUP(B783,'اسماء العملاء'!$A$2:$C$1589,3,FALSE),"")</f>
        <v/>
      </c>
      <c r="G783" s="75" t="str">
        <f>IFERROR(VLOOKUP(B783,'اسماء العملاء'!$A$2:$F$1589,6,FALSE),"")</f>
        <v/>
      </c>
      <c r="H783" s="142" t="str">
        <f>IFERROR(VLOOKUP(G783,'انواع الفلاتر'!$B$2:$C$52,2,FALSE),"")</f>
        <v/>
      </c>
      <c r="I783" s="128" t="str">
        <f>IFERROR(VLOOKUP(B783,'اسماء العملاء'!$A$2:$K$1589,11,FALSE),"")</f>
        <v/>
      </c>
      <c r="J783" s="46" t="str">
        <f t="shared" si="73"/>
        <v/>
      </c>
      <c r="K783" s="37"/>
      <c r="L783" s="137" t="str">
        <f t="shared" si="74"/>
        <v/>
      </c>
      <c r="M783" s="94" t="str">
        <f>IFERROR(VLOOKUP(B783,'اسماء العملاء'!$A$2:$G$1589,7,FALSE),"")</f>
        <v/>
      </c>
      <c r="N783" s="92" t="str">
        <f t="shared" si="75"/>
        <v/>
      </c>
      <c r="O783" s="149" t="str">
        <f>IFERROR(VLOOKUP(B783,'اسماء العملاء'!$A$2:$I$1589,9,FALSE),"")</f>
        <v/>
      </c>
      <c r="P783" s="144" t="str">
        <f t="shared" si="76"/>
        <v/>
      </c>
      <c r="Q783" s="145" t="str">
        <f t="shared" si="77"/>
        <v/>
      </c>
      <c r="R783" s="50"/>
      <c r="S783" s="133" t="str">
        <f>IFERROR(VLOOKUP(B783,'اسماء العملاء'!$A$2:$J$1589,10,FALSE),"")</f>
        <v/>
      </c>
      <c r="T783" s="48" t="str">
        <f>IFERROR(IF(COUNT($S783:S783)&gt;=$P783,"",EDATE($S783,1)),"")</f>
        <v/>
      </c>
      <c r="U783" s="48" t="str">
        <f>IFERROR(IF(COUNT($S783:T783)&gt;=$P783,"",EDATE($S783,2)),"")</f>
        <v/>
      </c>
      <c r="V783" s="48" t="str">
        <f>IFERROR(IF(COUNT($S783:U783)&gt;=$P783,"",EDATE($S783,3)),"")</f>
        <v/>
      </c>
      <c r="W783" s="48" t="str">
        <f>IFERROR(IF(COUNT($S783:V783)&gt;=$P783,"",EDATE($S783,4)),"")</f>
        <v/>
      </c>
      <c r="X783" s="48" t="str">
        <f>IFERROR(IF(COUNT($S783:W783)&gt;=$P783,"",EDATE($S783,5)),"")</f>
        <v/>
      </c>
      <c r="Y783" s="48" t="str">
        <f>IFERROR(IF(COUNT($S783:X783)&gt;=$P783,"",EDATE($S783,6)),"")</f>
        <v/>
      </c>
      <c r="Z783" s="48" t="str">
        <f>IFERROR(IF(COUNT($S783:Y783)&gt;=$P783,"",EDATE($S783,7)),"")</f>
        <v/>
      </c>
      <c r="AA783" s="48" t="str">
        <f>IFERROR(IF(COUNT($S783:Z783)&gt;=$P783,"",EDATE($S783,8)),"")</f>
        <v/>
      </c>
      <c r="AB783" s="48" t="str">
        <f>IFERROR(IF(COUNT($S783:AA783)&gt;=$P783,"",EDATE($S783,9)),"")</f>
        <v/>
      </c>
      <c r="AC783" s="48" t="str">
        <f>IFERROR(IF(COUNT($S783:AB783)&gt;=$P783,"",EDATE($S783,10)),"")</f>
        <v/>
      </c>
      <c r="AD783" s="48" t="str">
        <f>IFERROR(IF(COUNT($S783:AC783)&gt;=$P783,"",EDATE($S783,11)),"")</f>
        <v/>
      </c>
      <c r="AE783" s="48" t="str">
        <f>IFERROR(IF(COUNT($S783:AD783)&gt;=$P783,"",EDATE($S783,12)),"")</f>
        <v/>
      </c>
      <c r="AF783" s="48" t="str">
        <f>IFERROR(IF(COUNT($S783:AE783)&gt;=$P783,"",EDATE($S783,13)),"")</f>
        <v/>
      </c>
      <c r="AG783" s="48" t="str">
        <f>IFERROR(IF(COUNT($S783:AF783)&gt;=$P783,"",EDATE($S783,14)),"")</f>
        <v/>
      </c>
      <c r="AH783" s="48" t="str">
        <f>IFERROR(IF(COUNT($S783:AG783)&gt;=$P783,"",EDATE($S783,15)),"")</f>
        <v/>
      </c>
      <c r="AI783" s="48" t="str">
        <f>IFERROR(IF(COUNT($S783:AH783)&gt;=$P783,"",EDATE($S783,16)),"")</f>
        <v/>
      </c>
      <c r="AJ783" s="48" t="str">
        <f>IFERROR(IF(COUNT($S783:AI783)&gt;=$P783,"",EDATE($S783,17)),"")</f>
        <v/>
      </c>
      <c r="AK783" s="48" t="str">
        <f>IFERROR(IF(COUNT($S783:AJ783)&gt;=$P783,"",EDATE($S783,18)),"")</f>
        <v/>
      </c>
      <c r="AL783" s="49" t="str">
        <f>IFERROR(IF(COUNT($S783:AK783)&gt;=$P783,"",EDATE($S783,19)),"")</f>
        <v/>
      </c>
      <c r="AM783" s="49" t="str">
        <f>IFERROR(IF(COUNT($S783:AL783)&gt;=$P783,"",EDATE($S783,20)),"")</f>
        <v/>
      </c>
      <c r="AN783" s="49" t="str">
        <f>IFERROR(IF(COUNT($S783:AM783)&gt;=$P783,"",EDATE($S783,21)),"")</f>
        <v/>
      </c>
      <c r="AO783" s="49" t="str">
        <f>IFERROR(IF(COUNT($S783:AN783)&gt;=$P783,"",EDATE($S783,22)),"")</f>
        <v/>
      </c>
      <c r="AP783" s="49" t="str">
        <f>IFERROR(IF(COUNT($S783:AO783)&gt;=$P783,"",EDATE($S783,23)),"")</f>
        <v/>
      </c>
      <c r="AQ783" s="49" t="str">
        <f>IFERROR(IF(COUNT($S783:AP783)&gt;=$P783,"",EDATE($S783,24)),"")</f>
        <v/>
      </c>
      <c r="AR783" s="49" t="str">
        <f>IFERROR(IF(COUNT($S783:AQ783)&gt;=$P783,"",EDATE($S783,25)),"")</f>
        <v/>
      </c>
      <c r="AS783" s="49" t="str">
        <f>IFERROR(IF(COUNT($S783:AR783)&gt;=$P783,"",EDATE($S783,26)),"")</f>
        <v/>
      </c>
      <c r="AT783" s="49" t="str">
        <f>IFERROR(IF(COUNT($S783:AS783)&gt;=$P783,"",EDATE($S783,27)),"")</f>
        <v/>
      </c>
      <c r="AU783" s="49" t="str">
        <f>IFERROR(IF(COUNT($S783:AT783)&gt;=$P783,"",EDATE($S783,28)),"")</f>
        <v/>
      </c>
      <c r="AV783" s="49" t="str">
        <f>IFERROR(IF(COUNT($S783:AU783)&gt;=$P783,"",EDATE($S783,29)),"")</f>
        <v/>
      </c>
      <c r="AW783" s="49" t="str">
        <f>IFERROR(IF(COUNT($S783:AV783)&gt;=$P783,"",EDATE($S783,30)),"")</f>
        <v/>
      </c>
      <c r="AX783" s="49" t="str">
        <f>IFERROR(IF(COUNT($S783:AW783)&gt;=$P783,"",EDATE($S783,31)),"")</f>
        <v/>
      </c>
      <c r="AY783" s="49" t="str">
        <f>IFERROR(IF(COUNT($S783:AX783)&gt;=$P783,"",EDATE($S783,32)),"")</f>
        <v/>
      </c>
      <c r="AZ783" s="49" t="str">
        <f>IFERROR(IF(COUNT($S783:AY783)&gt;=$P783,"",EDATE($S783,33)),"")</f>
        <v/>
      </c>
      <c r="BA783" s="49" t="str">
        <f>IFERROR(IF(COUNT($S783:AZ783)&gt;=$P783,"",EDATE($S783,34)),"")</f>
        <v/>
      </c>
      <c r="BB783" s="49" t="str">
        <f>IFERROR(IF(COUNT($S783:BA783)&gt;=$P783,"",EDATE($S783,35)),"")</f>
        <v/>
      </c>
      <c r="BC783" s="49" t="str">
        <f>IFERROR(IF(COUNT($S783:BB783)&gt;=$P783,"",EDATE($S783,36)),"")</f>
        <v/>
      </c>
      <c r="BD783" s="108"/>
    </row>
    <row r="784" spans="1:56" s="98" customFormat="1" ht="21" customHeight="1" thickBot="1">
      <c r="A784" s="106" t="str">
        <f t="shared" ca="1" si="72"/>
        <v/>
      </c>
      <c r="B784" s="152"/>
      <c r="C784" s="45" t="str">
        <f>IFERROR(VLOOKUP(B784,'اسماء العملاء'!$A$2:$E$1589,5,FALSE),"")</f>
        <v/>
      </c>
      <c r="D784" s="60" t="str">
        <f>IFERROR(VLOOKUP(B784,'اسماء العملاء'!$A$2:$C$1589,2,FALSE),"")</f>
        <v/>
      </c>
      <c r="E784" s="56"/>
      <c r="F784" s="62" t="str">
        <f>IFERROR(VLOOKUP(B784,'اسماء العملاء'!$A$2:$C$1589,3,FALSE),"")</f>
        <v/>
      </c>
      <c r="G784" s="75" t="str">
        <f>IFERROR(VLOOKUP(B784,'اسماء العملاء'!$A$2:$F$1589,6,FALSE),"")</f>
        <v/>
      </c>
      <c r="H784" s="142" t="str">
        <f>IFERROR(VLOOKUP(G784,'انواع الفلاتر'!$B$2:$C$52,2,FALSE),"")</f>
        <v/>
      </c>
      <c r="I784" s="128" t="str">
        <f>IFERROR(VLOOKUP(B784,'اسماء العملاء'!$A$2:$K$1589,11,FALSE),"")</f>
        <v/>
      </c>
      <c r="J784" s="46" t="str">
        <f t="shared" si="73"/>
        <v/>
      </c>
      <c r="K784" s="37"/>
      <c r="L784" s="137" t="str">
        <f t="shared" si="74"/>
        <v/>
      </c>
      <c r="M784" s="94" t="str">
        <f>IFERROR(VLOOKUP(B784,'اسماء العملاء'!$A$2:$G$1589,7,FALSE),"")</f>
        <v/>
      </c>
      <c r="N784" s="92" t="str">
        <f t="shared" si="75"/>
        <v/>
      </c>
      <c r="O784" s="149" t="str">
        <f>IFERROR(VLOOKUP(B784,'اسماء العملاء'!$A$2:$I$1589,9,FALSE),"")</f>
        <v/>
      </c>
      <c r="P784" s="144" t="str">
        <f t="shared" si="76"/>
        <v/>
      </c>
      <c r="Q784" s="145" t="str">
        <f t="shared" si="77"/>
        <v/>
      </c>
      <c r="R784" s="50"/>
      <c r="S784" s="133" t="str">
        <f>IFERROR(VLOOKUP(B784,'اسماء العملاء'!$A$2:$J$1589,10,FALSE),"")</f>
        <v/>
      </c>
      <c r="T784" s="48" t="str">
        <f>IFERROR(IF(COUNT($S784:S784)&gt;=$P784,"",EDATE($S784,1)),"")</f>
        <v/>
      </c>
      <c r="U784" s="48" t="str">
        <f>IFERROR(IF(COUNT($S784:T784)&gt;=$P784,"",EDATE($S784,2)),"")</f>
        <v/>
      </c>
      <c r="V784" s="48" t="str">
        <f>IFERROR(IF(COUNT($S784:U784)&gt;=$P784,"",EDATE($S784,3)),"")</f>
        <v/>
      </c>
      <c r="W784" s="48" t="str">
        <f>IFERROR(IF(COUNT($S784:V784)&gt;=$P784,"",EDATE($S784,4)),"")</f>
        <v/>
      </c>
      <c r="X784" s="48" t="str">
        <f>IFERROR(IF(COUNT($S784:W784)&gt;=$P784,"",EDATE($S784,5)),"")</f>
        <v/>
      </c>
      <c r="Y784" s="48" t="str">
        <f>IFERROR(IF(COUNT($S784:X784)&gt;=$P784,"",EDATE($S784,6)),"")</f>
        <v/>
      </c>
      <c r="Z784" s="48" t="str">
        <f>IFERROR(IF(COUNT($S784:Y784)&gt;=$P784,"",EDATE($S784,7)),"")</f>
        <v/>
      </c>
      <c r="AA784" s="48" t="str">
        <f>IFERROR(IF(COUNT($S784:Z784)&gt;=$P784,"",EDATE($S784,8)),"")</f>
        <v/>
      </c>
      <c r="AB784" s="48" t="str">
        <f>IFERROR(IF(COUNT($S784:AA784)&gt;=$P784,"",EDATE($S784,9)),"")</f>
        <v/>
      </c>
      <c r="AC784" s="48" t="str">
        <f>IFERROR(IF(COUNT($S784:AB784)&gt;=$P784,"",EDATE($S784,10)),"")</f>
        <v/>
      </c>
      <c r="AD784" s="48" t="str">
        <f>IFERROR(IF(COUNT($S784:AC784)&gt;=$P784,"",EDATE($S784,11)),"")</f>
        <v/>
      </c>
      <c r="AE784" s="48" t="str">
        <f>IFERROR(IF(COUNT($S784:AD784)&gt;=$P784,"",EDATE($S784,12)),"")</f>
        <v/>
      </c>
      <c r="AF784" s="48" t="str">
        <f>IFERROR(IF(COUNT($S784:AE784)&gt;=$P784,"",EDATE($S784,13)),"")</f>
        <v/>
      </c>
      <c r="AG784" s="48" t="str">
        <f>IFERROR(IF(COUNT($S784:AF784)&gt;=$P784,"",EDATE($S784,14)),"")</f>
        <v/>
      </c>
      <c r="AH784" s="48" t="str">
        <f>IFERROR(IF(COUNT($S784:AG784)&gt;=$P784,"",EDATE($S784,15)),"")</f>
        <v/>
      </c>
      <c r="AI784" s="48" t="str">
        <f>IFERROR(IF(COUNT($S784:AH784)&gt;=$P784,"",EDATE($S784,16)),"")</f>
        <v/>
      </c>
      <c r="AJ784" s="48" t="str">
        <f>IFERROR(IF(COUNT($S784:AI784)&gt;=$P784,"",EDATE($S784,17)),"")</f>
        <v/>
      </c>
      <c r="AK784" s="48" t="str">
        <f>IFERROR(IF(COUNT($S784:AJ784)&gt;=$P784,"",EDATE($S784,18)),"")</f>
        <v/>
      </c>
      <c r="AL784" s="49" t="str">
        <f>IFERROR(IF(COUNT($S784:AK784)&gt;=$P784,"",EDATE($S784,19)),"")</f>
        <v/>
      </c>
      <c r="AM784" s="49" t="str">
        <f>IFERROR(IF(COUNT($S784:AL784)&gt;=$P784,"",EDATE($S784,20)),"")</f>
        <v/>
      </c>
      <c r="AN784" s="49" t="str">
        <f>IFERROR(IF(COUNT($S784:AM784)&gt;=$P784,"",EDATE($S784,21)),"")</f>
        <v/>
      </c>
      <c r="AO784" s="49" t="str">
        <f>IFERROR(IF(COUNT($S784:AN784)&gt;=$P784,"",EDATE($S784,22)),"")</f>
        <v/>
      </c>
      <c r="AP784" s="49" t="str">
        <f>IFERROR(IF(COUNT($S784:AO784)&gt;=$P784,"",EDATE($S784,23)),"")</f>
        <v/>
      </c>
      <c r="AQ784" s="49" t="str">
        <f>IFERROR(IF(COUNT($S784:AP784)&gt;=$P784,"",EDATE($S784,24)),"")</f>
        <v/>
      </c>
      <c r="AR784" s="49" t="str">
        <f>IFERROR(IF(COUNT($S784:AQ784)&gt;=$P784,"",EDATE($S784,25)),"")</f>
        <v/>
      </c>
      <c r="AS784" s="49" t="str">
        <f>IFERROR(IF(COUNT($S784:AR784)&gt;=$P784,"",EDATE($S784,26)),"")</f>
        <v/>
      </c>
      <c r="AT784" s="49" t="str">
        <f>IFERROR(IF(COUNT($S784:AS784)&gt;=$P784,"",EDATE($S784,27)),"")</f>
        <v/>
      </c>
      <c r="AU784" s="49" t="str">
        <f>IFERROR(IF(COUNT($S784:AT784)&gt;=$P784,"",EDATE($S784,28)),"")</f>
        <v/>
      </c>
      <c r="AV784" s="49" t="str">
        <f>IFERROR(IF(COUNT($S784:AU784)&gt;=$P784,"",EDATE($S784,29)),"")</f>
        <v/>
      </c>
      <c r="AW784" s="49" t="str">
        <f>IFERROR(IF(COUNT($S784:AV784)&gt;=$P784,"",EDATE($S784,30)),"")</f>
        <v/>
      </c>
      <c r="AX784" s="49" t="str">
        <f>IFERROR(IF(COUNT($S784:AW784)&gt;=$P784,"",EDATE($S784,31)),"")</f>
        <v/>
      </c>
      <c r="AY784" s="49" t="str">
        <f>IFERROR(IF(COUNT($S784:AX784)&gt;=$P784,"",EDATE($S784,32)),"")</f>
        <v/>
      </c>
      <c r="AZ784" s="49" t="str">
        <f>IFERROR(IF(COUNT($S784:AY784)&gt;=$P784,"",EDATE($S784,33)),"")</f>
        <v/>
      </c>
      <c r="BA784" s="49" t="str">
        <f>IFERROR(IF(COUNT($S784:AZ784)&gt;=$P784,"",EDATE($S784,34)),"")</f>
        <v/>
      </c>
      <c r="BB784" s="49" t="str">
        <f>IFERROR(IF(COUNT($S784:BA784)&gt;=$P784,"",EDATE($S784,35)),"")</f>
        <v/>
      </c>
      <c r="BC784" s="49" t="str">
        <f>IFERROR(IF(COUNT($S784:BB784)&gt;=$P784,"",EDATE($S784,36)),"")</f>
        <v/>
      </c>
      <c r="BD784" s="108"/>
    </row>
    <row r="785" spans="1:56" s="98" customFormat="1" ht="21" customHeight="1" thickBot="1">
      <c r="A785" s="106" t="str">
        <f t="shared" ca="1" si="72"/>
        <v/>
      </c>
      <c r="B785" s="152"/>
      <c r="C785" s="45" t="str">
        <f>IFERROR(VLOOKUP(B785,'اسماء العملاء'!$A$2:$E$1589,5,FALSE),"")</f>
        <v/>
      </c>
      <c r="D785" s="60" t="str">
        <f>IFERROR(VLOOKUP(B785,'اسماء العملاء'!$A$2:$C$1589,2,FALSE),"")</f>
        <v/>
      </c>
      <c r="E785" s="56"/>
      <c r="F785" s="62" t="str">
        <f>IFERROR(VLOOKUP(B785,'اسماء العملاء'!$A$2:$C$1589,3,FALSE),"")</f>
        <v/>
      </c>
      <c r="G785" s="75" t="str">
        <f>IFERROR(VLOOKUP(B785,'اسماء العملاء'!$A$2:$F$1589,6,FALSE),"")</f>
        <v/>
      </c>
      <c r="H785" s="142" t="str">
        <f>IFERROR(VLOOKUP(G785,'انواع الفلاتر'!$B$2:$C$52,2,FALSE),"")</f>
        <v/>
      </c>
      <c r="I785" s="128" t="str">
        <f>IFERROR(VLOOKUP(B785,'اسماء العملاء'!$A$2:$K$1589,11,FALSE),"")</f>
        <v/>
      </c>
      <c r="J785" s="46" t="str">
        <f t="shared" si="73"/>
        <v/>
      </c>
      <c r="K785" s="37"/>
      <c r="L785" s="137" t="str">
        <f t="shared" si="74"/>
        <v/>
      </c>
      <c r="M785" s="94" t="str">
        <f>IFERROR(VLOOKUP(B785,'اسماء العملاء'!$A$2:$G$1589,7,FALSE),"")</f>
        <v/>
      </c>
      <c r="N785" s="92" t="str">
        <f t="shared" si="75"/>
        <v/>
      </c>
      <c r="O785" s="149" t="str">
        <f>IFERROR(VLOOKUP(B785,'اسماء العملاء'!$A$2:$I$1589,9,FALSE),"")</f>
        <v/>
      </c>
      <c r="P785" s="144" t="str">
        <f t="shared" si="76"/>
        <v/>
      </c>
      <c r="Q785" s="145" t="str">
        <f t="shared" si="77"/>
        <v/>
      </c>
      <c r="R785" s="50"/>
      <c r="S785" s="133" t="str">
        <f>IFERROR(VLOOKUP(B785,'اسماء العملاء'!$A$2:$J$1589,10,FALSE),"")</f>
        <v/>
      </c>
      <c r="T785" s="48" t="str">
        <f>IFERROR(IF(COUNT($S785:S785)&gt;=$P785,"",EDATE($S785,1)),"")</f>
        <v/>
      </c>
      <c r="U785" s="48" t="str">
        <f>IFERROR(IF(COUNT($S785:T785)&gt;=$P785,"",EDATE($S785,2)),"")</f>
        <v/>
      </c>
      <c r="V785" s="48" t="str">
        <f>IFERROR(IF(COUNT($S785:U785)&gt;=$P785,"",EDATE($S785,3)),"")</f>
        <v/>
      </c>
      <c r="W785" s="48" t="str">
        <f>IFERROR(IF(COUNT($S785:V785)&gt;=$P785,"",EDATE($S785,4)),"")</f>
        <v/>
      </c>
      <c r="X785" s="48" t="str">
        <f>IFERROR(IF(COUNT($S785:W785)&gt;=$P785,"",EDATE($S785,5)),"")</f>
        <v/>
      </c>
      <c r="Y785" s="48" t="str">
        <f>IFERROR(IF(COUNT($S785:X785)&gt;=$P785,"",EDATE($S785,6)),"")</f>
        <v/>
      </c>
      <c r="Z785" s="48" t="str">
        <f>IFERROR(IF(COUNT($S785:Y785)&gt;=$P785,"",EDATE($S785,7)),"")</f>
        <v/>
      </c>
      <c r="AA785" s="48" t="str">
        <f>IFERROR(IF(COUNT($S785:Z785)&gt;=$P785,"",EDATE($S785,8)),"")</f>
        <v/>
      </c>
      <c r="AB785" s="48" t="str">
        <f>IFERROR(IF(COUNT($S785:AA785)&gt;=$P785,"",EDATE($S785,9)),"")</f>
        <v/>
      </c>
      <c r="AC785" s="48" t="str">
        <f>IFERROR(IF(COUNT($S785:AB785)&gt;=$P785,"",EDATE($S785,10)),"")</f>
        <v/>
      </c>
      <c r="AD785" s="48" t="str">
        <f>IFERROR(IF(COUNT($S785:AC785)&gt;=$P785,"",EDATE($S785,11)),"")</f>
        <v/>
      </c>
      <c r="AE785" s="48" t="str">
        <f>IFERROR(IF(COUNT($S785:AD785)&gt;=$P785,"",EDATE($S785,12)),"")</f>
        <v/>
      </c>
      <c r="AF785" s="48" t="str">
        <f>IFERROR(IF(COUNT($S785:AE785)&gt;=$P785,"",EDATE($S785,13)),"")</f>
        <v/>
      </c>
      <c r="AG785" s="48" t="str">
        <f>IFERROR(IF(COUNT($S785:AF785)&gt;=$P785,"",EDATE($S785,14)),"")</f>
        <v/>
      </c>
      <c r="AH785" s="48" t="str">
        <f>IFERROR(IF(COUNT($S785:AG785)&gt;=$P785,"",EDATE($S785,15)),"")</f>
        <v/>
      </c>
      <c r="AI785" s="48" t="str">
        <f>IFERROR(IF(COUNT($S785:AH785)&gt;=$P785,"",EDATE($S785,16)),"")</f>
        <v/>
      </c>
      <c r="AJ785" s="48" t="str">
        <f>IFERROR(IF(COUNT($S785:AI785)&gt;=$P785,"",EDATE($S785,17)),"")</f>
        <v/>
      </c>
      <c r="AK785" s="48" t="str">
        <f>IFERROR(IF(COUNT($S785:AJ785)&gt;=$P785,"",EDATE($S785,18)),"")</f>
        <v/>
      </c>
      <c r="AL785" s="49" t="str">
        <f>IFERROR(IF(COUNT($S785:AK785)&gt;=$P785,"",EDATE($S785,19)),"")</f>
        <v/>
      </c>
      <c r="AM785" s="49" t="str">
        <f>IFERROR(IF(COUNT($S785:AL785)&gt;=$P785,"",EDATE($S785,20)),"")</f>
        <v/>
      </c>
      <c r="AN785" s="49" t="str">
        <f>IFERROR(IF(COUNT($S785:AM785)&gt;=$P785,"",EDATE($S785,21)),"")</f>
        <v/>
      </c>
      <c r="AO785" s="49" t="str">
        <f>IFERROR(IF(COUNT($S785:AN785)&gt;=$P785,"",EDATE($S785,22)),"")</f>
        <v/>
      </c>
      <c r="AP785" s="49" t="str">
        <f>IFERROR(IF(COUNT($S785:AO785)&gt;=$P785,"",EDATE($S785,23)),"")</f>
        <v/>
      </c>
      <c r="AQ785" s="49" t="str">
        <f>IFERROR(IF(COUNT($S785:AP785)&gt;=$P785,"",EDATE($S785,24)),"")</f>
        <v/>
      </c>
      <c r="AR785" s="49" t="str">
        <f>IFERROR(IF(COUNT($S785:AQ785)&gt;=$P785,"",EDATE($S785,25)),"")</f>
        <v/>
      </c>
      <c r="AS785" s="49" t="str">
        <f>IFERROR(IF(COUNT($S785:AR785)&gt;=$P785,"",EDATE($S785,26)),"")</f>
        <v/>
      </c>
      <c r="AT785" s="49" t="str">
        <f>IFERROR(IF(COUNT($S785:AS785)&gt;=$P785,"",EDATE($S785,27)),"")</f>
        <v/>
      </c>
      <c r="AU785" s="49" t="str">
        <f>IFERROR(IF(COUNT($S785:AT785)&gt;=$P785,"",EDATE($S785,28)),"")</f>
        <v/>
      </c>
      <c r="AV785" s="49" t="str">
        <f>IFERROR(IF(COUNT($S785:AU785)&gt;=$P785,"",EDATE($S785,29)),"")</f>
        <v/>
      </c>
      <c r="AW785" s="49" t="str">
        <f>IFERROR(IF(COUNT($S785:AV785)&gt;=$P785,"",EDATE($S785,30)),"")</f>
        <v/>
      </c>
      <c r="AX785" s="49" t="str">
        <f>IFERROR(IF(COUNT($S785:AW785)&gt;=$P785,"",EDATE($S785,31)),"")</f>
        <v/>
      </c>
      <c r="AY785" s="49" t="str">
        <f>IFERROR(IF(COUNT($S785:AX785)&gt;=$P785,"",EDATE($S785,32)),"")</f>
        <v/>
      </c>
      <c r="AZ785" s="49" t="str">
        <f>IFERROR(IF(COUNT($S785:AY785)&gt;=$P785,"",EDATE($S785,33)),"")</f>
        <v/>
      </c>
      <c r="BA785" s="49" t="str">
        <f>IFERROR(IF(COUNT($S785:AZ785)&gt;=$P785,"",EDATE($S785,34)),"")</f>
        <v/>
      </c>
      <c r="BB785" s="49" t="str">
        <f>IFERROR(IF(COUNT($S785:BA785)&gt;=$P785,"",EDATE($S785,35)),"")</f>
        <v/>
      </c>
      <c r="BC785" s="49" t="str">
        <f>IFERROR(IF(COUNT($S785:BB785)&gt;=$P785,"",EDATE($S785,36)),"")</f>
        <v/>
      </c>
      <c r="BD785" s="108"/>
    </row>
    <row r="786" spans="1:56" s="98" customFormat="1" ht="21" customHeight="1" thickBot="1">
      <c r="A786" s="106" t="str">
        <f t="shared" ca="1" si="72"/>
        <v/>
      </c>
      <c r="B786" s="152"/>
      <c r="C786" s="45" t="str">
        <f>IFERROR(VLOOKUP(B786,'اسماء العملاء'!$A$2:$E$1589,5,FALSE),"")</f>
        <v/>
      </c>
      <c r="D786" s="60" t="str">
        <f>IFERROR(VLOOKUP(B786,'اسماء العملاء'!$A$2:$C$1589,2,FALSE),"")</f>
        <v/>
      </c>
      <c r="E786" s="56"/>
      <c r="F786" s="62" t="str">
        <f>IFERROR(VLOOKUP(B786,'اسماء العملاء'!$A$2:$C$1589,3,FALSE),"")</f>
        <v/>
      </c>
      <c r="G786" s="75" t="str">
        <f>IFERROR(VLOOKUP(B786,'اسماء العملاء'!$A$2:$F$1589,6,FALSE),"")</f>
        <v/>
      </c>
      <c r="H786" s="142" t="str">
        <f>IFERROR(VLOOKUP(G786,'انواع الفلاتر'!$B$2:$C$52,2,FALSE),"")</f>
        <v/>
      </c>
      <c r="I786" s="128" t="str">
        <f>IFERROR(VLOOKUP(B786,'اسماء العملاء'!$A$2:$K$1589,11,FALSE),"")</f>
        <v/>
      </c>
      <c r="J786" s="46" t="str">
        <f t="shared" si="73"/>
        <v/>
      </c>
      <c r="K786" s="37"/>
      <c r="L786" s="137" t="str">
        <f t="shared" si="74"/>
        <v/>
      </c>
      <c r="M786" s="94" t="str">
        <f>IFERROR(VLOOKUP(B786,'اسماء العملاء'!$A$2:$G$1589,7,FALSE),"")</f>
        <v/>
      </c>
      <c r="N786" s="92" t="str">
        <f t="shared" si="75"/>
        <v/>
      </c>
      <c r="O786" s="149" t="str">
        <f>IFERROR(VLOOKUP(B786,'اسماء العملاء'!$A$2:$I$1589,9,FALSE),"")</f>
        <v/>
      </c>
      <c r="P786" s="144" t="str">
        <f t="shared" si="76"/>
        <v/>
      </c>
      <c r="Q786" s="145" t="str">
        <f t="shared" si="77"/>
        <v/>
      </c>
      <c r="R786" s="50"/>
      <c r="S786" s="133" t="str">
        <f>IFERROR(VLOOKUP(B786,'اسماء العملاء'!$A$2:$J$1589,10,FALSE),"")</f>
        <v/>
      </c>
      <c r="T786" s="48" t="str">
        <f>IFERROR(IF(COUNT($S786:S786)&gt;=$P786,"",EDATE($S786,1)),"")</f>
        <v/>
      </c>
      <c r="U786" s="48" t="str">
        <f>IFERROR(IF(COUNT($S786:T786)&gt;=$P786,"",EDATE($S786,2)),"")</f>
        <v/>
      </c>
      <c r="V786" s="48" t="str">
        <f>IFERROR(IF(COUNT($S786:U786)&gt;=$P786,"",EDATE($S786,3)),"")</f>
        <v/>
      </c>
      <c r="W786" s="48" t="str">
        <f>IFERROR(IF(COUNT($S786:V786)&gt;=$P786,"",EDATE($S786,4)),"")</f>
        <v/>
      </c>
      <c r="X786" s="48" t="str">
        <f>IFERROR(IF(COUNT($S786:W786)&gt;=$P786,"",EDATE($S786,5)),"")</f>
        <v/>
      </c>
      <c r="Y786" s="48" t="str">
        <f>IFERROR(IF(COUNT($S786:X786)&gt;=$P786,"",EDATE($S786,6)),"")</f>
        <v/>
      </c>
      <c r="Z786" s="48" t="str">
        <f>IFERROR(IF(COUNT($S786:Y786)&gt;=$P786,"",EDATE($S786,7)),"")</f>
        <v/>
      </c>
      <c r="AA786" s="48" t="str">
        <f>IFERROR(IF(COUNT($S786:Z786)&gt;=$P786,"",EDATE($S786,8)),"")</f>
        <v/>
      </c>
      <c r="AB786" s="48" t="str">
        <f>IFERROR(IF(COUNT($S786:AA786)&gt;=$P786,"",EDATE($S786,9)),"")</f>
        <v/>
      </c>
      <c r="AC786" s="48" t="str">
        <f>IFERROR(IF(COUNT($S786:AB786)&gt;=$P786,"",EDATE($S786,10)),"")</f>
        <v/>
      </c>
      <c r="AD786" s="48" t="str">
        <f>IFERROR(IF(COUNT($S786:AC786)&gt;=$P786,"",EDATE($S786,11)),"")</f>
        <v/>
      </c>
      <c r="AE786" s="48" t="str">
        <f>IFERROR(IF(COUNT($S786:AD786)&gt;=$P786,"",EDATE($S786,12)),"")</f>
        <v/>
      </c>
      <c r="AF786" s="48" t="str">
        <f>IFERROR(IF(COUNT($S786:AE786)&gt;=$P786,"",EDATE($S786,13)),"")</f>
        <v/>
      </c>
      <c r="AG786" s="48" t="str">
        <f>IFERROR(IF(COUNT($S786:AF786)&gt;=$P786,"",EDATE($S786,14)),"")</f>
        <v/>
      </c>
      <c r="AH786" s="48" t="str">
        <f>IFERROR(IF(COUNT($S786:AG786)&gt;=$P786,"",EDATE($S786,15)),"")</f>
        <v/>
      </c>
      <c r="AI786" s="48" t="str">
        <f>IFERROR(IF(COUNT($S786:AH786)&gt;=$P786,"",EDATE($S786,16)),"")</f>
        <v/>
      </c>
      <c r="AJ786" s="48" t="str">
        <f>IFERROR(IF(COUNT($S786:AI786)&gt;=$P786,"",EDATE($S786,17)),"")</f>
        <v/>
      </c>
      <c r="AK786" s="48" t="str">
        <f>IFERROR(IF(COUNT($S786:AJ786)&gt;=$P786,"",EDATE($S786,18)),"")</f>
        <v/>
      </c>
      <c r="AL786" s="49" t="str">
        <f>IFERROR(IF(COUNT($S786:AK786)&gt;=$P786,"",EDATE($S786,19)),"")</f>
        <v/>
      </c>
      <c r="AM786" s="49" t="str">
        <f>IFERROR(IF(COUNT($S786:AL786)&gt;=$P786,"",EDATE($S786,20)),"")</f>
        <v/>
      </c>
      <c r="AN786" s="49" t="str">
        <f>IFERROR(IF(COUNT($S786:AM786)&gt;=$P786,"",EDATE($S786,21)),"")</f>
        <v/>
      </c>
      <c r="AO786" s="49" t="str">
        <f>IFERROR(IF(COUNT($S786:AN786)&gt;=$P786,"",EDATE($S786,22)),"")</f>
        <v/>
      </c>
      <c r="AP786" s="49" t="str">
        <f>IFERROR(IF(COUNT($S786:AO786)&gt;=$P786,"",EDATE($S786,23)),"")</f>
        <v/>
      </c>
      <c r="AQ786" s="49" t="str">
        <f>IFERROR(IF(COUNT($S786:AP786)&gt;=$P786,"",EDATE($S786,24)),"")</f>
        <v/>
      </c>
      <c r="AR786" s="49" t="str">
        <f>IFERROR(IF(COUNT($S786:AQ786)&gt;=$P786,"",EDATE($S786,25)),"")</f>
        <v/>
      </c>
      <c r="AS786" s="49" t="str">
        <f>IFERROR(IF(COUNT($S786:AR786)&gt;=$P786,"",EDATE($S786,26)),"")</f>
        <v/>
      </c>
      <c r="AT786" s="49" t="str">
        <f>IFERROR(IF(COUNT($S786:AS786)&gt;=$P786,"",EDATE($S786,27)),"")</f>
        <v/>
      </c>
      <c r="AU786" s="49" t="str">
        <f>IFERROR(IF(COUNT($S786:AT786)&gt;=$P786,"",EDATE($S786,28)),"")</f>
        <v/>
      </c>
      <c r="AV786" s="49" t="str">
        <f>IFERROR(IF(COUNT($S786:AU786)&gt;=$P786,"",EDATE($S786,29)),"")</f>
        <v/>
      </c>
      <c r="AW786" s="49" t="str">
        <f>IFERROR(IF(COUNT($S786:AV786)&gt;=$P786,"",EDATE($S786,30)),"")</f>
        <v/>
      </c>
      <c r="AX786" s="49" t="str">
        <f>IFERROR(IF(COUNT($S786:AW786)&gt;=$P786,"",EDATE($S786,31)),"")</f>
        <v/>
      </c>
      <c r="AY786" s="49" t="str">
        <f>IFERROR(IF(COUNT($S786:AX786)&gt;=$P786,"",EDATE($S786,32)),"")</f>
        <v/>
      </c>
      <c r="AZ786" s="49" t="str">
        <f>IFERROR(IF(COUNT($S786:AY786)&gt;=$P786,"",EDATE($S786,33)),"")</f>
        <v/>
      </c>
      <c r="BA786" s="49" t="str">
        <f>IFERROR(IF(COUNT($S786:AZ786)&gt;=$P786,"",EDATE($S786,34)),"")</f>
        <v/>
      </c>
      <c r="BB786" s="49" t="str">
        <f>IFERROR(IF(COUNT($S786:BA786)&gt;=$P786,"",EDATE($S786,35)),"")</f>
        <v/>
      </c>
      <c r="BC786" s="49" t="str">
        <f>IFERROR(IF(COUNT($S786:BB786)&gt;=$P786,"",EDATE($S786,36)),"")</f>
        <v/>
      </c>
      <c r="BD786" s="108"/>
    </row>
    <row r="787" spans="1:56" s="98" customFormat="1" ht="21" customHeight="1" thickBot="1">
      <c r="A787" s="106" t="str">
        <f t="shared" ca="1" si="72"/>
        <v/>
      </c>
      <c r="B787" s="152"/>
      <c r="C787" s="45" t="str">
        <f>IFERROR(VLOOKUP(B787,'اسماء العملاء'!$A$2:$E$1589,5,FALSE),"")</f>
        <v/>
      </c>
      <c r="D787" s="60" t="str">
        <f>IFERROR(VLOOKUP(B787,'اسماء العملاء'!$A$2:$C$1589,2,FALSE),"")</f>
        <v/>
      </c>
      <c r="E787" s="56"/>
      <c r="F787" s="62" t="str">
        <f>IFERROR(VLOOKUP(B787,'اسماء العملاء'!$A$2:$C$1589,3,FALSE),"")</f>
        <v/>
      </c>
      <c r="G787" s="75" t="str">
        <f>IFERROR(VLOOKUP(B787,'اسماء العملاء'!$A$2:$F$1589,6,FALSE),"")</f>
        <v/>
      </c>
      <c r="H787" s="142" t="str">
        <f>IFERROR(VLOOKUP(G787,'انواع الفلاتر'!$B$2:$C$52,2,FALSE),"")</f>
        <v/>
      </c>
      <c r="I787" s="128" t="str">
        <f>IFERROR(VLOOKUP(B787,'اسماء العملاء'!$A$2:$K$1589,11,FALSE),"")</f>
        <v/>
      </c>
      <c r="J787" s="46" t="str">
        <f t="shared" si="73"/>
        <v/>
      </c>
      <c r="K787" s="37"/>
      <c r="L787" s="137" t="str">
        <f t="shared" si="74"/>
        <v/>
      </c>
      <c r="M787" s="94" t="str">
        <f>IFERROR(VLOOKUP(B787,'اسماء العملاء'!$A$2:$G$1589,7,FALSE),"")</f>
        <v/>
      </c>
      <c r="N787" s="92" t="str">
        <f t="shared" si="75"/>
        <v/>
      </c>
      <c r="O787" s="149" t="str">
        <f>IFERROR(VLOOKUP(B787,'اسماء العملاء'!$A$2:$I$1589,9,FALSE),"")</f>
        <v/>
      </c>
      <c r="P787" s="144" t="str">
        <f t="shared" si="76"/>
        <v/>
      </c>
      <c r="Q787" s="145" t="str">
        <f t="shared" si="77"/>
        <v/>
      </c>
      <c r="R787" s="50"/>
      <c r="S787" s="133" t="str">
        <f>IFERROR(VLOOKUP(B787,'اسماء العملاء'!$A$2:$J$1589,10,FALSE),"")</f>
        <v/>
      </c>
      <c r="T787" s="48" t="str">
        <f>IFERROR(IF(COUNT($S787:S787)&gt;=$P787,"",EDATE($S787,1)),"")</f>
        <v/>
      </c>
      <c r="U787" s="48" t="str">
        <f>IFERROR(IF(COUNT($S787:T787)&gt;=$P787,"",EDATE($S787,2)),"")</f>
        <v/>
      </c>
      <c r="V787" s="48" t="str">
        <f>IFERROR(IF(COUNT($S787:U787)&gt;=$P787,"",EDATE($S787,3)),"")</f>
        <v/>
      </c>
      <c r="W787" s="48" t="str">
        <f>IFERROR(IF(COUNT($S787:V787)&gt;=$P787,"",EDATE($S787,4)),"")</f>
        <v/>
      </c>
      <c r="X787" s="48" t="str">
        <f>IFERROR(IF(COUNT($S787:W787)&gt;=$P787,"",EDATE($S787,5)),"")</f>
        <v/>
      </c>
      <c r="Y787" s="48" t="str">
        <f>IFERROR(IF(COUNT($S787:X787)&gt;=$P787,"",EDATE($S787,6)),"")</f>
        <v/>
      </c>
      <c r="Z787" s="48" t="str">
        <f>IFERROR(IF(COUNT($S787:Y787)&gt;=$P787,"",EDATE($S787,7)),"")</f>
        <v/>
      </c>
      <c r="AA787" s="48" t="str">
        <f>IFERROR(IF(COUNT($S787:Z787)&gt;=$P787,"",EDATE($S787,8)),"")</f>
        <v/>
      </c>
      <c r="AB787" s="48" t="str">
        <f>IFERROR(IF(COUNT($S787:AA787)&gt;=$P787,"",EDATE($S787,9)),"")</f>
        <v/>
      </c>
      <c r="AC787" s="48" t="str">
        <f>IFERROR(IF(COUNT($S787:AB787)&gt;=$P787,"",EDATE($S787,10)),"")</f>
        <v/>
      </c>
      <c r="AD787" s="48" t="str">
        <f>IFERROR(IF(COUNT($S787:AC787)&gt;=$P787,"",EDATE($S787,11)),"")</f>
        <v/>
      </c>
      <c r="AE787" s="48" t="str">
        <f>IFERROR(IF(COUNT($S787:AD787)&gt;=$P787,"",EDATE($S787,12)),"")</f>
        <v/>
      </c>
      <c r="AF787" s="48" t="str">
        <f>IFERROR(IF(COUNT($S787:AE787)&gt;=$P787,"",EDATE($S787,13)),"")</f>
        <v/>
      </c>
      <c r="AG787" s="48" t="str">
        <f>IFERROR(IF(COUNT($S787:AF787)&gt;=$P787,"",EDATE($S787,14)),"")</f>
        <v/>
      </c>
      <c r="AH787" s="48" t="str">
        <f>IFERROR(IF(COUNT($S787:AG787)&gt;=$P787,"",EDATE($S787,15)),"")</f>
        <v/>
      </c>
      <c r="AI787" s="48" t="str">
        <f>IFERROR(IF(COUNT($S787:AH787)&gt;=$P787,"",EDATE($S787,16)),"")</f>
        <v/>
      </c>
      <c r="AJ787" s="48" t="str">
        <f>IFERROR(IF(COUNT($S787:AI787)&gt;=$P787,"",EDATE($S787,17)),"")</f>
        <v/>
      </c>
      <c r="AK787" s="48" t="str">
        <f>IFERROR(IF(COUNT($S787:AJ787)&gt;=$P787,"",EDATE($S787,18)),"")</f>
        <v/>
      </c>
      <c r="AL787" s="49" t="str">
        <f>IFERROR(IF(COUNT($S787:AK787)&gt;=$P787,"",EDATE($S787,19)),"")</f>
        <v/>
      </c>
      <c r="AM787" s="49" t="str">
        <f>IFERROR(IF(COUNT($S787:AL787)&gt;=$P787,"",EDATE($S787,20)),"")</f>
        <v/>
      </c>
      <c r="AN787" s="49" t="str">
        <f>IFERROR(IF(COUNT($S787:AM787)&gt;=$P787,"",EDATE($S787,21)),"")</f>
        <v/>
      </c>
      <c r="AO787" s="49" t="str">
        <f>IFERROR(IF(COUNT($S787:AN787)&gt;=$P787,"",EDATE($S787,22)),"")</f>
        <v/>
      </c>
      <c r="AP787" s="49" t="str">
        <f>IFERROR(IF(COUNT($S787:AO787)&gt;=$P787,"",EDATE($S787,23)),"")</f>
        <v/>
      </c>
      <c r="AQ787" s="49" t="str">
        <f>IFERROR(IF(COUNT($S787:AP787)&gt;=$P787,"",EDATE($S787,24)),"")</f>
        <v/>
      </c>
      <c r="AR787" s="49" t="str">
        <f>IFERROR(IF(COUNT($S787:AQ787)&gt;=$P787,"",EDATE($S787,25)),"")</f>
        <v/>
      </c>
      <c r="AS787" s="49" t="str">
        <f>IFERROR(IF(COUNT($S787:AR787)&gt;=$P787,"",EDATE($S787,26)),"")</f>
        <v/>
      </c>
      <c r="AT787" s="49" t="str">
        <f>IFERROR(IF(COUNT($S787:AS787)&gt;=$P787,"",EDATE($S787,27)),"")</f>
        <v/>
      </c>
      <c r="AU787" s="49" t="str">
        <f>IFERROR(IF(COUNT($S787:AT787)&gt;=$P787,"",EDATE($S787,28)),"")</f>
        <v/>
      </c>
      <c r="AV787" s="49" t="str">
        <f>IFERROR(IF(COUNT($S787:AU787)&gt;=$P787,"",EDATE($S787,29)),"")</f>
        <v/>
      </c>
      <c r="AW787" s="49" t="str">
        <f>IFERROR(IF(COUNT($S787:AV787)&gt;=$P787,"",EDATE($S787,30)),"")</f>
        <v/>
      </c>
      <c r="AX787" s="49" t="str">
        <f>IFERROR(IF(COUNT($S787:AW787)&gt;=$P787,"",EDATE($S787,31)),"")</f>
        <v/>
      </c>
      <c r="AY787" s="49" t="str">
        <f>IFERROR(IF(COUNT($S787:AX787)&gt;=$P787,"",EDATE($S787,32)),"")</f>
        <v/>
      </c>
      <c r="AZ787" s="49" t="str">
        <f>IFERROR(IF(COUNT($S787:AY787)&gt;=$P787,"",EDATE($S787,33)),"")</f>
        <v/>
      </c>
      <c r="BA787" s="49" t="str">
        <f>IFERROR(IF(COUNT($S787:AZ787)&gt;=$P787,"",EDATE($S787,34)),"")</f>
        <v/>
      </c>
      <c r="BB787" s="49" t="str">
        <f>IFERROR(IF(COUNT($S787:BA787)&gt;=$P787,"",EDATE($S787,35)),"")</f>
        <v/>
      </c>
      <c r="BC787" s="49" t="str">
        <f>IFERROR(IF(COUNT($S787:BB787)&gt;=$P787,"",EDATE($S787,36)),"")</f>
        <v/>
      </c>
      <c r="BD787" s="108"/>
    </row>
    <row r="788" spans="1:56" s="98" customFormat="1" ht="21" customHeight="1" thickBot="1">
      <c r="A788" s="106" t="str">
        <f t="shared" ca="1" si="72"/>
        <v/>
      </c>
      <c r="B788" s="152"/>
      <c r="C788" s="45" t="str">
        <f>IFERROR(VLOOKUP(B788,'اسماء العملاء'!$A$2:$E$1589,5,FALSE),"")</f>
        <v/>
      </c>
      <c r="D788" s="60" t="str">
        <f>IFERROR(VLOOKUP(B788,'اسماء العملاء'!$A$2:$C$1589,2,FALSE),"")</f>
        <v/>
      </c>
      <c r="E788" s="56"/>
      <c r="F788" s="62" t="str">
        <f>IFERROR(VLOOKUP(B788,'اسماء العملاء'!$A$2:$C$1589,3,FALSE),"")</f>
        <v/>
      </c>
      <c r="G788" s="75" t="str">
        <f>IFERROR(VLOOKUP(B788,'اسماء العملاء'!$A$2:$F$1589,6,FALSE),"")</f>
        <v/>
      </c>
      <c r="H788" s="142" t="str">
        <f>IFERROR(VLOOKUP(G788,'انواع الفلاتر'!$B$2:$C$52,2,FALSE),"")</f>
        <v/>
      </c>
      <c r="I788" s="128" t="str">
        <f>IFERROR(VLOOKUP(B788,'اسماء العملاء'!$A$2:$K$1589,11,FALSE),"")</f>
        <v/>
      </c>
      <c r="J788" s="46" t="str">
        <f t="shared" si="73"/>
        <v/>
      </c>
      <c r="K788" s="37"/>
      <c r="L788" s="137" t="str">
        <f t="shared" si="74"/>
        <v/>
      </c>
      <c r="M788" s="94" t="str">
        <f>IFERROR(VLOOKUP(B788,'اسماء العملاء'!$A$2:$G$1589,7,FALSE),"")</f>
        <v/>
      </c>
      <c r="N788" s="92" t="str">
        <f t="shared" si="75"/>
        <v/>
      </c>
      <c r="O788" s="149" t="str">
        <f>IFERROR(VLOOKUP(B788,'اسماء العملاء'!$A$2:$I$1589,9,FALSE),"")</f>
        <v/>
      </c>
      <c r="P788" s="144" t="str">
        <f t="shared" si="76"/>
        <v/>
      </c>
      <c r="Q788" s="145" t="str">
        <f t="shared" si="77"/>
        <v/>
      </c>
      <c r="R788" s="50"/>
      <c r="S788" s="133" t="str">
        <f>IFERROR(VLOOKUP(B788,'اسماء العملاء'!$A$2:$J$1589,10,FALSE),"")</f>
        <v/>
      </c>
      <c r="T788" s="48" t="str">
        <f>IFERROR(IF(COUNT($S788:S788)&gt;=$P788,"",EDATE($S788,1)),"")</f>
        <v/>
      </c>
      <c r="U788" s="48" t="str">
        <f>IFERROR(IF(COUNT($S788:T788)&gt;=$P788,"",EDATE($S788,2)),"")</f>
        <v/>
      </c>
      <c r="V788" s="48" t="str">
        <f>IFERROR(IF(COUNT($S788:U788)&gt;=$P788,"",EDATE($S788,3)),"")</f>
        <v/>
      </c>
      <c r="W788" s="48" t="str">
        <f>IFERROR(IF(COUNT($S788:V788)&gt;=$P788,"",EDATE($S788,4)),"")</f>
        <v/>
      </c>
      <c r="X788" s="48" t="str">
        <f>IFERROR(IF(COUNT($S788:W788)&gt;=$P788,"",EDATE($S788,5)),"")</f>
        <v/>
      </c>
      <c r="Y788" s="48" t="str">
        <f>IFERROR(IF(COUNT($S788:X788)&gt;=$P788,"",EDATE($S788,6)),"")</f>
        <v/>
      </c>
      <c r="Z788" s="48" t="str">
        <f>IFERROR(IF(COUNT($S788:Y788)&gt;=$P788,"",EDATE($S788,7)),"")</f>
        <v/>
      </c>
      <c r="AA788" s="48" t="str">
        <f>IFERROR(IF(COUNT($S788:Z788)&gt;=$P788,"",EDATE($S788,8)),"")</f>
        <v/>
      </c>
      <c r="AB788" s="48" t="str">
        <f>IFERROR(IF(COUNT($S788:AA788)&gt;=$P788,"",EDATE($S788,9)),"")</f>
        <v/>
      </c>
      <c r="AC788" s="48" t="str">
        <f>IFERROR(IF(COUNT($S788:AB788)&gt;=$P788,"",EDATE($S788,10)),"")</f>
        <v/>
      </c>
      <c r="AD788" s="48" t="str">
        <f>IFERROR(IF(COUNT($S788:AC788)&gt;=$P788,"",EDATE($S788,11)),"")</f>
        <v/>
      </c>
      <c r="AE788" s="48" t="str">
        <f>IFERROR(IF(COUNT($S788:AD788)&gt;=$P788,"",EDATE($S788,12)),"")</f>
        <v/>
      </c>
      <c r="AF788" s="48" t="str">
        <f>IFERROR(IF(COUNT($S788:AE788)&gt;=$P788,"",EDATE($S788,13)),"")</f>
        <v/>
      </c>
      <c r="AG788" s="48" t="str">
        <f>IFERROR(IF(COUNT($S788:AF788)&gt;=$P788,"",EDATE($S788,14)),"")</f>
        <v/>
      </c>
      <c r="AH788" s="48" t="str">
        <f>IFERROR(IF(COUNT($S788:AG788)&gt;=$P788,"",EDATE($S788,15)),"")</f>
        <v/>
      </c>
      <c r="AI788" s="48" t="str">
        <f>IFERROR(IF(COUNT($S788:AH788)&gt;=$P788,"",EDATE($S788,16)),"")</f>
        <v/>
      </c>
      <c r="AJ788" s="48" t="str">
        <f>IFERROR(IF(COUNT($S788:AI788)&gt;=$P788,"",EDATE($S788,17)),"")</f>
        <v/>
      </c>
      <c r="AK788" s="48" t="str">
        <f>IFERROR(IF(COUNT($S788:AJ788)&gt;=$P788,"",EDATE($S788,18)),"")</f>
        <v/>
      </c>
      <c r="AL788" s="49" t="str">
        <f>IFERROR(IF(COUNT($S788:AK788)&gt;=$P788,"",EDATE($S788,19)),"")</f>
        <v/>
      </c>
      <c r="AM788" s="49" t="str">
        <f>IFERROR(IF(COUNT($S788:AL788)&gt;=$P788,"",EDATE($S788,20)),"")</f>
        <v/>
      </c>
      <c r="AN788" s="49" t="str">
        <f>IFERROR(IF(COUNT($S788:AM788)&gt;=$P788,"",EDATE($S788,21)),"")</f>
        <v/>
      </c>
      <c r="AO788" s="49" t="str">
        <f>IFERROR(IF(COUNT($S788:AN788)&gt;=$P788,"",EDATE($S788,22)),"")</f>
        <v/>
      </c>
      <c r="AP788" s="49" t="str">
        <f>IFERROR(IF(COUNT($S788:AO788)&gt;=$P788,"",EDATE($S788,23)),"")</f>
        <v/>
      </c>
      <c r="AQ788" s="49" t="str">
        <f>IFERROR(IF(COUNT($S788:AP788)&gt;=$P788,"",EDATE($S788,24)),"")</f>
        <v/>
      </c>
      <c r="AR788" s="49" t="str">
        <f>IFERROR(IF(COUNT($S788:AQ788)&gt;=$P788,"",EDATE($S788,25)),"")</f>
        <v/>
      </c>
      <c r="AS788" s="49" t="str">
        <f>IFERROR(IF(COUNT($S788:AR788)&gt;=$P788,"",EDATE($S788,26)),"")</f>
        <v/>
      </c>
      <c r="AT788" s="49" t="str">
        <f>IFERROR(IF(COUNT($S788:AS788)&gt;=$P788,"",EDATE($S788,27)),"")</f>
        <v/>
      </c>
      <c r="AU788" s="49" t="str">
        <f>IFERROR(IF(COUNT($S788:AT788)&gt;=$P788,"",EDATE($S788,28)),"")</f>
        <v/>
      </c>
      <c r="AV788" s="49" t="str">
        <f>IFERROR(IF(COUNT($S788:AU788)&gt;=$P788,"",EDATE($S788,29)),"")</f>
        <v/>
      </c>
      <c r="AW788" s="49" t="str">
        <f>IFERROR(IF(COUNT($S788:AV788)&gt;=$P788,"",EDATE($S788,30)),"")</f>
        <v/>
      </c>
      <c r="AX788" s="49" t="str">
        <f>IFERROR(IF(COUNT($S788:AW788)&gt;=$P788,"",EDATE($S788,31)),"")</f>
        <v/>
      </c>
      <c r="AY788" s="49" t="str">
        <f>IFERROR(IF(COUNT($S788:AX788)&gt;=$P788,"",EDATE($S788,32)),"")</f>
        <v/>
      </c>
      <c r="AZ788" s="49" t="str">
        <f>IFERROR(IF(COUNT($S788:AY788)&gt;=$P788,"",EDATE($S788,33)),"")</f>
        <v/>
      </c>
      <c r="BA788" s="49" t="str">
        <f>IFERROR(IF(COUNT($S788:AZ788)&gt;=$P788,"",EDATE($S788,34)),"")</f>
        <v/>
      </c>
      <c r="BB788" s="49" t="str">
        <f>IFERROR(IF(COUNT($S788:BA788)&gt;=$P788,"",EDATE($S788,35)),"")</f>
        <v/>
      </c>
      <c r="BC788" s="49" t="str">
        <f>IFERROR(IF(COUNT($S788:BB788)&gt;=$P788,"",EDATE($S788,36)),"")</f>
        <v/>
      </c>
      <c r="BD788" s="108"/>
    </row>
    <row r="789" spans="1:56" s="98" customFormat="1" ht="21" customHeight="1" thickBot="1">
      <c r="A789" s="106" t="str">
        <f t="shared" ca="1" si="72"/>
        <v/>
      </c>
      <c r="B789" s="152"/>
      <c r="C789" s="45" t="str">
        <f>IFERROR(VLOOKUP(B789,'اسماء العملاء'!$A$2:$E$1589,5,FALSE),"")</f>
        <v/>
      </c>
      <c r="D789" s="60" t="str">
        <f>IFERROR(VLOOKUP(B789,'اسماء العملاء'!$A$2:$C$1589,2,FALSE),"")</f>
        <v/>
      </c>
      <c r="E789" s="56"/>
      <c r="F789" s="62" t="str">
        <f>IFERROR(VLOOKUP(B789,'اسماء العملاء'!$A$2:$C$1589,3,FALSE),"")</f>
        <v/>
      </c>
      <c r="G789" s="75" t="str">
        <f>IFERROR(VLOOKUP(B789,'اسماء العملاء'!$A$2:$F$1589,6,FALSE),"")</f>
        <v/>
      </c>
      <c r="H789" s="142" t="str">
        <f>IFERROR(VLOOKUP(G789,'انواع الفلاتر'!$B$2:$C$52,2,FALSE),"")</f>
        <v/>
      </c>
      <c r="I789" s="128" t="str">
        <f>IFERROR(VLOOKUP(B789,'اسماء العملاء'!$A$2:$K$1589,11,FALSE),"")</f>
        <v/>
      </c>
      <c r="J789" s="46" t="str">
        <f t="shared" si="73"/>
        <v/>
      </c>
      <c r="K789" s="37"/>
      <c r="L789" s="137" t="str">
        <f t="shared" si="74"/>
        <v/>
      </c>
      <c r="M789" s="94" t="str">
        <f>IFERROR(VLOOKUP(B789,'اسماء العملاء'!$A$2:$G$1589,7,FALSE),"")</f>
        <v/>
      </c>
      <c r="N789" s="92" t="str">
        <f t="shared" si="75"/>
        <v/>
      </c>
      <c r="O789" s="149" t="str">
        <f>IFERROR(VLOOKUP(B789,'اسماء العملاء'!$A$2:$I$1589,9,FALSE),"")</f>
        <v/>
      </c>
      <c r="P789" s="144" t="str">
        <f t="shared" si="76"/>
        <v/>
      </c>
      <c r="Q789" s="145" t="str">
        <f t="shared" si="77"/>
        <v/>
      </c>
      <c r="R789" s="50"/>
      <c r="S789" s="133" t="str">
        <f>IFERROR(VLOOKUP(B789,'اسماء العملاء'!$A$2:$J$1589,10,FALSE),"")</f>
        <v/>
      </c>
      <c r="T789" s="48" t="str">
        <f>IFERROR(IF(COUNT($S789:S789)&gt;=$P789,"",EDATE($S789,1)),"")</f>
        <v/>
      </c>
      <c r="U789" s="48" t="str">
        <f>IFERROR(IF(COUNT($S789:T789)&gt;=$P789,"",EDATE($S789,2)),"")</f>
        <v/>
      </c>
      <c r="V789" s="48" t="str">
        <f>IFERROR(IF(COUNT($S789:U789)&gt;=$P789,"",EDATE($S789,3)),"")</f>
        <v/>
      </c>
      <c r="W789" s="48" t="str">
        <f>IFERROR(IF(COUNT($S789:V789)&gt;=$P789,"",EDATE($S789,4)),"")</f>
        <v/>
      </c>
      <c r="X789" s="48" t="str">
        <f>IFERROR(IF(COUNT($S789:W789)&gt;=$P789,"",EDATE($S789,5)),"")</f>
        <v/>
      </c>
      <c r="Y789" s="48" t="str">
        <f>IFERROR(IF(COUNT($S789:X789)&gt;=$P789,"",EDATE($S789,6)),"")</f>
        <v/>
      </c>
      <c r="Z789" s="48" t="str">
        <f>IFERROR(IF(COUNT($S789:Y789)&gt;=$P789,"",EDATE($S789,7)),"")</f>
        <v/>
      </c>
      <c r="AA789" s="48" t="str">
        <f>IFERROR(IF(COUNT($S789:Z789)&gt;=$P789,"",EDATE($S789,8)),"")</f>
        <v/>
      </c>
      <c r="AB789" s="48" t="str">
        <f>IFERROR(IF(COUNT($S789:AA789)&gt;=$P789,"",EDATE($S789,9)),"")</f>
        <v/>
      </c>
      <c r="AC789" s="48" t="str">
        <f>IFERROR(IF(COUNT($S789:AB789)&gt;=$P789,"",EDATE($S789,10)),"")</f>
        <v/>
      </c>
      <c r="AD789" s="48" t="str">
        <f>IFERROR(IF(COUNT($S789:AC789)&gt;=$P789,"",EDATE($S789,11)),"")</f>
        <v/>
      </c>
      <c r="AE789" s="48" t="str">
        <f>IFERROR(IF(COUNT($S789:AD789)&gt;=$P789,"",EDATE($S789,12)),"")</f>
        <v/>
      </c>
      <c r="AF789" s="48" t="str">
        <f>IFERROR(IF(COUNT($S789:AE789)&gt;=$P789,"",EDATE($S789,13)),"")</f>
        <v/>
      </c>
      <c r="AG789" s="48" t="str">
        <f>IFERROR(IF(COUNT($S789:AF789)&gt;=$P789,"",EDATE($S789,14)),"")</f>
        <v/>
      </c>
      <c r="AH789" s="48" t="str">
        <f>IFERROR(IF(COUNT($S789:AG789)&gt;=$P789,"",EDATE($S789,15)),"")</f>
        <v/>
      </c>
      <c r="AI789" s="48" t="str">
        <f>IFERROR(IF(COUNT($S789:AH789)&gt;=$P789,"",EDATE($S789,16)),"")</f>
        <v/>
      </c>
      <c r="AJ789" s="48" t="str">
        <f>IFERROR(IF(COUNT($S789:AI789)&gt;=$P789,"",EDATE($S789,17)),"")</f>
        <v/>
      </c>
      <c r="AK789" s="48" t="str">
        <f>IFERROR(IF(COUNT($S789:AJ789)&gt;=$P789,"",EDATE($S789,18)),"")</f>
        <v/>
      </c>
      <c r="AL789" s="49" t="str">
        <f>IFERROR(IF(COUNT($S789:AK789)&gt;=$P789,"",EDATE($S789,19)),"")</f>
        <v/>
      </c>
      <c r="AM789" s="49" t="str">
        <f>IFERROR(IF(COUNT($S789:AL789)&gt;=$P789,"",EDATE($S789,20)),"")</f>
        <v/>
      </c>
      <c r="AN789" s="49" t="str">
        <f>IFERROR(IF(COUNT($S789:AM789)&gt;=$P789,"",EDATE($S789,21)),"")</f>
        <v/>
      </c>
      <c r="AO789" s="49" t="str">
        <f>IFERROR(IF(COUNT($S789:AN789)&gt;=$P789,"",EDATE($S789,22)),"")</f>
        <v/>
      </c>
      <c r="AP789" s="49" t="str">
        <f>IFERROR(IF(COUNT($S789:AO789)&gt;=$P789,"",EDATE($S789,23)),"")</f>
        <v/>
      </c>
      <c r="AQ789" s="49" t="str">
        <f>IFERROR(IF(COUNT($S789:AP789)&gt;=$P789,"",EDATE($S789,24)),"")</f>
        <v/>
      </c>
      <c r="AR789" s="49" t="str">
        <f>IFERROR(IF(COUNT($S789:AQ789)&gt;=$P789,"",EDATE($S789,25)),"")</f>
        <v/>
      </c>
      <c r="AS789" s="49" t="str">
        <f>IFERROR(IF(COUNT($S789:AR789)&gt;=$P789,"",EDATE($S789,26)),"")</f>
        <v/>
      </c>
      <c r="AT789" s="49" t="str">
        <f>IFERROR(IF(COUNT($S789:AS789)&gt;=$P789,"",EDATE($S789,27)),"")</f>
        <v/>
      </c>
      <c r="AU789" s="49" t="str">
        <f>IFERROR(IF(COUNT($S789:AT789)&gt;=$P789,"",EDATE($S789,28)),"")</f>
        <v/>
      </c>
      <c r="AV789" s="49" t="str">
        <f>IFERROR(IF(COUNT($S789:AU789)&gt;=$P789,"",EDATE($S789,29)),"")</f>
        <v/>
      </c>
      <c r="AW789" s="49" t="str">
        <f>IFERROR(IF(COUNT($S789:AV789)&gt;=$P789,"",EDATE($S789,30)),"")</f>
        <v/>
      </c>
      <c r="AX789" s="49" t="str">
        <f>IFERROR(IF(COUNT($S789:AW789)&gt;=$P789,"",EDATE($S789,31)),"")</f>
        <v/>
      </c>
      <c r="AY789" s="49" t="str">
        <f>IFERROR(IF(COUNT($S789:AX789)&gt;=$P789,"",EDATE($S789,32)),"")</f>
        <v/>
      </c>
      <c r="AZ789" s="49" t="str">
        <f>IFERROR(IF(COUNT($S789:AY789)&gt;=$P789,"",EDATE($S789,33)),"")</f>
        <v/>
      </c>
      <c r="BA789" s="49" t="str">
        <f>IFERROR(IF(COUNT($S789:AZ789)&gt;=$P789,"",EDATE($S789,34)),"")</f>
        <v/>
      </c>
      <c r="BB789" s="49" t="str">
        <f>IFERROR(IF(COUNT($S789:BA789)&gt;=$P789,"",EDATE($S789,35)),"")</f>
        <v/>
      </c>
      <c r="BC789" s="49" t="str">
        <f>IFERROR(IF(COUNT($S789:BB789)&gt;=$P789,"",EDATE($S789,36)),"")</f>
        <v/>
      </c>
      <c r="BD789" s="108"/>
    </row>
    <row r="790" spans="1:56" s="98" customFormat="1" ht="21" customHeight="1" thickBot="1">
      <c r="A790" s="106" t="str">
        <f t="shared" ca="1" si="72"/>
        <v/>
      </c>
      <c r="B790" s="152"/>
      <c r="C790" s="45" t="str">
        <f>IFERROR(VLOOKUP(B790,'اسماء العملاء'!$A$2:$E$1589,5,FALSE),"")</f>
        <v/>
      </c>
      <c r="D790" s="60" t="str">
        <f>IFERROR(VLOOKUP(B790,'اسماء العملاء'!$A$2:$C$1589,2,FALSE),"")</f>
        <v/>
      </c>
      <c r="E790" s="56"/>
      <c r="F790" s="62" t="str">
        <f>IFERROR(VLOOKUP(B790,'اسماء العملاء'!$A$2:$C$1589,3,FALSE),"")</f>
        <v/>
      </c>
      <c r="G790" s="75" t="str">
        <f>IFERROR(VLOOKUP(B790,'اسماء العملاء'!$A$2:$F$1589,6,FALSE),"")</f>
        <v/>
      </c>
      <c r="H790" s="142" t="str">
        <f>IFERROR(VLOOKUP(G790,'انواع الفلاتر'!$B$2:$C$52,2,FALSE),"")</f>
        <v/>
      </c>
      <c r="I790" s="128" t="str">
        <f>IFERROR(VLOOKUP(B790,'اسماء العملاء'!$A$2:$K$1589,11,FALSE),"")</f>
        <v/>
      </c>
      <c r="J790" s="46" t="str">
        <f t="shared" si="73"/>
        <v/>
      </c>
      <c r="K790" s="37"/>
      <c r="L790" s="137" t="str">
        <f t="shared" si="74"/>
        <v/>
      </c>
      <c r="M790" s="94" t="str">
        <f>IFERROR(VLOOKUP(B790,'اسماء العملاء'!$A$2:$G$1589,7,FALSE),"")</f>
        <v/>
      </c>
      <c r="N790" s="92" t="str">
        <f t="shared" si="75"/>
        <v/>
      </c>
      <c r="O790" s="149" t="str">
        <f>IFERROR(VLOOKUP(B790,'اسماء العملاء'!$A$2:$I$1589,9,FALSE),"")</f>
        <v/>
      </c>
      <c r="P790" s="144" t="str">
        <f t="shared" si="76"/>
        <v/>
      </c>
      <c r="Q790" s="145" t="str">
        <f t="shared" si="77"/>
        <v/>
      </c>
      <c r="R790" s="50"/>
      <c r="S790" s="133" t="str">
        <f>IFERROR(VLOOKUP(B790,'اسماء العملاء'!$A$2:$J$1589,10,FALSE),"")</f>
        <v/>
      </c>
      <c r="T790" s="48" t="str">
        <f>IFERROR(IF(COUNT($S790:S790)&gt;=$P790,"",EDATE($S790,1)),"")</f>
        <v/>
      </c>
      <c r="U790" s="48" t="str">
        <f>IFERROR(IF(COUNT($S790:T790)&gt;=$P790,"",EDATE($S790,2)),"")</f>
        <v/>
      </c>
      <c r="V790" s="48" t="str">
        <f>IFERROR(IF(COUNT($S790:U790)&gt;=$P790,"",EDATE($S790,3)),"")</f>
        <v/>
      </c>
      <c r="W790" s="48" t="str">
        <f>IFERROR(IF(COUNT($S790:V790)&gt;=$P790,"",EDATE($S790,4)),"")</f>
        <v/>
      </c>
      <c r="X790" s="48" t="str">
        <f>IFERROR(IF(COUNT($S790:W790)&gt;=$P790,"",EDATE($S790,5)),"")</f>
        <v/>
      </c>
      <c r="Y790" s="48" t="str">
        <f>IFERROR(IF(COUNT($S790:X790)&gt;=$P790,"",EDATE($S790,6)),"")</f>
        <v/>
      </c>
      <c r="Z790" s="48" t="str">
        <f>IFERROR(IF(COUNT($S790:Y790)&gt;=$P790,"",EDATE($S790,7)),"")</f>
        <v/>
      </c>
      <c r="AA790" s="48" t="str">
        <f>IFERROR(IF(COUNT($S790:Z790)&gt;=$P790,"",EDATE($S790,8)),"")</f>
        <v/>
      </c>
      <c r="AB790" s="48" t="str">
        <f>IFERROR(IF(COUNT($S790:AA790)&gt;=$P790,"",EDATE($S790,9)),"")</f>
        <v/>
      </c>
      <c r="AC790" s="48" t="str">
        <f>IFERROR(IF(COUNT($S790:AB790)&gt;=$P790,"",EDATE($S790,10)),"")</f>
        <v/>
      </c>
      <c r="AD790" s="48" t="str">
        <f>IFERROR(IF(COUNT($S790:AC790)&gt;=$P790,"",EDATE($S790,11)),"")</f>
        <v/>
      </c>
      <c r="AE790" s="48" t="str">
        <f>IFERROR(IF(COUNT($S790:AD790)&gt;=$P790,"",EDATE($S790,12)),"")</f>
        <v/>
      </c>
      <c r="AF790" s="48" t="str">
        <f>IFERROR(IF(COUNT($S790:AE790)&gt;=$P790,"",EDATE($S790,13)),"")</f>
        <v/>
      </c>
      <c r="AG790" s="48" t="str">
        <f>IFERROR(IF(COUNT($S790:AF790)&gt;=$P790,"",EDATE($S790,14)),"")</f>
        <v/>
      </c>
      <c r="AH790" s="48" t="str">
        <f>IFERROR(IF(COUNT($S790:AG790)&gt;=$P790,"",EDATE($S790,15)),"")</f>
        <v/>
      </c>
      <c r="AI790" s="48" t="str">
        <f>IFERROR(IF(COUNT($S790:AH790)&gt;=$P790,"",EDATE($S790,16)),"")</f>
        <v/>
      </c>
      <c r="AJ790" s="48" t="str">
        <f>IFERROR(IF(COUNT($S790:AI790)&gt;=$P790,"",EDATE($S790,17)),"")</f>
        <v/>
      </c>
      <c r="AK790" s="48" t="str">
        <f>IFERROR(IF(COUNT($S790:AJ790)&gt;=$P790,"",EDATE($S790,18)),"")</f>
        <v/>
      </c>
      <c r="AL790" s="49" t="str">
        <f>IFERROR(IF(COUNT($S790:AK790)&gt;=$P790,"",EDATE($S790,19)),"")</f>
        <v/>
      </c>
      <c r="AM790" s="49" t="str">
        <f>IFERROR(IF(COUNT($S790:AL790)&gt;=$P790,"",EDATE($S790,20)),"")</f>
        <v/>
      </c>
      <c r="AN790" s="49" t="str">
        <f>IFERROR(IF(COUNT($S790:AM790)&gt;=$P790,"",EDATE($S790,21)),"")</f>
        <v/>
      </c>
      <c r="AO790" s="49" t="str">
        <f>IFERROR(IF(COUNT($S790:AN790)&gt;=$P790,"",EDATE($S790,22)),"")</f>
        <v/>
      </c>
      <c r="AP790" s="49" t="str">
        <f>IFERROR(IF(COUNT($S790:AO790)&gt;=$P790,"",EDATE($S790,23)),"")</f>
        <v/>
      </c>
      <c r="AQ790" s="49" t="str">
        <f>IFERROR(IF(COUNT($S790:AP790)&gt;=$P790,"",EDATE($S790,24)),"")</f>
        <v/>
      </c>
      <c r="AR790" s="49" t="str">
        <f>IFERROR(IF(COUNT($S790:AQ790)&gt;=$P790,"",EDATE($S790,25)),"")</f>
        <v/>
      </c>
      <c r="AS790" s="49" t="str">
        <f>IFERROR(IF(COUNT($S790:AR790)&gt;=$P790,"",EDATE($S790,26)),"")</f>
        <v/>
      </c>
      <c r="AT790" s="49" t="str">
        <f>IFERROR(IF(COUNT($S790:AS790)&gt;=$P790,"",EDATE($S790,27)),"")</f>
        <v/>
      </c>
      <c r="AU790" s="49" t="str">
        <f>IFERROR(IF(COUNT($S790:AT790)&gt;=$P790,"",EDATE($S790,28)),"")</f>
        <v/>
      </c>
      <c r="AV790" s="49" t="str">
        <f>IFERROR(IF(COUNT($S790:AU790)&gt;=$P790,"",EDATE($S790,29)),"")</f>
        <v/>
      </c>
      <c r="AW790" s="49" t="str">
        <f>IFERROR(IF(COUNT($S790:AV790)&gt;=$P790,"",EDATE($S790,30)),"")</f>
        <v/>
      </c>
      <c r="AX790" s="49" t="str">
        <f>IFERROR(IF(COUNT($S790:AW790)&gt;=$P790,"",EDATE($S790,31)),"")</f>
        <v/>
      </c>
      <c r="AY790" s="49" t="str">
        <f>IFERROR(IF(COUNT($S790:AX790)&gt;=$P790,"",EDATE($S790,32)),"")</f>
        <v/>
      </c>
      <c r="AZ790" s="49" t="str">
        <f>IFERROR(IF(COUNT($S790:AY790)&gt;=$P790,"",EDATE($S790,33)),"")</f>
        <v/>
      </c>
      <c r="BA790" s="49" t="str">
        <f>IFERROR(IF(COUNT($S790:AZ790)&gt;=$P790,"",EDATE($S790,34)),"")</f>
        <v/>
      </c>
      <c r="BB790" s="49" t="str">
        <f>IFERROR(IF(COUNT($S790:BA790)&gt;=$P790,"",EDATE($S790,35)),"")</f>
        <v/>
      </c>
      <c r="BC790" s="49" t="str">
        <f>IFERROR(IF(COUNT($S790:BB790)&gt;=$P790,"",EDATE($S790,36)),"")</f>
        <v/>
      </c>
      <c r="BD790" s="108"/>
    </row>
    <row r="791" spans="1:56" s="98" customFormat="1" ht="21" customHeight="1" thickBot="1">
      <c r="A791" s="106" t="str">
        <f t="shared" ca="1" si="72"/>
        <v/>
      </c>
      <c r="B791" s="152"/>
      <c r="C791" s="45" t="str">
        <f>IFERROR(VLOOKUP(B791,'اسماء العملاء'!$A$2:$E$1589,5,FALSE),"")</f>
        <v/>
      </c>
      <c r="D791" s="60" t="str">
        <f>IFERROR(VLOOKUP(B791,'اسماء العملاء'!$A$2:$C$1589,2,FALSE),"")</f>
        <v/>
      </c>
      <c r="E791" s="56"/>
      <c r="F791" s="62" t="str">
        <f>IFERROR(VLOOKUP(B791,'اسماء العملاء'!$A$2:$C$1589,3,FALSE),"")</f>
        <v/>
      </c>
      <c r="G791" s="75" t="str">
        <f>IFERROR(VLOOKUP(B791,'اسماء العملاء'!$A$2:$F$1589,6,FALSE),"")</f>
        <v/>
      </c>
      <c r="H791" s="142" t="str">
        <f>IFERROR(VLOOKUP(G791,'انواع الفلاتر'!$B$2:$C$52,2,FALSE),"")</f>
        <v/>
      </c>
      <c r="I791" s="128" t="str">
        <f>IFERROR(VLOOKUP(B791,'اسماء العملاء'!$A$2:$K$1589,11,FALSE),"")</f>
        <v/>
      </c>
      <c r="J791" s="46" t="str">
        <f t="shared" si="73"/>
        <v/>
      </c>
      <c r="K791" s="37"/>
      <c r="L791" s="137" t="str">
        <f t="shared" si="74"/>
        <v/>
      </c>
      <c r="M791" s="94" t="str">
        <f>IFERROR(VLOOKUP(B791,'اسماء العملاء'!$A$2:$G$1589,7,FALSE),"")</f>
        <v/>
      </c>
      <c r="N791" s="92" t="str">
        <f t="shared" si="75"/>
        <v/>
      </c>
      <c r="O791" s="149" t="str">
        <f>IFERROR(VLOOKUP(B791,'اسماء العملاء'!$A$2:$I$1589,9,FALSE),"")</f>
        <v/>
      </c>
      <c r="P791" s="144" t="str">
        <f t="shared" si="76"/>
        <v/>
      </c>
      <c r="Q791" s="145" t="str">
        <f t="shared" si="77"/>
        <v/>
      </c>
      <c r="R791" s="50"/>
      <c r="S791" s="133" t="str">
        <f>IFERROR(VLOOKUP(B791,'اسماء العملاء'!$A$2:$J$1589,10,FALSE),"")</f>
        <v/>
      </c>
      <c r="T791" s="48" t="str">
        <f>IFERROR(IF(COUNT($S791:S791)&gt;=$P791,"",EDATE($S791,1)),"")</f>
        <v/>
      </c>
      <c r="U791" s="48" t="str">
        <f>IFERROR(IF(COUNT($S791:T791)&gt;=$P791,"",EDATE($S791,2)),"")</f>
        <v/>
      </c>
      <c r="V791" s="48" t="str">
        <f>IFERROR(IF(COUNT($S791:U791)&gt;=$P791,"",EDATE($S791,3)),"")</f>
        <v/>
      </c>
      <c r="W791" s="48" t="str">
        <f>IFERROR(IF(COUNT($S791:V791)&gt;=$P791,"",EDATE($S791,4)),"")</f>
        <v/>
      </c>
      <c r="X791" s="48" t="str">
        <f>IFERROR(IF(COUNT($S791:W791)&gt;=$P791,"",EDATE($S791,5)),"")</f>
        <v/>
      </c>
      <c r="Y791" s="48" t="str">
        <f>IFERROR(IF(COUNT($S791:X791)&gt;=$P791,"",EDATE($S791,6)),"")</f>
        <v/>
      </c>
      <c r="Z791" s="48" t="str">
        <f>IFERROR(IF(COUNT($S791:Y791)&gt;=$P791,"",EDATE($S791,7)),"")</f>
        <v/>
      </c>
      <c r="AA791" s="48" t="str">
        <f>IFERROR(IF(COUNT($S791:Z791)&gt;=$P791,"",EDATE($S791,8)),"")</f>
        <v/>
      </c>
      <c r="AB791" s="48" t="str">
        <f>IFERROR(IF(COUNT($S791:AA791)&gt;=$P791,"",EDATE($S791,9)),"")</f>
        <v/>
      </c>
      <c r="AC791" s="48" t="str">
        <f>IFERROR(IF(COUNT($S791:AB791)&gt;=$P791,"",EDATE($S791,10)),"")</f>
        <v/>
      </c>
      <c r="AD791" s="48" t="str">
        <f>IFERROR(IF(COUNT($S791:AC791)&gt;=$P791,"",EDATE($S791,11)),"")</f>
        <v/>
      </c>
      <c r="AE791" s="48" t="str">
        <f>IFERROR(IF(COUNT($S791:AD791)&gt;=$P791,"",EDATE($S791,12)),"")</f>
        <v/>
      </c>
      <c r="AF791" s="48" t="str">
        <f>IFERROR(IF(COUNT($S791:AE791)&gt;=$P791,"",EDATE($S791,13)),"")</f>
        <v/>
      </c>
      <c r="AG791" s="48" t="str">
        <f>IFERROR(IF(COUNT($S791:AF791)&gt;=$P791,"",EDATE($S791,14)),"")</f>
        <v/>
      </c>
      <c r="AH791" s="48" t="str">
        <f>IFERROR(IF(COUNT($S791:AG791)&gt;=$P791,"",EDATE($S791,15)),"")</f>
        <v/>
      </c>
      <c r="AI791" s="48" t="str">
        <f>IFERROR(IF(COUNT($S791:AH791)&gt;=$P791,"",EDATE($S791,16)),"")</f>
        <v/>
      </c>
      <c r="AJ791" s="48" t="str">
        <f>IFERROR(IF(COUNT($S791:AI791)&gt;=$P791,"",EDATE($S791,17)),"")</f>
        <v/>
      </c>
      <c r="AK791" s="48" t="str">
        <f>IFERROR(IF(COUNT($S791:AJ791)&gt;=$P791,"",EDATE($S791,18)),"")</f>
        <v/>
      </c>
      <c r="AL791" s="49" t="str">
        <f>IFERROR(IF(COUNT($S791:AK791)&gt;=$P791,"",EDATE($S791,19)),"")</f>
        <v/>
      </c>
      <c r="AM791" s="49" t="str">
        <f>IFERROR(IF(COUNT($S791:AL791)&gt;=$P791,"",EDATE($S791,20)),"")</f>
        <v/>
      </c>
      <c r="AN791" s="49" t="str">
        <f>IFERROR(IF(COUNT($S791:AM791)&gt;=$P791,"",EDATE($S791,21)),"")</f>
        <v/>
      </c>
      <c r="AO791" s="49" t="str">
        <f>IFERROR(IF(COUNT($S791:AN791)&gt;=$P791,"",EDATE($S791,22)),"")</f>
        <v/>
      </c>
      <c r="AP791" s="49" t="str">
        <f>IFERROR(IF(COUNT($S791:AO791)&gt;=$P791,"",EDATE($S791,23)),"")</f>
        <v/>
      </c>
      <c r="AQ791" s="49" t="str">
        <f>IFERROR(IF(COUNT($S791:AP791)&gt;=$P791,"",EDATE($S791,24)),"")</f>
        <v/>
      </c>
      <c r="AR791" s="49" t="str">
        <f>IFERROR(IF(COUNT($S791:AQ791)&gt;=$P791,"",EDATE($S791,25)),"")</f>
        <v/>
      </c>
      <c r="AS791" s="49" t="str">
        <f>IFERROR(IF(COUNT($S791:AR791)&gt;=$P791,"",EDATE($S791,26)),"")</f>
        <v/>
      </c>
      <c r="AT791" s="49" t="str">
        <f>IFERROR(IF(COUNT($S791:AS791)&gt;=$P791,"",EDATE($S791,27)),"")</f>
        <v/>
      </c>
      <c r="AU791" s="49" t="str">
        <f>IFERROR(IF(COUNT($S791:AT791)&gt;=$P791,"",EDATE($S791,28)),"")</f>
        <v/>
      </c>
      <c r="AV791" s="49" t="str">
        <f>IFERROR(IF(COUNT($S791:AU791)&gt;=$P791,"",EDATE($S791,29)),"")</f>
        <v/>
      </c>
      <c r="AW791" s="49" t="str">
        <f>IFERROR(IF(COUNT($S791:AV791)&gt;=$P791,"",EDATE($S791,30)),"")</f>
        <v/>
      </c>
      <c r="AX791" s="49" t="str">
        <f>IFERROR(IF(COUNT($S791:AW791)&gt;=$P791,"",EDATE($S791,31)),"")</f>
        <v/>
      </c>
      <c r="AY791" s="49" t="str">
        <f>IFERROR(IF(COUNT($S791:AX791)&gt;=$P791,"",EDATE($S791,32)),"")</f>
        <v/>
      </c>
      <c r="AZ791" s="49" t="str">
        <f>IFERROR(IF(COUNT($S791:AY791)&gt;=$P791,"",EDATE($S791,33)),"")</f>
        <v/>
      </c>
      <c r="BA791" s="49" t="str">
        <f>IFERROR(IF(COUNT($S791:AZ791)&gt;=$P791,"",EDATE($S791,34)),"")</f>
        <v/>
      </c>
      <c r="BB791" s="49" t="str">
        <f>IFERROR(IF(COUNT($S791:BA791)&gt;=$P791,"",EDATE($S791,35)),"")</f>
        <v/>
      </c>
      <c r="BC791" s="49" t="str">
        <f>IFERROR(IF(COUNT($S791:BB791)&gt;=$P791,"",EDATE($S791,36)),"")</f>
        <v/>
      </c>
      <c r="BD791" s="108"/>
    </row>
    <row r="792" spans="1:56" s="98" customFormat="1" ht="21" customHeight="1" thickBot="1">
      <c r="A792" s="106" t="str">
        <f t="shared" ca="1" si="72"/>
        <v/>
      </c>
      <c r="B792" s="152"/>
      <c r="C792" s="45" t="str">
        <f>IFERROR(VLOOKUP(B792,'اسماء العملاء'!$A$2:$E$1589,5,FALSE),"")</f>
        <v/>
      </c>
      <c r="D792" s="60" t="str">
        <f>IFERROR(VLOOKUP(B792,'اسماء العملاء'!$A$2:$C$1589,2,FALSE),"")</f>
        <v/>
      </c>
      <c r="E792" s="56"/>
      <c r="F792" s="62" t="str">
        <f>IFERROR(VLOOKUP(B792,'اسماء العملاء'!$A$2:$C$1589,3,FALSE),"")</f>
        <v/>
      </c>
      <c r="G792" s="75" t="str">
        <f>IFERROR(VLOOKUP(B792,'اسماء العملاء'!$A$2:$F$1589,6,FALSE),"")</f>
        <v/>
      </c>
      <c r="H792" s="142" t="str">
        <f>IFERROR(VLOOKUP(G792,'انواع الفلاتر'!$B$2:$C$52,2,FALSE),"")</f>
        <v/>
      </c>
      <c r="I792" s="128" t="str">
        <f>IFERROR(VLOOKUP(B792,'اسماء العملاء'!$A$2:$K$1589,11,FALSE),"")</f>
        <v/>
      </c>
      <c r="J792" s="46" t="str">
        <f t="shared" si="73"/>
        <v/>
      </c>
      <c r="K792" s="37"/>
      <c r="L792" s="137" t="str">
        <f t="shared" si="74"/>
        <v/>
      </c>
      <c r="M792" s="94" t="str">
        <f>IFERROR(VLOOKUP(B792,'اسماء العملاء'!$A$2:$G$1589,7,FALSE),"")</f>
        <v/>
      </c>
      <c r="N792" s="92" t="str">
        <f t="shared" si="75"/>
        <v/>
      </c>
      <c r="O792" s="149" t="str">
        <f>IFERROR(VLOOKUP(B792,'اسماء العملاء'!$A$2:$I$1589,9,FALSE),"")</f>
        <v/>
      </c>
      <c r="P792" s="144" t="str">
        <f t="shared" si="76"/>
        <v/>
      </c>
      <c r="Q792" s="145" t="str">
        <f t="shared" si="77"/>
        <v/>
      </c>
      <c r="R792" s="50"/>
      <c r="S792" s="133" t="str">
        <f>IFERROR(VLOOKUP(B792,'اسماء العملاء'!$A$2:$J$1589,10,FALSE),"")</f>
        <v/>
      </c>
      <c r="T792" s="48" t="str">
        <f>IFERROR(IF(COUNT($S792:S792)&gt;=$P792,"",EDATE($S792,1)),"")</f>
        <v/>
      </c>
      <c r="U792" s="48" t="str">
        <f>IFERROR(IF(COUNT($S792:T792)&gt;=$P792,"",EDATE($S792,2)),"")</f>
        <v/>
      </c>
      <c r="V792" s="48" t="str">
        <f>IFERROR(IF(COUNT($S792:U792)&gt;=$P792,"",EDATE($S792,3)),"")</f>
        <v/>
      </c>
      <c r="W792" s="48" t="str">
        <f>IFERROR(IF(COUNT($S792:V792)&gt;=$P792,"",EDATE($S792,4)),"")</f>
        <v/>
      </c>
      <c r="X792" s="48" t="str">
        <f>IFERROR(IF(COUNT($S792:W792)&gt;=$P792,"",EDATE($S792,5)),"")</f>
        <v/>
      </c>
      <c r="Y792" s="48" t="str">
        <f>IFERROR(IF(COUNT($S792:X792)&gt;=$P792,"",EDATE($S792,6)),"")</f>
        <v/>
      </c>
      <c r="Z792" s="48" t="str">
        <f>IFERROR(IF(COUNT($S792:Y792)&gt;=$P792,"",EDATE($S792,7)),"")</f>
        <v/>
      </c>
      <c r="AA792" s="48" t="str">
        <f>IFERROR(IF(COUNT($S792:Z792)&gt;=$P792,"",EDATE($S792,8)),"")</f>
        <v/>
      </c>
      <c r="AB792" s="48" t="str">
        <f>IFERROR(IF(COUNT($S792:AA792)&gt;=$P792,"",EDATE($S792,9)),"")</f>
        <v/>
      </c>
      <c r="AC792" s="48" t="str">
        <f>IFERROR(IF(COUNT($S792:AB792)&gt;=$P792,"",EDATE($S792,10)),"")</f>
        <v/>
      </c>
      <c r="AD792" s="48" t="str">
        <f>IFERROR(IF(COUNT($S792:AC792)&gt;=$P792,"",EDATE($S792,11)),"")</f>
        <v/>
      </c>
      <c r="AE792" s="48" t="str">
        <f>IFERROR(IF(COUNT($S792:AD792)&gt;=$P792,"",EDATE($S792,12)),"")</f>
        <v/>
      </c>
      <c r="AF792" s="48" t="str">
        <f>IFERROR(IF(COUNT($S792:AE792)&gt;=$P792,"",EDATE($S792,13)),"")</f>
        <v/>
      </c>
      <c r="AG792" s="48" t="str">
        <f>IFERROR(IF(COUNT($S792:AF792)&gt;=$P792,"",EDATE($S792,14)),"")</f>
        <v/>
      </c>
      <c r="AH792" s="48" t="str">
        <f>IFERROR(IF(COUNT($S792:AG792)&gt;=$P792,"",EDATE($S792,15)),"")</f>
        <v/>
      </c>
      <c r="AI792" s="48" t="str">
        <f>IFERROR(IF(COUNT($S792:AH792)&gt;=$P792,"",EDATE($S792,16)),"")</f>
        <v/>
      </c>
      <c r="AJ792" s="48" t="str">
        <f>IFERROR(IF(COUNT($S792:AI792)&gt;=$P792,"",EDATE($S792,17)),"")</f>
        <v/>
      </c>
      <c r="AK792" s="48" t="str">
        <f>IFERROR(IF(COUNT($S792:AJ792)&gt;=$P792,"",EDATE($S792,18)),"")</f>
        <v/>
      </c>
      <c r="AL792" s="49" t="str">
        <f>IFERROR(IF(COUNT($S792:AK792)&gt;=$P792,"",EDATE($S792,19)),"")</f>
        <v/>
      </c>
      <c r="AM792" s="49" t="str">
        <f>IFERROR(IF(COUNT($S792:AL792)&gt;=$P792,"",EDATE($S792,20)),"")</f>
        <v/>
      </c>
      <c r="AN792" s="49" t="str">
        <f>IFERROR(IF(COUNT($S792:AM792)&gt;=$P792,"",EDATE($S792,21)),"")</f>
        <v/>
      </c>
      <c r="AO792" s="49" t="str">
        <f>IFERROR(IF(COUNT($S792:AN792)&gt;=$P792,"",EDATE($S792,22)),"")</f>
        <v/>
      </c>
      <c r="AP792" s="49" t="str">
        <f>IFERROR(IF(COUNT($S792:AO792)&gt;=$P792,"",EDATE($S792,23)),"")</f>
        <v/>
      </c>
      <c r="AQ792" s="49" t="str">
        <f>IFERROR(IF(COUNT($S792:AP792)&gt;=$P792,"",EDATE($S792,24)),"")</f>
        <v/>
      </c>
      <c r="AR792" s="49" t="str">
        <f>IFERROR(IF(COUNT($S792:AQ792)&gt;=$P792,"",EDATE($S792,25)),"")</f>
        <v/>
      </c>
      <c r="AS792" s="49" t="str">
        <f>IFERROR(IF(COUNT($S792:AR792)&gt;=$P792,"",EDATE($S792,26)),"")</f>
        <v/>
      </c>
      <c r="AT792" s="49" t="str">
        <f>IFERROR(IF(COUNT($S792:AS792)&gt;=$P792,"",EDATE($S792,27)),"")</f>
        <v/>
      </c>
      <c r="AU792" s="49" t="str">
        <f>IFERROR(IF(COUNT($S792:AT792)&gt;=$P792,"",EDATE($S792,28)),"")</f>
        <v/>
      </c>
      <c r="AV792" s="49" t="str">
        <f>IFERROR(IF(COUNT($S792:AU792)&gt;=$P792,"",EDATE($S792,29)),"")</f>
        <v/>
      </c>
      <c r="AW792" s="49" t="str">
        <f>IFERROR(IF(COUNT($S792:AV792)&gt;=$P792,"",EDATE($S792,30)),"")</f>
        <v/>
      </c>
      <c r="AX792" s="49" t="str">
        <f>IFERROR(IF(COUNT($S792:AW792)&gt;=$P792,"",EDATE($S792,31)),"")</f>
        <v/>
      </c>
      <c r="AY792" s="49" t="str">
        <f>IFERROR(IF(COUNT($S792:AX792)&gt;=$P792,"",EDATE($S792,32)),"")</f>
        <v/>
      </c>
      <c r="AZ792" s="49" t="str">
        <f>IFERROR(IF(COUNT($S792:AY792)&gt;=$P792,"",EDATE($S792,33)),"")</f>
        <v/>
      </c>
      <c r="BA792" s="49" t="str">
        <f>IFERROR(IF(COUNT($S792:AZ792)&gt;=$P792,"",EDATE($S792,34)),"")</f>
        <v/>
      </c>
      <c r="BB792" s="49" t="str">
        <f>IFERROR(IF(COUNT($S792:BA792)&gt;=$P792,"",EDATE($S792,35)),"")</f>
        <v/>
      </c>
      <c r="BC792" s="49" t="str">
        <f>IFERROR(IF(COUNT($S792:BB792)&gt;=$P792,"",EDATE($S792,36)),"")</f>
        <v/>
      </c>
      <c r="BD792" s="108"/>
    </row>
    <row r="793" spans="1:56" s="98" customFormat="1" ht="21" customHeight="1" thickBot="1">
      <c r="A793" s="106" t="str">
        <f t="shared" ca="1" si="72"/>
        <v/>
      </c>
      <c r="B793" s="152"/>
      <c r="C793" s="45" t="str">
        <f>IFERROR(VLOOKUP(B793,'اسماء العملاء'!$A$2:$E$1589,5,FALSE),"")</f>
        <v/>
      </c>
      <c r="D793" s="60" t="str">
        <f>IFERROR(VLOOKUP(B793,'اسماء العملاء'!$A$2:$C$1589,2,FALSE),"")</f>
        <v/>
      </c>
      <c r="E793" s="56"/>
      <c r="F793" s="62" t="str">
        <f>IFERROR(VLOOKUP(B793,'اسماء العملاء'!$A$2:$C$1589,3,FALSE),"")</f>
        <v/>
      </c>
      <c r="G793" s="75" t="str">
        <f>IFERROR(VLOOKUP(B793,'اسماء العملاء'!$A$2:$F$1589,6,FALSE),"")</f>
        <v/>
      </c>
      <c r="H793" s="142" t="str">
        <f>IFERROR(VLOOKUP(G793,'انواع الفلاتر'!$B$2:$C$52,2,FALSE),"")</f>
        <v/>
      </c>
      <c r="I793" s="128" t="str">
        <f>IFERROR(VLOOKUP(B793,'اسماء العملاء'!$A$2:$K$1589,11,FALSE),"")</f>
        <v/>
      </c>
      <c r="J793" s="46" t="str">
        <f t="shared" si="73"/>
        <v/>
      </c>
      <c r="K793" s="37"/>
      <c r="L793" s="137" t="str">
        <f t="shared" si="74"/>
        <v/>
      </c>
      <c r="M793" s="94" t="str">
        <f>IFERROR(VLOOKUP(B793,'اسماء العملاء'!$A$2:$G$1589,7,FALSE),"")</f>
        <v/>
      </c>
      <c r="N793" s="92" t="str">
        <f t="shared" si="75"/>
        <v/>
      </c>
      <c r="O793" s="149" t="str">
        <f>IFERROR(VLOOKUP(B793,'اسماء العملاء'!$A$2:$I$1589,9,FALSE),"")</f>
        <v/>
      </c>
      <c r="P793" s="144" t="str">
        <f t="shared" si="76"/>
        <v/>
      </c>
      <c r="Q793" s="145" t="str">
        <f t="shared" si="77"/>
        <v/>
      </c>
      <c r="R793" s="50"/>
      <c r="S793" s="133" t="str">
        <f>IFERROR(VLOOKUP(B793,'اسماء العملاء'!$A$2:$J$1589,10,FALSE),"")</f>
        <v/>
      </c>
      <c r="T793" s="48" t="str">
        <f>IFERROR(IF(COUNT($S793:S793)&gt;=$P793,"",EDATE($S793,1)),"")</f>
        <v/>
      </c>
      <c r="U793" s="48" t="str">
        <f>IFERROR(IF(COUNT($S793:T793)&gt;=$P793,"",EDATE($S793,2)),"")</f>
        <v/>
      </c>
      <c r="V793" s="48" t="str">
        <f>IFERROR(IF(COUNT($S793:U793)&gt;=$P793,"",EDATE($S793,3)),"")</f>
        <v/>
      </c>
      <c r="W793" s="48" t="str">
        <f>IFERROR(IF(COUNT($S793:V793)&gt;=$P793,"",EDATE($S793,4)),"")</f>
        <v/>
      </c>
      <c r="X793" s="48" t="str">
        <f>IFERROR(IF(COUNT($S793:W793)&gt;=$P793,"",EDATE($S793,5)),"")</f>
        <v/>
      </c>
      <c r="Y793" s="48" t="str">
        <f>IFERROR(IF(COUNT($S793:X793)&gt;=$P793,"",EDATE($S793,6)),"")</f>
        <v/>
      </c>
      <c r="Z793" s="48" t="str">
        <f>IFERROR(IF(COUNT($S793:Y793)&gt;=$P793,"",EDATE($S793,7)),"")</f>
        <v/>
      </c>
      <c r="AA793" s="48" t="str">
        <f>IFERROR(IF(COUNT($S793:Z793)&gt;=$P793,"",EDATE($S793,8)),"")</f>
        <v/>
      </c>
      <c r="AB793" s="48" t="str">
        <f>IFERROR(IF(COUNT($S793:AA793)&gt;=$P793,"",EDATE($S793,9)),"")</f>
        <v/>
      </c>
      <c r="AC793" s="48" t="str">
        <f>IFERROR(IF(COUNT($S793:AB793)&gt;=$P793,"",EDATE($S793,10)),"")</f>
        <v/>
      </c>
      <c r="AD793" s="48" t="str">
        <f>IFERROR(IF(COUNT($S793:AC793)&gt;=$P793,"",EDATE($S793,11)),"")</f>
        <v/>
      </c>
      <c r="AE793" s="48" t="str">
        <f>IFERROR(IF(COUNT($S793:AD793)&gt;=$P793,"",EDATE($S793,12)),"")</f>
        <v/>
      </c>
      <c r="AF793" s="48" t="str">
        <f>IFERROR(IF(COUNT($S793:AE793)&gt;=$P793,"",EDATE($S793,13)),"")</f>
        <v/>
      </c>
      <c r="AG793" s="48" t="str">
        <f>IFERROR(IF(COUNT($S793:AF793)&gt;=$P793,"",EDATE($S793,14)),"")</f>
        <v/>
      </c>
      <c r="AH793" s="48" t="str">
        <f>IFERROR(IF(COUNT($S793:AG793)&gt;=$P793,"",EDATE($S793,15)),"")</f>
        <v/>
      </c>
      <c r="AI793" s="48" t="str">
        <f>IFERROR(IF(COUNT($S793:AH793)&gt;=$P793,"",EDATE($S793,16)),"")</f>
        <v/>
      </c>
      <c r="AJ793" s="48" t="str">
        <f>IFERROR(IF(COUNT($S793:AI793)&gt;=$P793,"",EDATE($S793,17)),"")</f>
        <v/>
      </c>
      <c r="AK793" s="48" t="str">
        <f>IFERROR(IF(COUNT($S793:AJ793)&gt;=$P793,"",EDATE($S793,18)),"")</f>
        <v/>
      </c>
      <c r="AL793" s="49" t="str">
        <f>IFERROR(IF(COUNT($S793:AK793)&gt;=$P793,"",EDATE($S793,19)),"")</f>
        <v/>
      </c>
      <c r="AM793" s="49" t="str">
        <f>IFERROR(IF(COUNT($S793:AL793)&gt;=$P793,"",EDATE($S793,20)),"")</f>
        <v/>
      </c>
      <c r="AN793" s="49" t="str">
        <f>IFERROR(IF(COUNT($S793:AM793)&gt;=$P793,"",EDATE($S793,21)),"")</f>
        <v/>
      </c>
      <c r="AO793" s="49" t="str">
        <f>IFERROR(IF(COUNT($S793:AN793)&gt;=$P793,"",EDATE($S793,22)),"")</f>
        <v/>
      </c>
      <c r="AP793" s="49" t="str">
        <f>IFERROR(IF(COUNT($S793:AO793)&gt;=$P793,"",EDATE($S793,23)),"")</f>
        <v/>
      </c>
      <c r="AQ793" s="49" t="str">
        <f>IFERROR(IF(COUNT($S793:AP793)&gt;=$P793,"",EDATE($S793,24)),"")</f>
        <v/>
      </c>
      <c r="AR793" s="49" t="str">
        <f>IFERROR(IF(COUNT($S793:AQ793)&gt;=$P793,"",EDATE($S793,25)),"")</f>
        <v/>
      </c>
      <c r="AS793" s="49" t="str">
        <f>IFERROR(IF(COUNT($S793:AR793)&gt;=$P793,"",EDATE($S793,26)),"")</f>
        <v/>
      </c>
      <c r="AT793" s="49" t="str">
        <f>IFERROR(IF(COUNT($S793:AS793)&gt;=$P793,"",EDATE($S793,27)),"")</f>
        <v/>
      </c>
      <c r="AU793" s="49" t="str">
        <f>IFERROR(IF(COUNT($S793:AT793)&gt;=$P793,"",EDATE($S793,28)),"")</f>
        <v/>
      </c>
      <c r="AV793" s="49" t="str">
        <f>IFERROR(IF(COUNT($S793:AU793)&gt;=$P793,"",EDATE($S793,29)),"")</f>
        <v/>
      </c>
      <c r="AW793" s="49" t="str">
        <f>IFERROR(IF(COUNT($S793:AV793)&gt;=$P793,"",EDATE($S793,30)),"")</f>
        <v/>
      </c>
      <c r="AX793" s="49" t="str">
        <f>IFERROR(IF(COUNT($S793:AW793)&gt;=$P793,"",EDATE($S793,31)),"")</f>
        <v/>
      </c>
      <c r="AY793" s="49" t="str">
        <f>IFERROR(IF(COUNT($S793:AX793)&gt;=$P793,"",EDATE($S793,32)),"")</f>
        <v/>
      </c>
      <c r="AZ793" s="49" t="str">
        <f>IFERROR(IF(COUNT($S793:AY793)&gt;=$P793,"",EDATE($S793,33)),"")</f>
        <v/>
      </c>
      <c r="BA793" s="49" t="str">
        <f>IFERROR(IF(COUNT($S793:AZ793)&gt;=$P793,"",EDATE($S793,34)),"")</f>
        <v/>
      </c>
      <c r="BB793" s="49" t="str">
        <f>IFERROR(IF(COUNT($S793:BA793)&gt;=$P793,"",EDATE($S793,35)),"")</f>
        <v/>
      </c>
      <c r="BC793" s="49" t="str">
        <f>IFERROR(IF(COUNT($S793:BB793)&gt;=$P793,"",EDATE($S793,36)),"")</f>
        <v/>
      </c>
      <c r="BD793" s="108"/>
    </row>
    <row r="794" spans="1:56" s="98" customFormat="1" ht="21" customHeight="1" thickBot="1">
      <c r="A794" s="106" t="str">
        <f t="shared" ca="1" si="72"/>
        <v/>
      </c>
      <c r="B794" s="152"/>
      <c r="C794" s="45" t="str">
        <f>IFERROR(VLOOKUP(B794,'اسماء العملاء'!$A$2:$E$1589,5,FALSE),"")</f>
        <v/>
      </c>
      <c r="D794" s="60" t="str">
        <f>IFERROR(VLOOKUP(B794,'اسماء العملاء'!$A$2:$C$1589,2,FALSE),"")</f>
        <v/>
      </c>
      <c r="E794" s="56"/>
      <c r="F794" s="62" t="str">
        <f>IFERROR(VLOOKUP(B794,'اسماء العملاء'!$A$2:$C$1589,3,FALSE),"")</f>
        <v/>
      </c>
      <c r="G794" s="75" t="str">
        <f>IFERROR(VLOOKUP(B794,'اسماء العملاء'!$A$2:$F$1589,6,FALSE),"")</f>
        <v/>
      </c>
      <c r="H794" s="142" t="str">
        <f>IFERROR(VLOOKUP(G794,'انواع الفلاتر'!$B$2:$C$52,2,FALSE),"")</f>
        <v/>
      </c>
      <c r="I794" s="128" t="str">
        <f>IFERROR(VLOOKUP(B794,'اسماء العملاء'!$A$2:$K$1589,11,FALSE),"")</f>
        <v/>
      </c>
      <c r="J794" s="46" t="str">
        <f t="shared" si="73"/>
        <v/>
      </c>
      <c r="K794" s="37"/>
      <c r="L794" s="137" t="str">
        <f t="shared" si="74"/>
        <v/>
      </c>
      <c r="M794" s="94" t="str">
        <f>IFERROR(VLOOKUP(B794,'اسماء العملاء'!$A$2:$G$1589,7,FALSE),"")</f>
        <v/>
      </c>
      <c r="N794" s="92" t="str">
        <f t="shared" si="75"/>
        <v/>
      </c>
      <c r="O794" s="149" t="str">
        <f>IFERROR(VLOOKUP(B794,'اسماء العملاء'!$A$2:$I$1589,9,FALSE),"")</f>
        <v/>
      </c>
      <c r="P794" s="144" t="str">
        <f t="shared" si="76"/>
        <v/>
      </c>
      <c r="Q794" s="145" t="str">
        <f t="shared" si="77"/>
        <v/>
      </c>
      <c r="R794" s="50"/>
      <c r="S794" s="133" t="str">
        <f>IFERROR(VLOOKUP(B794,'اسماء العملاء'!$A$2:$J$1589,10,FALSE),"")</f>
        <v/>
      </c>
      <c r="T794" s="48" t="str">
        <f>IFERROR(IF(COUNT($S794:S794)&gt;=$P794,"",EDATE($S794,1)),"")</f>
        <v/>
      </c>
      <c r="U794" s="48" t="str">
        <f>IFERROR(IF(COUNT($S794:T794)&gt;=$P794,"",EDATE($S794,2)),"")</f>
        <v/>
      </c>
      <c r="V794" s="48" t="str">
        <f>IFERROR(IF(COUNT($S794:U794)&gt;=$P794,"",EDATE($S794,3)),"")</f>
        <v/>
      </c>
      <c r="W794" s="48" t="str">
        <f>IFERROR(IF(COUNT($S794:V794)&gt;=$P794,"",EDATE($S794,4)),"")</f>
        <v/>
      </c>
      <c r="X794" s="48" t="str">
        <f>IFERROR(IF(COUNT($S794:W794)&gt;=$P794,"",EDATE($S794,5)),"")</f>
        <v/>
      </c>
      <c r="Y794" s="48" t="str">
        <f>IFERROR(IF(COUNT($S794:X794)&gt;=$P794,"",EDATE($S794,6)),"")</f>
        <v/>
      </c>
      <c r="Z794" s="48" t="str">
        <f>IFERROR(IF(COUNT($S794:Y794)&gt;=$P794,"",EDATE($S794,7)),"")</f>
        <v/>
      </c>
      <c r="AA794" s="48" t="str">
        <f>IFERROR(IF(COUNT($S794:Z794)&gt;=$P794,"",EDATE($S794,8)),"")</f>
        <v/>
      </c>
      <c r="AB794" s="48" t="str">
        <f>IFERROR(IF(COUNT($S794:AA794)&gt;=$P794,"",EDATE($S794,9)),"")</f>
        <v/>
      </c>
      <c r="AC794" s="48" t="str">
        <f>IFERROR(IF(COUNT($S794:AB794)&gt;=$P794,"",EDATE($S794,10)),"")</f>
        <v/>
      </c>
      <c r="AD794" s="48" t="str">
        <f>IFERROR(IF(COUNT($S794:AC794)&gt;=$P794,"",EDATE($S794,11)),"")</f>
        <v/>
      </c>
      <c r="AE794" s="48" t="str">
        <f>IFERROR(IF(COUNT($S794:AD794)&gt;=$P794,"",EDATE($S794,12)),"")</f>
        <v/>
      </c>
      <c r="AF794" s="48" t="str">
        <f>IFERROR(IF(COUNT($S794:AE794)&gt;=$P794,"",EDATE($S794,13)),"")</f>
        <v/>
      </c>
      <c r="AG794" s="48" t="str">
        <f>IFERROR(IF(COUNT($S794:AF794)&gt;=$P794,"",EDATE($S794,14)),"")</f>
        <v/>
      </c>
      <c r="AH794" s="48" t="str">
        <f>IFERROR(IF(COUNT($S794:AG794)&gt;=$P794,"",EDATE($S794,15)),"")</f>
        <v/>
      </c>
      <c r="AI794" s="48" t="str">
        <f>IFERROR(IF(COUNT($S794:AH794)&gt;=$P794,"",EDATE($S794,16)),"")</f>
        <v/>
      </c>
      <c r="AJ794" s="48" t="str">
        <f>IFERROR(IF(COUNT($S794:AI794)&gt;=$P794,"",EDATE($S794,17)),"")</f>
        <v/>
      </c>
      <c r="AK794" s="48" t="str">
        <f>IFERROR(IF(COUNT($S794:AJ794)&gt;=$P794,"",EDATE($S794,18)),"")</f>
        <v/>
      </c>
      <c r="AL794" s="49" t="str">
        <f>IFERROR(IF(COUNT($S794:AK794)&gt;=$P794,"",EDATE($S794,19)),"")</f>
        <v/>
      </c>
      <c r="AM794" s="49" t="str">
        <f>IFERROR(IF(COUNT($S794:AL794)&gt;=$P794,"",EDATE($S794,20)),"")</f>
        <v/>
      </c>
      <c r="AN794" s="49" t="str">
        <f>IFERROR(IF(COUNT($S794:AM794)&gt;=$P794,"",EDATE($S794,21)),"")</f>
        <v/>
      </c>
      <c r="AO794" s="49" t="str">
        <f>IFERROR(IF(COUNT($S794:AN794)&gt;=$P794,"",EDATE($S794,22)),"")</f>
        <v/>
      </c>
      <c r="AP794" s="49" t="str">
        <f>IFERROR(IF(COUNT($S794:AO794)&gt;=$P794,"",EDATE($S794,23)),"")</f>
        <v/>
      </c>
      <c r="AQ794" s="49" t="str">
        <f>IFERROR(IF(COUNT($S794:AP794)&gt;=$P794,"",EDATE($S794,24)),"")</f>
        <v/>
      </c>
      <c r="AR794" s="49" t="str">
        <f>IFERROR(IF(COUNT($S794:AQ794)&gt;=$P794,"",EDATE($S794,25)),"")</f>
        <v/>
      </c>
      <c r="AS794" s="49" t="str">
        <f>IFERROR(IF(COUNT($S794:AR794)&gt;=$P794,"",EDATE($S794,26)),"")</f>
        <v/>
      </c>
      <c r="AT794" s="49" t="str">
        <f>IFERROR(IF(COUNT($S794:AS794)&gt;=$P794,"",EDATE($S794,27)),"")</f>
        <v/>
      </c>
      <c r="AU794" s="49" t="str">
        <f>IFERROR(IF(COUNT($S794:AT794)&gt;=$P794,"",EDATE($S794,28)),"")</f>
        <v/>
      </c>
      <c r="AV794" s="49" t="str">
        <f>IFERROR(IF(COUNT($S794:AU794)&gt;=$P794,"",EDATE($S794,29)),"")</f>
        <v/>
      </c>
      <c r="AW794" s="49" t="str">
        <f>IFERROR(IF(COUNT($S794:AV794)&gt;=$P794,"",EDATE($S794,30)),"")</f>
        <v/>
      </c>
      <c r="AX794" s="49" t="str">
        <f>IFERROR(IF(COUNT($S794:AW794)&gt;=$P794,"",EDATE($S794,31)),"")</f>
        <v/>
      </c>
      <c r="AY794" s="49" t="str">
        <f>IFERROR(IF(COUNT($S794:AX794)&gt;=$P794,"",EDATE($S794,32)),"")</f>
        <v/>
      </c>
      <c r="AZ794" s="49" t="str">
        <f>IFERROR(IF(COUNT($S794:AY794)&gt;=$P794,"",EDATE($S794,33)),"")</f>
        <v/>
      </c>
      <c r="BA794" s="49" t="str">
        <f>IFERROR(IF(COUNT($S794:AZ794)&gt;=$P794,"",EDATE($S794,34)),"")</f>
        <v/>
      </c>
      <c r="BB794" s="49" t="str">
        <f>IFERROR(IF(COUNT($S794:BA794)&gt;=$P794,"",EDATE($S794,35)),"")</f>
        <v/>
      </c>
      <c r="BC794" s="49" t="str">
        <f>IFERROR(IF(COUNT($S794:BB794)&gt;=$P794,"",EDATE($S794,36)),"")</f>
        <v/>
      </c>
      <c r="BD794" s="108"/>
    </row>
    <row r="795" spans="1:56" s="98" customFormat="1" ht="21" customHeight="1" thickBot="1">
      <c r="A795" s="106" t="str">
        <f t="shared" ca="1" si="72"/>
        <v/>
      </c>
      <c r="B795" s="152"/>
      <c r="C795" s="45" t="str">
        <f>IFERROR(VLOOKUP(B795,'اسماء العملاء'!$A$2:$E$1589,5,FALSE),"")</f>
        <v/>
      </c>
      <c r="D795" s="60" t="str">
        <f>IFERROR(VLOOKUP(B795,'اسماء العملاء'!$A$2:$C$1589,2,FALSE),"")</f>
        <v/>
      </c>
      <c r="E795" s="56"/>
      <c r="F795" s="62" t="str">
        <f>IFERROR(VLOOKUP(B795,'اسماء العملاء'!$A$2:$C$1589,3,FALSE),"")</f>
        <v/>
      </c>
      <c r="G795" s="75" t="str">
        <f>IFERROR(VLOOKUP(B795,'اسماء العملاء'!$A$2:$F$1589,6,FALSE),"")</f>
        <v/>
      </c>
      <c r="H795" s="142" t="str">
        <f>IFERROR(VLOOKUP(G795,'انواع الفلاتر'!$B$2:$C$52,2,FALSE),"")</f>
        <v/>
      </c>
      <c r="I795" s="128" t="str">
        <f>IFERROR(VLOOKUP(B795,'اسماء العملاء'!$A$2:$K$1589,11,FALSE),"")</f>
        <v/>
      </c>
      <c r="J795" s="46" t="str">
        <f t="shared" si="73"/>
        <v/>
      </c>
      <c r="K795" s="37"/>
      <c r="L795" s="137" t="str">
        <f t="shared" si="74"/>
        <v/>
      </c>
      <c r="M795" s="94" t="str">
        <f>IFERROR(VLOOKUP(B795,'اسماء العملاء'!$A$2:$G$1589,7,FALSE),"")</f>
        <v/>
      </c>
      <c r="N795" s="92" t="str">
        <f t="shared" si="75"/>
        <v/>
      </c>
      <c r="O795" s="149" t="str">
        <f>IFERROR(VLOOKUP(B795,'اسماء العملاء'!$A$2:$I$1589,9,FALSE),"")</f>
        <v/>
      </c>
      <c r="P795" s="144" t="str">
        <f t="shared" si="76"/>
        <v/>
      </c>
      <c r="Q795" s="145" t="str">
        <f t="shared" si="77"/>
        <v/>
      </c>
      <c r="R795" s="50"/>
      <c r="S795" s="133" t="str">
        <f>IFERROR(VLOOKUP(B795,'اسماء العملاء'!$A$2:$J$1589,10,FALSE),"")</f>
        <v/>
      </c>
      <c r="T795" s="48" t="str">
        <f>IFERROR(IF(COUNT($S795:S795)&gt;=$P795,"",EDATE($S795,1)),"")</f>
        <v/>
      </c>
      <c r="U795" s="48" t="str">
        <f>IFERROR(IF(COUNT($S795:T795)&gt;=$P795,"",EDATE($S795,2)),"")</f>
        <v/>
      </c>
      <c r="V795" s="48" t="str">
        <f>IFERROR(IF(COUNT($S795:U795)&gt;=$P795,"",EDATE($S795,3)),"")</f>
        <v/>
      </c>
      <c r="W795" s="48" t="str">
        <f>IFERROR(IF(COUNT($S795:V795)&gt;=$P795,"",EDATE($S795,4)),"")</f>
        <v/>
      </c>
      <c r="X795" s="48" t="str">
        <f>IFERROR(IF(COUNT($S795:W795)&gt;=$P795,"",EDATE($S795,5)),"")</f>
        <v/>
      </c>
      <c r="Y795" s="48" t="str">
        <f>IFERROR(IF(COUNT($S795:X795)&gt;=$P795,"",EDATE($S795,6)),"")</f>
        <v/>
      </c>
      <c r="Z795" s="48" t="str">
        <f>IFERROR(IF(COUNT($S795:Y795)&gt;=$P795,"",EDATE($S795,7)),"")</f>
        <v/>
      </c>
      <c r="AA795" s="48" t="str">
        <f>IFERROR(IF(COUNT($S795:Z795)&gt;=$P795,"",EDATE($S795,8)),"")</f>
        <v/>
      </c>
      <c r="AB795" s="48" t="str">
        <f>IFERROR(IF(COUNT($S795:AA795)&gt;=$P795,"",EDATE($S795,9)),"")</f>
        <v/>
      </c>
      <c r="AC795" s="48" t="str">
        <f>IFERROR(IF(COUNT($S795:AB795)&gt;=$P795,"",EDATE($S795,10)),"")</f>
        <v/>
      </c>
      <c r="AD795" s="48" t="str">
        <f>IFERROR(IF(COUNT($S795:AC795)&gt;=$P795,"",EDATE($S795,11)),"")</f>
        <v/>
      </c>
      <c r="AE795" s="48" t="str">
        <f>IFERROR(IF(COUNT($S795:AD795)&gt;=$P795,"",EDATE($S795,12)),"")</f>
        <v/>
      </c>
      <c r="AF795" s="48" t="str">
        <f>IFERROR(IF(COUNT($S795:AE795)&gt;=$P795,"",EDATE($S795,13)),"")</f>
        <v/>
      </c>
      <c r="AG795" s="48" t="str">
        <f>IFERROR(IF(COUNT($S795:AF795)&gt;=$P795,"",EDATE($S795,14)),"")</f>
        <v/>
      </c>
      <c r="AH795" s="48" t="str">
        <f>IFERROR(IF(COUNT($S795:AG795)&gt;=$P795,"",EDATE($S795,15)),"")</f>
        <v/>
      </c>
      <c r="AI795" s="48" t="str">
        <f>IFERROR(IF(COUNT($S795:AH795)&gt;=$P795,"",EDATE($S795,16)),"")</f>
        <v/>
      </c>
      <c r="AJ795" s="48" t="str">
        <f>IFERROR(IF(COUNT($S795:AI795)&gt;=$P795,"",EDATE($S795,17)),"")</f>
        <v/>
      </c>
      <c r="AK795" s="48" t="str">
        <f>IFERROR(IF(COUNT($S795:AJ795)&gt;=$P795,"",EDATE($S795,18)),"")</f>
        <v/>
      </c>
      <c r="AL795" s="49" t="str">
        <f>IFERROR(IF(COUNT($S795:AK795)&gt;=$P795,"",EDATE($S795,19)),"")</f>
        <v/>
      </c>
      <c r="AM795" s="49" t="str">
        <f>IFERROR(IF(COUNT($S795:AL795)&gt;=$P795,"",EDATE($S795,20)),"")</f>
        <v/>
      </c>
      <c r="AN795" s="49" t="str">
        <f>IFERROR(IF(COUNT($S795:AM795)&gt;=$P795,"",EDATE($S795,21)),"")</f>
        <v/>
      </c>
      <c r="AO795" s="49" t="str">
        <f>IFERROR(IF(COUNT($S795:AN795)&gt;=$P795,"",EDATE($S795,22)),"")</f>
        <v/>
      </c>
      <c r="AP795" s="49" t="str">
        <f>IFERROR(IF(COUNT($S795:AO795)&gt;=$P795,"",EDATE($S795,23)),"")</f>
        <v/>
      </c>
      <c r="AQ795" s="49" t="str">
        <f>IFERROR(IF(COUNT($S795:AP795)&gt;=$P795,"",EDATE($S795,24)),"")</f>
        <v/>
      </c>
      <c r="AR795" s="49" t="str">
        <f>IFERROR(IF(COUNT($S795:AQ795)&gt;=$P795,"",EDATE($S795,25)),"")</f>
        <v/>
      </c>
      <c r="AS795" s="49" t="str">
        <f>IFERROR(IF(COUNT($S795:AR795)&gt;=$P795,"",EDATE($S795,26)),"")</f>
        <v/>
      </c>
      <c r="AT795" s="49" t="str">
        <f>IFERROR(IF(COUNT($S795:AS795)&gt;=$P795,"",EDATE($S795,27)),"")</f>
        <v/>
      </c>
      <c r="AU795" s="49" t="str">
        <f>IFERROR(IF(COUNT($S795:AT795)&gt;=$P795,"",EDATE($S795,28)),"")</f>
        <v/>
      </c>
      <c r="AV795" s="49" t="str">
        <f>IFERROR(IF(COUNT($S795:AU795)&gt;=$P795,"",EDATE($S795,29)),"")</f>
        <v/>
      </c>
      <c r="AW795" s="49" t="str">
        <f>IFERROR(IF(COUNT($S795:AV795)&gt;=$P795,"",EDATE($S795,30)),"")</f>
        <v/>
      </c>
      <c r="AX795" s="49" t="str">
        <f>IFERROR(IF(COUNT($S795:AW795)&gt;=$P795,"",EDATE($S795,31)),"")</f>
        <v/>
      </c>
      <c r="AY795" s="49" t="str">
        <f>IFERROR(IF(COUNT($S795:AX795)&gt;=$P795,"",EDATE($S795,32)),"")</f>
        <v/>
      </c>
      <c r="AZ795" s="49" t="str">
        <f>IFERROR(IF(COUNT($S795:AY795)&gt;=$P795,"",EDATE($S795,33)),"")</f>
        <v/>
      </c>
      <c r="BA795" s="49" t="str">
        <f>IFERROR(IF(COUNT($S795:AZ795)&gt;=$P795,"",EDATE($S795,34)),"")</f>
        <v/>
      </c>
      <c r="BB795" s="49" t="str">
        <f>IFERROR(IF(COUNT($S795:BA795)&gt;=$P795,"",EDATE($S795,35)),"")</f>
        <v/>
      </c>
      <c r="BC795" s="49" t="str">
        <f>IFERROR(IF(COUNT($S795:BB795)&gt;=$P795,"",EDATE($S795,36)),"")</f>
        <v/>
      </c>
      <c r="BD795" s="108"/>
    </row>
    <row r="796" spans="1:56" s="98" customFormat="1" ht="21" customHeight="1" thickBot="1">
      <c r="A796" s="106" t="str">
        <f t="shared" ca="1" si="72"/>
        <v/>
      </c>
      <c r="B796" s="152"/>
      <c r="C796" s="45" t="str">
        <f>IFERROR(VLOOKUP(B796,'اسماء العملاء'!$A$2:$E$1589,5,FALSE),"")</f>
        <v/>
      </c>
      <c r="D796" s="60" t="str">
        <f>IFERROR(VLOOKUP(B796,'اسماء العملاء'!$A$2:$C$1589,2,FALSE),"")</f>
        <v/>
      </c>
      <c r="E796" s="56"/>
      <c r="F796" s="62" t="str">
        <f>IFERROR(VLOOKUP(B796,'اسماء العملاء'!$A$2:$C$1589,3,FALSE),"")</f>
        <v/>
      </c>
      <c r="G796" s="75" t="str">
        <f>IFERROR(VLOOKUP(B796,'اسماء العملاء'!$A$2:$F$1589,6,FALSE),"")</f>
        <v/>
      </c>
      <c r="H796" s="142" t="str">
        <f>IFERROR(VLOOKUP(G796,'انواع الفلاتر'!$B$2:$C$52,2,FALSE),"")</f>
        <v/>
      </c>
      <c r="I796" s="128" t="str">
        <f>IFERROR(VLOOKUP(B796,'اسماء العملاء'!$A$2:$K$1589,11,FALSE),"")</f>
        <v/>
      </c>
      <c r="J796" s="46" t="str">
        <f t="shared" si="73"/>
        <v/>
      </c>
      <c r="K796" s="37"/>
      <c r="L796" s="137" t="str">
        <f t="shared" si="74"/>
        <v/>
      </c>
      <c r="M796" s="94" t="str">
        <f>IFERROR(VLOOKUP(B796,'اسماء العملاء'!$A$2:$G$1589,7,FALSE),"")</f>
        <v/>
      </c>
      <c r="N796" s="92" t="str">
        <f t="shared" si="75"/>
        <v/>
      </c>
      <c r="O796" s="149" t="str">
        <f>IFERROR(VLOOKUP(B796,'اسماء العملاء'!$A$2:$I$1589,9,FALSE),"")</f>
        <v/>
      </c>
      <c r="P796" s="144" t="str">
        <f t="shared" si="76"/>
        <v/>
      </c>
      <c r="Q796" s="145" t="str">
        <f t="shared" si="77"/>
        <v/>
      </c>
      <c r="R796" s="50"/>
      <c r="S796" s="133" t="str">
        <f>IFERROR(VLOOKUP(B796,'اسماء العملاء'!$A$2:$J$1589,10,FALSE),"")</f>
        <v/>
      </c>
      <c r="T796" s="48" t="str">
        <f>IFERROR(IF(COUNT($S796:S796)&gt;=$P796,"",EDATE($S796,1)),"")</f>
        <v/>
      </c>
      <c r="U796" s="48" t="str">
        <f>IFERROR(IF(COUNT($S796:T796)&gt;=$P796,"",EDATE($S796,2)),"")</f>
        <v/>
      </c>
      <c r="V796" s="48" t="str">
        <f>IFERROR(IF(COUNT($S796:U796)&gt;=$P796,"",EDATE($S796,3)),"")</f>
        <v/>
      </c>
      <c r="W796" s="48" t="str">
        <f>IFERROR(IF(COUNT($S796:V796)&gt;=$P796,"",EDATE($S796,4)),"")</f>
        <v/>
      </c>
      <c r="X796" s="48" t="str">
        <f>IFERROR(IF(COUNT($S796:W796)&gt;=$P796,"",EDATE($S796,5)),"")</f>
        <v/>
      </c>
      <c r="Y796" s="48" t="str">
        <f>IFERROR(IF(COUNT($S796:X796)&gt;=$P796,"",EDATE($S796,6)),"")</f>
        <v/>
      </c>
      <c r="Z796" s="48" t="str">
        <f>IFERROR(IF(COUNT($S796:Y796)&gt;=$P796,"",EDATE($S796,7)),"")</f>
        <v/>
      </c>
      <c r="AA796" s="48" t="str">
        <f>IFERROR(IF(COUNT($S796:Z796)&gt;=$P796,"",EDATE($S796,8)),"")</f>
        <v/>
      </c>
      <c r="AB796" s="48" t="str">
        <f>IFERROR(IF(COUNT($S796:AA796)&gt;=$P796,"",EDATE($S796,9)),"")</f>
        <v/>
      </c>
      <c r="AC796" s="48" t="str">
        <f>IFERROR(IF(COUNT($S796:AB796)&gt;=$P796,"",EDATE($S796,10)),"")</f>
        <v/>
      </c>
      <c r="AD796" s="48" t="str">
        <f>IFERROR(IF(COUNT($S796:AC796)&gt;=$P796,"",EDATE($S796,11)),"")</f>
        <v/>
      </c>
      <c r="AE796" s="48" t="str">
        <f>IFERROR(IF(COUNT($S796:AD796)&gt;=$P796,"",EDATE($S796,12)),"")</f>
        <v/>
      </c>
      <c r="AF796" s="48" t="str">
        <f>IFERROR(IF(COUNT($S796:AE796)&gt;=$P796,"",EDATE($S796,13)),"")</f>
        <v/>
      </c>
      <c r="AG796" s="48" t="str">
        <f>IFERROR(IF(COUNT($S796:AF796)&gt;=$P796,"",EDATE($S796,14)),"")</f>
        <v/>
      </c>
      <c r="AH796" s="48" t="str">
        <f>IFERROR(IF(COUNT($S796:AG796)&gt;=$P796,"",EDATE($S796,15)),"")</f>
        <v/>
      </c>
      <c r="AI796" s="48" t="str">
        <f>IFERROR(IF(COUNT($S796:AH796)&gt;=$P796,"",EDATE($S796,16)),"")</f>
        <v/>
      </c>
      <c r="AJ796" s="48" t="str">
        <f>IFERROR(IF(COUNT($S796:AI796)&gt;=$P796,"",EDATE($S796,17)),"")</f>
        <v/>
      </c>
      <c r="AK796" s="48" t="str">
        <f>IFERROR(IF(COUNT($S796:AJ796)&gt;=$P796,"",EDATE($S796,18)),"")</f>
        <v/>
      </c>
      <c r="AL796" s="49" t="str">
        <f>IFERROR(IF(COUNT($S796:AK796)&gt;=$P796,"",EDATE($S796,19)),"")</f>
        <v/>
      </c>
      <c r="AM796" s="49" t="str">
        <f>IFERROR(IF(COUNT($S796:AL796)&gt;=$P796,"",EDATE($S796,20)),"")</f>
        <v/>
      </c>
      <c r="AN796" s="49" t="str">
        <f>IFERROR(IF(COUNT($S796:AM796)&gt;=$P796,"",EDATE($S796,21)),"")</f>
        <v/>
      </c>
      <c r="AO796" s="49" t="str">
        <f>IFERROR(IF(COUNT($S796:AN796)&gt;=$P796,"",EDATE($S796,22)),"")</f>
        <v/>
      </c>
      <c r="AP796" s="49" t="str">
        <f>IFERROR(IF(COUNT($S796:AO796)&gt;=$P796,"",EDATE($S796,23)),"")</f>
        <v/>
      </c>
      <c r="AQ796" s="49" t="str">
        <f>IFERROR(IF(COUNT($S796:AP796)&gt;=$P796,"",EDATE($S796,24)),"")</f>
        <v/>
      </c>
      <c r="AR796" s="49" t="str">
        <f>IFERROR(IF(COUNT($S796:AQ796)&gt;=$P796,"",EDATE($S796,25)),"")</f>
        <v/>
      </c>
      <c r="AS796" s="49" t="str">
        <f>IFERROR(IF(COUNT($S796:AR796)&gt;=$P796,"",EDATE($S796,26)),"")</f>
        <v/>
      </c>
      <c r="AT796" s="49" t="str">
        <f>IFERROR(IF(COUNT($S796:AS796)&gt;=$P796,"",EDATE($S796,27)),"")</f>
        <v/>
      </c>
      <c r="AU796" s="49" t="str">
        <f>IFERROR(IF(COUNT($S796:AT796)&gt;=$P796,"",EDATE($S796,28)),"")</f>
        <v/>
      </c>
      <c r="AV796" s="49" t="str">
        <f>IFERROR(IF(COUNT($S796:AU796)&gt;=$P796,"",EDATE($S796,29)),"")</f>
        <v/>
      </c>
      <c r="AW796" s="49" t="str">
        <f>IFERROR(IF(COUNT($S796:AV796)&gt;=$P796,"",EDATE($S796,30)),"")</f>
        <v/>
      </c>
      <c r="AX796" s="49" t="str">
        <f>IFERROR(IF(COUNT($S796:AW796)&gt;=$P796,"",EDATE($S796,31)),"")</f>
        <v/>
      </c>
      <c r="AY796" s="49" t="str">
        <f>IFERROR(IF(COUNT($S796:AX796)&gt;=$P796,"",EDATE($S796,32)),"")</f>
        <v/>
      </c>
      <c r="AZ796" s="49" t="str">
        <f>IFERROR(IF(COUNT($S796:AY796)&gt;=$P796,"",EDATE($S796,33)),"")</f>
        <v/>
      </c>
      <c r="BA796" s="49" t="str">
        <f>IFERROR(IF(COUNT($S796:AZ796)&gt;=$P796,"",EDATE($S796,34)),"")</f>
        <v/>
      </c>
      <c r="BB796" s="49" t="str">
        <f>IFERROR(IF(COUNT($S796:BA796)&gt;=$P796,"",EDATE($S796,35)),"")</f>
        <v/>
      </c>
      <c r="BC796" s="49" t="str">
        <f>IFERROR(IF(COUNT($S796:BB796)&gt;=$P796,"",EDATE($S796,36)),"")</f>
        <v/>
      </c>
      <c r="BD796" s="108"/>
    </row>
    <row r="797" spans="1:56" s="98" customFormat="1" ht="21" customHeight="1" thickBot="1">
      <c r="A797" s="106" t="str">
        <f t="shared" ca="1" si="72"/>
        <v/>
      </c>
      <c r="B797" s="152"/>
      <c r="C797" s="45" t="str">
        <f>IFERROR(VLOOKUP(B797,'اسماء العملاء'!$A$2:$E$1589,5,FALSE),"")</f>
        <v/>
      </c>
      <c r="D797" s="60" t="str">
        <f>IFERROR(VLOOKUP(B797,'اسماء العملاء'!$A$2:$C$1589,2,FALSE),"")</f>
        <v/>
      </c>
      <c r="E797" s="56"/>
      <c r="F797" s="62" t="str">
        <f>IFERROR(VLOOKUP(B797,'اسماء العملاء'!$A$2:$C$1589,3,FALSE),"")</f>
        <v/>
      </c>
      <c r="G797" s="75" t="str">
        <f>IFERROR(VLOOKUP(B797,'اسماء العملاء'!$A$2:$F$1589,6,FALSE),"")</f>
        <v/>
      </c>
      <c r="H797" s="142" t="str">
        <f>IFERROR(VLOOKUP(G797,'انواع الفلاتر'!$B$2:$C$52,2,FALSE),"")</f>
        <v/>
      </c>
      <c r="I797" s="128" t="str">
        <f>IFERROR(VLOOKUP(B797,'اسماء العملاء'!$A$2:$K$1589,11,FALSE),"")</f>
        <v/>
      </c>
      <c r="J797" s="46" t="str">
        <f t="shared" si="73"/>
        <v/>
      </c>
      <c r="K797" s="37"/>
      <c r="L797" s="137" t="str">
        <f t="shared" si="74"/>
        <v/>
      </c>
      <c r="M797" s="94" t="str">
        <f>IFERROR(VLOOKUP(B797,'اسماء العملاء'!$A$2:$G$1589,7,FALSE),"")</f>
        <v/>
      </c>
      <c r="N797" s="92" t="str">
        <f t="shared" si="75"/>
        <v/>
      </c>
      <c r="O797" s="149" t="str">
        <f>IFERROR(VLOOKUP(B797,'اسماء العملاء'!$A$2:$I$1589,9,FALSE),"")</f>
        <v/>
      </c>
      <c r="P797" s="144" t="str">
        <f t="shared" si="76"/>
        <v/>
      </c>
      <c r="Q797" s="145" t="str">
        <f t="shared" si="77"/>
        <v/>
      </c>
      <c r="R797" s="50"/>
      <c r="S797" s="133" t="str">
        <f>IFERROR(VLOOKUP(B797,'اسماء العملاء'!$A$2:$J$1589,10,FALSE),"")</f>
        <v/>
      </c>
      <c r="T797" s="48" t="str">
        <f>IFERROR(IF(COUNT($S797:S797)&gt;=$P797,"",EDATE($S797,1)),"")</f>
        <v/>
      </c>
      <c r="U797" s="48" t="str">
        <f>IFERROR(IF(COUNT($S797:T797)&gt;=$P797,"",EDATE($S797,2)),"")</f>
        <v/>
      </c>
      <c r="V797" s="48" t="str">
        <f>IFERROR(IF(COUNT($S797:U797)&gt;=$P797,"",EDATE($S797,3)),"")</f>
        <v/>
      </c>
      <c r="W797" s="48" t="str">
        <f>IFERROR(IF(COUNT($S797:V797)&gt;=$P797,"",EDATE($S797,4)),"")</f>
        <v/>
      </c>
      <c r="X797" s="48" t="str">
        <f>IFERROR(IF(COUNT($S797:W797)&gt;=$P797,"",EDATE($S797,5)),"")</f>
        <v/>
      </c>
      <c r="Y797" s="48" t="str">
        <f>IFERROR(IF(COUNT($S797:X797)&gt;=$P797,"",EDATE($S797,6)),"")</f>
        <v/>
      </c>
      <c r="Z797" s="48" t="str">
        <f>IFERROR(IF(COUNT($S797:Y797)&gt;=$P797,"",EDATE($S797,7)),"")</f>
        <v/>
      </c>
      <c r="AA797" s="48" t="str">
        <f>IFERROR(IF(COUNT($S797:Z797)&gt;=$P797,"",EDATE($S797,8)),"")</f>
        <v/>
      </c>
      <c r="AB797" s="48" t="str">
        <f>IFERROR(IF(COUNT($S797:AA797)&gt;=$P797,"",EDATE($S797,9)),"")</f>
        <v/>
      </c>
      <c r="AC797" s="48" t="str">
        <f>IFERROR(IF(COUNT($S797:AB797)&gt;=$P797,"",EDATE($S797,10)),"")</f>
        <v/>
      </c>
      <c r="AD797" s="48" t="str">
        <f>IFERROR(IF(COUNT($S797:AC797)&gt;=$P797,"",EDATE($S797,11)),"")</f>
        <v/>
      </c>
      <c r="AE797" s="48" t="str">
        <f>IFERROR(IF(COUNT($S797:AD797)&gt;=$P797,"",EDATE($S797,12)),"")</f>
        <v/>
      </c>
      <c r="AF797" s="48" t="str">
        <f>IFERROR(IF(COUNT($S797:AE797)&gt;=$P797,"",EDATE($S797,13)),"")</f>
        <v/>
      </c>
      <c r="AG797" s="48" t="str">
        <f>IFERROR(IF(COUNT($S797:AF797)&gt;=$P797,"",EDATE($S797,14)),"")</f>
        <v/>
      </c>
      <c r="AH797" s="48" t="str">
        <f>IFERROR(IF(COUNT($S797:AG797)&gt;=$P797,"",EDATE($S797,15)),"")</f>
        <v/>
      </c>
      <c r="AI797" s="48" t="str">
        <f>IFERROR(IF(COUNT($S797:AH797)&gt;=$P797,"",EDATE($S797,16)),"")</f>
        <v/>
      </c>
      <c r="AJ797" s="48" t="str">
        <f>IFERROR(IF(COUNT($S797:AI797)&gt;=$P797,"",EDATE($S797,17)),"")</f>
        <v/>
      </c>
      <c r="AK797" s="48" t="str">
        <f>IFERROR(IF(COUNT($S797:AJ797)&gt;=$P797,"",EDATE($S797,18)),"")</f>
        <v/>
      </c>
      <c r="AL797" s="49" t="str">
        <f>IFERROR(IF(COUNT($S797:AK797)&gt;=$P797,"",EDATE($S797,19)),"")</f>
        <v/>
      </c>
      <c r="AM797" s="49" t="str">
        <f>IFERROR(IF(COUNT($S797:AL797)&gt;=$P797,"",EDATE($S797,20)),"")</f>
        <v/>
      </c>
      <c r="AN797" s="49" t="str">
        <f>IFERROR(IF(COUNT($S797:AM797)&gt;=$P797,"",EDATE($S797,21)),"")</f>
        <v/>
      </c>
      <c r="AO797" s="49" t="str">
        <f>IFERROR(IF(COUNT($S797:AN797)&gt;=$P797,"",EDATE($S797,22)),"")</f>
        <v/>
      </c>
      <c r="AP797" s="49" t="str">
        <f>IFERROR(IF(COUNT($S797:AO797)&gt;=$P797,"",EDATE($S797,23)),"")</f>
        <v/>
      </c>
      <c r="AQ797" s="49" t="str">
        <f>IFERROR(IF(COUNT($S797:AP797)&gt;=$P797,"",EDATE($S797,24)),"")</f>
        <v/>
      </c>
      <c r="AR797" s="49" t="str">
        <f>IFERROR(IF(COUNT($S797:AQ797)&gt;=$P797,"",EDATE($S797,25)),"")</f>
        <v/>
      </c>
      <c r="AS797" s="49" t="str">
        <f>IFERROR(IF(COUNT($S797:AR797)&gt;=$P797,"",EDATE($S797,26)),"")</f>
        <v/>
      </c>
      <c r="AT797" s="49" t="str">
        <f>IFERROR(IF(COUNT($S797:AS797)&gt;=$P797,"",EDATE($S797,27)),"")</f>
        <v/>
      </c>
      <c r="AU797" s="49" t="str">
        <f>IFERROR(IF(COUNT($S797:AT797)&gt;=$P797,"",EDATE($S797,28)),"")</f>
        <v/>
      </c>
      <c r="AV797" s="49" t="str">
        <f>IFERROR(IF(COUNT($S797:AU797)&gt;=$P797,"",EDATE($S797,29)),"")</f>
        <v/>
      </c>
      <c r="AW797" s="49" t="str">
        <f>IFERROR(IF(COUNT($S797:AV797)&gt;=$P797,"",EDATE($S797,30)),"")</f>
        <v/>
      </c>
      <c r="AX797" s="49" t="str">
        <f>IFERROR(IF(COUNT($S797:AW797)&gt;=$P797,"",EDATE($S797,31)),"")</f>
        <v/>
      </c>
      <c r="AY797" s="49" t="str">
        <f>IFERROR(IF(COUNT($S797:AX797)&gt;=$P797,"",EDATE($S797,32)),"")</f>
        <v/>
      </c>
      <c r="AZ797" s="49" t="str">
        <f>IFERROR(IF(COUNT($S797:AY797)&gt;=$P797,"",EDATE($S797,33)),"")</f>
        <v/>
      </c>
      <c r="BA797" s="49" t="str">
        <f>IFERROR(IF(COUNT($S797:AZ797)&gt;=$P797,"",EDATE($S797,34)),"")</f>
        <v/>
      </c>
      <c r="BB797" s="49" t="str">
        <f>IFERROR(IF(COUNT($S797:BA797)&gt;=$P797,"",EDATE($S797,35)),"")</f>
        <v/>
      </c>
      <c r="BC797" s="49" t="str">
        <f>IFERROR(IF(COUNT($S797:BB797)&gt;=$P797,"",EDATE($S797,36)),"")</f>
        <v/>
      </c>
      <c r="BD797" s="108"/>
    </row>
    <row r="798" spans="1:56" s="98" customFormat="1" ht="21" customHeight="1" thickBot="1">
      <c r="A798" s="106" t="str">
        <f t="shared" ca="1" si="72"/>
        <v/>
      </c>
      <c r="B798" s="152"/>
      <c r="C798" s="45" t="str">
        <f>IFERROR(VLOOKUP(B798,'اسماء العملاء'!$A$2:$E$1589,5,FALSE),"")</f>
        <v/>
      </c>
      <c r="D798" s="60" t="str">
        <f>IFERROR(VLOOKUP(B798,'اسماء العملاء'!$A$2:$C$1589,2,FALSE),"")</f>
        <v/>
      </c>
      <c r="E798" s="56"/>
      <c r="F798" s="62" t="str">
        <f>IFERROR(VLOOKUP(B798,'اسماء العملاء'!$A$2:$C$1589,3,FALSE),"")</f>
        <v/>
      </c>
      <c r="G798" s="75" t="str">
        <f>IFERROR(VLOOKUP(B798,'اسماء العملاء'!$A$2:$F$1589,6,FALSE),"")</f>
        <v/>
      </c>
      <c r="H798" s="142" t="str">
        <f>IFERROR(VLOOKUP(G798,'انواع الفلاتر'!$B$2:$C$52,2,FALSE),"")</f>
        <v/>
      </c>
      <c r="I798" s="128" t="str">
        <f>IFERROR(VLOOKUP(B798,'اسماء العملاء'!$A$2:$K$1589,11,FALSE),"")</f>
        <v/>
      </c>
      <c r="J798" s="46" t="str">
        <f t="shared" si="73"/>
        <v/>
      </c>
      <c r="K798" s="37"/>
      <c r="L798" s="137" t="str">
        <f t="shared" si="74"/>
        <v/>
      </c>
      <c r="M798" s="94" t="str">
        <f>IFERROR(VLOOKUP(B798,'اسماء العملاء'!$A$2:$G$1589,7,FALSE),"")</f>
        <v/>
      </c>
      <c r="N798" s="92" t="str">
        <f t="shared" si="75"/>
        <v/>
      </c>
      <c r="O798" s="149" t="str">
        <f>IFERROR(VLOOKUP(B798,'اسماء العملاء'!$A$2:$I$1589,9,FALSE),"")</f>
        <v/>
      </c>
      <c r="P798" s="144" t="str">
        <f t="shared" si="76"/>
        <v/>
      </c>
      <c r="Q798" s="145" t="str">
        <f t="shared" si="77"/>
        <v/>
      </c>
      <c r="R798" s="50"/>
      <c r="S798" s="133" t="str">
        <f>IFERROR(VLOOKUP(B798,'اسماء العملاء'!$A$2:$J$1589,10,FALSE),"")</f>
        <v/>
      </c>
      <c r="T798" s="48" t="str">
        <f>IFERROR(IF(COUNT($S798:S798)&gt;=$P798,"",EDATE($S798,1)),"")</f>
        <v/>
      </c>
      <c r="U798" s="48" t="str">
        <f>IFERROR(IF(COUNT($S798:T798)&gt;=$P798,"",EDATE($S798,2)),"")</f>
        <v/>
      </c>
      <c r="V798" s="48" t="str">
        <f>IFERROR(IF(COUNT($S798:U798)&gt;=$P798,"",EDATE($S798,3)),"")</f>
        <v/>
      </c>
      <c r="W798" s="48" t="str">
        <f>IFERROR(IF(COUNT($S798:V798)&gt;=$P798,"",EDATE($S798,4)),"")</f>
        <v/>
      </c>
      <c r="X798" s="48" t="str">
        <f>IFERROR(IF(COUNT($S798:W798)&gt;=$P798,"",EDATE($S798,5)),"")</f>
        <v/>
      </c>
      <c r="Y798" s="48" t="str">
        <f>IFERROR(IF(COUNT($S798:X798)&gt;=$P798,"",EDATE($S798,6)),"")</f>
        <v/>
      </c>
      <c r="Z798" s="48" t="str">
        <f>IFERROR(IF(COUNT($S798:Y798)&gt;=$P798,"",EDATE($S798,7)),"")</f>
        <v/>
      </c>
      <c r="AA798" s="48" t="str">
        <f>IFERROR(IF(COUNT($S798:Z798)&gt;=$P798,"",EDATE($S798,8)),"")</f>
        <v/>
      </c>
      <c r="AB798" s="48" t="str">
        <f>IFERROR(IF(COUNT($S798:AA798)&gt;=$P798,"",EDATE($S798,9)),"")</f>
        <v/>
      </c>
      <c r="AC798" s="48" t="str">
        <f>IFERROR(IF(COUNT($S798:AB798)&gt;=$P798,"",EDATE($S798,10)),"")</f>
        <v/>
      </c>
      <c r="AD798" s="48" t="str">
        <f>IFERROR(IF(COUNT($S798:AC798)&gt;=$P798,"",EDATE($S798,11)),"")</f>
        <v/>
      </c>
      <c r="AE798" s="48" t="str">
        <f>IFERROR(IF(COUNT($S798:AD798)&gt;=$P798,"",EDATE($S798,12)),"")</f>
        <v/>
      </c>
      <c r="AF798" s="48" t="str">
        <f>IFERROR(IF(COUNT($S798:AE798)&gt;=$P798,"",EDATE($S798,13)),"")</f>
        <v/>
      </c>
      <c r="AG798" s="48" t="str">
        <f>IFERROR(IF(COUNT($S798:AF798)&gt;=$P798,"",EDATE($S798,14)),"")</f>
        <v/>
      </c>
      <c r="AH798" s="48" t="str">
        <f>IFERROR(IF(COUNT($S798:AG798)&gt;=$P798,"",EDATE($S798,15)),"")</f>
        <v/>
      </c>
      <c r="AI798" s="48" t="str">
        <f>IFERROR(IF(COUNT($S798:AH798)&gt;=$P798,"",EDATE($S798,16)),"")</f>
        <v/>
      </c>
      <c r="AJ798" s="48" t="str">
        <f>IFERROR(IF(COUNT($S798:AI798)&gt;=$P798,"",EDATE($S798,17)),"")</f>
        <v/>
      </c>
      <c r="AK798" s="48" t="str">
        <f>IFERROR(IF(COUNT($S798:AJ798)&gt;=$P798,"",EDATE($S798,18)),"")</f>
        <v/>
      </c>
      <c r="AL798" s="49" t="str">
        <f>IFERROR(IF(COUNT($S798:AK798)&gt;=$P798,"",EDATE($S798,19)),"")</f>
        <v/>
      </c>
      <c r="AM798" s="49" t="str">
        <f>IFERROR(IF(COUNT($S798:AL798)&gt;=$P798,"",EDATE($S798,20)),"")</f>
        <v/>
      </c>
      <c r="AN798" s="49" t="str">
        <f>IFERROR(IF(COUNT($S798:AM798)&gt;=$P798,"",EDATE($S798,21)),"")</f>
        <v/>
      </c>
      <c r="AO798" s="49" t="str">
        <f>IFERROR(IF(COUNT($S798:AN798)&gt;=$P798,"",EDATE($S798,22)),"")</f>
        <v/>
      </c>
      <c r="AP798" s="49" t="str">
        <f>IFERROR(IF(COUNT($S798:AO798)&gt;=$P798,"",EDATE($S798,23)),"")</f>
        <v/>
      </c>
      <c r="AQ798" s="49" t="str">
        <f>IFERROR(IF(COUNT($S798:AP798)&gt;=$P798,"",EDATE($S798,24)),"")</f>
        <v/>
      </c>
      <c r="AR798" s="49" t="str">
        <f>IFERROR(IF(COUNT($S798:AQ798)&gt;=$P798,"",EDATE($S798,25)),"")</f>
        <v/>
      </c>
      <c r="AS798" s="49" t="str">
        <f>IFERROR(IF(COUNT($S798:AR798)&gt;=$P798,"",EDATE($S798,26)),"")</f>
        <v/>
      </c>
      <c r="AT798" s="49" t="str">
        <f>IFERROR(IF(COUNT($S798:AS798)&gt;=$P798,"",EDATE($S798,27)),"")</f>
        <v/>
      </c>
      <c r="AU798" s="49" t="str">
        <f>IFERROR(IF(COUNT($S798:AT798)&gt;=$P798,"",EDATE($S798,28)),"")</f>
        <v/>
      </c>
      <c r="AV798" s="49" t="str">
        <f>IFERROR(IF(COUNT($S798:AU798)&gt;=$P798,"",EDATE($S798,29)),"")</f>
        <v/>
      </c>
      <c r="AW798" s="49" t="str">
        <f>IFERROR(IF(COUNT($S798:AV798)&gt;=$P798,"",EDATE($S798,30)),"")</f>
        <v/>
      </c>
      <c r="AX798" s="49" t="str">
        <f>IFERROR(IF(COUNT($S798:AW798)&gt;=$P798,"",EDATE($S798,31)),"")</f>
        <v/>
      </c>
      <c r="AY798" s="49" t="str">
        <f>IFERROR(IF(COUNT($S798:AX798)&gt;=$P798,"",EDATE($S798,32)),"")</f>
        <v/>
      </c>
      <c r="AZ798" s="49" t="str">
        <f>IFERROR(IF(COUNT($S798:AY798)&gt;=$P798,"",EDATE($S798,33)),"")</f>
        <v/>
      </c>
      <c r="BA798" s="49" t="str">
        <f>IFERROR(IF(COUNT($S798:AZ798)&gt;=$P798,"",EDATE($S798,34)),"")</f>
        <v/>
      </c>
      <c r="BB798" s="49" t="str">
        <f>IFERROR(IF(COUNT($S798:BA798)&gt;=$P798,"",EDATE($S798,35)),"")</f>
        <v/>
      </c>
      <c r="BC798" s="49" t="str">
        <f>IFERROR(IF(COUNT($S798:BB798)&gt;=$P798,"",EDATE($S798,36)),"")</f>
        <v/>
      </c>
      <c r="BD798" s="108"/>
    </row>
    <row r="799" spans="1:56" s="98" customFormat="1" ht="21" customHeight="1" thickBot="1">
      <c r="A799" s="106" t="str">
        <f t="shared" ca="1" si="72"/>
        <v/>
      </c>
      <c r="B799" s="152"/>
      <c r="C799" s="45" t="str">
        <f>IFERROR(VLOOKUP(B799,'اسماء العملاء'!$A$2:$E$1589,5,FALSE),"")</f>
        <v/>
      </c>
      <c r="D799" s="60" t="str">
        <f>IFERROR(VLOOKUP(B799,'اسماء العملاء'!$A$2:$C$1589,2,FALSE),"")</f>
        <v/>
      </c>
      <c r="E799" s="56"/>
      <c r="F799" s="62" t="str">
        <f>IFERROR(VLOOKUP(B799,'اسماء العملاء'!$A$2:$C$1589,3,FALSE),"")</f>
        <v/>
      </c>
      <c r="G799" s="75" t="str">
        <f>IFERROR(VLOOKUP(B799,'اسماء العملاء'!$A$2:$F$1589,6,FALSE),"")</f>
        <v/>
      </c>
      <c r="H799" s="142" t="str">
        <f>IFERROR(VLOOKUP(G799,'انواع الفلاتر'!$B$2:$C$52,2,FALSE),"")</f>
        <v/>
      </c>
      <c r="I799" s="128" t="str">
        <f>IFERROR(VLOOKUP(B799,'اسماء العملاء'!$A$2:$K$1589,11,FALSE),"")</f>
        <v/>
      </c>
      <c r="J799" s="46" t="str">
        <f t="shared" si="73"/>
        <v/>
      </c>
      <c r="K799" s="37"/>
      <c r="L799" s="137" t="str">
        <f t="shared" si="74"/>
        <v/>
      </c>
      <c r="M799" s="94" t="str">
        <f>IFERROR(VLOOKUP(B799,'اسماء العملاء'!$A$2:$G$1589,7,FALSE),"")</f>
        <v/>
      </c>
      <c r="N799" s="92" t="str">
        <f t="shared" si="75"/>
        <v/>
      </c>
      <c r="O799" s="149" t="str">
        <f>IFERROR(VLOOKUP(B799,'اسماء العملاء'!$A$2:$I$1589,9,FALSE),"")</f>
        <v/>
      </c>
      <c r="P799" s="144" t="str">
        <f t="shared" si="76"/>
        <v/>
      </c>
      <c r="Q799" s="145" t="str">
        <f t="shared" si="77"/>
        <v/>
      </c>
      <c r="R799" s="50"/>
      <c r="S799" s="133" t="str">
        <f>IFERROR(VLOOKUP(B799,'اسماء العملاء'!$A$2:$J$1589,10,FALSE),"")</f>
        <v/>
      </c>
      <c r="T799" s="48" t="str">
        <f>IFERROR(IF(COUNT($S799:S799)&gt;=$P799,"",EDATE($S799,1)),"")</f>
        <v/>
      </c>
      <c r="U799" s="48" t="str">
        <f>IFERROR(IF(COUNT($S799:T799)&gt;=$P799,"",EDATE($S799,2)),"")</f>
        <v/>
      </c>
      <c r="V799" s="48" t="str">
        <f>IFERROR(IF(COUNT($S799:U799)&gt;=$P799,"",EDATE($S799,3)),"")</f>
        <v/>
      </c>
      <c r="W799" s="48" t="str">
        <f>IFERROR(IF(COUNT($S799:V799)&gt;=$P799,"",EDATE($S799,4)),"")</f>
        <v/>
      </c>
      <c r="X799" s="48" t="str">
        <f>IFERROR(IF(COUNT($S799:W799)&gt;=$P799,"",EDATE($S799,5)),"")</f>
        <v/>
      </c>
      <c r="Y799" s="48" t="str">
        <f>IFERROR(IF(COUNT($S799:X799)&gt;=$P799,"",EDATE($S799,6)),"")</f>
        <v/>
      </c>
      <c r="Z799" s="48" t="str">
        <f>IFERROR(IF(COUNT($S799:Y799)&gt;=$P799,"",EDATE($S799,7)),"")</f>
        <v/>
      </c>
      <c r="AA799" s="48" t="str">
        <f>IFERROR(IF(COUNT($S799:Z799)&gt;=$P799,"",EDATE($S799,8)),"")</f>
        <v/>
      </c>
      <c r="AB799" s="48" t="str">
        <f>IFERROR(IF(COUNT($S799:AA799)&gt;=$P799,"",EDATE($S799,9)),"")</f>
        <v/>
      </c>
      <c r="AC799" s="48" t="str">
        <f>IFERROR(IF(COUNT($S799:AB799)&gt;=$P799,"",EDATE($S799,10)),"")</f>
        <v/>
      </c>
      <c r="AD799" s="48" t="str">
        <f>IFERROR(IF(COUNT($S799:AC799)&gt;=$P799,"",EDATE($S799,11)),"")</f>
        <v/>
      </c>
      <c r="AE799" s="48" t="str">
        <f>IFERROR(IF(COUNT($S799:AD799)&gt;=$P799,"",EDATE($S799,12)),"")</f>
        <v/>
      </c>
      <c r="AF799" s="48" t="str">
        <f>IFERROR(IF(COUNT($S799:AE799)&gt;=$P799,"",EDATE($S799,13)),"")</f>
        <v/>
      </c>
      <c r="AG799" s="48" t="str">
        <f>IFERROR(IF(COUNT($S799:AF799)&gt;=$P799,"",EDATE($S799,14)),"")</f>
        <v/>
      </c>
      <c r="AH799" s="48" t="str">
        <f>IFERROR(IF(COUNT($S799:AG799)&gt;=$P799,"",EDATE($S799,15)),"")</f>
        <v/>
      </c>
      <c r="AI799" s="48" t="str">
        <f>IFERROR(IF(COUNT($S799:AH799)&gt;=$P799,"",EDATE($S799,16)),"")</f>
        <v/>
      </c>
      <c r="AJ799" s="48" t="str">
        <f>IFERROR(IF(COUNT($S799:AI799)&gt;=$P799,"",EDATE($S799,17)),"")</f>
        <v/>
      </c>
      <c r="AK799" s="48" t="str">
        <f>IFERROR(IF(COUNT($S799:AJ799)&gt;=$P799,"",EDATE($S799,18)),"")</f>
        <v/>
      </c>
      <c r="AL799" s="49" t="str">
        <f>IFERROR(IF(COUNT($S799:AK799)&gt;=$P799,"",EDATE($S799,19)),"")</f>
        <v/>
      </c>
      <c r="AM799" s="49" t="str">
        <f>IFERROR(IF(COUNT($S799:AL799)&gt;=$P799,"",EDATE($S799,20)),"")</f>
        <v/>
      </c>
      <c r="AN799" s="49" t="str">
        <f>IFERROR(IF(COUNT($S799:AM799)&gt;=$P799,"",EDATE($S799,21)),"")</f>
        <v/>
      </c>
      <c r="AO799" s="49" t="str">
        <f>IFERROR(IF(COUNT($S799:AN799)&gt;=$P799,"",EDATE($S799,22)),"")</f>
        <v/>
      </c>
      <c r="AP799" s="49" t="str">
        <f>IFERROR(IF(COUNT($S799:AO799)&gt;=$P799,"",EDATE($S799,23)),"")</f>
        <v/>
      </c>
      <c r="AQ799" s="49" t="str">
        <f>IFERROR(IF(COUNT($S799:AP799)&gt;=$P799,"",EDATE($S799,24)),"")</f>
        <v/>
      </c>
      <c r="AR799" s="49" t="str">
        <f>IFERROR(IF(COUNT($S799:AQ799)&gt;=$P799,"",EDATE($S799,25)),"")</f>
        <v/>
      </c>
      <c r="AS799" s="49" t="str">
        <f>IFERROR(IF(COUNT($S799:AR799)&gt;=$P799,"",EDATE($S799,26)),"")</f>
        <v/>
      </c>
      <c r="AT799" s="49" t="str">
        <f>IFERROR(IF(COUNT($S799:AS799)&gt;=$P799,"",EDATE($S799,27)),"")</f>
        <v/>
      </c>
      <c r="AU799" s="49" t="str">
        <f>IFERROR(IF(COUNT($S799:AT799)&gt;=$P799,"",EDATE($S799,28)),"")</f>
        <v/>
      </c>
      <c r="AV799" s="49" t="str">
        <f>IFERROR(IF(COUNT($S799:AU799)&gt;=$P799,"",EDATE($S799,29)),"")</f>
        <v/>
      </c>
      <c r="AW799" s="49" t="str">
        <f>IFERROR(IF(COUNT($S799:AV799)&gt;=$P799,"",EDATE($S799,30)),"")</f>
        <v/>
      </c>
      <c r="AX799" s="49" t="str">
        <f>IFERROR(IF(COUNT($S799:AW799)&gt;=$P799,"",EDATE($S799,31)),"")</f>
        <v/>
      </c>
      <c r="AY799" s="49" t="str">
        <f>IFERROR(IF(COUNT($S799:AX799)&gt;=$P799,"",EDATE($S799,32)),"")</f>
        <v/>
      </c>
      <c r="AZ799" s="49" t="str">
        <f>IFERROR(IF(COUNT($S799:AY799)&gt;=$P799,"",EDATE($S799,33)),"")</f>
        <v/>
      </c>
      <c r="BA799" s="49" t="str">
        <f>IFERROR(IF(COUNT($S799:AZ799)&gt;=$P799,"",EDATE($S799,34)),"")</f>
        <v/>
      </c>
      <c r="BB799" s="49" t="str">
        <f>IFERROR(IF(COUNT($S799:BA799)&gt;=$P799,"",EDATE($S799,35)),"")</f>
        <v/>
      </c>
      <c r="BC799" s="49" t="str">
        <f>IFERROR(IF(COUNT($S799:BB799)&gt;=$P799,"",EDATE($S799,36)),"")</f>
        <v/>
      </c>
      <c r="BD799" s="108"/>
    </row>
    <row r="800" spans="1:56" s="98" customFormat="1" ht="21" customHeight="1" thickBot="1">
      <c r="A800" s="106" t="str">
        <f t="shared" ca="1" si="72"/>
        <v/>
      </c>
      <c r="B800" s="152"/>
      <c r="C800" s="45" t="str">
        <f>IFERROR(VLOOKUP(B800,'اسماء العملاء'!$A$2:$E$1589,5,FALSE),"")</f>
        <v/>
      </c>
      <c r="D800" s="60" t="str">
        <f>IFERROR(VLOOKUP(B800,'اسماء العملاء'!$A$2:$C$1589,2,FALSE),"")</f>
        <v/>
      </c>
      <c r="E800" s="56"/>
      <c r="F800" s="62" t="str">
        <f>IFERROR(VLOOKUP(B800,'اسماء العملاء'!$A$2:$C$1589,3,FALSE),"")</f>
        <v/>
      </c>
      <c r="G800" s="75" t="str">
        <f>IFERROR(VLOOKUP(B800,'اسماء العملاء'!$A$2:$F$1589,6,FALSE),"")</f>
        <v/>
      </c>
      <c r="H800" s="142" t="str">
        <f>IFERROR(VLOOKUP(G800,'انواع الفلاتر'!$B$2:$C$52,2,FALSE),"")</f>
        <v/>
      </c>
      <c r="I800" s="128" t="str">
        <f>IFERROR(VLOOKUP(B800,'اسماء العملاء'!$A$2:$K$1589,11,FALSE),"")</f>
        <v/>
      </c>
      <c r="J800" s="46" t="str">
        <f t="shared" si="73"/>
        <v/>
      </c>
      <c r="K800" s="37"/>
      <c r="L800" s="137" t="str">
        <f t="shared" si="74"/>
        <v/>
      </c>
      <c r="M800" s="94" t="str">
        <f>IFERROR(VLOOKUP(B800,'اسماء العملاء'!$A$2:$G$1589,7,FALSE),"")</f>
        <v/>
      </c>
      <c r="N800" s="92" t="str">
        <f t="shared" si="75"/>
        <v/>
      </c>
      <c r="O800" s="149" t="str">
        <f>IFERROR(VLOOKUP(B800,'اسماء العملاء'!$A$2:$I$1589,9,FALSE),"")</f>
        <v/>
      </c>
      <c r="P800" s="144" t="str">
        <f t="shared" si="76"/>
        <v/>
      </c>
      <c r="Q800" s="145" t="str">
        <f t="shared" si="77"/>
        <v/>
      </c>
      <c r="R800" s="50"/>
      <c r="S800" s="133" t="str">
        <f>IFERROR(VLOOKUP(B800,'اسماء العملاء'!$A$2:$J$1589,10,FALSE),"")</f>
        <v/>
      </c>
      <c r="T800" s="48" t="str">
        <f>IFERROR(IF(COUNT($S800:S800)&gt;=$P800,"",EDATE($S800,1)),"")</f>
        <v/>
      </c>
      <c r="U800" s="48" t="str">
        <f>IFERROR(IF(COUNT($S800:T800)&gt;=$P800,"",EDATE($S800,2)),"")</f>
        <v/>
      </c>
      <c r="V800" s="48" t="str">
        <f>IFERROR(IF(COUNT($S800:U800)&gt;=$P800,"",EDATE($S800,3)),"")</f>
        <v/>
      </c>
      <c r="W800" s="48" t="str">
        <f>IFERROR(IF(COUNT($S800:V800)&gt;=$P800,"",EDATE($S800,4)),"")</f>
        <v/>
      </c>
      <c r="X800" s="48" t="str">
        <f>IFERROR(IF(COUNT($S800:W800)&gt;=$P800,"",EDATE($S800,5)),"")</f>
        <v/>
      </c>
      <c r="Y800" s="48" t="str">
        <f>IFERROR(IF(COUNT($S800:X800)&gt;=$P800,"",EDATE($S800,6)),"")</f>
        <v/>
      </c>
      <c r="Z800" s="48" t="str">
        <f>IFERROR(IF(COUNT($S800:Y800)&gt;=$P800,"",EDATE($S800,7)),"")</f>
        <v/>
      </c>
      <c r="AA800" s="48" t="str">
        <f>IFERROR(IF(COUNT($S800:Z800)&gt;=$P800,"",EDATE($S800,8)),"")</f>
        <v/>
      </c>
      <c r="AB800" s="48" t="str">
        <f>IFERROR(IF(COUNT($S800:AA800)&gt;=$P800,"",EDATE($S800,9)),"")</f>
        <v/>
      </c>
      <c r="AC800" s="48" t="str">
        <f>IFERROR(IF(COUNT($S800:AB800)&gt;=$P800,"",EDATE($S800,10)),"")</f>
        <v/>
      </c>
      <c r="AD800" s="48" t="str">
        <f>IFERROR(IF(COUNT($S800:AC800)&gt;=$P800,"",EDATE($S800,11)),"")</f>
        <v/>
      </c>
      <c r="AE800" s="48" t="str">
        <f>IFERROR(IF(COUNT($S800:AD800)&gt;=$P800,"",EDATE($S800,12)),"")</f>
        <v/>
      </c>
      <c r="AF800" s="48" t="str">
        <f>IFERROR(IF(COUNT($S800:AE800)&gt;=$P800,"",EDATE($S800,13)),"")</f>
        <v/>
      </c>
      <c r="AG800" s="48" t="str">
        <f>IFERROR(IF(COUNT($S800:AF800)&gt;=$P800,"",EDATE($S800,14)),"")</f>
        <v/>
      </c>
      <c r="AH800" s="48" t="str">
        <f>IFERROR(IF(COUNT($S800:AG800)&gt;=$P800,"",EDATE($S800,15)),"")</f>
        <v/>
      </c>
      <c r="AI800" s="48" t="str">
        <f>IFERROR(IF(COUNT($S800:AH800)&gt;=$P800,"",EDATE($S800,16)),"")</f>
        <v/>
      </c>
      <c r="AJ800" s="48" t="str">
        <f>IFERROR(IF(COUNT($S800:AI800)&gt;=$P800,"",EDATE($S800,17)),"")</f>
        <v/>
      </c>
      <c r="AK800" s="48" t="str">
        <f>IFERROR(IF(COUNT($S800:AJ800)&gt;=$P800,"",EDATE($S800,18)),"")</f>
        <v/>
      </c>
      <c r="AL800" s="49" t="str">
        <f>IFERROR(IF(COUNT($S800:AK800)&gt;=$P800,"",EDATE($S800,19)),"")</f>
        <v/>
      </c>
      <c r="AM800" s="49" t="str">
        <f>IFERROR(IF(COUNT($S800:AL800)&gt;=$P800,"",EDATE($S800,20)),"")</f>
        <v/>
      </c>
      <c r="AN800" s="49" t="str">
        <f>IFERROR(IF(COUNT($S800:AM800)&gt;=$P800,"",EDATE($S800,21)),"")</f>
        <v/>
      </c>
      <c r="AO800" s="49" t="str">
        <f>IFERROR(IF(COUNT($S800:AN800)&gt;=$P800,"",EDATE($S800,22)),"")</f>
        <v/>
      </c>
      <c r="AP800" s="49" t="str">
        <f>IFERROR(IF(COUNT($S800:AO800)&gt;=$P800,"",EDATE($S800,23)),"")</f>
        <v/>
      </c>
      <c r="AQ800" s="49" t="str">
        <f>IFERROR(IF(COUNT($S800:AP800)&gt;=$P800,"",EDATE($S800,24)),"")</f>
        <v/>
      </c>
      <c r="AR800" s="49" t="str">
        <f>IFERROR(IF(COUNT($S800:AQ800)&gt;=$P800,"",EDATE($S800,25)),"")</f>
        <v/>
      </c>
      <c r="AS800" s="49" t="str">
        <f>IFERROR(IF(COUNT($S800:AR800)&gt;=$P800,"",EDATE($S800,26)),"")</f>
        <v/>
      </c>
      <c r="AT800" s="49" t="str">
        <f>IFERROR(IF(COUNT($S800:AS800)&gt;=$P800,"",EDATE($S800,27)),"")</f>
        <v/>
      </c>
      <c r="AU800" s="49" t="str">
        <f>IFERROR(IF(COUNT($S800:AT800)&gt;=$P800,"",EDATE($S800,28)),"")</f>
        <v/>
      </c>
      <c r="AV800" s="49" t="str">
        <f>IFERROR(IF(COUNT($S800:AU800)&gt;=$P800,"",EDATE($S800,29)),"")</f>
        <v/>
      </c>
      <c r="AW800" s="49" t="str">
        <f>IFERROR(IF(COUNT($S800:AV800)&gt;=$P800,"",EDATE($S800,30)),"")</f>
        <v/>
      </c>
      <c r="AX800" s="49" t="str">
        <f>IFERROR(IF(COUNT($S800:AW800)&gt;=$P800,"",EDATE($S800,31)),"")</f>
        <v/>
      </c>
      <c r="AY800" s="49" t="str">
        <f>IFERROR(IF(COUNT($S800:AX800)&gt;=$P800,"",EDATE($S800,32)),"")</f>
        <v/>
      </c>
      <c r="AZ800" s="49" t="str">
        <f>IFERROR(IF(COUNT($S800:AY800)&gt;=$P800,"",EDATE($S800,33)),"")</f>
        <v/>
      </c>
      <c r="BA800" s="49" t="str">
        <f>IFERROR(IF(COUNT($S800:AZ800)&gt;=$P800,"",EDATE($S800,34)),"")</f>
        <v/>
      </c>
      <c r="BB800" s="49" t="str">
        <f>IFERROR(IF(COUNT($S800:BA800)&gt;=$P800,"",EDATE($S800,35)),"")</f>
        <v/>
      </c>
      <c r="BC800" s="49" t="str">
        <f>IFERROR(IF(COUNT($S800:BB800)&gt;=$P800,"",EDATE($S800,36)),"")</f>
        <v/>
      </c>
      <c r="BD800" s="108"/>
    </row>
    <row r="801" spans="1:56" s="98" customFormat="1" ht="21" customHeight="1" thickBot="1">
      <c r="A801" s="106" t="str">
        <f t="shared" ca="1" si="72"/>
        <v/>
      </c>
      <c r="B801" s="152"/>
      <c r="C801" s="45" t="str">
        <f>IFERROR(VLOOKUP(B801,'اسماء العملاء'!$A$2:$E$1589,5,FALSE),"")</f>
        <v/>
      </c>
      <c r="D801" s="60" t="str">
        <f>IFERROR(VLOOKUP(B801,'اسماء العملاء'!$A$2:$C$1589,2,FALSE),"")</f>
        <v/>
      </c>
      <c r="E801" s="56"/>
      <c r="F801" s="62" t="str">
        <f>IFERROR(VLOOKUP(B801,'اسماء العملاء'!$A$2:$C$1589,3,FALSE),"")</f>
        <v/>
      </c>
      <c r="G801" s="75" t="str">
        <f>IFERROR(VLOOKUP(B801,'اسماء العملاء'!$A$2:$F$1589,6,FALSE),"")</f>
        <v/>
      </c>
      <c r="H801" s="142" t="str">
        <f>IFERROR(VLOOKUP(G801,'انواع الفلاتر'!$B$2:$C$52,2,FALSE),"")</f>
        <v/>
      </c>
      <c r="I801" s="128" t="str">
        <f>IFERROR(VLOOKUP(B801,'اسماء العملاء'!$A$2:$K$1589,11,FALSE),"")</f>
        <v/>
      </c>
      <c r="J801" s="46" t="str">
        <f t="shared" si="73"/>
        <v/>
      </c>
      <c r="K801" s="37"/>
      <c r="L801" s="137" t="str">
        <f t="shared" si="74"/>
        <v/>
      </c>
      <c r="M801" s="94" t="str">
        <f>IFERROR(VLOOKUP(B801,'اسماء العملاء'!$A$2:$G$1589,7,FALSE),"")</f>
        <v/>
      </c>
      <c r="N801" s="92" t="str">
        <f t="shared" si="75"/>
        <v/>
      </c>
      <c r="O801" s="149" t="str">
        <f>IFERROR(VLOOKUP(B801,'اسماء العملاء'!$A$2:$I$1589,9,FALSE),"")</f>
        <v/>
      </c>
      <c r="P801" s="144" t="str">
        <f t="shared" si="76"/>
        <v/>
      </c>
      <c r="Q801" s="145" t="str">
        <f t="shared" si="77"/>
        <v/>
      </c>
      <c r="R801" s="50"/>
      <c r="S801" s="133" t="str">
        <f>IFERROR(VLOOKUP(B801,'اسماء العملاء'!$A$2:$J$1589,10,FALSE),"")</f>
        <v/>
      </c>
      <c r="T801" s="48" t="str">
        <f>IFERROR(IF(COUNT($S801:S801)&gt;=$P801,"",EDATE($S801,1)),"")</f>
        <v/>
      </c>
      <c r="U801" s="48" t="str">
        <f>IFERROR(IF(COUNT($S801:T801)&gt;=$P801,"",EDATE($S801,2)),"")</f>
        <v/>
      </c>
      <c r="V801" s="48" t="str">
        <f>IFERROR(IF(COUNT($S801:U801)&gt;=$P801,"",EDATE($S801,3)),"")</f>
        <v/>
      </c>
      <c r="W801" s="48" t="str">
        <f>IFERROR(IF(COUNT($S801:V801)&gt;=$P801,"",EDATE($S801,4)),"")</f>
        <v/>
      </c>
      <c r="X801" s="48" t="str">
        <f>IFERROR(IF(COUNT($S801:W801)&gt;=$P801,"",EDATE($S801,5)),"")</f>
        <v/>
      </c>
      <c r="Y801" s="48" t="str">
        <f>IFERROR(IF(COUNT($S801:X801)&gt;=$P801,"",EDATE($S801,6)),"")</f>
        <v/>
      </c>
      <c r="Z801" s="48" t="str">
        <f>IFERROR(IF(COUNT($S801:Y801)&gt;=$P801,"",EDATE($S801,7)),"")</f>
        <v/>
      </c>
      <c r="AA801" s="48" t="str">
        <f>IFERROR(IF(COUNT($S801:Z801)&gt;=$P801,"",EDATE($S801,8)),"")</f>
        <v/>
      </c>
      <c r="AB801" s="48" t="str">
        <f>IFERROR(IF(COUNT($S801:AA801)&gt;=$P801,"",EDATE($S801,9)),"")</f>
        <v/>
      </c>
      <c r="AC801" s="48" t="str">
        <f>IFERROR(IF(COUNT($S801:AB801)&gt;=$P801,"",EDATE($S801,10)),"")</f>
        <v/>
      </c>
      <c r="AD801" s="48" t="str">
        <f>IFERROR(IF(COUNT($S801:AC801)&gt;=$P801,"",EDATE($S801,11)),"")</f>
        <v/>
      </c>
      <c r="AE801" s="48" t="str">
        <f>IFERROR(IF(COUNT($S801:AD801)&gt;=$P801,"",EDATE($S801,12)),"")</f>
        <v/>
      </c>
      <c r="AF801" s="48" t="str">
        <f>IFERROR(IF(COUNT($S801:AE801)&gt;=$P801,"",EDATE($S801,13)),"")</f>
        <v/>
      </c>
      <c r="AG801" s="48" t="str">
        <f>IFERROR(IF(COUNT($S801:AF801)&gt;=$P801,"",EDATE($S801,14)),"")</f>
        <v/>
      </c>
      <c r="AH801" s="48" t="str">
        <f>IFERROR(IF(COUNT($S801:AG801)&gt;=$P801,"",EDATE($S801,15)),"")</f>
        <v/>
      </c>
      <c r="AI801" s="48" t="str">
        <f>IFERROR(IF(COUNT($S801:AH801)&gt;=$P801,"",EDATE($S801,16)),"")</f>
        <v/>
      </c>
      <c r="AJ801" s="48" t="str">
        <f>IFERROR(IF(COUNT($S801:AI801)&gt;=$P801,"",EDATE($S801,17)),"")</f>
        <v/>
      </c>
      <c r="AK801" s="48" t="str">
        <f>IFERROR(IF(COUNT($S801:AJ801)&gt;=$P801,"",EDATE($S801,18)),"")</f>
        <v/>
      </c>
      <c r="AL801" s="49" t="str">
        <f>IFERROR(IF(COUNT($S801:AK801)&gt;=$P801,"",EDATE($S801,19)),"")</f>
        <v/>
      </c>
      <c r="AM801" s="49" t="str">
        <f>IFERROR(IF(COUNT($S801:AL801)&gt;=$P801,"",EDATE($S801,20)),"")</f>
        <v/>
      </c>
      <c r="AN801" s="49" t="str">
        <f>IFERROR(IF(COUNT($S801:AM801)&gt;=$P801,"",EDATE($S801,21)),"")</f>
        <v/>
      </c>
      <c r="AO801" s="49" t="str">
        <f>IFERROR(IF(COUNT($S801:AN801)&gt;=$P801,"",EDATE($S801,22)),"")</f>
        <v/>
      </c>
      <c r="AP801" s="49" t="str">
        <f>IFERROR(IF(COUNT($S801:AO801)&gt;=$P801,"",EDATE($S801,23)),"")</f>
        <v/>
      </c>
      <c r="AQ801" s="49" t="str">
        <f>IFERROR(IF(COUNT($S801:AP801)&gt;=$P801,"",EDATE($S801,24)),"")</f>
        <v/>
      </c>
      <c r="AR801" s="49" t="str">
        <f>IFERROR(IF(COUNT($S801:AQ801)&gt;=$P801,"",EDATE($S801,25)),"")</f>
        <v/>
      </c>
      <c r="AS801" s="49" t="str">
        <f>IFERROR(IF(COUNT($S801:AR801)&gt;=$P801,"",EDATE($S801,26)),"")</f>
        <v/>
      </c>
      <c r="AT801" s="49" t="str">
        <f>IFERROR(IF(COUNT($S801:AS801)&gt;=$P801,"",EDATE($S801,27)),"")</f>
        <v/>
      </c>
      <c r="AU801" s="49" t="str">
        <f>IFERROR(IF(COUNT($S801:AT801)&gt;=$P801,"",EDATE($S801,28)),"")</f>
        <v/>
      </c>
      <c r="AV801" s="49" t="str">
        <f>IFERROR(IF(COUNT($S801:AU801)&gt;=$P801,"",EDATE($S801,29)),"")</f>
        <v/>
      </c>
      <c r="AW801" s="49" t="str">
        <f>IFERROR(IF(COUNT($S801:AV801)&gt;=$P801,"",EDATE($S801,30)),"")</f>
        <v/>
      </c>
      <c r="AX801" s="49" t="str">
        <f>IFERROR(IF(COUNT($S801:AW801)&gt;=$P801,"",EDATE($S801,31)),"")</f>
        <v/>
      </c>
      <c r="AY801" s="49" t="str">
        <f>IFERROR(IF(COUNT($S801:AX801)&gt;=$P801,"",EDATE($S801,32)),"")</f>
        <v/>
      </c>
      <c r="AZ801" s="49" t="str">
        <f>IFERROR(IF(COUNT($S801:AY801)&gt;=$P801,"",EDATE($S801,33)),"")</f>
        <v/>
      </c>
      <c r="BA801" s="49" t="str">
        <f>IFERROR(IF(COUNT($S801:AZ801)&gt;=$P801,"",EDATE($S801,34)),"")</f>
        <v/>
      </c>
      <c r="BB801" s="49" t="str">
        <f>IFERROR(IF(COUNT($S801:BA801)&gt;=$P801,"",EDATE($S801,35)),"")</f>
        <v/>
      </c>
      <c r="BC801" s="49" t="str">
        <f>IFERROR(IF(COUNT($S801:BB801)&gt;=$P801,"",EDATE($S801,36)),"")</f>
        <v/>
      </c>
      <c r="BD801" s="108"/>
    </row>
    <row r="802" spans="1:56" s="98" customFormat="1" ht="21" customHeight="1" thickBot="1">
      <c r="A802" s="106" t="str">
        <f t="shared" ca="1" si="72"/>
        <v/>
      </c>
      <c r="B802" s="152"/>
      <c r="C802" s="45" t="str">
        <f>IFERROR(VLOOKUP(B802,'اسماء العملاء'!$A$2:$E$1589,5,FALSE),"")</f>
        <v/>
      </c>
      <c r="D802" s="60" t="str">
        <f>IFERROR(VLOOKUP(B802,'اسماء العملاء'!$A$2:$C$1589,2,FALSE),"")</f>
        <v/>
      </c>
      <c r="E802" s="56"/>
      <c r="F802" s="62" t="str">
        <f>IFERROR(VLOOKUP(B802,'اسماء العملاء'!$A$2:$C$1589,3,FALSE),"")</f>
        <v/>
      </c>
      <c r="G802" s="75" t="str">
        <f>IFERROR(VLOOKUP(B802,'اسماء العملاء'!$A$2:$F$1589,6,FALSE),"")</f>
        <v/>
      </c>
      <c r="H802" s="142" t="str">
        <f>IFERROR(VLOOKUP(G802,'انواع الفلاتر'!$B$2:$C$52,2,FALSE),"")</f>
        <v/>
      </c>
      <c r="I802" s="128" t="str">
        <f>IFERROR(VLOOKUP(B802,'اسماء العملاء'!$A$2:$K$1589,11,FALSE),"")</f>
        <v/>
      </c>
      <c r="J802" s="46" t="str">
        <f t="shared" si="73"/>
        <v/>
      </c>
      <c r="K802" s="37"/>
      <c r="L802" s="137" t="str">
        <f t="shared" si="74"/>
        <v/>
      </c>
      <c r="M802" s="94" t="str">
        <f>IFERROR(VLOOKUP(B802,'اسماء العملاء'!$A$2:$G$1589,7,FALSE),"")</f>
        <v/>
      </c>
      <c r="N802" s="92" t="str">
        <f t="shared" si="75"/>
        <v/>
      </c>
      <c r="O802" s="149" t="str">
        <f>IFERROR(VLOOKUP(B802,'اسماء العملاء'!$A$2:$I$1589,9,FALSE),"")</f>
        <v/>
      </c>
      <c r="P802" s="144" t="str">
        <f t="shared" si="76"/>
        <v/>
      </c>
      <c r="Q802" s="145" t="str">
        <f t="shared" si="77"/>
        <v/>
      </c>
      <c r="R802" s="50"/>
      <c r="S802" s="133" t="str">
        <f>IFERROR(VLOOKUP(B802,'اسماء العملاء'!$A$2:$J$1589,10,FALSE),"")</f>
        <v/>
      </c>
      <c r="T802" s="48" t="str">
        <f>IFERROR(IF(COUNT($S802:S802)&gt;=$P802,"",EDATE($S802,1)),"")</f>
        <v/>
      </c>
      <c r="U802" s="48" t="str">
        <f>IFERROR(IF(COUNT($S802:T802)&gt;=$P802,"",EDATE($S802,2)),"")</f>
        <v/>
      </c>
      <c r="V802" s="48" t="str">
        <f>IFERROR(IF(COUNT($S802:U802)&gt;=$P802,"",EDATE($S802,3)),"")</f>
        <v/>
      </c>
      <c r="W802" s="48" t="str">
        <f>IFERROR(IF(COUNT($S802:V802)&gt;=$P802,"",EDATE($S802,4)),"")</f>
        <v/>
      </c>
      <c r="X802" s="48" t="str">
        <f>IFERROR(IF(COUNT($S802:W802)&gt;=$P802,"",EDATE($S802,5)),"")</f>
        <v/>
      </c>
      <c r="Y802" s="48" t="str">
        <f>IFERROR(IF(COUNT($S802:X802)&gt;=$P802,"",EDATE($S802,6)),"")</f>
        <v/>
      </c>
      <c r="Z802" s="48" t="str">
        <f>IFERROR(IF(COUNT($S802:Y802)&gt;=$P802,"",EDATE($S802,7)),"")</f>
        <v/>
      </c>
      <c r="AA802" s="48" t="str">
        <f>IFERROR(IF(COUNT($S802:Z802)&gt;=$P802,"",EDATE($S802,8)),"")</f>
        <v/>
      </c>
      <c r="AB802" s="48" t="str">
        <f>IFERROR(IF(COUNT($S802:AA802)&gt;=$P802,"",EDATE($S802,9)),"")</f>
        <v/>
      </c>
      <c r="AC802" s="48" t="str">
        <f>IFERROR(IF(COUNT($S802:AB802)&gt;=$P802,"",EDATE($S802,10)),"")</f>
        <v/>
      </c>
      <c r="AD802" s="48" t="str">
        <f>IFERROR(IF(COUNT($S802:AC802)&gt;=$P802,"",EDATE($S802,11)),"")</f>
        <v/>
      </c>
      <c r="AE802" s="48" t="str">
        <f>IFERROR(IF(COUNT($S802:AD802)&gt;=$P802,"",EDATE($S802,12)),"")</f>
        <v/>
      </c>
      <c r="AF802" s="48" t="str">
        <f>IFERROR(IF(COUNT($S802:AE802)&gt;=$P802,"",EDATE($S802,13)),"")</f>
        <v/>
      </c>
      <c r="AG802" s="48" t="str">
        <f>IFERROR(IF(COUNT($S802:AF802)&gt;=$P802,"",EDATE($S802,14)),"")</f>
        <v/>
      </c>
      <c r="AH802" s="48" t="str">
        <f>IFERROR(IF(COUNT($S802:AG802)&gt;=$P802,"",EDATE($S802,15)),"")</f>
        <v/>
      </c>
      <c r="AI802" s="48" t="str">
        <f>IFERROR(IF(COUNT($S802:AH802)&gt;=$P802,"",EDATE($S802,16)),"")</f>
        <v/>
      </c>
      <c r="AJ802" s="48" t="str">
        <f>IFERROR(IF(COUNT($S802:AI802)&gt;=$P802,"",EDATE($S802,17)),"")</f>
        <v/>
      </c>
      <c r="AK802" s="48" t="str">
        <f>IFERROR(IF(COUNT($S802:AJ802)&gt;=$P802,"",EDATE($S802,18)),"")</f>
        <v/>
      </c>
      <c r="AL802" s="49" t="str">
        <f>IFERROR(IF(COUNT($S802:AK802)&gt;=$P802,"",EDATE($S802,19)),"")</f>
        <v/>
      </c>
      <c r="AM802" s="49" t="str">
        <f>IFERROR(IF(COUNT($S802:AL802)&gt;=$P802,"",EDATE($S802,20)),"")</f>
        <v/>
      </c>
      <c r="AN802" s="49" t="str">
        <f>IFERROR(IF(COUNT($S802:AM802)&gt;=$P802,"",EDATE($S802,21)),"")</f>
        <v/>
      </c>
      <c r="AO802" s="49" t="str">
        <f>IFERROR(IF(COUNT($S802:AN802)&gt;=$P802,"",EDATE($S802,22)),"")</f>
        <v/>
      </c>
      <c r="AP802" s="49" t="str">
        <f>IFERROR(IF(COUNT($S802:AO802)&gt;=$P802,"",EDATE($S802,23)),"")</f>
        <v/>
      </c>
      <c r="AQ802" s="49" t="str">
        <f>IFERROR(IF(COUNT($S802:AP802)&gt;=$P802,"",EDATE($S802,24)),"")</f>
        <v/>
      </c>
      <c r="AR802" s="49" t="str">
        <f>IFERROR(IF(COUNT($S802:AQ802)&gt;=$P802,"",EDATE($S802,25)),"")</f>
        <v/>
      </c>
      <c r="AS802" s="49" t="str">
        <f>IFERROR(IF(COUNT($S802:AR802)&gt;=$P802,"",EDATE($S802,26)),"")</f>
        <v/>
      </c>
      <c r="AT802" s="49" t="str">
        <f>IFERROR(IF(COUNT($S802:AS802)&gt;=$P802,"",EDATE($S802,27)),"")</f>
        <v/>
      </c>
      <c r="AU802" s="49" t="str">
        <f>IFERROR(IF(COUNT($S802:AT802)&gt;=$P802,"",EDATE($S802,28)),"")</f>
        <v/>
      </c>
      <c r="AV802" s="49" t="str">
        <f>IFERROR(IF(COUNT($S802:AU802)&gt;=$P802,"",EDATE($S802,29)),"")</f>
        <v/>
      </c>
      <c r="AW802" s="49" t="str">
        <f>IFERROR(IF(COUNT($S802:AV802)&gt;=$P802,"",EDATE($S802,30)),"")</f>
        <v/>
      </c>
      <c r="AX802" s="49" t="str">
        <f>IFERROR(IF(COUNT($S802:AW802)&gt;=$P802,"",EDATE($S802,31)),"")</f>
        <v/>
      </c>
      <c r="AY802" s="49" t="str">
        <f>IFERROR(IF(COUNT($S802:AX802)&gt;=$P802,"",EDATE($S802,32)),"")</f>
        <v/>
      </c>
      <c r="AZ802" s="49" t="str">
        <f>IFERROR(IF(COUNT($S802:AY802)&gt;=$P802,"",EDATE($S802,33)),"")</f>
        <v/>
      </c>
      <c r="BA802" s="49" t="str">
        <f>IFERROR(IF(COUNT($S802:AZ802)&gt;=$P802,"",EDATE($S802,34)),"")</f>
        <v/>
      </c>
      <c r="BB802" s="49" t="str">
        <f>IFERROR(IF(COUNT($S802:BA802)&gt;=$P802,"",EDATE($S802,35)),"")</f>
        <v/>
      </c>
      <c r="BC802" s="49" t="str">
        <f>IFERROR(IF(COUNT($S802:BB802)&gt;=$P802,"",EDATE($S802,36)),"")</f>
        <v/>
      </c>
      <c r="BD802" s="108"/>
    </row>
    <row r="803" spans="1:56" s="98" customFormat="1" ht="21" customHeight="1" thickBot="1">
      <c r="A803" s="106" t="str">
        <f t="shared" ca="1" si="72"/>
        <v/>
      </c>
      <c r="B803" s="152"/>
      <c r="C803" s="45" t="str">
        <f>IFERROR(VLOOKUP(B803,'اسماء العملاء'!$A$2:$E$1589,5,FALSE),"")</f>
        <v/>
      </c>
      <c r="D803" s="60" t="str">
        <f>IFERROR(VLOOKUP(B803,'اسماء العملاء'!$A$2:$C$1589,2,FALSE),"")</f>
        <v/>
      </c>
      <c r="E803" s="56"/>
      <c r="F803" s="62" t="str">
        <f>IFERROR(VLOOKUP(B803,'اسماء العملاء'!$A$2:$C$1589,3,FALSE),"")</f>
        <v/>
      </c>
      <c r="G803" s="75" t="str">
        <f>IFERROR(VLOOKUP(B803,'اسماء العملاء'!$A$2:$F$1589,6,FALSE),"")</f>
        <v/>
      </c>
      <c r="H803" s="142" t="str">
        <f>IFERROR(VLOOKUP(G803,'انواع الفلاتر'!$B$2:$C$52,2,FALSE),"")</f>
        <v/>
      </c>
      <c r="I803" s="128" t="str">
        <f>IFERROR(VLOOKUP(B803,'اسماء العملاء'!$A$2:$K$1589,11,FALSE),"")</f>
        <v/>
      </c>
      <c r="J803" s="46" t="str">
        <f t="shared" si="73"/>
        <v/>
      </c>
      <c r="K803" s="37"/>
      <c r="L803" s="137" t="str">
        <f t="shared" si="74"/>
        <v/>
      </c>
      <c r="M803" s="94" t="str">
        <f>IFERROR(VLOOKUP(B803,'اسماء العملاء'!$A$2:$G$1589,7,FALSE),"")</f>
        <v/>
      </c>
      <c r="N803" s="92" t="str">
        <f t="shared" si="75"/>
        <v/>
      </c>
      <c r="O803" s="149" t="str">
        <f>IFERROR(VLOOKUP(B803,'اسماء العملاء'!$A$2:$I$1589,9,FALSE),"")</f>
        <v/>
      </c>
      <c r="P803" s="144" t="str">
        <f t="shared" si="76"/>
        <v/>
      </c>
      <c r="Q803" s="145" t="str">
        <f t="shared" si="77"/>
        <v/>
      </c>
      <c r="R803" s="50"/>
      <c r="S803" s="133" t="str">
        <f>IFERROR(VLOOKUP(B803,'اسماء العملاء'!$A$2:$J$1589,10,FALSE),"")</f>
        <v/>
      </c>
      <c r="T803" s="48" t="str">
        <f>IFERROR(IF(COUNT($S803:S803)&gt;=$P803,"",EDATE($S803,1)),"")</f>
        <v/>
      </c>
      <c r="U803" s="48" t="str">
        <f>IFERROR(IF(COUNT($S803:T803)&gt;=$P803,"",EDATE($S803,2)),"")</f>
        <v/>
      </c>
      <c r="V803" s="48" t="str">
        <f>IFERROR(IF(COUNT($S803:U803)&gt;=$P803,"",EDATE($S803,3)),"")</f>
        <v/>
      </c>
      <c r="W803" s="48" t="str">
        <f>IFERROR(IF(COUNT($S803:V803)&gt;=$P803,"",EDATE($S803,4)),"")</f>
        <v/>
      </c>
      <c r="X803" s="48" t="str">
        <f>IFERROR(IF(COUNT($S803:W803)&gt;=$P803,"",EDATE($S803,5)),"")</f>
        <v/>
      </c>
      <c r="Y803" s="48" t="str">
        <f>IFERROR(IF(COUNT($S803:X803)&gt;=$P803,"",EDATE($S803,6)),"")</f>
        <v/>
      </c>
      <c r="Z803" s="48" t="str">
        <f>IFERROR(IF(COUNT($S803:Y803)&gt;=$P803,"",EDATE($S803,7)),"")</f>
        <v/>
      </c>
      <c r="AA803" s="48" t="str">
        <f>IFERROR(IF(COUNT($S803:Z803)&gt;=$P803,"",EDATE($S803,8)),"")</f>
        <v/>
      </c>
      <c r="AB803" s="48" t="str">
        <f>IFERROR(IF(COUNT($S803:AA803)&gt;=$P803,"",EDATE($S803,9)),"")</f>
        <v/>
      </c>
      <c r="AC803" s="48" t="str">
        <f>IFERROR(IF(COUNT($S803:AB803)&gt;=$P803,"",EDATE($S803,10)),"")</f>
        <v/>
      </c>
      <c r="AD803" s="48" t="str">
        <f>IFERROR(IF(COUNT($S803:AC803)&gt;=$P803,"",EDATE($S803,11)),"")</f>
        <v/>
      </c>
      <c r="AE803" s="48" t="str">
        <f>IFERROR(IF(COUNT($S803:AD803)&gt;=$P803,"",EDATE($S803,12)),"")</f>
        <v/>
      </c>
      <c r="AF803" s="48" t="str">
        <f>IFERROR(IF(COUNT($S803:AE803)&gt;=$P803,"",EDATE($S803,13)),"")</f>
        <v/>
      </c>
      <c r="AG803" s="48" t="str">
        <f>IFERROR(IF(COUNT($S803:AF803)&gt;=$P803,"",EDATE($S803,14)),"")</f>
        <v/>
      </c>
      <c r="AH803" s="48" t="str">
        <f>IFERROR(IF(COUNT($S803:AG803)&gt;=$P803,"",EDATE($S803,15)),"")</f>
        <v/>
      </c>
      <c r="AI803" s="48" t="str">
        <f>IFERROR(IF(COUNT($S803:AH803)&gt;=$P803,"",EDATE($S803,16)),"")</f>
        <v/>
      </c>
      <c r="AJ803" s="48" t="str">
        <f>IFERROR(IF(COUNT($S803:AI803)&gt;=$P803,"",EDATE($S803,17)),"")</f>
        <v/>
      </c>
      <c r="AK803" s="48" t="str">
        <f>IFERROR(IF(COUNT($S803:AJ803)&gt;=$P803,"",EDATE($S803,18)),"")</f>
        <v/>
      </c>
      <c r="AL803" s="49" t="str">
        <f>IFERROR(IF(COUNT($S803:AK803)&gt;=$P803,"",EDATE($S803,19)),"")</f>
        <v/>
      </c>
      <c r="AM803" s="49" t="str">
        <f>IFERROR(IF(COUNT($S803:AL803)&gt;=$P803,"",EDATE($S803,20)),"")</f>
        <v/>
      </c>
      <c r="AN803" s="49" t="str">
        <f>IFERROR(IF(COUNT($S803:AM803)&gt;=$P803,"",EDATE($S803,21)),"")</f>
        <v/>
      </c>
      <c r="AO803" s="49" t="str">
        <f>IFERROR(IF(COUNT($S803:AN803)&gt;=$P803,"",EDATE($S803,22)),"")</f>
        <v/>
      </c>
      <c r="AP803" s="49" t="str">
        <f>IFERROR(IF(COUNT($S803:AO803)&gt;=$P803,"",EDATE($S803,23)),"")</f>
        <v/>
      </c>
      <c r="AQ803" s="49" t="str">
        <f>IFERROR(IF(COUNT($S803:AP803)&gt;=$P803,"",EDATE($S803,24)),"")</f>
        <v/>
      </c>
      <c r="AR803" s="49" t="str">
        <f>IFERROR(IF(COUNT($S803:AQ803)&gt;=$P803,"",EDATE($S803,25)),"")</f>
        <v/>
      </c>
      <c r="AS803" s="49" t="str">
        <f>IFERROR(IF(COUNT($S803:AR803)&gt;=$P803,"",EDATE($S803,26)),"")</f>
        <v/>
      </c>
      <c r="AT803" s="49" t="str">
        <f>IFERROR(IF(COUNT($S803:AS803)&gt;=$P803,"",EDATE($S803,27)),"")</f>
        <v/>
      </c>
      <c r="AU803" s="49" t="str">
        <f>IFERROR(IF(COUNT($S803:AT803)&gt;=$P803,"",EDATE($S803,28)),"")</f>
        <v/>
      </c>
      <c r="AV803" s="49" t="str">
        <f>IFERROR(IF(COUNT($S803:AU803)&gt;=$P803,"",EDATE($S803,29)),"")</f>
        <v/>
      </c>
      <c r="AW803" s="49" t="str">
        <f>IFERROR(IF(COUNT($S803:AV803)&gt;=$P803,"",EDATE($S803,30)),"")</f>
        <v/>
      </c>
      <c r="AX803" s="49" t="str">
        <f>IFERROR(IF(COUNT($S803:AW803)&gt;=$P803,"",EDATE($S803,31)),"")</f>
        <v/>
      </c>
      <c r="AY803" s="49" t="str">
        <f>IFERROR(IF(COUNT($S803:AX803)&gt;=$P803,"",EDATE($S803,32)),"")</f>
        <v/>
      </c>
      <c r="AZ803" s="49" t="str">
        <f>IFERROR(IF(COUNT($S803:AY803)&gt;=$P803,"",EDATE($S803,33)),"")</f>
        <v/>
      </c>
      <c r="BA803" s="49" t="str">
        <f>IFERROR(IF(COUNT($S803:AZ803)&gt;=$P803,"",EDATE($S803,34)),"")</f>
        <v/>
      </c>
      <c r="BB803" s="49" t="str">
        <f>IFERROR(IF(COUNT($S803:BA803)&gt;=$P803,"",EDATE($S803,35)),"")</f>
        <v/>
      </c>
      <c r="BC803" s="49" t="str">
        <f>IFERROR(IF(COUNT($S803:BB803)&gt;=$P803,"",EDATE($S803,36)),"")</f>
        <v/>
      </c>
      <c r="BD803" s="108"/>
    </row>
    <row r="804" spans="1:56" s="98" customFormat="1" ht="21" customHeight="1" thickBot="1">
      <c r="A804" s="106" t="str">
        <f t="shared" ca="1" si="72"/>
        <v/>
      </c>
      <c r="B804" s="152"/>
      <c r="C804" s="45" t="str">
        <f>IFERROR(VLOOKUP(B804,'اسماء العملاء'!$A$2:$E$1589,5,FALSE),"")</f>
        <v/>
      </c>
      <c r="D804" s="60" t="str">
        <f>IFERROR(VLOOKUP(B804,'اسماء العملاء'!$A$2:$C$1589,2,FALSE),"")</f>
        <v/>
      </c>
      <c r="E804" s="56"/>
      <c r="F804" s="62" t="str">
        <f>IFERROR(VLOOKUP(B804,'اسماء العملاء'!$A$2:$C$1589,3,FALSE),"")</f>
        <v/>
      </c>
      <c r="G804" s="75" t="str">
        <f>IFERROR(VLOOKUP(B804,'اسماء العملاء'!$A$2:$F$1589,6,FALSE),"")</f>
        <v/>
      </c>
      <c r="H804" s="142" t="str">
        <f>IFERROR(VLOOKUP(G804,'انواع الفلاتر'!$B$2:$C$52,2,FALSE),"")</f>
        <v/>
      </c>
      <c r="I804" s="128" t="str">
        <f>IFERROR(VLOOKUP(B804,'اسماء العملاء'!$A$2:$K$1589,11,FALSE),"")</f>
        <v/>
      </c>
      <c r="J804" s="46" t="str">
        <f t="shared" si="73"/>
        <v/>
      </c>
      <c r="K804" s="37"/>
      <c r="L804" s="137" t="str">
        <f t="shared" si="74"/>
        <v/>
      </c>
      <c r="M804" s="94" t="str">
        <f>IFERROR(VLOOKUP(B804,'اسماء العملاء'!$A$2:$G$1589,7,FALSE),"")</f>
        <v/>
      </c>
      <c r="N804" s="92" t="str">
        <f t="shared" si="75"/>
        <v/>
      </c>
      <c r="O804" s="149" t="str">
        <f>IFERROR(VLOOKUP(B804,'اسماء العملاء'!$A$2:$I$1589,9,FALSE),"")</f>
        <v/>
      </c>
      <c r="P804" s="144" t="str">
        <f t="shared" si="76"/>
        <v/>
      </c>
      <c r="Q804" s="145" t="str">
        <f t="shared" si="77"/>
        <v/>
      </c>
      <c r="R804" s="50"/>
      <c r="S804" s="133" t="str">
        <f>IFERROR(VLOOKUP(B804,'اسماء العملاء'!$A$2:$J$1589,10,FALSE),"")</f>
        <v/>
      </c>
      <c r="T804" s="48" t="str">
        <f>IFERROR(IF(COUNT($S804:S804)&gt;=$P804,"",EDATE($S804,1)),"")</f>
        <v/>
      </c>
      <c r="U804" s="48" t="str">
        <f>IFERROR(IF(COUNT($S804:T804)&gt;=$P804,"",EDATE($S804,2)),"")</f>
        <v/>
      </c>
      <c r="V804" s="48" t="str">
        <f>IFERROR(IF(COUNT($S804:U804)&gt;=$P804,"",EDATE($S804,3)),"")</f>
        <v/>
      </c>
      <c r="W804" s="48" t="str">
        <f>IFERROR(IF(COUNT($S804:V804)&gt;=$P804,"",EDATE($S804,4)),"")</f>
        <v/>
      </c>
      <c r="X804" s="48" t="str">
        <f>IFERROR(IF(COUNT($S804:W804)&gt;=$P804,"",EDATE($S804,5)),"")</f>
        <v/>
      </c>
      <c r="Y804" s="48" t="str">
        <f>IFERROR(IF(COUNT($S804:X804)&gt;=$P804,"",EDATE($S804,6)),"")</f>
        <v/>
      </c>
      <c r="Z804" s="48" t="str">
        <f>IFERROR(IF(COUNT($S804:Y804)&gt;=$P804,"",EDATE($S804,7)),"")</f>
        <v/>
      </c>
      <c r="AA804" s="48" t="str">
        <f>IFERROR(IF(COUNT($S804:Z804)&gt;=$P804,"",EDATE($S804,8)),"")</f>
        <v/>
      </c>
      <c r="AB804" s="48" t="str">
        <f>IFERROR(IF(COUNT($S804:AA804)&gt;=$P804,"",EDATE($S804,9)),"")</f>
        <v/>
      </c>
      <c r="AC804" s="48" t="str">
        <f>IFERROR(IF(COUNT($S804:AB804)&gt;=$P804,"",EDATE($S804,10)),"")</f>
        <v/>
      </c>
      <c r="AD804" s="48" t="str">
        <f>IFERROR(IF(COUNT($S804:AC804)&gt;=$P804,"",EDATE($S804,11)),"")</f>
        <v/>
      </c>
      <c r="AE804" s="48" t="str">
        <f>IFERROR(IF(COUNT($S804:AD804)&gt;=$P804,"",EDATE($S804,12)),"")</f>
        <v/>
      </c>
      <c r="AF804" s="48" t="str">
        <f>IFERROR(IF(COUNT($S804:AE804)&gt;=$P804,"",EDATE($S804,13)),"")</f>
        <v/>
      </c>
      <c r="AG804" s="48" t="str">
        <f>IFERROR(IF(COUNT($S804:AF804)&gt;=$P804,"",EDATE($S804,14)),"")</f>
        <v/>
      </c>
      <c r="AH804" s="48" t="str">
        <f>IFERROR(IF(COUNT($S804:AG804)&gt;=$P804,"",EDATE($S804,15)),"")</f>
        <v/>
      </c>
      <c r="AI804" s="48" t="str">
        <f>IFERROR(IF(COUNT($S804:AH804)&gt;=$P804,"",EDATE($S804,16)),"")</f>
        <v/>
      </c>
      <c r="AJ804" s="48" t="str">
        <f>IFERROR(IF(COUNT($S804:AI804)&gt;=$P804,"",EDATE($S804,17)),"")</f>
        <v/>
      </c>
      <c r="AK804" s="48" t="str">
        <f>IFERROR(IF(COUNT($S804:AJ804)&gt;=$P804,"",EDATE($S804,18)),"")</f>
        <v/>
      </c>
      <c r="AL804" s="49" t="str">
        <f>IFERROR(IF(COUNT($S804:AK804)&gt;=$P804,"",EDATE($S804,19)),"")</f>
        <v/>
      </c>
      <c r="AM804" s="49" t="str">
        <f>IFERROR(IF(COUNT($S804:AL804)&gt;=$P804,"",EDATE($S804,20)),"")</f>
        <v/>
      </c>
      <c r="AN804" s="49" t="str">
        <f>IFERROR(IF(COUNT($S804:AM804)&gt;=$P804,"",EDATE($S804,21)),"")</f>
        <v/>
      </c>
      <c r="AO804" s="49" t="str">
        <f>IFERROR(IF(COUNT($S804:AN804)&gt;=$P804,"",EDATE($S804,22)),"")</f>
        <v/>
      </c>
      <c r="AP804" s="49" t="str">
        <f>IFERROR(IF(COUNT($S804:AO804)&gt;=$P804,"",EDATE($S804,23)),"")</f>
        <v/>
      </c>
      <c r="AQ804" s="49" t="str">
        <f>IFERROR(IF(COUNT($S804:AP804)&gt;=$P804,"",EDATE($S804,24)),"")</f>
        <v/>
      </c>
      <c r="AR804" s="49" t="str">
        <f>IFERROR(IF(COUNT($S804:AQ804)&gt;=$P804,"",EDATE($S804,25)),"")</f>
        <v/>
      </c>
      <c r="AS804" s="49" t="str">
        <f>IFERROR(IF(COUNT($S804:AR804)&gt;=$P804,"",EDATE($S804,26)),"")</f>
        <v/>
      </c>
      <c r="AT804" s="49" t="str">
        <f>IFERROR(IF(COUNT($S804:AS804)&gt;=$P804,"",EDATE($S804,27)),"")</f>
        <v/>
      </c>
      <c r="AU804" s="49" t="str">
        <f>IFERROR(IF(COUNT($S804:AT804)&gt;=$P804,"",EDATE($S804,28)),"")</f>
        <v/>
      </c>
      <c r="AV804" s="49" t="str">
        <f>IFERROR(IF(COUNT($S804:AU804)&gt;=$P804,"",EDATE($S804,29)),"")</f>
        <v/>
      </c>
      <c r="AW804" s="49" t="str">
        <f>IFERROR(IF(COUNT($S804:AV804)&gt;=$P804,"",EDATE($S804,30)),"")</f>
        <v/>
      </c>
      <c r="AX804" s="49" t="str">
        <f>IFERROR(IF(COUNT($S804:AW804)&gt;=$P804,"",EDATE($S804,31)),"")</f>
        <v/>
      </c>
      <c r="AY804" s="49" t="str">
        <f>IFERROR(IF(COUNT($S804:AX804)&gt;=$P804,"",EDATE($S804,32)),"")</f>
        <v/>
      </c>
      <c r="AZ804" s="49" t="str">
        <f>IFERROR(IF(COUNT($S804:AY804)&gt;=$P804,"",EDATE($S804,33)),"")</f>
        <v/>
      </c>
      <c r="BA804" s="49" t="str">
        <f>IFERROR(IF(COUNT($S804:AZ804)&gt;=$P804,"",EDATE($S804,34)),"")</f>
        <v/>
      </c>
      <c r="BB804" s="49" t="str">
        <f>IFERROR(IF(COUNT($S804:BA804)&gt;=$P804,"",EDATE($S804,35)),"")</f>
        <v/>
      </c>
      <c r="BC804" s="49" t="str">
        <f>IFERROR(IF(COUNT($S804:BB804)&gt;=$P804,"",EDATE($S804,36)),"")</f>
        <v/>
      </c>
      <c r="BD804" s="108"/>
    </row>
    <row r="805" spans="1:56" s="98" customFormat="1" ht="21" customHeight="1" thickBot="1">
      <c r="A805" s="106" t="str">
        <f t="shared" ca="1" si="72"/>
        <v/>
      </c>
      <c r="B805" s="152"/>
      <c r="C805" s="45" t="str">
        <f>IFERROR(VLOOKUP(B805,'اسماء العملاء'!$A$2:$E$1589,5,FALSE),"")</f>
        <v/>
      </c>
      <c r="D805" s="60" t="str">
        <f>IFERROR(VLOOKUP(B805,'اسماء العملاء'!$A$2:$C$1589,2,FALSE),"")</f>
        <v/>
      </c>
      <c r="E805" s="56"/>
      <c r="F805" s="62" t="str">
        <f>IFERROR(VLOOKUP(B805,'اسماء العملاء'!$A$2:$C$1589,3,FALSE),"")</f>
        <v/>
      </c>
      <c r="G805" s="75" t="str">
        <f>IFERROR(VLOOKUP(B805,'اسماء العملاء'!$A$2:$F$1589,6,FALSE),"")</f>
        <v/>
      </c>
      <c r="H805" s="142" t="str">
        <f>IFERROR(VLOOKUP(G805,'انواع الفلاتر'!$B$2:$C$52,2,FALSE),"")</f>
        <v/>
      </c>
      <c r="I805" s="128" t="str">
        <f>IFERROR(VLOOKUP(B805,'اسماء العملاء'!$A$2:$K$1589,11,FALSE),"")</f>
        <v/>
      </c>
      <c r="J805" s="46" t="str">
        <f t="shared" si="73"/>
        <v/>
      </c>
      <c r="K805" s="37"/>
      <c r="L805" s="137" t="str">
        <f t="shared" si="74"/>
        <v/>
      </c>
      <c r="M805" s="94" t="str">
        <f>IFERROR(VLOOKUP(B805,'اسماء العملاء'!$A$2:$G$1589,7,FALSE),"")</f>
        <v/>
      </c>
      <c r="N805" s="92" t="str">
        <f t="shared" si="75"/>
        <v/>
      </c>
      <c r="O805" s="149" t="str">
        <f>IFERROR(VLOOKUP(B805,'اسماء العملاء'!$A$2:$I$1589,9,FALSE),"")</f>
        <v/>
      </c>
      <c r="P805" s="144" t="str">
        <f t="shared" si="76"/>
        <v/>
      </c>
      <c r="Q805" s="145" t="str">
        <f t="shared" si="77"/>
        <v/>
      </c>
      <c r="R805" s="50"/>
      <c r="S805" s="133" t="str">
        <f>IFERROR(VLOOKUP(B805,'اسماء العملاء'!$A$2:$J$1589,10,FALSE),"")</f>
        <v/>
      </c>
      <c r="T805" s="48" t="str">
        <f>IFERROR(IF(COUNT($S805:S805)&gt;=$P805,"",EDATE($S805,1)),"")</f>
        <v/>
      </c>
      <c r="U805" s="48" t="str">
        <f>IFERROR(IF(COUNT($S805:T805)&gt;=$P805,"",EDATE($S805,2)),"")</f>
        <v/>
      </c>
      <c r="V805" s="48" t="str">
        <f>IFERROR(IF(COUNT($S805:U805)&gt;=$P805,"",EDATE($S805,3)),"")</f>
        <v/>
      </c>
      <c r="W805" s="48" t="str">
        <f>IFERROR(IF(COUNT($S805:V805)&gt;=$P805,"",EDATE($S805,4)),"")</f>
        <v/>
      </c>
      <c r="X805" s="48" t="str">
        <f>IFERROR(IF(COUNT($S805:W805)&gt;=$P805,"",EDATE($S805,5)),"")</f>
        <v/>
      </c>
      <c r="Y805" s="48" t="str">
        <f>IFERROR(IF(COUNT($S805:X805)&gt;=$P805,"",EDATE($S805,6)),"")</f>
        <v/>
      </c>
      <c r="Z805" s="48" t="str">
        <f>IFERROR(IF(COUNT($S805:Y805)&gt;=$P805,"",EDATE($S805,7)),"")</f>
        <v/>
      </c>
      <c r="AA805" s="48" t="str">
        <f>IFERROR(IF(COUNT($S805:Z805)&gt;=$P805,"",EDATE($S805,8)),"")</f>
        <v/>
      </c>
      <c r="AB805" s="48" t="str">
        <f>IFERROR(IF(COUNT($S805:AA805)&gt;=$P805,"",EDATE($S805,9)),"")</f>
        <v/>
      </c>
      <c r="AC805" s="48" t="str">
        <f>IFERROR(IF(COUNT($S805:AB805)&gt;=$P805,"",EDATE($S805,10)),"")</f>
        <v/>
      </c>
      <c r="AD805" s="48" t="str">
        <f>IFERROR(IF(COUNT($S805:AC805)&gt;=$P805,"",EDATE($S805,11)),"")</f>
        <v/>
      </c>
      <c r="AE805" s="48" t="str">
        <f>IFERROR(IF(COUNT($S805:AD805)&gt;=$P805,"",EDATE($S805,12)),"")</f>
        <v/>
      </c>
      <c r="AF805" s="48" t="str">
        <f>IFERROR(IF(COUNT($S805:AE805)&gt;=$P805,"",EDATE($S805,13)),"")</f>
        <v/>
      </c>
      <c r="AG805" s="48" t="str">
        <f>IFERROR(IF(COUNT($S805:AF805)&gt;=$P805,"",EDATE($S805,14)),"")</f>
        <v/>
      </c>
      <c r="AH805" s="48" t="str">
        <f>IFERROR(IF(COUNT($S805:AG805)&gt;=$P805,"",EDATE($S805,15)),"")</f>
        <v/>
      </c>
      <c r="AI805" s="48" t="str">
        <f>IFERROR(IF(COUNT($S805:AH805)&gt;=$P805,"",EDATE($S805,16)),"")</f>
        <v/>
      </c>
      <c r="AJ805" s="48" t="str">
        <f>IFERROR(IF(COUNT($S805:AI805)&gt;=$P805,"",EDATE($S805,17)),"")</f>
        <v/>
      </c>
      <c r="AK805" s="48" t="str">
        <f>IFERROR(IF(COUNT($S805:AJ805)&gt;=$P805,"",EDATE($S805,18)),"")</f>
        <v/>
      </c>
      <c r="AL805" s="49" t="str">
        <f>IFERROR(IF(COUNT($S805:AK805)&gt;=$P805,"",EDATE($S805,19)),"")</f>
        <v/>
      </c>
      <c r="AM805" s="49" t="str">
        <f>IFERROR(IF(COUNT($S805:AL805)&gt;=$P805,"",EDATE($S805,20)),"")</f>
        <v/>
      </c>
      <c r="AN805" s="49" t="str">
        <f>IFERROR(IF(COUNT($S805:AM805)&gt;=$P805,"",EDATE($S805,21)),"")</f>
        <v/>
      </c>
      <c r="AO805" s="49" t="str">
        <f>IFERROR(IF(COUNT($S805:AN805)&gt;=$P805,"",EDATE($S805,22)),"")</f>
        <v/>
      </c>
      <c r="AP805" s="49" t="str">
        <f>IFERROR(IF(COUNT($S805:AO805)&gt;=$P805,"",EDATE($S805,23)),"")</f>
        <v/>
      </c>
      <c r="AQ805" s="49" t="str">
        <f>IFERROR(IF(COUNT($S805:AP805)&gt;=$P805,"",EDATE($S805,24)),"")</f>
        <v/>
      </c>
      <c r="AR805" s="49" t="str">
        <f>IFERROR(IF(COUNT($S805:AQ805)&gt;=$P805,"",EDATE($S805,25)),"")</f>
        <v/>
      </c>
      <c r="AS805" s="49" t="str">
        <f>IFERROR(IF(COUNT($S805:AR805)&gt;=$P805,"",EDATE($S805,26)),"")</f>
        <v/>
      </c>
      <c r="AT805" s="49" t="str">
        <f>IFERROR(IF(COUNT($S805:AS805)&gt;=$P805,"",EDATE($S805,27)),"")</f>
        <v/>
      </c>
      <c r="AU805" s="49" t="str">
        <f>IFERROR(IF(COUNT($S805:AT805)&gt;=$P805,"",EDATE($S805,28)),"")</f>
        <v/>
      </c>
      <c r="AV805" s="49" t="str">
        <f>IFERROR(IF(COUNT($S805:AU805)&gt;=$P805,"",EDATE($S805,29)),"")</f>
        <v/>
      </c>
      <c r="AW805" s="49" t="str">
        <f>IFERROR(IF(COUNT($S805:AV805)&gt;=$P805,"",EDATE($S805,30)),"")</f>
        <v/>
      </c>
      <c r="AX805" s="49" t="str">
        <f>IFERROR(IF(COUNT($S805:AW805)&gt;=$P805,"",EDATE($S805,31)),"")</f>
        <v/>
      </c>
      <c r="AY805" s="49" t="str">
        <f>IFERROR(IF(COUNT($S805:AX805)&gt;=$P805,"",EDATE($S805,32)),"")</f>
        <v/>
      </c>
      <c r="AZ805" s="49" t="str">
        <f>IFERROR(IF(COUNT($S805:AY805)&gt;=$P805,"",EDATE($S805,33)),"")</f>
        <v/>
      </c>
      <c r="BA805" s="49" t="str">
        <f>IFERROR(IF(COUNT($S805:AZ805)&gt;=$P805,"",EDATE($S805,34)),"")</f>
        <v/>
      </c>
      <c r="BB805" s="49" t="str">
        <f>IFERROR(IF(COUNT($S805:BA805)&gt;=$P805,"",EDATE($S805,35)),"")</f>
        <v/>
      </c>
      <c r="BC805" s="49" t="str">
        <f>IFERROR(IF(COUNT($S805:BB805)&gt;=$P805,"",EDATE($S805,36)),"")</f>
        <v/>
      </c>
      <c r="BD805" s="108"/>
    </row>
    <row r="806" spans="1:56" s="98" customFormat="1" ht="21" customHeight="1" thickBot="1">
      <c r="A806" s="106" t="str">
        <f t="shared" ca="1" si="72"/>
        <v/>
      </c>
      <c r="B806" s="152"/>
      <c r="C806" s="45" t="str">
        <f>IFERROR(VLOOKUP(B806,'اسماء العملاء'!$A$2:$E$1589,5,FALSE),"")</f>
        <v/>
      </c>
      <c r="D806" s="60" t="str">
        <f>IFERROR(VLOOKUP(B806,'اسماء العملاء'!$A$2:$C$1589,2,FALSE),"")</f>
        <v/>
      </c>
      <c r="E806" s="56"/>
      <c r="F806" s="62" t="str">
        <f>IFERROR(VLOOKUP(B806,'اسماء العملاء'!$A$2:$C$1589,3,FALSE),"")</f>
        <v/>
      </c>
      <c r="G806" s="75" t="str">
        <f>IFERROR(VLOOKUP(B806,'اسماء العملاء'!$A$2:$F$1589,6,FALSE),"")</f>
        <v/>
      </c>
      <c r="H806" s="142" t="str">
        <f>IFERROR(VLOOKUP(G806,'انواع الفلاتر'!$B$2:$C$52,2,FALSE),"")</f>
        <v/>
      </c>
      <c r="I806" s="128" t="str">
        <f>IFERROR(VLOOKUP(B806,'اسماء العملاء'!$A$2:$K$1589,11,FALSE),"")</f>
        <v/>
      </c>
      <c r="J806" s="46" t="str">
        <f t="shared" si="73"/>
        <v/>
      </c>
      <c r="K806" s="37"/>
      <c r="L806" s="137" t="str">
        <f t="shared" si="74"/>
        <v/>
      </c>
      <c r="M806" s="94" t="str">
        <f>IFERROR(VLOOKUP(B806,'اسماء العملاء'!$A$2:$G$1589,7,FALSE),"")</f>
        <v/>
      </c>
      <c r="N806" s="92" t="str">
        <f t="shared" si="75"/>
        <v/>
      </c>
      <c r="O806" s="149" t="str">
        <f>IFERROR(VLOOKUP(B806,'اسماء العملاء'!$A$2:$I$1589,9,FALSE),"")</f>
        <v/>
      </c>
      <c r="P806" s="144" t="str">
        <f t="shared" si="76"/>
        <v/>
      </c>
      <c r="Q806" s="145" t="str">
        <f t="shared" si="77"/>
        <v/>
      </c>
      <c r="R806" s="50"/>
      <c r="S806" s="133" t="str">
        <f>IFERROR(VLOOKUP(B806,'اسماء العملاء'!$A$2:$J$1589,10,FALSE),"")</f>
        <v/>
      </c>
      <c r="T806" s="48" t="str">
        <f>IFERROR(IF(COUNT($S806:S806)&gt;=$P806,"",EDATE($S806,1)),"")</f>
        <v/>
      </c>
      <c r="U806" s="48" t="str">
        <f>IFERROR(IF(COUNT($S806:T806)&gt;=$P806,"",EDATE($S806,2)),"")</f>
        <v/>
      </c>
      <c r="V806" s="48" t="str">
        <f>IFERROR(IF(COUNT($S806:U806)&gt;=$P806,"",EDATE($S806,3)),"")</f>
        <v/>
      </c>
      <c r="W806" s="48" t="str">
        <f>IFERROR(IF(COUNT($S806:V806)&gt;=$P806,"",EDATE($S806,4)),"")</f>
        <v/>
      </c>
      <c r="X806" s="48" t="str">
        <f>IFERROR(IF(COUNT($S806:W806)&gt;=$P806,"",EDATE($S806,5)),"")</f>
        <v/>
      </c>
      <c r="Y806" s="48" t="str">
        <f>IFERROR(IF(COUNT($S806:X806)&gt;=$P806,"",EDATE($S806,6)),"")</f>
        <v/>
      </c>
      <c r="Z806" s="48" t="str">
        <f>IFERROR(IF(COUNT($S806:Y806)&gt;=$P806,"",EDATE($S806,7)),"")</f>
        <v/>
      </c>
      <c r="AA806" s="48" t="str">
        <f>IFERROR(IF(COUNT($S806:Z806)&gt;=$P806,"",EDATE($S806,8)),"")</f>
        <v/>
      </c>
      <c r="AB806" s="48" t="str">
        <f>IFERROR(IF(COUNT($S806:AA806)&gt;=$P806,"",EDATE($S806,9)),"")</f>
        <v/>
      </c>
      <c r="AC806" s="48" t="str">
        <f>IFERROR(IF(COUNT($S806:AB806)&gt;=$P806,"",EDATE($S806,10)),"")</f>
        <v/>
      </c>
      <c r="AD806" s="48" t="str">
        <f>IFERROR(IF(COUNT($S806:AC806)&gt;=$P806,"",EDATE($S806,11)),"")</f>
        <v/>
      </c>
      <c r="AE806" s="48" t="str">
        <f>IFERROR(IF(COUNT($S806:AD806)&gt;=$P806,"",EDATE($S806,12)),"")</f>
        <v/>
      </c>
      <c r="AF806" s="48" t="str">
        <f>IFERROR(IF(COUNT($S806:AE806)&gt;=$P806,"",EDATE($S806,13)),"")</f>
        <v/>
      </c>
      <c r="AG806" s="48" t="str">
        <f>IFERROR(IF(COUNT($S806:AF806)&gt;=$P806,"",EDATE($S806,14)),"")</f>
        <v/>
      </c>
      <c r="AH806" s="48" t="str">
        <f>IFERROR(IF(COUNT($S806:AG806)&gt;=$P806,"",EDATE($S806,15)),"")</f>
        <v/>
      </c>
      <c r="AI806" s="48" t="str">
        <f>IFERROR(IF(COUNT($S806:AH806)&gt;=$P806,"",EDATE($S806,16)),"")</f>
        <v/>
      </c>
      <c r="AJ806" s="48" t="str">
        <f>IFERROR(IF(COUNT($S806:AI806)&gt;=$P806,"",EDATE($S806,17)),"")</f>
        <v/>
      </c>
      <c r="AK806" s="48" t="str">
        <f>IFERROR(IF(COUNT($S806:AJ806)&gt;=$P806,"",EDATE($S806,18)),"")</f>
        <v/>
      </c>
      <c r="AL806" s="49" t="str">
        <f>IFERROR(IF(COUNT($S806:AK806)&gt;=$P806,"",EDATE($S806,19)),"")</f>
        <v/>
      </c>
      <c r="AM806" s="49" t="str">
        <f>IFERROR(IF(COUNT($S806:AL806)&gt;=$P806,"",EDATE($S806,20)),"")</f>
        <v/>
      </c>
      <c r="AN806" s="49" t="str">
        <f>IFERROR(IF(COUNT($S806:AM806)&gt;=$P806,"",EDATE($S806,21)),"")</f>
        <v/>
      </c>
      <c r="AO806" s="49" t="str">
        <f>IFERROR(IF(COUNT($S806:AN806)&gt;=$P806,"",EDATE($S806,22)),"")</f>
        <v/>
      </c>
      <c r="AP806" s="49" t="str">
        <f>IFERROR(IF(COUNT($S806:AO806)&gt;=$P806,"",EDATE($S806,23)),"")</f>
        <v/>
      </c>
      <c r="AQ806" s="49" t="str">
        <f>IFERROR(IF(COUNT($S806:AP806)&gt;=$P806,"",EDATE($S806,24)),"")</f>
        <v/>
      </c>
      <c r="AR806" s="49" t="str">
        <f>IFERROR(IF(COUNT($S806:AQ806)&gt;=$P806,"",EDATE($S806,25)),"")</f>
        <v/>
      </c>
      <c r="AS806" s="49" t="str">
        <f>IFERROR(IF(COUNT($S806:AR806)&gt;=$P806,"",EDATE($S806,26)),"")</f>
        <v/>
      </c>
      <c r="AT806" s="49" t="str">
        <f>IFERROR(IF(COUNT($S806:AS806)&gt;=$P806,"",EDATE($S806,27)),"")</f>
        <v/>
      </c>
      <c r="AU806" s="49" t="str">
        <f>IFERROR(IF(COUNT($S806:AT806)&gt;=$P806,"",EDATE($S806,28)),"")</f>
        <v/>
      </c>
      <c r="AV806" s="49" t="str">
        <f>IFERROR(IF(COUNT($S806:AU806)&gt;=$P806,"",EDATE($S806,29)),"")</f>
        <v/>
      </c>
      <c r="AW806" s="49" t="str">
        <f>IFERROR(IF(COUNT($S806:AV806)&gt;=$P806,"",EDATE($S806,30)),"")</f>
        <v/>
      </c>
      <c r="AX806" s="49" t="str">
        <f>IFERROR(IF(COUNT($S806:AW806)&gt;=$P806,"",EDATE($S806,31)),"")</f>
        <v/>
      </c>
      <c r="AY806" s="49" t="str">
        <f>IFERROR(IF(COUNT($S806:AX806)&gt;=$P806,"",EDATE($S806,32)),"")</f>
        <v/>
      </c>
      <c r="AZ806" s="49" t="str">
        <f>IFERROR(IF(COUNT($S806:AY806)&gt;=$P806,"",EDATE($S806,33)),"")</f>
        <v/>
      </c>
      <c r="BA806" s="49" t="str">
        <f>IFERROR(IF(COUNT($S806:AZ806)&gt;=$P806,"",EDATE($S806,34)),"")</f>
        <v/>
      </c>
      <c r="BB806" s="49" t="str">
        <f>IFERROR(IF(COUNT($S806:BA806)&gt;=$P806,"",EDATE($S806,35)),"")</f>
        <v/>
      </c>
      <c r="BC806" s="49" t="str">
        <f>IFERROR(IF(COUNT($S806:BB806)&gt;=$P806,"",EDATE($S806,36)),"")</f>
        <v/>
      </c>
      <c r="BD806" s="108"/>
    </row>
    <row r="807" spans="1:56" s="98" customFormat="1" ht="21" customHeight="1" thickBot="1">
      <c r="A807" s="106" t="str">
        <f t="shared" ca="1" si="72"/>
        <v/>
      </c>
      <c r="B807" s="152"/>
      <c r="C807" s="45" t="str">
        <f>IFERROR(VLOOKUP(B807,'اسماء العملاء'!$A$2:$E$1589,5,FALSE),"")</f>
        <v/>
      </c>
      <c r="D807" s="60" t="str">
        <f>IFERROR(VLOOKUP(B807,'اسماء العملاء'!$A$2:$C$1589,2,FALSE),"")</f>
        <v/>
      </c>
      <c r="E807" s="56"/>
      <c r="F807" s="62" t="str">
        <f>IFERROR(VLOOKUP(B807,'اسماء العملاء'!$A$2:$C$1589,3,FALSE),"")</f>
        <v/>
      </c>
      <c r="G807" s="75" t="str">
        <f>IFERROR(VLOOKUP(B807,'اسماء العملاء'!$A$2:$F$1589,6,FALSE),"")</f>
        <v/>
      </c>
      <c r="H807" s="142" t="str">
        <f>IFERROR(VLOOKUP(G807,'انواع الفلاتر'!$B$2:$C$52,2,FALSE),"")</f>
        <v/>
      </c>
      <c r="I807" s="128" t="str">
        <f>IFERROR(VLOOKUP(B807,'اسماء العملاء'!$A$2:$K$1589,11,FALSE),"")</f>
        <v/>
      </c>
      <c r="J807" s="46" t="str">
        <f t="shared" si="73"/>
        <v/>
      </c>
      <c r="K807" s="37"/>
      <c r="L807" s="137" t="str">
        <f t="shared" si="74"/>
        <v/>
      </c>
      <c r="M807" s="94" t="str">
        <f>IFERROR(VLOOKUP(B807,'اسماء العملاء'!$A$2:$G$1589,7,FALSE),"")</f>
        <v/>
      </c>
      <c r="N807" s="92" t="str">
        <f t="shared" si="75"/>
        <v/>
      </c>
      <c r="O807" s="149" t="str">
        <f>IFERROR(VLOOKUP(B807,'اسماء العملاء'!$A$2:$I$1589,9,FALSE),"")</f>
        <v/>
      </c>
      <c r="P807" s="144" t="str">
        <f t="shared" si="76"/>
        <v/>
      </c>
      <c r="Q807" s="145" t="str">
        <f t="shared" si="77"/>
        <v/>
      </c>
      <c r="R807" s="50"/>
      <c r="S807" s="133" t="str">
        <f>IFERROR(VLOOKUP(B807,'اسماء العملاء'!$A$2:$J$1589,10,FALSE),"")</f>
        <v/>
      </c>
      <c r="T807" s="48" t="str">
        <f>IFERROR(IF(COUNT($S807:S807)&gt;=$P807,"",EDATE($S807,1)),"")</f>
        <v/>
      </c>
      <c r="U807" s="48" t="str">
        <f>IFERROR(IF(COUNT($S807:T807)&gt;=$P807,"",EDATE($S807,2)),"")</f>
        <v/>
      </c>
      <c r="V807" s="48" t="str">
        <f>IFERROR(IF(COUNT($S807:U807)&gt;=$P807,"",EDATE($S807,3)),"")</f>
        <v/>
      </c>
      <c r="W807" s="48" t="str">
        <f>IFERROR(IF(COUNT($S807:V807)&gt;=$P807,"",EDATE($S807,4)),"")</f>
        <v/>
      </c>
      <c r="X807" s="48" t="str">
        <f>IFERROR(IF(COUNT($S807:W807)&gt;=$P807,"",EDATE($S807,5)),"")</f>
        <v/>
      </c>
      <c r="Y807" s="48" t="str">
        <f>IFERROR(IF(COUNT($S807:X807)&gt;=$P807,"",EDATE($S807,6)),"")</f>
        <v/>
      </c>
      <c r="Z807" s="48" t="str">
        <f>IFERROR(IF(COUNT($S807:Y807)&gt;=$P807,"",EDATE($S807,7)),"")</f>
        <v/>
      </c>
      <c r="AA807" s="48" t="str">
        <f>IFERROR(IF(COUNT($S807:Z807)&gt;=$P807,"",EDATE($S807,8)),"")</f>
        <v/>
      </c>
      <c r="AB807" s="48" t="str">
        <f>IFERROR(IF(COUNT($S807:AA807)&gt;=$P807,"",EDATE($S807,9)),"")</f>
        <v/>
      </c>
      <c r="AC807" s="48" t="str">
        <f>IFERROR(IF(COUNT($S807:AB807)&gt;=$P807,"",EDATE($S807,10)),"")</f>
        <v/>
      </c>
      <c r="AD807" s="48" t="str">
        <f>IFERROR(IF(COUNT($S807:AC807)&gt;=$P807,"",EDATE($S807,11)),"")</f>
        <v/>
      </c>
      <c r="AE807" s="48" t="str">
        <f>IFERROR(IF(COUNT($S807:AD807)&gt;=$P807,"",EDATE($S807,12)),"")</f>
        <v/>
      </c>
      <c r="AF807" s="48" t="str">
        <f>IFERROR(IF(COUNT($S807:AE807)&gt;=$P807,"",EDATE($S807,13)),"")</f>
        <v/>
      </c>
      <c r="AG807" s="48" t="str">
        <f>IFERROR(IF(COUNT($S807:AF807)&gt;=$P807,"",EDATE($S807,14)),"")</f>
        <v/>
      </c>
      <c r="AH807" s="48" t="str">
        <f>IFERROR(IF(COUNT($S807:AG807)&gt;=$P807,"",EDATE($S807,15)),"")</f>
        <v/>
      </c>
      <c r="AI807" s="48" t="str">
        <f>IFERROR(IF(COUNT($S807:AH807)&gt;=$P807,"",EDATE($S807,16)),"")</f>
        <v/>
      </c>
      <c r="AJ807" s="48" t="str">
        <f>IFERROR(IF(COUNT($S807:AI807)&gt;=$P807,"",EDATE($S807,17)),"")</f>
        <v/>
      </c>
      <c r="AK807" s="48" t="str">
        <f>IFERROR(IF(COUNT($S807:AJ807)&gt;=$P807,"",EDATE($S807,18)),"")</f>
        <v/>
      </c>
      <c r="AL807" s="49" t="str">
        <f>IFERROR(IF(COUNT($S807:AK807)&gt;=$P807,"",EDATE($S807,19)),"")</f>
        <v/>
      </c>
      <c r="AM807" s="49" t="str">
        <f>IFERROR(IF(COUNT($S807:AL807)&gt;=$P807,"",EDATE($S807,20)),"")</f>
        <v/>
      </c>
      <c r="AN807" s="49" t="str">
        <f>IFERROR(IF(COUNT($S807:AM807)&gt;=$P807,"",EDATE($S807,21)),"")</f>
        <v/>
      </c>
      <c r="AO807" s="49" t="str">
        <f>IFERROR(IF(COUNT($S807:AN807)&gt;=$P807,"",EDATE($S807,22)),"")</f>
        <v/>
      </c>
      <c r="AP807" s="49" t="str">
        <f>IFERROR(IF(COUNT($S807:AO807)&gt;=$P807,"",EDATE($S807,23)),"")</f>
        <v/>
      </c>
      <c r="AQ807" s="49" t="str">
        <f>IFERROR(IF(COUNT($S807:AP807)&gt;=$P807,"",EDATE($S807,24)),"")</f>
        <v/>
      </c>
      <c r="AR807" s="49" t="str">
        <f>IFERROR(IF(COUNT($S807:AQ807)&gt;=$P807,"",EDATE($S807,25)),"")</f>
        <v/>
      </c>
      <c r="AS807" s="49" t="str">
        <f>IFERROR(IF(COUNT($S807:AR807)&gt;=$P807,"",EDATE($S807,26)),"")</f>
        <v/>
      </c>
      <c r="AT807" s="49" t="str">
        <f>IFERROR(IF(COUNT($S807:AS807)&gt;=$P807,"",EDATE($S807,27)),"")</f>
        <v/>
      </c>
      <c r="AU807" s="49" t="str">
        <f>IFERROR(IF(COUNT($S807:AT807)&gt;=$P807,"",EDATE($S807,28)),"")</f>
        <v/>
      </c>
      <c r="AV807" s="49" t="str">
        <f>IFERROR(IF(COUNT($S807:AU807)&gt;=$P807,"",EDATE($S807,29)),"")</f>
        <v/>
      </c>
      <c r="AW807" s="49" t="str">
        <f>IFERROR(IF(COUNT($S807:AV807)&gt;=$P807,"",EDATE($S807,30)),"")</f>
        <v/>
      </c>
      <c r="AX807" s="49" t="str">
        <f>IFERROR(IF(COUNT($S807:AW807)&gt;=$P807,"",EDATE($S807,31)),"")</f>
        <v/>
      </c>
      <c r="AY807" s="49" t="str">
        <f>IFERROR(IF(COUNT($S807:AX807)&gt;=$P807,"",EDATE($S807,32)),"")</f>
        <v/>
      </c>
      <c r="AZ807" s="49" t="str">
        <f>IFERROR(IF(COUNT($S807:AY807)&gt;=$P807,"",EDATE($S807,33)),"")</f>
        <v/>
      </c>
      <c r="BA807" s="49" t="str">
        <f>IFERROR(IF(COUNT($S807:AZ807)&gt;=$P807,"",EDATE($S807,34)),"")</f>
        <v/>
      </c>
      <c r="BB807" s="49" t="str">
        <f>IFERROR(IF(COUNT($S807:BA807)&gt;=$P807,"",EDATE($S807,35)),"")</f>
        <v/>
      </c>
      <c r="BC807" s="49" t="str">
        <f>IFERROR(IF(COUNT($S807:BB807)&gt;=$P807,"",EDATE($S807,36)),"")</f>
        <v/>
      </c>
      <c r="BD807" s="108"/>
    </row>
    <row r="808" spans="1:56" s="98" customFormat="1" ht="21" customHeight="1" thickBot="1">
      <c r="A808" s="106" t="str">
        <f t="shared" ca="1" si="72"/>
        <v/>
      </c>
      <c r="B808" s="152"/>
      <c r="C808" s="45" t="str">
        <f>IFERROR(VLOOKUP(B808,'اسماء العملاء'!$A$2:$E$1589,5,FALSE),"")</f>
        <v/>
      </c>
      <c r="D808" s="60" t="str">
        <f>IFERROR(VLOOKUP(B808,'اسماء العملاء'!$A$2:$C$1589,2,FALSE),"")</f>
        <v/>
      </c>
      <c r="E808" s="56"/>
      <c r="F808" s="62" t="str">
        <f>IFERROR(VLOOKUP(B808,'اسماء العملاء'!$A$2:$C$1589,3,FALSE),"")</f>
        <v/>
      </c>
      <c r="G808" s="75" t="str">
        <f>IFERROR(VLOOKUP(B808,'اسماء العملاء'!$A$2:$F$1589,6,FALSE),"")</f>
        <v/>
      </c>
      <c r="H808" s="142" t="str">
        <f>IFERROR(VLOOKUP(G808,'انواع الفلاتر'!$B$2:$C$52,2,FALSE),"")</f>
        <v/>
      </c>
      <c r="I808" s="128" t="str">
        <f>IFERROR(VLOOKUP(B808,'اسماء العملاء'!$A$2:$K$1589,11,FALSE),"")</f>
        <v/>
      </c>
      <c r="J808" s="46" t="str">
        <f t="shared" si="73"/>
        <v/>
      </c>
      <c r="K808" s="37"/>
      <c r="L808" s="137" t="str">
        <f t="shared" si="74"/>
        <v/>
      </c>
      <c r="M808" s="94" t="str">
        <f>IFERROR(VLOOKUP(B808,'اسماء العملاء'!$A$2:$G$1589,7,FALSE),"")</f>
        <v/>
      </c>
      <c r="N808" s="92" t="str">
        <f t="shared" si="75"/>
        <v/>
      </c>
      <c r="O808" s="149" t="str">
        <f>IFERROR(VLOOKUP(B808,'اسماء العملاء'!$A$2:$I$1589,9,FALSE),"")</f>
        <v/>
      </c>
      <c r="P808" s="144" t="str">
        <f t="shared" si="76"/>
        <v/>
      </c>
      <c r="Q808" s="145" t="str">
        <f t="shared" si="77"/>
        <v/>
      </c>
      <c r="R808" s="50"/>
      <c r="S808" s="133" t="str">
        <f>IFERROR(VLOOKUP(B808,'اسماء العملاء'!$A$2:$J$1589,10,FALSE),"")</f>
        <v/>
      </c>
      <c r="T808" s="48" t="str">
        <f>IFERROR(IF(COUNT($S808:S808)&gt;=$P808,"",EDATE($S808,1)),"")</f>
        <v/>
      </c>
      <c r="U808" s="48" t="str">
        <f>IFERROR(IF(COUNT($S808:T808)&gt;=$P808,"",EDATE($S808,2)),"")</f>
        <v/>
      </c>
      <c r="V808" s="48" t="str">
        <f>IFERROR(IF(COUNT($S808:U808)&gt;=$P808,"",EDATE($S808,3)),"")</f>
        <v/>
      </c>
      <c r="W808" s="48" t="str">
        <f>IFERROR(IF(COUNT($S808:V808)&gt;=$P808,"",EDATE($S808,4)),"")</f>
        <v/>
      </c>
      <c r="X808" s="48" t="str">
        <f>IFERROR(IF(COUNT($S808:W808)&gt;=$P808,"",EDATE($S808,5)),"")</f>
        <v/>
      </c>
      <c r="Y808" s="48" t="str">
        <f>IFERROR(IF(COUNT($S808:X808)&gt;=$P808,"",EDATE($S808,6)),"")</f>
        <v/>
      </c>
      <c r="Z808" s="48" t="str">
        <f>IFERROR(IF(COUNT($S808:Y808)&gt;=$P808,"",EDATE($S808,7)),"")</f>
        <v/>
      </c>
      <c r="AA808" s="48" t="str">
        <f>IFERROR(IF(COUNT($S808:Z808)&gt;=$P808,"",EDATE($S808,8)),"")</f>
        <v/>
      </c>
      <c r="AB808" s="48" t="str">
        <f>IFERROR(IF(COUNT($S808:AA808)&gt;=$P808,"",EDATE($S808,9)),"")</f>
        <v/>
      </c>
      <c r="AC808" s="48" t="str">
        <f>IFERROR(IF(COUNT($S808:AB808)&gt;=$P808,"",EDATE($S808,10)),"")</f>
        <v/>
      </c>
      <c r="AD808" s="48" t="str">
        <f>IFERROR(IF(COUNT($S808:AC808)&gt;=$P808,"",EDATE($S808,11)),"")</f>
        <v/>
      </c>
      <c r="AE808" s="48" t="str">
        <f>IFERROR(IF(COUNT($S808:AD808)&gt;=$P808,"",EDATE($S808,12)),"")</f>
        <v/>
      </c>
      <c r="AF808" s="48" t="str">
        <f>IFERROR(IF(COUNT($S808:AE808)&gt;=$P808,"",EDATE($S808,13)),"")</f>
        <v/>
      </c>
      <c r="AG808" s="48" t="str">
        <f>IFERROR(IF(COUNT($S808:AF808)&gt;=$P808,"",EDATE($S808,14)),"")</f>
        <v/>
      </c>
      <c r="AH808" s="48" t="str">
        <f>IFERROR(IF(COUNT($S808:AG808)&gt;=$P808,"",EDATE($S808,15)),"")</f>
        <v/>
      </c>
      <c r="AI808" s="48" t="str">
        <f>IFERROR(IF(COUNT($S808:AH808)&gt;=$P808,"",EDATE($S808,16)),"")</f>
        <v/>
      </c>
      <c r="AJ808" s="48" t="str">
        <f>IFERROR(IF(COUNT($S808:AI808)&gt;=$P808,"",EDATE($S808,17)),"")</f>
        <v/>
      </c>
      <c r="AK808" s="48" t="str">
        <f>IFERROR(IF(COUNT($S808:AJ808)&gt;=$P808,"",EDATE($S808,18)),"")</f>
        <v/>
      </c>
      <c r="AL808" s="49" t="str">
        <f>IFERROR(IF(COUNT($S808:AK808)&gt;=$P808,"",EDATE($S808,19)),"")</f>
        <v/>
      </c>
      <c r="AM808" s="49" t="str">
        <f>IFERROR(IF(COUNT($S808:AL808)&gt;=$P808,"",EDATE($S808,20)),"")</f>
        <v/>
      </c>
      <c r="AN808" s="49" t="str">
        <f>IFERROR(IF(COUNT($S808:AM808)&gt;=$P808,"",EDATE($S808,21)),"")</f>
        <v/>
      </c>
      <c r="AO808" s="49" t="str">
        <f>IFERROR(IF(COUNT($S808:AN808)&gt;=$P808,"",EDATE($S808,22)),"")</f>
        <v/>
      </c>
      <c r="AP808" s="49" t="str">
        <f>IFERROR(IF(COUNT($S808:AO808)&gt;=$P808,"",EDATE($S808,23)),"")</f>
        <v/>
      </c>
      <c r="AQ808" s="49" t="str">
        <f>IFERROR(IF(COUNT($S808:AP808)&gt;=$P808,"",EDATE($S808,24)),"")</f>
        <v/>
      </c>
      <c r="AR808" s="49" t="str">
        <f>IFERROR(IF(COUNT($S808:AQ808)&gt;=$P808,"",EDATE($S808,25)),"")</f>
        <v/>
      </c>
      <c r="AS808" s="49" t="str">
        <f>IFERROR(IF(COUNT($S808:AR808)&gt;=$P808,"",EDATE($S808,26)),"")</f>
        <v/>
      </c>
      <c r="AT808" s="49" t="str">
        <f>IFERROR(IF(COUNT($S808:AS808)&gt;=$P808,"",EDATE($S808,27)),"")</f>
        <v/>
      </c>
      <c r="AU808" s="49" t="str">
        <f>IFERROR(IF(COUNT($S808:AT808)&gt;=$P808,"",EDATE($S808,28)),"")</f>
        <v/>
      </c>
      <c r="AV808" s="49" t="str">
        <f>IFERROR(IF(COUNT($S808:AU808)&gt;=$P808,"",EDATE($S808,29)),"")</f>
        <v/>
      </c>
      <c r="AW808" s="49" t="str">
        <f>IFERROR(IF(COUNT($S808:AV808)&gt;=$P808,"",EDATE($S808,30)),"")</f>
        <v/>
      </c>
      <c r="AX808" s="49" t="str">
        <f>IFERROR(IF(COUNT($S808:AW808)&gt;=$P808,"",EDATE($S808,31)),"")</f>
        <v/>
      </c>
      <c r="AY808" s="49" t="str">
        <f>IFERROR(IF(COUNT($S808:AX808)&gt;=$P808,"",EDATE($S808,32)),"")</f>
        <v/>
      </c>
      <c r="AZ808" s="49" t="str">
        <f>IFERROR(IF(COUNT($S808:AY808)&gt;=$P808,"",EDATE($S808,33)),"")</f>
        <v/>
      </c>
      <c r="BA808" s="49" t="str">
        <f>IFERROR(IF(COUNT($S808:AZ808)&gt;=$P808,"",EDATE($S808,34)),"")</f>
        <v/>
      </c>
      <c r="BB808" s="49" t="str">
        <f>IFERROR(IF(COUNT($S808:BA808)&gt;=$P808,"",EDATE($S808,35)),"")</f>
        <v/>
      </c>
      <c r="BC808" s="49" t="str">
        <f>IFERROR(IF(COUNT($S808:BB808)&gt;=$P808,"",EDATE($S808,36)),"")</f>
        <v/>
      </c>
      <c r="BD808" s="108"/>
    </row>
    <row r="809" spans="1:56" s="98" customFormat="1" ht="21" customHeight="1" thickBot="1">
      <c r="A809" s="106" t="str">
        <f t="shared" ca="1" si="72"/>
        <v/>
      </c>
      <c r="B809" s="152"/>
      <c r="C809" s="45" t="str">
        <f>IFERROR(VLOOKUP(B809,'اسماء العملاء'!$A$2:$E$1589,5,FALSE),"")</f>
        <v/>
      </c>
      <c r="D809" s="60" t="str">
        <f>IFERROR(VLOOKUP(B809,'اسماء العملاء'!$A$2:$C$1589,2,FALSE),"")</f>
        <v/>
      </c>
      <c r="E809" s="56"/>
      <c r="F809" s="62" t="str">
        <f>IFERROR(VLOOKUP(B809,'اسماء العملاء'!$A$2:$C$1589,3,FALSE),"")</f>
        <v/>
      </c>
      <c r="G809" s="75" t="str">
        <f>IFERROR(VLOOKUP(B809,'اسماء العملاء'!$A$2:$F$1589,6,FALSE),"")</f>
        <v/>
      </c>
      <c r="H809" s="142" t="str">
        <f>IFERROR(VLOOKUP(G809,'انواع الفلاتر'!$B$2:$C$52,2,FALSE),"")</f>
        <v/>
      </c>
      <c r="I809" s="128" t="str">
        <f>IFERROR(VLOOKUP(B809,'اسماء العملاء'!$A$2:$K$1589,11,FALSE),"")</f>
        <v/>
      </c>
      <c r="J809" s="46" t="str">
        <f t="shared" si="73"/>
        <v/>
      </c>
      <c r="K809" s="37"/>
      <c r="L809" s="137" t="str">
        <f t="shared" si="74"/>
        <v/>
      </c>
      <c r="M809" s="94" t="str">
        <f>IFERROR(VLOOKUP(B809,'اسماء العملاء'!$A$2:$G$1589,7,FALSE),"")</f>
        <v/>
      </c>
      <c r="N809" s="92" t="str">
        <f t="shared" si="75"/>
        <v/>
      </c>
      <c r="O809" s="149" t="str">
        <f>IFERROR(VLOOKUP(B809,'اسماء العملاء'!$A$2:$I$1589,9,FALSE),"")</f>
        <v/>
      </c>
      <c r="P809" s="144" t="str">
        <f t="shared" si="76"/>
        <v/>
      </c>
      <c r="Q809" s="145" t="str">
        <f t="shared" si="77"/>
        <v/>
      </c>
      <c r="R809" s="50"/>
      <c r="S809" s="133" t="str">
        <f>IFERROR(VLOOKUP(B809,'اسماء العملاء'!$A$2:$J$1589,10,FALSE),"")</f>
        <v/>
      </c>
      <c r="T809" s="48" t="str">
        <f>IFERROR(IF(COUNT($S809:S809)&gt;=$P809,"",EDATE($S809,1)),"")</f>
        <v/>
      </c>
      <c r="U809" s="48" t="str">
        <f>IFERROR(IF(COUNT($S809:T809)&gt;=$P809,"",EDATE($S809,2)),"")</f>
        <v/>
      </c>
      <c r="V809" s="48" t="str">
        <f>IFERROR(IF(COUNT($S809:U809)&gt;=$P809,"",EDATE($S809,3)),"")</f>
        <v/>
      </c>
      <c r="W809" s="48" t="str">
        <f>IFERROR(IF(COUNT($S809:V809)&gt;=$P809,"",EDATE($S809,4)),"")</f>
        <v/>
      </c>
      <c r="X809" s="48" t="str">
        <f>IFERROR(IF(COUNT($S809:W809)&gt;=$P809,"",EDATE($S809,5)),"")</f>
        <v/>
      </c>
      <c r="Y809" s="48" t="str">
        <f>IFERROR(IF(COUNT($S809:X809)&gt;=$P809,"",EDATE($S809,6)),"")</f>
        <v/>
      </c>
      <c r="Z809" s="48" t="str">
        <f>IFERROR(IF(COUNT($S809:Y809)&gt;=$P809,"",EDATE($S809,7)),"")</f>
        <v/>
      </c>
      <c r="AA809" s="48" t="str">
        <f>IFERROR(IF(COUNT($S809:Z809)&gt;=$P809,"",EDATE($S809,8)),"")</f>
        <v/>
      </c>
      <c r="AB809" s="48" t="str">
        <f>IFERROR(IF(COUNT($S809:AA809)&gt;=$P809,"",EDATE($S809,9)),"")</f>
        <v/>
      </c>
      <c r="AC809" s="48" t="str">
        <f>IFERROR(IF(COUNT($S809:AB809)&gt;=$P809,"",EDATE($S809,10)),"")</f>
        <v/>
      </c>
      <c r="AD809" s="48" t="str">
        <f>IFERROR(IF(COUNT($S809:AC809)&gt;=$P809,"",EDATE($S809,11)),"")</f>
        <v/>
      </c>
      <c r="AE809" s="48" t="str">
        <f>IFERROR(IF(COUNT($S809:AD809)&gt;=$P809,"",EDATE($S809,12)),"")</f>
        <v/>
      </c>
      <c r="AF809" s="48" t="str">
        <f>IFERROR(IF(COUNT($S809:AE809)&gt;=$P809,"",EDATE($S809,13)),"")</f>
        <v/>
      </c>
      <c r="AG809" s="48" t="str">
        <f>IFERROR(IF(COUNT($S809:AF809)&gt;=$P809,"",EDATE($S809,14)),"")</f>
        <v/>
      </c>
      <c r="AH809" s="48" t="str">
        <f>IFERROR(IF(COUNT($S809:AG809)&gt;=$P809,"",EDATE($S809,15)),"")</f>
        <v/>
      </c>
      <c r="AI809" s="48" t="str">
        <f>IFERROR(IF(COUNT($S809:AH809)&gt;=$P809,"",EDATE($S809,16)),"")</f>
        <v/>
      </c>
      <c r="AJ809" s="48" t="str">
        <f>IFERROR(IF(COUNT($S809:AI809)&gt;=$P809,"",EDATE($S809,17)),"")</f>
        <v/>
      </c>
      <c r="AK809" s="48" t="str">
        <f>IFERROR(IF(COUNT($S809:AJ809)&gt;=$P809,"",EDATE($S809,18)),"")</f>
        <v/>
      </c>
      <c r="AL809" s="49" t="str">
        <f>IFERROR(IF(COUNT($S809:AK809)&gt;=$P809,"",EDATE($S809,19)),"")</f>
        <v/>
      </c>
      <c r="AM809" s="49" t="str">
        <f>IFERROR(IF(COUNT($S809:AL809)&gt;=$P809,"",EDATE($S809,20)),"")</f>
        <v/>
      </c>
      <c r="AN809" s="49" t="str">
        <f>IFERROR(IF(COUNT($S809:AM809)&gt;=$P809,"",EDATE($S809,21)),"")</f>
        <v/>
      </c>
      <c r="AO809" s="49" t="str">
        <f>IFERROR(IF(COUNT($S809:AN809)&gt;=$P809,"",EDATE($S809,22)),"")</f>
        <v/>
      </c>
      <c r="AP809" s="49" t="str">
        <f>IFERROR(IF(COUNT($S809:AO809)&gt;=$P809,"",EDATE($S809,23)),"")</f>
        <v/>
      </c>
      <c r="AQ809" s="49" t="str">
        <f>IFERROR(IF(COUNT($S809:AP809)&gt;=$P809,"",EDATE($S809,24)),"")</f>
        <v/>
      </c>
      <c r="AR809" s="49" t="str">
        <f>IFERROR(IF(COUNT($S809:AQ809)&gt;=$P809,"",EDATE($S809,25)),"")</f>
        <v/>
      </c>
      <c r="AS809" s="49" t="str">
        <f>IFERROR(IF(COUNT($S809:AR809)&gt;=$P809,"",EDATE($S809,26)),"")</f>
        <v/>
      </c>
      <c r="AT809" s="49" t="str">
        <f>IFERROR(IF(COUNT($S809:AS809)&gt;=$P809,"",EDATE($S809,27)),"")</f>
        <v/>
      </c>
      <c r="AU809" s="49" t="str">
        <f>IFERROR(IF(COUNT($S809:AT809)&gt;=$P809,"",EDATE($S809,28)),"")</f>
        <v/>
      </c>
      <c r="AV809" s="49" t="str">
        <f>IFERROR(IF(COUNT($S809:AU809)&gt;=$P809,"",EDATE($S809,29)),"")</f>
        <v/>
      </c>
      <c r="AW809" s="49" t="str">
        <f>IFERROR(IF(COUNT($S809:AV809)&gt;=$P809,"",EDATE($S809,30)),"")</f>
        <v/>
      </c>
      <c r="AX809" s="49" t="str">
        <f>IFERROR(IF(COUNT($S809:AW809)&gt;=$P809,"",EDATE($S809,31)),"")</f>
        <v/>
      </c>
      <c r="AY809" s="49" t="str">
        <f>IFERROR(IF(COUNT($S809:AX809)&gt;=$P809,"",EDATE($S809,32)),"")</f>
        <v/>
      </c>
      <c r="AZ809" s="49" t="str">
        <f>IFERROR(IF(COUNT($S809:AY809)&gt;=$P809,"",EDATE($S809,33)),"")</f>
        <v/>
      </c>
      <c r="BA809" s="49" t="str">
        <f>IFERROR(IF(COUNT($S809:AZ809)&gt;=$P809,"",EDATE($S809,34)),"")</f>
        <v/>
      </c>
      <c r="BB809" s="49" t="str">
        <f>IFERROR(IF(COUNT($S809:BA809)&gt;=$P809,"",EDATE($S809,35)),"")</f>
        <v/>
      </c>
      <c r="BC809" s="49" t="str">
        <f>IFERROR(IF(COUNT($S809:BB809)&gt;=$P809,"",EDATE($S809,36)),"")</f>
        <v/>
      </c>
      <c r="BD809" s="108"/>
    </row>
    <row r="810" spans="1:56" s="98" customFormat="1" ht="21" customHeight="1" thickBot="1">
      <c r="A810" s="106" t="str">
        <f t="shared" ca="1" si="72"/>
        <v/>
      </c>
      <c r="B810" s="152"/>
      <c r="C810" s="45" t="str">
        <f>IFERROR(VLOOKUP(B810,'اسماء العملاء'!$A$2:$E$1589,5,FALSE),"")</f>
        <v/>
      </c>
      <c r="D810" s="60" t="str">
        <f>IFERROR(VLOOKUP(B810,'اسماء العملاء'!$A$2:$C$1589,2,FALSE),"")</f>
        <v/>
      </c>
      <c r="E810" s="56"/>
      <c r="F810" s="62" t="str">
        <f>IFERROR(VLOOKUP(B810,'اسماء العملاء'!$A$2:$C$1589,3,FALSE),"")</f>
        <v/>
      </c>
      <c r="G810" s="75" t="str">
        <f>IFERROR(VLOOKUP(B810,'اسماء العملاء'!$A$2:$F$1589,6,FALSE),"")</f>
        <v/>
      </c>
      <c r="H810" s="142" t="str">
        <f>IFERROR(VLOOKUP(G810,'انواع الفلاتر'!$B$2:$C$52,2,FALSE),"")</f>
        <v/>
      </c>
      <c r="I810" s="128" t="str">
        <f>IFERROR(VLOOKUP(B810,'اسماء العملاء'!$A$2:$K$1589,11,FALSE),"")</f>
        <v/>
      </c>
      <c r="J810" s="46" t="str">
        <f t="shared" si="73"/>
        <v/>
      </c>
      <c r="K810" s="37"/>
      <c r="L810" s="137" t="str">
        <f t="shared" si="74"/>
        <v/>
      </c>
      <c r="M810" s="94" t="str">
        <f>IFERROR(VLOOKUP(B810,'اسماء العملاء'!$A$2:$G$1589,7,FALSE),"")</f>
        <v/>
      </c>
      <c r="N810" s="92" t="str">
        <f t="shared" si="75"/>
        <v/>
      </c>
      <c r="O810" s="149" t="str">
        <f>IFERROR(VLOOKUP(B810,'اسماء العملاء'!$A$2:$I$1589,9,FALSE),"")</f>
        <v/>
      </c>
      <c r="P810" s="144" t="str">
        <f t="shared" si="76"/>
        <v/>
      </c>
      <c r="Q810" s="145" t="str">
        <f t="shared" si="77"/>
        <v/>
      </c>
      <c r="R810" s="50"/>
      <c r="S810" s="133" t="str">
        <f>IFERROR(VLOOKUP(B810,'اسماء العملاء'!$A$2:$J$1589,10,FALSE),"")</f>
        <v/>
      </c>
      <c r="T810" s="48" t="str">
        <f>IFERROR(IF(COUNT($S810:S810)&gt;=$P810,"",EDATE($S810,1)),"")</f>
        <v/>
      </c>
      <c r="U810" s="48" t="str">
        <f>IFERROR(IF(COUNT($S810:T810)&gt;=$P810,"",EDATE($S810,2)),"")</f>
        <v/>
      </c>
      <c r="V810" s="48" t="str">
        <f>IFERROR(IF(COUNT($S810:U810)&gt;=$P810,"",EDATE($S810,3)),"")</f>
        <v/>
      </c>
      <c r="W810" s="48" t="str">
        <f>IFERROR(IF(COUNT($S810:V810)&gt;=$P810,"",EDATE($S810,4)),"")</f>
        <v/>
      </c>
      <c r="X810" s="48" t="str">
        <f>IFERROR(IF(COUNT($S810:W810)&gt;=$P810,"",EDATE($S810,5)),"")</f>
        <v/>
      </c>
      <c r="Y810" s="48" t="str">
        <f>IFERROR(IF(COUNT($S810:X810)&gt;=$P810,"",EDATE($S810,6)),"")</f>
        <v/>
      </c>
      <c r="Z810" s="48" t="str">
        <f>IFERROR(IF(COUNT($S810:Y810)&gt;=$P810,"",EDATE($S810,7)),"")</f>
        <v/>
      </c>
      <c r="AA810" s="48" t="str">
        <f>IFERROR(IF(COUNT($S810:Z810)&gt;=$P810,"",EDATE($S810,8)),"")</f>
        <v/>
      </c>
      <c r="AB810" s="48" t="str">
        <f>IFERROR(IF(COUNT($S810:AA810)&gt;=$P810,"",EDATE($S810,9)),"")</f>
        <v/>
      </c>
      <c r="AC810" s="48" t="str">
        <f>IFERROR(IF(COUNT($S810:AB810)&gt;=$P810,"",EDATE($S810,10)),"")</f>
        <v/>
      </c>
      <c r="AD810" s="48" t="str">
        <f>IFERROR(IF(COUNT($S810:AC810)&gt;=$P810,"",EDATE($S810,11)),"")</f>
        <v/>
      </c>
      <c r="AE810" s="48" t="str">
        <f>IFERROR(IF(COUNT($S810:AD810)&gt;=$P810,"",EDATE($S810,12)),"")</f>
        <v/>
      </c>
      <c r="AF810" s="48" t="str">
        <f>IFERROR(IF(COUNT($S810:AE810)&gt;=$P810,"",EDATE($S810,13)),"")</f>
        <v/>
      </c>
      <c r="AG810" s="48" t="str">
        <f>IFERROR(IF(COUNT($S810:AF810)&gt;=$P810,"",EDATE($S810,14)),"")</f>
        <v/>
      </c>
      <c r="AH810" s="48" t="str">
        <f>IFERROR(IF(COUNT($S810:AG810)&gt;=$P810,"",EDATE($S810,15)),"")</f>
        <v/>
      </c>
      <c r="AI810" s="48" t="str">
        <f>IFERROR(IF(COUNT($S810:AH810)&gt;=$P810,"",EDATE($S810,16)),"")</f>
        <v/>
      </c>
      <c r="AJ810" s="48" t="str">
        <f>IFERROR(IF(COUNT($S810:AI810)&gt;=$P810,"",EDATE($S810,17)),"")</f>
        <v/>
      </c>
      <c r="AK810" s="48" t="str">
        <f>IFERROR(IF(COUNT($S810:AJ810)&gt;=$P810,"",EDATE($S810,18)),"")</f>
        <v/>
      </c>
      <c r="AL810" s="49" t="str">
        <f>IFERROR(IF(COUNT($S810:AK810)&gt;=$P810,"",EDATE($S810,19)),"")</f>
        <v/>
      </c>
      <c r="AM810" s="49" t="str">
        <f>IFERROR(IF(COUNT($S810:AL810)&gt;=$P810,"",EDATE($S810,20)),"")</f>
        <v/>
      </c>
      <c r="AN810" s="49" t="str">
        <f>IFERROR(IF(COUNT($S810:AM810)&gt;=$P810,"",EDATE($S810,21)),"")</f>
        <v/>
      </c>
      <c r="AO810" s="49" t="str">
        <f>IFERROR(IF(COUNT($S810:AN810)&gt;=$P810,"",EDATE($S810,22)),"")</f>
        <v/>
      </c>
      <c r="AP810" s="49" t="str">
        <f>IFERROR(IF(COUNT($S810:AO810)&gt;=$P810,"",EDATE($S810,23)),"")</f>
        <v/>
      </c>
      <c r="AQ810" s="49" t="str">
        <f>IFERROR(IF(COUNT($S810:AP810)&gt;=$P810,"",EDATE($S810,24)),"")</f>
        <v/>
      </c>
      <c r="AR810" s="49" t="str">
        <f>IFERROR(IF(COUNT($S810:AQ810)&gt;=$P810,"",EDATE($S810,25)),"")</f>
        <v/>
      </c>
      <c r="AS810" s="49" t="str">
        <f>IFERROR(IF(COUNT($S810:AR810)&gt;=$P810,"",EDATE($S810,26)),"")</f>
        <v/>
      </c>
      <c r="AT810" s="49" t="str">
        <f>IFERROR(IF(COUNT($S810:AS810)&gt;=$P810,"",EDATE($S810,27)),"")</f>
        <v/>
      </c>
      <c r="AU810" s="49" t="str">
        <f>IFERROR(IF(COUNT($S810:AT810)&gt;=$P810,"",EDATE($S810,28)),"")</f>
        <v/>
      </c>
      <c r="AV810" s="49" t="str">
        <f>IFERROR(IF(COUNT($S810:AU810)&gt;=$P810,"",EDATE($S810,29)),"")</f>
        <v/>
      </c>
      <c r="AW810" s="49" t="str">
        <f>IFERROR(IF(COUNT($S810:AV810)&gt;=$P810,"",EDATE($S810,30)),"")</f>
        <v/>
      </c>
      <c r="AX810" s="49" t="str">
        <f>IFERROR(IF(COUNT($S810:AW810)&gt;=$P810,"",EDATE($S810,31)),"")</f>
        <v/>
      </c>
      <c r="AY810" s="49" t="str">
        <f>IFERROR(IF(COUNT($S810:AX810)&gt;=$P810,"",EDATE($S810,32)),"")</f>
        <v/>
      </c>
      <c r="AZ810" s="49" t="str">
        <f>IFERROR(IF(COUNT($S810:AY810)&gt;=$P810,"",EDATE($S810,33)),"")</f>
        <v/>
      </c>
      <c r="BA810" s="49" t="str">
        <f>IFERROR(IF(COUNT($S810:AZ810)&gt;=$P810,"",EDATE($S810,34)),"")</f>
        <v/>
      </c>
      <c r="BB810" s="49" t="str">
        <f>IFERROR(IF(COUNT($S810:BA810)&gt;=$P810,"",EDATE($S810,35)),"")</f>
        <v/>
      </c>
      <c r="BC810" s="49" t="str">
        <f>IFERROR(IF(COUNT($S810:BB810)&gt;=$P810,"",EDATE($S810,36)),"")</f>
        <v/>
      </c>
      <c r="BD810" s="108"/>
    </row>
    <row r="811" spans="1:56" s="98" customFormat="1" ht="21" customHeight="1" thickBot="1">
      <c r="A811" s="106" t="str">
        <f t="shared" ca="1" si="72"/>
        <v/>
      </c>
      <c r="B811" s="152"/>
      <c r="C811" s="45" t="str">
        <f>IFERROR(VLOOKUP(B811,'اسماء العملاء'!$A$2:$E$1589,5,FALSE),"")</f>
        <v/>
      </c>
      <c r="D811" s="60" t="str">
        <f>IFERROR(VLOOKUP(B811,'اسماء العملاء'!$A$2:$C$1589,2,FALSE),"")</f>
        <v/>
      </c>
      <c r="E811" s="56"/>
      <c r="F811" s="62" t="str">
        <f>IFERROR(VLOOKUP(B811,'اسماء العملاء'!$A$2:$C$1589,3,FALSE),"")</f>
        <v/>
      </c>
      <c r="G811" s="75" t="str">
        <f>IFERROR(VLOOKUP(B811,'اسماء العملاء'!$A$2:$F$1589,6,FALSE),"")</f>
        <v/>
      </c>
      <c r="H811" s="142" t="str">
        <f>IFERROR(VLOOKUP(G811,'انواع الفلاتر'!$B$2:$C$52,2,FALSE),"")</f>
        <v/>
      </c>
      <c r="I811" s="128" t="str">
        <f>IFERROR(VLOOKUP(B811,'اسماء العملاء'!$A$2:$K$1589,11,FALSE),"")</f>
        <v/>
      </c>
      <c r="J811" s="46" t="str">
        <f t="shared" si="73"/>
        <v/>
      </c>
      <c r="K811" s="37"/>
      <c r="L811" s="137" t="str">
        <f t="shared" si="74"/>
        <v/>
      </c>
      <c r="M811" s="94" t="str">
        <f>IFERROR(VLOOKUP(B811,'اسماء العملاء'!$A$2:$G$1589,7,FALSE),"")</f>
        <v/>
      </c>
      <c r="N811" s="92" t="str">
        <f t="shared" si="75"/>
        <v/>
      </c>
      <c r="O811" s="149" t="str">
        <f>IFERROR(VLOOKUP(B811,'اسماء العملاء'!$A$2:$I$1589,9,FALSE),"")</f>
        <v/>
      </c>
      <c r="P811" s="144" t="str">
        <f t="shared" si="76"/>
        <v/>
      </c>
      <c r="Q811" s="145" t="str">
        <f t="shared" si="77"/>
        <v/>
      </c>
      <c r="R811" s="50"/>
      <c r="S811" s="133" t="str">
        <f>IFERROR(VLOOKUP(B811,'اسماء العملاء'!$A$2:$J$1589,10,FALSE),"")</f>
        <v/>
      </c>
      <c r="T811" s="48" t="str">
        <f>IFERROR(IF(COUNT($S811:S811)&gt;=$P811,"",EDATE($S811,1)),"")</f>
        <v/>
      </c>
      <c r="U811" s="48" t="str">
        <f>IFERROR(IF(COUNT($S811:T811)&gt;=$P811,"",EDATE($S811,2)),"")</f>
        <v/>
      </c>
      <c r="V811" s="48" t="str">
        <f>IFERROR(IF(COUNT($S811:U811)&gt;=$P811,"",EDATE($S811,3)),"")</f>
        <v/>
      </c>
      <c r="W811" s="48" t="str">
        <f>IFERROR(IF(COUNT($S811:V811)&gt;=$P811,"",EDATE($S811,4)),"")</f>
        <v/>
      </c>
      <c r="X811" s="48" t="str">
        <f>IFERROR(IF(COUNT($S811:W811)&gt;=$P811,"",EDATE($S811,5)),"")</f>
        <v/>
      </c>
      <c r="Y811" s="48" t="str">
        <f>IFERROR(IF(COUNT($S811:X811)&gt;=$P811,"",EDATE($S811,6)),"")</f>
        <v/>
      </c>
      <c r="Z811" s="48" t="str">
        <f>IFERROR(IF(COUNT($S811:Y811)&gt;=$P811,"",EDATE($S811,7)),"")</f>
        <v/>
      </c>
      <c r="AA811" s="48" t="str">
        <f>IFERROR(IF(COUNT($S811:Z811)&gt;=$P811,"",EDATE($S811,8)),"")</f>
        <v/>
      </c>
      <c r="AB811" s="48" t="str">
        <f>IFERROR(IF(COUNT($S811:AA811)&gt;=$P811,"",EDATE($S811,9)),"")</f>
        <v/>
      </c>
      <c r="AC811" s="48" t="str">
        <f>IFERROR(IF(COUNT($S811:AB811)&gt;=$P811,"",EDATE($S811,10)),"")</f>
        <v/>
      </c>
      <c r="AD811" s="48" t="str">
        <f>IFERROR(IF(COUNT($S811:AC811)&gt;=$P811,"",EDATE($S811,11)),"")</f>
        <v/>
      </c>
      <c r="AE811" s="48" t="str">
        <f>IFERROR(IF(COUNT($S811:AD811)&gt;=$P811,"",EDATE($S811,12)),"")</f>
        <v/>
      </c>
      <c r="AF811" s="48" t="str">
        <f>IFERROR(IF(COUNT($S811:AE811)&gt;=$P811,"",EDATE($S811,13)),"")</f>
        <v/>
      </c>
      <c r="AG811" s="48" t="str">
        <f>IFERROR(IF(COUNT($S811:AF811)&gt;=$P811,"",EDATE($S811,14)),"")</f>
        <v/>
      </c>
      <c r="AH811" s="48" t="str">
        <f>IFERROR(IF(COUNT($S811:AG811)&gt;=$P811,"",EDATE($S811,15)),"")</f>
        <v/>
      </c>
      <c r="AI811" s="48" t="str">
        <f>IFERROR(IF(COUNT($S811:AH811)&gt;=$P811,"",EDATE($S811,16)),"")</f>
        <v/>
      </c>
      <c r="AJ811" s="48" t="str">
        <f>IFERROR(IF(COUNT($S811:AI811)&gt;=$P811,"",EDATE($S811,17)),"")</f>
        <v/>
      </c>
      <c r="AK811" s="48" t="str">
        <f>IFERROR(IF(COUNT($S811:AJ811)&gt;=$P811,"",EDATE($S811,18)),"")</f>
        <v/>
      </c>
      <c r="AL811" s="49" t="str">
        <f>IFERROR(IF(COUNT($S811:AK811)&gt;=$P811,"",EDATE($S811,19)),"")</f>
        <v/>
      </c>
      <c r="AM811" s="49" t="str">
        <f>IFERROR(IF(COUNT($S811:AL811)&gt;=$P811,"",EDATE($S811,20)),"")</f>
        <v/>
      </c>
      <c r="AN811" s="49" t="str">
        <f>IFERROR(IF(COUNT($S811:AM811)&gt;=$P811,"",EDATE($S811,21)),"")</f>
        <v/>
      </c>
      <c r="AO811" s="49" t="str">
        <f>IFERROR(IF(COUNT($S811:AN811)&gt;=$P811,"",EDATE($S811,22)),"")</f>
        <v/>
      </c>
      <c r="AP811" s="49" t="str">
        <f>IFERROR(IF(COUNT($S811:AO811)&gt;=$P811,"",EDATE($S811,23)),"")</f>
        <v/>
      </c>
      <c r="AQ811" s="49" t="str">
        <f>IFERROR(IF(COUNT($S811:AP811)&gt;=$P811,"",EDATE($S811,24)),"")</f>
        <v/>
      </c>
      <c r="AR811" s="49" t="str">
        <f>IFERROR(IF(COUNT($S811:AQ811)&gt;=$P811,"",EDATE($S811,25)),"")</f>
        <v/>
      </c>
      <c r="AS811" s="49" t="str">
        <f>IFERROR(IF(COUNT($S811:AR811)&gt;=$P811,"",EDATE($S811,26)),"")</f>
        <v/>
      </c>
      <c r="AT811" s="49" t="str">
        <f>IFERROR(IF(COUNT($S811:AS811)&gt;=$P811,"",EDATE($S811,27)),"")</f>
        <v/>
      </c>
      <c r="AU811" s="49" t="str">
        <f>IFERROR(IF(COUNT($S811:AT811)&gt;=$P811,"",EDATE($S811,28)),"")</f>
        <v/>
      </c>
      <c r="AV811" s="49" t="str">
        <f>IFERROR(IF(COUNT($S811:AU811)&gt;=$P811,"",EDATE($S811,29)),"")</f>
        <v/>
      </c>
      <c r="AW811" s="49" t="str">
        <f>IFERROR(IF(COUNT($S811:AV811)&gt;=$P811,"",EDATE($S811,30)),"")</f>
        <v/>
      </c>
      <c r="AX811" s="49" t="str">
        <f>IFERROR(IF(COUNT($S811:AW811)&gt;=$P811,"",EDATE($S811,31)),"")</f>
        <v/>
      </c>
      <c r="AY811" s="49" t="str">
        <f>IFERROR(IF(COUNT($S811:AX811)&gt;=$P811,"",EDATE($S811,32)),"")</f>
        <v/>
      </c>
      <c r="AZ811" s="49" t="str">
        <f>IFERROR(IF(COUNT($S811:AY811)&gt;=$P811,"",EDATE($S811,33)),"")</f>
        <v/>
      </c>
      <c r="BA811" s="49" t="str">
        <f>IFERROR(IF(COUNT($S811:AZ811)&gt;=$P811,"",EDATE($S811,34)),"")</f>
        <v/>
      </c>
      <c r="BB811" s="49" t="str">
        <f>IFERROR(IF(COUNT($S811:BA811)&gt;=$P811,"",EDATE($S811,35)),"")</f>
        <v/>
      </c>
      <c r="BC811" s="49" t="str">
        <f>IFERROR(IF(COUNT($S811:BB811)&gt;=$P811,"",EDATE($S811,36)),"")</f>
        <v/>
      </c>
      <c r="BD811" s="108"/>
    </row>
    <row r="812" spans="1:56" s="98" customFormat="1" ht="21" customHeight="1" thickBot="1">
      <c r="A812" s="106" t="str">
        <f t="shared" ca="1" si="72"/>
        <v/>
      </c>
      <c r="B812" s="152"/>
      <c r="C812" s="45" t="str">
        <f>IFERROR(VLOOKUP(B812,'اسماء العملاء'!$A$2:$E$1589,5,FALSE),"")</f>
        <v/>
      </c>
      <c r="D812" s="60" t="str">
        <f>IFERROR(VLOOKUP(B812,'اسماء العملاء'!$A$2:$C$1589,2,FALSE),"")</f>
        <v/>
      </c>
      <c r="E812" s="56"/>
      <c r="F812" s="62" t="str">
        <f>IFERROR(VLOOKUP(B812,'اسماء العملاء'!$A$2:$C$1589,3,FALSE),"")</f>
        <v/>
      </c>
      <c r="G812" s="75" t="str">
        <f>IFERROR(VLOOKUP(B812,'اسماء العملاء'!$A$2:$F$1589,6,FALSE),"")</f>
        <v/>
      </c>
      <c r="H812" s="142" t="str">
        <f>IFERROR(VLOOKUP(G812,'انواع الفلاتر'!$B$2:$C$52,2,FALSE),"")</f>
        <v/>
      </c>
      <c r="I812" s="128" t="str">
        <f>IFERROR(VLOOKUP(B812,'اسماء العملاء'!$A$2:$K$1589,11,FALSE),"")</f>
        <v/>
      </c>
      <c r="J812" s="46" t="str">
        <f t="shared" si="73"/>
        <v/>
      </c>
      <c r="K812" s="37"/>
      <c r="L812" s="137" t="str">
        <f t="shared" si="74"/>
        <v/>
      </c>
      <c r="M812" s="94" t="str">
        <f>IFERROR(VLOOKUP(B812,'اسماء العملاء'!$A$2:$G$1589,7,FALSE),"")</f>
        <v/>
      </c>
      <c r="N812" s="92" t="str">
        <f t="shared" si="75"/>
        <v/>
      </c>
      <c r="O812" s="149" t="str">
        <f>IFERROR(VLOOKUP(B812,'اسماء العملاء'!$A$2:$I$1589,9,FALSE),"")</f>
        <v/>
      </c>
      <c r="P812" s="144" t="str">
        <f t="shared" si="76"/>
        <v/>
      </c>
      <c r="Q812" s="145" t="str">
        <f t="shared" si="77"/>
        <v/>
      </c>
      <c r="R812" s="50"/>
      <c r="S812" s="133" t="str">
        <f>IFERROR(VLOOKUP(B812,'اسماء العملاء'!$A$2:$J$1589,10,FALSE),"")</f>
        <v/>
      </c>
      <c r="T812" s="48" t="str">
        <f>IFERROR(IF(COUNT($S812:S812)&gt;=$P812,"",EDATE($S812,1)),"")</f>
        <v/>
      </c>
      <c r="U812" s="48" t="str">
        <f>IFERROR(IF(COUNT($S812:T812)&gt;=$P812,"",EDATE($S812,2)),"")</f>
        <v/>
      </c>
      <c r="V812" s="48" t="str">
        <f>IFERROR(IF(COUNT($S812:U812)&gt;=$P812,"",EDATE($S812,3)),"")</f>
        <v/>
      </c>
      <c r="W812" s="48" t="str">
        <f>IFERROR(IF(COUNT($S812:V812)&gt;=$P812,"",EDATE($S812,4)),"")</f>
        <v/>
      </c>
      <c r="X812" s="48" t="str">
        <f>IFERROR(IF(COUNT($S812:W812)&gt;=$P812,"",EDATE($S812,5)),"")</f>
        <v/>
      </c>
      <c r="Y812" s="48" t="str">
        <f>IFERROR(IF(COUNT($S812:X812)&gt;=$P812,"",EDATE($S812,6)),"")</f>
        <v/>
      </c>
      <c r="Z812" s="48" t="str">
        <f>IFERROR(IF(COUNT($S812:Y812)&gt;=$P812,"",EDATE($S812,7)),"")</f>
        <v/>
      </c>
      <c r="AA812" s="48" t="str">
        <f>IFERROR(IF(COUNT($S812:Z812)&gt;=$P812,"",EDATE($S812,8)),"")</f>
        <v/>
      </c>
      <c r="AB812" s="48" t="str">
        <f>IFERROR(IF(COUNT($S812:AA812)&gt;=$P812,"",EDATE($S812,9)),"")</f>
        <v/>
      </c>
      <c r="AC812" s="48" t="str">
        <f>IFERROR(IF(COUNT($S812:AB812)&gt;=$P812,"",EDATE($S812,10)),"")</f>
        <v/>
      </c>
      <c r="AD812" s="48" t="str">
        <f>IFERROR(IF(COUNT($S812:AC812)&gt;=$P812,"",EDATE($S812,11)),"")</f>
        <v/>
      </c>
      <c r="AE812" s="48" t="str">
        <f>IFERROR(IF(COUNT($S812:AD812)&gt;=$P812,"",EDATE($S812,12)),"")</f>
        <v/>
      </c>
      <c r="AF812" s="48" t="str">
        <f>IFERROR(IF(COUNT($S812:AE812)&gt;=$P812,"",EDATE($S812,13)),"")</f>
        <v/>
      </c>
      <c r="AG812" s="48" t="str">
        <f>IFERROR(IF(COUNT($S812:AF812)&gt;=$P812,"",EDATE($S812,14)),"")</f>
        <v/>
      </c>
      <c r="AH812" s="48" t="str">
        <f>IFERROR(IF(COUNT($S812:AG812)&gt;=$P812,"",EDATE($S812,15)),"")</f>
        <v/>
      </c>
      <c r="AI812" s="48" t="str">
        <f>IFERROR(IF(COUNT($S812:AH812)&gt;=$P812,"",EDATE($S812,16)),"")</f>
        <v/>
      </c>
      <c r="AJ812" s="48" t="str">
        <f>IFERROR(IF(COUNT($S812:AI812)&gt;=$P812,"",EDATE($S812,17)),"")</f>
        <v/>
      </c>
      <c r="AK812" s="48" t="str">
        <f>IFERROR(IF(COUNT($S812:AJ812)&gt;=$P812,"",EDATE($S812,18)),"")</f>
        <v/>
      </c>
      <c r="AL812" s="49" t="str">
        <f>IFERROR(IF(COUNT($S812:AK812)&gt;=$P812,"",EDATE($S812,19)),"")</f>
        <v/>
      </c>
      <c r="AM812" s="49" t="str">
        <f>IFERROR(IF(COUNT($S812:AL812)&gt;=$P812,"",EDATE($S812,20)),"")</f>
        <v/>
      </c>
      <c r="AN812" s="49" t="str">
        <f>IFERROR(IF(COUNT($S812:AM812)&gt;=$P812,"",EDATE($S812,21)),"")</f>
        <v/>
      </c>
      <c r="AO812" s="49" t="str">
        <f>IFERROR(IF(COUNT($S812:AN812)&gt;=$P812,"",EDATE($S812,22)),"")</f>
        <v/>
      </c>
      <c r="AP812" s="49" t="str">
        <f>IFERROR(IF(COUNT($S812:AO812)&gt;=$P812,"",EDATE($S812,23)),"")</f>
        <v/>
      </c>
      <c r="AQ812" s="49" t="str">
        <f>IFERROR(IF(COUNT($S812:AP812)&gt;=$P812,"",EDATE($S812,24)),"")</f>
        <v/>
      </c>
      <c r="AR812" s="49" t="str">
        <f>IFERROR(IF(COUNT($S812:AQ812)&gt;=$P812,"",EDATE($S812,25)),"")</f>
        <v/>
      </c>
      <c r="AS812" s="49" t="str">
        <f>IFERROR(IF(COUNT($S812:AR812)&gt;=$P812,"",EDATE($S812,26)),"")</f>
        <v/>
      </c>
      <c r="AT812" s="49" t="str">
        <f>IFERROR(IF(COUNT($S812:AS812)&gt;=$P812,"",EDATE($S812,27)),"")</f>
        <v/>
      </c>
      <c r="AU812" s="49" t="str">
        <f>IFERROR(IF(COUNT($S812:AT812)&gt;=$P812,"",EDATE($S812,28)),"")</f>
        <v/>
      </c>
      <c r="AV812" s="49" t="str">
        <f>IFERROR(IF(COUNT($S812:AU812)&gt;=$P812,"",EDATE($S812,29)),"")</f>
        <v/>
      </c>
      <c r="AW812" s="49" t="str">
        <f>IFERROR(IF(COUNT($S812:AV812)&gt;=$P812,"",EDATE($S812,30)),"")</f>
        <v/>
      </c>
      <c r="AX812" s="49" t="str">
        <f>IFERROR(IF(COUNT($S812:AW812)&gt;=$P812,"",EDATE($S812,31)),"")</f>
        <v/>
      </c>
      <c r="AY812" s="49" t="str">
        <f>IFERROR(IF(COUNT($S812:AX812)&gt;=$P812,"",EDATE($S812,32)),"")</f>
        <v/>
      </c>
      <c r="AZ812" s="49" t="str">
        <f>IFERROR(IF(COUNT($S812:AY812)&gt;=$P812,"",EDATE($S812,33)),"")</f>
        <v/>
      </c>
      <c r="BA812" s="49" t="str">
        <f>IFERROR(IF(COUNT($S812:AZ812)&gt;=$P812,"",EDATE($S812,34)),"")</f>
        <v/>
      </c>
      <c r="BB812" s="49" t="str">
        <f>IFERROR(IF(COUNT($S812:BA812)&gt;=$P812,"",EDATE($S812,35)),"")</f>
        <v/>
      </c>
      <c r="BC812" s="49" t="str">
        <f>IFERROR(IF(COUNT($S812:BB812)&gt;=$P812,"",EDATE($S812,36)),"")</f>
        <v/>
      </c>
      <c r="BD812" s="108"/>
    </row>
    <row r="813" spans="1:56" s="98" customFormat="1" ht="21" customHeight="1" thickBot="1">
      <c r="A813" s="106" t="str">
        <f t="shared" ca="1" si="72"/>
        <v/>
      </c>
      <c r="B813" s="152"/>
      <c r="C813" s="45" t="str">
        <f>IFERROR(VLOOKUP(B813,'اسماء العملاء'!$A$2:$E$1589,5,FALSE),"")</f>
        <v/>
      </c>
      <c r="D813" s="60" t="str">
        <f>IFERROR(VLOOKUP(B813,'اسماء العملاء'!$A$2:$C$1589,2,FALSE),"")</f>
        <v/>
      </c>
      <c r="E813" s="56"/>
      <c r="F813" s="62" t="str">
        <f>IFERROR(VLOOKUP(B813,'اسماء العملاء'!$A$2:$C$1589,3,FALSE),"")</f>
        <v/>
      </c>
      <c r="G813" s="75" t="str">
        <f>IFERROR(VLOOKUP(B813,'اسماء العملاء'!$A$2:$F$1589,6,FALSE),"")</f>
        <v/>
      </c>
      <c r="H813" s="142" t="str">
        <f>IFERROR(VLOOKUP(G813,'انواع الفلاتر'!$B$2:$C$52,2,FALSE),"")</f>
        <v/>
      </c>
      <c r="I813" s="128" t="str">
        <f>IFERROR(VLOOKUP(B813,'اسماء العملاء'!$A$2:$K$1589,11,FALSE),"")</f>
        <v/>
      </c>
      <c r="J813" s="46" t="str">
        <f t="shared" si="73"/>
        <v/>
      </c>
      <c r="K813" s="37"/>
      <c r="L813" s="137" t="str">
        <f t="shared" si="74"/>
        <v/>
      </c>
      <c r="M813" s="94" t="str">
        <f>IFERROR(VLOOKUP(B813,'اسماء العملاء'!$A$2:$G$1589,7,FALSE),"")</f>
        <v/>
      </c>
      <c r="N813" s="92" t="str">
        <f t="shared" si="75"/>
        <v/>
      </c>
      <c r="O813" s="149" t="str">
        <f>IFERROR(VLOOKUP(B813,'اسماء العملاء'!$A$2:$I$1589,9,FALSE),"")</f>
        <v/>
      </c>
      <c r="P813" s="144" t="str">
        <f t="shared" si="76"/>
        <v/>
      </c>
      <c r="Q813" s="145" t="str">
        <f t="shared" si="77"/>
        <v/>
      </c>
      <c r="R813" s="50"/>
      <c r="S813" s="133" t="str">
        <f>IFERROR(VLOOKUP(B813,'اسماء العملاء'!$A$2:$J$1589,10,FALSE),"")</f>
        <v/>
      </c>
      <c r="T813" s="48" t="str">
        <f>IFERROR(IF(COUNT($S813:S813)&gt;=$P813,"",EDATE($S813,1)),"")</f>
        <v/>
      </c>
      <c r="U813" s="48" t="str">
        <f>IFERROR(IF(COUNT($S813:T813)&gt;=$P813,"",EDATE($S813,2)),"")</f>
        <v/>
      </c>
      <c r="V813" s="48" t="str">
        <f>IFERROR(IF(COUNT($S813:U813)&gt;=$P813,"",EDATE($S813,3)),"")</f>
        <v/>
      </c>
      <c r="W813" s="48" t="str">
        <f>IFERROR(IF(COUNT($S813:V813)&gt;=$P813,"",EDATE($S813,4)),"")</f>
        <v/>
      </c>
      <c r="X813" s="48" t="str">
        <f>IFERROR(IF(COUNT($S813:W813)&gt;=$P813,"",EDATE($S813,5)),"")</f>
        <v/>
      </c>
      <c r="Y813" s="48" t="str">
        <f>IFERROR(IF(COUNT($S813:X813)&gt;=$P813,"",EDATE($S813,6)),"")</f>
        <v/>
      </c>
      <c r="Z813" s="48" t="str">
        <f>IFERROR(IF(COUNT($S813:Y813)&gt;=$P813,"",EDATE($S813,7)),"")</f>
        <v/>
      </c>
      <c r="AA813" s="48" t="str">
        <f>IFERROR(IF(COUNT($S813:Z813)&gt;=$P813,"",EDATE($S813,8)),"")</f>
        <v/>
      </c>
      <c r="AB813" s="48" t="str">
        <f>IFERROR(IF(COUNT($S813:AA813)&gt;=$P813,"",EDATE($S813,9)),"")</f>
        <v/>
      </c>
      <c r="AC813" s="48" t="str">
        <f>IFERROR(IF(COUNT($S813:AB813)&gt;=$P813,"",EDATE($S813,10)),"")</f>
        <v/>
      </c>
      <c r="AD813" s="48" t="str">
        <f>IFERROR(IF(COUNT($S813:AC813)&gt;=$P813,"",EDATE($S813,11)),"")</f>
        <v/>
      </c>
      <c r="AE813" s="48" t="str">
        <f>IFERROR(IF(COUNT($S813:AD813)&gt;=$P813,"",EDATE($S813,12)),"")</f>
        <v/>
      </c>
      <c r="AF813" s="48" t="str">
        <f>IFERROR(IF(COUNT($S813:AE813)&gt;=$P813,"",EDATE($S813,13)),"")</f>
        <v/>
      </c>
      <c r="AG813" s="48" t="str">
        <f>IFERROR(IF(COUNT($S813:AF813)&gt;=$P813,"",EDATE($S813,14)),"")</f>
        <v/>
      </c>
      <c r="AH813" s="48" t="str">
        <f>IFERROR(IF(COUNT($S813:AG813)&gt;=$P813,"",EDATE($S813,15)),"")</f>
        <v/>
      </c>
      <c r="AI813" s="48" t="str">
        <f>IFERROR(IF(COUNT($S813:AH813)&gt;=$P813,"",EDATE($S813,16)),"")</f>
        <v/>
      </c>
      <c r="AJ813" s="48" t="str">
        <f>IFERROR(IF(COUNT($S813:AI813)&gt;=$P813,"",EDATE($S813,17)),"")</f>
        <v/>
      </c>
      <c r="AK813" s="48" t="str">
        <f>IFERROR(IF(COUNT($S813:AJ813)&gt;=$P813,"",EDATE($S813,18)),"")</f>
        <v/>
      </c>
      <c r="AL813" s="49" t="str">
        <f>IFERROR(IF(COUNT($S813:AK813)&gt;=$P813,"",EDATE($S813,19)),"")</f>
        <v/>
      </c>
      <c r="AM813" s="49" t="str">
        <f>IFERROR(IF(COUNT($S813:AL813)&gt;=$P813,"",EDATE($S813,20)),"")</f>
        <v/>
      </c>
      <c r="AN813" s="49" t="str">
        <f>IFERROR(IF(COUNT($S813:AM813)&gt;=$P813,"",EDATE($S813,21)),"")</f>
        <v/>
      </c>
      <c r="AO813" s="49" t="str">
        <f>IFERROR(IF(COUNT($S813:AN813)&gt;=$P813,"",EDATE($S813,22)),"")</f>
        <v/>
      </c>
      <c r="AP813" s="49" t="str">
        <f>IFERROR(IF(COUNT($S813:AO813)&gt;=$P813,"",EDATE($S813,23)),"")</f>
        <v/>
      </c>
      <c r="AQ813" s="49" t="str">
        <f>IFERROR(IF(COUNT($S813:AP813)&gt;=$P813,"",EDATE($S813,24)),"")</f>
        <v/>
      </c>
      <c r="AR813" s="49" t="str">
        <f>IFERROR(IF(COUNT($S813:AQ813)&gt;=$P813,"",EDATE($S813,25)),"")</f>
        <v/>
      </c>
      <c r="AS813" s="49" t="str">
        <f>IFERROR(IF(COUNT($S813:AR813)&gt;=$P813,"",EDATE($S813,26)),"")</f>
        <v/>
      </c>
      <c r="AT813" s="49" t="str">
        <f>IFERROR(IF(COUNT($S813:AS813)&gt;=$P813,"",EDATE($S813,27)),"")</f>
        <v/>
      </c>
      <c r="AU813" s="49" t="str">
        <f>IFERROR(IF(COUNT($S813:AT813)&gt;=$P813,"",EDATE($S813,28)),"")</f>
        <v/>
      </c>
      <c r="AV813" s="49" t="str">
        <f>IFERROR(IF(COUNT($S813:AU813)&gt;=$P813,"",EDATE($S813,29)),"")</f>
        <v/>
      </c>
      <c r="AW813" s="49" t="str">
        <f>IFERROR(IF(COUNT($S813:AV813)&gt;=$P813,"",EDATE($S813,30)),"")</f>
        <v/>
      </c>
      <c r="AX813" s="49" t="str">
        <f>IFERROR(IF(COUNT($S813:AW813)&gt;=$P813,"",EDATE($S813,31)),"")</f>
        <v/>
      </c>
      <c r="AY813" s="49" t="str">
        <f>IFERROR(IF(COUNT($S813:AX813)&gt;=$P813,"",EDATE($S813,32)),"")</f>
        <v/>
      </c>
      <c r="AZ813" s="49" t="str">
        <f>IFERROR(IF(COUNT($S813:AY813)&gt;=$P813,"",EDATE($S813,33)),"")</f>
        <v/>
      </c>
      <c r="BA813" s="49" t="str">
        <f>IFERROR(IF(COUNT($S813:AZ813)&gt;=$P813,"",EDATE($S813,34)),"")</f>
        <v/>
      </c>
      <c r="BB813" s="49" t="str">
        <f>IFERROR(IF(COUNT($S813:BA813)&gt;=$P813,"",EDATE($S813,35)),"")</f>
        <v/>
      </c>
      <c r="BC813" s="49" t="str">
        <f>IFERROR(IF(COUNT($S813:BB813)&gt;=$P813,"",EDATE($S813,36)),"")</f>
        <v/>
      </c>
      <c r="BD813" s="108"/>
    </row>
    <row r="814" spans="1:56" s="98" customFormat="1" ht="21" customHeight="1" thickBot="1">
      <c r="A814" s="106" t="str">
        <f t="shared" ca="1" si="72"/>
        <v/>
      </c>
      <c r="B814" s="152"/>
      <c r="C814" s="45" t="str">
        <f>IFERROR(VLOOKUP(B814,'اسماء العملاء'!$A$2:$E$1589,5,FALSE),"")</f>
        <v/>
      </c>
      <c r="D814" s="60" t="str">
        <f>IFERROR(VLOOKUP(B814,'اسماء العملاء'!$A$2:$C$1589,2,FALSE),"")</f>
        <v/>
      </c>
      <c r="E814" s="56"/>
      <c r="F814" s="62" t="str">
        <f>IFERROR(VLOOKUP(B814,'اسماء العملاء'!$A$2:$C$1589,3,FALSE),"")</f>
        <v/>
      </c>
      <c r="G814" s="75" t="str">
        <f>IFERROR(VLOOKUP(B814,'اسماء العملاء'!$A$2:$F$1589,6,FALSE),"")</f>
        <v/>
      </c>
      <c r="H814" s="142" t="str">
        <f>IFERROR(VLOOKUP(G814,'انواع الفلاتر'!$B$2:$C$52,2,FALSE),"")</f>
        <v/>
      </c>
      <c r="I814" s="128" t="str">
        <f>IFERROR(VLOOKUP(B814,'اسماء العملاء'!$A$2:$K$1589,11,FALSE),"")</f>
        <v/>
      </c>
      <c r="J814" s="46" t="str">
        <f t="shared" si="73"/>
        <v/>
      </c>
      <c r="K814" s="37"/>
      <c r="L814" s="137" t="str">
        <f t="shared" si="74"/>
        <v/>
      </c>
      <c r="M814" s="94" t="str">
        <f>IFERROR(VLOOKUP(B814,'اسماء العملاء'!$A$2:$G$1589,7,FALSE),"")</f>
        <v/>
      </c>
      <c r="N814" s="92" t="str">
        <f t="shared" si="75"/>
        <v/>
      </c>
      <c r="O814" s="149" t="str">
        <f>IFERROR(VLOOKUP(B814,'اسماء العملاء'!$A$2:$I$1589,9,FALSE),"")</f>
        <v/>
      </c>
      <c r="P814" s="144" t="str">
        <f t="shared" si="76"/>
        <v/>
      </c>
      <c r="Q814" s="145" t="str">
        <f t="shared" si="77"/>
        <v/>
      </c>
      <c r="R814" s="50"/>
      <c r="S814" s="133" t="str">
        <f>IFERROR(VLOOKUP(B814,'اسماء العملاء'!$A$2:$J$1589,10,FALSE),"")</f>
        <v/>
      </c>
      <c r="T814" s="48" t="str">
        <f>IFERROR(IF(COUNT($S814:S814)&gt;=$P814,"",EDATE($S814,1)),"")</f>
        <v/>
      </c>
      <c r="U814" s="48" t="str">
        <f>IFERROR(IF(COUNT($S814:T814)&gt;=$P814,"",EDATE($S814,2)),"")</f>
        <v/>
      </c>
      <c r="V814" s="48" t="str">
        <f>IFERROR(IF(COUNT($S814:U814)&gt;=$P814,"",EDATE($S814,3)),"")</f>
        <v/>
      </c>
      <c r="W814" s="48" t="str">
        <f>IFERROR(IF(COUNT($S814:V814)&gt;=$P814,"",EDATE($S814,4)),"")</f>
        <v/>
      </c>
      <c r="X814" s="48" t="str">
        <f>IFERROR(IF(COUNT($S814:W814)&gt;=$P814,"",EDATE($S814,5)),"")</f>
        <v/>
      </c>
      <c r="Y814" s="48" t="str">
        <f>IFERROR(IF(COUNT($S814:X814)&gt;=$P814,"",EDATE($S814,6)),"")</f>
        <v/>
      </c>
      <c r="Z814" s="48" t="str">
        <f>IFERROR(IF(COUNT($S814:Y814)&gt;=$P814,"",EDATE($S814,7)),"")</f>
        <v/>
      </c>
      <c r="AA814" s="48" t="str">
        <f>IFERROR(IF(COUNT($S814:Z814)&gt;=$P814,"",EDATE($S814,8)),"")</f>
        <v/>
      </c>
      <c r="AB814" s="48" t="str">
        <f>IFERROR(IF(COUNT($S814:AA814)&gt;=$P814,"",EDATE($S814,9)),"")</f>
        <v/>
      </c>
      <c r="AC814" s="48" t="str">
        <f>IFERROR(IF(COUNT($S814:AB814)&gt;=$P814,"",EDATE($S814,10)),"")</f>
        <v/>
      </c>
      <c r="AD814" s="48" t="str">
        <f>IFERROR(IF(COUNT($S814:AC814)&gt;=$P814,"",EDATE($S814,11)),"")</f>
        <v/>
      </c>
      <c r="AE814" s="48" t="str">
        <f>IFERROR(IF(COUNT($S814:AD814)&gt;=$P814,"",EDATE($S814,12)),"")</f>
        <v/>
      </c>
      <c r="AF814" s="48" t="str">
        <f>IFERROR(IF(COUNT($S814:AE814)&gt;=$P814,"",EDATE($S814,13)),"")</f>
        <v/>
      </c>
      <c r="AG814" s="48" t="str">
        <f>IFERROR(IF(COUNT($S814:AF814)&gt;=$P814,"",EDATE($S814,14)),"")</f>
        <v/>
      </c>
      <c r="AH814" s="48" t="str">
        <f>IFERROR(IF(COUNT($S814:AG814)&gt;=$P814,"",EDATE($S814,15)),"")</f>
        <v/>
      </c>
      <c r="AI814" s="48" t="str">
        <f>IFERROR(IF(COUNT($S814:AH814)&gt;=$P814,"",EDATE($S814,16)),"")</f>
        <v/>
      </c>
      <c r="AJ814" s="48" t="str">
        <f>IFERROR(IF(COUNT($S814:AI814)&gt;=$P814,"",EDATE($S814,17)),"")</f>
        <v/>
      </c>
      <c r="AK814" s="48" t="str">
        <f>IFERROR(IF(COUNT($S814:AJ814)&gt;=$P814,"",EDATE($S814,18)),"")</f>
        <v/>
      </c>
      <c r="AL814" s="49" t="str">
        <f>IFERROR(IF(COUNT($S814:AK814)&gt;=$P814,"",EDATE($S814,19)),"")</f>
        <v/>
      </c>
      <c r="AM814" s="49" t="str">
        <f>IFERROR(IF(COUNT($S814:AL814)&gt;=$P814,"",EDATE($S814,20)),"")</f>
        <v/>
      </c>
      <c r="AN814" s="49" t="str">
        <f>IFERROR(IF(COUNT($S814:AM814)&gt;=$P814,"",EDATE($S814,21)),"")</f>
        <v/>
      </c>
      <c r="AO814" s="49" t="str">
        <f>IFERROR(IF(COUNT($S814:AN814)&gt;=$P814,"",EDATE($S814,22)),"")</f>
        <v/>
      </c>
      <c r="AP814" s="49" t="str">
        <f>IFERROR(IF(COUNT($S814:AO814)&gt;=$P814,"",EDATE($S814,23)),"")</f>
        <v/>
      </c>
      <c r="AQ814" s="49" t="str">
        <f>IFERROR(IF(COUNT($S814:AP814)&gt;=$P814,"",EDATE($S814,24)),"")</f>
        <v/>
      </c>
      <c r="AR814" s="49" t="str">
        <f>IFERROR(IF(COUNT($S814:AQ814)&gt;=$P814,"",EDATE($S814,25)),"")</f>
        <v/>
      </c>
      <c r="AS814" s="49" t="str">
        <f>IFERROR(IF(COUNT($S814:AR814)&gt;=$P814,"",EDATE($S814,26)),"")</f>
        <v/>
      </c>
      <c r="AT814" s="49" t="str">
        <f>IFERROR(IF(COUNT($S814:AS814)&gt;=$P814,"",EDATE($S814,27)),"")</f>
        <v/>
      </c>
      <c r="AU814" s="49" t="str">
        <f>IFERROR(IF(COUNT($S814:AT814)&gt;=$P814,"",EDATE($S814,28)),"")</f>
        <v/>
      </c>
      <c r="AV814" s="49" t="str">
        <f>IFERROR(IF(COUNT($S814:AU814)&gt;=$P814,"",EDATE($S814,29)),"")</f>
        <v/>
      </c>
      <c r="AW814" s="49" t="str">
        <f>IFERROR(IF(COUNT($S814:AV814)&gt;=$P814,"",EDATE($S814,30)),"")</f>
        <v/>
      </c>
      <c r="AX814" s="49" t="str">
        <f>IFERROR(IF(COUNT($S814:AW814)&gt;=$P814,"",EDATE($S814,31)),"")</f>
        <v/>
      </c>
      <c r="AY814" s="49" t="str">
        <f>IFERROR(IF(COUNT($S814:AX814)&gt;=$P814,"",EDATE($S814,32)),"")</f>
        <v/>
      </c>
      <c r="AZ814" s="49" t="str">
        <f>IFERROR(IF(COUNT($S814:AY814)&gt;=$P814,"",EDATE($S814,33)),"")</f>
        <v/>
      </c>
      <c r="BA814" s="49" t="str">
        <f>IFERROR(IF(COUNT($S814:AZ814)&gt;=$P814,"",EDATE($S814,34)),"")</f>
        <v/>
      </c>
      <c r="BB814" s="49" t="str">
        <f>IFERROR(IF(COUNT($S814:BA814)&gt;=$P814,"",EDATE($S814,35)),"")</f>
        <v/>
      </c>
      <c r="BC814" s="49" t="str">
        <f>IFERROR(IF(COUNT($S814:BB814)&gt;=$P814,"",EDATE($S814,36)),"")</f>
        <v/>
      </c>
      <c r="BD814" s="108"/>
    </row>
    <row r="815" spans="1:56" s="98" customFormat="1" ht="21" customHeight="1" thickBot="1">
      <c r="A815" s="106" t="str">
        <f t="shared" ca="1" si="72"/>
        <v/>
      </c>
      <c r="B815" s="152"/>
      <c r="C815" s="45" t="str">
        <f>IFERROR(VLOOKUP(B815,'اسماء العملاء'!$A$2:$E$1589,5,FALSE),"")</f>
        <v/>
      </c>
      <c r="D815" s="60" t="str">
        <f>IFERROR(VLOOKUP(B815,'اسماء العملاء'!$A$2:$C$1589,2,FALSE),"")</f>
        <v/>
      </c>
      <c r="E815" s="56"/>
      <c r="F815" s="62" t="str">
        <f>IFERROR(VLOOKUP(B815,'اسماء العملاء'!$A$2:$C$1589,3,FALSE),"")</f>
        <v/>
      </c>
      <c r="G815" s="75" t="str">
        <f>IFERROR(VLOOKUP(B815,'اسماء العملاء'!$A$2:$F$1589,6,FALSE),"")</f>
        <v/>
      </c>
      <c r="H815" s="142" t="str">
        <f>IFERROR(VLOOKUP(G815,'انواع الفلاتر'!$B$2:$C$52,2,FALSE),"")</f>
        <v/>
      </c>
      <c r="I815" s="128" t="str">
        <f>IFERROR(VLOOKUP(B815,'اسماء العملاء'!$A$2:$K$1589,11,FALSE),"")</f>
        <v/>
      </c>
      <c r="J815" s="46" t="str">
        <f t="shared" si="73"/>
        <v/>
      </c>
      <c r="K815" s="37"/>
      <c r="L815" s="137" t="str">
        <f t="shared" si="74"/>
        <v/>
      </c>
      <c r="M815" s="94" t="str">
        <f>IFERROR(VLOOKUP(B815,'اسماء العملاء'!$A$2:$G$1589,7,FALSE),"")</f>
        <v/>
      </c>
      <c r="N815" s="92" t="str">
        <f t="shared" si="75"/>
        <v/>
      </c>
      <c r="O815" s="149" t="str">
        <f>IFERROR(VLOOKUP(B815,'اسماء العملاء'!$A$2:$I$1589,9,FALSE),"")</f>
        <v/>
      </c>
      <c r="P815" s="144" t="str">
        <f t="shared" si="76"/>
        <v/>
      </c>
      <c r="Q815" s="145" t="str">
        <f t="shared" si="77"/>
        <v/>
      </c>
      <c r="R815" s="50"/>
      <c r="S815" s="133" t="str">
        <f>IFERROR(VLOOKUP(B815,'اسماء العملاء'!$A$2:$J$1589,10,FALSE),"")</f>
        <v/>
      </c>
      <c r="T815" s="48" t="str">
        <f>IFERROR(IF(COUNT($S815:S815)&gt;=$P815,"",EDATE($S815,1)),"")</f>
        <v/>
      </c>
      <c r="U815" s="48" t="str">
        <f>IFERROR(IF(COUNT($S815:T815)&gt;=$P815,"",EDATE($S815,2)),"")</f>
        <v/>
      </c>
      <c r="V815" s="48" t="str">
        <f>IFERROR(IF(COUNT($S815:U815)&gt;=$P815,"",EDATE($S815,3)),"")</f>
        <v/>
      </c>
      <c r="W815" s="48" t="str">
        <f>IFERROR(IF(COUNT($S815:V815)&gt;=$P815,"",EDATE($S815,4)),"")</f>
        <v/>
      </c>
      <c r="X815" s="48" t="str">
        <f>IFERROR(IF(COUNT($S815:W815)&gt;=$P815,"",EDATE($S815,5)),"")</f>
        <v/>
      </c>
      <c r="Y815" s="48" t="str">
        <f>IFERROR(IF(COUNT($S815:X815)&gt;=$P815,"",EDATE($S815,6)),"")</f>
        <v/>
      </c>
      <c r="Z815" s="48" t="str">
        <f>IFERROR(IF(COUNT($S815:Y815)&gt;=$P815,"",EDATE($S815,7)),"")</f>
        <v/>
      </c>
      <c r="AA815" s="48" t="str">
        <f>IFERROR(IF(COUNT($S815:Z815)&gt;=$P815,"",EDATE($S815,8)),"")</f>
        <v/>
      </c>
      <c r="AB815" s="48" t="str">
        <f>IFERROR(IF(COUNT($S815:AA815)&gt;=$P815,"",EDATE($S815,9)),"")</f>
        <v/>
      </c>
      <c r="AC815" s="48" t="str">
        <f>IFERROR(IF(COUNT($S815:AB815)&gt;=$P815,"",EDATE($S815,10)),"")</f>
        <v/>
      </c>
      <c r="AD815" s="48" t="str">
        <f>IFERROR(IF(COUNT($S815:AC815)&gt;=$P815,"",EDATE($S815,11)),"")</f>
        <v/>
      </c>
      <c r="AE815" s="48" t="str">
        <f>IFERROR(IF(COUNT($S815:AD815)&gt;=$P815,"",EDATE($S815,12)),"")</f>
        <v/>
      </c>
      <c r="AF815" s="48" t="str">
        <f>IFERROR(IF(COUNT($S815:AE815)&gt;=$P815,"",EDATE($S815,13)),"")</f>
        <v/>
      </c>
      <c r="AG815" s="48" t="str">
        <f>IFERROR(IF(COUNT($S815:AF815)&gt;=$P815,"",EDATE($S815,14)),"")</f>
        <v/>
      </c>
      <c r="AH815" s="48" t="str">
        <f>IFERROR(IF(COUNT($S815:AG815)&gt;=$P815,"",EDATE($S815,15)),"")</f>
        <v/>
      </c>
      <c r="AI815" s="48" t="str">
        <f>IFERROR(IF(COUNT($S815:AH815)&gt;=$P815,"",EDATE($S815,16)),"")</f>
        <v/>
      </c>
      <c r="AJ815" s="48" t="str">
        <f>IFERROR(IF(COUNT($S815:AI815)&gt;=$P815,"",EDATE($S815,17)),"")</f>
        <v/>
      </c>
      <c r="AK815" s="48" t="str">
        <f>IFERROR(IF(COUNT($S815:AJ815)&gt;=$P815,"",EDATE($S815,18)),"")</f>
        <v/>
      </c>
      <c r="AL815" s="49" t="str">
        <f>IFERROR(IF(COUNT($S815:AK815)&gt;=$P815,"",EDATE($S815,19)),"")</f>
        <v/>
      </c>
      <c r="AM815" s="49" t="str">
        <f>IFERROR(IF(COUNT($S815:AL815)&gt;=$P815,"",EDATE($S815,20)),"")</f>
        <v/>
      </c>
      <c r="AN815" s="49" t="str">
        <f>IFERROR(IF(COUNT($S815:AM815)&gt;=$P815,"",EDATE($S815,21)),"")</f>
        <v/>
      </c>
      <c r="AO815" s="49" t="str">
        <f>IFERROR(IF(COUNT($S815:AN815)&gt;=$P815,"",EDATE($S815,22)),"")</f>
        <v/>
      </c>
      <c r="AP815" s="49" t="str">
        <f>IFERROR(IF(COUNT($S815:AO815)&gt;=$P815,"",EDATE($S815,23)),"")</f>
        <v/>
      </c>
      <c r="AQ815" s="49" t="str">
        <f>IFERROR(IF(COUNT($S815:AP815)&gt;=$P815,"",EDATE($S815,24)),"")</f>
        <v/>
      </c>
      <c r="AR815" s="49" t="str">
        <f>IFERROR(IF(COUNT($S815:AQ815)&gt;=$P815,"",EDATE($S815,25)),"")</f>
        <v/>
      </c>
      <c r="AS815" s="49" t="str">
        <f>IFERROR(IF(COUNT($S815:AR815)&gt;=$P815,"",EDATE($S815,26)),"")</f>
        <v/>
      </c>
      <c r="AT815" s="49" t="str">
        <f>IFERROR(IF(COUNT($S815:AS815)&gt;=$P815,"",EDATE($S815,27)),"")</f>
        <v/>
      </c>
      <c r="AU815" s="49" t="str">
        <f>IFERROR(IF(COUNT($S815:AT815)&gt;=$P815,"",EDATE($S815,28)),"")</f>
        <v/>
      </c>
      <c r="AV815" s="49" t="str">
        <f>IFERROR(IF(COUNT($S815:AU815)&gt;=$P815,"",EDATE($S815,29)),"")</f>
        <v/>
      </c>
      <c r="AW815" s="49" t="str">
        <f>IFERROR(IF(COUNT($S815:AV815)&gt;=$P815,"",EDATE($S815,30)),"")</f>
        <v/>
      </c>
      <c r="AX815" s="49" t="str">
        <f>IFERROR(IF(COUNT($S815:AW815)&gt;=$P815,"",EDATE($S815,31)),"")</f>
        <v/>
      </c>
      <c r="AY815" s="49" t="str">
        <f>IFERROR(IF(COUNT($S815:AX815)&gt;=$P815,"",EDATE($S815,32)),"")</f>
        <v/>
      </c>
      <c r="AZ815" s="49" t="str">
        <f>IFERROR(IF(COUNT($S815:AY815)&gt;=$P815,"",EDATE($S815,33)),"")</f>
        <v/>
      </c>
      <c r="BA815" s="49" t="str">
        <f>IFERROR(IF(COUNT($S815:AZ815)&gt;=$P815,"",EDATE($S815,34)),"")</f>
        <v/>
      </c>
      <c r="BB815" s="49" t="str">
        <f>IFERROR(IF(COUNT($S815:BA815)&gt;=$P815,"",EDATE($S815,35)),"")</f>
        <v/>
      </c>
      <c r="BC815" s="49" t="str">
        <f>IFERROR(IF(COUNT($S815:BB815)&gt;=$P815,"",EDATE($S815,36)),"")</f>
        <v/>
      </c>
      <c r="BD815" s="108"/>
    </row>
    <row r="816" spans="1:56" s="98" customFormat="1" ht="21" customHeight="1" thickBot="1">
      <c r="A816" s="106" t="str">
        <f t="shared" ca="1" si="72"/>
        <v/>
      </c>
      <c r="B816" s="152"/>
      <c r="C816" s="45" t="str">
        <f>IFERROR(VLOOKUP(B816,'اسماء العملاء'!$A$2:$E$1589,5,FALSE),"")</f>
        <v/>
      </c>
      <c r="D816" s="60" t="str">
        <f>IFERROR(VLOOKUP(B816,'اسماء العملاء'!$A$2:$C$1589,2,FALSE),"")</f>
        <v/>
      </c>
      <c r="E816" s="56"/>
      <c r="F816" s="62" t="str">
        <f>IFERROR(VLOOKUP(B816,'اسماء العملاء'!$A$2:$C$1589,3,FALSE),"")</f>
        <v/>
      </c>
      <c r="G816" s="75" t="str">
        <f>IFERROR(VLOOKUP(B816,'اسماء العملاء'!$A$2:$F$1589,6,FALSE),"")</f>
        <v/>
      </c>
      <c r="H816" s="142" t="str">
        <f>IFERROR(VLOOKUP(G816,'انواع الفلاتر'!$B$2:$C$52,2,FALSE),"")</f>
        <v/>
      </c>
      <c r="I816" s="128" t="str">
        <f>IFERROR(VLOOKUP(B816,'اسماء العملاء'!$A$2:$K$1589,11,FALSE),"")</f>
        <v/>
      </c>
      <c r="J816" s="46" t="str">
        <f t="shared" si="73"/>
        <v/>
      </c>
      <c r="K816" s="37"/>
      <c r="L816" s="137" t="str">
        <f t="shared" si="74"/>
        <v/>
      </c>
      <c r="M816" s="94" t="str">
        <f>IFERROR(VLOOKUP(B816,'اسماء العملاء'!$A$2:$G$1589,7,FALSE),"")</f>
        <v/>
      </c>
      <c r="N816" s="92" t="str">
        <f t="shared" si="75"/>
        <v/>
      </c>
      <c r="O816" s="149" t="str">
        <f>IFERROR(VLOOKUP(B816,'اسماء العملاء'!$A$2:$I$1589,9,FALSE),"")</f>
        <v/>
      </c>
      <c r="P816" s="144" t="str">
        <f t="shared" si="76"/>
        <v/>
      </c>
      <c r="Q816" s="145" t="str">
        <f t="shared" si="77"/>
        <v/>
      </c>
      <c r="R816" s="50"/>
      <c r="S816" s="133" t="str">
        <f>IFERROR(VLOOKUP(B816,'اسماء العملاء'!$A$2:$J$1589,10,FALSE),"")</f>
        <v/>
      </c>
      <c r="T816" s="48" t="str">
        <f>IFERROR(IF(COUNT($S816:S816)&gt;=$P816,"",EDATE($S816,1)),"")</f>
        <v/>
      </c>
      <c r="U816" s="48" t="str">
        <f>IFERROR(IF(COUNT($S816:T816)&gt;=$P816,"",EDATE($S816,2)),"")</f>
        <v/>
      </c>
      <c r="V816" s="48" t="str">
        <f>IFERROR(IF(COUNT($S816:U816)&gt;=$P816,"",EDATE($S816,3)),"")</f>
        <v/>
      </c>
      <c r="W816" s="48" t="str">
        <f>IFERROR(IF(COUNT($S816:V816)&gt;=$P816,"",EDATE($S816,4)),"")</f>
        <v/>
      </c>
      <c r="X816" s="48" t="str">
        <f>IFERROR(IF(COUNT($S816:W816)&gt;=$P816,"",EDATE($S816,5)),"")</f>
        <v/>
      </c>
      <c r="Y816" s="48" t="str">
        <f>IFERROR(IF(COUNT($S816:X816)&gt;=$P816,"",EDATE($S816,6)),"")</f>
        <v/>
      </c>
      <c r="Z816" s="48" t="str">
        <f>IFERROR(IF(COUNT($S816:Y816)&gt;=$P816,"",EDATE($S816,7)),"")</f>
        <v/>
      </c>
      <c r="AA816" s="48" t="str">
        <f>IFERROR(IF(COUNT($S816:Z816)&gt;=$P816,"",EDATE($S816,8)),"")</f>
        <v/>
      </c>
      <c r="AB816" s="48" t="str">
        <f>IFERROR(IF(COUNT($S816:AA816)&gt;=$P816,"",EDATE($S816,9)),"")</f>
        <v/>
      </c>
      <c r="AC816" s="48" t="str">
        <f>IFERROR(IF(COUNT($S816:AB816)&gt;=$P816,"",EDATE($S816,10)),"")</f>
        <v/>
      </c>
      <c r="AD816" s="48" t="str">
        <f>IFERROR(IF(COUNT($S816:AC816)&gt;=$P816,"",EDATE($S816,11)),"")</f>
        <v/>
      </c>
      <c r="AE816" s="48" t="str">
        <f>IFERROR(IF(COUNT($S816:AD816)&gt;=$P816,"",EDATE($S816,12)),"")</f>
        <v/>
      </c>
      <c r="AF816" s="48" t="str">
        <f>IFERROR(IF(COUNT($S816:AE816)&gt;=$P816,"",EDATE($S816,13)),"")</f>
        <v/>
      </c>
      <c r="AG816" s="48" t="str">
        <f>IFERROR(IF(COUNT($S816:AF816)&gt;=$P816,"",EDATE($S816,14)),"")</f>
        <v/>
      </c>
      <c r="AH816" s="48" t="str">
        <f>IFERROR(IF(COUNT($S816:AG816)&gt;=$P816,"",EDATE($S816,15)),"")</f>
        <v/>
      </c>
      <c r="AI816" s="48" t="str">
        <f>IFERROR(IF(COUNT($S816:AH816)&gt;=$P816,"",EDATE($S816,16)),"")</f>
        <v/>
      </c>
      <c r="AJ816" s="48" t="str">
        <f>IFERROR(IF(COUNT($S816:AI816)&gt;=$P816,"",EDATE($S816,17)),"")</f>
        <v/>
      </c>
      <c r="AK816" s="48" t="str">
        <f>IFERROR(IF(COUNT($S816:AJ816)&gt;=$P816,"",EDATE($S816,18)),"")</f>
        <v/>
      </c>
      <c r="AL816" s="49" t="str">
        <f>IFERROR(IF(COUNT($S816:AK816)&gt;=$P816,"",EDATE($S816,19)),"")</f>
        <v/>
      </c>
      <c r="AM816" s="49" t="str">
        <f>IFERROR(IF(COUNT($S816:AL816)&gt;=$P816,"",EDATE($S816,20)),"")</f>
        <v/>
      </c>
      <c r="AN816" s="49" t="str">
        <f>IFERROR(IF(COUNT($S816:AM816)&gt;=$P816,"",EDATE($S816,21)),"")</f>
        <v/>
      </c>
      <c r="AO816" s="49" t="str">
        <f>IFERROR(IF(COUNT($S816:AN816)&gt;=$P816,"",EDATE($S816,22)),"")</f>
        <v/>
      </c>
      <c r="AP816" s="49" t="str">
        <f>IFERROR(IF(COUNT($S816:AO816)&gt;=$P816,"",EDATE($S816,23)),"")</f>
        <v/>
      </c>
      <c r="AQ816" s="49" t="str">
        <f>IFERROR(IF(COUNT($S816:AP816)&gt;=$P816,"",EDATE($S816,24)),"")</f>
        <v/>
      </c>
      <c r="AR816" s="49" t="str">
        <f>IFERROR(IF(COUNT($S816:AQ816)&gt;=$P816,"",EDATE($S816,25)),"")</f>
        <v/>
      </c>
      <c r="AS816" s="49" t="str">
        <f>IFERROR(IF(COUNT($S816:AR816)&gt;=$P816,"",EDATE($S816,26)),"")</f>
        <v/>
      </c>
      <c r="AT816" s="49" t="str">
        <f>IFERROR(IF(COUNT($S816:AS816)&gt;=$P816,"",EDATE($S816,27)),"")</f>
        <v/>
      </c>
      <c r="AU816" s="49" t="str">
        <f>IFERROR(IF(COUNT($S816:AT816)&gt;=$P816,"",EDATE($S816,28)),"")</f>
        <v/>
      </c>
      <c r="AV816" s="49" t="str">
        <f>IFERROR(IF(COUNT($S816:AU816)&gt;=$P816,"",EDATE($S816,29)),"")</f>
        <v/>
      </c>
      <c r="AW816" s="49" t="str">
        <f>IFERROR(IF(COUNT($S816:AV816)&gt;=$P816,"",EDATE($S816,30)),"")</f>
        <v/>
      </c>
      <c r="AX816" s="49" t="str">
        <f>IFERROR(IF(COUNT($S816:AW816)&gt;=$P816,"",EDATE($S816,31)),"")</f>
        <v/>
      </c>
      <c r="AY816" s="49" t="str">
        <f>IFERROR(IF(COUNT($S816:AX816)&gt;=$P816,"",EDATE($S816,32)),"")</f>
        <v/>
      </c>
      <c r="AZ816" s="49" t="str">
        <f>IFERROR(IF(COUNT($S816:AY816)&gt;=$P816,"",EDATE($S816,33)),"")</f>
        <v/>
      </c>
      <c r="BA816" s="49" t="str">
        <f>IFERROR(IF(COUNT($S816:AZ816)&gt;=$P816,"",EDATE($S816,34)),"")</f>
        <v/>
      </c>
      <c r="BB816" s="49" t="str">
        <f>IFERROR(IF(COUNT($S816:BA816)&gt;=$P816,"",EDATE($S816,35)),"")</f>
        <v/>
      </c>
      <c r="BC816" s="49" t="str">
        <f>IFERROR(IF(COUNT($S816:BB816)&gt;=$P816,"",EDATE($S816,36)),"")</f>
        <v/>
      </c>
      <c r="BD816" s="108"/>
    </row>
    <row r="817" spans="1:56" s="98" customFormat="1" ht="21" customHeight="1" thickBot="1">
      <c r="A817" s="106" t="str">
        <f t="shared" ca="1" si="72"/>
        <v/>
      </c>
      <c r="B817" s="152"/>
      <c r="C817" s="45" t="str">
        <f>IFERROR(VLOOKUP(B817,'اسماء العملاء'!$A$2:$E$1589,5,FALSE),"")</f>
        <v/>
      </c>
      <c r="D817" s="60" t="str">
        <f>IFERROR(VLOOKUP(B817,'اسماء العملاء'!$A$2:$C$1589,2,FALSE),"")</f>
        <v/>
      </c>
      <c r="E817" s="56"/>
      <c r="F817" s="62" t="str">
        <f>IFERROR(VLOOKUP(B817,'اسماء العملاء'!$A$2:$C$1589,3,FALSE),"")</f>
        <v/>
      </c>
      <c r="G817" s="75" t="str">
        <f>IFERROR(VLOOKUP(B817,'اسماء العملاء'!$A$2:$F$1589,6,FALSE),"")</f>
        <v/>
      </c>
      <c r="H817" s="142" t="str">
        <f>IFERROR(VLOOKUP(G817,'انواع الفلاتر'!$B$2:$C$52,2,FALSE),"")</f>
        <v/>
      </c>
      <c r="I817" s="128" t="str">
        <f>IFERROR(VLOOKUP(B817,'اسماء العملاء'!$A$2:$K$1589,11,FALSE),"")</f>
        <v/>
      </c>
      <c r="J817" s="46" t="str">
        <f t="shared" si="73"/>
        <v/>
      </c>
      <c r="K817" s="37"/>
      <c r="L817" s="137" t="str">
        <f t="shared" si="74"/>
        <v/>
      </c>
      <c r="M817" s="94" t="str">
        <f>IFERROR(VLOOKUP(B817,'اسماء العملاء'!$A$2:$G$1589,7,FALSE),"")</f>
        <v/>
      </c>
      <c r="N817" s="92" t="str">
        <f t="shared" si="75"/>
        <v/>
      </c>
      <c r="O817" s="149" t="str">
        <f>IFERROR(VLOOKUP(B817,'اسماء العملاء'!$A$2:$I$1589,9,FALSE),"")</f>
        <v/>
      </c>
      <c r="P817" s="144" t="str">
        <f t="shared" si="76"/>
        <v/>
      </c>
      <c r="Q817" s="145" t="str">
        <f t="shared" si="77"/>
        <v/>
      </c>
      <c r="R817" s="50"/>
      <c r="S817" s="133" t="str">
        <f>IFERROR(VLOOKUP(B817,'اسماء العملاء'!$A$2:$J$1589,10,FALSE),"")</f>
        <v/>
      </c>
      <c r="T817" s="48" t="str">
        <f>IFERROR(IF(COUNT($S817:S817)&gt;=$P817,"",EDATE($S817,1)),"")</f>
        <v/>
      </c>
      <c r="U817" s="48" t="str">
        <f>IFERROR(IF(COUNT($S817:T817)&gt;=$P817,"",EDATE($S817,2)),"")</f>
        <v/>
      </c>
      <c r="V817" s="48" t="str">
        <f>IFERROR(IF(COUNT($S817:U817)&gt;=$P817,"",EDATE($S817,3)),"")</f>
        <v/>
      </c>
      <c r="W817" s="48" t="str">
        <f>IFERROR(IF(COUNT($S817:V817)&gt;=$P817,"",EDATE($S817,4)),"")</f>
        <v/>
      </c>
      <c r="X817" s="48" t="str">
        <f>IFERROR(IF(COUNT($S817:W817)&gt;=$P817,"",EDATE($S817,5)),"")</f>
        <v/>
      </c>
      <c r="Y817" s="48" t="str">
        <f>IFERROR(IF(COUNT($S817:X817)&gt;=$P817,"",EDATE($S817,6)),"")</f>
        <v/>
      </c>
      <c r="Z817" s="48" t="str">
        <f>IFERROR(IF(COUNT($S817:Y817)&gt;=$P817,"",EDATE($S817,7)),"")</f>
        <v/>
      </c>
      <c r="AA817" s="48" t="str">
        <f>IFERROR(IF(COUNT($S817:Z817)&gt;=$P817,"",EDATE($S817,8)),"")</f>
        <v/>
      </c>
      <c r="AB817" s="48" t="str">
        <f>IFERROR(IF(COUNT($S817:AA817)&gt;=$P817,"",EDATE($S817,9)),"")</f>
        <v/>
      </c>
      <c r="AC817" s="48" t="str">
        <f>IFERROR(IF(COUNT($S817:AB817)&gt;=$P817,"",EDATE($S817,10)),"")</f>
        <v/>
      </c>
      <c r="AD817" s="48" t="str">
        <f>IFERROR(IF(COUNT($S817:AC817)&gt;=$P817,"",EDATE($S817,11)),"")</f>
        <v/>
      </c>
      <c r="AE817" s="48" t="str">
        <f>IFERROR(IF(COUNT($S817:AD817)&gt;=$P817,"",EDATE($S817,12)),"")</f>
        <v/>
      </c>
      <c r="AF817" s="48" t="str">
        <f>IFERROR(IF(COUNT($S817:AE817)&gt;=$P817,"",EDATE($S817,13)),"")</f>
        <v/>
      </c>
      <c r="AG817" s="48" t="str">
        <f>IFERROR(IF(COUNT($S817:AF817)&gt;=$P817,"",EDATE($S817,14)),"")</f>
        <v/>
      </c>
      <c r="AH817" s="48" t="str">
        <f>IFERROR(IF(COUNT($S817:AG817)&gt;=$P817,"",EDATE($S817,15)),"")</f>
        <v/>
      </c>
      <c r="AI817" s="48" t="str">
        <f>IFERROR(IF(COUNT($S817:AH817)&gt;=$P817,"",EDATE($S817,16)),"")</f>
        <v/>
      </c>
      <c r="AJ817" s="48" t="str">
        <f>IFERROR(IF(COUNT($S817:AI817)&gt;=$P817,"",EDATE($S817,17)),"")</f>
        <v/>
      </c>
      <c r="AK817" s="48" t="str">
        <f>IFERROR(IF(COUNT($S817:AJ817)&gt;=$P817,"",EDATE($S817,18)),"")</f>
        <v/>
      </c>
      <c r="AL817" s="49" t="str">
        <f>IFERROR(IF(COUNT($S817:AK817)&gt;=$P817,"",EDATE($S817,19)),"")</f>
        <v/>
      </c>
      <c r="AM817" s="49" t="str">
        <f>IFERROR(IF(COUNT($S817:AL817)&gt;=$P817,"",EDATE($S817,20)),"")</f>
        <v/>
      </c>
      <c r="AN817" s="49" t="str">
        <f>IFERROR(IF(COUNT($S817:AM817)&gt;=$P817,"",EDATE($S817,21)),"")</f>
        <v/>
      </c>
      <c r="AO817" s="49" t="str">
        <f>IFERROR(IF(COUNT($S817:AN817)&gt;=$P817,"",EDATE($S817,22)),"")</f>
        <v/>
      </c>
      <c r="AP817" s="49" t="str">
        <f>IFERROR(IF(COUNT($S817:AO817)&gt;=$P817,"",EDATE($S817,23)),"")</f>
        <v/>
      </c>
      <c r="AQ817" s="49" t="str">
        <f>IFERROR(IF(COUNT($S817:AP817)&gt;=$P817,"",EDATE($S817,24)),"")</f>
        <v/>
      </c>
      <c r="AR817" s="49" t="str">
        <f>IFERROR(IF(COUNT($S817:AQ817)&gt;=$P817,"",EDATE($S817,25)),"")</f>
        <v/>
      </c>
      <c r="AS817" s="49" t="str">
        <f>IFERROR(IF(COUNT($S817:AR817)&gt;=$P817,"",EDATE($S817,26)),"")</f>
        <v/>
      </c>
      <c r="AT817" s="49" t="str">
        <f>IFERROR(IF(COUNT($S817:AS817)&gt;=$P817,"",EDATE($S817,27)),"")</f>
        <v/>
      </c>
      <c r="AU817" s="49" t="str">
        <f>IFERROR(IF(COUNT($S817:AT817)&gt;=$P817,"",EDATE($S817,28)),"")</f>
        <v/>
      </c>
      <c r="AV817" s="49" t="str">
        <f>IFERROR(IF(COUNT($S817:AU817)&gt;=$P817,"",EDATE($S817,29)),"")</f>
        <v/>
      </c>
      <c r="AW817" s="49" t="str">
        <f>IFERROR(IF(COUNT($S817:AV817)&gt;=$P817,"",EDATE($S817,30)),"")</f>
        <v/>
      </c>
      <c r="AX817" s="49" t="str">
        <f>IFERROR(IF(COUNT($S817:AW817)&gt;=$P817,"",EDATE($S817,31)),"")</f>
        <v/>
      </c>
      <c r="AY817" s="49" t="str">
        <f>IFERROR(IF(COUNT($S817:AX817)&gt;=$P817,"",EDATE($S817,32)),"")</f>
        <v/>
      </c>
      <c r="AZ817" s="49" t="str">
        <f>IFERROR(IF(COUNT($S817:AY817)&gt;=$P817,"",EDATE($S817,33)),"")</f>
        <v/>
      </c>
      <c r="BA817" s="49" t="str">
        <f>IFERROR(IF(COUNT($S817:AZ817)&gt;=$P817,"",EDATE($S817,34)),"")</f>
        <v/>
      </c>
      <c r="BB817" s="49" t="str">
        <f>IFERROR(IF(COUNT($S817:BA817)&gt;=$P817,"",EDATE($S817,35)),"")</f>
        <v/>
      </c>
      <c r="BC817" s="49" t="str">
        <f>IFERROR(IF(COUNT($S817:BB817)&gt;=$P817,"",EDATE($S817,36)),"")</f>
        <v/>
      </c>
      <c r="BD817" s="108"/>
    </row>
    <row r="818" spans="1:56" s="98" customFormat="1" ht="21" customHeight="1" thickBot="1">
      <c r="A818" s="106" t="str">
        <f t="shared" ca="1" si="72"/>
        <v/>
      </c>
      <c r="B818" s="152"/>
      <c r="C818" s="45" t="str">
        <f>IFERROR(VLOOKUP(B818,'اسماء العملاء'!$A$2:$E$1589,5,FALSE),"")</f>
        <v/>
      </c>
      <c r="D818" s="60" t="str">
        <f>IFERROR(VLOOKUP(B818,'اسماء العملاء'!$A$2:$C$1589,2,FALSE),"")</f>
        <v/>
      </c>
      <c r="E818" s="56"/>
      <c r="F818" s="62" t="str">
        <f>IFERROR(VLOOKUP(B818,'اسماء العملاء'!$A$2:$C$1589,3,FALSE),"")</f>
        <v/>
      </c>
      <c r="G818" s="75" t="str">
        <f>IFERROR(VLOOKUP(B818,'اسماء العملاء'!$A$2:$F$1589,6,FALSE),"")</f>
        <v/>
      </c>
      <c r="H818" s="142" t="str">
        <f>IFERROR(VLOOKUP(G818,'انواع الفلاتر'!$B$2:$C$52,2,FALSE),"")</f>
        <v/>
      </c>
      <c r="I818" s="128" t="str">
        <f>IFERROR(VLOOKUP(B818,'اسماء العملاء'!$A$2:$K$1589,11,FALSE),"")</f>
        <v/>
      </c>
      <c r="J818" s="46" t="str">
        <f t="shared" si="73"/>
        <v/>
      </c>
      <c r="K818" s="37"/>
      <c r="L818" s="137" t="str">
        <f t="shared" si="74"/>
        <v/>
      </c>
      <c r="M818" s="94" t="str">
        <f>IFERROR(VLOOKUP(B818,'اسماء العملاء'!$A$2:$G$1589,7,FALSE),"")</f>
        <v/>
      </c>
      <c r="N818" s="92" t="str">
        <f t="shared" si="75"/>
        <v/>
      </c>
      <c r="O818" s="149" t="str">
        <f>IFERROR(VLOOKUP(B818,'اسماء العملاء'!$A$2:$I$1589,9,FALSE),"")</f>
        <v/>
      </c>
      <c r="P818" s="144" t="str">
        <f t="shared" si="76"/>
        <v/>
      </c>
      <c r="Q818" s="145" t="str">
        <f t="shared" si="77"/>
        <v/>
      </c>
      <c r="R818" s="50"/>
      <c r="S818" s="133" t="str">
        <f>IFERROR(VLOOKUP(B818,'اسماء العملاء'!$A$2:$J$1589,10,FALSE),"")</f>
        <v/>
      </c>
      <c r="T818" s="48" t="str">
        <f>IFERROR(IF(COUNT($S818:S818)&gt;=$P818,"",EDATE($S818,1)),"")</f>
        <v/>
      </c>
      <c r="U818" s="48" t="str">
        <f>IFERROR(IF(COUNT($S818:T818)&gt;=$P818,"",EDATE($S818,2)),"")</f>
        <v/>
      </c>
      <c r="V818" s="48" t="str">
        <f>IFERROR(IF(COUNT($S818:U818)&gt;=$P818,"",EDATE($S818,3)),"")</f>
        <v/>
      </c>
      <c r="W818" s="48" t="str">
        <f>IFERROR(IF(COUNT($S818:V818)&gt;=$P818,"",EDATE($S818,4)),"")</f>
        <v/>
      </c>
      <c r="X818" s="48" t="str">
        <f>IFERROR(IF(COUNT($S818:W818)&gt;=$P818,"",EDATE($S818,5)),"")</f>
        <v/>
      </c>
      <c r="Y818" s="48" t="str">
        <f>IFERROR(IF(COUNT($S818:X818)&gt;=$P818,"",EDATE($S818,6)),"")</f>
        <v/>
      </c>
      <c r="Z818" s="48" t="str">
        <f>IFERROR(IF(COUNT($S818:Y818)&gt;=$P818,"",EDATE($S818,7)),"")</f>
        <v/>
      </c>
      <c r="AA818" s="48" t="str">
        <f>IFERROR(IF(COUNT($S818:Z818)&gt;=$P818,"",EDATE($S818,8)),"")</f>
        <v/>
      </c>
      <c r="AB818" s="48" t="str">
        <f>IFERROR(IF(COUNT($S818:AA818)&gt;=$P818,"",EDATE($S818,9)),"")</f>
        <v/>
      </c>
      <c r="AC818" s="48" t="str">
        <f>IFERROR(IF(COUNT($S818:AB818)&gt;=$P818,"",EDATE($S818,10)),"")</f>
        <v/>
      </c>
      <c r="AD818" s="48" t="str">
        <f>IFERROR(IF(COUNT($S818:AC818)&gt;=$P818,"",EDATE($S818,11)),"")</f>
        <v/>
      </c>
      <c r="AE818" s="48" t="str">
        <f>IFERROR(IF(COUNT($S818:AD818)&gt;=$P818,"",EDATE($S818,12)),"")</f>
        <v/>
      </c>
      <c r="AF818" s="48" t="str">
        <f>IFERROR(IF(COUNT($S818:AE818)&gt;=$P818,"",EDATE($S818,13)),"")</f>
        <v/>
      </c>
      <c r="AG818" s="48" t="str">
        <f>IFERROR(IF(COUNT($S818:AF818)&gt;=$P818,"",EDATE($S818,14)),"")</f>
        <v/>
      </c>
      <c r="AH818" s="48" t="str">
        <f>IFERROR(IF(COUNT($S818:AG818)&gt;=$P818,"",EDATE($S818,15)),"")</f>
        <v/>
      </c>
      <c r="AI818" s="48" t="str">
        <f>IFERROR(IF(COUNT($S818:AH818)&gt;=$P818,"",EDATE($S818,16)),"")</f>
        <v/>
      </c>
      <c r="AJ818" s="48" t="str">
        <f>IFERROR(IF(COUNT($S818:AI818)&gt;=$P818,"",EDATE($S818,17)),"")</f>
        <v/>
      </c>
      <c r="AK818" s="48" t="str">
        <f>IFERROR(IF(COUNT($S818:AJ818)&gt;=$P818,"",EDATE($S818,18)),"")</f>
        <v/>
      </c>
      <c r="AL818" s="49" t="str">
        <f>IFERROR(IF(COUNT($S818:AK818)&gt;=$P818,"",EDATE($S818,19)),"")</f>
        <v/>
      </c>
      <c r="AM818" s="49" t="str">
        <f>IFERROR(IF(COUNT($S818:AL818)&gt;=$P818,"",EDATE($S818,20)),"")</f>
        <v/>
      </c>
      <c r="AN818" s="49" t="str">
        <f>IFERROR(IF(COUNT($S818:AM818)&gt;=$P818,"",EDATE($S818,21)),"")</f>
        <v/>
      </c>
      <c r="AO818" s="49" t="str">
        <f>IFERROR(IF(COUNT($S818:AN818)&gt;=$P818,"",EDATE($S818,22)),"")</f>
        <v/>
      </c>
      <c r="AP818" s="49" t="str">
        <f>IFERROR(IF(COUNT($S818:AO818)&gt;=$P818,"",EDATE($S818,23)),"")</f>
        <v/>
      </c>
      <c r="AQ818" s="49" t="str">
        <f>IFERROR(IF(COUNT($S818:AP818)&gt;=$P818,"",EDATE($S818,24)),"")</f>
        <v/>
      </c>
      <c r="AR818" s="49" t="str">
        <f>IFERROR(IF(COUNT($S818:AQ818)&gt;=$P818,"",EDATE($S818,25)),"")</f>
        <v/>
      </c>
      <c r="AS818" s="49" t="str">
        <f>IFERROR(IF(COUNT($S818:AR818)&gt;=$P818,"",EDATE($S818,26)),"")</f>
        <v/>
      </c>
      <c r="AT818" s="49" t="str">
        <f>IFERROR(IF(COUNT($S818:AS818)&gt;=$P818,"",EDATE($S818,27)),"")</f>
        <v/>
      </c>
      <c r="AU818" s="49" t="str">
        <f>IFERROR(IF(COUNT($S818:AT818)&gt;=$P818,"",EDATE($S818,28)),"")</f>
        <v/>
      </c>
      <c r="AV818" s="49" t="str">
        <f>IFERROR(IF(COUNT($S818:AU818)&gt;=$P818,"",EDATE($S818,29)),"")</f>
        <v/>
      </c>
      <c r="AW818" s="49" t="str">
        <f>IFERROR(IF(COUNT($S818:AV818)&gt;=$P818,"",EDATE($S818,30)),"")</f>
        <v/>
      </c>
      <c r="AX818" s="49" t="str">
        <f>IFERROR(IF(COUNT($S818:AW818)&gt;=$P818,"",EDATE($S818,31)),"")</f>
        <v/>
      </c>
      <c r="AY818" s="49" t="str">
        <f>IFERROR(IF(COUNT($S818:AX818)&gt;=$P818,"",EDATE($S818,32)),"")</f>
        <v/>
      </c>
      <c r="AZ818" s="49" t="str">
        <f>IFERROR(IF(COUNT($S818:AY818)&gt;=$P818,"",EDATE($S818,33)),"")</f>
        <v/>
      </c>
      <c r="BA818" s="49" t="str">
        <f>IFERROR(IF(COUNT($S818:AZ818)&gt;=$P818,"",EDATE($S818,34)),"")</f>
        <v/>
      </c>
      <c r="BB818" s="49" t="str">
        <f>IFERROR(IF(COUNT($S818:BA818)&gt;=$P818,"",EDATE($S818,35)),"")</f>
        <v/>
      </c>
      <c r="BC818" s="49" t="str">
        <f>IFERROR(IF(COUNT($S818:BB818)&gt;=$P818,"",EDATE($S818,36)),"")</f>
        <v/>
      </c>
      <c r="BD818" s="108"/>
    </row>
    <row r="819" spans="1:56" s="98" customFormat="1" ht="21" customHeight="1" thickBot="1">
      <c r="A819" s="106" t="str">
        <f t="shared" ca="1" si="72"/>
        <v/>
      </c>
      <c r="B819" s="152"/>
      <c r="C819" s="45" t="str">
        <f>IFERROR(VLOOKUP(B819,'اسماء العملاء'!$A$2:$E$1589,5,FALSE),"")</f>
        <v/>
      </c>
      <c r="D819" s="60" t="str">
        <f>IFERROR(VLOOKUP(B819,'اسماء العملاء'!$A$2:$C$1589,2,FALSE),"")</f>
        <v/>
      </c>
      <c r="E819" s="56"/>
      <c r="F819" s="62" t="str">
        <f>IFERROR(VLOOKUP(B819,'اسماء العملاء'!$A$2:$C$1589,3,FALSE),"")</f>
        <v/>
      </c>
      <c r="G819" s="75" t="str">
        <f>IFERROR(VLOOKUP(B819,'اسماء العملاء'!$A$2:$F$1589,6,FALSE),"")</f>
        <v/>
      </c>
      <c r="H819" s="142" t="str">
        <f>IFERROR(VLOOKUP(G819,'انواع الفلاتر'!$B$2:$C$52,2,FALSE),"")</f>
        <v/>
      </c>
      <c r="I819" s="128" t="str">
        <f>IFERROR(VLOOKUP(B819,'اسماء العملاء'!$A$2:$K$1589,11,FALSE),"")</f>
        <v/>
      </c>
      <c r="J819" s="46" t="str">
        <f t="shared" si="73"/>
        <v/>
      </c>
      <c r="K819" s="37"/>
      <c r="L819" s="137" t="str">
        <f t="shared" si="74"/>
        <v/>
      </c>
      <c r="M819" s="94" t="str">
        <f>IFERROR(VLOOKUP(B819,'اسماء العملاء'!$A$2:$G$1589,7,FALSE),"")</f>
        <v/>
      </c>
      <c r="N819" s="92" t="str">
        <f t="shared" si="75"/>
        <v/>
      </c>
      <c r="O819" s="149" t="str">
        <f>IFERROR(VLOOKUP(B819,'اسماء العملاء'!$A$2:$I$1589,9,FALSE),"")</f>
        <v/>
      </c>
      <c r="P819" s="144" t="str">
        <f t="shared" si="76"/>
        <v/>
      </c>
      <c r="Q819" s="145" t="str">
        <f t="shared" si="77"/>
        <v/>
      </c>
      <c r="R819" s="50"/>
      <c r="S819" s="133" t="str">
        <f>IFERROR(VLOOKUP(B819,'اسماء العملاء'!$A$2:$J$1589,10,FALSE),"")</f>
        <v/>
      </c>
      <c r="T819" s="48" t="str">
        <f>IFERROR(IF(COUNT($S819:S819)&gt;=$P819,"",EDATE($S819,1)),"")</f>
        <v/>
      </c>
      <c r="U819" s="48" t="str">
        <f>IFERROR(IF(COUNT($S819:T819)&gt;=$P819,"",EDATE($S819,2)),"")</f>
        <v/>
      </c>
      <c r="V819" s="48" t="str">
        <f>IFERROR(IF(COUNT($S819:U819)&gt;=$P819,"",EDATE($S819,3)),"")</f>
        <v/>
      </c>
      <c r="W819" s="48" t="str">
        <f>IFERROR(IF(COUNT($S819:V819)&gt;=$P819,"",EDATE($S819,4)),"")</f>
        <v/>
      </c>
      <c r="X819" s="48" t="str">
        <f>IFERROR(IF(COUNT($S819:W819)&gt;=$P819,"",EDATE($S819,5)),"")</f>
        <v/>
      </c>
      <c r="Y819" s="48" t="str">
        <f>IFERROR(IF(COUNT($S819:X819)&gt;=$P819,"",EDATE($S819,6)),"")</f>
        <v/>
      </c>
      <c r="Z819" s="48" t="str">
        <f>IFERROR(IF(COUNT($S819:Y819)&gt;=$P819,"",EDATE($S819,7)),"")</f>
        <v/>
      </c>
      <c r="AA819" s="48" t="str">
        <f>IFERROR(IF(COUNT($S819:Z819)&gt;=$P819,"",EDATE($S819,8)),"")</f>
        <v/>
      </c>
      <c r="AB819" s="48" t="str">
        <f>IFERROR(IF(COUNT($S819:AA819)&gt;=$P819,"",EDATE($S819,9)),"")</f>
        <v/>
      </c>
      <c r="AC819" s="48" t="str">
        <f>IFERROR(IF(COUNT($S819:AB819)&gt;=$P819,"",EDATE($S819,10)),"")</f>
        <v/>
      </c>
      <c r="AD819" s="48" t="str">
        <f>IFERROR(IF(COUNT($S819:AC819)&gt;=$P819,"",EDATE($S819,11)),"")</f>
        <v/>
      </c>
      <c r="AE819" s="48" t="str">
        <f>IFERROR(IF(COUNT($S819:AD819)&gt;=$P819,"",EDATE($S819,12)),"")</f>
        <v/>
      </c>
      <c r="AF819" s="48" t="str">
        <f>IFERROR(IF(COUNT($S819:AE819)&gt;=$P819,"",EDATE($S819,13)),"")</f>
        <v/>
      </c>
      <c r="AG819" s="48" t="str">
        <f>IFERROR(IF(COUNT($S819:AF819)&gt;=$P819,"",EDATE($S819,14)),"")</f>
        <v/>
      </c>
      <c r="AH819" s="48" t="str">
        <f>IFERROR(IF(COUNT($S819:AG819)&gt;=$P819,"",EDATE($S819,15)),"")</f>
        <v/>
      </c>
      <c r="AI819" s="48" t="str">
        <f>IFERROR(IF(COUNT($S819:AH819)&gt;=$P819,"",EDATE($S819,16)),"")</f>
        <v/>
      </c>
      <c r="AJ819" s="48" t="str">
        <f>IFERROR(IF(COUNT($S819:AI819)&gt;=$P819,"",EDATE($S819,17)),"")</f>
        <v/>
      </c>
      <c r="AK819" s="48" t="str">
        <f>IFERROR(IF(COUNT($S819:AJ819)&gt;=$P819,"",EDATE($S819,18)),"")</f>
        <v/>
      </c>
      <c r="AL819" s="49" t="str">
        <f>IFERROR(IF(COUNT($S819:AK819)&gt;=$P819,"",EDATE($S819,19)),"")</f>
        <v/>
      </c>
      <c r="AM819" s="49" t="str">
        <f>IFERROR(IF(COUNT($S819:AL819)&gt;=$P819,"",EDATE($S819,20)),"")</f>
        <v/>
      </c>
      <c r="AN819" s="49" t="str">
        <f>IFERROR(IF(COUNT($S819:AM819)&gt;=$P819,"",EDATE($S819,21)),"")</f>
        <v/>
      </c>
      <c r="AO819" s="49" t="str">
        <f>IFERROR(IF(COUNT($S819:AN819)&gt;=$P819,"",EDATE($S819,22)),"")</f>
        <v/>
      </c>
      <c r="AP819" s="49" t="str">
        <f>IFERROR(IF(COUNT($S819:AO819)&gt;=$P819,"",EDATE($S819,23)),"")</f>
        <v/>
      </c>
      <c r="AQ819" s="49" t="str">
        <f>IFERROR(IF(COUNT($S819:AP819)&gt;=$P819,"",EDATE($S819,24)),"")</f>
        <v/>
      </c>
      <c r="AR819" s="49" t="str">
        <f>IFERROR(IF(COUNT($S819:AQ819)&gt;=$P819,"",EDATE($S819,25)),"")</f>
        <v/>
      </c>
      <c r="AS819" s="49" t="str">
        <f>IFERROR(IF(COUNT($S819:AR819)&gt;=$P819,"",EDATE($S819,26)),"")</f>
        <v/>
      </c>
      <c r="AT819" s="49" t="str">
        <f>IFERROR(IF(COUNT($S819:AS819)&gt;=$P819,"",EDATE($S819,27)),"")</f>
        <v/>
      </c>
      <c r="AU819" s="49" t="str">
        <f>IFERROR(IF(COUNT($S819:AT819)&gt;=$P819,"",EDATE($S819,28)),"")</f>
        <v/>
      </c>
      <c r="AV819" s="49" t="str">
        <f>IFERROR(IF(COUNT($S819:AU819)&gt;=$P819,"",EDATE($S819,29)),"")</f>
        <v/>
      </c>
      <c r="AW819" s="49" t="str">
        <f>IFERROR(IF(COUNT($S819:AV819)&gt;=$P819,"",EDATE($S819,30)),"")</f>
        <v/>
      </c>
      <c r="AX819" s="49" t="str">
        <f>IFERROR(IF(COUNT($S819:AW819)&gt;=$P819,"",EDATE($S819,31)),"")</f>
        <v/>
      </c>
      <c r="AY819" s="49" t="str">
        <f>IFERROR(IF(COUNT($S819:AX819)&gt;=$P819,"",EDATE($S819,32)),"")</f>
        <v/>
      </c>
      <c r="AZ819" s="49" t="str">
        <f>IFERROR(IF(COUNT($S819:AY819)&gt;=$P819,"",EDATE($S819,33)),"")</f>
        <v/>
      </c>
      <c r="BA819" s="49" t="str">
        <f>IFERROR(IF(COUNT($S819:AZ819)&gt;=$P819,"",EDATE($S819,34)),"")</f>
        <v/>
      </c>
      <c r="BB819" s="49" t="str">
        <f>IFERROR(IF(COUNT($S819:BA819)&gt;=$P819,"",EDATE($S819,35)),"")</f>
        <v/>
      </c>
      <c r="BC819" s="49" t="str">
        <f>IFERROR(IF(COUNT($S819:BB819)&gt;=$P819,"",EDATE($S819,36)),"")</f>
        <v/>
      </c>
      <c r="BD819" s="108"/>
    </row>
    <row r="820" spans="1:56" s="98" customFormat="1" ht="21" customHeight="1" thickBot="1">
      <c r="A820" s="106" t="str">
        <f t="shared" ca="1" si="72"/>
        <v/>
      </c>
      <c r="B820" s="152"/>
      <c r="C820" s="45" t="str">
        <f>IFERROR(VLOOKUP(B820,'اسماء العملاء'!$A$2:$E$1589,5,FALSE),"")</f>
        <v/>
      </c>
      <c r="D820" s="60" t="str">
        <f>IFERROR(VLOOKUP(B820,'اسماء العملاء'!$A$2:$C$1589,2,FALSE),"")</f>
        <v/>
      </c>
      <c r="E820" s="56"/>
      <c r="F820" s="62" t="str">
        <f>IFERROR(VLOOKUP(B820,'اسماء العملاء'!$A$2:$C$1589,3,FALSE),"")</f>
        <v/>
      </c>
      <c r="G820" s="75" t="str">
        <f>IFERROR(VLOOKUP(B820,'اسماء العملاء'!$A$2:$F$1589,6,FALSE),"")</f>
        <v/>
      </c>
      <c r="H820" s="142" t="str">
        <f>IFERROR(VLOOKUP(G820,'انواع الفلاتر'!$B$2:$C$52,2,FALSE),"")</f>
        <v/>
      </c>
      <c r="I820" s="128" t="str">
        <f>IFERROR(VLOOKUP(B820,'اسماء العملاء'!$A$2:$K$1589,11,FALSE),"")</f>
        <v/>
      </c>
      <c r="J820" s="46" t="str">
        <f t="shared" si="73"/>
        <v/>
      </c>
      <c r="K820" s="37"/>
      <c r="L820" s="137" t="str">
        <f t="shared" si="74"/>
        <v/>
      </c>
      <c r="M820" s="94" t="str">
        <f>IFERROR(VLOOKUP(B820,'اسماء العملاء'!$A$2:$G$1589,7,FALSE),"")</f>
        <v/>
      </c>
      <c r="N820" s="92" t="str">
        <f t="shared" si="75"/>
        <v/>
      </c>
      <c r="O820" s="149" t="str">
        <f>IFERROR(VLOOKUP(B820,'اسماء العملاء'!$A$2:$I$1589,9,FALSE),"")</f>
        <v/>
      </c>
      <c r="P820" s="144" t="str">
        <f t="shared" si="76"/>
        <v/>
      </c>
      <c r="Q820" s="145" t="str">
        <f t="shared" si="77"/>
        <v/>
      </c>
      <c r="R820" s="50"/>
      <c r="S820" s="133" t="str">
        <f>IFERROR(VLOOKUP(B820,'اسماء العملاء'!$A$2:$J$1589,10,FALSE),"")</f>
        <v/>
      </c>
      <c r="T820" s="48" t="str">
        <f>IFERROR(IF(COUNT($S820:S820)&gt;=$P820,"",EDATE($S820,1)),"")</f>
        <v/>
      </c>
      <c r="U820" s="48" t="str">
        <f>IFERROR(IF(COUNT($S820:T820)&gt;=$P820,"",EDATE($S820,2)),"")</f>
        <v/>
      </c>
      <c r="V820" s="48" t="str">
        <f>IFERROR(IF(COUNT($S820:U820)&gt;=$P820,"",EDATE($S820,3)),"")</f>
        <v/>
      </c>
      <c r="W820" s="48" t="str">
        <f>IFERROR(IF(COUNT($S820:V820)&gt;=$P820,"",EDATE($S820,4)),"")</f>
        <v/>
      </c>
      <c r="X820" s="48" t="str">
        <f>IFERROR(IF(COUNT($S820:W820)&gt;=$P820,"",EDATE($S820,5)),"")</f>
        <v/>
      </c>
      <c r="Y820" s="48" t="str">
        <f>IFERROR(IF(COUNT($S820:X820)&gt;=$P820,"",EDATE($S820,6)),"")</f>
        <v/>
      </c>
      <c r="Z820" s="48" t="str">
        <f>IFERROR(IF(COUNT($S820:Y820)&gt;=$P820,"",EDATE($S820,7)),"")</f>
        <v/>
      </c>
      <c r="AA820" s="48" t="str">
        <f>IFERROR(IF(COUNT($S820:Z820)&gt;=$P820,"",EDATE($S820,8)),"")</f>
        <v/>
      </c>
      <c r="AB820" s="48" t="str">
        <f>IFERROR(IF(COUNT($S820:AA820)&gt;=$P820,"",EDATE($S820,9)),"")</f>
        <v/>
      </c>
      <c r="AC820" s="48" t="str">
        <f>IFERROR(IF(COUNT($S820:AB820)&gt;=$P820,"",EDATE($S820,10)),"")</f>
        <v/>
      </c>
      <c r="AD820" s="48" t="str">
        <f>IFERROR(IF(COUNT($S820:AC820)&gt;=$P820,"",EDATE($S820,11)),"")</f>
        <v/>
      </c>
      <c r="AE820" s="48" t="str">
        <f>IFERROR(IF(COUNT($S820:AD820)&gt;=$P820,"",EDATE($S820,12)),"")</f>
        <v/>
      </c>
      <c r="AF820" s="48" t="str">
        <f>IFERROR(IF(COUNT($S820:AE820)&gt;=$P820,"",EDATE($S820,13)),"")</f>
        <v/>
      </c>
      <c r="AG820" s="48" t="str">
        <f>IFERROR(IF(COUNT($S820:AF820)&gt;=$P820,"",EDATE($S820,14)),"")</f>
        <v/>
      </c>
      <c r="AH820" s="48" t="str">
        <f>IFERROR(IF(COUNT($S820:AG820)&gt;=$P820,"",EDATE($S820,15)),"")</f>
        <v/>
      </c>
      <c r="AI820" s="48" t="str">
        <f>IFERROR(IF(COUNT($S820:AH820)&gt;=$P820,"",EDATE($S820,16)),"")</f>
        <v/>
      </c>
      <c r="AJ820" s="48" t="str">
        <f>IFERROR(IF(COUNT($S820:AI820)&gt;=$P820,"",EDATE($S820,17)),"")</f>
        <v/>
      </c>
      <c r="AK820" s="48" t="str">
        <f>IFERROR(IF(COUNT($S820:AJ820)&gt;=$P820,"",EDATE($S820,18)),"")</f>
        <v/>
      </c>
      <c r="AL820" s="49" t="str">
        <f>IFERROR(IF(COUNT($S820:AK820)&gt;=$P820,"",EDATE($S820,19)),"")</f>
        <v/>
      </c>
      <c r="AM820" s="49" t="str">
        <f>IFERROR(IF(COUNT($S820:AL820)&gt;=$P820,"",EDATE($S820,20)),"")</f>
        <v/>
      </c>
      <c r="AN820" s="49" t="str">
        <f>IFERROR(IF(COUNT($S820:AM820)&gt;=$P820,"",EDATE($S820,21)),"")</f>
        <v/>
      </c>
      <c r="AO820" s="49" t="str">
        <f>IFERROR(IF(COUNT($S820:AN820)&gt;=$P820,"",EDATE($S820,22)),"")</f>
        <v/>
      </c>
      <c r="AP820" s="49" t="str">
        <f>IFERROR(IF(COUNT($S820:AO820)&gt;=$P820,"",EDATE($S820,23)),"")</f>
        <v/>
      </c>
      <c r="AQ820" s="49" t="str">
        <f>IFERROR(IF(COUNT($S820:AP820)&gt;=$P820,"",EDATE($S820,24)),"")</f>
        <v/>
      </c>
      <c r="AR820" s="49" t="str">
        <f>IFERROR(IF(COUNT($S820:AQ820)&gt;=$P820,"",EDATE($S820,25)),"")</f>
        <v/>
      </c>
      <c r="AS820" s="49" t="str">
        <f>IFERROR(IF(COUNT($S820:AR820)&gt;=$P820,"",EDATE($S820,26)),"")</f>
        <v/>
      </c>
      <c r="AT820" s="49" t="str">
        <f>IFERROR(IF(COUNT($S820:AS820)&gt;=$P820,"",EDATE($S820,27)),"")</f>
        <v/>
      </c>
      <c r="AU820" s="49" t="str">
        <f>IFERROR(IF(COUNT($S820:AT820)&gt;=$P820,"",EDATE($S820,28)),"")</f>
        <v/>
      </c>
      <c r="AV820" s="49" t="str">
        <f>IFERROR(IF(COUNT($S820:AU820)&gt;=$P820,"",EDATE($S820,29)),"")</f>
        <v/>
      </c>
      <c r="AW820" s="49" t="str">
        <f>IFERROR(IF(COUNT($S820:AV820)&gt;=$P820,"",EDATE($S820,30)),"")</f>
        <v/>
      </c>
      <c r="AX820" s="49" t="str">
        <f>IFERROR(IF(COUNT($S820:AW820)&gt;=$P820,"",EDATE($S820,31)),"")</f>
        <v/>
      </c>
      <c r="AY820" s="49" t="str">
        <f>IFERROR(IF(COUNT($S820:AX820)&gt;=$P820,"",EDATE($S820,32)),"")</f>
        <v/>
      </c>
      <c r="AZ820" s="49" t="str">
        <f>IFERROR(IF(COUNT($S820:AY820)&gt;=$P820,"",EDATE($S820,33)),"")</f>
        <v/>
      </c>
      <c r="BA820" s="49" t="str">
        <f>IFERROR(IF(COUNT($S820:AZ820)&gt;=$P820,"",EDATE($S820,34)),"")</f>
        <v/>
      </c>
      <c r="BB820" s="49" t="str">
        <f>IFERROR(IF(COUNT($S820:BA820)&gt;=$P820,"",EDATE($S820,35)),"")</f>
        <v/>
      </c>
      <c r="BC820" s="49" t="str">
        <f>IFERROR(IF(COUNT($S820:BB820)&gt;=$P820,"",EDATE($S820,36)),"")</f>
        <v/>
      </c>
      <c r="BD820" s="108"/>
    </row>
    <row r="821" spans="1:56" s="98" customFormat="1" ht="21" customHeight="1" thickBot="1">
      <c r="A821" s="106" t="str">
        <f t="shared" ca="1" si="72"/>
        <v/>
      </c>
      <c r="B821" s="152"/>
      <c r="C821" s="45" t="str">
        <f>IFERROR(VLOOKUP(B821,'اسماء العملاء'!$A$2:$E$1589,5,FALSE),"")</f>
        <v/>
      </c>
      <c r="D821" s="60" t="str">
        <f>IFERROR(VLOOKUP(B821,'اسماء العملاء'!$A$2:$C$1589,2,FALSE),"")</f>
        <v/>
      </c>
      <c r="E821" s="56"/>
      <c r="F821" s="62" t="str">
        <f>IFERROR(VLOOKUP(B821,'اسماء العملاء'!$A$2:$C$1589,3,FALSE),"")</f>
        <v/>
      </c>
      <c r="G821" s="75" t="str">
        <f>IFERROR(VLOOKUP(B821,'اسماء العملاء'!$A$2:$F$1589,6,FALSE),"")</f>
        <v/>
      </c>
      <c r="H821" s="142" t="str">
        <f>IFERROR(VLOOKUP(G821,'انواع الفلاتر'!$B$2:$C$52,2,FALSE),"")</f>
        <v/>
      </c>
      <c r="I821" s="128" t="str">
        <f>IFERROR(VLOOKUP(B821,'اسماء العملاء'!$A$2:$K$1589,11,FALSE),"")</f>
        <v/>
      </c>
      <c r="J821" s="46" t="str">
        <f t="shared" si="73"/>
        <v/>
      </c>
      <c r="K821" s="37"/>
      <c r="L821" s="137" t="str">
        <f t="shared" si="74"/>
        <v/>
      </c>
      <c r="M821" s="94" t="str">
        <f>IFERROR(VLOOKUP(B821,'اسماء العملاء'!$A$2:$G$1589,7,FALSE),"")</f>
        <v/>
      </c>
      <c r="N821" s="92" t="str">
        <f t="shared" si="75"/>
        <v/>
      </c>
      <c r="O821" s="149" t="str">
        <f>IFERROR(VLOOKUP(B821,'اسماء العملاء'!$A$2:$I$1589,9,FALSE),"")</f>
        <v/>
      </c>
      <c r="P821" s="144" t="str">
        <f t="shared" si="76"/>
        <v/>
      </c>
      <c r="Q821" s="145" t="str">
        <f t="shared" si="77"/>
        <v/>
      </c>
      <c r="R821" s="50"/>
      <c r="S821" s="133" t="str">
        <f>IFERROR(VLOOKUP(B821,'اسماء العملاء'!$A$2:$J$1589,10,FALSE),"")</f>
        <v/>
      </c>
      <c r="T821" s="48" t="str">
        <f>IFERROR(IF(COUNT($S821:S821)&gt;=$P821,"",EDATE($S821,1)),"")</f>
        <v/>
      </c>
      <c r="U821" s="48" t="str">
        <f>IFERROR(IF(COUNT($S821:T821)&gt;=$P821,"",EDATE($S821,2)),"")</f>
        <v/>
      </c>
      <c r="V821" s="48" t="str">
        <f>IFERROR(IF(COUNT($S821:U821)&gt;=$P821,"",EDATE($S821,3)),"")</f>
        <v/>
      </c>
      <c r="W821" s="48" t="str">
        <f>IFERROR(IF(COUNT($S821:V821)&gt;=$P821,"",EDATE($S821,4)),"")</f>
        <v/>
      </c>
      <c r="X821" s="48" t="str">
        <f>IFERROR(IF(COUNT($S821:W821)&gt;=$P821,"",EDATE($S821,5)),"")</f>
        <v/>
      </c>
      <c r="Y821" s="48" t="str">
        <f>IFERROR(IF(COUNT($S821:X821)&gt;=$P821,"",EDATE($S821,6)),"")</f>
        <v/>
      </c>
      <c r="Z821" s="48" t="str">
        <f>IFERROR(IF(COUNT($S821:Y821)&gt;=$P821,"",EDATE($S821,7)),"")</f>
        <v/>
      </c>
      <c r="AA821" s="48" t="str">
        <f>IFERROR(IF(COUNT($S821:Z821)&gt;=$P821,"",EDATE($S821,8)),"")</f>
        <v/>
      </c>
      <c r="AB821" s="48" t="str">
        <f>IFERROR(IF(COUNT($S821:AA821)&gt;=$P821,"",EDATE($S821,9)),"")</f>
        <v/>
      </c>
      <c r="AC821" s="48" t="str">
        <f>IFERROR(IF(COUNT($S821:AB821)&gt;=$P821,"",EDATE($S821,10)),"")</f>
        <v/>
      </c>
      <c r="AD821" s="48" t="str">
        <f>IFERROR(IF(COUNT($S821:AC821)&gt;=$P821,"",EDATE($S821,11)),"")</f>
        <v/>
      </c>
      <c r="AE821" s="48" t="str">
        <f>IFERROR(IF(COUNT($S821:AD821)&gt;=$P821,"",EDATE($S821,12)),"")</f>
        <v/>
      </c>
      <c r="AF821" s="48" t="str">
        <f>IFERROR(IF(COUNT($S821:AE821)&gt;=$P821,"",EDATE($S821,13)),"")</f>
        <v/>
      </c>
      <c r="AG821" s="48" t="str">
        <f>IFERROR(IF(COUNT($S821:AF821)&gt;=$P821,"",EDATE($S821,14)),"")</f>
        <v/>
      </c>
      <c r="AH821" s="48" t="str">
        <f>IFERROR(IF(COUNT($S821:AG821)&gt;=$P821,"",EDATE($S821,15)),"")</f>
        <v/>
      </c>
      <c r="AI821" s="48" t="str">
        <f>IFERROR(IF(COUNT($S821:AH821)&gt;=$P821,"",EDATE($S821,16)),"")</f>
        <v/>
      </c>
      <c r="AJ821" s="48" t="str">
        <f>IFERROR(IF(COUNT($S821:AI821)&gt;=$P821,"",EDATE($S821,17)),"")</f>
        <v/>
      </c>
      <c r="AK821" s="48" t="str">
        <f>IFERROR(IF(COUNT($S821:AJ821)&gt;=$P821,"",EDATE($S821,18)),"")</f>
        <v/>
      </c>
      <c r="AL821" s="49" t="str">
        <f>IFERROR(IF(COUNT($S821:AK821)&gt;=$P821,"",EDATE($S821,19)),"")</f>
        <v/>
      </c>
      <c r="AM821" s="49" t="str">
        <f>IFERROR(IF(COUNT($S821:AL821)&gt;=$P821,"",EDATE($S821,20)),"")</f>
        <v/>
      </c>
      <c r="AN821" s="49" t="str">
        <f>IFERROR(IF(COUNT($S821:AM821)&gt;=$P821,"",EDATE($S821,21)),"")</f>
        <v/>
      </c>
      <c r="AO821" s="49" t="str">
        <f>IFERROR(IF(COUNT($S821:AN821)&gt;=$P821,"",EDATE($S821,22)),"")</f>
        <v/>
      </c>
      <c r="AP821" s="49" t="str">
        <f>IFERROR(IF(COUNT($S821:AO821)&gt;=$P821,"",EDATE($S821,23)),"")</f>
        <v/>
      </c>
      <c r="AQ821" s="49" t="str">
        <f>IFERROR(IF(COUNT($S821:AP821)&gt;=$P821,"",EDATE($S821,24)),"")</f>
        <v/>
      </c>
      <c r="AR821" s="49" t="str">
        <f>IFERROR(IF(COUNT($S821:AQ821)&gt;=$P821,"",EDATE($S821,25)),"")</f>
        <v/>
      </c>
      <c r="AS821" s="49" t="str">
        <f>IFERROR(IF(COUNT($S821:AR821)&gt;=$P821,"",EDATE($S821,26)),"")</f>
        <v/>
      </c>
      <c r="AT821" s="49" t="str">
        <f>IFERROR(IF(COUNT($S821:AS821)&gt;=$P821,"",EDATE($S821,27)),"")</f>
        <v/>
      </c>
      <c r="AU821" s="49" t="str">
        <f>IFERROR(IF(COUNT($S821:AT821)&gt;=$P821,"",EDATE($S821,28)),"")</f>
        <v/>
      </c>
      <c r="AV821" s="49" t="str">
        <f>IFERROR(IF(COUNT($S821:AU821)&gt;=$P821,"",EDATE($S821,29)),"")</f>
        <v/>
      </c>
      <c r="AW821" s="49" t="str">
        <f>IFERROR(IF(COUNT($S821:AV821)&gt;=$P821,"",EDATE($S821,30)),"")</f>
        <v/>
      </c>
      <c r="AX821" s="49" t="str">
        <f>IFERROR(IF(COUNT($S821:AW821)&gt;=$P821,"",EDATE($S821,31)),"")</f>
        <v/>
      </c>
      <c r="AY821" s="49" t="str">
        <f>IFERROR(IF(COUNT($S821:AX821)&gt;=$P821,"",EDATE($S821,32)),"")</f>
        <v/>
      </c>
      <c r="AZ821" s="49" t="str">
        <f>IFERROR(IF(COUNT($S821:AY821)&gt;=$P821,"",EDATE($S821,33)),"")</f>
        <v/>
      </c>
      <c r="BA821" s="49" t="str">
        <f>IFERROR(IF(COUNT($S821:AZ821)&gt;=$P821,"",EDATE($S821,34)),"")</f>
        <v/>
      </c>
      <c r="BB821" s="49" t="str">
        <f>IFERROR(IF(COUNT($S821:BA821)&gt;=$P821,"",EDATE($S821,35)),"")</f>
        <v/>
      </c>
      <c r="BC821" s="49" t="str">
        <f>IFERROR(IF(COUNT($S821:BB821)&gt;=$P821,"",EDATE($S821,36)),"")</f>
        <v/>
      </c>
      <c r="BD821" s="108"/>
    </row>
    <row r="822" spans="1:56" s="98" customFormat="1" ht="21" customHeight="1" thickBot="1">
      <c r="A822" s="106" t="str">
        <f t="shared" ca="1" si="72"/>
        <v/>
      </c>
      <c r="B822" s="152"/>
      <c r="C822" s="45" t="str">
        <f>IFERROR(VLOOKUP(B822,'اسماء العملاء'!$A$2:$E$1589,5,FALSE),"")</f>
        <v/>
      </c>
      <c r="D822" s="60" t="str">
        <f>IFERROR(VLOOKUP(B822,'اسماء العملاء'!$A$2:$C$1589,2,FALSE),"")</f>
        <v/>
      </c>
      <c r="E822" s="56"/>
      <c r="F822" s="62" t="str">
        <f>IFERROR(VLOOKUP(B822,'اسماء العملاء'!$A$2:$C$1589,3,FALSE),"")</f>
        <v/>
      </c>
      <c r="G822" s="75" t="str">
        <f>IFERROR(VLOOKUP(B822,'اسماء العملاء'!$A$2:$F$1589,6,FALSE),"")</f>
        <v/>
      </c>
      <c r="H822" s="142" t="str">
        <f>IFERROR(VLOOKUP(G822,'انواع الفلاتر'!$B$2:$C$52,2,FALSE),"")</f>
        <v/>
      </c>
      <c r="I822" s="128" t="str">
        <f>IFERROR(VLOOKUP(B822,'اسماء العملاء'!$A$2:$K$1589,11,FALSE),"")</f>
        <v/>
      </c>
      <c r="J822" s="46" t="str">
        <f t="shared" si="73"/>
        <v/>
      </c>
      <c r="K822" s="37"/>
      <c r="L822" s="137" t="str">
        <f t="shared" si="74"/>
        <v/>
      </c>
      <c r="M822" s="94" t="str">
        <f>IFERROR(VLOOKUP(B822,'اسماء العملاء'!$A$2:$G$1589,7,FALSE),"")</f>
        <v/>
      </c>
      <c r="N822" s="92" t="str">
        <f t="shared" si="75"/>
        <v/>
      </c>
      <c r="O822" s="149" t="str">
        <f>IFERROR(VLOOKUP(B822,'اسماء العملاء'!$A$2:$I$1589,9,FALSE),"")</f>
        <v/>
      </c>
      <c r="P822" s="144" t="str">
        <f t="shared" si="76"/>
        <v/>
      </c>
      <c r="Q822" s="145" t="str">
        <f t="shared" si="77"/>
        <v/>
      </c>
      <c r="R822" s="50"/>
      <c r="S822" s="133" t="str">
        <f>IFERROR(VLOOKUP(B822,'اسماء العملاء'!$A$2:$J$1589,10,FALSE),"")</f>
        <v/>
      </c>
      <c r="T822" s="48" t="str">
        <f>IFERROR(IF(COUNT($S822:S822)&gt;=$P822,"",EDATE($S822,1)),"")</f>
        <v/>
      </c>
      <c r="U822" s="48" t="str">
        <f>IFERROR(IF(COUNT($S822:T822)&gt;=$P822,"",EDATE($S822,2)),"")</f>
        <v/>
      </c>
      <c r="V822" s="48" t="str">
        <f>IFERROR(IF(COUNT($S822:U822)&gt;=$P822,"",EDATE($S822,3)),"")</f>
        <v/>
      </c>
      <c r="W822" s="48" t="str">
        <f>IFERROR(IF(COUNT($S822:V822)&gt;=$P822,"",EDATE($S822,4)),"")</f>
        <v/>
      </c>
      <c r="X822" s="48" t="str">
        <f>IFERROR(IF(COUNT($S822:W822)&gt;=$P822,"",EDATE($S822,5)),"")</f>
        <v/>
      </c>
      <c r="Y822" s="48" t="str">
        <f>IFERROR(IF(COUNT($S822:X822)&gt;=$P822,"",EDATE($S822,6)),"")</f>
        <v/>
      </c>
      <c r="Z822" s="48" t="str">
        <f>IFERROR(IF(COUNT($S822:Y822)&gt;=$P822,"",EDATE($S822,7)),"")</f>
        <v/>
      </c>
      <c r="AA822" s="48" t="str">
        <f>IFERROR(IF(COUNT($S822:Z822)&gt;=$P822,"",EDATE($S822,8)),"")</f>
        <v/>
      </c>
      <c r="AB822" s="48" t="str">
        <f>IFERROR(IF(COUNT($S822:AA822)&gt;=$P822,"",EDATE($S822,9)),"")</f>
        <v/>
      </c>
      <c r="AC822" s="48" t="str">
        <f>IFERROR(IF(COUNT($S822:AB822)&gt;=$P822,"",EDATE($S822,10)),"")</f>
        <v/>
      </c>
      <c r="AD822" s="48" t="str">
        <f>IFERROR(IF(COUNT($S822:AC822)&gt;=$P822,"",EDATE($S822,11)),"")</f>
        <v/>
      </c>
      <c r="AE822" s="48" t="str">
        <f>IFERROR(IF(COUNT($S822:AD822)&gt;=$P822,"",EDATE($S822,12)),"")</f>
        <v/>
      </c>
      <c r="AF822" s="48" t="str">
        <f>IFERROR(IF(COUNT($S822:AE822)&gt;=$P822,"",EDATE($S822,13)),"")</f>
        <v/>
      </c>
      <c r="AG822" s="48" t="str">
        <f>IFERROR(IF(COUNT($S822:AF822)&gt;=$P822,"",EDATE($S822,14)),"")</f>
        <v/>
      </c>
      <c r="AH822" s="48" t="str">
        <f>IFERROR(IF(COUNT($S822:AG822)&gt;=$P822,"",EDATE($S822,15)),"")</f>
        <v/>
      </c>
      <c r="AI822" s="48" t="str">
        <f>IFERROR(IF(COUNT($S822:AH822)&gt;=$P822,"",EDATE($S822,16)),"")</f>
        <v/>
      </c>
      <c r="AJ822" s="48" t="str">
        <f>IFERROR(IF(COUNT($S822:AI822)&gt;=$P822,"",EDATE($S822,17)),"")</f>
        <v/>
      </c>
      <c r="AK822" s="48" t="str">
        <f>IFERROR(IF(COUNT($S822:AJ822)&gt;=$P822,"",EDATE($S822,18)),"")</f>
        <v/>
      </c>
      <c r="AL822" s="49" t="str">
        <f>IFERROR(IF(COUNT($S822:AK822)&gt;=$P822,"",EDATE($S822,19)),"")</f>
        <v/>
      </c>
      <c r="AM822" s="49" t="str">
        <f>IFERROR(IF(COUNT($S822:AL822)&gt;=$P822,"",EDATE($S822,20)),"")</f>
        <v/>
      </c>
      <c r="AN822" s="49" t="str">
        <f>IFERROR(IF(COUNT($S822:AM822)&gt;=$P822,"",EDATE($S822,21)),"")</f>
        <v/>
      </c>
      <c r="AO822" s="49" t="str">
        <f>IFERROR(IF(COUNT($S822:AN822)&gt;=$P822,"",EDATE($S822,22)),"")</f>
        <v/>
      </c>
      <c r="AP822" s="49" t="str">
        <f>IFERROR(IF(COUNT($S822:AO822)&gt;=$P822,"",EDATE($S822,23)),"")</f>
        <v/>
      </c>
      <c r="AQ822" s="49" t="str">
        <f>IFERROR(IF(COUNT($S822:AP822)&gt;=$P822,"",EDATE($S822,24)),"")</f>
        <v/>
      </c>
      <c r="AR822" s="49" t="str">
        <f>IFERROR(IF(COUNT($S822:AQ822)&gt;=$P822,"",EDATE($S822,25)),"")</f>
        <v/>
      </c>
      <c r="AS822" s="49" t="str">
        <f>IFERROR(IF(COUNT($S822:AR822)&gt;=$P822,"",EDATE($S822,26)),"")</f>
        <v/>
      </c>
      <c r="AT822" s="49" t="str">
        <f>IFERROR(IF(COUNT($S822:AS822)&gt;=$P822,"",EDATE($S822,27)),"")</f>
        <v/>
      </c>
      <c r="AU822" s="49" t="str">
        <f>IFERROR(IF(COUNT($S822:AT822)&gt;=$P822,"",EDATE($S822,28)),"")</f>
        <v/>
      </c>
      <c r="AV822" s="49" t="str">
        <f>IFERROR(IF(COUNT($S822:AU822)&gt;=$P822,"",EDATE($S822,29)),"")</f>
        <v/>
      </c>
      <c r="AW822" s="49" t="str">
        <f>IFERROR(IF(COUNT($S822:AV822)&gt;=$P822,"",EDATE($S822,30)),"")</f>
        <v/>
      </c>
      <c r="AX822" s="49" t="str">
        <f>IFERROR(IF(COUNT($S822:AW822)&gt;=$P822,"",EDATE($S822,31)),"")</f>
        <v/>
      </c>
      <c r="AY822" s="49" t="str">
        <f>IFERROR(IF(COUNT($S822:AX822)&gt;=$P822,"",EDATE($S822,32)),"")</f>
        <v/>
      </c>
      <c r="AZ822" s="49" t="str">
        <f>IFERROR(IF(COUNT($S822:AY822)&gt;=$P822,"",EDATE($S822,33)),"")</f>
        <v/>
      </c>
      <c r="BA822" s="49" t="str">
        <f>IFERROR(IF(COUNT($S822:AZ822)&gt;=$P822,"",EDATE($S822,34)),"")</f>
        <v/>
      </c>
      <c r="BB822" s="49" t="str">
        <f>IFERROR(IF(COUNT($S822:BA822)&gt;=$P822,"",EDATE($S822,35)),"")</f>
        <v/>
      </c>
      <c r="BC822" s="49" t="str">
        <f>IFERROR(IF(COUNT($S822:BB822)&gt;=$P822,"",EDATE($S822,36)),"")</f>
        <v/>
      </c>
      <c r="BD822" s="108"/>
    </row>
    <row r="823" spans="1:56" s="98" customFormat="1" ht="21" customHeight="1" thickBot="1">
      <c r="A823" s="106" t="str">
        <f t="shared" ca="1" si="72"/>
        <v/>
      </c>
      <c r="B823" s="152"/>
      <c r="C823" s="45" t="str">
        <f>IFERROR(VLOOKUP(B823,'اسماء العملاء'!$A$2:$E$1589,5,FALSE),"")</f>
        <v/>
      </c>
      <c r="D823" s="60" t="str">
        <f>IFERROR(VLOOKUP(B823,'اسماء العملاء'!$A$2:$C$1589,2,FALSE),"")</f>
        <v/>
      </c>
      <c r="E823" s="56"/>
      <c r="F823" s="62" t="str">
        <f>IFERROR(VLOOKUP(B823,'اسماء العملاء'!$A$2:$C$1589,3,FALSE),"")</f>
        <v/>
      </c>
      <c r="G823" s="75" t="str">
        <f>IFERROR(VLOOKUP(B823,'اسماء العملاء'!$A$2:$F$1589,6,FALSE),"")</f>
        <v/>
      </c>
      <c r="H823" s="142" t="str">
        <f>IFERROR(VLOOKUP(G823,'انواع الفلاتر'!$B$2:$C$52,2,FALSE),"")</f>
        <v/>
      </c>
      <c r="I823" s="128" t="str">
        <f>IFERROR(VLOOKUP(B823,'اسماء العملاء'!$A$2:$K$1589,11,FALSE),"")</f>
        <v/>
      </c>
      <c r="J823" s="46" t="str">
        <f t="shared" si="73"/>
        <v/>
      </c>
      <c r="K823" s="37"/>
      <c r="L823" s="137" t="str">
        <f t="shared" si="74"/>
        <v/>
      </c>
      <c r="M823" s="94" t="str">
        <f>IFERROR(VLOOKUP(B823,'اسماء العملاء'!$A$2:$G$1589,7,FALSE),"")</f>
        <v/>
      </c>
      <c r="N823" s="92" t="str">
        <f t="shared" si="75"/>
        <v/>
      </c>
      <c r="O823" s="149" t="str">
        <f>IFERROR(VLOOKUP(B823,'اسماء العملاء'!$A$2:$I$1589,9,FALSE),"")</f>
        <v/>
      </c>
      <c r="P823" s="144" t="str">
        <f t="shared" si="76"/>
        <v/>
      </c>
      <c r="Q823" s="145" t="str">
        <f t="shared" si="77"/>
        <v/>
      </c>
      <c r="R823" s="50"/>
      <c r="S823" s="133" t="str">
        <f>IFERROR(VLOOKUP(B823,'اسماء العملاء'!$A$2:$J$1589,10,FALSE),"")</f>
        <v/>
      </c>
      <c r="T823" s="48" t="str">
        <f>IFERROR(IF(COUNT($S823:S823)&gt;=$P823,"",EDATE($S823,1)),"")</f>
        <v/>
      </c>
      <c r="U823" s="48" t="str">
        <f>IFERROR(IF(COUNT($S823:T823)&gt;=$P823,"",EDATE($S823,2)),"")</f>
        <v/>
      </c>
      <c r="V823" s="48" t="str">
        <f>IFERROR(IF(COUNT($S823:U823)&gt;=$P823,"",EDATE($S823,3)),"")</f>
        <v/>
      </c>
      <c r="W823" s="48" t="str">
        <f>IFERROR(IF(COUNT($S823:V823)&gt;=$P823,"",EDATE($S823,4)),"")</f>
        <v/>
      </c>
      <c r="X823" s="48" t="str">
        <f>IFERROR(IF(COUNT($S823:W823)&gt;=$P823,"",EDATE($S823,5)),"")</f>
        <v/>
      </c>
      <c r="Y823" s="48" t="str">
        <f>IFERROR(IF(COUNT($S823:X823)&gt;=$P823,"",EDATE($S823,6)),"")</f>
        <v/>
      </c>
      <c r="Z823" s="48" t="str">
        <f>IFERROR(IF(COUNT($S823:Y823)&gt;=$P823,"",EDATE($S823,7)),"")</f>
        <v/>
      </c>
      <c r="AA823" s="48" t="str">
        <f>IFERROR(IF(COUNT($S823:Z823)&gt;=$P823,"",EDATE($S823,8)),"")</f>
        <v/>
      </c>
      <c r="AB823" s="48" t="str">
        <f>IFERROR(IF(COUNT($S823:AA823)&gt;=$P823,"",EDATE($S823,9)),"")</f>
        <v/>
      </c>
      <c r="AC823" s="48" t="str">
        <f>IFERROR(IF(COUNT($S823:AB823)&gt;=$P823,"",EDATE($S823,10)),"")</f>
        <v/>
      </c>
      <c r="AD823" s="48" t="str">
        <f>IFERROR(IF(COUNT($S823:AC823)&gt;=$P823,"",EDATE($S823,11)),"")</f>
        <v/>
      </c>
      <c r="AE823" s="48" t="str">
        <f>IFERROR(IF(COUNT($S823:AD823)&gt;=$P823,"",EDATE($S823,12)),"")</f>
        <v/>
      </c>
      <c r="AF823" s="48" t="str">
        <f>IFERROR(IF(COUNT($S823:AE823)&gt;=$P823,"",EDATE($S823,13)),"")</f>
        <v/>
      </c>
      <c r="AG823" s="48" t="str">
        <f>IFERROR(IF(COUNT($S823:AF823)&gt;=$P823,"",EDATE($S823,14)),"")</f>
        <v/>
      </c>
      <c r="AH823" s="48" t="str">
        <f>IFERROR(IF(COUNT($S823:AG823)&gt;=$P823,"",EDATE($S823,15)),"")</f>
        <v/>
      </c>
      <c r="AI823" s="48" t="str">
        <f>IFERROR(IF(COUNT($S823:AH823)&gt;=$P823,"",EDATE($S823,16)),"")</f>
        <v/>
      </c>
      <c r="AJ823" s="48" t="str">
        <f>IFERROR(IF(COUNT($S823:AI823)&gt;=$P823,"",EDATE($S823,17)),"")</f>
        <v/>
      </c>
      <c r="AK823" s="48" t="str">
        <f>IFERROR(IF(COUNT($S823:AJ823)&gt;=$P823,"",EDATE($S823,18)),"")</f>
        <v/>
      </c>
      <c r="AL823" s="49" t="str">
        <f>IFERROR(IF(COUNT($S823:AK823)&gt;=$P823,"",EDATE($S823,19)),"")</f>
        <v/>
      </c>
      <c r="AM823" s="49" t="str">
        <f>IFERROR(IF(COUNT($S823:AL823)&gt;=$P823,"",EDATE($S823,20)),"")</f>
        <v/>
      </c>
      <c r="AN823" s="49" t="str">
        <f>IFERROR(IF(COUNT($S823:AM823)&gt;=$P823,"",EDATE($S823,21)),"")</f>
        <v/>
      </c>
      <c r="AO823" s="49" t="str">
        <f>IFERROR(IF(COUNT($S823:AN823)&gt;=$P823,"",EDATE($S823,22)),"")</f>
        <v/>
      </c>
      <c r="AP823" s="49" t="str">
        <f>IFERROR(IF(COUNT($S823:AO823)&gt;=$P823,"",EDATE($S823,23)),"")</f>
        <v/>
      </c>
      <c r="AQ823" s="49" t="str">
        <f>IFERROR(IF(COUNT($S823:AP823)&gt;=$P823,"",EDATE($S823,24)),"")</f>
        <v/>
      </c>
      <c r="AR823" s="49" t="str">
        <f>IFERROR(IF(COUNT($S823:AQ823)&gt;=$P823,"",EDATE($S823,25)),"")</f>
        <v/>
      </c>
      <c r="AS823" s="49" t="str">
        <f>IFERROR(IF(COUNT($S823:AR823)&gt;=$P823,"",EDATE($S823,26)),"")</f>
        <v/>
      </c>
      <c r="AT823" s="49" t="str">
        <f>IFERROR(IF(COUNT($S823:AS823)&gt;=$P823,"",EDATE($S823,27)),"")</f>
        <v/>
      </c>
      <c r="AU823" s="49" t="str">
        <f>IFERROR(IF(COUNT($S823:AT823)&gt;=$P823,"",EDATE($S823,28)),"")</f>
        <v/>
      </c>
      <c r="AV823" s="49" t="str">
        <f>IFERROR(IF(COUNT($S823:AU823)&gt;=$P823,"",EDATE($S823,29)),"")</f>
        <v/>
      </c>
      <c r="AW823" s="49" t="str">
        <f>IFERROR(IF(COUNT($S823:AV823)&gt;=$P823,"",EDATE($S823,30)),"")</f>
        <v/>
      </c>
      <c r="AX823" s="49" t="str">
        <f>IFERROR(IF(COUNT($S823:AW823)&gt;=$P823,"",EDATE($S823,31)),"")</f>
        <v/>
      </c>
      <c r="AY823" s="49" t="str">
        <f>IFERROR(IF(COUNT($S823:AX823)&gt;=$P823,"",EDATE($S823,32)),"")</f>
        <v/>
      </c>
      <c r="AZ823" s="49" t="str">
        <f>IFERROR(IF(COUNT($S823:AY823)&gt;=$P823,"",EDATE($S823,33)),"")</f>
        <v/>
      </c>
      <c r="BA823" s="49" t="str">
        <f>IFERROR(IF(COUNT($S823:AZ823)&gt;=$P823,"",EDATE($S823,34)),"")</f>
        <v/>
      </c>
      <c r="BB823" s="49" t="str">
        <f>IFERROR(IF(COUNT($S823:BA823)&gt;=$P823,"",EDATE($S823,35)),"")</f>
        <v/>
      </c>
      <c r="BC823" s="49" t="str">
        <f>IFERROR(IF(COUNT($S823:BB823)&gt;=$P823,"",EDATE($S823,36)),"")</f>
        <v/>
      </c>
      <c r="BD823" s="108"/>
    </row>
    <row r="824" spans="1:56" s="98" customFormat="1" ht="21" customHeight="1" thickBot="1">
      <c r="A824" s="106" t="str">
        <f t="shared" ca="1" si="72"/>
        <v/>
      </c>
      <c r="B824" s="152"/>
      <c r="C824" s="45" t="str">
        <f>IFERROR(VLOOKUP(B824,'اسماء العملاء'!$A$2:$E$1589,5,FALSE),"")</f>
        <v/>
      </c>
      <c r="D824" s="60" t="str">
        <f>IFERROR(VLOOKUP(B824,'اسماء العملاء'!$A$2:$C$1589,2,FALSE),"")</f>
        <v/>
      </c>
      <c r="E824" s="56"/>
      <c r="F824" s="62" t="str">
        <f>IFERROR(VLOOKUP(B824,'اسماء العملاء'!$A$2:$C$1589,3,FALSE),"")</f>
        <v/>
      </c>
      <c r="G824" s="75" t="str">
        <f>IFERROR(VLOOKUP(B824,'اسماء العملاء'!$A$2:$F$1589,6,FALSE),"")</f>
        <v/>
      </c>
      <c r="H824" s="142" t="str">
        <f>IFERROR(VLOOKUP(G824,'انواع الفلاتر'!$B$2:$C$52,2,FALSE),"")</f>
        <v/>
      </c>
      <c r="I824" s="128" t="str">
        <f>IFERROR(VLOOKUP(B824,'اسماء العملاء'!$A$2:$K$1589,11,FALSE),"")</f>
        <v/>
      </c>
      <c r="J824" s="46" t="str">
        <f t="shared" si="73"/>
        <v/>
      </c>
      <c r="K824" s="37"/>
      <c r="L824" s="137" t="str">
        <f t="shared" si="74"/>
        <v/>
      </c>
      <c r="M824" s="94" t="str">
        <f>IFERROR(VLOOKUP(B824,'اسماء العملاء'!$A$2:$G$1589,7,FALSE),"")</f>
        <v/>
      </c>
      <c r="N824" s="92" t="str">
        <f t="shared" si="75"/>
        <v/>
      </c>
      <c r="O824" s="149" t="str">
        <f>IFERROR(VLOOKUP(B824,'اسماء العملاء'!$A$2:$I$1589,9,FALSE),"")</f>
        <v/>
      </c>
      <c r="P824" s="144" t="str">
        <f t="shared" si="76"/>
        <v/>
      </c>
      <c r="Q824" s="145" t="str">
        <f t="shared" si="77"/>
        <v/>
      </c>
      <c r="R824" s="50"/>
      <c r="S824" s="133" t="str">
        <f>IFERROR(VLOOKUP(B824,'اسماء العملاء'!$A$2:$J$1589,10,FALSE),"")</f>
        <v/>
      </c>
      <c r="T824" s="48" t="str">
        <f>IFERROR(IF(COUNT($S824:S824)&gt;=$P824,"",EDATE($S824,1)),"")</f>
        <v/>
      </c>
      <c r="U824" s="48" t="str">
        <f>IFERROR(IF(COUNT($S824:T824)&gt;=$P824,"",EDATE($S824,2)),"")</f>
        <v/>
      </c>
      <c r="V824" s="48" t="str">
        <f>IFERROR(IF(COUNT($S824:U824)&gt;=$P824,"",EDATE($S824,3)),"")</f>
        <v/>
      </c>
      <c r="W824" s="48" t="str">
        <f>IFERROR(IF(COUNT($S824:V824)&gt;=$P824,"",EDATE($S824,4)),"")</f>
        <v/>
      </c>
      <c r="X824" s="48" t="str">
        <f>IFERROR(IF(COUNT($S824:W824)&gt;=$P824,"",EDATE($S824,5)),"")</f>
        <v/>
      </c>
      <c r="Y824" s="48" t="str">
        <f>IFERROR(IF(COUNT($S824:X824)&gt;=$P824,"",EDATE($S824,6)),"")</f>
        <v/>
      </c>
      <c r="Z824" s="48" t="str">
        <f>IFERROR(IF(COUNT($S824:Y824)&gt;=$P824,"",EDATE($S824,7)),"")</f>
        <v/>
      </c>
      <c r="AA824" s="48" t="str">
        <f>IFERROR(IF(COUNT($S824:Z824)&gt;=$P824,"",EDATE($S824,8)),"")</f>
        <v/>
      </c>
      <c r="AB824" s="48" t="str">
        <f>IFERROR(IF(COUNT($S824:AA824)&gt;=$P824,"",EDATE($S824,9)),"")</f>
        <v/>
      </c>
      <c r="AC824" s="48" t="str">
        <f>IFERROR(IF(COUNT($S824:AB824)&gt;=$P824,"",EDATE($S824,10)),"")</f>
        <v/>
      </c>
      <c r="AD824" s="48" t="str">
        <f>IFERROR(IF(COUNT($S824:AC824)&gt;=$P824,"",EDATE($S824,11)),"")</f>
        <v/>
      </c>
      <c r="AE824" s="48" t="str">
        <f>IFERROR(IF(COUNT($S824:AD824)&gt;=$P824,"",EDATE($S824,12)),"")</f>
        <v/>
      </c>
      <c r="AF824" s="48" t="str">
        <f>IFERROR(IF(COUNT($S824:AE824)&gt;=$P824,"",EDATE($S824,13)),"")</f>
        <v/>
      </c>
      <c r="AG824" s="48" t="str">
        <f>IFERROR(IF(COUNT($S824:AF824)&gt;=$P824,"",EDATE($S824,14)),"")</f>
        <v/>
      </c>
      <c r="AH824" s="48" t="str">
        <f>IFERROR(IF(COUNT($S824:AG824)&gt;=$P824,"",EDATE($S824,15)),"")</f>
        <v/>
      </c>
      <c r="AI824" s="48" t="str">
        <f>IFERROR(IF(COUNT($S824:AH824)&gt;=$P824,"",EDATE($S824,16)),"")</f>
        <v/>
      </c>
      <c r="AJ824" s="48" t="str">
        <f>IFERROR(IF(COUNT($S824:AI824)&gt;=$P824,"",EDATE($S824,17)),"")</f>
        <v/>
      </c>
      <c r="AK824" s="48" t="str">
        <f>IFERROR(IF(COUNT($S824:AJ824)&gt;=$P824,"",EDATE($S824,18)),"")</f>
        <v/>
      </c>
      <c r="AL824" s="49" t="str">
        <f>IFERROR(IF(COUNT($S824:AK824)&gt;=$P824,"",EDATE($S824,19)),"")</f>
        <v/>
      </c>
      <c r="AM824" s="49" t="str">
        <f>IFERROR(IF(COUNT($S824:AL824)&gt;=$P824,"",EDATE($S824,20)),"")</f>
        <v/>
      </c>
      <c r="AN824" s="49" t="str">
        <f>IFERROR(IF(COUNT($S824:AM824)&gt;=$P824,"",EDATE($S824,21)),"")</f>
        <v/>
      </c>
      <c r="AO824" s="49" t="str">
        <f>IFERROR(IF(COUNT($S824:AN824)&gt;=$P824,"",EDATE($S824,22)),"")</f>
        <v/>
      </c>
      <c r="AP824" s="49" t="str">
        <f>IFERROR(IF(COUNT($S824:AO824)&gt;=$P824,"",EDATE($S824,23)),"")</f>
        <v/>
      </c>
      <c r="AQ824" s="49" t="str">
        <f>IFERROR(IF(COUNT($S824:AP824)&gt;=$P824,"",EDATE($S824,24)),"")</f>
        <v/>
      </c>
      <c r="AR824" s="49" t="str">
        <f>IFERROR(IF(COUNT($S824:AQ824)&gt;=$P824,"",EDATE($S824,25)),"")</f>
        <v/>
      </c>
      <c r="AS824" s="49" t="str">
        <f>IFERROR(IF(COUNT($S824:AR824)&gt;=$P824,"",EDATE($S824,26)),"")</f>
        <v/>
      </c>
      <c r="AT824" s="49" t="str">
        <f>IFERROR(IF(COUNT($S824:AS824)&gt;=$P824,"",EDATE($S824,27)),"")</f>
        <v/>
      </c>
      <c r="AU824" s="49" t="str">
        <f>IFERROR(IF(COUNT($S824:AT824)&gt;=$P824,"",EDATE($S824,28)),"")</f>
        <v/>
      </c>
      <c r="AV824" s="49" t="str">
        <f>IFERROR(IF(COUNT($S824:AU824)&gt;=$P824,"",EDATE($S824,29)),"")</f>
        <v/>
      </c>
      <c r="AW824" s="49" t="str">
        <f>IFERROR(IF(COUNT($S824:AV824)&gt;=$P824,"",EDATE($S824,30)),"")</f>
        <v/>
      </c>
      <c r="AX824" s="49" t="str">
        <f>IFERROR(IF(COUNT($S824:AW824)&gt;=$P824,"",EDATE($S824,31)),"")</f>
        <v/>
      </c>
      <c r="AY824" s="49" t="str">
        <f>IFERROR(IF(COUNT($S824:AX824)&gt;=$P824,"",EDATE($S824,32)),"")</f>
        <v/>
      </c>
      <c r="AZ824" s="49" t="str">
        <f>IFERROR(IF(COUNT($S824:AY824)&gt;=$P824,"",EDATE($S824,33)),"")</f>
        <v/>
      </c>
      <c r="BA824" s="49" t="str">
        <f>IFERROR(IF(COUNT($S824:AZ824)&gt;=$P824,"",EDATE($S824,34)),"")</f>
        <v/>
      </c>
      <c r="BB824" s="49" t="str">
        <f>IFERROR(IF(COUNT($S824:BA824)&gt;=$P824,"",EDATE($S824,35)),"")</f>
        <v/>
      </c>
      <c r="BC824" s="49" t="str">
        <f>IFERROR(IF(COUNT($S824:BB824)&gt;=$P824,"",EDATE($S824,36)),"")</f>
        <v/>
      </c>
      <c r="BD824" s="108"/>
    </row>
    <row r="825" spans="1:56" s="98" customFormat="1" ht="21" customHeight="1" thickBot="1">
      <c r="A825" s="106" t="str">
        <f t="shared" ca="1" si="72"/>
        <v/>
      </c>
      <c r="B825" s="152"/>
      <c r="C825" s="45" t="str">
        <f>IFERROR(VLOOKUP(B825,'اسماء العملاء'!$A$2:$E$1589,5,FALSE),"")</f>
        <v/>
      </c>
      <c r="D825" s="60" t="str">
        <f>IFERROR(VLOOKUP(B825,'اسماء العملاء'!$A$2:$C$1589,2,FALSE),"")</f>
        <v/>
      </c>
      <c r="E825" s="56"/>
      <c r="F825" s="62" t="str">
        <f>IFERROR(VLOOKUP(B825,'اسماء العملاء'!$A$2:$C$1589,3,FALSE),"")</f>
        <v/>
      </c>
      <c r="G825" s="75" t="str">
        <f>IFERROR(VLOOKUP(B825,'اسماء العملاء'!$A$2:$F$1589,6,FALSE),"")</f>
        <v/>
      </c>
      <c r="H825" s="142" t="str">
        <f>IFERROR(VLOOKUP(G825,'انواع الفلاتر'!$B$2:$C$52,2,FALSE),"")</f>
        <v/>
      </c>
      <c r="I825" s="128" t="str">
        <f>IFERROR(VLOOKUP(B825,'اسماء العملاء'!$A$2:$K$1589,11,FALSE),"")</f>
        <v/>
      </c>
      <c r="J825" s="46" t="str">
        <f t="shared" si="73"/>
        <v/>
      </c>
      <c r="K825" s="37"/>
      <c r="L825" s="137" t="str">
        <f t="shared" si="74"/>
        <v/>
      </c>
      <c r="M825" s="94" t="str">
        <f>IFERROR(VLOOKUP(B825,'اسماء العملاء'!$A$2:$G$1589,7,FALSE),"")</f>
        <v/>
      </c>
      <c r="N825" s="92" t="str">
        <f t="shared" si="75"/>
        <v/>
      </c>
      <c r="O825" s="149" t="str">
        <f>IFERROR(VLOOKUP(B825,'اسماء العملاء'!$A$2:$I$1589,9,FALSE),"")</f>
        <v/>
      </c>
      <c r="P825" s="144" t="str">
        <f t="shared" si="76"/>
        <v/>
      </c>
      <c r="Q825" s="145" t="str">
        <f t="shared" si="77"/>
        <v/>
      </c>
      <c r="R825" s="50"/>
      <c r="S825" s="133" t="str">
        <f>IFERROR(VLOOKUP(B825,'اسماء العملاء'!$A$2:$J$1589,10,FALSE),"")</f>
        <v/>
      </c>
      <c r="T825" s="48" t="str">
        <f>IFERROR(IF(COUNT($S825:S825)&gt;=$P825,"",EDATE($S825,1)),"")</f>
        <v/>
      </c>
      <c r="U825" s="48" t="str">
        <f>IFERROR(IF(COUNT($S825:T825)&gt;=$P825,"",EDATE($S825,2)),"")</f>
        <v/>
      </c>
      <c r="V825" s="48" t="str">
        <f>IFERROR(IF(COUNT($S825:U825)&gt;=$P825,"",EDATE($S825,3)),"")</f>
        <v/>
      </c>
      <c r="W825" s="48" t="str">
        <f>IFERROR(IF(COUNT($S825:V825)&gt;=$P825,"",EDATE($S825,4)),"")</f>
        <v/>
      </c>
      <c r="X825" s="48" t="str">
        <f>IFERROR(IF(COUNT($S825:W825)&gt;=$P825,"",EDATE($S825,5)),"")</f>
        <v/>
      </c>
      <c r="Y825" s="48" t="str">
        <f>IFERROR(IF(COUNT($S825:X825)&gt;=$P825,"",EDATE($S825,6)),"")</f>
        <v/>
      </c>
      <c r="Z825" s="48" t="str">
        <f>IFERROR(IF(COUNT($S825:Y825)&gt;=$P825,"",EDATE($S825,7)),"")</f>
        <v/>
      </c>
      <c r="AA825" s="48" t="str">
        <f>IFERROR(IF(COUNT($S825:Z825)&gt;=$P825,"",EDATE($S825,8)),"")</f>
        <v/>
      </c>
      <c r="AB825" s="48" t="str">
        <f>IFERROR(IF(COUNT($S825:AA825)&gt;=$P825,"",EDATE($S825,9)),"")</f>
        <v/>
      </c>
      <c r="AC825" s="48" t="str">
        <f>IFERROR(IF(COUNT($S825:AB825)&gt;=$P825,"",EDATE($S825,10)),"")</f>
        <v/>
      </c>
      <c r="AD825" s="48" t="str">
        <f>IFERROR(IF(COUNT($S825:AC825)&gt;=$P825,"",EDATE($S825,11)),"")</f>
        <v/>
      </c>
      <c r="AE825" s="48" t="str">
        <f>IFERROR(IF(COUNT($S825:AD825)&gt;=$P825,"",EDATE($S825,12)),"")</f>
        <v/>
      </c>
      <c r="AF825" s="48" t="str">
        <f>IFERROR(IF(COUNT($S825:AE825)&gt;=$P825,"",EDATE($S825,13)),"")</f>
        <v/>
      </c>
      <c r="AG825" s="48" t="str">
        <f>IFERROR(IF(COUNT($S825:AF825)&gt;=$P825,"",EDATE($S825,14)),"")</f>
        <v/>
      </c>
      <c r="AH825" s="48" t="str">
        <f>IFERROR(IF(COUNT($S825:AG825)&gt;=$P825,"",EDATE($S825,15)),"")</f>
        <v/>
      </c>
      <c r="AI825" s="48" t="str">
        <f>IFERROR(IF(COUNT($S825:AH825)&gt;=$P825,"",EDATE($S825,16)),"")</f>
        <v/>
      </c>
      <c r="AJ825" s="48" t="str">
        <f>IFERROR(IF(COUNT($S825:AI825)&gt;=$P825,"",EDATE($S825,17)),"")</f>
        <v/>
      </c>
      <c r="AK825" s="48" t="str">
        <f>IFERROR(IF(COUNT($S825:AJ825)&gt;=$P825,"",EDATE($S825,18)),"")</f>
        <v/>
      </c>
      <c r="AL825" s="49" t="str">
        <f>IFERROR(IF(COUNT($S825:AK825)&gt;=$P825,"",EDATE($S825,19)),"")</f>
        <v/>
      </c>
      <c r="AM825" s="49" t="str">
        <f>IFERROR(IF(COUNT($S825:AL825)&gt;=$P825,"",EDATE($S825,20)),"")</f>
        <v/>
      </c>
      <c r="AN825" s="49" t="str">
        <f>IFERROR(IF(COUNT($S825:AM825)&gt;=$P825,"",EDATE($S825,21)),"")</f>
        <v/>
      </c>
      <c r="AO825" s="49" t="str">
        <f>IFERROR(IF(COUNT($S825:AN825)&gt;=$P825,"",EDATE($S825,22)),"")</f>
        <v/>
      </c>
      <c r="AP825" s="49" t="str">
        <f>IFERROR(IF(COUNT($S825:AO825)&gt;=$P825,"",EDATE($S825,23)),"")</f>
        <v/>
      </c>
      <c r="AQ825" s="49" t="str">
        <f>IFERROR(IF(COUNT($S825:AP825)&gt;=$P825,"",EDATE($S825,24)),"")</f>
        <v/>
      </c>
      <c r="AR825" s="49" t="str">
        <f>IFERROR(IF(COUNT($S825:AQ825)&gt;=$P825,"",EDATE($S825,25)),"")</f>
        <v/>
      </c>
      <c r="AS825" s="49" t="str">
        <f>IFERROR(IF(COUNT($S825:AR825)&gt;=$P825,"",EDATE($S825,26)),"")</f>
        <v/>
      </c>
      <c r="AT825" s="49" t="str">
        <f>IFERROR(IF(COUNT($S825:AS825)&gt;=$P825,"",EDATE($S825,27)),"")</f>
        <v/>
      </c>
      <c r="AU825" s="49" t="str">
        <f>IFERROR(IF(COUNT($S825:AT825)&gt;=$P825,"",EDATE($S825,28)),"")</f>
        <v/>
      </c>
      <c r="AV825" s="49" t="str">
        <f>IFERROR(IF(COUNT($S825:AU825)&gt;=$P825,"",EDATE($S825,29)),"")</f>
        <v/>
      </c>
      <c r="AW825" s="49" t="str">
        <f>IFERROR(IF(COUNT($S825:AV825)&gt;=$P825,"",EDATE($S825,30)),"")</f>
        <v/>
      </c>
      <c r="AX825" s="49" t="str">
        <f>IFERROR(IF(COUNT($S825:AW825)&gt;=$P825,"",EDATE($S825,31)),"")</f>
        <v/>
      </c>
      <c r="AY825" s="49" t="str">
        <f>IFERROR(IF(COUNT($S825:AX825)&gt;=$P825,"",EDATE($S825,32)),"")</f>
        <v/>
      </c>
      <c r="AZ825" s="49" t="str">
        <f>IFERROR(IF(COUNT($S825:AY825)&gt;=$P825,"",EDATE($S825,33)),"")</f>
        <v/>
      </c>
      <c r="BA825" s="49" t="str">
        <f>IFERROR(IF(COUNT($S825:AZ825)&gt;=$P825,"",EDATE($S825,34)),"")</f>
        <v/>
      </c>
      <c r="BB825" s="49" t="str">
        <f>IFERROR(IF(COUNT($S825:BA825)&gt;=$P825,"",EDATE($S825,35)),"")</f>
        <v/>
      </c>
      <c r="BC825" s="49" t="str">
        <f>IFERROR(IF(COUNT($S825:BB825)&gt;=$P825,"",EDATE($S825,36)),"")</f>
        <v/>
      </c>
      <c r="BD825" s="108"/>
    </row>
    <row r="826" spans="1:56" s="98" customFormat="1" ht="21" customHeight="1" thickBot="1">
      <c r="A826" s="106" t="str">
        <f t="shared" ca="1" si="72"/>
        <v/>
      </c>
      <c r="B826" s="152"/>
      <c r="C826" s="45" t="str">
        <f>IFERROR(VLOOKUP(B826,'اسماء العملاء'!$A$2:$E$1589,5,FALSE),"")</f>
        <v/>
      </c>
      <c r="D826" s="60" t="str">
        <f>IFERROR(VLOOKUP(B826,'اسماء العملاء'!$A$2:$C$1589,2,FALSE),"")</f>
        <v/>
      </c>
      <c r="E826" s="56"/>
      <c r="F826" s="62" t="str">
        <f>IFERROR(VLOOKUP(B826,'اسماء العملاء'!$A$2:$C$1589,3,FALSE),"")</f>
        <v/>
      </c>
      <c r="G826" s="75" t="str">
        <f>IFERROR(VLOOKUP(B826,'اسماء العملاء'!$A$2:$F$1589,6,FALSE),"")</f>
        <v/>
      </c>
      <c r="H826" s="142" t="str">
        <f>IFERROR(VLOOKUP(G826,'انواع الفلاتر'!$B$2:$C$52,2,FALSE),"")</f>
        <v/>
      </c>
      <c r="I826" s="128" t="str">
        <f>IFERROR(VLOOKUP(B826,'اسماء العملاء'!$A$2:$K$1589,11,FALSE),"")</f>
        <v/>
      </c>
      <c r="J826" s="46" t="str">
        <f t="shared" si="73"/>
        <v/>
      </c>
      <c r="K826" s="37"/>
      <c r="L826" s="137" t="str">
        <f t="shared" si="74"/>
        <v/>
      </c>
      <c r="M826" s="94" t="str">
        <f>IFERROR(VLOOKUP(B826,'اسماء العملاء'!$A$2:$G$1589,7,FALSE),"")</f>
        <v/>
      </c>
      <c r="N826" s="92" t="str">
        <f t="shared" si="75"/>
        <v/>
      </c>
      <c r="O826" s="149" t="str">
        <f>IFERROR(VLOOKUP(B826,'اسماء العملاء'!$A$2:$I$1589,9,FALSE),"")</f>
        <v/>
      </c>
      <c r="P826" s="144" t="str">
        <f t="shared" si="76"/>
        <v/>
      </c>
      <c r="Q826" s="145" t="str">
        <f t="shared" si="77"/>
        <v/>
      </c>
      <c r="R826" s="50"/>
      <c r="S826" s="133" t="str">
        <f>IFERROR(VLOOKUP(B826,'اسماء العملاء'!$A$2:$J$1589,10,FALSE),"")</f>
        <v/>
      </c>
      <c r="T826" s="48" t="str">
        <f>IFERROR(IF(COUNT($S826:S826)&gt;=$P826,"",EDATE($S826,1)),"")</f>
        <v/>
      </c>
      <c r="U826" s="48" t="str">
        <f>IFERROR(IF(COUNT($S826:T826)&gt;=$P826,"",EDATE($S826,2)),"")</f>
        <v/>
      </c>
      <c r="V826" s="48" t="str">
        <f>IFERROR(IF(COUNT($S826:U826)&gt;=$P826,"",EDATE($S826,3)),"")</f>
        <v/>
      </c>
      <c r="W826" s="48" t="str">
        <f>IFERROR(IF(COUNT($S826:V826)&gt;=$P826,"",EDATE($S826,4)),"")</f>
        <v/>
      </c>
      <c r="X826" s="48" t="str">
        <f>IFERROR(IF(COUNT($S826:W826)&gt;=$P826,"",EDATE($S826,5)),"")</f>
        <v/>
      </c>
      <c r="Y826" s="48" t="str">
        <f>IFERROR(IF(COUNT($S826:X826)&gt;=$P826,"",EDATE($S826,6)),"")</f>
        <v/>
      </c>
      <c r="Z826" s="48" t="str">
        <f>IFERROR(IF(COUNT($S826:Y826)&gt;=$P826,"",EDATE($S826,7)),"")</f>
        <v/>
      </c>
      <c r="AA826" s="48" t="str">
        <f>IFERROR(IF(COUNT($S826:Z826)&gt;=$P826,"",EDATE($S826,8)),"")</f>
        <v/>
      </c>
      <c r="AB826" s="48" t="str">
        <f>IFERROR(IF(COUNT($S826:AA826)&gt;=$P826,"",EDATE($S826,9)),"")</f>
        <v/>
      </c>
      <c r="AC826" s="48" t="str">
        <f>IFERROR(IF(COUNT($S826:AB826)&gt;=$P826,"",EDATE($S826,10)),"")</f>
        <v/>
      </c>
      <c r="AD826" s="48" t="str">
        <f>IFERROR(IF(COUNT($S826:AC826)&gt;=$P826,"",EDATE($S826,11)),"")</f>
        <v/>
      </c>
      <c r="AE826" s="48" t="str">
        <f>IFERROR(IF(COUNT($S826:AD826)&gt;=$P826,"",EDATE($S826,12)),"")</f>
        <v/>
      </c>
      <c r="AF826" s="48" t="str">
        <f>IFERROR(IF(COUNT($S826:AE826)&gt;=$P826,"",EDATE($S826,13)),"")</f>
        <v/>
      </c>
      <c r="AG826" s="48" t="str">
        <f>IFERROR(IF(COUNT($S826:AF826)&gt;=$P826,"",EDATE($S826,14)),"")</f>
        <v/>
      </c>
      <c r="AH826" s="48" t="str">
        <f>IFERROR(IF(COUNT($S826:AG826)&gt;=$P826,"",EDATE($S826,15)),"")</f>
        <v/>
      </c>
      <c r="AI826" s="48" t="str">
        <f>IFERROR(IF(COUNT($S826:AH826)&gt;=$P826,"",EDATE($S826,16)),"")</f>
        <v/>
      </c>
      <c r="AJ826" s="48" t="str">
        <f>IFERROR(IF(COUNT($S826:AI826)&gt;=$P826,"",EDATE($S826,17)),"")</f>
        <v/>
      </c>
      <c r="AK826" s="48" t="str">
        <f>IFERROR(IF(COUNT($S826:AJ826)&gt;=$P826,"",EDATE($S826,18)),"")</f>
        <v/>
      </c>
      <c r="AL826" s="49" t="str">
        <f>IFERROR(IF(COUNT($S826:AK826)&gt;=$P826,"",EDATE($S826,19)),"")</f>
        <v/>
      </c>
      <c r="AM826" s="49" t="str">
        <f>IFERROR(IF(COUNT($S826:AL826)&gt;=$P826,"",EDATE($S826,20)),"")</f>
        <v/>
      </c>
      <c r="AN826" s="49" t="str">
        <f>IFERROR(IF(COUNT($S826:AM826)&gt;=$P826,"",EDATE($S826,21)),"")</f>
        <v/>
      </c>
      <c r="AO826" s="49" t="str">
        <f>IFERROR(IF(COUNT($S826:AN826)&gt;=$P826,"",EDATE($S826,22)),"")</f>
        <v/>
      </c>
      <c r="AP826" s="49" t="str">
        <f>IFERROR(IF(COUNT($S826:AO826)&gt;=$P826,"",EDATE($S826,23)),"")</f>
        <v/>
      </c>
      <c r="AQ826" s="49" t="str">
        <f>IFERROR(IF(COUNT($S826:AP826)&gt;=$P826,"",EDATE($S826,24)),"")</f>
        <v/>
      </c>
      <c r="AR826" s="49" t="str">
        <f>IFERROR(IF(COUNT($S826:AQ826)&gt;=$P826,"",EDATE($S826,25)),"")</f>
        <v/>
      </c>
      <c r="AS826" s="49" t="str">
        <f>IFERROR(IF(COUNT($S826:AR826)&gt;=$P826,"",EDATE($S826,26)),"")</f>
        <v/>
      </c>
      <c r="AT826" s="49" t="str">
        <f>IFERROR(IF(COUNT($S826:AS826)&gt;=$P826,"",EDATE($S826,27)),"")</f>
        <v/>
      </c>
      <c r="AU826" s="49" t="str">
        <f>IFERROR(IF(COUNT($S826:AT826)&gt;=$P826,"",EDATE($S826,28)),"")</f>
        <v/>
      </c>
      <c r="AV826" s="49" t="str">
        <f>IFERROR(IF(COUNT($S826:AU826)&gt;=$P826,"",EDATE($S826,29)),"")</f>
        <v/>
      </c>
      <c r="AW826" s="49" t="str">
        <f>IFERROR(IF(COUNT($S826:AV826)&gt;=$P826,"",EDATE($S826,30)),"")</f>
        <v/>
      </c>
      <c r="AX826" s="49" t="str">
        <f>IFERROR(IF(COUNT($S826:AW826)&gt;=$P826,"",EDATE($S826,31)),"")</f>
        <v/>
      </c>
      <c r="AY826" s="49" t="str">
        <f>IFERROR(IF(COUNT($S826:AX826)&gt;=$P826,"",EDATE($S826,32)),"")</f>
        <v/>
      </c>
      <c r="AZ826" s="49" t="str">
        <f>IFERROR(IF(COUNT($S826:AY826)&gt;=$P826,"",EDATE($S826,33)),"")</f>
        <v/>
      </c>
      <c r="BA826" s="49" t="str">
        <f>IFERROR(IF(COUNT($S826:AZ826)&gt;=$P826,"",EDATE($S826,34)),"")</f>
        <v/>
      </c>
      <c r="BB826" s="49" t="str">
        <f>IFERROR(IF(COUNT($S826:BA826)&gt;=$P826,"",EDATE($S826,35)),"")</f>
        <v/>
      </c>
      <c r="BC826" s="49" t="str">
        <f>IFERROR(IF(COUNT($S826:BB826)&gt;=$P826,"",EDATE($S826,36)),"")</f>
        <v/>
      </c>
      <c r="BD826" s="108"/>
    </row>
    <row r="827" spans="1:56" s="98" customFormat="1" ht="21" customHeight="1" thickBot="1">
      <c r="A827" s="106" t="str">
        <f t="shared" ca="1" si="72"/>
        <v/>
      </c>
      <c r="B827" s="152"/>
      <c r="C827" s="45" t="str">
        <f>IFERROR(VLOOKUP(B827,'اسماء العملاء'!$A$2:$E$1589,5,FALSE),"")</f>
        <v/>
      </c>
      <c r="D827" s="60" t="str">
        <f>IFERROR(VLOOKUP(B827,'اسماء العملاء'!$A$2:$C$1589,2,FALSE),"")</f>
        <v/>
      </c>
      <c r="E827" s="56"/>
      <c r="F827" s="62" t="str">
        <f>IFERROR(VLOOKUP(B827,'اسماء العملاء'!$A$2:$C$1589,3,FALSE),"")</f>
        <v/>
      </c>
      <c r="G827" s="75" t="str">
        <f>IFERROR(VLOOKUP(B827,'اسماء العملاء'!$A$2:$F$1589,6,FALSE),"")</f>
        <v/>
      </c>
      <c r="H827" s="142" t="str">
        <f>IFERROR(VLOOKUP(G827,'انواع الفلاتر'!$B$2:$C$52,2,FALSE),"")</f>
        <v/>
      </c>
      <c r="I827" s="128" t="str">
        <f>IFERROR(VLOOKUP(B827,'اسماء العملاء'!$A$2:$K$1589,11,FALSE),"")</f>
        <v/>
      </c>
      <c r="J827" s="46" t="str">
        <f t="shared" si="73"/>
        <v/>
      </c>
      <c r="K827" s="37"/>
      <c r="L827" s="137" t="str">
        <f t="shared" si="74"/>
        <v/>
      </c>
      <c r="M827" s="94" t="str">
        <f>IFERROR(VLOOKUP(B827,'اسماء العملاء'!$A$2:$G$1589,7,FALSE),"")</f>
        <v/>
      </c>
      <c r="N827" s="92" t="str">
        <f t="shared" si="75"/>
        <v/>
      </c>
      <c r="O827" s="149" t="str">
        <f>IFERROR(VLOOKUP(B827,'اسماء العملاء'!$A$2:$I$1589,9,FALSE),"")</f>
        <v/>
      </c>
      <c r="P827" s="144" t="str">
        <f t="shared" si="76"/>
        <v/>
      </c>
      <c r="Q827" s="145" t="str">
        <f t="shared" si="77"/>
        <v/>
      </c>
      <c r="R827" s="50"/>
      <c r="S827" s="133" t="str">
        <f>IFERROR(VLOOKUP(B827,'اسماء العملاء'!$A$2:$J$1589,10,FALSE),"")</f>
        <v/>
      </c>
      <c r="T827" s="48" t="str">
        <f>IFERROR(IF(COUNT($S827:S827)&gt;=$P827,"",EDATE($S827,1)),"")</f>
        <v/>
      </c>
      <c r="U827" s="48" t="str">
        <f>IFERROR(IF(COUNT($S827:T827)&gt;=$P827,"",EDATE($S827,2)),"")</f>
        <v/>
      </c>
      <c r="V827" s="48" t="str">
        <f>IFERROR(IF(COUNT($S827:U827)&gt;=$P827,"",EDATE($S827,3)),"")</f>
        <v/>
      </c>
      <c r="W827" s="48" t="str">
        <f>IFERROR(IF(COUNT($S827:V827)&gt;=$P827,"",EDATE($S827,4)),"")</f>
        <v/>
      </c>
      <c r="X827" s="48" t="str">
        <f>IFERROR(IF(COUNT($S827:W827)&gt;=$P827,"",EDATE($S827,5)),"")</f>
        <v/>
      </c>
      <c r="Y827" s="48" t="str">
        <f>IFERROR(IF(COUNT($S827:X827)&gt;=$P827,"",EDATE($S827,6)),"")</f>
        <v/>
      </c>
      <c r="Z827" s="48" t="str">
        <f>IFERROR(IF(COUNT($S827:Y827)&gt;=$P827,"",EDATE($S827,7)),"")</f>
        <v/>
      </c>
      <c r="AA827" s="48" t="str">
        <f>IFERROR(IF(COUNT($S827:Z827)&gt;=$P827,"",EDATE($S827,8)),"")</f>
        <v/>
      </c>
      <c r="AB827" s="48" t="str">
        <f>IFERROR(IF(COUNT($S827:AA827)&gt;=$P827,"",EDATE($S827,9)),"")</f>
        <v/>
      </c>
      <c r="AC827" s="48" t="str">
        <f>IFERROR(IF(COUNT($S827:AB827)&gt;=$P827,"",EDATE($S827,10)),"")</f>
        <v/>
      </c>
      <c r="AD827" s="48" t="str">
        <f>IFERROR(IF(COUNT($S827:AC827)&gt;=$P827,"",EDATE($S827,11)),"")</f>
        <v/>
      </c>
      <c r="AE827" s="48" t="str">
        <f>IFERROR(IF(COUNT($S827:AD827)&gt;=$P827,"",EDATE($S827,12)),"")</f>
        <v/>
      </c>
      <c r="AF827" s="48" t="str">
        <f>IFERROR(IF(COUNT($S827:AE827)&gt;=$P827,"",EDATE($S827,13)),"")</f>
        <v/>
      </c>
      <c r="AG827" s="48" t="str">
        <f>IFERROR(IF(COUNT($S827:AF827)&gt;=$P827,"",EDATE($S827,14)),"")</f>
        <v/>
      </c>
      <c r="AH827" s="48" t="str">
        <f>IFERROR(IF(COUNT($S827:AG827)&gt;=$P827,"",EDATE($S827,15)),"")</f>
        <v/>
      </c>
      <c r="AI827" s="48" t="str">
        <f>IFERROR(IF(COUNT($S827:AH827)&gt;=$P827,"",EDATE($S827,16)),"")</f>
        <v/>
      </c>
      <c r="AJ827" s="48" t="str">
        <f>IFERROR(IF(COUNT($S827:AI827)&gt;=$P827,"",EDATE($S827,17)),"")</f>
        <v/>
      </c>
      <c r="AK827" s="48" t="str">
        <f>IFERROR(IF(COUNT($S827:AJ827)&gt;=$P827,"",EDATE($S827,18)),"")</f>
        <v/>
      </c>
      <c r="AL827" s="49" t="str">
        <f>IFERROR(IF(COUNT($S827:AK827)&gt;=$P827,"",EDATE($S827,19)),"")</f>
        <v/>
      </c>
      <c r="AM827" s="49" t="str">
        <f>IFERROR(IF(COUNT($S827:AL827)&gt;=$P827,"",EDATE($S827,20)),"")</f>
        <v/>
      </c>
      <c r="AN827" s="49" t="str">
        <f>IFERROR(IF(COUNT($S827:AM827)&gt;=$P827,"",EDATE($S827,21)),"")</f>
        <v/>
      </c>
      <c r="AO827" s="49" t="str">
        <f>IFERROR(IF(COUNT($S827:AN827)&gt;=$P827,"",EDATE($S827,22)),"")</f>
        <v/>
      </c>
      <c r="AP827" s="49" t="str">
        <f>IFERROR(IF(COUNT($S827:AO827)&gt;=$P827,"",EDATE($S827,23)),"")</f>
        <v/>
      </c>
      <c r="AQ827" s="49" t="str">
        <f>IFERROR(IF(COUNT($S827:AP827)&gt;=$P827,"",EDATE($S827,24)),"")</f>
        <v/>
      </c>
      <c r="AR827" s="49" t="str">
        <f>IFERROR(IF(COUNT($S827:AQ827)&gt;=$P827,"",EDATE($S827,25)),"")</f>
        <v/>
      </c>
      <c r="AS827" s="49" t="str">
        <f>IFERROR(IF(COUNT($S827:AR827)&gt;=$P827,"",EDATE($S827,26)),"")</f>
        <v/>
      </c>
      <c r="AT827" s="49" t="str">
        <f>IFERROR(IF(COUNT($S827:AS827)&gt;=$P827,"",EDATE($S827,27)),"")</f>
        <v/>
      </c>
      <c r="AU827" s="49" t="str">
        <f>IFERROR(IF(COUNT($S827:AT827)&gt;=$P827,"",EDATE($S827,28)),"")</f>
        <v/>
      </c>
      <c r="AV827" s="49" t="str">
        <f>IFERROR(IF(COUNT($S827:AU827)&gt;=$P827,"",EDATE($S827,29)),"")</f>
        <v/>
      </c>
      <c r="AW827" s="49" t="str">
        <f>IFERROR(IF(COUNT($S827:AV827)&gt;=$P827,"",EDATE($S827,30)),"")</f>
        <v/>
      </c>
      <c r="AX827" s="49" t="str">
        <f>IFERROR(IF(COUNT($S827:AW827)&gt;=$P827,"",EDATE($S827,31)),"")</f>
        <v/>
      </c>
      <c r="AY827" s="49" t="str">
        <f>IFERROR(IF(COUNT($S827:AX827)&gt;=$P827,"",EDATE($S827,32)),"")</f>
        <v/>
      </c>
      <c r="AZ827" s="49" t="str">
        <f>IFERROR(IF(COUNT($S827:AY827)&gt;=$P827,"",EDATE($S827,33)),"")</f>
        <v/>
      </c>
      <c r="BA827" s="49" t="str">
        <f>IFERROR(IF(COUNT($S827:AZ827)&gt;=$P827,"",EDATE($S827,34)),"")</f>
        <v/>
      </c>
      <c r="BB827" s="49" t="str">
        <f>IFERROR(IF(COUNT($S827:BA827)&gt;=$P827,"",EDATE($S827,35)),"")</f>
        <v/>
      </c>
      <c r="BC827" s="49" t="str">
        <f>IFERROR(IF(COUNT($S827:BB827)&gt;=$P827,"",EDATE($S827,36)),"")</f>
        <v/>
      </c>
      <c r="BD827" s="108"/>
    </row>
    <row r="828" spans="1:56" s="98" customFormat="1" ht="21" customHeight="1" thickBot="1">
      <c r="A828" s="106" t="str">
        <f t="shared" ca="1" si="72"/>
        <v/>
      </c>
      <c r="B828" s="152"/>
      <c r="C828" s="45" t="str">
        <f>IFERROR(VLOOKUP(B828,'اسماء العملاء'!$A$2:$E$1589,5,FALSE),"")</f>
        <v/>
      </c>
      <c r="D828" s="60" t="str">
        <f>IFERROR(VLOOKUP(B828,'اسماء العملاء'!$A$2:$C$1589,2,FALSE),"")</f>
        <v/>
      </c>
      <c r="E828" s="56"/>
      <c r="F828" s="62" t="str">
        <f>IFERROR(VLOOKUP(B828,'اسماء العملاء'!$A$2:$C$1589,3,FALSE),"")</f>
        <v/>
      </c>
      <c r="G828" s="75" t="str">
        <f>IFERROR(VLOOKUP(B828,'اسماء العملاء'!$A$2:$F$1589,6,FALSE),"")</f>
        <v/>
      </c>
      <c r="H828" s="142" t="str">
        <f>IFERROR(VLOOKUP(G828,'انواع الفلاتر'!$B$2:$C$52,2,FALSE),"")</f>
        <v/>
      </c>
      <c r="I828" s="128" t="str">
        <f>IFERROR(VLOOKUP(B828,'اسماء العملاء'!$A$2:$K$1589,11,FALSE),"")</f>
        <v/>
      </c>
      <c r="J828" s="46" t="str">
        <f t="shared" si="73"/>
        <v/>
      </c>
      <c r="K828" s="37"/>
      <c r="L828" s="137" t="str">
        <f t="shared" si="74"/>
        <v/>
      </c>
      <c r="M828" s="94" t="str">
        <f>IFERROR(VLOOKUP(B828,'اسماء العملاء'!$A$2:$G$1589,7,FALSE),"")</f>
        <v/>
      </c>
      <c r="N828" s="92" t="str">
        <f t="shared" si="75"/>
        <v/>
      </c>
      <c r="O828" s="149" t="str">
        <f>IFERROR(VLOOKUP(B828,'اسماء العملاء'!$A$2:$I$1589,9,FALSE),"")</f>
        <v/>
      </c>
      <c r="P828" s="144" t="str">
        <f t="shared" si="76"/>
        <v/>
      </c>
      <c r="Q828" s="145" t="str">
        <f t="shared" si="77"/>
        <v/>
      </c>
      <c r="R828" s="50"/>
      <c r="S828" s="133" t="str">
        <f>IFERROR(VLOOKUP(B828,'اسماء العملاء'!$A$2:$J$1589,10,FALSE),"")</f>
        <v/>
      </c>
      <c r="T828" s="48" t="str">
        <f>IFERROR(IF(COUNT($S828:S828)&gt;=$P828,"",EDATE($S828,1)),"")</f>
        <v/>
      </c>
      <c r="U828" s="48" t="str">
        <f>IFERROR(IF(COUNT($S828:T828)&gt;=$P828,"",EDATE($S828,2)),"")</f>
        <v/>
      </c>
      <c r="V828" s="48" t="str">
        <f>IFERROR(IF(COUNT($S828:U828)&gt;=$P828,"",EDATE($S828,3)),"")</f>
        <v/>
      </c>
      <c r="W828" s="48" t="str">
        <f>IFERROR(IF(COUNT($S828:V828)&gt;=$P828,"",EDATE($S828,4)),"")</f>
        <v/>
      </c>
      <c r="X828" s="48" t="str">
        <f>IFERROR(IF(COUNT($S828:W828)&gt;=$P828,"",EDATE($S828,5)),"")</f>
        <v/>
      </c>
      <c r="Y828" s="48" t="str">
        <f>IFERROR(IF(COUNT($S828:X828)&gt;=$P828,"",EDATE($S828,6)),"")</f>
        <v/>
      </c>
      <c r="Z828" s="48" t="str">
        <f>IFERROR(IF(COUNT($S828:Y828)&gt;=$P828,"",EDATE($S828,7)),"")</f>
        <v/>
      </c>
      <c r="AA828" s="48" t="str">
        <f>IFERROR(IF(COUNT($S828:Z828)&gt;=$P828,"",EDATE($S828,8)),"")</f>
        <v/>
      </c>
      <c r="AB828" s="48" t="str">
        <f>IFERROR(IF(COUNT($S828:AA828)&gt;=$P828,"",EDATE($S828,9)),"")</f>
        <v/>
      </c>
      <c r="AC828" s="48" t="str">
        <f>IFERROR(IF(COUNT($S828:AB828)&gt;=$P828,"",EDATE($S828,10)),"")</f>
        <v/>
      </c>
      <c r="AD828" s="48" t="str">
        <f>IFERROR(IF(COUNT($S828:AC828)&gt;=$P828,"",EDATE($S828,11)),"")</f>
        <v/>
      </c>
      <c r="AE828" s="48" t="str">
        <f>IFERROR(IF(COUNT($S828:AD828)&gt;=$P828,"",EDATE($S828,12)),"")</f>
        <v/>
      </c>
      <c r="AF828" s="48" t="str">
        <f>IFERROR(IF(COUNT($S828:AE828)&gt;=$P828,"",EDATE($S828,13)),"")</f>
        <v/>
      </c>
      <c r="AG828" s="48" t="str">
        <f>IFERROR(IF(COUNT($S828:AF828)&gt;=$P828,"",EDATE($S828,14)),"")</f>
        <v/>
      </c>
      <c r="AH828" s="48" t="str">
        <f>IFERROR(IF(COUNT($S828:AG828)&gt;=$P828,"",EDATE($S828,15)),"")</f>
        <v/>
      </c>
      <c r="AI828" s="48" t="str">
        <f>IFERROR(IF(COUNT($S828:AH828)&gt;=$P828,"",EDATE($S828,16)),"")</f>
        <v/>
      </c>
      <c r="AJ828" s="48" t="str">
        <f>IFERROR(IF(COUNT($S828:AI828)&gt;=$P828,"",EDATE($S828,17)),"")</f>
        <v/>
      </c>
      <c r="AK828" s="48" t="str">
        <f>IFERROR(IF(COUNT($S828:AJ828)&gt;=$P828,"",EDATE($S828,18)),"")</f>
        <v/>
      </c>
      <c r="AL828" s="49" t="str">
        <f>IFERROR(IF(COUNT($S828:AK828)&gt;=$P828,"",EDATE($S828,19)),"")</f>
        <v/>
      </c>
      <c r="AM828" s="49" t="str">
        <f>IFERROR(IF(COUNT($S828:AL828)&gt;=$P828,"",EDATE($S828,20)),"")</f>
        <v/>
      </c>
      <c r="AN828" s="49" t="str">
        <f>IFERROR(IF(COUNT($S828:AM828)&gt;=$P828,"",EDATE($S828,21)),"")</f>
        <v/>
      </c>
      <c r="AO828" s="49" t="str">
        <f>IFERROR(IF(COUNT($S828:AN828)&gt;=$P828,"",EDATE($S828,22)),"")</f>
        <v/>
      </c>
      <c r="AP828" s="49" t="str">
        <f>IFERROR(IF(COUNT($S828:AO828)&gt;=$P828,"",EDATE($S828,23)),"")</f>
        <v/>
      </c>
      <c r="AQ828" s="49" t="str">
        <f>IFERROR(IF(COUNT($S828:AP828)&gt;=$P828,"",EDATE($S828,24)),"")</f>
        <v/>
      </c>
      <c r="AR828" s="49" t="str">
        <f>IFERROR(IF(COUNT($S828:AQ828)&gt;=$P828,"",EDATE($S828,25)),"")</f>
        <v/>
      </c>
      <c r="AS828" s="49" t="str">
        <f>IFERROR(IF(COUNT($S828:AR828)&gt;=$P828,"",EDATE($S828,26)),"")</f>
        <v/>
      </c>
      <c r="AT828" s="49" t="str">
        <f>IFERROR(IF(COUNT($S828:AS828)&gt;=$P828,"",EDATE($S828,27)),"")</f>
        <v/>
      </c>
      <c r="AU828" s="49" t="str">
        <f>IFERROR(IF(COUNT($S828:AT828)&gt;=$P828,"",EDATE($S828,28)),"")</f>
        <v/>
      </c>
      <c r="AV828" s="49" t="str">
        <f>IFERROR(IF(COUNT($S828:AU828)&gt;=$P828,"",EDATE($S828,29)),"")</f>
        <v/>
      </c>
      <c r="AW828" s="49" t="str">
        <f>IFERROR(IF(COUNT($S828:AV828)&gt;=$P828,"",EDATE($S828,30)),"")</f>
        <v/>
      </c>
      <c r="AX828" s="49" t="str">
        <f>IFERROR(IF(COUNT($S828:AW828)&gt;=$P828,"",EDATE($S828,31)),"")</f>
        <v/>
      </c>
      <c r="AY828" s="49" t="str">
        <f>IFERROR(IF(COUNT($S828:AX828)&gt;=$P828,"",EDATE($S828,32)),"")</f>
        <v/>
      </c>
      <c r="AZ828" s="49" t="str">
        <f>IFERROR(IF(COUNT($S828:AY828)&gt;=$P828,"",EDATE($S828,33)),"")</f>
        <v/>
      </c>
      <c r="BA828" s="49" t="str">
        <f>IFERROR(IF(COUNT($S828:AZ828)&gt;=$P828,"",EDATE($S828,34)),"")</f>
        <v/>
      </c>
      <c r="BB828" s="49" t="str">
        <f>IFERROR(IF(COUNT($S828:BA828)&gt;=$P828,"",EDATE($S828,35)),"")</f>
        <v/>
      </c>
      <c r="BC828" s="49" t="str">
        <f>IFERROR(IF(COUNT($S828:BB828)&gt;=$P828,"",EDATE($S828,36)),"")</f>
        <v/>
      </c>
      <c r="BD828" s="108"/>
    </row>
    <row r="829" spans="1:56" s="98" customFormat="1" ht="21" customHeight="1" thickBot="1">
      <c r="A829" s="106" t="str">
        <f t="shared" ca="1" si="72"/>
        <v/>
      </c>
      <c r="B829" s="152"/>
      <c r="C829" s="45" t="str">
        <f>IFERROR(VLOOKUP(B829,'اسماء العملاء'!$A$2:$E$1589,5,FALSE),"")</f>
        <v/>
      </c>
      <c r="D829" s="60" t="str">
        <f>IFERROR(VLOOKUP(B829,'اسماء العملاء'!$A$2:$C$1589,2,FALSE),"")</f>
        <v/>
      </c>
      <c r="E829" s="56"/>
      <c r="F829" s="62" t="str">
        <f>IFERROR(VLOOKUP(B829,'اسماء العملاء'!$A$2:$C$1589,3,FALSE),"")</f>
        <v/>
      </c>
      <c r="G829" s="75" t="str">
        <f>IFERROR(VLOOKUP(B829,'اسماء العملاء'!$A$2:$F$1589,6,FALSE),"")</f>
        <v/>
      </c>
      <c r="H829" s="142" t="str">
        <f>IFERROR(VLOOKUP(G829,'انواع الفلاتر'!$B$2:$C$52,2,FALSE),"")</f>
        <v/>
      </c>
      <c r="I829" s="128" t="str">
        <f>IFERROR(VLOOKUP(B829,'اسماء العملاء'!$A$2:$K$1589,11,FALSE),"")</f>
        <v/>
      </c>
      <c r="J829" s="46" t="str">
        <f t="shared" si="73"/>
        <v/>
      </c>
      <c r="K829" s="37"/>
      <c r="L829" s="137" t="str">
        <f t="shared" si="74"/>
        <v/>
      </c>
      <c r="M829" s="94" t="str">
        <f>IFERROR(VLOOKUP(B829,'اسماء العملاء'!$A$2:$G$1589,7,FALSE),"")</f>
        <v/>
      </c>
      <c r="N829" s="92" t="str">
        <f t="shared" si="75"/>
        <v/>
      </c>
      <c r="O829" s="149" t="str">
        <f>IFERROR(VLOOKUP(B829,'اسماء العملاء'!$A$2:$I$1589,9,FALSE),"")</f>
        <v/>
      </c>
      <c r="P829" s="144" t="str">
        <f t="shared" si="76"/>
        <v/>
      </c>
      <c r="Q829" s="145" t="str">
        <f t="shared" si="77"/>
        <v/>
      </c>
      <c r="R829" s="50"/>
      <c r="S829" s="133" t="str">
        <f>IFERROR(VLOOKUP(B829,'اسماء العملاء'!$A$2:$J$1589,10,FALSE),"")</f>
        <v/>
      </c>
      <c r="T829" s="48" t="str">
        <f>IFERROR(IF(COUNT($S829:S829)&gt;=$P829,"",EDATE($S829,1)),"")</f>
        <v/>
      </c>
      <c r="U829" s="48" t="str">
        <f>IFERROR(IF(COUNT($S829:T829)&gt;=$P829,"",EDATE($S829,2)),"")</f>
        <v/>
      </c>
      <c r="V829" s="48" t="str">
        <f>IFERROR(IF(COUNT($S829:U829)&gt;=$P829,"",EDATE($S829,3)),"")</f>
        <v/>
      </c>
      <c r="W829" s="48" t="str">
        <f>IFERROR(IF(COUNT($S829:V829)&gt;=$P829,"",EDATE($S829,4)),"")</f>
        <v/>
      </c>
      <c r="X829" s="48" t="str">
        <f>IFERROR(IF(COUNT($S829:W829)&gt;=$P829,"",EDATE($S829,5)),"")</f>
        <v/>
      </c>
      <c r="Y829" s="48" t="str">
        <f>IFERROR(IF(COUNT($S829:X829)&gt;=$P829,"",EDATE($S829,6)),"")</f>
        <v/>
      </c>
      <c r="Z829" s="48" t="str">
        <f>IFERROR(IF(COUNT($S829:Y829)&gt;=$P829,"",EDATE($S829,7)),"")</f>
        <v/>
      </c>
      <c r="AA829" s="48" t="str">
        <f>IFERROR(IF(COUNT($S829:Z829)&gt;=$P829,"",EDATE($S829,8)),"")</f>
        <v/>
      </c>
      <c r="AB829" s="48" t="str">
        <f>IFERROR(IF(COUNT($S829:AA829)&gt;=$P829,"",EDATE($S829,9)),"")</f>
        <v/>
      </c>
      <c r="AC829" s="48" t="str">
        <f>IFERROR(IF(COUNT($S829:AB829)&gt;=$P829,"",EDATE($S829,10)),"")</f>
        <v/>
      </c>
      <c r="AD829" s="48" t="str">
        <f>IFERROR(IF(COUNT($S829:AC829)&gt;=$P829,"",EDATE($S829,11)),"")</f>
        <v/>
      </c>
      <c r="AE829" s="48" t="str">
        <f>IFERROR(IF(COUNT($S829:AD829)&gt;=$P829,"",EDATE($S829,12)),"")</f>
        <v/>
      </c>
      <c r="AF829" s="48" t="str">
        <f>IFERROR(IF(COUNT($S829:AE829)&gt;=$P829,"",EDATE($S829,13)),"")</f>
        <v/>
      </c>
      <c r="AG829" s="48" t="str">
        <f>IFERROR(IF(COUNT($S829:AF829)&gt;=$P829,"",EDATE($S829,14)),"")</f>
        <v/>
      </c>
      <c r="AH829" s="48" t="str">
        <f>IFERROR(IF(COUNT($S829:AG829)&gt;=$P829,"",EDATE($S829,15)),"")</f>
        <v/>
      </c>
      <c r="AI829" s="48" t="str">
        <f>IFERROR(IF(COUNT($S829:AH829)&gt;=$P829,"",EDATE($S829,16)),"")</f>
        <v/>
      </c>
      <c r="AJ829" s="48" t="str">
        <f>IFERROR(IF(COUNT($S829:AI829)&gt;=$P829,"",EDATE($S829,17)),"")</f>
        <v/>
      </c>
      <c r="AK829" s="48" t="str">
        <f>IFERROR(IF(COUNT($S829:AJ829)&gt;=$P829,"",EDATE($S829,18)),"")</f>
        <v/>
      </c>
      <c r="AL829" s="49" t="str">
        <f>IFERROR(IF(COUNT($S829:AK829)&gt;=$P829,"",EDATE($S829,19)),"")</f>
        <v/>
      </c>
      <c r="AM829" s="49" t="str">
        <f>IFERROR(IF(COUNT($S829:AL829)&gt;=$P829,"",EDATE($S829,20)),"")</f>
        <v/>
      </c>
      <c r="AN829" s="49" t="str">
        <f>IFERROR(IF(COUNT($S829:AM829)&gt;=$P829,"",EDATE($S829,21)),"")</f>
        <v/>
      </c>
      <c r="AO829" s="49" t="str">
        <f>IFERROR(IF(COUNT($S829:AN829)&gt;=$P829,"",EDATE($S829,22)),"")</f>
        <v/>
      </c>
      <c r="AP829" s="49" t="str">
        <f>IFERROR(IF(COUNT($S829:AO829)&gt;=$P829,"",EDATE($S829,23)),"")</f>
        <v/>
      </c>
      <c r="AQ829" s="49" t="str">
        <f>IFERROR(IF(COUNT($S829:AP829)&gt;=$P829,"",EDATE($S829,24)),"")</f>
        <v/>
      </c>
      <c r="AR829" s="49" t="str">
        <f>IFERROR(IF(COUNT($S829:AQ829)&gt;=$P829,"",EDATE($S829,25)),"")</f>
        <v/>
      </c>
      <c r="AS829" s="49" t="str">
        <f>IFERROR(IF(COUNT($S829:AR829)&gt;=$P829,"",EDATE($S829,26)),"")</f>
        <v/>
      </c>
      <c r="AT829" s="49" t="str">
        <f>IFERROR(IF(COUNT($S829:AS829)&gt;=$P829,"",EDATE($S829,27)),"")</f>
        <v/>
      </c>
      <c r="AU829" s="49" t="str">
        <f>IFERROR(IF(COUNT($S829:AT829)&gt;=$P829,"",EDATE($S829,28)),"")</f>
        <v/>
      </c>
      <c r="AV829" s="49" t="str">
        <f>IFERROR(IF(COUNT($S829:AU829)&gt;=$P829,"",EDATE($S829,29)),"")</f>
        <v/>
      </c>
      <c r="AW829" s="49" t="str">
        <f>IFERROR(IF(COUNT($S829:AV829)&gt;=$P829,"",EDATE($S829,30)),"")</f>
        <v/>
      </c>
      <c r="AX829" s="49" t="str">
        <f>IFERROR(IF(COUNT($S829:AW829)&gt;=$P829,"",EDATE($S829,31)),"")</f>
        <v/>
      </c>
      <c r="AY829" s="49" t="str">
        <f>IFERROR(IF(COUNT($S829:AX829)&gt;=$P829,"",EDATE($S829,32)),"")</f>
        <v/>
      </c>
      <c r="AZ829" s="49" t="str">
        <f>IFERROR(IF(COUNT($S829:AY829)&gt;=$P829,"",EDATE($S829,33)),"")</f>
        <v/>
      </c>
      <c r="BA829" s="49" t="str">
        <f>IFERROR(IF(COUNT($S829:AZ829)&gt;=$P829,"",EDATE($S829,34)),"")</f>
        <v/>
      </c>
      <c r="BB829" s="49" t="str">
        <f>IFERROR(IF(COUNT($S829:BA829)&gt;=$P829,"",EDATE($S829,35)),"")</f>
        <v/>
      </c>
      <c r="BC829" s="49" t="str">
        <f>IFERROR(IF(COUNT($S829:BB829)&gt;=$P829,"",EDATE($S829,36)),"")</f>
        <v/>
      </c>
      <c r="BD829" s="108"/>
    </row>
    <row r="830" spans="1:56" s="98" customFormat="1" ht="21" customHeight="1" thickBot="1">
      <c r="A830" s="106" t="str">
        <f t="shared" ca="1" si="72"/>
        <v/>
      </c>
      <c r="B830" s="152"/>
      <c r="C830" s="45" t="str">
        <f>IFERROR(VLOOKUP(B830,'اسماء العملاء'!$A$2:$E$1589,5,FALSE),"")</f>
        <v/>
      </c>
      <c r="D830" s="60" t="str">
        <f>IFERROR(VLOOKUP(B830,'اسماء العملاء'!$A$2:$C$1589,2,FALSE),"")</f>
        <v/>
      </c>
      <c r="E830" s="56"/>
      <c r="F830" s="62" t="str">
        <f>IFERROR(VLOOKUP(B830,'اسماء العملاء'!$A$2:$C$1589,3,FALSE),"")</f>
        <v/>
      </c>
      <c r="G830" s="75" t="str">
        <f>IFERROR(VLOOKUP(B830,'اسماء العملاء'!$A$2:$F$1589,6,FALSE),"")</f>
        <v/>
      </c>
      <c r="H830" s="142" t="str">
        <f>IFERROR(VLOOKUP(G830,'انواع الفلاتر'!$B$2:$C$52,2,FALSE),"")</f>
        <v/>
      </c>
      <c r="I830" s="128" t="str">
        <f>IFERROR(VLOOKUP(B830,'اسماء العملاء'!$A$2:$K$1589,11,FALSE),"")</f>
        <v/>
      </c>
      <c r="J830" s="46" t="str">
        <f t="shared" si="73"/>
        <v/>
      </c>
      <c r="K830" s="37"/>
      <c r="L830" s="137" t="str">
        <f t="shared" si="74"/>
        <v/>
      </c>
      <c r="M830" s="94" t="str">
        <f>IFERROR(VLOOKUP(B830,'اسماء العملاء'!$A$2:$G$1589,7,FALSE),"")</f>
        <v/>
      </c>
      <c r="N830" s="92" t="str">
        <f t="shared" si="75"/>
        <v/>
      </c>
      <c r="O830" s="149" t="str">
        <f>IFERROR(VLOOKUP(B830,'اسماء العملاء'!$A$2:$I$1589,9,FALSE),"")</f>
        <v/>
      </c>
      <c r="P830" s="144" t="str">
        <f t="shared" si="76"/>
        <v/>
      </c>
      <c r="Q830" s="145" t="str">
        <f t="shared" si="77"/>
        <v/>
      </c>
      <c r="R830" s="50"/>
      <c r="S830" s="133" t="str">
        <f>IFERROR(VLOOKUP(B830,'اسماء العملاء'!$A$2:$J$1589,10,FALSE),"")</f>
        <v/>
      </c>
      <c r="T830" s="48" t="str">
        <f>IFERROR(IF(COUNT($S830:S830)&gt;=$P830,"",EDATE($S830,1)),"")</f>
        <v/>
      </c>
      <c r="U830" s="48" t="str">
        <f>IFERROR(IF(COUNT($S830:T830)&gt;=$P830,"",EDATE($S830,2)),"")</f>
        <v/>
      </c>
      <c r="V830" s="48" t="str">
        <f>IFERROR(IF(COUNT($S830:U830)&gt;=$P830,"",EDATE($S830,3)),"")</f>
        <v/>
      </c>
      <c r="W830" s="48" t="str">
        <f>IFERROR(IF(COUNT($S830:V830)&gt;=$P830,"",EDATE($S830,4)),"")</f>
        <v/>
      </c>
      <c r="X830" s="48" t="str">
        <f>IFERROR(IF(COUNT($S830:W830)&gt;=$P830,"",EDATE($S830,5)),"")</f>
        <v/>
      </c>
      <c r="Y830" s="48" t="str">
        <f>IFERROR(IF(COUNT($S830:X830)&gt;=$P830,"",EDATE($S830,6)),"")</f>
        <v/>
      </c>
      <c r="Z830" s="48" t="str">
        <f>IFERROR(IF(COUNT($S830:Y830)&gt;=$P830,"",EDATE($S830,7)),"")</f>
        <v/>
      </c>
      <c r="AA830" s="48" t="str">
        <f>IFERROR(IF(COUNT($S830:Z830)&gt;=$P830,"",EDATE($S830,8)),"")</f>
        <v/>
      </c>
      <c r="AB830" s="48" t="str">
        <f>IFERROR(IF(COUNT($S830:AA830)&gt;=$P830,"",EDATE($S830,9)),"")</f>
        <v/>
      </c>
      <c r="AC830" s="48" t="str">
        <f>IFERROR(IF(COUNT($S830:AB830)&gt;=$P830,"",EDATE($S830,10)),"")</f>
        <v/>
      </c>
      <c r="AD830" s="48" t="str">
        <f>IFERROR(IF(COUNT($S830:AC830)&gt;=$P830,"",EDATE($S830,11)),"")</f>
        <v/>
      </c>
      <c r="AE830" s="48" t="str">
        <f>IFERROR(IF(COUNT($S830:AD830)&gt;=$P830,"",EDATE($S830,12)),"")</f>
        <v/>
      </c>
      <c r="AF830" s="48" t="str">
        <f>IFERROR(IF(COUNT($S830:AE830)&gt;=$P830,"",EDATE($S830,13)),"")</f>
        <v/>
      </c>
      <c r="AG830" s="48" t="str">
        <f>IFERROR(IF(COUNT($S830:AF830)&gt;=$P830,"",EDATE($S830,14)),"")</f>
        <v/>
      </c>
      <c r="AH830" s="48" t="str">
        <f>IFERROR(IF(COUNT($S830:AG830)&gt;=$P830,"",EDATE($S830,15)),"")</f>
        <v/>
      </c>
      <c r="AI830" s="48" t="str">
        <f>IFERROR(IF(COUNT($S830:AH830)&gt;=$P830,"",EDATE($S830,16)),"")</f>
        <v/>
      </c>
      <c r="AJ830" s="48" t="str">
        <f>IFERROR(IF(COUNT($S830:AI830)&gt;=$P830,"",EDATE($S830,17)),"")</f>
        <v/>
      </c>
      <c r="AK830" s="48" t="str">
        <f>IFERROR(IF(COUNT($S830:AJ830)&gt;=$P830,"",EDATE($S830,18)),"")</f>
        <v/>
      </c>
      <c r="AL830" s="49" t="str">
        <f>IFERROR(IF(COUNT($S830:AK830)&gt;=$P830,"",EDATE($S830,19)),"")</f>
        <v/>
      </c>
      <c r="AM830" s="49" t="str">
        <f>IFERROR(IF(COUNT($S830:AL830)&gt;=$P830,"",EDATE($S830,20)),"")</f>
        <v/>
      </c>
      <c r="AN830" s="49" t="str">
        <f>IFERROR(IF(COUNT($S830:AM830)&gt;=$P830,"",EDATE($S830,21)),"")</f>
        <v/>
      </c>
      <c r="AO830" s="49" t="str">
        <f>IFERROR(IF(COUNT($S830:AN830)&gt;=$P830,"",EDATE($S830,22)),"")</f>
        <v/>
      </c>
      <c r="AP830" s="49" t="str">
        <f>IFERROR(IF(COUNT($S830:AO830)&gt;=$P830,"",EDATE($S830,23)),"")</f>
        <v/>
      </c>
      <c r="AQ830" s="49" t="str">
        <f>IFERROR(IF(COUNT($S830:AP830)&gt;=$P830,"",EDATE($S830,24)),"")</f>
        <v/>
      </c>
      <c r="AR830" s="49" t="str">
        <f>IFERROR(IF(COUNT($S830:AQ830)&gt;=$P830,"",EDATE($S830,25)),"")</f>
        <v/>
      </c>
      <c r="AS830" s="49" t="str">
        <f>IFERROR(IF(COUNT($S830:AR830)&gt;=$P830,"",EDATE($S830,26)),"")</f>
        <v/>
      </c>
      <c r="AT830" s="49" t="str">
        <f>IFERROR(IF(COUNT($S830:AS830)&gt;=$P830,"",EDATE($S830,27)),"")</f>
        <v/>
      </c>
      <c r="AU830" s="49" t="str">
        <f>IFERROR(IF(COUNT($S830:AT830)&gt;=$P830,"",EDATE($S830,28)),"")</f>
        <v/>
      </c>
      <c r="AV830" s="49" t="str">
        <f>IFERROR(IF(COUNT($S830:AU830)&gt;=$P830,"",EDATE($S830,29)),"")</f>
        <v/>
      </c>
      <c r="AW830" s="49" t="str">
        <f>IFERROR(IF(COUNT($S830:AV830)&gt;=$P830,"",EDATE($S830,30)),"")</f>
        <v/>
      </c>
      <c r="AX830" s="49" t="str">
        <f>IFERROR(IF(COUNT($S830:AW830)&gt;=$P830,"",EDATE($S830,31)),"")</f>
        <v/>
      </c>
      <c r="AY830" s="49" t="str">
        <f>IFERROR(IF(COUNT($S830:AX830)&gt;=$P830,"",EDATE($S830,32)),"")</f>
        <v/>
      </c>
      <c r="AZ830" s="49" t="str">
        <f>IFERROR(IF(COUNT($S830:AY830)&gt;=$P830,"",EDATE($S830,33)),"")</f>
        <v/>
      </c>
      <c r="BA830" s="49" t="str">
        <f>IFERROR(IF(COUNT($S830:AZ830)&gt;=$P830,"",EDATE($S830,34)),"")</f>
        <v/>
      </c>
      <c r="BB830" s="49" t="str">
        <f>IFERROR(IF(COUNT($S830:BA830)&gt;=$P830,"",EDATE($S830,35)),"")</f>
        <v/>
      </c>
      <c r="BC830" s="49" t="str">
        <f>IFERROR(IF(COUNT($S830:BB830)&gt;=$P830,"",EDATE($S830,36)),"")</f>
        <v/>
      </c>
      <c r="BD830" s="108"/>
    </row>
    <row r="831" spans="1:56" s="98" customFormat="1" ht="21" customHeight="1" thickBot="1">
      <c r="A831" s="106" t="str">
        <f t="shared" ca="1" si="72"/>
        <v/>
      </c>
      <c r="B831" s="152"/>
      <c r="C831" s="45" t="str">
        <f>IFERROR(VLOOKUP(B831,'اسماء العملاء'!$A$2:$E$1589,5,FALSE),"")</f>
        <v/>
      </c>
      <c r="D831" s="60" t="str">
        <f>IFERROR(VLOOKUP(B831,'اسماء العملاء'!$A$2:$C$1589,2,FALSE),"")</f>
        <v/>
      </c>
      <c r="E831" s="56"/>
      <c r="F831" s="62" t="str">
        <f>IFERROR(VLOOKUP(B831,'اسماء العملاء'!$A$2:$C$1589,3,FALSE),"")</f>
        <v/>
      </c>
      <c r="G831" s="75" t="str">
        <f>IFERROR(VLOOKUP(B831,'اسماء العملاء'!$A$2:$F$1589,6,FALSE),"")</f>
        <v/>
      </c>
      <c r="H831" s="142" t="str">
        <f>IFERROR(VLOOKUP(G831,'انواع الفلاتر'!$B$2:$C$52,2,FALSE),"")</f>
        <v/>
      </c>
      <c r="I831" s="128" t="str">
        <f>IFERROR(VLOOKUP(B831,'اسماء العملاء'!$A$2:$K$1589,11,FALSE),"")</f>
        <v/>
      </c>
      <c r="J831" s="46" t="str">
        <f t="shared" si="73"/>
        <v/>
      </c>
      <c r="K831" s="37"/>
      <c r="L831" s="137" t="str">
        <f t="shared" si="74"/>
        <v/>
      </c>
      <c r="M831" s="94" t="str">
        <f>IFERROR(VLOOKUP(B831,'اسماء العملاء'!$A$2:$G$1589,7,FALSE),"")</f>
        <v/>
      </c>
      <c r="N831" s="92" t="str">
        <f t="shared" si="75"/>
        <v/>
      </c>
      <c r="O831" s="149" t="str">
        <f>IFERROR(VLOOKUP(B831,'اسماء العملاء'!$A$2:$I$1589,9,FALSE),"")</f>
        <v/>
      </c>
      <c r="P831" s="144" t="str">
        <f t="shared" si="76"/>
        <v/>
      </c>
      <c r="Q831" s="145" t="str">
        <f t="shared" si="77"/>
        <v/>
      </c>
      <c r="R831" s="50"/>
      <c r="S831" s="133" t="str">
        <f>IFERROR(VLOOKUP(B831,'اسماء العملاء'!$A$2:$J$1589,10,FALSE),"")</f>
        <v/>
      </c>
      <c r="T831" s="48" t="str">
        <f>IFERROR(IF(COUNT($S831:S831)&gt;=$P831,"",EDATE($S831,1)),"")</f>
        <v/>
      </c>
      <c r="U831" s="48" t="str">
        <f>IFERROR(IF(COUNT($S831:T831)&gt;=$P831,"",EDATE($S831,2)),"")</f>
        <v/>
      </c>
      <c r="V831" s="48" t="str">
        <f>IFERROR(IF(COUNT($S831:U831)&gt;=$P831,"",EDATE($S831,3)),"")</f>
        <v/>
      </c>
      <c r="W831" s="48" t="str">
        <f>IFERROR(IF(COUNT($S831:V831)&gt;=$P831,"",EDATE($S831,4)),"")</f>
        <v/>
      </c>
      <c r="X831" s="48" t="str">
        <f>IFERROR(IF(COUNT($S831:W831)&gt;=$P831,"",EDATE($S831,5)),"")</f>
        <v/>
      </c>
      <c r="Y831" s="48" t="str">
        <f>IFERROR(IF(COUNT($S831:X831)&gt;=$P831,"",EDATE($S831,6)),"")</f>
        <v/>
      </c>
      <c r="Z831" s="48" t="str">
        <f>IFERROR(IF(COUNT($S831:Y831)&gt;=$P831,"",EDATE($S831,7)),"")</f>
        <v/>
      </c>
      <c r="AA831" s="48" t="str">
        <f>IFERROR(IF(COUNT($S831:Z831)&gt;=$P831,"",EDATE($S831,8)),"")</f>
        <v/>
      </c>
      <c r="AB831" s="48" t="str">
        <f>IFERROR(IF(COUNT($S831:AA831)&gt;=$P831,"",EDATE($S831,9)),"")</f>
        <v/>
      </c>
      <c r="AC831" s="48" t="str">
        <f>IFERROR(IF(COUNT($S831:AB831)&gt;=$P831,"",EDATE($S831,10)),"")</f>
        <v/>
      </c>
      <c r="AD831" s="48" t="str">
        <f>IFERROR(IF(COUNT($S831:AC831)&gt;=$P831,"",EDATE($S831,11)),"")</f>
        <v/>
      </c>
      <c r="AE831" s="48" t="str">
        <f>IFERROR(IF(COUNT($S831:AD831)&gt;=$P831,"",EDATE($S831,12)),"")</f>
        <v/>
      </c>
      <c r="AF831" s="48" t="str">
        <f>IFERROR(IF(COUNT($S831:AE831)&gt;=$P831,"",EDATE($S831,13)),"")</f>
        <v/>
      </c>
      <c r="AG831" s="48" t="str">
        <f>IFERROR(IF(COUNT($S831:AF831)&gt;=$P831,"",EDATE($S831,14)),"")</f>
        <v/>
      </c>
      <c r="AH831" s="48" t="str">
        <f>IFERROR(IF(COUNT($S831:AG831)&gt;=$P831,"",EDATE($S831,15)),"")</f>
        <v/>
      </c>
      <c r="AI831" s="48" t="str">
        <f>IFERROR(IF(COUNT($S831:AH831)&gt;=$P831,"",EDATE($S831,16)),"")</f>
        <v/>
      </c>
      <c r="AJ831" s="48" t="str">
        <f>IFERROR(IF(COUNT($S831:AI831)&gt;=$P831,"",EDATE($S831,17)),"")</f>
        <v/>
      </c>
      <c r="AK831" s="48" t="str">
        <f>IFERROR(IF(COUNT($S831:AJ831)&gt;=$P831,"",EDATE($S831,18)),"")</f>
        <v/>
      </c>
      <c r="AL831" s="49" t="str">
        <f>IFERROR(IF(COUNT($S831:AK831)&gt;=$P831,"",EDATE($S831,19)),"")</f>
        <v/>
      </c>
      <c r="AM831" s="49" t="str">
        <f>IFERROR(IF(COUNT($S831:AL831)&gt;=$P831,"",EDATE($S831,20)),"")</f>
        <v/>
      </c>
      <c r="AN831" s="49" t="str">
        <f>IFERROR(IF(COUNT($S831:AM831)&gt;=$P831,"",EDATE($S831,21)),"")</f>
        <v/>
      </c>
      <c r="AO831" s="49" t="str">
        <f>IFERROR(IF(COUNT($S831:AN831)&gt;=$P831,"",EDATE($S831,22)),"")</f>
        <v/>
      </c>
      <c r="AP831" s="49" t="str">
        <f>IFERROR(IF(COUNT($S831:AO831)&gt;=$P831,"",EDATE($S831,23)),"")</f>
        <v/>
      </c>
      <c r="AQ831" s="49" t="str">
        <f>IFERROR(IF(COUNT($S831:AP831)&gt;=$P831,"",EDATE($S831,24)),"")</f>
        <v/>
      </c>
      <c r="AR831" s="49" t="str">
        <f>IFERROR(IF(COUNT($S831:AQ831)&gt;=$P831,"",EDATE($S831,25)),"")</f>
        <v/>
      </c>
      <c r="AS831" s="49" t="str">
        <f>IFERROR(IF(COUNT($S831:AR831)&gt;=$P831,"",EDATE($S831,26)),"")</f>
        <v/>
      </c>
      <c r="AT831" s="49" t="str">
        <f>IFERROR(IF(COUNT($S831:AS831)&gt;=$P831,"",EDATE($S831,27)),"")</f>
        <v/>
      </c>
      <c r="AU831" s="49" t="str">
        <f>IFERROR(IF(COUNT($S831:AT831)&gt;=$P831,"",EDATE($S831,28)),"")</f>
        <v/>
      </c>
      <c r="AV831" s="49" t="str">
        <f>IFERROR(IF(COUNT($S831:AU831)&gt;=$P831,"",EDATE($S831,29)),"")</f>
        <v/>
      </c>
      <c r="AW831" s="49" t="str">
        <f>IFERROR(IF(COUNT($S831:AV831)&gt;=$P831,"",EDATE($S831,30)),"")</f>
        <v/>
      </c>
      <c r="AX831" s="49" t="str">
        <f>IFERROR(IF(COUNT($S831:AW831)&gt;=$P831,"",EDATE($S831,31)),"")</f>
        <v/>
      </c>
      <c r="AY831" s="49" t="str">
        <f>IFERROR(IF(COUNT($S831:AX831)&gt;=$P831,"",EDATE($S831,32)),"")</f>
        <v/>
      </c>
      <c r="AZ831" s="49" t="str">
        <f>IFERROR(IF(COUNT($S831:AY831)&gt;=$P831,"",EDATE($S831,33)),"")</f>
        <v/>
      </c>
      <c r="BA831" s="49" t="str">
        <f>IFERROR(IF(COUNT($S831:AZ831)&gt;=$P831,"",EDATE($S831,34)),"")</f>
        <v/>
      </c>
      <c r="BB831" s="49" t="str">
        <f>IFERROR(IF(COUNT($S831:BA831)&gt;=$P831,"",EDATE($S831,35)),"")</f>
        <v/>
      </c>
      <c r="BC831" s="49" t="str">
        <f>IFERROR(IF(COUNT($S831:BB831)&gt;=$P831,"",EDATE($S831,36)),"")</f>
        <v/>
      </c>
      <c r="BD831" s="108"/>
    </row>
    <row r="832" spans="1:56" s="98" customFormat="1" ht="21" customHeight="1" thickBot="1">
      <c r="A832" s="106" t="str">
        <f t="shared" ca="1" si="72"/>
        <v/>
      </c>
      <c r="B832" s="152"/>
      <c r="C832" s="45" t="str">
        <f>IFERROR(VLOOKUP(B832,'اسماء العملاء'!$A$2:$E$1589,5,FALSE),"")</f>
        <v/>
      </c>
      <c r="D832" s="60" t="str">
        <f>IFERROR(VLOOKUP(B832,'اسماء العملاء'!$A$2:$C$1589,2,FALSE),"")</f>
        <v/>
      </c>
      <c r="E832" s="56"/>
      <c r="F832" s="62" t="str">
        <f>IFERROR(VLOOKUP(B832,'اسماء العملاء'!$A$2:$C$1589,3,FALSE),"")</f>
        <v/>
      </c>
      <c r="G832" s="75" t="str">
        <f>IFERROR(VLOOKUP(B832,'اسماء العملاء'!$A$2:$F$1589,6,FALSE),"")</f>
        <v/>
      </c>
      <c r="H832" s="142" t="str">
        <f>IFERROR(VLOOKUP(G832,'انواع الفلاتر'!$B$2:$C$52,2,FALSE),"")</f>
        <v/>
      </c>
      <c r="I832" s="128" t="str">
        <f>IFERROR(VLOOKUP(B832,'اسماء العملاء'!$A$2:$K$1589,11,FALSE),"")</f>
        <v/>
      </c>
      <c r="J832" s="46" t="str">
        <f t="shared" si="73"/>
        <v/>
      </c>
      <c r="K832" s="37"/>
      <c r="L832" s="137" t="str">
        <f t="shared" si="74"/>
        <v/>
      </c>
      <c r="M832" s="94" t="str">
        <f>IFERROR(VLOOKUP(B832,'اسماء العملاء'!$A$2:$G$1589,7,FALSE),"")</f>
        <v/>
      </c>
      <c r="N832" s="92" t="str">
        <f t="shared" si="75"/>
        <v/>
      </c>
      <c r="O832" s="149" t="str">
        <f>IFERROR(VLOOKUP(B832,'اسماء العملاء'!$A$2:$I$1589,9,FALSE),"")</f>
        <v/>
      </c>
      <c r="P832" s="144" t="str">
        <f t="shared" si="76"/>
        <v/>
      </c>
      <c r="Q832" s="145" t="str">
        <f t="shared" si="77"/>
        <v/>
      </c>
      <c r="R832" s="50"/>
      <c r="S832" s="133" t="str">
        <f>IFERROR(VLOOKUP(B832,'اسماء العملاء'!$A$2:$J$1589,10,FALSE),"")</f>
        <v/>
      </c>
      <c r="T832" s="48" t="str">
        <f>IFERROR(IF(COUNT($S832:S832)&gt;=$P832,"",EDATE($S832,1)),"")</f>
        <v/>
      </c>
      <c r="U832" s="48" t="str">
        <f>IFERROR(IF(COUNT($S832:T832)&gt;=$P832,"",EDATE($S832,2)),"")</f>
        <v/>
      </c>
      <c r="V832" s="48" t="str">
        <f>IFERROR(IF(COUNT($S832:U832)&gt;=$P832,"",EDATE($S832,3)),"")</f>
        <v/>
      </c>
      <c r="W832" s="48" t="str">
        <f>IFERROR(IF(COUNT($S832:V832)&gt;=$P832,"",EDATE($S832,4)),"")</f>
        <v/>
      </c>
      <c r="X832" s="48" t="str">
        <f>IFERROR(IF(COUNT($S832:W832)&gt;=$P832,"",EDATE($S832,5)),"")</f>
        <v/>
      </c>
      <c r="Y832" s="48" t="str">
        <f>IFERROR(IF(COUNT($S832:X832)&gt;=$P832,"",EDATE($S832,6)),"")</f>
        <v/>
      </c>
      <c r="Z832" s="48" t="str">
        <f>IFERROR(IF(COUNT($S832:Y832)&gt;=$P832,"",EDATE($S832,7)),"")</f>
        <v/>
      </c>
      <c r="AA832" s="48" t="str">
        <f>IFERROR(IF(COUNT($S832:Z832)&gt;=$P832,"",EDATE($S832,8)),"")</f>
        <v/>
      </c>
      <c r="AB832" s="48" t="str">
        <f>IFERROR(IF(COUNT($S832:AA832)&gt;=$P832,"",EDATE($S832,9)),"")</f>
        <v/>
      </c>
      <c r="AC832" s="48" t="str">
        <f>IFERROR(IF(COUNT($S832:AB832)&gt;=$P832,"",EDATE($S832,10)),"")</f>
        <v/>
      </c>
      <c r="AD832" s="48" t="str">
        <f>IFERROR(IF(COUNT($S832:AC832)&gt;=$P832,"",EDATE($S832,11)),"")</f>
        <v/>
      </c>
      <c r="AE832" s="48" t="str">
        <f>IFERROR(IF(COUNT($S832:AD832)&gt;=$P832,"",EDATE($S832,12)),"")</f>
        <v/>
      </c>
      <c r="AF832" s="48" t="str">
        <f>IFERROR(IF(COUNT($S832:AE832)&gt;=$P832,"",EDATE($S832,13)),"")</f>
        <v/>
      </c>
      <c r="AG832" s="48" t="str">
        <f>IFERROR(IF(COUNT($S832:AF832)&gt;=$P832,"",EDATE($S832,14)),"")</f>
        <v/>
      </c>
      <c r="AH832" s="48" t="str">
        <f>IFERROR(IF(COUNT($S832:AG832)&gt;=$P832,"",EDATE($S832,15)),"")</f>
        <v/>
      </c>
      <c r="AI832" s="48" t="str">
        <f>IFERROR(IF(COUNT($S832:AH832)&gt;=$P832,"",EDATE($S832,16)),"")</f>
        <v/>
      </c>
      <c r="AJ832" s="48" t="str">
        <f>IFERROR(IF(COUNT($S832:AI832)&gt;=$P832,"",EDATE($S832,17)),"")</f>
        <v/>
      </c>
      <c r="AK832" s="48" t="str">
        <f>IFERROR(IF(COUNT($S832:AJ832)&gt;=$P832,"",EDATE($S832,18)),"")</f>
        <v/>
      </c>
      <c r="AL832" s="49" t="str">
        <f>IFERROR(IF(COUNT($S832:AK832)&gt;=$P832,"",EDATE($S832,19)),"")</f>
        <v/>
      </c>
      <c r="AM832" s="49" t="str">
        <f>IFERROR(IF(COUNT($S832:AL832)&gt;=$P832,"",EDATE($S832,20)),"")</f>
        <v/>
      </c>
      <c r="AN832" s="49" t="str">
        <f>IFERROR(IF(COUNT($S832:AM832)&gt;=$P832,"",EDATE($S832,21)),"")</f>
        <v/>
      </c>
      <c r="AO832" s="49" t="str">
        <f>IFERROR(IF(COUNT($S832:AN832)&gt;=$P832,"",EDATE($S832,22)),"")</f>
        <v/>
      </c>
      <c r="AP832" s="49" t="str">
        <f>IFERROR(IF(COUNT($S832:AO832)&gt;=$P832,"",EDATE($S832,23)),"")</f>
        <v/>
      </c>
      <c r="AQ832" s="49" t="str">
        <f>IFERROR(IF(COUNT($S832:AP832)&gt;=$P832,"",EDATE($S832,24)),"")</f>
        <v/>
      </c>
      <c r="AR832" s="49" t="str">
        <f>IFERROR(IF(COUNT($S832:AQ832)&gt;=$P832,"",EDATE($S832,25)),"")</f>
        <v/>
      </c>
      <c r="AS832" s="49" t="str">
        <f>IFERROR(IF(COUNT($S832:AR832)&gt;=$P832,"",EDATE($S832,26)),"")</f>
        <v/>
      </c>
      <c r="AT832" s="49" t="str">
        <f>IFERROR(IF(COUNT($S832:AS832)&gt;=$P832,"",EDATE($S832,27)),"")</f>
        <v/>
      </c>
      <c r="AU832" s="49" t="str">
        <f>IFERROR(IF(COUNT($S832:AT832)&gt;=$P832,"",EDATE($S832,28)),"")</f>
        <v/>
      </c>
      <c r="AV832" s="49" t="str">
        <f>IFERROR(IF(COUNT($S832:AU832)&gt;=$P832,"",EDATE($S832,29)),"")</f>
        <v/>
      </c>
      <c r="AW832" s="49" t="str">
        <f>IFERROR(IF(COUNT($S832:AV832)&gt;=$P832,"",EDATE($S832,30)),"")</f>
        <v/>
      </c>
      <c r="AX832" s="49" t="str">
        <f>IFERROR(IF(COUNT($S832:AW832)&gt;=$P832,"",EDATE($S832,31)),"")</f>
        <v/>
      </c>
      <c r="AY832" s="49" t="str">
        <f>IFERROR(IF(COUNT($S832:AX832)&gt;=$P832,"",EDATE($S832,32)),"")</f>
        <v/>
      </c>
      <c r="AZ832" s="49" t="str">
        <f>IFERROR(IF(COUNT($S832:AY832)&gt;=$P832,"",EDATE($S832,33)),"")</f>
        <v/>
      </c>
      <c r="BA832" s="49" t="str">
        <f>IFERROR(IF(COUNT($S832:AZ832)&gt;=$P832,"",EDATE($S832,34)),"")</f>
        <v/>
      </c>
      <c r="BB832" s="49" t="str">
        <f>IFERROR(IF(COUNT($S832:BA832)&gt;=$P832,"",EDATE($S832,35)),"")</f>
        <v/>
      </c>
      <c r="BC832" s="49" t="str">
        <f>IFERROR(IF(COUNT($S832:BB832)&gt;=$P832,"",EDATE($S832,36)),"")</f>
        <v/>
      </c>
      <c r="BD832" s="108"/>
    </row>
    <row r="833" spans="1:56" s="98" customFormat="1" ht="21" customHeight="1" thickBot="1">
      <c r="A833" s="106" t="str">
        <f t="shared" ca="1" si="72"/>
        <v/>
      </c>
      <c r="B833" s="152"/>
      <c r="C833" s="45" t="str">
        <f>IFERROR(VLOOKUP(B833,'اسماء العملاء'!$A$2:$E$1589,5,FALSE),"")</f>
        <v/>
      </c>
      <c r="D833" s="60" t="str">
        <f>IFERROR(VLOOKUP(B833,'اسماء العملاء'!$A$2:$C$1589,2,FALSE),"")</f>
        <v/>
      </c>
      <c r="E833" s="56"/>
      <c r="F833" s="62" t="str">
        <f>IFERROR(VLOOKUP(B833,'اسماء العملاء'!$A$2:$C$1589,3,FALSE),"")</f>
        <v/>
      </c>
      <c r="G833" s="75" t="str">
        <f>IFERROR(VLOOKUP(B833,'اسماء العملاء'!$A$2:$F$1589,6,FALSE),"")</f>
        <v/>
      </c>
      <c r="H833" s="142" t="str">
        <f>IFERROR(VLOOKUP(G833,'انواع الفلاتر'!$B$2:$C$52,2,FALSE),"")</f>
        <v/>
      </c>
      <c r="I833" s="128" t="str">
        <f>IFERROR(VLOOKUP(B833,'اسماء العملاء'!$A$2:$K$1589,11,FALSE),"")</f>
        <v/>
      </c>
      <c r="J833" s="46" t="str">
        <f t="shared" si="73"/>
        <v/>
      </c>
      <c r="K833" s="37"/>
      <c r="L833" s="137" t="str">
        <f t="shared" si="74"/>
        <v/>
      </c>
      <c r="M833" s="94" t="str">
        <f>IFERROR(VLOOKUP(B833,'اسماء العملاء'!$A$2:$G$1589,7,FALSE),"")</f>
        <v/>
      </c>
      <c r="N833" s="92" t="str">
        <f t="shared" si="75"/>
        <v/>
      </c>
      <c r="O833" s="149" t="str">
        <f>IFERROR(VLOOKUP(B833,'اسماء العملاء'!$A$2:$I$1589,9,FALSE),"")</f>
        <v/>
      </c>
      <c r="P833" s="144" t="str">
        <f t="shared" si="76"/>
        <v/>
      </c>
      <c r="Q833" s="145" t="str">
        <f t="shared" si="77"/>
        <v/>
      </c>
      <c r="R833" s="50"/>
      <c r="S833" s="133" t="str">
        <f>IFERROR(VLOOKUP(B833,'اسماء العملاء'!$A$2:$J$1589,10,FALSE),"")</f>
        <v/>
      </c>
      <c r="T833" s="48" t="str">
        <f>IFERROR(IF(COUNT($S833:S833)&gt;=$P833,"",EDATE($S833,1)),"")</f>
        <v/>
      </c>
      <c r="U833" s="48" t="str">
        <f>IFERROR(IF(COUNT($S833:T833)&gt;=$P833,"",EDATE($S833,2)),"")</f>
        <v/>
      </c>
      <c r="V833" s="48" t="str">
        <f>IFERROR(IF(COUNT($S833:U833)&gt;=$P833,"",EDATE($S833,3)),"")</f>
        <v/>
      </c>
      <c r="W833" s="48" t="str">
        <f>IFERROR(IF(COUNT($S833:V833)&gt;=$P833,"",EDATE($S833,4)),"")</f>
        <v/>
      </c>
      <c r="X833" s="48" t="str">
        <f>IFERROR(IF(COUNT($S833:W833)&gt;=$P833,"",EDATE($S833,5)),"")</f>
        <v/>
      </c>
      <c r="Y833" s="48" t="str">
        <f>IFERROR(IF(COUNT($S833:X833)&gt;=$P833,"",EDATE($S833,6)),"")</f>
        <v/>
      </c>
      <c r="Z833" s="48" t="str">
        <f>IFERROR(IF(COUNT($S833:Y833)&gt;=$P833,"",EDATE($S833,7)),"")</f>
        <v/>
      </c>
      <c r="AA833" s="48" t="str">
        <f>IFERROR(IF(COUNT($S833:Z833)&gt;=$P833,"",EDATE($S833,8)),"")</f>
        <v/>
      </c>
      <c r="AB833" s="48" t="str">
        <f>IFERROR(IF(COUNT($S833:AA833)&gt;=$P833,"",EDATE($S833,9)),"")</f>
        <v/>
      </c>
      <c r="AC833" s="48" t="str">
        <f>IFERROR(IF(COUNT($S833:AB833)&gt;=$P833,"",EDATE($S833,10)),"")</f>
        <v/>
      </c>
      <c r="AD833" s="48" t="str">
        <f>IFERROR(IF(COUNT($S833:AC833)&gt;=$P833,"",EDATE($S833,11)),"")</f>
        <v/>
      </c>
      <c r="AE833" s="48" t="str">
        <f>IFERROR(IF(COUNT($S833:AD833)&gt;=$P833,"",EDATE($S833,12)),"")</f>
        <v/>
      </c>
      <c r="AF833" s="48" t="str">
        <f>IFERROR(IF(COUNT($S833:AE833)&gt;=$P833,"",EDATE($S833,13)),"")</f>
        <v/>
      </c>
      <c r="AG833" s="48" t="str">
        <f>IFERROR(IF(COUNT($S833:AF833)&gt;=$P833,"",EDATE($S833,14)),"")</f>
        <v/>
      </c>
      <c r="AH833" s="48" t="str">
        <f>IFERROR(IF(COUNT($S833:AG833)&gt;=$P833,"",EDATE($S833,15)),"")</f>
        <v/>
      </c>
      <c r="AI833" s="48" t="str">
        <f>IFERROR(IF(COUNT($S833:AH833)&gt;=$P833,"",EDATE($S833,16)),"")</f>
        <v/>
      </c>
      <c r="AJ833" s="48" t="str">
        <f>IFERROR(IF(COUNT($S833:AI833)&gt;=$P833,"",EDATE($S833,17)),"")</f>
        <v/>
      </c>
      <c r="AK833" s="48" t="str">
        <f>IFERROR(IF(COUNT($S833:AJ833)&gt;=$P833,"",EDATE($S833,18)),"")</f>
        <v/>
      </c>
      <c r="AL833" s="49" t="str">
        <f>IFERROR(IF(COUNT($S833:AK833)&gt;=$P833,"",EDATE($S833,19)),"")</f>
        <v/>
      </c>
      <c r="AM833" s="49" t="str">
        <f>IFERROR(IF(COUNT($S833:AL833)&gt;=$P833,"",EDATE($S833,20)),"")</f>
        <v/>
      </c>
      <c r="AN833" s="49" t="str">
        <f>IFERROR(IF(COUNT($S833:AM833)&gt;=$P833,"",EDATE($S833,21)),"")</f>
        <v/>
      </c>
      <c r="AO833" s="49" t="str">
        <f>IFERROR(IF(COUNT($S833:AN833)&gt;=$P833,"",EDATE($S833,22)),"")</f>
        <v/>
      </c>
      <c r="AP833" s="49" t="str">
        <f>IFERROR(IF(COUNT($S833:AO833)&gt;=$P833,"",EDATE($S833,23)),"")</f>
        <v/>
      </c>
      <c r="AQ833" s="49" t="str">
        <f>IFERROR(IF(COUNT($S833:AP833)&gt;=$P833,"",EDATE($S833,24)),"")</f>
        <v/>
      </c>
      <c r="AR833" s="49" t="str">
        <f>IFERROR(IF(COUNT($S833:AQ833)&gt;=$P833,"",EDATE($S833,25)),"")</f>
        <v/>
      </c>
      <c r="AS833" s="49" t="str">
        <f>IFERROR(IF(COUNT($S833:AR833)&gt;=$P833,"",EDATE($S833,26)),"")</f>
        <v/>
      </c>
      <c r="AT833" s="49" t="str">
        <f>IFERROR(IF(COUNT($S833:AS833)&gt;=$P833,"",EDATE($S833,27)),"")</f>
        <v/>
      </c>
      <c r="AU833" s="49" t="str">
        <f>IFERROR(IF(COUNT($S833:AT833)&gt;=$P833,"",EDATE($S833,28)),"")</f>
        <v/>
      </c>
      <c r="AV833" s="49" t="str">
        <f>IFERROR(IF(COUNT($S833:AU833)&gt;=$P833,"",EDATE($S833,29)),"")</f>
        <v/>
      </c>
      <c r="AW833" s="49" t="str">
        <f>IFERROR(IF(COUNT($S833:AV833)&gt;=$P833,"",EDATE($S833,30)),"")</f>
        <v/>
      </c>
      <c r="AX833" s="49" t="str">
        <f>IFERROR(IF(COUNT($S833:AW833)&gt;=$P833,"",EDATE($S833,31)),"")</f>
        <v/>
      </c>
      <c r="AY833" s="49" t="str">
        <f>IFERROR(IF(COUNT($S833:AX833)&gt;=$P833,"",EDATE($S833,32)),"")</f>
        <v/>
      </c>
      <c r="AZ833" s="49" t="str">
        <f>IFERROR(IF(COUNT($S833:AY833)&gt;=$P833,"",EDATE($S833,33)),"")</f>
        <v/>
      </c>
      <c r="BA833" s="49" t="str">
        <f>IFERROR(IF(COUNT($S833:AZ833)&gt;=$P833,"",EDATE($S833,34)),"")</f>
        <v/>
      </c>
      <c r="BB833" s="49" t="str">
        <f>IFERROR(IF(COUNT($S833:BA833)&gt;=$P833,"",EDATE($S833,35)),"")</f>
        <v/>
      </c>
      <c r="BC833" s="49" t="str">
        <f>IFERROR(IF(COUNT($S833:BB833)&gt;=$P833,"",EDATE($S833,36)),"")</f>
        <v/>
      </c>
      <c r="BD833" s="108"/>
    </row>
    <row r="834" spans="1:56" s="98" customFormat="1" ht="21" customHeight="1" thickBot="1">
      <c r="A834" s="106" t="str">
        <f t="shared" ca="1" si="72"/>
        <v/>
      </c>
      <c r="B834" s="152"/>
      <c r="C834" s="45" t="str">
        <f>IFERROR(VLOOKUP(B834,'اسماء العملاء'!$A$2:$E$1589,5,FALSE),"")</f>
        <v/>
      </c>
      <c r="D834" s="60" t="str">
        <f>IFERROR(VLOOKUP(B834,'اسماء العملاء'!$A$2:$C$1589,2,FALSE),"")</f>
        <v/>
      </c>
      <c r="E834" s="56"/>
      <c r="F834" s="62" t="str">
        <f>IFERROR(VLOOKUP(B834,'اسماء العملاء'!$A$2:$C$1589,3,FALSE),"")</f>
        <v/>
      </c>
      <c r="G834" s="75" t="str">
        <f>IFERROR(VLOOKUP(B834,'اسماء العملاء'!$A$2:$F$1589,6,FALSE),"")</f>
        <v/>
      </c>
      <c r="H834" s="142" t="str">
        <f>IFERROR(VLOOKUP(G834,'انواع الفلاتر'!$B$2:$C$52,2,FALSE),"")</f>
        <v/>
      </c>
      <c r="I834" s="128" t="str">
        <f>IFERROR(VLOOKUP(B834,'اسماء العملاء'!$A$2:$K$1589,11,FALSE),"")</f>
        <v/>
      </c>
      <c r="J834" s="46" t="str">
        <f t="shared" si="73"/>
        <v/>
      </c>
      <c r="K834" s="37"/>
      <c r="L834" s="137" t="str">
        <f t="shared" si="74"/>
        <v/>
      </c>
      <c r="M834" s="94" t="str">
        <f>IFERROR(VLOOKUP(B834,'اسماء العملاء'!$A$2:$G$1589,7,FALSE),"")</f>
        <v/>
      </c>
      <c r="N834" s="92" t="str">
        <f t="shared" si="75"/>
        <v/>
      </c>
      <c r="O834" s="149" t="str">
        <f>IFERROR(VLOOKUP(B834,'اسماء العملاء'!$A$2:$I$1589,9,FALSE),"")</f>
        <v/>
      </c>
      <c r="P834" s="144" t="str">
        <f t="shared" si="76"/>
        <v/>
      </c>
      <c r="Q834" s="145" t="str">
        <f t="shared" si="77"/>
        <v/>
      </c>
      <c r="R834" s="50"/>
      <c r="S834" s="133" t="str">
        <f>IFERROR(VLOOKUP(B834,'اسماء العملاء'!$A$2:$J$1589,10,FALSE),"")</f>
        <v/>
      </c>
      <c r="T834" s="48" t="str">
        <f>IFERROR(IF(COUNT($S834:S834)&gt;=$P834,"",EDATE($S834,1)),"")</f>
        <v/>
      </c>
      <c r="U834" s="48" t="str">
        <f>IFERROR(IF(COUNT($S834:T834)&gt;=$P834,"",EDATE($S834,2)),"")</f>
        <v/>
      </c>
      <c r="V834" s="48" t="str">
        <f>IFERROR(IF(COUNT($S834:U834)&gt;=$P834,"",EDATE($S834,3)),"")</f>
        <v/>
      </c>
      <c r="W834" s="48" t="str">
        <f>IFERROR(IF(COUNT($S834:V834)&gt;=$P834,"",EDATE($S834,4)),"")</f>
        <v/>
      </c>
      <c r="X834" s="48" t="str">
        <f>IFERROR(IF(COUNT($S834:W834)&gt;=$P834,"",EDATE($S834,5)),"")</f>
        <v/>
      </c>
      <c r="Y834" s="48" t="str">
        <f>IFERROR(IF(COUNT($S834:X834)&gt;=$P834,"",EDATE($S834,6)),"")</f>
        <v/>
      </c>
      <c r="Z834" s="48" t="str">
        <f>IFERROR(IF(COUNT($S834:Y834)&gt;=$P834,"",EDATE($S834,7)),"")</f>
        <v/>
      </c>
      <c r="AA834" s="48" t="str">
        <f>IFERROR(IF(COUNT($S834:Z834)&gt;=$P834,"",EDATE($S834,8)),"")</f>
        <v/>
      </c>
      <c r="AB834" s="48" t="str">
        <f>IFERROR(IF(COUNT($S834:AA834)&gt;=$P834,"",EDATE($S834,9)),"")</f>
        <v/>
      </c>
      <c r="AC834" s="48" t="str">
        <f>IFERROR(IF(COUNT($S834:AB834)&gt;=$P834,"",EDATE($S834,10)),"")</f>
        <v/>
      </c>
      <c r="AD834" s="48" t="str">
        <f>IFERROR(IF(COUNT($S834:AC834)&gt;=$P834,"",EDATE($S834,11)),"")</f>
        <v/>
      </c>
      <c r="AE834" s="48" t="str">
        <f>IFERROR(IF(COUNT($S834:AD834)&gt;=$P834,"",EDATE($S834,12)),"")</f>
        <v/>
      </c>
      <c r="AF834" s="48" t="str">
        <f>IFERROR(IF(COUNT($S834:AE834)&gt;=$P834,"",EDATE($S834,13)),"")</f>
        <v/>
      </c>
      <c r="AG834" s="48" t="str">
        <f>IFERROR(IF(COUNT($S834:AF834)&gt;=$P834,"",EDATE($S834,14)),"")</f>
        <v/>
      </c>
      <c r="AH834" s="48" t="str">
        <f>IFERROR(IF(COUNT($S834:AG834)&gt;=$P834,"",EDATE($S834,15)),"")</f>
        <v/>
      </c>
      <c r="AI834" s="48" t="str">
        <f>IFERROR(IF(COUNT($S834:AH834)&gt;=$P834,"",EDATE($S834,16)),"")</f>
        <v/>
      </c>
      <c r="AJ834" s="48" t="str">
        <f>IFERROR(IF(COUNT($S834:AI834)&gt;=$P834,"",EDATE($S834,17)),"")</f>
        <v/>
      </c>
      <c r="AK834" s="48" t="str">
        <f>IFERROR(IF(COUNT($S834:AJ834)&gt;=$P834,"",EDATE($S834,18)),"")</f>
        <v/>
      </c>
      <c r="AL834" s="49" t="str">
        <f>IFERROR(IF(COUNT($S834:AK834)&gt;=$P834,"",EDATE($S834,19)),"")</f>
        <v/>
      </c>
      <c r="AM834" s="49" t="str">
        <f>IFERROR(IF(COUNT($S834:AL834)&gt;=$P834,"",EDATE($S834,20)),"")</f>
        <v/>
      </c>
      <c r="AN834" s="49" t="str">
        <f>IFERROR(IF(COUNT($S834:AM834)&gt;=$P834,"",EDATE($S834,21)),"")</f>
        <v/>
      </c>
      <c r="AO834" s="49" t="str">
        <f>IFERROR(IF(COUNT($S834:AN834)&gt;=$P834,"",EDATE($S834,22)),"")</f>
        <v/>
      </c>
      <c r="AP834" s="49" t="str">
        <f>IFERROR(IF(COUNT($S834:AO834)&gt;=$P834,"",EDATE($S834,23)),"")</f>
        <v/>
      </c>
      <c r="AQ834" s="49" t="str">
        <f>IFERROR(IF(COUNT($S834:AP834)&gt;=$P834,"",EDATE($S834,24)),"")</f>
        <v/>
      </c>
      <c r="AR834" s="49" t="str">
        <f>IFERROR(IF(COUNT($S834:AQ834)&gt;=$P834,"",EDATE($S834,25)),"")</f>
        <v/>
      </c>
      <c r="AS834" s="49" t="str">
        <f>IFERROR(IF(COUNT($S834:AR834)&gt;=$P834,"",EDATE($S834,26)),"")</f>
        <v/>
      </c>
      <c r="AT834" s="49" t="str">
        <f>IFERROR(IF(COUNT($S834:AS834)&gt;=$P834,"",EDATE($S834,27)),"")</f>
        <v/>
      </c>
      <c r="AU834" s="49" t="str">
        <f>IFERROR(IF(COUNT($S834:AT834)&gt;=$P834,"",EDATE($S834,28)),"")</f>
        <v/>
      </c>
      <c r="AV834" s="49" t="str">
        <f>IFERROR(IF(COUNT($S834:AU834)&gt;=$P834,"",EDATE($S834,29)),"")</f>
        <v/>
      </c>
      <c r="AW834" s="49" t="str">
        <f>IFERROR(IF(COUNT($S834:AV834)&gt;=$P834,"",EDATE($S834,30)),"")</f>
        <v/>
      </c>
      <c r="AX834" s="49" t="str">
        <f>IFERROR(IF(COUNT($S834:AW834)&gt;=$P834,"",EDATE($S834,31)),"")</f>
        <v/>
      </c>
      <c r="AY834" s="49" t="str">
        <f>IFERROR(IF(COUNT($S834:AX834)&gt;=$P834,"",EDATE($S834,32)),"")</f>
        <v/>
      </c>
      <c r="AZ834" s="49" t="str">
        <f>IFERROR(IF(COUNT($S834:AY834)&gt;=$P834,"",EDATE($S834,33)),"")</f>
        <v/>
      </c>
      <c r="BA834" s="49" t="str">
        <f>IFERROR(IF(COUNT($S834:AZ834)&gt;=$P834,"",EDATE($S834,34)),"")</f>
        <v/>
      </c>
      <c r="BB834" s="49" t="str">
        <f>IFERROR(IF(COUNT($S834:BA834)&gt;=$P834,"",EDATE($S834,35)),"")</f>
        <v/>
      </c>
      <c r="BC834" s="49" t="str">
        <f>IFERROR(IF(COUNT($S834:BB834)&gt;=$P834,"",EDATE($S834,36)),"")</f>
        <v/>
      </c>
      <c r="BD834" s="108"/>
    </row>
    <row r="835" spans="1:56" s="98" customFormat="1" ht="21" customHeight="1" thickBot="1">
      <c r="A835" s="106" t="str">
        <f t="shared" ca="1" si="72"/>
        <v/>
      </c>
      <c r="B835" s="152"/>
      <c r="C835" s="45" t="str">
        <f>IFERROR(VLOOKUP(B835,'اسماء العملاء'!$A$2:$E$1589,5,FALSE),"")</f>
        <v/>
      </c>
      <c r="D835" s="60" t="str">
        <f>IFERROR(VLOOKUP(B835,'اسماء العملاء'!$A$2:$C$1589,2,FALSE),"")</f>
        <v/>
      </c>
      <c r="E835" s="56"/>
      <c r="F835" s="62" t="str">
        <f>IFERROR(VLOOKUP(B835,'اسماء العملاء'!$A$2:$C$1589,3,FALSE),"")</f>
        <v/>
      </c>
      <c r="G835" s="75" t="str">
        <f>IFERROR(VLOOKUP(B835,'اسماء العملاء'!$A$2:$F$1589,6,FALSE),"")</f>
        <v/>
      </c>
      <c r="H835" s="142" t="str">
        <f>IFERROR(VLOOKUP(G835,'انواع الفلاتر'!$B$2:$C$52,2,FALSE),"")</f>
        <v/>
      </c>
      <c r="I835" s="128" t="str">
        <f>IFERROR(VLOOKUP(B835,'اسماء العملاء'!$A$2:$K$1589,11,FALSE),"")</f>
        <v/>
      </c>
      <c r="J835" s="46" t="str">
        <f t="shared" si="73"/>
        <v/>
      </c>
      <c r="K835" s="37"/>
      <c r="L835" s="137" t="str">
        <f t="shared" si="74"/>
        <v/>
      </c>
      <c r="M835" s="94" t="str">
        <f>IFERROR(VLOOKUP(B835,'اسماء العملاء'!$A$2:$G$1589,7,FALSE),"")</f>
        <v/>
      </c>
      <c r="N835" s="92" t="str">
        <f t="shared" si="75"/>
        <v/>
      </c>
      <c r="O835" s="149" t="str">
        <f>IFERROR(VLOOKUP(B835,'اسماء العملاء'!$A$2:$I$1589,9,FALSE),"")</f>
        <v/>
      </c>
      <c r="P835" s="144" t="str">
        <f t="shared" si="76"/>
        <v/>
      </c>
      <c r="Q835" s="145" t="str">
        <f t="shared" si="77"/>
        <v/>
      </c>
      <c r="R835" s="50"/>
      <c r="S835" s="133" t="str">
        <f>IFERROR(VLOOKUP(B835,'اسماء العملاء'!$A$2:$J$1589,10,FALSE),"")</f>
        <v/>
      </c>
      <c r="T835" s="48" t="str">
        <f>IFERROR(IF(COUNT($S835:S835)&gt;=$P835,"",EDATE($S835,1)),"")</f>
        <v/>
      </c>
      <c r="U835" s="48" t="str">
        <f>IFERROR(IF(COUNT($S835:T835)&gt;=$P835,"",EDATE($S835,2)),"")</f>
        <v/>
      </c>
      <c r="V835" s="48" t="str">
        <f>IFERROR(IF(COUNT($S835:U835)&gt;=$P835,"",EDATE($S835,3)),"")</f>
        <v/>
      </c>
      <c r="W835" s="48" t="str">
        <f>IFERROR(IF(COUNT($S835:V835)&gt;=$P835,"",EDATE($S835,4)),"")</f>
        <v/>
      </c>
      <c r="X835" s="48" t="str">
        <f>IFERROR(IF(COUNT($S835:W835)&gt;=$P835,"",EDATE($S835,5)),"")</f>
        <v/>
      </c>
      <c r="Y835" s="48" t="str">
        <f>IFERROR(IF(COUNT($S835:X835)&gt;=$P835,"",EDATE($S835,6)),"")</f>
        <v/>
      </c>
      <c r="Z835" s="48" t="str">
        <f>IFERROR(IF(COUNT($S835:Y835)&gt;=$P835,"",EDATE($S835,7)),"")</f>
        <v/>
      </c>
      <c r="AA835" s="48" t="str">
        <f>IFERROR(IF(COUNT($S835:Z835)&gt;=$P835,"",EDATE($S835,8)),"")</f>
        <v/>
      </c>
      <c r="AB835" s="48" t="str">
        <f>IFERROR(IF(COUNT($S835:AA835)&gt;=$P835,"",EDATE($S835,9)),"")</f>
        <v/>
      </c>
      <c r="AC835" s="48" t="str">
        <f>IFERROR(IF(COUNT($S835:AB835)&gt;=$P835,"",EDATE($S835,10)),"")</f>
        <v/>
      </c>
      <c r="AD835" s="48" t="str">
        <f>IFERROR(IF(COUNT($S835:AC835)&gt;=$P835,"",EDATE($S835,11)),"")</f>
        <v/>
      </c>
      <c r="AE835" s="48" t="str">
        <f>IFERROR(IF(COUNT($S835:AD835)&gt;=$P835,"",EDATE($S835,12)),"")</f>
        <v/>
      </c>
      <c r="AF835" s="48" t="str">
        <f>IFERROR(IF(COUNT($S835:AE835)&gt;=$P835,"",EDATE($S835,13)),"")</f>
        <v/>
      </c>
      <c r="AG835" s="48" t="str">
        <f>IFERROR(IF(COUNT($S835:AF835)&gt;=$P835,"",EDATE($S835,14)),"")</f>
        <v/>
      </c>
      <c r="AH835" s="48" t="str">
        <f>IFERROR(IF(COUNT($S835:AG835)&gt;=$P835,"",EDATE($S835,15)),"")</f>
        <v/>
      </c>
      <c r="AI835" s="48" t="str">
        <f>IFERROR(IF(COUNT($S835:AH835)&gt;=$P835,"",EDATE($S835,16)),"")</f>
        <v/>
      </c>
      <c r="AJ835" s="48" t="str">
        <f>IFERROR(IF(COUNT($S835:AI835)&gt;=$P835,"",EDATE($S835,17)),"")</f>
        <v/>
      </c>
      <c r="AK835" s="48" t="str">
        <f>IFERROR(IF(COUNT($S835:AJ835)&gt;=$P835,"",EDATE($S835,18)),"")</f>
        <v/>
      </c>
      <c r="AL835" s="49" t="str">
        <f>IFERROR(IF(COUNT($S835:AK835)&gt;=$P835,"",EDATE($S835,19)),"")</f>
        <v/>
      </c>
      <c r="AM835" s="49" t="str">
        <f>IFERROR(IF(COUNT($S835:AL835)&gt;=$P835,"",EDATE($S835,20)),"")</f>
        <v/>
      </c>
      <c r="AN835" s="49" t="str">
        <f>IFERROR(IF(COUNT($S835:AM835)&gt;=$P835,"",EDATE($S835,21)),"")</f>
        <v/>
      </c>
      <c r="AO835" s="49" t="str">
        <f>IFERROR(IF(COUNT($S835:AN835)&gt;=$P835,"",EDATE($S835,22)),"")</f>
        <v/>
      </c>
      <c r="AP835" s="49" t="str">
        <f>IFERROR(IF(COUNT($S835:AO835)&gt;=$P835,"",EDATE($S835,23)),"")</f>
        <v/>
      </c>
      <c r="AQ835" s="49" t="str">
        <f>IFERROR(IF(COUNT($S835:AP835)&gt;=$P835,"",EDATE($S835,24)),"")</f>
        <v/>
      </c>
      <c r="AR835" s="49" t="str">
        <f>IFERROR(IF(COUNT($S835:AQ835)&gt;=$P835,"",EDATE($S835,25)),"")</f>
        <v/>
      </c>
      <c r="AS835" s="49" t="str">
        <f>IFERROR(IF(COUNT($S835:AR835)&gt;=$P835,"",EDATE($S835,26)),"")</f>
        <v/>
      </c>
      <c r="AT835" s="49" t="str">
        <f>IFERROR(IF(COUNT($S835:AS835)&gt;=$P835,"",EDATE($S835,27)),"")</f>
        <v/>
      </c>
      <c r="AU835" s="49" t="str">
        <f>IFERROR(IF(COUNT($S835:AT835)&gt;=$P835,"",EDATE($S835,28)),"")</f>
        <v/>
      </c>
      <c r="AV835" s="49" t="str">
        <f>IFERROR(IF(COUNT($S835:AU835)&gt;=$P835,"",EDATE($S835,29)),"")</f>
        <v/>
      </c>
      <c r="AW835" s="49" t="str">
        <f>IFERROR(IF(COUNT($S835:AV835)&gt;=$P835,"",EDATE($S835,30)),"")</f>
        <v/>
      </c>
      <c r="AX835" s="49" t="str">
        <f>IFERROR(IF(COUNT($S835:AW835)&gt;=$P835,"",EDATE($S835,31)),"")</f>
        <v/>
      </c>
      <c r="AY835" s="49" t="str">
        <f>IFERROR(IF(COUNT($S835:AX835)&gt;=$P835,"",EDATE($S835,32)),"")</f>
        <v/>
      </c>
      <c r="AZ835" s="49" t="str">
        <f>IFERROR(IF(COUNT($S835:AY835)&gt;=$P835,"",EDATE($S835,33)),"")</f>
        <v/>
      </c>
      <c r="BA835" s="49" t="str">
        <f>IFERROR(IF(COUNT($S835:AZ835)&gt;=$P835,"",EDATE($S835,34)),"")</f>
        <v/>
      </c>
      <c r="BB835" s="49" t="str">
        <f>IFERROR(IF(COUNT($S835:BA835)&gt;=$P835,"",EDATE($S835,35)),"")</f>
        <v/>
      </c>
      <c r="BC835" s="49" t="str">
        <f>IFERROR(IF(COUNT($S835:BB835)&gt;=$P835,"",EDATE($S835,36)),"")</f>
        <v/>
      </c>
      <c r="BD835" s="108"/>
    </row>
    <row r="836" spans="1:56" s="98" customFormat="1" ht="21" customHeight="1" thickBot="1">
      <c r="A836" s="106" t="str">
        <f t="shared" ref="A836:A899" ca="1" si="78">IF(B836="","",TODAY())</f>
        <v/>
      </c>
      <c r="B836" s="152"/>
      <c r="C836" s="45" t="str">
        <f>IFERROR(VLOOKUP(B836,'اسماء العملاء'!$A$2:$E$1589,5,FALSE),"")</f>
        <v/>
      </c>
      <c r="D836" s="60" t="str">
        <f>IFERROR(VLOOKUP(B836,'اسماء العملاء'!$A$2:$C$1589,2,FALSE),"")</f>
        <v/>
      </c>
      <c r="E836" s="56"/>
      <c r="F836" s="62" t="str">
        <f>IFERROR(VLOOKUP(B836,'اسماء العملاء'!$A$2:$C$1589,3,FALSE),"")</f>
        <v/>
      </c>
      <c r="G836" s="75" t="str">
        <f>IFERROR(VLOOKUP(B836,'اسماء العملاء'!$A$2:$F$1589,6,FALSE),"")</f>
        <v/>
      </c>
      <c r="H836" s="142" t="str">
        <f>IFERROR(VLOOKUP(G836,'انواع الفلاتر'!$B$2:$C$52,2,FALSE),"")</f>
        <v/>
      </c>
      <c r="I836" s="128" t="str">
        <f>IFERROR(VLOOKUP(B836,'اسماء العملاء'!$A$2:$K$1589,11,FALSE),"")</f>
        <v/>
      </c>
      <c r="J836" s="46" t="str">
        <f t="shared" ref="J836:J899" si="79">IFERROR(SUM(I836*H836),"")</f>
        <v/>
      </c>
      <c r="K836" s="37"/>
      <c r="L836" s="137" t="str">
        <f t="shared" ref="L836:L899" si="80">IFERROR(J836,"")</f>
        <v/>
      </c>
      <c r="M836" s="94" t="str">
        <f>IFERROR(VLOOKUP(B836,'اسماء العملاء'!$A$2:$G$1589,7,FALSE),"")</f>
        <v/>
      </c>
      <c r="N836" s="92" t="str">
        <f t="shared" ref="N836:N899" si="81">IFERROR(SUM(L836-M836),"")</f>
        <v/>
      </c>
      <c r="O836" s="149" t="str">
        <f>IFERROR(VLOOKUP(B836,'اسماء العملاء'!$A$2:$I$1589,9,FALSE),"")</f>
        <v/>
      </c>
      <c r="P836" s="144" t="str">
        <f t="shared" ref="P836:P899" si="82">IFERROR(INT(N836/O836),"")</f>
        <v/>
      </c>
      <c r="Q836" s="145" t="str">
        <f t="shared" ref="Q836:Q899" si="83">IFERROR(N836-O836*P836,"")</f>
        <v/>
      </c>
      <c r="R836" s="50"/>
      <c r="S836" s="133" t="str">
        <f>IFERROR(VLOOKUP(B836,'اسماء العملاء'!$A$2:$J$1589,10,FALSE),"")</f>
        <v/>
      </c>
      <c r="T836" s="48" t="str">
        <f>IFERROR(IF(COUNT($S836:S836)&gt;=$P836,"",EDATE($S836,1)),"")</f>
        <v/>
      </c>
      <c r="U836" s="48" t="str">
        <f>IFERROR(IF(COUNT($S836:T836)&gt;=$P836,"",EDATE($S836,2)),"")</f>
        <v/>
      </c>
      <c r="V836" s="48" t="str">
        <f>IFERROR(IF(COUNT($S836:U836)&gt;=$P836,"",EDATE($S836,3)),"")</f>
        <v/>
      </c>
      <c r="W836" s="48" t="str">
        <f>IFERROR(IF(COUNT($S836:V836)&gt;=$P836,"",EDATE($S836,4)),"")</f>
        <v/>
      </c>
      <c r="X836" s="48" t="str">
        <f>IFERROR(IF(COUNT($S836:W836)&gt;=$P836,"",EDATE($S836,5)),"")</f>
        <v/>
      </c>
      <c r="Y836" s="48" t="str">
        <f>IFERROR(IF(COUNT($S836:X836)&gt;=$P836,"",EDATE($S836,6)),"")</f>
        <v/>
      </c>
      <c r="Z836" s="48" t="str">
        <f>IFERROR(IF(COUNT($S836:Y836)&gt;=$P836,"",EDATE($S836,7)),"")</f>
        <v/>
      </c>
      <c r="AA836" s="48" t="str">
        <f>IFERROR(IF(COUNT($S836:Z836)&gt;=$P836,"",EDATE($S836,8)),"")</f>
        <v/>
      </c>
      <c r="AB836" s="48" t="str">
        <f>IFERROR(IF(COUNT($S836:AA836)&gt;=$P836,"",EDATE($S836,9)),"")</f>
        <v/>
      </c>
      <c r="AC836" s="48" t="str">
        <f>IFERROR(IF(COUNT($S836:AB836)&gt;=$P836,"",EDATE($S836,10)),"")</f>
        <v/>
      </c>
      <c r="AD836" s="48" t="str">
        <f>IFERROR(IF(COUNT($S836:AC836)&gt;=$P836,"",EDATE($S836,11)),"")</f>
        <v/>
      </c>
      <c r="AE836" s="48" t="str">
        <f>IFERROR(IF(COUNT($S836:AD836)&gt;=$P836,"",EDATE($S836,12)),"")</f>
        <v/>
      </c>
      <c r="AF836" s="48" t="str">
        <f>IFERROR(IF(COUNT($S836:AE836)&gt;=$P836,"",EDATE($S836,13)),"")</f>
        <v/>
      </c>
      <c r="AG836" s="48" t="str">
        <f>IFERROR(IF(COUNT($S836:AF836)&gt;=$P836,"",EDATE($S836,14)),"")</f>
        <v/>
      </c>
      <c r="AH836" s="48" t="str">
        <f>IFERROR(IF(COUNT($S836:AG836)&gt;=$P836,"",EDATE($S836,15)),"")</f>
        <v/>
      </c>
      <c r="AI836" s="48" t="str">
        <f>IFERROR(IF(COUNT($S836:AH836)&gt;=$P836,"",EDATE($S836,16)),"")</f>
        <v/>
      </c>
      <c r="AJ836" s="48" t="str">
        <f>IFERROR(IF(COUNT($S836:AI836)&gt;=$P836,"",EDATE($S836,17)),"")</f>
        <v/>
      </c>
      <c r="AK836" s="48" t="str">
        <f>IFERROR(IF(COUNT($S836:AJ836)&gt;=$P836,"",EDATE($S836,18)),"")</f>
        <v/>
      </c>
      <c r="AL836" s="49" t="str">
        <f>IFERROR(IF(COUNT($S836:AK836)&gt;=$P836,"",EDATE($S836,19)),"")</f>
        <v/>
      </c>
      <c r="AM836" s="49" t="str">
        <f>IFERROR(IF(COUNT($S836:AL836)&gt;=$P836,"",EDATE($S836,20)),"")</f>
        <v/>
      </c>
      <c r="AN836" s="49" t="str">
        <f>IFERROR(IF(COUNT($S836:AM836)&gt;=$P836,"",EDATE($S836,21)),"")</f>
        <v/>
      </c>
      <c r="AO836" s="49" t="str">
        <f>IFERROR(IF(COUNT($S836:AN836)&gt;=$P836,"",EDATE($S836,22)),"")</f>
        <v/>
      </c>
      <c r="AP836" s="49" t="str">
        <f>IFERROR(IF(COUNT($S836:AO836)&gt;=$P836,"",EDATE($S836,23)),"")</f>
        <v/>
      </c>
      <c r="AQ836" s="49" t="str">
        <f>IFERROR(IF(COUNT($S836:AP836)&gt;=$P836,"",EDATE($S836,24)),"")</f>
        <v/>
      </c>
      <c r="AR836" s="49" t="str">
        <f>IFERROR(IF(COUNT($S836:AQ836)&gt;=$P836,"",EDATE($S836,25)),"")</f>
        <v/>
      </c>
      <c r="AS836" s="49" t="str">
        <f>IFERROR(IF(COUNT($S836:AR836)&gt;=$P836,"",EDATE($S836,26)),"")</f>
        <v/>
      </c>
      <c r="AT836" s="49" t="str">
        <f>IFERROR(IF(COUNT($S836:AS836)&gt;=$P836,"",EDATE($S836,27)),"")</f>
        <v/>
      </c>
      <c r="AU836" s="49" t="str">
        <f>IFERROR(IF(COUNT($S836:AT836)&gt;=$P836,"",EDATE($S836,28)),"")</f>
        <v/>
      </c>
      <c r="AV836" s="49" t="str">
        <f>IFERROR(IF(COUNT($S836:AU836)&gt;=$P836,"",EDATE($S836,29)),"")</f>
        <v/>
      </c>
      <c r="AW836" s="49" t="str">
        <f>IFERROR(IF(COUNT($S836:AV836)&gt;=$P836,"",EDATE($S836,30)),"")</f>
        <v/>
      </c>
      <c r="AX836" s="49" t="str">
        <f>IFERROR(IF(COUNT($S836:AW836)&gt;=$P836,"",EDATE($S836,31)),"")</f>
        <v/>
      </c>
      <c r="AY836" s="49" t="str">
        <f>IFERROR(IF(COUNT($S836:AX836)&gt;=$P836,"",EDATE($S836,32)),"")</f>
        <v/>
      </c>
      <c r="AZ836" s="49" t="str">
        <f>IFERROR(IF(COUNT($S836:AY836)&gt;=$P836,"",EDATE($S836,33)),"")</f>
        <v/>
      </c>
      <c r="BA836" s="49" t="str">
        <f>IFERROR(IF(COUNT($S836:AZ836)&gt;=$P836,"",EDATE($S836,34)),"")</f>
        <v/>
      </c>
      <c r="BB836" s="49" t="str">
        <f>IFERROR(IF(COUNT($S836:BA836)&gt;=$P836,"",EDATE($S836,35)),"")</f>
        <v/>
      </c>
      <c r="BC836" s="49" t="str">
        <f>IFERROR(IF(COUNT($S836:BB836)&gt;=$P836,"",EDATE($S836,36)),"")</f>
        <v/>
      </c>
      <c r="BD836" s="108"/>
    </row>
    <row r="837" spans="1:56" s="98" customFormat="1" ht="21" customHeight="1" thickBot="1">
      <c r="A837" s="106" t="str">
        <f t="shared" ca="1" si="78"/>
        <v/>
      </c>
      <c r="B837" s="152"/>
      <c r="C837" s="45" t="str">
        <f>IFERROR(VLOOKUP(B837,'اسماء العملاء'!$A$2:$E$1589,5,FALSE),"")</f>
        <v/>
      </c>
      <c r="D837" s="60" t="str">
        <f>IFERROR(VLOOKUP(B837,'اسماء العملاء'!$A$2:$C$1589,2,FALSE),"")</f>
        <v/>
      </c>
      <c r="E837" s="56"/>
      <c r="F837" s="62" t="str">
        <f>IFERROR(VLOOKUP(B837,'اسماء العملاء'!$A$2:$C$1589,3,FALSE),"")</f>
        <v/>
      </c>
      <c r="G837" s="75" t="str">
        <f>IFERROR(VLOOKUP(B837,'اسماء العملاء'!$A$2:$F$1589,6,FALSE),"")</f>
        <v/>
      </c>
      <c r="H837" s="142" t="str">
        <f>IFERROR(VLOOKUP(G837,'انواع الفلاتر'!$B$2:$C$52,2,FALSE),"")</f>
        <v/>
      </c>
      <c r="I837" s="128" t="str">
        <f>IFERROR(VLOOKUP(B837,'اسماء العملاء'!$A$2:$K$1589,11,FALSE),"")</f>
        <v/>
      </c>
      <c r="J837" s="46" t="str">
        <f t="shared" si="79"/>
        <v/>
      </c>
      <c r="K837" s="37"/>
      <c r="L837" s="137" t="str">
        <f t="shared" si="80"/>
        <v/>
      </c>
      <c r="M837" s="94" t="str">
        <f>IFERROR(VLOOKUP(B837,'اسماء العملاء'!$A$2:$G$1589,7,FALSE),"")</f>
        <v/>
      </c>
      <c r="N837" s="92" t="str">
        <f t="shared" si="81"/>
        <v/>
      </c>
      <c r="O837" s="149" t="str">
        <f>IFERROR(VLOOKUP(B837,'اسماء العملاء'!$A$2:$I$1589,9,FALSE),"")</f>
        <v/>
      </c>
      <c r="P837" s="144" t="str">
        <f t="shared" si="82"/>
        <v/>
      </c>
      <c r="Q837" s="145" t="str">
        <f t="shared" si="83"/>
        <v/>
      </c>
      <c r="R837" s="50"/>
      <c r="S837" s="133" t="str">
        <f>IFERROR(VLOOKUP(B837,'اسماء العملاء'!$A$2:$J$1589,10,FALSE),"")</f>
        <v/>
      </c>
      <c r="T837" s="48" t="str">
        <f>IFERROR(IF(COUNT($S837:S837)&gt;=$P837,"",EDATE($S837,1)),"")</f>
        <v/>
      </c>
      <c r="U837" s="48" t="str">
        <f>IFERROR(IF(COUNT($S837:T837)&gt;=$P837,"",EDATE($S837,2)),"")</f>
        <v/>
      </c>
      <c r="V837" s="48" t="str">
        <f>IFERROR(IF(COUNT($S837:U837)&gt;=$P837,"",EDATE($S837,3)),"")</f>
        <v/>
      </c>
      <c r="W837" s="48" t="str">
        <f>IFERROR(IF(COUNT($S837:V837)&gt;=$P837,"",EDATE($S837,4)),"")</f>
        <v/>
      </c>
      <c r="X837" s="48" t="str">
        <f>IFERROR(IF(COUNT($S837:W837)&gt;=$P837,"",EDATE($S837,5)),"")</f>
        <v/>
      </c>
      <c r="Y837" s="48" t="str">
        <f>IFERROR(IF(COUNT($S837:X837)&gt;=$P837,"",EDATE($S837,6)),"")</f>
        <v/>
      </c>
      <c r="Z837" s="48" t="str">
        <f>IFERROR(IF(COUNT($S837:Y837)&gt;=$P837,"",EDATE($S837,7)),"")</f>
        <v/>
      </c>
      <c r="AA837" s="48" t="str">
        <f>IFERROR(IF(COUNT($S837:Z837)&gt;=$P837,"",EDATE($S837,8)),"")</f>
        <v/>
      </c>
      <c r="AB837" s="48" t="str">
        <f>IFERROR(IF(COUNT($S837:AA837)&gt;=$P837,"",EDATE($S837,9)),"")</f>
        <v/>
      </c>
      <c r="AC837" s="48" t="str">
        <f>IFERROR(IF(COUNT($S837:AB837)&gt;=$P837,"",EDATE($S837,10)),"")</f>
        <v/>
      </c>
      <c r="AD837" s="48" t="str">
        <f>IFERROR(IF(COUNT($S837:AC837)&gt;=$P837,"",EDATE($S837,11)),"")</f>
        <v/>
      </c>
      <c r="AE837" s="48" t="str">
        <f>IFERROR(IF(COUNT($S837:AD837)&gt;=$P837,"",EDATE($S837,12)),"")</f>
        <v/>
      </c>
      <c r="AF837" s="48" t="str">
        <f>IFERROR(IF(COUNT($S837:AE837)&gt;=$P837,"",EDATE($S837,13)),"")</f>
        <v/>
      </c>
      <c r="AG837" s="48" t="str">
        <f>IFERROR(IF(COUNT($S837:AF837)&gt;=$P837,"",EDATE($S837,14)),"")</f>
        <v/>
      </c>
      <c r="AH837" s="48" t="str">
        <f>IFERROR(IF(COUNT($S837:AG837)&gt;=$P837,"",EDATE($S837,15)),"")</f>
        <v/>
      </c>
      <c r="AI837" s="48" t="str">
        <f>IFERROR(IF(COUNT($S837:AH837)&gt;=$P837,"",EDATE($S837,16)),"")</f>
        <v/>
      </c>
      <c r="AJ837" s="48" t="str">
        <f>IFERROR(IF(COUNT($S837:AI837)&gt;=$P837,"",EDATE($S837,17)),"")</f>
        <v/>
      </c>
      <c r="AK837" s="48" t="str">
        <f>IFERROR(IF(COUNT($S837:AJ837)&gt;=$P837,"",EDATE($S837,18)),"")</f>
        <v/>
      </c>
      <c r="AL837" s="49" t="str">
        <f>IFERROR(IF(COUNT($S837:AK837)&gt;=$P837,"",EDATE($S837,19)),"")</f>
        <v/>
      </c>
      <c r="AM837" s="49" t="str">
        <f>IFERROR(IF(COUNT($S837:AL837)&gt;=$P837,"",EDATE($S837,20)),"")</f>
        <v/>
      </c>
      <c r="AN837" s="49" t="str">
        <f>IFERROR(IF(COUNT($S837:AM837)&gt;=$P837,"",EDATE($S837,21)),"")</f>
        <v/>
      </c>
      <c r="AO837" s="49" t="str">
        <f>IFERROR(IF(COUNT($S837:AN837)&gt;=$P837,"",EDATE($S837,22)),"")</f>
        <v/>
      </c>
      <c r="AP837" s="49" t="str">
        <f>IFERROR(IF(COUNT($S837:AO837)&gt;=$P837,"",EDATE($S837,23)),"")</f>
        <v/>
      </c>
      <c r="AQ837" s="49" t="str">
        <f>IFERROR(IF(COUNT($S837:AP837)&gt;=$P837,"",EDATE($S837,24)),"")</f>
        <v/>
      </c>
      <c r="AR837" s="49" t="str">
        <f>IFERROR(IF(COUNT($S837:AQ837)&gt;=$P837,"",EDATE($S837,25)),"")</f>
        <v/>
      </c>
      <c r="AS837" s="49" t="str">
        <f>IFERROR(IF(COUNT($S837:AR837)&gt;=$P837,"",EDATE($S837,26)),"")</f>
        <v/>
      </c>
      <c r="AT837" s="49" t="str">
        <f>IFERROR(IF(COUNT($S837:AS837)&gt;=$P837,"",EDATE($S837,27)),"")</f>
        <v/>
      </c>
      <c r="AU837" s="49" t="str">
        <f>IFERROR(IF(COUNT($S837:AT837)&gt;=$P837,"",EDATE($S837,28)),"")</f>
        <v/>
      </c>
      <c r="AV837" s="49" t="str">
        <f>IFERROR(IF(COUNT($S837:AU837)&gt;=$P837,"",EDATE($S837,29)),"")</f>
        <v/>
      </c>
      <c r="AW837" s="49" t="str">
        <f>IFERROR(IF(COUNT($S837:AV837)&gt;=$P837,"",EDATE($S837,30)),"")</f>
        <v/>
      </c>
      <c r="AX837" s="49" t="str">
        <f>IFERROR(IF(COUNT($S837:AW837)&gt;=$P837,"",EDATE($S837,31)),"")</f>
        <v/>
      </c>
      <c r="AY837" s="49" t="str">
        <f>IFERROR(IF(COUNT($S837:AX837)&gt;=$P837,"",EDATE($S837,32)),"")</f>
        <v/>
      </c>
      <c r="AZ837" s="49" t="str">
        <f>IFERROR(IF(COUNT($S837:AY837)&gt;=$P837,"",EDATE($S837,33)),"")</f>
        <v/>
      </c>
      <c r="BA837" s="49" t="str">
        <f>IFERROR(IF(COUNT($S837:AZ837)&gt;=$P837,"",EDATE($S837,34)),"")</f>
        <v/>
      </c>
      <c r="BB837" s="49" t="str">
        <f>IFERROR(IF(COUNT($S837:BA837)&gt;=$P837,"",EDATE($S837,35)),"")</f>
        <v/>
      </c>
      <c r="BC837" s="49" t="str">
        <f>IFERROR(IF(COUNT($S837:BB837)&gt;=$P837,"",EDATE($S837,36)),"")</f>
        <v/>
      </c>
      <c r="BD837" s="108"/>
    </row>
    <row r="838" spans="1:56" s="98" customFormat="1" ht="21" customHeight="1" thickBot="1">
      <c r="A838" s="106" t="str">
        <f t="shared" ca="1" si="78"/>
        <v/>
      </c>
      <c r="B838" s="152"/>
      <c r="C838" s="45" t="str">
        <f>IFERROR(VLOOKUP(B838,'اسماء العملاء'!$A$2:$E$1589,5,FALSE),"")</f>
        <v/>
      </c>
      <c r="D838" s="60" t="str">
        <f>IFERROR(VLOOKUP(B838,'اسماء العملاء'!$A$2:$C$1589,2,FALSE),"")</f>
        <v/>
      </c>
      <c r="E838" s="56"/>
      <c r="F838" s="62" t="str">
        <f>IFERROR(VLOOKUP(B838,'اسماء العملاء'!$A$2:$C$1589,3,FALSE),"")</f>
        <v/>
      </c>
      <c r="G838" s="75" t="str">
        <f>IFERROR(VLOOKUP(B838,'اسماء العملاء'!$A$2:$F$1589,6,FALSE),"")</f>
        <v/>
      </c>
      <c r="H838" s="142" t="str">
        <f>IFERROR(VLOOKUP(G838,'انواع الفلاتر'!$B$2:$C$52,2,FALSE),"")</f>
        <v/>
      </c>
      <c r="I838" s="128" t="str">
        <f>IFERROR(VLOOKUP(B838,'اسماء العملاء'!$A$2:$K$1589,11,FALSE),"")</f>
        <v/>
      </c>
      <c r="J838" s="46" t="str">
        <f t="shared" si="79"/>
        <v/>
      </c>
      <c r="K838" s="37"/>
      <c r="L838" s="137" t="str">
        <f t="shared" si="80"/>
        <v/>
      </c>
      <c r="M838" s="94" t="str">
        <f>IFERROR(VLOOKUP(B838,'اسماء العملاء'!$A$2:$G$1589,7,FALSE),"")</f>
        <v/>
      </c>
      <c r="N838" s="92" t="str">
        <f t="shared" si="81"/>
        <v/>
      </c>
      <c r="O838" s="149" t="str">
        <f>IFERROR(VLOOKUP(B838,'اسماء العملاء'!$A$2:$I$1589,9,FALSE),"")</f>
        <v/>
      </c>
      <c r="P838" s="144" t="str">
        <f t="shared" si="82"/>
        <v/>
      </c>
      <c r="Q838" s="145" t="str">
        <f t="shared" si="83"/>
        <v/>
      </c>
      <c r="R838" s="50"/>
      <c r="S838" s="133" t="str">
        <f>IFERROR(VLOOKUP(B838,'اسماء العملاء'!$A$2:$J$1589,10,FALSE),"")</f>
        <v/>
      </c>
      <c r="T838" s="48" t="str">
        <f>IFERROR(IF(COUNT($S838:S838)&gt;=$P838,"",EDATE($S838,1)),"")</f>
        <v/>
      </c>
      <c r="U838" s="48" t="str">
        <f>IFERROR(IF(COUNT($S838:T838)&gt;=$P838,"",EDATE($S838,2)),"")</f>
        <v/>
      </c>
      <c r="V838" s="48" t="str">
        <f>IFERROR(IF(COUNT($S838:U838)&gt;=$P838,"",EDATE($S838,3)),"")</f>
        <v/>
      </c>
      <c r="W838" s="48" t="str">
        <f>IFERROR(IF(COUNT($S838:V838)&gt;=$P838,"",EDATE($S838,4)),"")</f>
        <v/>
      </c>
      <c r="X838" s="48" t="str">
        <f>IFERROR(IF(COUNT($S838:W838)&gt;=$P838,"",EDATE($S838,5)),"")</f>
        <v/>
      </c>
      <c r="Y838" s="48" t="str">
        <f>IFERROR(IF(COUNT($S838:X838)&gt;=$P838,"",EDATE($S838,6)),"")</f>
        <v/>
      </c>
      <c r="Z838" s="48" t="str">
        <f>IFERROR(IF(COUNT($S838:Y838)&gt;=$P838,"",EDATE($S838,7)),"")</f>
        <v/>
      </c>
      <c r="AA838" s="48" t="str">
        <f>IFERROR(IF(COUNT($S838:Z838)&gt;=$P838,"",EDATE($S838,8)),"")</f>
        <v/>
      </c>
      <c r="AB838" s="48" t="str">
        <f>IFERROR(IF(COUNT($S838:AA838)&gt;=$P838,"",EDATE($S838,9)),"")</f>
        <v/>
      </c>
      <c r="AC838" s="48" t="str">
        <f>IFERROR(IF(COUNT($S838:AB838)&gt;=$P838,"",EDATE($S838,10)),"")</f>
        <v/>
      </c>
      <c r="AD838" s="48" t="str">
        <f>IFERROR(IF(COUNT($S838:AC838)&gt;=$P838,"",EDATE($S838,11)),"")</f>
        <v/>
      </c>
      <c r="AE838" s="48" t="str">
        <f>IFERROR(IF(COUNT($S838:AD838)&gt;=$P838,"",EDATE($S838,12)),"")</f>
        <v/>
      </c>
      <c r="AF838" s="48" t="str">
        <f>IFERROR(IF(COUNT($S838:AE838)&gt;=$P838,"",EDATE($S838,13)),"")</f>
        <v/>
      </c>
      <c r="AG838" s="48" t="str">
        <f>IFERROR(IF(COUNT($S838:AF838)&gt;=$P838,"",EDATE($S838,14)),"")</f>
        <v/>
      </c>
      <c r="AH838" s="48" t="str">
        <f>IFERROR(IF(COUNT($S838:AG838)&gt;=$P838,"",EDATE($S838,15)),"")</f>
        <v/>
      </c>
      <c r="AI838" s="48" t="str">
        <f>IFERROR(IF(COUNT($S838:AH838)&gt;=$P838,"",EDATE($S838,16)),"")</f>
        <v/>
      </c>
      <c r="AJ838" s="48" t="str">
        <f>IFERROR(IF(COUNT($S838:AI838)&gt;=$P838,"",EDATE($S838,17)),"")</f>
        <v/>
      </c>
      <c r="AK838" s="48" t="str">
        <f>IFERROR(IF(COUNT($S838:AJ838)&gt;=$P838,"",EDATE($S838,18)),"")</f>
        <v/>
      </c>
      <c r="AL838" s="49" t="str">
        <f>IFERROR(IF(COUNT($S838:AK838)&gt;=$P838,"",EDATE($S838,19)),"")</f>
        <v/>
      </c>
      <c r="AM838" s="49" t="str">
        <f>IFERROR(IF(COUNT($S838:AL838)&gt;=$P838,"",EDATE($S838,20)),"")</f>
        <v/>
      </c>
      <c r="AN838" s="49" t="str">
        <f>IFERROR(IF(COUNT($S838:AM838)&gt;=$P838,"",EDATE($S838,21)),"")</f>
        <v/>
      </c>
      <c r="AO838" s="49" t="str">
        <f>IFERROR(IF(COUNT($S838:AN838)&gt;=$P838,"",EDATE($S838,22)),"")</f>
        <v/>
      </c>
      <c r="AP838" s="49" t="str">
        <f>IFERROR(IF(COUNT($S838:AO838)&gt;=$P838,"",EDATE($S838,23)),"")</f>
        <v/>
      </c>
      <c r="AQ838" s="49" t="str">
        <f>IFERROR(IF(COUNT($S838:AP838)&gt;=$P838,"",EDATE($S838,24)),"")</f>
        <v/>
      </c>
      <c r="AR838" s="49" t="str">
        <f>IFERROR(IF(COUNT($S838:AQ838)&gt;=$P838,"",EDATE($S838,25)),"")</f>
        <v/>
      </c>
      <c r="AS838" s="49" t="str">
        <f>IFERROR(IF(COUNT($S838:AR838)&gt;=$P838,"",EDATE($S838,26)),"")</f>
        <v/>
      </c>
      <c r="AT838" s="49" t="str">
        <f>IFERROR(IF(COUNT($S838:AS838)&gt;=$P838,"",EDATE($S838,27)),"")</f>
        <v/>
      </c>
      <c r="AU838" s="49" t="str">
        <f>IFERROR(IF(COUNT($S838:AT838)&gt;=$P838,"",EDATE($S838,28)),"")</f>
        <v/>
      </c>
      <c r="AV838" s="49" t="str">
        <f>IFERROR(IF(COUNT($S838:AU838)&gt;=$P838,"",EDATE($S838,29)),"")</f>
        <v/>
      </c>
      <c r="AW838" s="49" t="str">
        <f>IFERROR(IF(COUNT($S838:AV838)&gt;=$P838,"",EDATE($S838,30)),"")</f>
        <v/>
      </c>
      <c r="AX838" s="49" t="str">
        <f>IFERROR(IF(COUNT($S838:AW838)&gt;=$P838,"",EDATE($S838,31)),"")</f>
        <v/>
      </c>
      <c r="AY838" s="49" t="str">
        <f>IFERROR(IF(COUNT($S838:AX838)&gt;=$P838,"",EDATE($S838,32)),"")</f>
        <v/>
      </c>
      <c r="AZ838" s="49" t="str">
        <f>IFERROR(IF(COUNT($S838:AY838)&gt;=$P838,"",EDATE($S838,33)),"")</f>
        <v/>
      </c>
      <c r="BA838" s="49" t="str">
        <f>IFERROR(IF(COUNT($S838:AZ838)&gt;=$P838,"",EDATE($S838,34)),"")</f>
        <v/>
      </c>
      <c r="BB838" s="49" t="str">
        <f>IFERROR(IF(COUNT($S838:BA838)&gt;=$P838,"",EDATE($S838,35)),"")</f>
        <v/>
      </c>
      <c r="BC838" s="49" t="str">
        <f>IFERROR(IF(COUNT($S838:BB838)&gt;=$P838,"",EDATE($S838,36)),"")</f>
        <v/>
      </c>
      <c r="BD838" s="108"/>
    </row>
    <row r="839" spans="1:56" s="98" customFormat="1" ht="21" customHeight="1" thickBot="1">
      <c r="A839" s="106" t="str">
        <f t="shared" ca="1" si="78"/>
        <v/>
      </c>
      <c r="B839" s="152"/>
      <c r="C839" s="45" t="str">
        <f>IFERROR(VLOOKUP(B839,'اسماء العملاء'!$A$2:$E$1589,5,FALSE),"")</f>
        <v/>
      </c>
      <c r="D839" s="60" t="str">
        <f>IFERROR(VLOOKUP(B839,'اسماء العملاء'!$A$2:$C$1589,2,FALSE),"")</f>
        <v/>
      </c>
      <c r="E839" s="56"/>
      <c r="F839" s="62" t="str">
        <f>IFERROR(VLOOKUP(B839,'اسماء العملاء'!$A$2:$C$1589,3,FALSE),"")</f>
        <v/>
      </c>
      <c r="G839" s="75" t="str">
        <f>IFERROR(VLOOKUP(B839,'اسماء العملاء'!$A$2:$F$1589,6,FALSE),"")</f>
        <v/>
      </c>
      <c r="H839" s="142" t="str">
        <f>IFERROR(VLOOKUP(G839,'انواع الفلاتر'!$B$2:$C$52,2,FALSE),"")</f>
        <v/>
      </c>
      <c r="I839" s="128" t="str">
        <f>IFERROR(VLOOKUP(B839,'اسماء العملاء'!$A$2:$K$1589,11,FALSE),"")</f>
        <v/>
      </c>
      <c r="J839" s="46" t="str">
        <f t="shared" si="79"/>
        <v/>
      </c>
      <c r="K839" s="37"/>
      <c r="L839" s="137" t="str">
        <f t="shared" si="80"/>
        <v/>
      </c>
      <c r="M839" s="94" t="str">
        <f>IFERROR(VLOOKUP(B839,'اسماء العملاء'!$A$2:$G$1589,7,FALSE),"")</f>
        <v/>
      </c>
      <c r="N839" s="92" t="str">
        <f t="shared" si="81"/>
        <v/>
      </c>
      <c r="O839" s="149" t="str">
        <f>IFERROR(VLOOKUP(B839,'اسماء العملاء'!$A$2:$I$1589,9,FALSE),"")</f>
        <v/>
      </c>
      <c r="P839" s="144" t="str">
        <f t="shared" si="82"/>
        <v/>
      </c>
      <c r="Q839" s="145" t="str">
        <f t="shared" si="83"/>
        <v/>
      </c>
      <c r="R839" s="50"/>
      <c r="S839" s="133" t="str">
        <f>IFERROR(VLOOKUP(B839,'اسماء العملاء'!$A$2:$J$1589,10,FALSE),"")</f>
        <v/>
      </c>
      <c r="T839" s="48" t="str">
        <f>IFERROR(IF(COUNT($S839:S839)&gt;=$P839,"",EDATE($S839,1)),"")</f>
        <v/>
      </c>
      <c r="U839" s="48" t="str">
        <f>IFERROR(IF(COUNT($S839:T839)&gt;=$P839,"",EDATE($S839,2)),"")</f>
        <v/>
      </c>
      <c r="V839" s="48" t="str">
        <f>IFERROR(IF(COUNT($S839:U839)&gt;=$P839,"",EDATE($S839,3)),"")</f>
        <v/>
      </c>
      <c r="W839" s="48" t="str">
        <f>IFERROR(IF(COUNT($S839:V839)&gt;=$P839,"",EDATE($S839,4)),"")</f>
        <v/>
      </c>
      <c r="X839" s="48" t="str">
        <f>IFERROR(IF(COUNT($S839:W839)&gt;=$P839,"",EDATE($S839,5)),"")</f>
        <v/>
      </c>
      <c r="Y839" s="48" t="str">
        <f>IFERROR(IF(COUNT($S839:X839)&gt;=$P839,"",EDATE($S839,6)),"")</f>
        <v/>
      </c>
      <c r="Z839" s="48" t="str">
        <f>IFERROR(IF(COUNT($S839:Y839)&gt;=$P839,"",EDATE($S839,7)),"")</f>
        <v/>
      </c>
      <c r="AA839" s="48" t="str">
        <f>IFERROR(IF(COUNT($S839:Z839)&gt;=$P839,"",EDATE($S839,8)),"")</f>
        <v/>
      </c>
      <c r="AB839" s="48" t="str">
        <f>IFERROR(IF(COUNT($S839:AA839)&gt;=$P839,"",EDATE($S839,9)),"")</f>
        <v/>
      </c>
      <c r="AC839" s="48" t="str">
        <f>IFERROR(IF(COUNT($S839:AB839)&gt;=$P839,"",EDATE($S839,10)),"")</f>
        <v/>
      </c>
      <c r="AD839" s="48" t="str">
        <f>IFERROR(IF(COUNT($S839:AC839)&gt;=$P839,"",EDATE($S839,11)),"")</f>
        <v/>
      </c>
      <c r="AE839" s="48" t="str">
        <f>IFERROR(IF(COUNT($S839:AD839)&gt;=$P839,"",EDATE($S839,12)),"")</f>
        <v/>
      </c>
      <c r="AF839" s="48" t="str">
        <f>IFERROR(IF(COUNT($S839:AE839)&gt;=$P839,"",EDATE($S839,13)),"")</f>
        <v/>
      </c>
      <c r="AG839" s="48" t="str">
        <f>IFERROR(IF(COUNT($S839:AF839)&gt;=$P839,"",EDATE($S839,14)),"")</f>
        <v/>
      </c>
      <c r="AH839" s="48" t="str">
        <f>IFERROR(IF(COUNT($S839:AG839)&gt;=$P839,"",EDATE($S839,15)),"")</f>
        <v/>
      </c>
      <c r="AI839" s="48" t="str">
        <f>IFERROR(IF(COUNT($S839:AH839)&gt;=$P839,"",EDATE($S839,16)),"")</f>
        <v/>
      </c>
      <c r="AJ839" s="48" t="str">
        <f>IFERROR(IF(COUNT($S839:AI839)&gt;=$P839,"",EDATE($S839,17)),"")</f>
        <v/>
      </c>
      <c r="AK839" s="48" t="str">
        <f>IFERROR(IF(COUNT($S839:AJ839)&gt;=$P839,"",EDATE($S839,18)),"")</f>
        <v/>
      </c>
      <c r="AL839" s="49" t="str">
        <f>IFERROR(IF(COUNT($S839:AK839)&gt;=$P839,"",EDATE($S839,19)),"")</f>
        <v/>
      </c>
      <c r="AM839" s="49" t="str">
        <f>IFERROR(IF(COUNT($S839:AL839)&gt;=$P839,"",EDATE($S839,20)),"")</f>
        <v/>
      </c>
      <c r="AN839" s="49" t="str">
        <f>IFERROR(IF(COUNT($S839:AM839)&gt;=$P839,"",EDATE($S839,21)),"")</f>
        <v/>
      </c>
      <c r="AO839" s="49" t="str">
        <f>IFERROR(IF(COUNT($S839:AN839)&gt;=$P839,"",EDATE($S839,22)),"")</f>
        <v/>
      </c>
      <c r="AP839" s="49" t="str">
        <f>IFERROR(IF(COUNT($S839:AO839)&gt;=$P839,"",EDATE($S839,23)),"")</f>
        <v/>
      </c>
      <c r="AQ839" s="49" t="str">
        <f>IFERROR(IF(COUNT($S839:AP839)&gt;=$P839,"",EDATE($S839,24)),"")</f>
        <v/>
      </c>
      <c r="AR839" s="49" t="str">
        <f>IFERROR(IF(COUNT($S839:AQ839)&gt;=$P839,"",EDATE($S839,25)),"")</f>
        <v/>
      </c>
      <c r="AS839" s="49" t="str">
        <f>IFERROR(IF(COUNT($S839:AR839)&gt;=$P839,"",EDATE($S839,26)),"")</f>
        <v/>
      </c>
      <c r="AT839" s="49" t="str">
        <f>IFERROR(IF(COUNT($S839:AS839)&gt;=$P839,"",EDATE($S839,27)),"")</f>
        <v/>
      </c>
      <c r="AU839" s="49" t="str">
        <f>IFERROR(IF(COUNT($S839:AT839)&gt;=$P839,"",EDATE($S839,28)),"")</f>
        <v/>
      </c>
      <c r="AV839" s="49" t="str">
        <f>IFERROR(IF(COUNT($S839:AU839)&gt;=$P839,"",EDATE($S839,29)),"")</f>
        <v/>
      </c>
      <c r="AW839" s="49" t="str">
        <f>IFERROR(IF(COUNT($S839:AV839)&gt;=$P839,"",EDATE($S839,30)),"")</f>
        <v/>
      </c>
      <c r="AX839" s="49" t="str">
        <f>IFERROR(IF(COUNT($S839:AW839)&gt;=$P839,"",EDATE($S839,31)),"")</f>
        <v/>
      </c>
      <c r="AY839" s="49" t="str">
        <f>IFERROR(IF(COUNT($S839:AX839)&gt;=$P839,"",EDATE($S839,32)),"")</f>
        <v/>
      </c>
      <c r="AZ839" s="49" t="str">
        <f>IFERROR(IF(COUNT($S839:AY839)&gt;=$P839,"",EDATE($S839,33)),"")</f>
        <v/>
      </c>
      <c r="BA839" s="49" t="str">
        <f>IFERROR(IF(COUNT($S839:AZ839)&gt;=$P839,"",EDATE($S839,34)),"")</f>
        <v/>
      </c>
      <c r="BB839" s="49" t="str">
        <f>IFERROR(IF(COUNT($S839:BA839)&gt;=$P839,"",EDATE($S839,35)),"")</f>
        <v/>
      </c>
      <c r="BC839" s="49" t="str">
        <f>IFERROR(IF(COUNT($S839:BB839)&gt;=$P839,"",EDATE($S839,36)),"")</f>
        <v/>
      </c>
      <c r="BD839" s="108"/>
    </row>
    <row r="840" spans="1:56" s="98" customFormat="1" ht="21" customHeight="1" thickBot="1">
      <c r="A840" s="106" t="str">
        <f t="shared" ca="1" si="78"/>
        <v/>
      </c>
      <c r="B840" s="152"/>
      <c r="C840" s="45" t="str">
        <f>IFERROR(VLOOKUP(B840,'اسماء العملاء'!$A$2:$E$1589,5,FALSE),"")</f>
        <v/>
      </c>
      <c r="D840" s="60" t="str">
        <f>IFERROR(VLOOKUP(B840,'اسماء العملاء'!$A$2:$C$1589,2,FALSE),"")</f>
        <v/>
      </c>
      <c r="E840" s="56"/>
      <c r="F840" s="62" t="str">
        <f>IFERROR(VLOOKUP(B840,'اسماء العملاء'!$A$2:$C$1589,3,FALSE),"")</f>
        <v/>
      </c>
      <c r="G840" s="75" t="str">
        <f>IFERROR(VLOOKUP(B840,'اسماء العملاء'!$A$2:$F$1589,6,FALSE),"")</f>
        <v/>
      </c>
      <c r="H840" s="142" t="str">
        <f>IFERROR(VLOOKUP(G840,'انواع الفلاتر'!$B$2:$C$52,2,FALSE),"")</f>
        <v/>
      </c>
      <c r="I840" s="128" t="str">
        <f>IFERROR(VLOOKUP(B840,'اسماء العملاء'!$A$2:$K$1589,11,FALSE),"")</f>
        <v/>
      </c>
      <c r="J840" s="46" t="str">
        <f t="shared" si="79"/>
        <v/>
      </c>
      <c r="K840" s="37"/>
      <c r="L840" s="137" t="str">
        <f t="shared" si="80"/>
        <v/>
      </c>
      <c r="M840" s="94" t="str">
        <f>IFERROR(VLOOKUP(B840,'اسماء العملاء'!$A$2:$G$1589,7,FALSE),"")</f>
        <v/>
      </c>
      <c r="N840" s="92" t="str">
        <f t="shared" si="81"/>
        <v/>
      </c>
      <c r="O840" s="149" t="str">
        <f>IFERROR(VLOOKUP(B840,'اسماء العملاء'!$A$2:$I$1589,9,FALSE),"")</f>
        <v/>
      </c>
      <c r="P840" s="144" t="str">
        <f t="shared" si="82"/>
        <v/>
      </c>
      <c r="Q840" s="145" t="str">
        <f t="shared" si="83"/>
        <v/>
      </c>
      <c r="R840" s="50"/>
      <c r="S840" s="133" t="str">
        <f>IFERROR(VLOOKUP(B840,'اسماء العملاء'!$A$2:$J$1589,10,FALSE),"")</f>
        <v/>
      </c>
      <c r="T840" s="48" t="str">
        <f>IFERROR(IF(COUNT($S840:S840)&gt;=$P840,"",EDATE($S840,1)),"")</f>
        <v/>
      </c>
      <c r="U840" s="48" t="str">
        <f>IFERROR(IF(COUNT($S840:T840)&gt;=$P840,"",EDATE($S840,2)),"")</f>
        <v/>
      </c>
      <c r="V840" s="48" t="str">
        <f>IFERROR(IF(COUNT($S840:U840)&gt;=$P840,"",EDATE($S840,3)),"")</f>
        <v/>
      </c>
      <c r="W840" s="48" t="str">
        <f>IFERROR(IF(COUNT($S840:V840)&gt;=$P840,"",EDATE($S840,4)),"")</f>
        <v/>
      </c>
      <c r="X840" s="48" t="str">
        <f>IFERROR(IF(COUNT($S840:W840)&gt;=$P840,"",EDATE($S840,5)),"")</f>
        <v/>
      </c>
      <c r="Y840" s="48" t="str">
        <f>IFERROR(IF(COUNT($S840:X840)&gt;=$P840,"",EDATE($S840,6)),"")</f>
        <v/>
      </c>
      <c r="Z840" s="48" t="str">
        <f>IFERROR(IF(COUNT($S840:Y840)&gt;=$P840,"",EDATE($S840,7)),"")</f>
        <v/>
      </c>
      <c r="AA840" s="48" t="str">
        <f>IFERROR(IF(COUNT($S840:Z840)&gt;=$P840,"",EDATE($S840,8)),"")</f>
        <v/>
      </c>
      <c r="AB840" s="48" t="str">
        <f>IFERROR(IF(COUNT($S840:AA840)&gt;=$P840,"",EDATE($S840,9)),"")</f>
        <v/>
      </c>
      <c r="AC840" s="48" t="str">
        <f>IFERROR(IF(COUNT($S840:AB840)&gt;=$P840,"",EDATE($S840,10)),"")</f>
        <v/>
      </c>
      <c r="AD840" s="48" t="str">
        <f>IFERROR(IF(COUNT($S840:AC840)&gt;=$P840,"",EDATE($S840,11)),"")</f>
        <v/>
      </c>
      <c r="AE840" s="48" t="str">
        <f>IFERROR(IF(COUNT($S840:AD840)&gt;=$P840,"",EDATE($S840,12)),"")</f>
        <v/>
      </c>
      <c r="AF840" s="48" t="str">
        <f>IFERROR(IF(COUNT($S840:AE840)&gt;=$P840,"",EDATE($S840,13)),"")</f>
        <v/>
      </c>
      <c r="AG840" s="48" t="str">
        <f>IFERROR(IF(COUNT($S840:AF840)&gt;=$P840,"",EDATE($S840,14)),"")</f>
        <v/>
      </c>
      <c r="AH840" s="48" t="str">
        <f>IFERROR(IF(COUNT($S840:AG840)&gt;=$P840,"",EDATE($S840,15)),"")</f>
        <v/>
      </c>
      <c r="AI840" s="48" t="str">
        <f>IFERROR(IF(COUNT($S840:AH840)&gt;=$P840,"",EDATE($S840,16)),"")</f>
        <v/>
      </c>
      <c r="AJ840" s="48" t="str">
        <f>IFERROR(IF(COUNT($S840:AI840)&gt;=$P840,"",EDATE($S840,17)),"")</f>
        <v/>
      </c>
      <c r="AK840" s="48" t="str">
        <f>IFERROR(IF(COUNT($S840:AJ840)&gt;=$P840,"",EDATE($S840,18)),"")</f>
        <v/>
      </c>
      <c r="AL840" s="49" t="str">
        <f>IFERROR(IF(COUNT($S840:AK840)&gt;=$P840,"",EDATE($S840,19)),"")</f>
        <v/>
      </c>
      <c r="AM840" s="49" t="str">
        <f>IFERROR(IF(COUNT($S840:AL840)&gt;=$P840,"",EDATE($S840,20)),"")</f>
        <v/>
      </c>
      <c r="AN840" s="49" t="str">
        <f>IFERROR(IF(COUNT($S840:AM840)&gt;=$P840,"",EDATE($S840,21)),"")</f>
        <v/>
      </c>
      <c r="AO840" s="49" t="str">
        <f>IFERROR(IF(COUNT($S840:AN840)&gt;=$P840,"",EDATE($S840,22)),"")</f>
        <v/>
      </c>
      <c r="AP840" s="49" t="str">
        <f>IFERROR(IF(COUNT($S840:AO840)&gt;=$P840,"",EDATE($S840,23)),"")</f>
        <v/>
      </c>
      <c r="AQ840" s="49" t="str">
        <f>IFERROR(IF(COUNT($S840:AP840)&gt;=$P840,"",EDATE($S840,24)),"")</f>
        <v/>
      </c>
      <c r="AR840" s="49" t="str">
        <f>IFERROR(IF(COUNT($S840:AQ840)&gt;=$P840,"",EDATE($S840,25)),"")</f>
        <v/>
      </c>
      <c r="AS840" s="49" t="str">
        <f>IFERROR(IF(COUNT($S840:AR840)&gt;=$P840,"",EDATE($S840,26)),"")</f>
        <v/>
      </c>
      <c r="AT840" s="49" t="str">
        <f>IFERROR(IF(COUNT($S840:AS840)&gt;=$P840,"",EDATE($S840,27)),"")</f>
        <v/>
      </c>
      <c r="AU840" s="49" t="str">
        <f>IFERROR(IF(COUNT($S840:AT840)&gt;=$P840,"",EDATE($S840,28)),"")</f>
        <v/>
      </c>
      <c r="AV840" s="49" t="str">
        <f>IFERROR(IF(COUNT($S840:AU840)&gt;=$P840,"",EDATE($S840,29)),"")</f>
        <v/>
      </c>
      <c r="AW840" s="49" t="str">
        <f>IFERROR(IF(COUNT($S840:AV840)&gt;=$P840,"",EDATE($S840,30)),"")</f>
        <v/>
      </c>
      <c r="AX840" s="49" t="str">
        <f>IFERROR(IF(COUNT($S840:AW840)&gt;=$P840,"",EDATE($S840,31)),"")</f>
        <v/>
      </c>
      <c r="AY840" s="49" t="str">
        <f>IFERROR(IF(COUNT($S840:AX840)&gt;=$P840,"",EDATE($S840,32)),"")</f>
        <v/>
      </c>
      <c r="AZ840" s="49" t="str">
        <f>IFERROR(IF(COUNT($S840:AY840)&gt;=$P840,"",EDATE($S840,33)),"")</f>
        <v/>
      </c>
      <c r="BA840" s="49" t="str">
        <f>IFERROR(IF(COUNT($S840:AZ840)&gt;=$P840,"",EDATE($S840,34)),"")</f>
        <v/>
      </c>
      <c r="BB840" s="49" t="str">
        <f>IFERROR(IF(COUNT($S840:BA840)&gt;=$P840,"",EDATE($S840,35)),"")</f>
        <v/>
      </c>
      <c r="BC840" s="49" t="str">
        <f>IFERROR(IF(COUNT($S840:BB840)&gt;=$P840,"",EDATE($S840,36)),"")</f>
        <v/>
      </c>
      <c r="BD840" s="108"/>
    </row>
    <row r="841" spans="1:56" s="98" customFormat="1" ht="21" customHeight="1" thickBot="1">
      <c r="A841" s="106" t="str">
        <f t="shared" ca="1" si="78"/>
        <v/>
      </c>
      <c r="B841" s="152"/>
      <c r="C841" s="45" t="str">
        <f>IFERROR(VLOOKUP(B841,'اسماء العملاء'!$A$2:$E$1589,5,FALSE),"")</f>
        <v/>
      </c>
      <c r="D841" s="60" t="str">
        <f>IFERROR(VLOOKUP(B841,'اسماء العملاء'!$A$2:$C$1589,2,FALSE),"")</f>
        <v/>
      </c>
      <c r="E841" s="56"/>
      <c r="F841" s="62" t="str">
        <f>IFERROR(VLOOKUP(B841,'اسماء العملاء'!$A$2:$C$1589,3,FALSE),"")</f>
        <v/>
      </c>
      <c r="G841" s="75" t="str">
        <f>IFERROR(VLOOKUP(B841,'اسماء العملاء'!$A$2:$F$1589,6,FALSE),"")</f>
        <v/>
      </c>
      <c r="H841" s="142" t="str">
        <f>IFERROR(VLOOKUP(G841,'انواع الفلاتر'!$B$2:$C$52,2,FALSE),"")</f>
        <v/>
      </c>
      <c r="I841" s="128" t="str">
        <f>IFERROR(VLOOKUP(B841,'اسماء العملاء'!$A$2:$K$1589,11,FALSE),"")</f>
        <v/>
      </c>
      <c r="J841" s="46" t="str">
        <f t="shared" si="79"/>
        <v/>
      </c>
      <c r="K841" s="37"/>
      <c r="L841" s="137" t="str">
        <f t="shared" si="80"/>
        <v/>
      </c>
      <c r="M841" s="94" t="str">
        <f>IFERROR(VLOOKUP(B841,'اسماء العملاء'!$A$2:$G$1589,7,FALSE),"")</f>
        <v/>
      </c>
      <c r="N841" s="92" t="str">
        <f t="shared" si="81"/>
        <v/>
      </c>
      <c r="O841" s="149" t="str">
        <f>IFERROR(VLOOKUP(B841,'اسماء العملاء'!$A$2:$I$1589,9,FALSE),"")</f>
        <v/>
      </c>
      <c r="P841" s="144" t="str">
        <f t="shared" si="82"/>
        <v/>
      </c>
      <c r="Q841" s="145" t="str">
        <f t="shared" si="83"/>
        <v/>
      </c>
      <c r="R841" s="50"/>
      <c r="S841" s="133" t="str">
        <f>IFERROR(VLOOKUP(B841,'اسماء العملاء'!$A$2:$J$1589,10,FALSE),"")</f>
        <v/>
      </c>
      <c r="T841" s="48" t="str">
        <f>IFERROR(IF(COUNT($S841:S841)&gt;=$P841,"",EDATE($S841,1)),"")</f>
        <v/>
      </c>
      <c r="U841" s="48" t="str">
        <f>IFERROR(IF(COUNT($S841:T841)&gt;=$P841,"",EDATE($S841,2)),"")</f>
        <v/>
      </c>
      <c r="V841" s="48" t="str">
        <f>IFERROR(IF(COUNT($S841:U841)&gt;=$P841,"",EDATE($S841,3)),"")</f>
        <v/>
      </c>
      <c r="W841" s="48" t="str">
        <f>IFERROR(IF(COUNT($S841:V841)&gt;=$P841,"",EDATE($S841,4)),"")</f>
        <v/>
      </c>
      <c r="X841" s="48" t="str">
        <f>IFERROR(IF(COUNT($S841:W841)&gt;=$P841,"",EDATE($S841,5)),"")</f>
        <v/>
      </c>
      <c r="Y841" s="48" t="str">
        <f>IFERROR(IF(COUNT($S841:X841)&gt;=$P841,"",EDATE($S841,6)),"")</f>
        <v/>
      </c>
      <c r="Z841" s="48" t="str">
        <f>IFERROR(IF(COUNT($S841:Y841)&gt;=$P841,"",EDATE($S841,7)),"")</f>
        <v/>
      </c>
      <c r="AA841" s="48" t="str">
        <f>IFERROR(IF(COUNT($S841:Z841)&gt;=$P841,"",EDATE($S841,8)),"")</f>
        <v/>
      </c>
      <c r="AB841" s="48" t="str">
        <f>IFERROR(IF(COUNT($S841:AA841)&gt;=$P841,"",EDATE($S841,9)),"")</f>
        <v/>
      </c>
      <c r="AC841" s="48" t="str">
        <f>IFERROR(IF(COUNT($S841:AB841)&gt;=$P841,"",EDATE($S841,10)),"")</f>
        <v/>
      </c>
      <c r="AD841" s="48" t="str">
        <f>IFERROR(IF(COUNT($S841:AC841)&gt;=$P841,"",EDATE($S841,11)),"")</f>
        <v/>
      </c>
      <c r="AE841" s="48" t="str">
        <f>IFERROR(IF(COUNT($S841:AD841)&gt;=$P841,"",EDATE($S841,12)),"")</f>
        <v/>
      </c>
      <c r="AF841" s="48" t="str">
        <f>IFERROR(IF(COUNT($S841:AE841)&gt;=$P841,"",EDATE($S841,13)),"")</f>
        <v/>
      </c>
      <c r="AG841" s="48" t="str">
        <f>IFERROR(IF(COUNT($S841:AF841)&gt;=$P841,"",EDATE($S841,14)),"")</f>
        <v/>
      </c>
      <c r="AH841" s="48" t="str">
        <f>IFERROR(IF(COUNT($S841:AG841)&gt;=$P841,"",EDATE($S841,15)),"")</f>
        <v/>
      </c>
      <c r="AI841" s="48" t="str">
        <f>IFERROR(IF(COUNT($S841:AH841)&gt;=$P841,"",EDATE($S841,16)),"")</f>
        <v/>
      </c>
      <c r="AJ841" s="48" t="str">
        <f>IFERROR(IF(COUNT($S841:AI841)&gt;=$P841,"",EDATE($S841,17)),"")</f>
        <v/>
      </c>
      <c r="AK841" s="48" t="str">
        <f>IFERROR(IF(COUNT($S841:AJ841)&gt;=$P841,"",EDATE($S841,18)),"")</f>
        <v/>
      </c>
      <c r="AL841" s="49" t="str">
        <f>IFERROR(IF(COUNT($S841:AK841)&gt;=$P841,"",EDATE($S841,19)),"")</f>
        <v/>
      </c>
      <c r="AM841" s="49" t="str">
        <f>IFERROR(IF(COUNT($S841:AL841)&gt;=$P841,"",EDATE($S841,20)),"")</f>
        <v/>
      </c>
      <c r="AN841" s="49" t="str">
        <f>IFERROR(IF(COUNT($S841:AM841)&gt;=$P841,"",EDATE($S841,21)),"")</f>
        <v/>
      </c>
      <c r="AO841" s="49" t="str">
        <f>IFERROR(IF(COUNT($S841:AN841)&gt;=$P841,"",EDATE($S841,22)),"")</f>
        <v/>
      </c>
      <c r="AP841" s="49" t="str">
        <f>IFERROR(IF(COUNT($S841:AO841)&gt;=$P841,"",EDATE($S841,23)),"")</f>
        <v/>
      </c>
      <c r="AQ841" s="49" t="str">
        <f>IFERROR(IF(COUNT($S841:AP841)&gt;=$P841,"",EDATE($S841,24)),"")</f>
        <v/>
      </c>
      <c r="AR841" s="49" t="str">
        <f>IFERROR(IF(COUNT($S841:AQ841)&gt;=$P841,"",EDATE($S841,25)),"")</f>
        <v/>
      </c>
      <c r="AS841" s="49" t="str">
        <f>IFERROR(IF(COUNT($S841:AR841)&gt;=$P841,"",EDATE($S841,26)),"")</f>
        <v/>
      </c>
      <c r="AT841" s="49" t="str">
        <f>IFERROR(IF(COUNT($S841:AS841)&gt;=$P841,"",EDATE($S841,27)),"")</f>
        <v/>
      </c>
      <c r="AU841" s="49" t="str">
        <f>IFERROR(IF(COUNT($S841:AT841)&gt;=$P841,"",EDATE($S841,28)),"")</f>
        <v/>
      </c>
      <c r="AV841" s="49" t="str">
        <f>IFERROR(IF(COUNT($S841:AU841)&gt;=$P841,"",EDATE($S841,29)),"")</f>
        <v/>
      </c>
      <c r="AW841" s="49" t="str">
        <f>IFERROR(IF(COUNT($S841:AV841)&gt;=$P841,"",EDATE($S841,30)),"")</f>
        <v/>
      </c>
      <c r="AX841" s="49" t="str">
        <f>IFERROR(IF(COUNT($S841:AW841)&gt;=$P841,"",EDATE($S841,31)),"")</f>
        <v/>
      </c>
      <c r="AY841" s="49" t="str">
        <f>IFERROR(IF(COUNT($S841:AX841)&gt;=$P841,"",EDATE($S841,32)),"")</f>
        <v/>
      </c>
      <c r="AZ841" s="49" t="str">
        <f>IFERROR(IF(COUNT($S841:AY841)&gt;=$P841,"",EDATE($S841,33)),"")</f>
        <v/>
      </c>
      <c r="BA841" s="49" t="str">
        <f>IFERROR(IF(COUNT($S841:AZ841)&gt;=$P841,"",EDATE($S841,34)),"")</f>
        <v/>
      </c>
      <c r="BB841" s="49" t="str">
        <f>IFERROR(IF(COUNT($S841:BA841)&gt;=$P841,"",EDATE($S841,35)),"")</f>
        <v/>
      </c>
      <c r="BC841" s="49" t="str">
        <f>IFERROR(IF(COUNT($S841:BB841)&gt;=$P841,"",EDATE($S841,36)),"")</f>
        <v/>
      </c>
      <c r="BD841" s="108"/>
    </row>
    <row r="842" spans="1:56" s="98" customFormat="1" ht="21" customHeight="1" thickBot="1">
      <c r="A842" s="106" t="str">
        <f t="shared" ca="1" si="78"/>
        <v/>
      </c>
      <c r="B842" s="152"/>
      <c r="C842" s="45" t="str">
        <f>IFERROR(VLOOKUP(B842,'اسماء العملاء'!$A$2:$E$1589,5,FALSE),"")</f>
        <v/>
      </c>
      <c r="D842" s="60" t="str">
        <f>IFERROR(VLOOKUP(B842,'اسماء العملاء'!$A$2:$C$1589,2,FALSE),"")</f>
        <v/>
      </c>
      <c r="E842" s="56"/>
      <c r="F842" s="62" t="str">
        <f>IFERROR(VLOOKUP(B842,'اسماء العملاء'!$A$2:$C$1589,3,FALSE),"")</f>
        <v/>
      </c>
      <c r="G842" s="75" t="str">
        <f>IFERROR(VLOOKUP(B842,'اسماء العملاء'!$A$2:$F$1589,6,FALSE),"")</f>
        <v/>
      </c>
      <c r="H842" s="142" t="str">
        <f>IFERROR(VLOOKUP(G842,'انواع الفلاتر'!$B$2:$C$52,2,FALSE),"")</f>
        <v/>
      </c>
      <c r="I842" s="128" t="str">
        <f>IFERROR(VLOOKUP(B842,'اسماء العملاء'!$A$2:$K$1589,11,FALSE),"")</f>
        <v/>
      </c>
      <c r="J842" s="46" t="str">
        <f t="shared" si="79"/>
        <v/>
      </c>
      <c r="K842" s="37"/>
      <c r="L842" s="137" t="str">
        <f t="shared" si="80"/>
        <v/>
      </c>
      <c r="M842" s="94" t="str">
        <f>IFERROR(VLOOKUP(B842,'اسماء العملاء'!$A$2:$G$1589,7,FALSE),"")</f>
        <v/>
      </c>
      <c r="N842" s="92" t="str">
        <f t="shared" si="81"/>
        <v/>
      </c>
      <c r="O842" s="149" t="str">
        <f>IFERROR(VLOOKUP(B842,'اسماء العملاء'!$A$2:$I$1589,9,FALSE),"")</f>
        <v/>
      </c>
      <c r="P842" s="144" t="str">
        <f t="shared" si="82"/>
        <v/>
      </c>
      <c r="Q842" s="145" t="str">
        <f t="shared" si="83"/>
        <v/>
      </c>
      <c r="R842" s="50"/>
      <c r="S842" s="133" t="str">
        <f>IFERROR(VLOOKUP(B842,'اسماء العملاء'!$A$2:$J$1589,10,FALSE),"")</f>
        <v/>
      </c>
      <c r="T842" s="48" t="str">
        <f>IFERROR(IF(COUNT($S842:S842)&gt;=$P842,"",EDATE($S842,1)),"")</f>
        <v/>
      </c>
      <c r="U842" s="48" t="str">
        <f>IFERROR(IF(COUNT($S842:T842)&gt;=$P842,"",EDATE($S842,2)),"")</f>
        <v/>
      </c>
      <c r="V842" s="48" t="str">
        <f>IFERROR(IF(COUNT($S842:U842)&gt;=$P842,"",EDATE($S842,3)),"")</f>
        <v/>
      </c>
      <c r="W842" s="48" t="str">
        <f>IFERROR(IF(COUNT($S842:V842)&gt;=$P842,"",EDATE($S842,4)),"")</f>
        <v/>
      </c>
      <c r="X842" s="48" t="str">
        <f>IFERROR(IF(COUNT($S842:W842)&gt;=$P842,"",EDATE($S842,5)),"")</f>
        <v/>
      </c>
      <c r="Y842" s="48" t="str">
        <f>IFERROR(IF(COUNT($S842:X842)&gt;=$P842,"",EDATE($S842,6)),"")</f>
        <v/>
      </c>
      <c r="Z842" s="48" t="str">
        <f>IFERROR(IF(COUNT($S842:Y842)&gt;=$P842,"",EDATE($S842,7)),"")</f>
        <v/>
      </c>
      <c r="AA842" s="48" t="str">
        <f>IFERROR(IF(COUNT($S842:Z842)&gt;=$P842,"",EDATE($S842,8)),"")</f>
        <v/>
      </c>
      <c r="AB842" s="48" t="str">
        <f>IFERROR(IF(COUNT($S842:AA842)&gt;=$P842,"",EDATE($S842,9)),"")</f>
        <v/>
      </c>
      <c r="AC842" s="48" t="str">
        <f>IFERROR(IF(COUNT($S842:AB842)&gt;=$P842,"",EDATE($S842,10)),"")</f>
        <v/>
      </c>
      <c r="AD842" s="48" t="str">
        <f>IFERROR(IF(COUNT($S842:AC842)&gt;=$P842,"",EDATE($S842,11)),"")</f>
        <v/>
      </c>
      <c r="AE842" s="48" t="str">
        <f>IFERROR(IF(COUNT($S842:AD842)&gt;=$P842,"",EDATE($S842,12)),"")</f>
        <v/>
      </c>
      <c r="AF842" s="48" t="str">
        <f>IFERROR(IF(COUNT($S842:AE842)&gt;=$P842,"",EDATE($S842,13)),"")</f>
        <v/>
      </c>
      <c r="AG842" s="48" t="str">
        <f>IFERROR(IF(COUNT($S842:AF842)&gt;=$P842,"",EDATE($S842,14)),"")</f>
        <v/>
      </c>
      <c r="AH842" s="48" t="str">
        <f>IFERROR(IF(COUNT($S842:AG842)&gt;=$P842,"",EDATE($S842,15)),"")</f>
        <v/>
      </c>
      <c r="AI842" s="48" t="str">
        <f>IFERROR(IF(COUNT($S842:AH842)&gt;=$P842,"",EDATE($S842,16)),"")</f>
        <v/>
      </c>
      <c r="AJ842" s="48" t="str">
        <f>IFERROR(IF(COUNT($S842:AI842)&gt;=$P842,"",EDATE($S842,17)),"")</f>
        <v/>
      </c>
      <c r="AK842" s="48" t="str">
        <f>IFERROR(IF(COUNT($S842:AJ842)&gt;=$P842,"",EDATE($S842,18)),"")</f>
        <v/>
      </c>
      <c r="AL842" s="49" t="str">
        <f>IFERROR(IF(COUNT($S842:AK842)&gt;=$P842,"",EDATE($S842,19)),"")</f>
        <v/>
      </c>
      <c r="AM842" s="49" t="str">
        <f>IFERROR(IF(COUNT($S842:AL842)&gt;=$P842,"",EDATE($S842,20)),"")</f>
        <v/>
      </c>
      <c r="AN842" s="49" t="str">
        <f>IFERROR(IF(COUNT($S842:AM842)&gt;=$P842,"",EDATE($S842,21)),"")</f>
        <v/>
      </c>
      <c r="AO842" s="49" t="str">
        <f>IFERROR(IF(COUNT($S842:AN842)&gt;=$P842,"",EDATE($S842,22)),"")</f>
        <v/>
      </c>
      <c r="AP842" s="49" t="str">
        <f>IFERROR(IF(COUNT($S842:AO842)&gt;=$P842,"",EDATE($S842,23)),"")</f>
        <v/>
      </c>
      <c r="AQ842" s="49" t="str">
        <f>IFERROR(IF(COUNT($S842:AP842)&gt;=$P842,"",EDATE($S842,24)),"")</f>
        <v/>
      </c>
      <c r="AR842" s="49" t="str">
        <f>IFERROR(IF(COUNT($S842:AQ842)&gt;=$P842,"",EDATE($S842,25)),"")</f>
        <v/>
      </c>
      <c r="AS842" s="49" t="str">
        <f>IFERROR(IF(COUNT($S842:AR842)&gt;=$P842,"",EDATE($S842,26)),"")</f>
        <v/>
      </c>
      <c r="AT842" s="49" t="str">
        <f>IFERROR(IF(COUNT($S842:AS842)&gt;=$P842,"",EDATE($S842,27)),"")</f>
        <v/>
      </c>
      <c r="AU842" s="49" t="str">
        <f>IFERROR(IF(COUNT($S842:AT842)&gt;=$P842,"",EDATE($S842,28)),"")</f>
        <v/>
      </c>
      <c r="AV842" s="49" t="str">
        <f>IFERROR(IF(COUNT($S842:AU842)&gt;=$P842,"",EDATE($S842,29)),"")</f>
        <v/>
      </c>
      <c r="AW842" s="49" t="str">
        <f>IFERROR(IF(COUNT($S842:AV842)&gt;=$P842,"",EDATE($S842,30)),"")</f>
        <v/>
      </c>
      <c r="AX842" s="49" t="str">
        <f>IFERROR(IF(COUNT($S842:AW842)&gt;=$P842,"",EDATE($S842,31)),"")</f>
        <v/>
      </c>
      <c r="AY842" s="49" t="str">
        <f>IFERROR(IF(COUNT($S842:AX842)&gt;=$P842,"",EDATE($S842,32)),"")</f>
        <v/>
      </c>
      <c r="AZ842" s="49" t="str">
        <f>IFERROR(IF(COUNT($S842:AY842)&gt;=$P842,"",EDATE($S842,33)),"")</f>
        <v/>
      </c>
      <c r="BA842" s="49" t="str">
        <f>IFERROR(IF(COUNT($S842:AZ842)&gt;=$P842,"",EDATE($S842,34)),"")</f>
        <v/>
      </c>
      <c r="BB842" s="49" t="str">
        <f>IFERROR(IF(COUNT($S842:BA842)&gt;=$P842,"",EDATE($S842,35)),"")</f>
        <v/>
      </c>
      <c r="BC842" s="49" t="str">
        <f>IFERROR(IF(COUNT($S842:BB842)&gt;=$P842,"",EDATE($S842,36)),"")</f>
        <v/>
      </c>
      <c r="BD842" s="108"/>
    </row>
    <row r="843" spans="1:56" s="98" customFormat="1" ht="21" customHeight="1" thickBot="1">
      <c r="A843" s="106" t="str">
        <f t="shared" ca="1" si="78"/>
        <v/>
      </c>
      <c r="B843" s="152"/>
      <c r="C843" s="45" t="str">
        <f>IFERROR(VLOOKUP(B843,'اسماء العملاء'!$A$2:$E$1589,5,FALSE),"")</f>
        <v/>
      </c>
      <c r="D843" s="60" t="str">
        <f>IFERROR(VLOOKUP(B843,'اسماء العملاء'!$A$2:$C$1589,2,FALSE),"")</f>
        <v/>
      </c>
      <c r="E843" s="56"/>
      <c r="F843" s="62" t="str">
        <f>IFERROR(VLOOKUP(B843,'اسماء العملاء'!$A$2:$C$1589,3,FALSE),"")</f>
        <v/>
      </c>
      <c r="G843" s="75" t="str">
        <f>IFERROR(VLOOKUP(B843,'اسماء العملاء'!$A$2:$F$1589,6,FALSE),"")</f>
        <v/>
      </c>
      <c r="H843" s="142" t="str">
        <f>IFERROR(VLOOKUP(G843,'انواع الفلاتر'!$B$2:$C$52,2,FALSE),"")</f>
        <v/>
      </c>
      <c r="I843" s="128" t="str">
        <f>IFERROR(VLOOKUP(B843,'اسماء العملاء'!$A$2:$K$1589,11,FALSE),"")</f>
        <v/>
      </c>
      <c r="J843" s="46" t="str">
        <f t="shared" si="79"/>
        <v/>
      </c>
      <c r="K843" s="37"/>
      <c r="L843" s="137" t="str">
        <f t="shared" si="80"/>
        <v/>
      </c>
      <c r="M843" s="94" t="str">
        <f>IFERROR(VLOOKUP(B843,'اسماء العملاء'!$A$2:$G$1589,7,FALSE),"")</f>
        <v/>
      </c>
      <c r="N843" s="92" t="str">
        <f t="shared" si="81"/>
        <v/>
      </c>
      <c r="O843" s="149" t="str">
        <f>IFERROR(VLOOKUP(B843,'اسماء العملاء'!$A$2:$I$1589,9,FALSE),"")</f>
        <v/>
      </c>
      <c r="P843" s="144" t="str">
        <f t="shared" si="82"/>
        <v/>
      </c>
      <c r="Q843" s="145" t="str">
        <f t="shared" si="83"/>
        <v/>
      </c>
      <c r="R843" s="50"/>
      <c r="S843" s="133" t="str">
        <f>IFERROR(VLOOKUP(B843,'اسماء العملاء'!$A$2:$J$1589,10,FALSE),"")</f>
        <v/>
      </c>
      <c r="T843" s="48" t="str">
        <f>IFERROR(IF(COUNT($S843:S843)&gt;=$P843,"",EDATE($S843,1)),"")</f>
        <v/>
      </c>
      <c r="U843" s="48" t="str">
        <f>IFERROR(IF(COUNT($S843:T843)&gt;=$P843,"",EDATE($S843,2)),"")</f>
        <v/>
      </c>
      <c r="V843" s="48" t="str">
        <f>IFERROR(IF(COUNT($S843:U843)&gt;=$P843,"",EDATE($S843,3)),"")</f>
        <v/>
      </c>
      <c r="W843" s="48" t="str">
        <f>IFERROR(IF(COUNT($S843:V843)&gt;=$P843,"",EDATE($S843,4)),"")</f>
        <v/>
      </c>
      <c r="X843" s="48" t="str">
        <f>IFERROR(IF(COUNT($S843:W843)&gt;=$P843,"",EDATE($S843,5)),"")</f>
        <v/>
      </c>
      <c r="Y843" s="48" t="str">
        <f>IFERROR(IF(COUNT($S843:X843)&gt;=$P843,"",EDATE($S843,6)),"")</f>
        <v/>
      </c>
      <c r="Z843" s="48" t="str">
        <f>IFERROR(IF(COUNT($S843:Y843)&gt;=$P843,"",EDATE($S843,7)),"")</f>
        <v/>
      </c>
      <c r="AA843" s="48" t="str">
        <f>IFERROR(IF(COUNT($S843:Z843)&gt;=$P843,"",EDATE($S843,8)),"")</f>
        <v/>
      </c>
      <c r="AB843" s="48" t="str">
        <f>IFERROR(IF(COUNT($S843:AA843)&gt;=$P843,"",EDATE($S843,9)),"")</f>
        <v/>
      </c>
      <c r="AC843" s="48" t="str">
        <f>IFERROR(IF(COUNT($S843:AB843)&gt;=$P843,"",EDATE($S843,10)),"")</f>
        <v/>
      </c>
      <c r="AD843" s="48" t="str">
        <f>IFERROR(IF(COUNT($S843:AC843)&gt;=$P843,"",EDATE($S843,11)),"")</f>
        <v/>
      </c>
      <c r="AE843" s="48" t="str">
        <f>IFERROR(IF(COUNT($S843:AD843)&gt;=$P843,"",EDATE($S843,12)),"")</f>
        <v/>
      </c>
      <c r="AF843" s="48" t="str">
        <f>IFERROR(IF(COUNT($S843:AE843)&gt;=$P843,"",EDATE($S843,13)),"")</f>
        <v/>
      </c>
      <c r="AG843" s="48" t="str">
        <f>IFERROR(IF(COUNT($S843:AF843)&gt;=$P843,"",EDATE($S843,14)),"")</f>
        <v/>
      </c>
      <c r="AH843" s="48" t="str">
        <f>IFERROR(IF(COUNT($S843:AG843)&gt;=$P843,"",EDATE($S843,15)),"")</f>
        <v/>
      </c>
      <c r="AI843" s="48" t="str">
        <f>IFERROR(IF(COUNT($S843:AH843)&gt;=$P843,"",EDATE($S843,16)),"")</f>
        <v/>
      </c>
      <c r="AJ843" s="48" t="str">
        <f>IFERROR(IF(COUNT($S843:AI843)&gt;=$P843,"",EDATE($S843,17)),"")</f>
        <v/>
      </c>
      <c r="AK843" s="48" t="str">
        <f>IFERROR(IF(COUNT($S843:AJ843)&gt;=$P843,"",EDATE($S843,18)),"")</f>
        <v/>
      </c>
      <c r="AL843" s="49" t="str">
        <f>IFERROR(IF(COUNT($S843:AK843)&gt;=$P843,"",EDATE($S843,19)),"")</f>
        <v/>
      </c>
      <c r="AM843" s="49" t="str">
        <f>IFERROR(IF(COUNT($S843:AL843)&gt;=$P843,"",EDATE($S843,20)),"")</f>
        <v/>
      </c>
      <c r="AN843" s="49" t="str">
        <f>IFERROR(IF(COUNT($S843:AM843)&gt;=$P843,"",EDATE($S843,21)),"")</f>
        <v/>
      </c>
      <c r="AO843" s="49" t="str">
        <f>IFERROR(IF(COUNT($S843:AN843)&gt;=$P843,"",EDATE($S843,22)),"")</f>
        <v/>
      </c>
      <c r="AP843" s="49" t="str">
        <f>IFERROR(IF(COUNT($S843:AO843)&gt;=$P843,"",EDATE($S843,23)),"")</f>
        <v/>
      </c>
      <c r="AQ843" s="49" t="str">
        <f>IFERROR(IF(COUNT($S843:AP843)&gt;=$P843,"",EDATE($S843,24)),"")</f>
        <v/>
      </c>
      <c r="AR843" s="49" t="str">
        <f>IFERROR(IF(COUNT($S843:AQ843)&gt;=$P843,"",EDATE($S843,25)),"")</f>
        <v/>
      </c>
      <c r="AS843" s="49" t="str">
        <f>IFERROR(IF(COUNT($S843:AR843)&gt;=$P843,"",EDATE($S843,26)),"")</f>
        <v/>
      </c>
      <c r="AT843" s="49" t="str">
        <f>IFERROR(IF(COUNT($S843:AS843)&gt;=$P843,"",EDATE($S843,27)),"")</f>
        <v/>
      </c>
      <c r="AU843" s="49" t="str">
        <f>IFERROR(IF(COUNT($S843:AT843)&gt;=$P843,"",EDATE($S843,28)),"")</f>
        <v/>
      </c>
      <c r="AV843" s="49" t="str">
        <f>IFERROR(IF(COUNT($S843:AU843)&gt;=$P843,"",EDATE($S843,29)),"")</f>
        <v/>
      </c>
      <c r="AW843" s="49" t="str">
        <f>IFERROR(IF(COUNT($S843:AV843)&gt;=$P843,"",EDATE($S843,30)),"")</f>
        <v/>
      </c>
      <c r="AX843" s="49" t="str">
        <f>IFERROR(IF(COUNT($S843:AW843)&gt;=$P843,"",EDATE($S843,31)),"")</f>
        <v/>
      </c>
      <c r="AY843" s="49" t="str">
        <f>IFERROR(IF(COUNT($S843:AX843)&gt;=$P843,"",EDATE($S843,32)),"")</f>
        <v/>
      </c>
      <c r="AZ843" s="49" t="str">
        <f>IFERROR(IF(COUNT($S843:AY843)&gt;=$P843,"",EDATE($S843,33)),"")</f>
        <v/>
      </c>
      <c r="BA843" s="49" t="str">
        <f>IFERROR(IF(COUNT($S843:AZ843)&gt;=$P843,"",EDATE($S843,34)),"")</f>
        <v/>
      </c>
      <c r="BB843" s="49" t="str">
        <f>IFERROR(IF(COUNT($S843:BA843)&gt;=$P843,"",EDATE($S843,35)),"")</f>
        <v/>
      </c>
      <c r="BC843" s="49" t="str">
        <f>IFERROR(IF(COUNT($S843:BB843)&gt;=$P843,"",EDATE($S843,36)),"")</f>
        <v/>
      </c>
      <c r="BD843" s="108"/>
    </row>
    <row r="844" spans="1:56" s="98" customFormat="1" ht="21" customHeight="1" thickBot="1">
      <c r="A844" s="106" t="str">
        <f t="shared" ca="1" si="78"/>
        <v/>
      </c>
      <c r="B844" s="152"/>
      <c r="C844" s="45" t="str">
        <f>IFERROR(VLOOKUP(B844,'اسماء العملاء'!$A$2:$E$1589,5,FALSE),"")</f>
        <v/>
      </c>
      <c r="D844" s="60" t="str">
        <f>IFERROR(VLOOKUP(B844,'اسماء العملاء'!$A$2:$C$1589,2,FALSE),"")</f>
        <v/>
      </c>
      <c r="E844" s="56"/>
      <c r="F844" s="62" t="str">
        <f>IFERROR(VLOOKUP(B844,'اسماء العملاء'!$A$2:$C$1589,3,FALSE),"")</f>
        <v/>
      </c>
      <c r="G844" s="75" t="str">
        <f>IFERROR(VLOOKUP(B844,'اسماء العملاء'!$A$2:$F$1589,6,FALSE),"")</f>
        <v/>
      </c>
      <c r="H844" s="142" t="str">
        <f>IFERROR(VLOOKUP(G844,'انواع الفلاتر'!$B$2:$C$52,2,FALSE),"")</f>
        <v/>
      </c>
      <c r="I844" s="128" t="str">
        <f>IFERROR(VLOOKUP(B844,'اسماء العملاء'!$A$2:$K$1589,11,FALSE),"")</f>
        <v/>
      </c>
      <c r="J844" s="46" t="str">
        <f t="shared" si="79"/>
        <v/>
      </c>
      <c r="K844" s="37"/>
      <c r="L844" s="137" t="str">
        <f t="shared" si="80"/>
        <v/>
      </c>
      <c r="M844" s="94" t="str">
        <f>IFERROR(VLOOKUP(B844,'اسماء العملاء'!$A$2:$G$1589,7,FALSE),"")</f>
        <v/>
      </c>
      <c r="N844" s="92" t="str">
        <f t="shared" si="81"/>
        <v/>
      </c>
      <c r="O844" s="149" t="str">
        <f>IFERROR(VLOOKUP(B844,'اسماء العملاء'!$A$2:$I$1589,9,FALSE),"")</f>
        <v/>
      </c>
      <c r="P844" s="144" t="str">
        <f t="shared" si="82"/>
        <v/>
      </c>
      <c r="Q844" s="145" t="str">
        <f t="shared" si="83"/>
        <v/>
      </c>
      <c r="R844" s="50"/>
      <c r="S844" s="133" t="str">
        <f>IFERROR(VLOOKUP(B844,'اسماء العملاء'!$A$2:$J$1589,10,FALSE),"")</f>
        <v/>
      </c>
      <c r="T844" s="48" t="str">
        <f>IFERROR(IF(COUNT($S844:S844)&gt;=$P844,"",EDATE($S844,1)),"")</f>
        <v/>
      </c>
      <c r="U844" s="48" t="str">
        <f>IFERROR(IF(COUNT($S844:T844)&gt;=$P844,"",EDATE($S844,2)),"")</f>
        <v/>
      </c>
      <c r="V844" s="48" t="str">
        <f>IFERROR(IF(COUNT($S844:U844)&gt;=$P844,"",EDATE($S844,3)),"")</f>
        <v/>
      </c>
      <c r="W844" s="48" t="str">
        <f>IFERROR(IF(COUNT($S844:V844)&gt;=$P844,"",EDATE($S844,4)),"")</f>
        <v/>
      </c>
      <c r="X844" s="48" t="str">
        <f>IFERROR(IF(COUNT($S844:W844)&gt;=$P844,"",EDATE($S844,5)),"")</f>
        <v/>
      </c>
      <c r="Y844" s="48" t="str">
        <f>IFERROR(IF(COUNT($S844:X844)&gt;=$P844,"",EDATE($S844,6)),"")</f>
        <v/>
      </c>
      <c r="Z844" s="48" t="str">
        <f>IFERROR(IF(COUNT($S844:Y844)&gt;=$P844,"",EDATE($S844,7)),"")</f>
        <v/>
      </c>
      <c r="AA844" s="48" t="str">
        <f>IFERROR(IF(COUNT($S844:Z844)&gt;=$P844,"",EDATE($S844,8)),"")</f>
        <v/>
      </c>
      <c r="AB844" s="48" t="str">
        <f>IFERROR(IF(COUNT($S844:AA844)&gt;=$P844,"",EDATE($S844,9)),"")</f>
        <v/>
      </c>
      <c r="AC844" s="48" t="str">
        <f>IFERROR(IF(COUNT($S844:AB844)&gt;=$P844,"",EDATE($S844,10)),"")</f>
        <v/>
      </c>
      <c r="AD844" s="48" t="str">
        <f>IFERROR(IF(COUNT($S844:AC844)&gt;=$P844,"",EDATE($S844,11)),"")</f>
        <v/>
      </c>
      <c r="AE844" s="48" t="str">
        <f>IFERROR(IF(COUNT($S844:AD844)&gt;=$P844,"",EDATE($S844,12)),"")</f>
        <v/>
      </c>
      <c r="AF844" s="48" t="str">
        <f>IFERROR(IF(COUNT($S844:AE844)&gt;=$P844,"",EDATE($S844,13)),"")</f>
        <v/>
      </c>
      <c r="AG844" s="48" t="str">
        <f>IFERROR(IF(COUNT($S844:AF844)&gt;=$P844,"",EDATE($S844,14)),"")</f>
        <v/>
      </c>
      <c r="AH844" s="48" t="str">
        <f>IFERROR(IF(COUNT($S844:AG844)&gt;=$P844,"",EDATE($S844,15)),"")</f>
        <v/>
      </c>
      <c r="AI844" s="48" t="str">
        <f>IFERROR(IF(COUNT($S844:AH844)&gt;=$P844,"",EDATE($S844,16)),"")</f>
        <v/>
      </c>
      <c r="AJ844" s="48" t="str">
        <f>IFERROR(IF(COUNT($S844:AI844)&gt;=$P844,"",EDATE($S844,17)),"")</f>
        <v/>
      </c>
      <c r="AK844" s="48" t="str">
        <f>IFERROR(IF(COUNT($S844:AJ844)&gt;=$P844,"",EDATE($S844,18)),"")</f>
        <v/>
      </c>
      <c r="AL844" s="49" t="str">
        <f>IFERROR(IF(COUNT($S844:AK844)&gt;=$P844,"",EDATE($S844,19)),"")</f>
        <v/>
      </c>
      <c r="AM844" s="49" t="str">
        <f>IFERROR(IF(COUNT($S844:AL844)&gt;=$P844,"",EDATE($S844,20)),"")</f>
        <v/>
      </c>
      <c r="AN844" s="49" t="str">
        <f>IFERROR(IF(COUNT($S844:AM844)&gt;=$P844,"",EDATE($S844,21)),"")</f>
        <v/>
      </c>
      <c r="AO844" s="49" t="str">
        <f>IFERROR(IF(COUNT($S844:AN844)&gt;=$P844,"",EDATE($S844,22)),"")</f>
        <v/>
      </c>
      <c r="AP844" s="49" t="str">
        <f>IFERROR(IF(COUNT($S844:AO844)&gt;=$P844,"",EDATE($S844,23)),"")</f>
        <v/>
      </c>
      <c r="AQ844" s="49" t="str">
        <f>IFERROR(IF(COUNT($S844:AP844)&gt;=$P844,"",EDATE($S844,24)),"")</f>
        <v/>
      </c>
      <c r="AR844" s="49" t="str">
        <f>IFERROR(IF(COUNT($S844:AQ844)&gt;=$P844,"",EDATE($S844,25)),"")</f>
        <v/>
      </c>
      <c r="AS844" s="49" t="str">
        <f>IFERROR(IF(COUNT($S844:AR844)&gt;=$P844,"",EDATE($S844,26)),"")</f>
        <v/>
      </c>
      <c r="AT844" s="49" t="str">
        <f>IFERROR(IF(COUNT($S844:AS844)&gt;=$P844,"",EDATE($S844,27)),"")</f>
        <v/>
      </c>
      <c r="AU844" s="49" t="str">
        <f>IFERROR(IF(COUNT($S844:AT844)&gt;=$P844,"",EDATE($S844,28)),"")</f>
        <v/>
      </c>
      <c r="AV844" s="49" t="str">
        <f>IFERROR(IF(COUNT($S844:AU844)&gt;=$P844,"",EDATE($S844,29)),"")</f>
        <v/>
      </c>
      <c r="AW844" s="49" t="str">
        <f>IFERROR(IF(COUNT($S844:AV844)&gt;=$P844,"",EDATE($S844,30)),"")</f>
        <v/>
      </c>
      <c r="AX844" s="49" t="str">
        <f>IFERROR(IF(COUNT($S844:AW844)&gt;=$P844,"",EDATE($S844,31)),"")</f>
        <v/>
      </c>
      <c r="AY844" s="49" t="str">
        <f>IFERROR(IF(COUNT($S844:AX844)&gt;=$P844,"",EDATE($S844,32)),"")</f>
        <v/>
      </c>
      <c r="AZ844" s="49" t="str">
        <f>IFERROR(IF(COUNT($S844:AY844)&gt;=$P844,"",EDATE($S844,33)),"")</f>
        <v/>
      </c>
      <c r="BA844" s="49" t="str">
        <f>IFERROR(IF(COUNT($S844:AZ844)&gt;=$P844,"",EDATE($S844,34)),"")</f>
        <v/>
      </c>
      <c r="BB844" s="49" t="str">
        <f>IFERROR(IF(COUNT($S844:BA844)&gt;=$P844,"",EDATE($S844,35)),"")</f>
        <v/>
      </c>
      <c r="BC844" s="49" t="str">
        <f>IFERROR(IF(COUNT($S844:BB844)&gt;=$P844,"",EDATE($S844,36)),"")</f>
        <v/>
      </c>
      <c r="BD844" s="108"/>
    </row>
    <row r="845" spans="1:56" s="98" customFormat="1" ht="21" customHeight="1" thickBot="1">
      <c r="A845" s="106" t="str">
        <f t="shared" ca="1" si="78"/>
        <v/>
      </c>
      <c r="B845" s="152"/>
      <c r="C845" s="45" t="str">
        <f>IFERROR(VLOOKUP(B845,'اسماء العملاء'!$A$2:$E$1589,5,FALSE),"")</f>
        <v/>
      </c>
      <c r="D845" s="60" t="str">
        <f>IFERROR(VLOOKUP(B845,'اسماء العملاء'!$A$2:$C$1589,2,FALSE),"")</f>
        <v/>
      </c>
      <c r="E845" s="56"/>
      <c r="F845" s="62" t="str">
        <f>IFERROR(VLOOKUP(B845,'اسماء العملاء'!$A$2:$C$1589,3,FALSE),"")</f>
        <v/>
      </c>
      <c r="G845" s="75" t="str">
        <f>IFERROR(VLOOKUP(B845,'اسماء العملاء'!$A$2:$F$1589,6,FALSE),"")</f>
        <v/>
      </c>
      <c r="H845" s="142" t="str">
        <f>IFERROR(VLOOKUP(G845,'انواع الفلاتر'!$B$2:$C$52,2,FALSE),"")</f>
        <v/>
      </c>
      <c r="I845" s="128" t="str">
        <f>IFERROR(VLOOKUP(B845,'اسماء العملاء'!$A$2:$K$1589,11,FALSE),"")</f>
        <v/>
      </c>
      <c r="J845" s="46" t="str">
        <f t="shared" si="79"/>
        <v/>
      </c>
      <c r="K845" s="37"/>
      <c r="L845" s="137" t="str">
        <f t="shared" si="80"/>
        <v/>
      </c>
      <c r="M845" s="94" t="str">
        <f>IFERROR(VLOOKUP(B845,'اسماء العملاء'!$A$2:$G$1589,7,FALSE),"")</f>
        <v/>
      </c>
      <c r="N845" s="92" t="str">
        <f t="shared" si="81"/>
        <v/>
      </c>
      <c r="O845" s="149" t="str">
        <f>IFERROR(VLOOKUP(B845,'اسماء العملاء'!$A$2:$I$1589,9,FALSE),"")</f>
        <v/>
      </c>
      <c r="P845" s="144" t="str">
        <f t="shared" si="82"/>
        <v/>
      </c>
      <c r="Q845" s="145" t="str">
        <f t="shared" si="83"/>
        <v/>
      </c>
      <c r="R845" s="50"/>
      <c r="S845" s="133" t="str">
        <f>IFERROR(VLOOKUP(B845,'اسماء العملاء'!$A$2:$J$1589,10,FALSE),"")</f>
        <v/>
      </c>
      <c r="T845" s="48" t="str">
        <f>IFERROR(IF(COUNT($S845:S845)&gt;=$P845,"",EDATE($S845,1)),"")</f>
        <v/>
      </c>
      <c r="U845" s="48" t="str">
        <f>IFERROR(IF(COUNT($S845:T845)&gt;=$P845,"",EDATE($S845,2)),"")</f>
        <v/>
      </c>
      <c r="V845" s="48" t="str">
        <f>IFERROR(IF(COUNT($S845:U845)&gt;=$P845,"",EDATE($S845,3)),"")</f>
        <v/>
      </c>
      <c r="W845" s="48" t="str">
        <f>IFERROR(IF(COUNT($S845:V845)&gt;=$P845,"",EDATE($S845,4)),"")</f>
        <v/>
      </c>
      <c r="X845" s="48" t="str">
        <f>IFERROR(IF(COUNT($S845:W845)&gt;=$P845,"",EDATE($S845,5)),"")</f>
        <v/>
      </c>
      <c r="Y845" s="48" t="str">
        <f>IFERROR(IF(COUNT($S845:X845)&gt;=$P845,"",EDATE($S845,6)),"")</f>
        <v/>
      </c>
      <c r="Z845" s="48" t="str">
        <f>IFERROR(IF(COUNT($S845:Y845)&gt;=$P845,"",EDATE($S845,7)),"")</f>
        <v/>
      </c>
      <c r="AA845" s="48" t="str">
        <f>IFERROR(IF(COUNT($S845:Z845)&gt;=$P845,"",EDATE($S845,8)),"")</f>
        <v/>
      </c>
      <c r="AB845" s="48" t="str">
        <f>IFERROR(IF(COUNT($S845:AA845)&gt;=$P845,"",EDATE($S845,9)),"")</f>
        <v/>
      </c>
      <c r="AC845" s="48" t="str">
        <f>IFERROR(IF(COUNT($S845:AB845)&gt;=$P845,"",EDATE($S845,10)),"")</f>
        <v/>
      </c>
      <c r="AD845" s="48" t="str">
        <f>IFERROR(IF(COUNT($S845:AC845)&gt;=$P845,"",EDATE($S845,11)),"")</f>
        <v/>
      </c>
      <c r="AE845" s="48" t="str">
        <f>IFERROR(IF(COUNT($S845:AD845)&gt;=$P845,"",EDATE($S845,12)),"")</f>
        <v/>
      </c>
      <c r="AF845" s="48" t="str">
        <f>IFERROR(IF(COUNT($S845:AE845)&gt;=$P845,"",EDATE($S845,13)),"")</f>
        <v/>
      </c>
      <c r="AG845" s="48" t="str">
        <f>IFERROR(IF(COUNT($S845:AF845)&gt;=$P845,"",EDATE($S845,14)),"")</f>
        <v/>
      </c>
      <c r="AH845" s="48" t="str">
        <f>IFERROR(IF(COUNT($S845:AG845)&gt;=$P845,"",EDATE($S845,15)),"")</f>
        <v/>
      </c>
      <c r="AI845" s="48" t="str">
        <f>IFERROR(IF(COUNT($S845:AH845)&gt;=$P845,"",EDATE($S845,16)),"")</f>
        <v/>
      </c>
      <c r="AJ845" s="48" t="str">
        <f>IFERROR(IF(COUNT($S845:AI845)&gt;=$P845,"",EDATE($S845,17)),"")</f>
        <v/>
      </c>
      <c r="AK845" s="48" t="str">
        <f>IFERROR(IF(COUNT($S845:AJ845)&gt;=$P845,"",EDATE($S845,18)),"")</f>
        <v/>
      </c>
      <c r="AL845" s="49" t="str">
        <f>IFERROR(IF(COUNT($S845:AK845)&gt;=$P845,"",EDATE($S845,19)),"")</f>
        <v/>
      </c>
      <c r="AM845" s="49" t="str">
        <f>IFERROR(IF(COUNT($S845:AL845)&gt;=$P845,"",EDATE($S845,20)),"")</f>
        <v/>
      </c>
      <c r="AN845" s="49" t="str">
        <f>IFERROR(IF(COUNT($S845:AM845)&gt;=$P845,"",EDATE($S845,21)),"")</f>
        <v/>
      </c>
      <c r="AO845" s="49" t="str">
        <f>IFERROR(IF(COUNT($S845:AN845)&gt;=$P845,"",EDATE($S845,22)),"")</f>
        <v/>
      </c>
      <c r="AP845" s="49" t="str">
        <f>IFERROR(IF(COUNT($S845:AO845)&gt;=$P845,"",EDATE($S845,23)),"")</f>
        <v/>
      </c>
      <c r="AQ845" s="49" t="str">
        <f>IFERROR(IF(COUNT($S845:AP845)&gt;=$P845,"",EDATE($S845,24)),"")</f>
        <v/>
      </c>
      <c r="AR845" s="49" t="str">
        <f>IFERROR(IF(COUNT($S845:AQ845)&gt;=$P845,"",EDATE($S845,25)),"")</f>
        <v/>
      </c>
      <c r="AS845" s="49" t="str">
        <f>IFERROR(IF(COUNT($S845:AR845)&gt;=$P845,"",EDATE($S845,26)),"")</f>
        <v/>
      </c>
      <c r="AT845" s="49" t="str">
        <f>IFERROR(IF(COUNT($S845:AS845)&gt;=$P845,"",EDATE($S845,27)),"")</f>
        <v/>
      </c>
      <c r="AU845" s="49" t="str">
        <f>IFERROR(IF(COUNT($S845:AT845)&gt;=$P845,"",EDATE($S845,28)),"")</f>
        <v/>
      </c>
      <c r="AV845" s="49" t="str">
        <f>IFERROR(IF(COUNT($S845:AU845)&gt;=$P845,"",EDATE($S845,29)),"")</f>
        <v/>
      </c>
      <c r="AW845" s="49" t="str">
        <f>IFERROR(IF(COUNT($S845:AV845)&gt;=$P845,"",EDATE($S845,30)),"")</f>
        <v/>
      </c>
      <c r="AX845" s="49" t="str">
        <f>IFERROR(IF(COUNT($S845:AW845)&gt;=$P845,"",EDATE($S845,31)),"")</f>
        <v/>
      </c>
      <c r="AY845" s="49" t="str">
        <f>IFERROR(IF(COUNT($S845:AX845)&gt;=$P845,"",EDATE($S845,32)),"")</f>
        <v/>
      </c>
      <c r="AZ845" s="49" t="str">
        <f>IFERROR(IF(COUNT($S845:AY845)&gt;=$P845,"",EDATE($S845,33)),"")</f>
        <v/>
      </c>
      <c r="BA845" s="49" t="str">
        <f>IFERROR(IF(COUNT($S845:AZ845)&gt;=$P845,"",EDATE($S845,34)),"")</f>
        <v/>
      </c>
      <c r="BB845" s="49" t="str">
        <f>IFERROR(IF(COUNT($S845:BA845)&gt;=$P845,"",EDATE($S845,35)),"")</f>
        <v/>
      </c>
      <c r="BC845" s="49" t="str">
        <f>IFERROR(IF(COUNT($S845:BB845)&gt;=$P845,"",EDATE($S845,36)),"")</f>
        <v/>
      </c>
      <c r="BD845" s="108"/>
    </row>
    <row r="846" spans="1:56" s="98" customFormat="1" ht="21" customHeight="1" thickBot="1">
      <c r="A846" s="106" t="str">
        <f t="shared" ca="1" si="78"/>
        <v/>
      </c>
      <c r="B846" s="152"/>
      <c r="C846" s="45" t="str">
        <f>IFERROR(VLOOKUP(B846,'اسماء العملاء'!$A$2:$E$1589,5,FALSE),"")</f>
        <v/>
      </c>
      <c r="D846" s="60" t="str">
        <f>IFERROR(VLOOKUP(B846,'اسماء العملاء'!$A$2:$C$1589,2,FALSE),"")</f>
        <v/>
      </c>
      <c r="E846" s="56"/>
      <c r="F846" s="62" t="str">
        <f>IFERROR(VLOOKUP(B846,'اسماء العملاء'!$A$2:$C$1589,3,FALSE),"")</f>
        <v/>
      </c>
      <c r="G846" s="75" t="str">
        <f>IFERROR(VLOOKUP(B846,'اسماء العملاء'!$A$2:$F$1589,6,FALSE),"")</f>
        <v/>
      </c>
      <c r="H846" s="142" t="str">
        <f>IFERROR(VLOOKUP(G846,'انواع الفلاتر'!$B$2:$C$52,2,FALSE),"")</f>
        <v/>
      </c>
      <c r="I846" s="128" t="str">
        <f>IFERROR(VLOOKUP(B846,'اسماء العملاء'!$A$2:$K$1589,11,FALSE),"")</f>
        <v/>
      </c>
      <c r="J846" s="46" t="str">
        <f t="shared" si="79"/>
        <v/>
      </c>
      <c r="K846" s="37"/>
      <c r="L846" s="137" t="str">
        <f t="shared" si="80"/>
        <v/>
      </c>
      <c r="M846" s="94" t="str">
        <f>IFERROR(VLOOKUP(B846,'اسماء العملاء'!$A$2:$G$1589,7,FALSE),"")</f>
        <v/>
      </c>
      <c r="N846" s="92" t="str">
        <f t="shared" si="81"/>
        <v/>
      </c>
      <c r="O846" s="149" t="str">
        <f>IFERROR(VLOOKUP(B846,'اسماء العملاء'!$A$2:$I$1589,9,FALSE),"")</f>
        <v/>
      </c>
      <c r="P846" s="144" t="str">
        <f t="shared" si="82"/>
        <v/>
      </c>
      <c r="Q846" s="145" t="str">
        <f t="shared" si="83"/>
        <v/>
      </c>
      <c r="R846" s="50"/>
      <c r="S846" s="133" t="str">
        <f>IFERROR(VLOOKUP(B846,'اسماء العملاء'!$A$2:$J$1589,10,FALSE),"")</f>
        <v/>
      </c>
      <c r="T846" s="48" t="str">
        <f>IFERROR(IF(COUNT($S846:S846)&gt;=$P846,"",EDATE($S846,1)),"")</f>
        <v/>
      </c>
      <c r="U846" s="48" t="str">
        <f>IFERROR(IF(COUNT($S846:T846)&gt;=$P846,"",EDATE($S846,2)),"")</f>
        <v/>
      </c>
      <c r="V846" s="48" t="str">
        <f>IFERROR(IF(COUNT($S846:U846)&gt;=$P846,"",EDATE($S846,3)),"")</f>
        <v/>
      </c>
      <c r="W846" s="48" t="str">
        <f>IFERROR(IF(COUNT($S846:V846)&gt;=$P846,"",EDATE($S846,4)),"")</f>
        <v/>
      </c>
      <c r="X846" s="48" t="str">
        <f>IFERROR(IF(COUNT($S846:W846)&gt;=$P846,"",EDATE($S846,5)),"")</f>
        <v/>
      </c>
      <c r="Y846" s="48" t="str">
        <f>IFERROR(IF(COUNT($S846:X846)&gt;=$P846,"",EDATE($S846,6)),"")</f>
        <v/>
      </c>
      <c r="Z846" s="48" t="str">
        <f>IFERROR(IF(COUNT($S846:Y846)&gt;=$P846,"",EDATE($S846,7)),"")</f>
        <v/>
      </c>
      <c r="AA846" s="48" t="str">
        <f>IFERROR(IF(COUNT($S846:Z846)&gt;=$P846,"",EDATE($S846,8)),"")</f>
        <v/>
      </c>
      <c r="AB846" s="48" t="str">
        <f>IFERROR(IF(COUNT($S846:AA846)&gt;=$P846,"",EDATE($S846,9)),"")</f>
        <v/>
      </c>
      <c r="AC846" s="48" t="str">
        <f>IFERROR(IF(COUNT($S846:AB846)&gt;=$P846,"",EDATE($S846,10)),"")</f>
        <v/>
      </c>
      <c r="AD846" s="48" t="str">
        <f>IFERROR(IF(COUNT($S846:AC846)&gt;=$P846,"",EDATE($S846,11)),"")</f>
        <v/>
      </c>
      <c r="AE846" s="48" t="str">
        <f>IFERROR(IF(COUNT($S846:AD846)&gt;=$P846,"",EDATE($S846,12)),"")</f>
        <v/>
      </c>
      <c r="AF846" s="48" t="str">
        <f>IFERROR(IF(COUNT($S846:AE846)&gt;=$P846,"",EDATE($S846,13)),"")</f>
        <v/>
      </c>
      <c r="AG846" s="48" t="str">
        <f>IFERROR(IF(COUNT($S846:AF846)&gt;=$P846,"",EDATE($S846,14)),"")</f>
        <v/>
      </c>
      <c r="AH846" s="48" t="str">
        <f>IFERROR(IF(COUNT($S846:AG846)&gt;=$P846,"",EDATE($S846,15)),"")</f>
        <v/>
      </c>
      <c r="AI846" s="48" t="str">
        <f>IFERROR(IF(COUNT($S846:AH846)&gt;=$P846,"",EDATE($S846,16)),"")</f>
        <v/>
      </c>
      <c r="AJ846" s="48" t="str">
        <f>IFERROR(IF(COUNT($S846:AI846)&gt;=$P846,"",EDATE($S846,17)),"")</f>
        <v/>
      </c>
      <c r="AK846" s="48" t="str">
        <f>IFERROR(IF(COUNT($S846:AJ846)&gt;=$P846,"",EDATE($S846,18)),"")</f>
        <v/>
      </c>
      <c r="AL846" s="49" t="str">
        <f>IFERROR(IF(COUNT($S846:AK846)&gt;=$P846,"",EDATE($S846,19)),"")</f>
        <v/>
      </c>
      <c r="AM846" s="49" t="str">
        <f>IFERROR(IF(COUNT($S846:AL846)&gt;=$P846,"",EDATE($S846,20)),"")</f>
        <v/>
      </c>
      <c r="AN846" s="49" t="str">
        <f>IFERROR(IF(COUNT($S846:AM846)&gt;=$P846,"",EDATE($S846,21)),"")</f>
        <v/>
      </c>
      <c r="AO846" s="49" t="str">
        <f>IFERROR(IF(COUNT($S846:AN846)&gt;=$P846,"",EDATE($S846,22)),"")</f>
        <v/>
      </c>
      <c r="AP846" s="49" t="str">
        <f>IFERROR(IF(COUNT($S846:AO846)&gt;=$P846,"",EDATE($S846,23)),"")</f>
        <v/>
      </c>
      <c r="AQ846" s="49" t="str">
        <f>IFERROR(IF(COUNT($S846:AP846)&gt;=$P846,"",EDATE($S846,24)),"")</f>
        <v/>
      </c>
      <c r="AR846" s="49" t="str">
        <f>IFERROR(IF(COUNT($S846:AQ846)&gt;=$P846,"",EDATE($S846,25)),"")</f>
        <v/>
      </c>
      <c r="AS846" s="49" t="str">
        <f>IFERROR(IF(COUNT($S846:AR846)&gt;=$P846,"",EDATE($S846,26)),"")</f>
        <v/>
      </c>
      <c r="AT846" s="49" t="str">
        <f>IFERROR(IF(COUNT($S846:AS846)&gt;=$P846,"",EDATE($S846,27)),"")</f>
        <v/>
      </c>
      <c r="AU846" s="49" t="str">
        <f>IFERROR(IF(COUNT($S846:AT846)&gt;=$P846,"",EDATE($S846,28)),"")</f>
        <v/>
      </c>
      <c r="AV846" s="49" t="str">
        <f>IFERROR(IF(COUNT($S846:AU846)&gt;=$P846,"",EDATE($S846,29)),"")</f>
        <v/>
      </c>
      <c r="AW846" s="49" t="str">
        <f>IFERROR(IF(COUNT($S846:AV846)&gt;=$P846,"",EDATE($S846,30)),"")</f>
        <v/>
      </c>
      <c r="AX846" s="49" t="str">
        <f>IFERROR(IF(COUNT($S846:AW846)&gt;=$P846,"",EDATE($S846,31)),"")</f>
        <v/>
      </c>
      <c r="AY846" s="49" t="str">
        <f>IFERROR(IF(COUNT($S846:AX846)&gt;=$P846,"",EDATE($S846,32)),"")</f>
        <v/>
      </c>
      <c r="AZ846" s="49" t="str">
        <f>IFERROR(IF(COUNT($S846:AY846)&gt;=$P846,"",EDATE($S846,33)),"")</f>
        <v/>
      </c>
      <c r="BA846" s="49" t="str">
        <f>IFERROR(IF(COUNT($S846:AZ846)&gt;=$P846,"",EDATE($S846,34)),"")</f>
        <v/>
      </c>
      <c r="BB846" s="49" t="str">
        <f>IFERROR(IF(COUNT($S846:BA846)&gt;=$P846,"",EDATE($S846,35)),"")</f>
        <v/>
      </c>
      <c r="BC846" s="49" t="str">
        <f>IFERROR(IF(COUNT($S846:BB846)&gt;=$P846,"",EDATE($S846,36)),"")</f>
        <v/>
      </c>
      <c r="BD846" s="108"/>
    </row>
    <row r="847" spans="1:56" s="98" customFormat="1" ht="21" customHeight="1" thickBot="1">
      <c r="A847" s="106" t="str">
        <f t="shared" ca="1" si="78"/>
        <v/>
      </c>
      <c r="B847" s="152"/>
      <c r="C847" s="45" t="str">
        <f>IFERROR(VLOOKUP(B847,'اسماء العملاء'!$A$2:$E$1589,5,FALSE),"")</f>
        <v/>
      </c>
      <c r="D847" s="60" t="str">
        <f>IFERROR(VLOOKUP(B847,'اسماء العملاء'!$A$2:$C$1589,2,FALSE),"")</f>
        <v/>
      </c>
      <c r="E847" s="56"/>
      <c r="F847" s="62" t="str">
        <f>IFERROR(VLOOKUP(B847,'اسماء العملاء'!$A$2:$C$1589,3,FALSE),"")</f>
        <v/>
      </c>
      <c r="G847" s="75" t="str">
        <f>IFERROR(VLOOKUP(B847,'اسماء العملاء'!$A$2:$F$1589,6,FALSE),"")</f>
        <v/>
      </c>
      <c r="H847" s="142" t="str">
        <f>IFERROR(VLOOKUP(G847,'انواع الفلاتر'!$B$2:$C$52,2,FALSE),"")</f>
        <v/>
      </c>
      <c r="I847" s="128" t="str">
        <f>IFERROR(VLOOKUP(B847,'اسماء العملاء'!$A$2:$K$1589,11,FALSE),"")</f>
        <v/>
      </c>
      <c r="J847" s="46" t="str">
        <f t="shared" si="79"/>
        <v/>
      </c>
      <c r="K847" s="37"/>
      <c r="L847" s="137" t="str">
        <f t="shared" si="80"/>
        <v/>
      </c>
      <c r="M847" s="94" t="str">
        <f>IFERROR(VLOOKUP(B847,'اسماء العملاء'!$A$2:$G$1589,7,FALSE),"")</f>
        <v/>
      </c>
      <c r="N847" s="92" t="str">
        <f t="shared" si="81"/>
        <v/>
      </c>
      <c r="O847" s="149" t="str">
        <f>IFERROR(VLOOKUP(B847,'اسماء العملاء'!$A$2:$I$1589,9,FALSE),"")</f>
        <v/>
      </c>
      <c r="P847" s="144" t="str">
        <f t="shared" si="82"/>
        <v/>
      </c>
      <c r="Q847" s="145" t="str">
        <f t="shared" si="83"/>
        <v/>
      </c>
      <c r="R847" s="50"/>
      <c r="S847" s="133" t="str">
        <f>IFERROR(VLOOKUP(B847,'اسماء العملاء'!$A$2:$J$1589,10,FALSE),"")</f>
        <v/>
      </c>
      <c r="T847" s="48" t="str">
        <f>IFERROR(IF(COUNT($S847:S847)&gt;=$P847,"",EDATE($S847,1)),"")</f>
        <v/>
      </c>
      <c r="U847" s="48" t="str">
        <f>IFERROR(IF(COUNT($S847:T847)&gt;=$P847,"",EDATE($S847,2)),"")</f>
        <v/>
      </c>
      <c r="V847" s="48" t="str">
        <f>IFERROR(IF(COUNT($S847:U847)&gt;=$P847,"",EDATE($S847,3)),"")</f>
        <v/>
      </c>
      <c r="W847" s="48" t="str">
        <f>IFERROR(IF(COUNT($S847:V847)&gt;=$P847,"",EDATE($S847,4)),"")</f>
        <v/>
      </c>
      <c r="X847" s="48" t="str">
        <f>IFERROR(IF(COUNT($S847:W847)&gt;=$P847,"",EDATE($S847,5)),"")</f>
        <v/>
      </c>
      <c r="Y847" s="48" t="str">
        <f>IFERROR(IF(COUNT($S847:X847)&gt;=$P847,"",EDATE($S847,6)),"")</f>
        <v/>
      </c>
      <c r="Z847" s="48" t="str">
        <f>IFERROR(IF(COUNT($S847:Y847)&gt;=$P847,"",EDATE($S847,7)),"")</f>
        <v/>
      </c>
      <c r="AA847" s="48" t="str">
        <f>IFERROR(IF(COUNT($S847:Z847)&gt;=$P847,"",EDATE($S847,8)),"")</f>
        <v/>
      </c>
      <c r="AB847" s="48" t="str">
        <f>IFERROR(IF(COUNT($S847:AA847)&gt;=$P847,"",EDATE($S847,9)),"")</f>
        <v/>
      </c>
      <c r="AC847" s="48" t="str">
        <f>IFERROR(IF(COUNT($S847:AB847)&gt;=$P847,"",EDATE($S847,10)),"")</f>
        <v/>
      </c>
      <c r="AD847" s="48" t="str">
        <f>IFERROR(IF(COUNT($S847:AC847)&gt;=$P847,"",EDATE($S847,11)),"")</f>
        <v/>
      </c>
      <c r="AE847" s="48" t="str">
        <f>IFERROR(IF(COUNT($S847:AD847)&gt;=$P847,"",EDATE($S847,12)),"")</f>
        <v/>
      </c>
      <c r="AF847" s="48" t="str">
        <f>IFERROR(IF(COUNT($S847:AE847)&gt;=$P847,"",EDATE($S847,13)),"")</f>
        <v/>
      </c>
      <c r="AG847" s="48" t="str">
        <f>IFERROR(IF(COUNT($S847:AF847)&gt;=$P847,"",EDATE($S847,14)),"")</f>
        <v/>
      </c>
      <c r="AH847" s="48" t="str">
        <f>IFERROR(IF(COUNT($S847:AG847)&gt;=$P847,"",EDATE($S847,15)),"")</f>
        <v/>
      </c>
      <c r="AI847" s="48" t="str">
        <f>IFERROR(IF(COUNT($S847:AH847)&gt;=$P847,"",EDATE($S847,16)),"")</f>
        <v/>
      </c>
      <c r="AJ847" s="48" t="str">
        <f>IFERROR(IF(COUNT($S847:AI847)&gt;=$P847,"",EDATE($S847,17)),"")</f>
        <v/>
      </c>
      <c r="AK847" s="48" t="str">
        <f>IFERROR(IF(COUNT($S847:AJ847)&gt;=$P847,"",EDATE($S847,18)),"")</f>
        <v/>
      </c>
      <c r="AL847" s="49" t="str">
        <f>IFERROR(IF(COUNT($S847:AK847)&gt;=$P847,"",EDATE($S847,19)),"")</f>
        <v/>
      </c>
      <c r="AM847" s="49" t="str">
        <f>IFERROR(IF(COUNT($S847:AL847)&gt;=$P847,"",EDATE($S847,20)),"")</f>
        <v/>
      </c>
      <c r="AN847" s="49" t="str">
        <f>IFERROR(IF(COUNT($S847:AM847)&gt;=$P847,"",EDATE($S847,21)),"")</f>
        <v/>
      </c>
      <c r="AO847" s="49" t="str">
        <f>IFERROR(IF(COUNT($S847:AN847)&gt;=$P847,"",EDATE($S847,22)),"")</f>
        <v/>
      </c>
      <c r="AP847" s="49" t="str">
        <f>IFERROR(IF(COUNT($S847:AO847)&gt;=$P847,"",EDATE($S847,23)),"")</f>
        <v/>
      </c>
      <c r="AQ847" s="49" t="str">
        <f>IFERROR(IF(COUNT($S847:AP847)&gt;=$P847,"",EDATE($S847,24)),"")</f>
        <v/>
      </c>
      <c r="AR847" s="49" t="str">
        <f>IFERROR(IF(COUNT($S847:AQ847)&gt;=$P847,"",EDATE($S847,25)),"")</f>
        <v/>
      </c>
      <c r="AS847" s="49" t="str">
        <f>IFERROR(IF(COUNT($S847:AR847)&gt;=$P847,"",EDATE($S847,26)),"")</f>
        <v/>
      </c>
      <c r="AT847" s="49" t="str">
        <f>IFERROR(IF(COUNT($S847:AS847)&gt;=$P847,"",EDATE($S847,27)),"")</f>
        <v/>
      </c>
      <c r="AU847" s="49" t="str">
        <f>IFERROR(IF(COUNT($S847:AT847)&gt;=$P847,"",EDATE($S847,28)),"")</f>
        <v/>
      </c>
      <c r="AV847" s="49" t="str">
        <f>IFERROR(IF(COUNT($S847:AU847)&gt;=$P847,"",EDATE($S847,29)),"")</f>
        <v/>
      </c>
      <c r="AW847" s="49" t="str">
        <f>IFERROR(IF(COUNT($S847:AV847)&gt;=$P847,"",EDATE($S847,30)),"")</f>
        <v/>
      </c>
      <c r="AX847" s="49" t="str">
        <f>IFERROR(IF(COUNT($S847:AW847)&gt;=$P847,"",EDATE($S847,31)),"")</f>
        <v/>
      </c>
      <c r="AY847" s="49" t="str">
        <f>IFERROR(IF(COUNT($S847:AX847)&gt;=$P847,"",EDATE($S847,32)),"")</f>
        <v/>
      </c>
      <c r="AZ847" s="49" t="str">
        <f>IFERROR(IF(COUNT($S847:AY847)&gt;=$P847,"",EDATE($S847,33)),"")</f>
        <v/>
      </c>
      <c r="BA847" s="49" t="str">
        <f>IFERROR(IF(COUNT($S847:AZ847)&gt;=$P847,"",EDATE($S847,34)),"")</f>
        <v/>
      </c>
      <c r="BB847" s="49" t="str">
        <f>IFERROR(IF(COUNT($S847:BA847)&gt;=$P847,"",EDATE($S847,35)),"")</f>
        <v/>
      </c>
      <c r="BC847" s="49" t="str">
        <f>IFERROR(IF(COUNT($S847:BB847)&gt;=$P847,"",EDATE($S847,36)),"")</f>
        <v/>
      </c>
      <c r="BD847" s="108"/>
    </row>
    <row r="848" spans="1:56" s="98" customFormat="1" ht="21" customHeight="1" thickBot="1">
      <c r="A848" s="106" t="str">
        <f t="shared" ca="1" si="78"/>
        <v/>
      </c>
      <c r="B848" s="152"/>
      <c r="C848" s="45" t="str">
        <f>IFERROR(VLOOKUP(B848,'اسماء العملاء'!$A$2:$E$1589,5,FALSE),"")</f>
        <v/>
      </c>
      <c r="D848" s="60" t="str">
        <f>IFERROR(VLOOKUP(B848,'اسماء العملاء'!$A$2:$C$1589,2,FALSE),"")</f>
        <v/>
      </c>
      <c r="E848" s="56"/>
      <c r="F848" s="62" t="str">
        <f>IFERROR(VLOOKUP(B848,'اسماء العملاء'!$A$2:$C$1589,3,FALSE),"")</f>
        <v/>
      </c>
      <c r="G848" s="75" t="str">
        <f>IFERROR(VLOOKUP(B848,'اسماء العملاء'!$A$2:$F$1589,6,FALSE),"")</f>
        <v/>
      </c>
      <c r="H848" s="142" t="str">
        <f>IFERROR(VLOOKUP(G848,'انواع الفلاتر'!$B$2:$C$52,2,FALSE),"")</f>
        <v/>
      </c>
      <c r="I848" s="128" t="str">
        <f>IFERROR(VLOOKUP(B848,'اسماء العملاء'!$A$2:$K$1589,11,FALSE),"")</f>
        <v/>
      </c>
      <c r="J848" s="46" t="str">
        <f t="shared" si="79"/>
        <v/>
      </c>
      <c r="K848" s="37"/>
      <c r="L848" s="137" t="str">
        <f t="shared" si="80"/>
        <v/>
      </c>
      <c r="M848" s="94" t="str">
        <f>IFERROR(VLOOKUP(B848,'اسماء العملاء'!$A$2:$G$1589,7,FALSE),"")</f>
        <v/>
      </c>
      <c r="N848" s="92" t="str">
        <f t="shared" si="81"/>
        <v/>
      </c>
      <c r="O848" s="149" t="str">
        <f>IFERROR(VLOOKUP(B848,'اسماء العملاء'!$A$2:$I$1589,9,FALSE),"")</f>
        <v/>
      </c>
      <c r="P848" s="144" t="str">
        <f t="shared" si="82"/>
        <v/>
      </c>
      <c r="Q848" s="145" t="str">
        <f t="shared" si="83"/>
        <v/>
      </c>
      <c r="R848" s="50"/>
      <c r="S848" s="133" t="str">
        <f>IFERROR(VLOOKUP(B848,'اسماء العملاء'!$A$2:$J$1589,10,FALSE),"")</f>
        <v/>
      </c>
      <c r="T848" s="48" t="str">
        <f>IFERROR(IF(COUNT($S848:S848)&gt;=$P848,"",EDATE($S848,1)),"")</f>
        <v/>
      </c>
      <c r="U848" s="48" t="str">
        <f>IFERROR(IF(COUNT($S848:T848)&gt;=$P848,"",EDATE($S848,2)),"")</f>
        <v/>
      </c>
      <c r="V848" s="48" t="str">
        <f>IFERROR(IF(COUNT($S848:U848)&gt;=$P848,"",EDATE($S848,3)),"")</f>
        <v/>
      </c>
      <c r="W848" s="48" t="str">
        <f>IFERROR(IF(COUNT($S848:V848)&gt;=$P848,"",EDATE($S848,4)),"")</f>
        <v/>
      </c>
      <c r="X848" s="48" t="str">
        <f>IFERROR(IF(COUNT($S848:W848)&gt;=$P848,"",EDATE($S848,5)),"")</f>
        <v/>
      </c>
      <c r="Y848" s="48" t="str">
        <f>IFERROR(IF(COUNT($S848:X848)&gt;=$P848,"",EDATE($S848,6)),"")</f>
        <v/>
      </c>
      <c r="Z848" s="48" t="str">
        <f>IFERROR(IF(COUNT($S848:Y848)&gt;=$P848,"",EDATE($S848,7)),"")</f>
        <v/>
      </c>
      <c r="AA848" s="48" t="str">
        <f>IFERROR(IF(COUNT($S848:Z848)&gt;=$P848,"",EDATE($S848,8)),"")</f>
        <v/>
      </c>
      <c r="AB848" s="48" t="str">
        <f>IFERROR(IF(COUNT($S848:AA848)&gt;=$P848,"",EDATE($S848,9)),"")</f>
        <v/>
      </c>
      <c r="AC848" s="48" t="str">
        <f>IFERROR(IF(COUNT($S848:AB848)&gt;=$P848,"",EDATE($S848,10)),"")</f>
        <v/>
      </c>
      <c r="AD848" s="48" t="str">
        <f>IFERROR(IF(COUNT($S848:AC848)&gt;=$P848,"",EDATE($S848,11)),"")</f>
        <v/>
      </c>
      <c r="AE848" s="48" t="str">
        <f>IFERROR(IF(COUNT($S848:AD848)&gt;=$P848,"",EDATE($S848,12)),"")</f>
        <v/>
      </c>
      <c r="AF848" s="48" t="str">
        <f>IFERROR(IF(COUNT($S848:AE848)&gt;=$P848,"",EDATE($S848,13)),"")</f>
        <v/>
      </c>
      <c r="AG848" s="48" t="str">
        <f>IFERROR(IF(COUNT($S848:AF848)&gt;=$P848,"",EDATE($S848,14)),"")</f>
        <v/>
      </c>
      <c r="AH848" s="48" t="str">
        <f>IFERROR(IF(COUNT($S848:AG848)&gt;=$P848,"",EDATE($S848,15)),"")</f>
        <v/>
      </c>
      <c r="AI848" s="48" t="str">
        <f>IFERROR(IF(COUNT($S848:AH848)&gt;=$P848,"",EDATE($S848,16)),"")</f>
        <v/>
      </c>
      <c r="AJ848" s="48" t="str">
        <f>IFERROR(IF(COUNT($S848:AI848)&gt;=$P848,"",EDATE($S848,17)),"")</f>
        <v/>
      </c>
      <c r="AK848" s="48" t="str">
        <f>IFERROR(IF(COUNT($S848:AJ848)&gt;=$P848,"",EDATE($S848,18)),"")</f>
        <v/>
      </c>
      <c r="AL848" s="49" t="str">
        <f>IFERROR(IF(COUNT($S848:AK848)&gt;=$P848,"",EDATE($S848,19)),"")</f>
        <v/>
      </c>
      <c r="AM848" s="49" t="str">
        <f>IFERROR(IF(COUNT($S848:AL848)&gt;=$P848,"",EDATE($S848,20)),"")</f>
        <v/>
      </c>
      <c r="AN848" s="49" t="str">
        <f>IFERROR(IF(COUNT($S848:AM848)&gt;=$P848,"",EDATE($S848,21)),"")</f>
        <v/>
      </c>
      <c r="AO848" s="49" t="str">
        <f>IFERROR(IF(COUNT($S848:AN848)&gt;=$P848,"",EDATE($S848,22)),"")</f>
        <v/>
      </c>
      <c r="AP848" s="49" t="str">
        <f>IFERROR(IF(COUNT($S848:AO848)&gt;=$P848,"",EDATE($S848,23)),"")</f>
        <v/>
      </c>
      <c r="AQ848" s="49" t="str">
        <f>IFERROR(IF(COUNT($S848:AP848)&gt;=$P848,"",EDATE($S848,24)),"")</f>
        <v/>
      </c>
      <c r="AR848" s="49" t="str">
        <f>IFERROR(IF(COUNT($S848:AQ848)&gt;=$P848,"",EDATE($S848,25)),"")</f>
        <v/>
      </c>
      <c r="AS848" s="49" t="str">
        <f>IFERROR(IF(COUNT($S848:AR848)&gt;=$P848,"",EDATE($S848,26)),"")</f>
        <v/>
      </c>
      <c r="AT848" s="49" t="str">
        <f>IFERROR(IF(COUNT($S848:AS848)&gt;=$P848,"",EDATE($S848,27)),"")</f>
        <v/>
      </c>
      <c r="AU848" s="49" t="str">
        <f>IFERROR(IF(COUNT($S848:AT848)&gt;=$P848,"",EDATE($S848,28)),"")</f>
        <v/>
      </c>
      <c r="AV848" s="49" t="str">
        <f>IFERROR(IF(COUNT($S848:AU848)&gt;=$P848,"",EDATE($S848,29)),"")</f>
        <v/>
      </c>
      <c r="AW848" s="49" t="str">
        <f>IFERROR(IF(COUNT($S848:AV848)&gt;=$P848,"",EDATE($S848,30)),"")</f>
        <v/>
      </c>
      <c r="AX848" s="49" t="str">
        <f>IFERROR(IF(COUNT($S848:AW848)&gt;=$P848,"",EDATE($S848,31)),"")</f>
        <v/>
      </c>
      <c r="AY848" s="49" t="str">
        <f>IFERROR(IF(COUNT($S848:AX848)&gt;=$P848,"",EDATE($S848,32)),"")</f>
        <v/>
      </c>
      <c r="AZ848" s="49" t="str">
        <f>IFERROR(IF(COUNT($S848:AY848)&gt;=$P848,"",EDATE($S848,33)),"")</f>
        <v/>
      </c>
      <c r="BA848" s="49" t="str">
        <f>IFERROR(IF(COUNT($S848:AZ848)&gt;=$P848,"",EDATE($S848,34)),"")</f>
        <v/>
      </c>
      <c r="BB848" s="49" t="str">
        <f>IFERROR(IF(COUNT($S848:BA848)&gt;=$P848,"",EDATE($S848,35)),"")</f>
        <v/>
      </c>
      <c r="BC848" s="49" t="str">
        <f>IFERROR(IF(COUNT($S848:BB848)&gt;=$P848,"",EDATE($S848,36)),"")</f>
        <v/>
      </c>
      <c r="BD848" s="108"/>
    </row>
    <row r="849" spans="1:56" s="98" customFormat="1" ht="21" customHeight="1" thickBot="1">
      <c r="A849" s="106" t="str">
        <f t="shared" ca="1" si="78"/>
        <v/>
      </c>
      <c r="B849" s="152"/>
      <c r="C849" s="45" t="str">
        <f>IFERROR(VLOOKUP(B849,'اسماء العملاء'!$A$2:$E$1589,5,FALSE),"")</f>
        <v/>
      </c>
      <c r="D849" s="60" t="str">
        <f>IFERROR(VLOOKUP(B849,'اسماء العملاء'!$A$2:$C$1589,2,FALSE),"")</f>
        <v/>
      </c>
      <c r="E849" s="56"/>
      <c r="F849" s="62" t="str">
        <f>IFERROR(VLOOKUP(B849,'اسماء العملاء'!$A$2:$C$1589,3,FALSE),"")</f>
        <v/>
      </c>
      <c r="G849" s="75" t="str">
        <f>IFERROR(VLOOKUP(B849,'اسماء العملاء'!$A$2:$F$1589,6,FALSE),"")</f>
        <v/>
      </c>
      <c r="H849" s="142" t="str">
        <f>IFERROR(VLOOKUP(G849,'انواع الفلاتر'!$B$2:$C$52,2,FALSE),"")</f>
        <v/>
      </c>
      <c r="I849" s="128" t="str">
        <f>IFERROR(VLOOKUP(B849,'اسماء العملاء'!$A$2:$K$1589,11,FALSE),"")</f>
        <v/>
      </c>
      <c r="J849" s="46" t="str">
        <f t="shared" si="79"/>
        <v/>
      </c>
      <c r="K849" s="37"/>
      <c r="L849" s="137" t="str">
        <f t="shared" si="80"/>
        <v/>
      </c>
      <c r="M849" s="94" t="str">
        <f>IFERROR(VLOOKUP(B849,'اسماء العملاء'!$A$2:$G$1589,7,FALSE),"")</f>
        <v/>
      </c>
      <c r="N849" s="92" t="str">
        <f t="shared" si="81"/>
        <v/>
      </c>
      <c r="O849" s="149" t="str">
        <f>IFERROR(VLOOKUP(B849,'اسماء العملاء'!$A$2:$I$1589,9,FALSE),"")</f>
        <v/>
      </c>
      <c r="P849" s="144" t="str">
        <f t="shared" si="82"/>
        <v/>
      </c>
      <c r="Q849" s="145" t="str">
        <f t="shared" si="83"/>
        <v/>
      </c>
      <c r="R849" s="50"/>
      <c r="S849" s="133" t="str">
        <f>IFERROR(VLOOKUP(B849,'اسماء العملاء'!$A$2:$J$1589,10,FALSE),"")</f>
        <v/>
      </c>
      <c r="T849" s="48" t="str">
        <f>IFERROR(IF(COUNT($S849:S849)&gt;=$P849,"",EDATE($S849,1)),"")</f>
        <v/>
      </c>
      <c r="U849" s="48" t="str">
        <f>IFERROR(IF(COUNT($S849:T849)&gt;=$P849,"",EDATE($S849,2)),"")</f>
        <v/>
      </c>
      <c r="V849" s="48" t="str">
        <f>IFERROR(IF(COUNT($S849:U849)&gt;=$P849,"",EDATE($S849,3)),"")</f>
        <v/>
      </c>
      <c r="W849" s="48" t="str">
        <f>IFERROR(IF(COUNT($S849:V849)&gt;=$P849,"",EDATE($S849,4)),"")</f>
        <v/>
      </c>
      <c r="X849" s="48" t="str">
        <f>IFERROR(IF(COUNT($S849:W849)&gt;=$P849,"",EDATE($S849,5)),"")</f>
        <v/>
      </c>
      <c r="Y849" s="48" t="str">
        <f>IFERROR(IF(COUNT($S849:X849)&gt;=$P849,"",EDATE($S849,6)),"")</f>
        <v/>
      </c>
      <c r="Z849" s="48" t="str">
        <f>IFERROR(IF(COUNT($S849:Y849)&gt;=$P849,"",EDATE($S849,7)),"")</f>
        <v/>
      </c>
      <c r="AA849" s="48" t="str">
        <f>IFERROR(IF(COUNT($S849:Z849)&gt;=$P849,"",EDATE($S849,8)),"")</f>
        <v/>
      </c>
      <c r="AB849" s="48" t="str">
        <f>IFERROR(IF(COUNT($S849:AA849)&gt;=$P849,"",EDATE($S849,9)),"")</f>
        <v/>
      </c>
      <c r="AC849" s="48" t="str">
        <f>IFERROR(IF(COUNT($S849:AB849)&gt;=$P849,"",EDATE($S849,10)),"")</f>
        <v/>
      </c>
      <c r="AD849" s="48" t="str">
        <f>IFERROR(IF(COUNT($S849:AC849)&gt;=$P849,"",EDATE($S849,11)),"")</f>
        <v/>
      </c>
      <c r="AE849" s="48" t="str">
        <f>IFERROR(IF(COUNT($S849:AD849)&gt;=$P849,"",EDATE($S849,12)),"")</f>
        <v/>
      </c>
      <c r="AF849" s="48" t="str">
        <f>IFERROR(IF(COUNT($S849:AE849)&gt;=$P849,"",EDATE($S849,13)),"")</f>
        <v/>
      </c>
      <c r="AG849" s="48" t="str">
        <f>IFERROR(IF(COUNT($S849:AF849)&gt;=$P849,"",EDATE($S849,14)),"")</f>
        <v/>
      </c>
      <c r="AH849" s="48" t="str">
        <f>IFERROR(IF(COUNT($S849:AG849)&gt;=$P849,"",EDATE($S849,15)),"")</f>
        <v/>
      </c>
      <c r="AI849" s="48" t="str">
        <f>IFERROR(IF(COUNT($S849:AH849)&gt;=$P849,"",EDATE($S849,16)),"")</f>
        <v/>
      </c>
      <c r="AJ849" s="48" t="str">
        <f>IFERROR(IF(COUNT($S849:AI849)&gt;=$P849,"",EDATE($S849,17)),"")</f>
        <v/>
      </c>
      <c r="AK849" s="48" t="str">
        <f>IFERROR(IF(COUNT($S849:AJ849)&gt;=$P849,"",EDATE($S849,18)),"")</f>
        <v/>
      </c>
      <c r="AL849" s="49" t="str">
        <f>IFERROR(IF(COUNT($S849:AK849)&gt;=$P849,"",EDATE($S849,19)),"")</f>
        <v/>
      </c>
      <c r="AM849" s="49" t="str">
        <f>IFERROR(IF(COUNT($S849:AL849)&gt;=$P849,"",EDATE($S849,20)),"")</f>
        <v/>
      </c>
      <c r="AN849" s="49" t="str">
        <f>IFERROR(IF(COUNT($S849:AM849)&gt;=$P849,"",EDATE($S849,21)),"")</f>
        <v/>
      </c>
      <c r="AO849" s="49" t="str">
        <f>IFERROR(IF(COUNT($S849:AN849)&gt;=$P849,"",EDATE($S849,22)),"")</f>
        <v/>
      </c>
      <c r="AP849" s="49" t="str">
        <f>IFERROR(IF(COUNT($S849:AO849)&gt;=$P849,"",EDATE($S849,23)),"")</f>
        <v/>
      </c>
      <c r="AQ849" s="49" t="str">
        <f>IFERROR(IF(COUNT($S849:AP849)&gt;=$P849,"",EDATE($S849,24)),"")</f>
        <v/>
      </c>
      <c r="AR849" s="49" t="str">
        <f>IFERROR(IF(COUNT($S849:AQ849)&gt;=$P849,"",EDATE($S849,25)),"")</f>
        <v/>
      </c>
      <c r="AS849" s="49" t="str">
        <f>IFERROR(IF(COUNT($S849:AR849)&gt;=$P849,"",EDATE($S849,26)),"")</f>
        <v/>
      </c>
      <c r="AT849" s="49" t="str">
        <f>IFERROR(IF(COUNT($S849:AS849)&gt;=$P849,"",EDATE($S849,27)),"")</f>
        <v/>
      </c>
      <c r="AU849" s="49" t="str">
        <f>IFERROR(IF(COUNT($S849:AT849)&gt;=$P849,"",EDATE($S849,28)),"")</f>
        <v/>
      </c>
      <c r="AV849" s="49" t="str">
        <f>IFERROR(IF(COUNT($S849:AU849)&gt;=$P849,"",EDATE($S849,29)),"")</f>
        <v/>
      </c>
      <c r="AW849" s="49" t="str">
        <f>IFERROR(IF(COUNT($S849:AV849)&gt;=$P849,"",EDATE($S849,30)),"")</f>
        <v/>
      </c>
      <c r="AX849" s="49" t="str">
        <f>IFERROR(IF(COUNT($S849:AW849)&gt;=$P849,"",EDATE($S849,31)),"")</f>
        <v/>
      </c>
      <c r="AY849" s="49" t="str">
        <f>IFERROR(IF(COUNT($S849:AX849)&gt;=$P849,"",EDATE($S849,32)),"")</f>
        <v/>
      </c>
      <c r="AZ849" s="49" t="str">
        <f>IFERROR(IF(COUNT($S849:AY849)&gt;=$P849,"",EDATE($S849,33)),"")</f>
        <v/>
      </c>
      <c r="BA849" s="49" t="str">
        <f>IFERROR(IF(COUNT($S849:AZ849)&gt;=$P849,"",EDATE($S849,34)),"")</f>
        <v/>
      </c>
      <c r="BB849" s="49" t="str">
        <f>IFERROR(IF(COUNT($S849:BA849)&gt;=$P849,"",EDATE($S849,35)),"")</f>
        <v/>
      </c>
      <c r="BC849" s="49" t="str">
        <f>IFERROR(IF(COUNT($S849:BB849)&gt;=$P849,"",EDATE($S849,36)),"")</f>
        <v/>
      </c>
      <c r="BD849" s="108"/>
    </row>
    <row r="850" spans="1:56" s="98" customFormat="1" ht="21" customHeight="1" thickBot="1">
      <c r="A850" s="106" t="str">
        <f t="shared" ca="1" si="78"/>
        <v/>
      </c>
      <c r="B850" s="152"/>
      <c r="C850" s="45" t="str">
        <f>IFERROR(VLOOKUP(B850,'اسماء العملاء'!$A$2:$E$1589,5,FALSE),"")</f>
        <v/>
      </c>
      <c r="D850" s="60" t="str">
        <f>IFERROR(VLOOKUP(B850,'اسماء العملاء'!$A$2:$C$1589,2,FALSE),"")</f>
        <v/>
      </c>
      <c r="E850" s="56"/>
      <c r="F850" s="62" t="str">
        <f>IFERROR(VLOOKUP(B850,'اسماء العملاء'!$A$2:$C$1589,3,FALSE),"")</f>
        <v/>
      </c>
      <c r="G850" s="75" t="str">
        <f>IFERROR(VLOOKUP(B850,'اسماء العملاء'!$A$2:$F$1589,6,FALSE),"")</f>
        <v/>
      </c>
      <c r="H850" s="142" t="str">
        <f>IFERROR(VLOOKUP(G850,'انواع الفلاتر'!$B$2:$C$52,2,FALSE),"")</f>
        <v/>
      </c>
      <c r="I850" s="128" t="str">
        <f>IFERROR(VLOOKUP(B850,'اسماء العملاء'!$A$2:$K$1589,11,FALSE),"")</f>
        <v/>
      </c>
      <c r="J850" s="46" t="str">
        <f t="shared" si="79"/>
        <v/>
      </c>
      <c r="K850" s="37"/>
      <c r="L850" s="137" t="str">
        <f t="shared" si="80"/>
        <v/>
      </c>
      <c r="M850" s="94" t="str">
        <f>IFERROR(VLOOKUP(B850,'اسماء العملاء'!$A$2:$G$1589,7,FALSE),"")</f>
        <v/>
      </c>
      <c r="N850" s="92" t="str">
        <f t="shared" si="81"/>
        <v/>
      </c>
      <c r="O850" s="149" t="str">
        <f>IFERROR(VLOOKUP(B850,'اسماء العملاء'!$A$2:$I$1589,9,FALSE),"")</f>
        <v/>
      </c>
      <c r="P850" s="144" t="str">
        <f t="shared" si="82"/>
        <v/>
      </c>
      <c r="Q850" s="145" t="str">
        <f t="shared" si="83"/>
        <v/>
      </c>
      <c r="R850" s="50"/>
      <c r="S850" s="133" t="str">
        <f>IFERROR(VLOOKUP(B850,'اسماء العملاء'!$A$2:$J$1589,10,FALSE),"")</f>
        <v/>
      </c>
      <c r="T850" s="48" t="str">
        <f>IFERROR(IF(COUNT($S850:S850)&gt;=$P850,"",EDATE($S850,1)),"")</f>
        <v/>
      </c>
      <c r="U850" s="48" t="str">
        <f>IFERROR(IF(COUNT($S850:T850)&gt;=$P850,"",EDATE($S850,2)),"")</f>
        <v/>
      </c>
      <c r="V850" s="48" t="str">
        <f>IFERROR(IF(COUNT($S850:U850)&gt;=$P850,"",EDATE($S850,3)),"")</f>
        <v/>
      </c>
      <c r="W850" s="48" t="str">
        <f>IFERROR(IF(COUNT($S850:V850)&gt;=$P850,"",EDATE($S850,4)),"")</f>
        <v/>
      </c>
      <c r="X850" s="48" t="str">
        <f>IFERROR(IF(COUNT($S850:W850)&gt;=$P850,"",EDATE($S850,5)),"")</f>
        <v/>
      </c>
      <c r="Y850" s="48" t="str">
        <f>IFERROR(IF(COUNT($S850:X850)&gt;=$P850,"",EDATE($S850,6)),"")</f>
        <v/>
      </c>
      <c r="Z850" s="48" t="str">
        <f>IFERROR(IF(COUNT($S850:Y850)&gt;=$P850,"",EDATE($S850,7)),"")</f>
        <v/>
      </c>
      <c r="AA850" s="48" t="str">
        <f>IFERROR(IF(COUNT($S850:Z850)&gt;=$P850,"",EDATE($S850,8)),"")</f>
        <v/>
      </c>
      <c r="AB850" s="48" t="str">
        <f>IFERROR(IF(COUNT($S850:AA850)&gt;=$P850,"",EDATE($S850,9)),"")</f>
        <v/>
      </c>
      <c r="AC850" s="48" t="str">
        <f>IFERROR(IF(COUNT($S850:AB850)&gt;=$P850,"",EDATE($S850,10)),"")</f>
        <v/>
      </c>
      <c r="AD850" s="48" t="str">
        <f>IFERROR(IF(COUNT($S850:AC850)&gt;=$P850,"",EDATE($S850,11)),"")</f>
        <v/>
      </c>
      <c r="AE850" s="48" t="str">
        <f>IFERROR(IF(COUNT($S850:AD850)&gt;=$P850,"",EDATE($S850,12)),"")</f>
        <v/>
      </c>
      <c r="AF850" s="48" t="str">
        <f>IFERROR(IF(COUNT($S850:AE850)&gt;=$P850,"",EDATE($S850,13)),"")</f>
        <v/>
      </c>
      <c r="AG850" s="48" t="str">
        <f>IFERROR(IF(COUNT($S850:AF850)&gt;=$P850,"",EDATE($S850,14)),"")</f>
        <v/>
      </c>
      <c r="AH850" s="48" t="str">
        <f>IFERROR(IF(COUNT($S850:AG850)&gt;=$P850,"",EDATE($S850,15)),"")</f>
        <v/>
      </c>
      <c r="AI850" s="48" t="str">
        <f>IFERROR(IF(COUNT($S850:AH850)&gt;=$P850,"",EDATE($S850,16)),"")</f>
        <v/>
      </c>
      <c r="AJ850" s="48" t="str">
        <f>IFERROR(IF(COUNT($S850:AI850)&gt;=$P850,"",EDATE($S850,17)),"")</f>
        <v/>
      </c>
      <c r="AK850" s="48" t="str">
        <f>IFERROR(IF(COUNT($S850:AJ850)&gt;=$P850,"",EDATE($S850,18)),"")</f>
        <v/>
      </c>
      <c r="AL850" s="49" t="str">
        <f>IFERROR(IF(COUNT($S850:AK850)&gt;=$P850,"",EDATE($S850,19)),"")</f>
        <v/>
      </c>
      <c r="AM850" s="49" t="str">
        <f>IFERROR(IF(COUNT($S850:AL850)&gt;=$P850,"",EDATE($S850,20)),"")</f>
        <v/>
      </c>
      <c r="AN850" s="49" t="str">
        <f>IFERROR(IF(COUNT($S850:AM850)&gt;=$P850,"",EDATE($S850,21)),"")</f>
        <v/>
      </c>
      <c r="AO850" s="49" t="str">
        <f>IFERROR(IF(COUNT($S850:AN850)&gt;=$P850,"",EDATE($S850,22)),"")</f>
        <v/>
      </c>
      <c r="AP850" s="49" t="str">
        <f>IFERROR(IF(COUNT($S850:AO850)&gt;=$P850,"",EDATE($S850,23)),"")</f>
        <v/>
      </c>
      <c r="AQ850" s="49" t="str">
        <f>IFERROR(IF(COUNT($S850:AP850)&gt;=$P850,"",EDATE($S850,24)),"")</f>
        <v/>
      </c>
      <c r="AR850" s="49" t="str">
        <f>IFERROR(IF(COUNT($S850:AQ850)&gt;=$P850,"",EDATE($S850,25)),"")</f>
        <v/>
      </c>
      <c r="AS850" s="49" t="str">
        <f>IFERROR(IF(COUNT($S850:AR850)&gt;=$P850,"",EDATE($S850,26)),"")</f>
        <v/>
      </c>
      <c r="AT850" s="49" t="str">
        <f>IFERROR(IF(COUNT($S850:AS850)&gt;=$P850,"",EDATE($S850,27)),"")</f>
        <v/>
      </c>
      <c r="AU850" s="49" t="str">
        <f>IFERROR(IF(COUNT($S850:AT850)&gt;=$P850,"",EDATE($S850,28)),"")</f>
        <v/>
      </c>
      <c r="AV850" s="49" t="str">
        <f>IFERROR(IF(COUNT($S850:AU850)&gt;=$P850,"",EDATE($S850,29)),"")</f>
        <v/>
      </c>
      <c r="AW850" s="49" t="str">
        <f>IFERROR(IF(COUNT($S850:AV850)&gt;=$P850,"",EDATE($S850,30)),"")</f>
        <v/>
      </c>
      <c r="AX850" s="49" t="str">
        <f>IFERROR(IF(COUNT($S850:AW850)&gt;=$P850,"",EDATE($S850,31)),"")</f>
        <v/>
      </c>
      <c r="AY850" s="49" t="str">
        <f>IFERROR(IF(COUNT($S850:AX850)&gt;=$P850,"",EDATE($S850,32)),"")</f>
        <v/>
      </c>
      <c r="AZ850" s="49" t="str">
        <f>IFERROR(IF(COUNT($S850:AY850)&gt;=$P850,"",EDATE($S850,33)),"")</f>
        <v/>
      </c>
      <c r="BA850" s="49" t="str">
        <f>IFERROR(IF(COUNT($S850:AZ850)&gt;=$P850,"",EDATE($S850,34)),"")</f>
        <v/>
      </c>
      <c r="BB850" s="49" t="str">
        <f>IFERROR(IF(COUNT($S850:BA850)&gt;=$P850,"",EDATE($S850,35)),"")</f>
        <v/>
      </c>
      <c r="BC850" s="49" t="str">
        <f>IFERROR(IF(COUNT($S850:BB850)&gt;=$P850,"",EDATE($S850,36)),"")</f>
        <v/>
      </c>
      <c r="BD850" s="108"/>
    </row>
    <row r="851" spans="1:56" s="98" customFormat="1" ht="21" customHeight="1" thickBot="1">
      <c r="A851" s="106" t="str">
        <f t="shared" ca="1" si="78"/>
        <v/>
      </c>
      <c r="B851" s="152"/>
      <c r="C851" s="45" t="str">
        <f>IFERROR(VLOOKUP(B851,'اسماء العملاء'!$A$2:$E$1589,5,FALSE),"")</f>
        <v/>
      </c>
      <c r="D851" s="60" t="str">
        <f>IFERROR(VLOOKUP(B851,'اسماء العملاء'!$A$2:$C$1589,2,FALSE),"")</f>
        <v/>
      </c>
      <c r="E851" s="56"/>
      <c r="F851" s="62" t="str">
        <f>IFERROR(VLOOKUP(B851,'اسماء العملاء'!$A$2:$C$1589,3,FALSE),"")</f>
        <v/>
      </c>
      <c r="G851" s="75" t="str">
        <f>IFERROR(VLOOKUP(B851,'اسماء العملاء'!$A$2:$F$1589,6,FALSE),"")</f>
        <v/>
      </c>
      <c r="H851" s="142" t="str">
        <f>IFERROR(VLOOKUP(G851,'انواع الفلاتر'!$B$2:$C$52,2,FALSE),"")</f>
        <v/>
      </c>
      <c r="I851" s="128" t="str">
        <f>IFERROR(VLOOKUP(B851,'اسماء العملاء'!$A$2:$K$1589,11,FALSE),"")</f>
        <v/>
      </c>
      <c r="J851" s="46" t="str">
        <f t="shared" si="79"/>
        <v/>
      </c>
      <c r="K851" s="37"/>
      <c r="L851" s="137" t="str">
        <f t="shared" si="80"/>
        <v/>
      </c>
      <c r="M851" s="94" t="str">
        <f>IFERROR(VLOOKUP(B851,'اسماء العملاء'!$A$2:$G$1589,7,FALSE),"")</f>
        <v/>
      </c>
      <c r="N851" s="92" t="str">
        <f t="shared" si="81"/>
        <v/>
      </c>
      <c r="O851" s="149" t="str">
        <f>IFERROR(VLOOKUP(B851,'اسماء العملاء'!$A$2:$I$1589,9,FALSE),"")</f>
        <v/>
      </c>
      <c r="P851" s="144" t="str">
        <f t="shared" si="82"/>
        <v/>
      </c>
      <c r="Q851" s="145" t="str">
        <f t="shared" si="83"/>
        <v/>
      </c>
      <c r="R851" s="50"/>
      <c r="S851" s="133" t="str">
        <f>IFERROR(VLOOKUP(B851,'اسماء العملاء'!$A$2:$J$1589,10,FALSE),"")</f>
        <v/>
      </c>
      <c r="T851" s="48" t="str">
        <f>IFERROR(IF(COUNT($S851:S851)&gt;=$P851,"",EDATE($S851,1)),"")</f>
        <v/>
      </c>
      <c r="U851" s="48" t="str">
        <f>IFERROR(IF(COUNT($S851:T851)&gt;=$P851,"",EDATE($S851,2)),"")</f>
        <v/>
      </c>
      <c r="V851" s="48" t="str">
        <f>IFERROR(IF(COUNT($S851:U851)&gt;=$P851,"",EDATE($S851,3)),"")</f>
        <v/>
      </c>
      <c r="W851" s="48" t="str">
        <f>IFERROR(IF(COUNT($S851:V851)&gt;=$P851,"",EDATE($S851,4)),"")</f>
        <v/>
      </c>
      <c r="X851" s="48" t="str">
        <f>IFERROR(IF(COUNT($S851:W851)&gt;=$P851,"",EDATE($S851,5)),"")</f>
        <v/>
      </c>
      <c r="Y851" s="48" t="str">
        <f>IFERROR(IF(COUNT($S851:X851)&gt;=$P851,"",EDATE($S851,6)),"")</f>
        <v/>
      </c>
      <c r="Z851" s="48" t="str">
        <f>IFERROR(IF(COUNT($S851:Y851)&gt;=$P851,"",EDATE($S851,7)),"")</f>
        <v/>
      </c>
      <c r="AA851" s="48" t="str">
        <f>IFERROR(IF(COUNT($S851:Z851)&gt;=$P851,"",EDATE($S851,8)),"")</f>
        <v/>
      </c>
      <c r="AB851" s="48" t="str">
        <f>IFERROR(IF(COUNT($S851:AA851)&gt;=$P851,"",EDATE($S851,9)),"")</f>
        <v/>
      </c>
      <c r="AC851" s="48" t="str">
        <f>IFERROR(IF(COUNT($S851:AB851)&gt;=$P851,"",EDATE($S851,10)),"")</f>
        <v/>
      </c>
      <c r="AD851" s="48" t="str">
        <f>IFERROR(IF(COUNT($S851:AC851)&gt;=$P851,"",EDATE($S851,11)),"")</f>
        <v/>
      </c>
      <c r="AE851" s="48" t="str">
        <f>IFERROR(IF(COUNT($S851:AD851)&gt;=$P851,"",EDATE($S851,12)),"")</f>
        <v/>
      </c>
      <c r="AF851" s="48" t="str">
        <f>IFERROR(IF(COUNT($S851:AE851)&gt;=$P851,"",EDATE($S851,13)),"")</f>
        <v/>
      </c>
      <c r="AG851" s="48" t="str">
        <f>IFERROR(IF(COUNT($S851:AF851)&gt;=$P851,"",EDATE($S851,14)),"")</f>
        <v/>
      </c>
      <c r="AH851" s="48" t="str">
        <f>IFERROR(IF(COUNT($S851:AG851)&gt;=$P851,"",EDATE($S851,15)),"")</f>
        <v/>
      </c>
      <c r="AI851" s="48" t="str">
        <f>IFERROR(IF(COUNT($S851:AH851)&gt;=$P851,"",EDATE($S851,16)),"")</f>
        <v/>
      </c>
      <c r="AJ851" s="48" t="str">
        <f>IFERROR(IF(COUNT($S851:AI851)&gt;=$P851,"",EDATE($S851,17)),"")</f>
        <v/>
      </c>
      <c r="AK851" s="48" t="str">
        <f>IFERROR(IF(COUNT($S851:AJ851)&gt;=$P851,"",EDATE($S851,18)),"")</f>
        <v/>
      </c>
      <c r="AL851" s="49" t="str">
        <f>IFERROR(IF(COUNT($S851:AK851)&gt;=$P851,"",EDATE($S851,19)),"")</f>
        <v/>
      </c>
      <c r="AM851" s="49" t="str">
        <f>IFERROR(IF(COUNT($S851:AL851)&gt;=$P851,"",EDATE($S851,20)),"")</f>
        <v/>
      </c>
      <c r="AN851" s="49" t="str">
        <f>IFERROR(IF(COUNT($S851:AM851)&gt;=$P851,"",EDATE($S851,21)),"")</f>
        <v/>
      </c>
      <c r="AO851" s="49" t="str">
        <f>IFERROR(IF(COUNT($S851:AN851)&gt;=$P851,"",EDATE($S851,22)),"")</f>
        <v/>
      </c>
      <c r="AP851" s="49" t="str">
        <f>IFERROR(IF(COUNT($S851:AO851)&gt;=$P851,"",EDATE($S851,23)),"")</f>
        <v/>
      </c>
      <c r="AQ851" s="49" t="str">
        <f>IFERROR(IF(COUNT($S851:AP851)&gt;=$P851,"",EDATE($S851,24)),"")</f>
        <v/>
      </c>
      <c r="AR851" s="49" t="str">
        <f>IFERROR(IF(COUNT($S851:AQ851)&gt;=$P851,"",EDATE($S851,25)),"")</f>
        <v/>
      </c>
      <c r="AS851" s="49" t="str">
        <f>IFERROR(IF(COUNT($S851:AR851)&gt;=$P851,"",EDATE($S851,26)),"")</f>
        <v/>
      </c>
      <c r="AT851" s="49" t="str">
        <f>IFERROR(IF(COUNT($S851:AS851)&gt;=$P851,"",EDATE($S851,27)),"")</f>
        <v/>
      </c>
      <c r="AU851" s="49" t="str">
        <f>IFERROR(IF(COUNT($S851:AT851)&gt;=$P851,"",EDATE($S851,28)),"")</f>
        <v/>
      </c>
      <c r="AV851" s="49" t="str">
        <f>IFERROR(IF(COUNT($S851:AU851)&gt;=$P851,"",EDATE($S851,29)),"")</f>
        <v/>
      </c>
      <c r="AW851" s="49" t="str">
        <f>IFERROR(IF(COUNT($S851:AV851)&gt;=$P851,"",EDATE($S851,30)),"")</f>
        <v/>
      </c>
      <c r="AX851" s="49" t="str">
        <f>IFERROR(IF(COUNT($S851:AW851)&gt;=$P851,"",EDATE($S851,31)),"")</f>
        <v/>
      </c>
      <c r="AY851" s="49" t="str">
        <f>IFERROR(IF(COUNT($S851:AX851)&gt;=$P851,"",EDATE($S851,32)),"")</f>
        <v/>
      </c>
      <c r="AZ851" s="49" t="str">
        <f>IFERROR(IF(COUNT($S851:AY851)&gt;=$P851,"",EDATE($S851,33)),"")</f>
        <v/>
      </c>
      <c r="BA851" s="49" t="str">
        <f>IFERROR(IF(COUNT($S851:AZ851)&gt;=$P851,"",EDATE($S851,34)),"")</f>
        <v/>
      </c>
      <c r="BB851" s="49" t="str">
        <f>IFERROR(IF(COUNT($S851:BA851)&gt;=$P851,"",EDATE($S851,35)),"")</f>
        <v/>
      </c>
      <c r="BC851" s="49" t="str">
        <f>IFERROR(IF(COUNT($S851:BB851)&gt;=$P851,"",EDATE($S851,36)),"")</f>
        <v/>
      </c>
      <c r="BD851" s="108"/>
    </row>
    <row r="852" spans="1:56" s="98" customFormat="1" ht="21" customHeight="1" thickBot="1">
      <c r="A852" s="106" t="str">
        <f t="shared" ca="1" si="78"/>
        <v/>
      </c>
      <c r="B852" s="152"/>
      <c r="C852" s="45" t="str">
        <f>IFERROR(VLOOKUP(B852,'اسماء العملاء'!$A$2:$E$1589,5,FALSE),"")</f>
        <v/>
      </c>
      <c r="D852" s="60" t="str">
        <f>IFERROR(VLOOKUP(B852,'اسماء العملاء'!$A$2:$C$1589,2,FALSE),"")</f>
        <v/>
      </c>
      <c r="E852" s="56"/>
      <c r="F852" s="62" t="str">
        <f>IFERROR(VLOOKUP(B852,'اسماء العملاء'!$A$2:$C$1589,3,FALSE),"")</f>
        <v/>
      </c>
      <c r="G852" s="75" t="str">
        <f>IFERROR(VLOOKUP(B852,'اسماء العملاء'!$A$2:$F$1589,6,FALSE),"")</f>
        <v/>
      </c>
      <c r="H852" s="142" t="str">
        <f>IFERROR(VLOOKUP(G852,'انواع الفلاتر'!$B$2:$C$52,2,FALSE),"")</f>
        <v/>
      </c>
      <c r="I852" s="128" t="str">
        <f>IFERROR(VLOOKUP(B852,'اسماء العملاء'!$A$2:$K$1589,11,FALSE),"")</f>
        <v/>
      </c>
      <c r="J852" s="46" t="str">
        <f t="shared" si="79"/>
        <v/>
      </c>
      <c r="K852" s="37"/>
      <c r="L852" s="137" t="str">
        <f t="shared" si="80"/>
        <v/>
      </c>
      <c r="M852" s="94" t="str">
        <f>IFERROR(VLOOKUP(B852,'اسماء العملاء'!$A$2:$G$1589,7,FALSE),"")</f>
        <v/>
      </c>
      <c r="N852" s="92" t="str">
        <f t="shared" si="81"/>
        <v/>
      </c>
      <c r="O852" s="149" t="str">
        <f>IFERROR(VLOOKUP(B852,'اسماء العملاء'!$A$2:$I$1589,9,FALSE),"")</f>
        <v/>
      </c>
      <c r="P852" s="144" t="str">
        <f t="shared" si="82"/>
        <v/>
      </c>
      <c r="Q852" s="145" t="str">
        <f t="shared" si="83"/>
        <v/>
      </c>
      <c r="R852" s="50"/>
      <c r="S852" s="133" t="str">
        <f>IFERROR(VLOOKUP(B852,'اسماء العملاء'!$A$2:$J$1589,10,FALSE),"")</f>
        <v/>
      </c>
      <c r="T852" s="48" t="str">
        <f>IFERROR(IF(COUNT($S852:S852)&gt;=$P852,"",EDATE($S852,1)),"")</f>
        <v/>
      </c>
      <c r="U852" s="48" t="str">
        <f>IFERROR(IF(COUNT($S852:T852)&gt;=$P852,"",EDATE($S852,2)),"")</f>
        <v/>
      </c>
      <c r="V852" s="48" t="str">
        <f>IFERROR(IF(COUNT($S852:U852)&gt;=$P852,"",EDATE($S852,3)),"")</f>
        <v/>
      </c>
      <c r="W852" s="48" t="str">
        <f>IFERROR(IF(COUNT($S852:V852)&gt;=$P852,"",EDATE($S852,4)),"")</f>
        <v/>
      </c>
      <c r="X852" s="48" t="str">
        <f>IFERROR(IF(COUNT($S852:W852)&gt;=$P852,"",EDATE($S852,5)),"")</f>
        <v/>
      </c>
      <c r="Y852" s="48" t="str">
        <f>IFERROR(IF(COUNT($S852:X852)&gt;=$P852,"",EDATE($S852,6)),"")</f>
        <v/>
      </c>
      <c r="Z852" s="48" t="str">
        <f>IFERROR(IF(COUNT($S852:Y852)&gt;=$P852,"",EDATE($S852,7)),"")</f>
        <v/>
      </c>
      <c r="AA852" s="48" t="str">
        <f>IFERROR(IF(COUNT($S852:Z852)&gt;=$P852,"",EDATE($S852,8)),"")</f>
        <v/>
      </c>
      <c r="AB852" s="48" t="str">
        <f>IFERROR(IF(COUNT($S852:AA852)&gt;=$P852,"",EDATE($S852,9)),"")</f>
        <v/>
      </c>
      <c r="AC852" s="48" t="str">
        <f>IFERROR(IF(COUNT($S852:AB852)&gt;=$P852,"",EDATE($S852,10)),"")</f>
        <v/>
      </c>
      <c r="AD852" s="48" t="str">
        <f>IFERROR(IF(COUNT($S852:AC852)&gt;=$P852,"",EDATE($S852,11)),"")</f>
        <v/>
      </c>
      <c r="AE852" s="48" t="str">
        <f>IFERROR(IF(COUNT($S852:AD852)&gt;=$P852,"",EDATE($S852,12)),"")</f>
        <v/>
      </c>
      <c r="AF852" s="48" t="str">
        <f>IFERROR(IF(COUNT($S852:AE852)&gt;=$P852,"",EDATE($S852,13)),"")</f>
        <v/>
      </c>
      <c r="AG852" s="48" t="str">
        <f>IFERROR(IF(COUNT($S852:AF852)&gt;=$P852,"",EDATE($S852,14)),"")</f>
        <v/>
      </c>
      <c r="AH852" s="48" t="str">
        <f>IFERROR(IF(COUNT($S852:AG852)&gt;=$P852,"",EDATE($S852,15)),"")</f>
        <v/>
      </c>
      <c r="AI852" s="48" t="str">
        <f>IFERROR(IF(COUNT($S852:AH852)&gt;=$P852,"",EDATE($S852,16)),"")</f>
        <v/>
      </c>
      <c r="AJ852" s="48" t="str">
        <f>IFERROR(IF(COUNT($S852:AI852)&gt;=$P852,"",EDATE($S852,17)),"")</f>
        <v/>
      </c>
      <c r="AK852" s="48" t="str">
        <f>IFERROR(IF(COUNT($S852:AJ852)&gt;=$P852,"",EDATE($S852,18)),"")</f>
        <v/>
      </c>
      <c r="AL852" s="49" t="str">
        <f>IFERROR(IF(COUNT($S852:AK852)&gt;=$P852,"",EDATE($S852,19)),"")</f>
        <v/>
      </c>
      <c r="AM852" s="49" t="str">
        <f>IFERROR(IF(COUNT($S852:AL852)&gt;=$P852,"",EDATE($S852,20)),"")</f>
        <v/>
      </c>
      <c r="AN852" s="49" t="str">
        <f>IFERROR(IF(COUNT($S852:AM852)&gt;=$P852,"",EDATE($S852,21)),"")</f>
        <v/>
      </c>
      <c r="AO852" s="49" t="str">
        <f>IFERROR(IF(COUNT($S852:AN852)&gt;=$P852,"",EDATE($S852,22)),"")</f>
        <v/>
      </c>
      <c r="AP852" s="49" t="str">
        <f>IFERROR(IF(COUNT($S852:AO852)&gt;=$P852,"",EDATE($S852,23)),"")</f>
        <v/>
      </c>
      <c r="AQ852" s="49" t="str">
        <f>IFERROR(IF(COUNT($S852:AP852)&gt;=$P852,"",EDATE($S852,24)),"")</f>
        <v/>
      </c>
      <c r="AR852" s="49" t="str">
        <f>IFERROR(IF(COUNT($S852:AQ852)&gt;=$P852,"",EDATE($S852,25)),"")</f>
        <v/>
      </c>
      <c r="AS852" s="49" t="str">
        <f>IFERROR(IF(COUNT($S852:AR852)&gt;=$P852,"",EDATE($S852,26)),"")</f>
        <v/>
      </c>
      <c r="AT852" s="49" t="str">
        <f>IFERROR(IF(COUNT($S852:AS852)&gt;=$P852,"",EDATE($S852,27)),"")</f>
        <v/>
      </c>
      <c r="AU852" s="49" t="str">
        <f>IFERROR(IF(COUNT($S852:AT852)&gt;=$P852,"",EDATE($S852,28)),"")</f>
        <v/>
      </c>
      <c r="AV852" s="49" t="str">
        <f>IFERROR(IF(COUNT($S852:AU852)&gt;=$P852,"",EDATE($S852,29)),"")</f>
        <v/>
      </c>
      <c r="AW852" s="49" t="str">
        <f>IFERROR(IF(COUNT($S852:AV852)&gt;=$P852,"",EDATE($S852,30)),"")</f>
        <v/>
      </c>
      <c r="AX852" s="49" t="str">
        <f>IFERROR(IF(COUNT($S852:AW852)&gt;=$P852,"",EDATE($S852,31)),"")</f>
        <v/>
      </c>
      <c r="AY852" s="49" t="str">
        <f>IFERROR(IF(COUNT($S852:AX852)&gt;=$P852,"",EDATE($S852,32)),"")</f>
        <v/>
      </c>
      <c r="AZ852" s="49" t="str">
        <f>IFERROR(IF(COUNT($S852:AY852)&gt;=$P852,"",EDATE($S852,33)),"")</f>
        <v/>
      </c>
      <c r="BA852" s="49" t="str">
        <f>IFERROR(IF(COUNT($S852:AZ852)&gt;=$P852,"",EDATE($S852,34)),"")</f>
        <v/>
      </c>
      <c r="BB852" s="49" t="str">
        <f>IFERROR(IF(COUNT($S852:BA852)&gt;=$P852,"",EDATE($S852,35)),"")</f>
        <v/>
      </c>
      <c r="BC852" s="49" t="str">
        <f>IFERROR(IF(COUNT($S852:BB852)&gt;=$P852,"",EDATE($S852,36)),"")</f>
        <v/>
      </c>
      <c r="BD852" s="108"/>
    </row>
    <row r="853" spans="1:56" s="98" customFormat="1" ht="21" customHeight="1" thickBot="1">
      <c r="A853" s="106" t="str">
        <f t="shared" ca="1" si="78"/>
        <v/>
      </c>
      <c r="B853" s="152"/>
      <c r="C853" s="45" t="str">
        <f>IFERROR(VLOOKUP(B853,'اسماء العملاء'!$A$2:$E$1589,5,FALSE),"")</f>
        <v/>
      </c>
      <c r="D853" s="60" t="str">
        <f>IFERROR(VLOOKUP(B853,'اسماء العملاء'!$A$2:$C$1589,2,FALSE),"")</f>
        <v/>
      </c>
      <c r="E853" s="56"/>
      <c r="F853" s="62" t="str">
        <f>IFERROR(VLOOKUP(B853,'اسماء العملاء'!$A$2:$C$1589,3,FALSE),"")</f>
        <v/>
      </c>
      <c r="G853" s="75" t="str">
        <f>IFERROR(VLOOKUP(B853,'اسماء العملاء'!$A$2:$F$1589,6,FALSE),"")</f>
        <v/>
      </c>
      <c r="H853" s="142" t="str">
        <f>IFERROR(VLOOKUP(G853,'انواع الفلاتر'!$B$2:$C$52,2,FALSE),"")</f>
        <v/>
      </c>
      <c r="I853" s="128" t="str">
        <f>IFERROR(VLOOKUP(B853,'اسماء العملاء'!$A$2:$K$1589,11,FALSE),"")</f>
        <v/>
      </c>
      <c r="J853" s="46" t="str">
        <f t="shared" si="79"/>
        <v/>
      </c>
      <c r="K853" s="37"/>
      <c r="L853" s="137" t="str">
        <f t="shared" si="80"/>
        <v/>
      </c>
      <c r="M853" s="94" t="str">
        <f>IFERROR(VLOOKUP(B853,'اسماء العملاء'!$A$2:$G$1589,7,FALSE),"")</f>
        <v/>
      </c>
      <c r="N853" s="92" t="str">
        <f t="shared" si="81"/>
        <v/>
      </c>
      <c r="O853" s="149" t="str">
        <f>IFERROR(VLOOKUP(B853,'اسماء العملاء'!$A$2:$I$1589,9,FALSE),"")</f>
        <v/>
      </c>
      <c r="P853" s="144" t="str">
        <f t="shared" si="82"/>
        <v/>
      </c>
      <c r="Q853" s="145" t="str">
        <f t="shared" si="83"/>
        <v/>
      </c>
      <c r="R853" s="50"/>
      <c r="S853" s="133" t="str">
        <f>IFERROR(VLOOKUP(B853,'اسماء العملاء'!$A$2:$J$1589,10,FALSE),"")</f>
        <v/>
      </c>
      <c r="T853" s="48" t="str">
        <f>IFERROR(IF(COUNT($S853:S853)&gt;=$P853,"",EDATE($S853,1)),"")</f>
        <v/>
      </c>
      <c r="U853" s="48" t="str">
        <f>IFERROR(IF(COUNT($S853:T853)&gt;=$P853,"",EDATE($S853,2)),"")</f>
        <v/>
      </c>
      <c r="V853" s="48" t="str">
        <f>IFERROR(IF(COUNT($S853:U853)&gt;=$P853,"",EDATE($S853,3)),"")</f>
        <v/>
      </c>
      <c r="W853" s="48" t="str">
        <f>IFERROR(IF(COUNT($S853:V853)&gt;=$P853,"",EDATE($S853,4)),"")</f>
        <v/>
      </c>
      <c r="X853" s="48" t="str">
        <f>IFERROR(IF(COUNT($S853:W853)&gt;=$P853,"",EDATE($S853,5)),"")</f>
        <v/>
      </c>
      <c r="Y853" s="48" t="str">
        <f>IFERROR(IF(COUNT($S853:X853)&gt;=$P853,"",EDATE($S853,6)),"")</f>
        <v/>
      </c>
      <c r="Z853" s="48" t="str">
        <f>IFERROR(IF(COUNT($S853:Y853)&gt;=$P853,"",EDATE($S853,7)),"")</f>
        <v/>
      </c>
      <c r="AA853" s="48" t="str">
        <f>IFERROR(IF(COUNT($S853:Z853)&gt;=$P853,"",EDATE($S853,8)),"")</f>
        <v/>
      </c>
      <c r="AB853" s="48" t="str">
        <f>IFERROR(IF(COUNT($S853:AA853)&gt;=$P853,"",EDATE($S853,9)),"")</f>
        <v/>
      </c>
      <c r="AC853" s="48" t="str">
        <f>IFERROR(IF(COUNT($S853:AB853)&gt;=$P853,"",EDATE($S853,10)),"")</f>
        <v/>
      </c>
      <c r="AD853" s="48" t="str">
        <f>IFERROR(IF(COUNT($S853:AC853)&gt;=$P853,"",EDATE($S853,11)),"")</f>
        <v/>
      </c>
      <c r="AE853" s="48" t="str">
        <f>IFERROR(IF(COUNT($S853:AD853)&gt;=$P853,"",EDATE($S853,12)),"")</f>
        <v/>
      </c>
      <c r="AF853" s="48" t="str">
        <f>IFERROR(IF(COUNT($S853:AE853)&gt;=$P853,"",EDATE($S853,13)),"")</f>
        <v/>
      </c>
      <c r="AG853" s="48" t="str">
        <f>IFERROR(IF(COUNT($S853:AF853)&gt;=$P853,"",EDATE($S853,14)),"")</f>
        <v/>
      </c>
      <c r="AH853" s="48" t="str">
        <f>IFERROR(IF(COUNT($S853:AG853)&gt;=$P853,"",EDATE($S853,15)),"")</f>
        <v/>
      </c>
      <c r="AI853" s="48" t="str">
        <f>IFERROR(IF(COUNT($S853:AH853)&gt;=$P853,"",EDATE($S853,16)),"")</f>
        <v/>
      </c>
      <c r="AJ853" s="48" t="str">
        <f>IFERROR(IF(COUNT($S853:AI853)&gt;=$P853,"",EDATE($S853,17)),"")</f>
        <v/>
      </c>
      <c r="AK853" s="48" t="str">
        <f>IFERROR(IF(COUNT($S853:AJ853)&gt;=$P853,"",EDATE($S853,18)),"")</f>
        <v/>
      </c>
      <c r="AL853" s="49" t="str">
        <f>IFERROR(IF(COUNT($S853:AK853)&gt;=$P853,"",EDATE($S853,19)),"")</f>
        <v/>
      </c>
      <c r="AM853" s="49" t="str">
        <f>IFERROR(IF(COUNT($S853:AL853)&gt;=$P853,"",EDATE($S853,20)),"")</f>
        <v/>
      </c>
      <c r="AN853" s="49" t="str">
        <f>IFERROR(IF(COUNT($S853:AM853)&gt;=$P853,"",EDATE($S853,21)),"")</f>
        <v/>
      </c>
      <c r="AO853" s="49" t="str">
        <f>IFERROR(IF(COUNT($S853:AN853)&gt;=$P853,"",EDATE($S853,22)),"")</f>
        <v/>
      </c>
      <c r="AP853" s="49" t="str">
        <f>IFERROR(IF(COUNT($S853:AO853)&gt;=$P853,"",EDATE($S853,23)),"")</f>
        <v/>
      </c>
      <c r="AQ853" s="49" t="str">
        <f>IFERROR(IF(COUNT($S853:AP853)&gt;=$P853,"",EDATE($S853,24)),"")</f>
        <v/>
      </c>
      <c r="AR853" s="49" t="str">
        <f>IFERROR(IF(COUNT($S853:AQ853)&gt;=$P853,"",EDATE($S853,25)),"")</f>
        <v/>
      </c>
      <c r="AS853" s="49" t="str">
        <f>IFERROR(IF(COUNT($S853:AR853)&gt;=$P853,"",EDATE($S853,26)),"")</f>
        <v/>
      </c>
      <c r="AT853" s="49" t="str">
        <f>IFERROR(IF(COUNT($S853:AS853)&gt;=$P853,"",EDATE($S853,27)),"")</f>
        <v/>
      </c>
      <c r="AU853" s="49" t="str">
        <f>IFERROR(IF(COUNT($S853:AT853)&gt;=$P853,"",EDATE($S853,28)),"")</f>
        <v/>
      </c>
      <c r="AV853" s="49" t="str">
        <f>IFERROR(IF(COUNT($S853:AU853)&gt;=$P853,"",EDATE($S853,29)),"")</f>
        <v/>
      </c>
      <c r="AW853" s="49" t="str">
        <f>IFERROR(IF(COUNT($S853:AV853)&gt;=$P853,"",EDATE($S853,30)),"")</f>
        <v/>
      </c>
      <c r="AX853" s="49" t="str">
        <f>IFERROR(IF(COUNT($S853:AW853)&gt;=$P853,"",EDATE($S853,31)),"")</f>
        <v/>
      </c>
      <c r="AY853" s="49" t="str">
        <f>IFERROR(IF(COUNT($S853:AX853)&gt;=$P853,"",EDATE($S853,32)),"")</f>
        <v/>
      </c>
      <c r="AZ853" s="49" t="str">
        <f>IFERROR(IF(COUNT($S853:AY853)&gt;=$P853,"",EDATE($S853,33)),"")</f>
        <v/>
      </c>
      <c r="BA853" s="49" t="str">
        <f>IFERROR(IF(COUNT($S853:AZ853)&gt;=$P853,"",EDATE($S853,34)),"")</f>
        <v/>
      </c>
      <c r="BB853" s="49" t="str">
        <f>IFERROR(IF(COUNT($S853:BA853)&gt;=$P853,"",EDATE($S853,35)),"")</f>
        <v/>
      </c>
      <c r="BC853" s="49" t="str">
        <f>IFERROR(IF(COUNT($S853:BB853)&gt;=$P853,"",EDATE($S853,36)),"")</f>
        <v/>
      </c>
      <c r="BD853" s="108"/>
    </row>
    <row r="854" spans="1:56" s="98" customFormat="1" ht="21" customHeight="1" thickBot="1">
      <c r="A854" s="106" t="str">
        <f t="shared" ca="1" si="78"/>
        <v/>
      </c>
      <c r="B854" s="152"/>
      <c r="C854" s="45" t="str">
        <f>IFERROR(VLOOKUP(B854,'اسماء العملاء'!$A$2:$E$1589,5,FALSE),"")</f>
        <v/>
      </c>
      <c r="D854" s="60" t="str">
        <f>IFERROR(VLOOKUP(B854,'اسماء العملاء'!$A$2:$C$1589,2,FALSE),"")</f>
        <v/>
      </c>
      <c r="E854" s="56"/>
      <c r="F854" s="62" t="str">
        <f>IFERROR(VLOOKUP(B854,'اسماء العملاء'!$A$2:$C$1589,3,FALSE),"")</f>
        <v/>
      </c>
      <c r="G854" s="75" t="str">
        <f>IFERROR(VLOOKUP(B854,'اسماء العملاء'!$A$2:$F$1589,6,FALSE),"")</f>
        <v/>
      </c>
      <c r="H854" s="142" t="str">
        <f>IFERROR(VLOOKUP(G854,'انواع الفلاتر'!$B$2:$C$52,2,FALSE),"")</f>
        <v/>
      </c>
      <c r="I854" s="128" t="str">
        <f>IFERROR(VLOOKUP(B854,'اسماء العملاء'!$A$2:$K$1589,11,FALSE),"")</f>
        <v/>
      </c>
      <c r="J854" s="46" t="str">
        <f t="shared" si="79"/>
        <v/>
      </c>
      <c r="K854" s="37"/>
      <c r="L854" s="137" t="str">
        <f t="shared" si="80"/>
        <v/>
      </c>
      <c r="M854" s="94" t="str">
        <f>IFERROR(VLOOKUP(B854,'اسماء العملاء'!$A$2:$G$1589,7,FALSE),"")</f>
        <v/>
      </c>
      <c r="N854" s="92" t="str">
        <f t="shared" si="81"/>
        <v/>
      </c>
      <c r="O854" s="149" t="str">
        <f>IFERROR(VLOOKUP(B854,'اسماء العملاء'!$A$2:$I$1589,9,FALSE),"")</f>
        <v/>
      </c>
      <c r="P854" s="144" t="str">
        <f t="shared" si="82"/>
        <v/>
      </c>
      <c r="Q854" s="145" t="str">
        <f t="shared" si="83"/>
        <v/>
      </c>
      <c r="R854" s="50"/>
      <c r="S854" s="133" t="str">
        <f>IFERROR(VLOOKUP(B854,'اسماء العملاء'!$A$2:$J$1589,10,FALSE),"")</f>
        <v/>
      </c>
      <c r="T854" s="48" t="str">
        <f>IFERROR(IF(COUNT($S854:S854)&gt;=$P854,"",EDATE($S854,1)),"")</f>
        <v/>
      </c>
      <c r="U854" s="48" t="str">
        <f>IFERROR(IF(COUNT($S854:T854)&gt;=$P854,"",EDATE($S854,2)),"")</f>
        <v/>
      </c>
      <c r="V854" s="48" t="str">
        <f>IFERROR(IF(COUNT($S854:U854)&gt;=$P854,"",EDATE($S854,3)),"")</f>
        <v/>
      </c>
      <c r="W854" s="48" t="str">
        <f>IFERROR(IF(COUNT($S854:V854)&gt;=$P854,"",EDATE($S854,4)),"")</f>
        <v/>
      </c>
      <c r="X854" s="48" t="str">
        <f>IFERROR(IF(COUNT($S854:W854)&gt;=$P854,"",EDATE($S854,5)),"")</f>
        <v/>
      </c>
      <c r="Y854" s="48" t="str">
        <f>IFERROR(IF(COUNT($S854:X854)&gt;=$P854,"",EDATE($S854,6)),"")</f>
        <v/>
      </c>
      <c r="Z854" s="48" t="str">
        <f>IFERROR(IF(COUNT($S854:Y854)&gt;=$P854,"",EDATE($S854,7)),"")</f>
        <v/>
      </c>
      <c r="AA854" s="48" t="str">
        <f>IFERROR(IF(COUNT($S854:Z854)&gt;=$P854,"",EDATE($S854,8)),"")</f>
        <v/>
      </c>
      <c r="AB854" s="48" t="str">
        <f>IFERROR(IF(COUNT($S854:AA854)&gt;=$P854,"",EDATE($S854,9)),"")</f>
        <v/>
      </c>
      <c r="AC854" s="48" t="str">
        <f>IFERROR(IF(COUNT($S854:AB854)&gt;=$P854,"",EDATE($S854,10)),"")</f>
        <v/>
      </c>
      <c r="AD854" s="48" t="str">
        <f>IFERROR(IF(COUNT($S854:AC854)&gt;=$P854,"",EDATE($S854,11)),"")</f>
        <v/>
      </c>
      <c r="AE854" s="48" t="str">
        <f>IFERROR(IF(COUNT($S854:AD854)&gt;=$P854,"",EDATE($S854,12)),"")</f>
        <v/>
      </c>
      <c r="AF854" s="48" t="str">
        <f>IFERROR(IF(COUNT($S854:AE854)&gt;=$P854,"",EDATE($S854,13)),"")</f>
        <v/>
      </c>
      <c r="AG854" s="48" t="str">
        <f>IFERROR(IF(COUNT($S854:AF854)&gt;=$P854,"",EDATE($S854,14)),"")</f>
        <v/>
      </c>
      <c r="AH854" s="48" t="str">
        <f>IFERROR(IF(COUNT($S854:AG854)&gt;=$P854,"",EDATE($S854,15)),"")</f>
        <v/>
      </c>
      <c r="AI854" s="48" t="str">
        <f>IFERROR(IF(COUNT($S854:AH854)&gt;=$P854,"",EDATE($S854,16)),"")</f>
        <v/>
      </c>
      <c r="AJ854" s="48" t="str">
        <f>IFERROR(IF(COUNT($S854:AI854)&gt;=$P854,"",EDATE($S854,17)),"")</f>
        <v/>
      </c>
      <c r="AK854" s="48" t="str">
        <f>IFERROR(IF(COUNT($S854:AJ854)&gt;=$P854,"",EDATE($S854,18)),"")</f>
        <v/>
      </c>
      <c r="AL854" s="49" t="str">
        <f>IFERROR(IF(COUNT($S854:AK854)&gt;=$P854,"",EDATE($S854,19)),"")</f>
        <v/>
      </c>
      <c r="AM854" s="49" t="str">
        <f>IFERROR(IF(COUNT($S854:AL854)&gt;=$P854,"",EDATE($S854,20)),"")</f>
        <v/>
      </c>
      <c r="AN854" s="49" t="str">
        <f>IFERROR(IF(COUNT($S854:AM854)&gt;=$P854,"",EDATE($S854,21)),"")</f>
        <v/>
      </c>
      <c r="AO854" s="49" t="str">
        <f>IFERROR(IF(COUNT($S854:AN854)&gt;=$P854,"",EDATE($S854,22)),"")</f>
        <v/>
      </c>
      <c r="AP854" s="49" t="str">
        <f>IFERROR(IF(COUNT($S854:AO854)&gt;=$P854,"",EDATE($S854,23)),"")</f>
        <v/>
      </c>
      <c r="AQ854" s="49" t="str">
        <f>IFERROR(IF(COUNT($S854:AP854)&gt;=$P854,"",EDATE($S854,24)),"")</f>
        <v/>
      </c>
      <c r="AR854" s="49" t="str">
        <f>IFERROR(IF(COUNT($S854:AQ854)&gt;=$P854,"",EDATE($S854,25)),"")</f>
        <v/>
      </c>
      <c r="AS854" s="49" t="str">
        <f>IFERROR(IF(COUNT($S854:AR854)&gt;=$P854,"",EDATE($S854,26)),"")</f>
        <v/>
      </c>
      <c r="AT854" s="49" t="str">
        <f>IFERROR(IF(COUNT($S854:AS854)&gt;=$P854,"",EDATE($S854,27)),"")</f>
        <v/>
      </c>
      <c r="AU854" s="49" t="str">
        <f>IFERROR(IF(COUNT($S854:AT854)&gt;=$P854,"",EDATE($S854,28)),"")</f>
        <v/>
      </c>
      <c r="AV854" s="49" t="str">
        <f>IFERROR(IF(COUNT($S854:AU854)&gt;=$P854,"",EDATE($S854,29)),"")</f>
        <v/>
      </c>
      <c r="AW854" s="49" t="str">
        <f>IFERROR(IF(COUNT($S854:AV854)&gt;=$P854,"",EDATE($S854,30)),"")</f>
        <v/>
      </c>
      <c r="AX854" s="49" t="str">
        <f>IFERROR(IF(COUNT($S854:AW854)&gt;=$P854,"",EDATE($S854,31)),"")</f>
        <v/>
      </c>
      <c r="AY854" s="49" t="str">
        <f>IFERROR(IF(COUNT($S854:AX854)&gt;=$P854,"",EDATE($S854,32)),"")</f>
        <v/>
      </c>
      <c r="AZ854" s="49" t="str">
        <f>IFERROR(IF(COUNT($S854:AY854)&gt;=$P854,"",EDATE($S854,33)),"")</f>
        <v/>
      </c>
      <c r="BA854" s="49" t="str">
        <f>IFERROR(IF(COUNT($S854:AZ854)&gt;=$P854,"",EDATE($S854,34)),"")</f>
        <v/>
      </c>
      <c r="BB854" s="49" t="str">
        <f>IFERROR(IF(COUNT($S854:BA854)&gt;=$P854,"",EDATE($S854,35)),"")</f>
        <v/>
      </c>
      <c r="BC854" s="49" t="str">
        <f>IFERROR(IF(COUNT($S854:BB854)&gt;=$P854,"",EDATE($S854,36)),"")</f>
        <v/>
      </c>
      <c r="BD854" s="108"/>
    </row>
    <row r="855" spans="1:56" s="98" customFormat="1" ht="21" customHeight="1" thickBot="1">
      <c r="A855" s="106" t="str">
        <f t="shared" ca="1" si="78"/>
        <v/>
      </c>
      <c r="B855" s="152"/>
      <c r="C855" s="45" t="str">
        <f>IFERROR(VLOOKUP(B855,'اسماء العملاء'!$A$2:$E$1589,5,FALSE),"")</f>
        <v/>
      </c>
      <c r="D855" s="60" t="str">
        <f>IFERROR(VLOOKUP(B855,'اسماء العملاء'!$A$2:$C$1589,2,FALSE),"")</f>
        <v/>
      </c>
      <c r="E855" s="56"/>
      <c r="F855" s="62" t="str">
        <f>IFERROR(VLOOKUP(B855,'اسماء العملاء'!$A$2:$C$1589,3,FALSE),"")</f>
        <v/>
      </c>
      <c r="G855" s="75" t="str">
        <f>IFERROR(VLOOKUP(B855,'اسماء العملاء'!$A$2:$F$1589,6,FALSE),"")</f>
        <v/>
      </c>
      <c r="H855" s="142" t="str">
        <f>IFERROR(VLOOKUP(G855,'انواع الفلاتر'!$B$2:$C$52,2,FALSE),"")</f>
        <v/>
      </c>
      <c r="I855" s="128" t="str">
        <f>IFERROR(VLOOKUP(B855,'اسماء العملاء'!$A$2:$K$1589,11,FALSE),"")</f>
        <v/>
      </c>
      <c r="J855" s="46" t="str">
        <f t="shared" si="79"/>
        <v/>
      </c>
      <c r="K855" s="37"/>
      <c r="L855" s="137" t="str">
        <f t="shared" si="80"/>
        <v/>
      </c>
      <c r="M855" s="94" t="str">
        <f>IFERROR(VLOOKUP(B855,'اسماء العملاء'!$A$2:$G$1589,7,FALSE),"")</f>
        <v/>
      </c>
      <c r="N855" s="92" t="str">
        <f t="shared" si="81"/>
        <v/>
      </c>
      <c r="O855" s="149" t="str">
        <f>IFERROR(VLOOKUP(B855,'اسماء العملاء'!$A$2:$I$1589,9,FALSE),"")</f>
        <v/>
      </c>
      <c r="P855" s="144" t="str">
        <f t="shared" si="82"/>
        <v/>
      </c>
      <c r="Q855" s="145" t="str">
        <f t="shared" si="83"/>
        <v/>
      </c>
      <c r="R855" s="50"/>
      <c r="S855" s="133" t="str">
        <f>IFERROR(VLOOKUP(B855,'اسماء العملاء'!$A$2:$J$1589,10,FALSE),"")</f>
        <v/>
      </c>
      <c r="T855" s="48" t="str">
        <f>IFERROR(IF(COUNT($S855:S855)&gt;=$P855,"",EDATE($S855,1)),"")</f>
        <v/>
      </c>
      <c r="U855" s="48" t="str">
        <f>IFERROR(IF(COUNT($S855:T855)&gt;=$P855,"",EDATE($S855,2)),"")</f>
        <v/>
      </c>
      <c r="V855" s="48" t="str">
        <f>IFERROR(IF(COUNT($S855:U855)&gt;=$P855,"",EDATE($S855,3)),"")</f>
        <v/>
      </c>
      <c r="W855" s="48" t="str">
        <f>IFERROR(IF(COUNT($S855:V855)&gt;=$P855,"",EDATE($S855,4)),"")</f>
        <v/>
      </c>
      <c r="X855" s="48" t="str">
        <f>IFERROR(IF(COUNT($S855:W855)&gt;=$P855,"",EDATE($S855,5)),"")</f>
        <v/>
      </c>
      <c r="Y855" s="48" t="str">
        <f>IFERROR(IF(COUNT($S855:X855)&gt;=$P855,"",EDATE($S855,6)),"")</f>
        <v/>
      </c>
      <c r="Z855" s="48" t="str">
        <f>IFERROR(IF(COUNT($S855:Y855)&gt;=$P855,"",EDATE($S855,7)),"")</f>
        <v/>
      </c>
      <c r="AA855" s="48" t="str">
        <f>IFERROR(IF(COUNT($S855:Z855)&gt;=$P855,"",EDATE($S855,8)),"")</f>
        <v/>
      </c>
      <c r="AB855" s="48" t="str">
        <f>IFERROR(IF(COUNT($S855:AA855)&gt;=$P855,"",EDATE($S855,9)),"")</f>
        <v/>
      </c>
      <c r="AC855" s="48" t="str">
        <f>IFERROR(IF(COUNT($S855:AB855)&gt;=$P855,"",EDATE($S855,10)),"")</f>
        <v/>
      </c>
      <c r="AD855" s="48" t="str">
        <f>IFERROR(IF(COUNT($S855:AC855)&gt;=$P855,"",EDATE($S855,11)),"")</f>
        <v/>
      </c>
      <c r="AE855" s="48" t="str">
        <f>IFERROR(IF(COUNT($S855:AD855)&gt;=$P855,"",EDATE($S855,12)),"")</f>
        <v/>
      </c>
      <c r="AF855" s="48" t="str">
        <f>IFERROR(IF(COUNT($S855:AE855)&gt;=$P855,"",EDATE($S855,13)),"")</f>
        <v/>
      </c>
      <c r="AG855" s="48" t="str">
        <f>IFERROR(IF(COUNT($S855:AF855)&gt;=$P855,"",EDATE($S855,14)),"")</f>
        <v/>
      </c>
      <c r="AH855" s="48" t="str">
        <f>IFERROR(IF(COUNT($S855:AG855)&gt;=$P855,"",EDATE($S855,15)),"")</f>
        <v/>
      </c>
      <c r="AI855" s="48" t="str">
        <f>IFERROR(IF(COUNT($S855:AH855)&gt;=$P855,"",EDATE($S855,16)),"")</f>
        <v/>
      </c>
      <c r="AJ855" s="48" t="str">
        <f>IFERROR(IF(COUNT($S855:AI855)&gt;=$P855,"",EDATE($S855,17)),"")</f>
        <v/>
      </c>
      <c r="AK855" s="48" t="str">
        <f>IFERROR(IF(COUNT($S855:AJ855)&gt;=$P855,"",EDATE($S855,18)),"")</f>
        <v/>
      </c>
      <c r="AL855" s="49" t="str">
        <f>IFERROR(IF(COUNT($S855:AK855)&gt;=$P855,"",EDATE($S855,19)),"")</f>
        <v/>
      </c>
      <c r="AM855" s="49" t="str">
        <f>IFERROR(IF(COUNT($S855:AL855)&gt;=$P855,"",EDATE($S855,20)),"")</f>
        <v/>
      </c>
      <c r="AN855" s="49" t="str">
        <f>IFERROR(IF(COUNT($S855:AM855)&gt;=$P855,"",EDATE($S855,21)),"")</f>
        <v/>
      </c>
      <c r="AO855" s="49" t="str">
        <f>IFERROR(IF(COUNT($S855:AN855)&gt;=$P855,"",EDATE($S855,22)),"")</f>
        <v/>
      </c>
      <c r="AP855" s="49" t="str">
        <f>IFERROR(IF(COUNT($S855:AO855)&gt;=$P855,"",EDATE($S855,23)),"")</f>
        <v/>
      </c>
      <c r="AQ855" s="49" t="str">
        <f>IFERROR(IF(COUNT($S855:AP855)&gt;=$P855,"",EDATE($S855,24)),"")</f>
        <v/>
      </c>
      <c r="AR855" s="49" t="str">
        <f>IFERROR(IF(COUNT($S855:AQ855)&gt;=$P855,"",EDATE($S855,25)),"")</f>
        <v/>
      </c>
      <c r="AS855" s="49" t="str">
        <f>IFERROR(IF(COUNT($S855:AR855)&gt;=$P855,"",EDATE($S855,26)),"")</f>
        <v/>
      </c>
      <c r="AT855" s="49" t="str">
        <f>IFERROR(IF(COUNT($S855:AS855)&gt;=$P855,"",EDATE($S855,27)),"")</f>
        <v/>
      </c>
      <c r="AU855" s="49" t="str">
        <f>IFERROR(IF(COUNT($S855:AT855)&gt;=$P855,"",EDATE($S855,28)),"")</f>
        <v/>
      </c>
      <c r="AV855" s="49" t="str">
        <f>IFERROR(IF(COUNT($S855:AU855)&gt;=$P855,"",EDATE($S855,29)),"")</f>
        <v/>
      </c>
      <c r="AW855" s="49" t="str">
        <f>IFERROR(IF(COUNT($S855:AV855)&gt;=$P855,"",EDATE($S855,30)),"")</f>
        <v/>
      </c>
      <c r="AX855" s="49" t="str">
        <f>IFERROR(IF(COUNT($S855:AW855)&gt;=$P855,"",EDATE($S855,31)),"")</f>
        <v/>
      </c>
      <c r="AY855" s="49" t="str">
        <f>IFERROR(IF(COUNT($S855:AX855)&gt;=$P855,"",EDATE($S855,32)),"")</f>
        <v/>
      </c>
      <c r="AZ855" s="49" t="str">
        <f>IFERROR(IF(COUNT($S855:AY855)&gt;=$P855,"",EDATE($S855,33)),"")</f>
        <v/>
      </c>
      <c r="BA855" s="49" t="str">
        <f>IFERROR(IF(COUNT($S855:AZ855)&gt;=$P855,"",EDATE($S855,34)),"")</f>
        <v/>
      </c>
      <c r="BB855" s="49" t="str">
        <f>IFERROR(IF(COUNT($S855:BA855)&gt;=$P855,"",EDATE($S855,35)),"")</f>
        <v/>
      </c>
      <c r="BC855" s="49" t="str">
        <f>IFERROR(IF(COUNT($S855:BB855)&gt;=$P855,"",EDATE($S855,36)),"")</f>
        <v/>
      </c>
      <c r="BD855" s="108"/>
    </row>
    <row r="856" spans="1:56" s="98" customFormat="1" ht="21" customHeight="1" thickBot="1">
      <c r="A856" s="106" t="str">
        <f t="shared" ca="1" si="78"/>
        <v/>
      </c>
      <c r="B856" s="152"/>
      <c r="C856" s="45" t="str">
        <f>IFERROR(VLOOKUP(B856,'اسماء العملاء'!$A$2:$E$1589,5,FALSE),"")</f>
        <v/>
      </c>
      <c r="D856" s="60" t="str">
        <f>IFERROR(VLOOKUP(B856,'اسماء العملاء'!$A$2:$C$1589,2,FALSE),"")</f>
        <v/>
      </c>
      <c r="E856" s="56"/>
      <c r="F856" s="62" t="str">
        <f>IFERROR(VLOOKUP(B856,'اسماء العملاء'!$A$2:$C$1589,3,FALSE),"")</f>
        <v/>
      </c>
      <c r="G856" s="75" t="str">
        <f>IFERROR(VLOOKUP(B856,'اسماء العملاء'!$A$2:$F$1589,6,FALSE),"")</f>
        <v/>
      </c>
      <c r="H856" s="142" t="str">
        <f>IFERROR(VLOOKUP(G856,'انواع الفلاتر'!$B$2:$C$52,2,FALSE),"")</f>
        <v/>
      </c>
      <c r="I856" s="128" t="str">
        <f>IFERROR(VLOOKUP(B856,'اسماء العملاء'!$A$2:$K$1589,11,FALSE),"")</f>
        <v/>
      </c>
      <c r="J856" s="46" t="str">
        <f t="shared" si="79"/>
        <v/>
      </c>
      <c r="K856" s="37"/>
      <c r="L856" s="137" t="str">
        <f t="shared" si="80"/>
        <v/>
      </c>
      <c r="M856" s="94" t="str">
        <f>IFERROR(VLOOKUP(B856,'اسماء العملاء'!$A$2:$G$1589,7,FALSE),"")</f>
        <v/>
      </c>
      <c r="N856" s="92" t="str">
        <f t="shared" si="81"/>
        <v/>
      </c>
      <c r="O856" s="149" t="str">
        <f>IFERROR(VLOOKUP(B856,'اسماء العملاء'!$A$2:$I$1589,9,FALSE),"")</f>
        <v/>
      </c>
      <c r="P856" s="144" t="str">
        <f t="shared" si="82"/>
        <v/>
      </c>
      <c r="Q856" s="145" t="str">
        <f t="shared" si="83"/>
        <v/>
      </c>
      <c r="R856" s="50"/>
      <c r="S856" s="133" t="str">
        <f>IFERROR(VLOOKUP(B856,'اسماء العملاء'!$A$2:$J$1589,10,FALSE),"")</f>
        <v/>
      </c>
      <c r="T856" s="48" t="str">
        <f>IFERROR(IF(COUNT($S856:S856)&gt;=$P856,"",EDATE($S856,1)),"")</f>
        <v/>
      </c>
      <c r="U856" s="48" t="str">
        <f>IFERROR(IF(COUNT($S856:T856)&gt;=$P856,"",EDATE($S856,2)),"")</f>
        <v/>
      </c>
      <c r="V856" s="48" t="str">
        <f>IFERROR(IF(COUNT($S856:U856)&gt;=$P856,"",EDATE($S856,3)),"")</f>
        <v/>
      </c>
      <c r="W856" s="48" t="str">
        <f>IFERROR(IF(COUNT($S856:V856)&gt;=$P856,"",EDATE($S856,4)),"")</f>
        <v/>
      </c>
      <c r="X856" s="48" t="str">
        <f>IFERROR(IF(COUNT($S856:W856)&gt;=$P856,"",EDATE($S856,5)),"")</f>
        <v/>
      </c>
      <c r="Y856" s="48" t="str">
        <f>IFERROR(IF(COUNT($S856:X856)&gt;=$P856,"",EDATE($S856,6)),"")</f>
        <v/>
      </c>
      <c r="Z856" s="48" t="str">
        <f>IFERROR(IF(COUNT($S856:Y856)&gt;=$P856,"",EDATE($S856,7)),"")</f>
        <v/>
      </c>
      <c r="AA856" s="48" t="str">
        <f>IFERROR(IF(COUNT($S856:Z856)&gt;=$P856,"",EDATE($S856,8)),"")</f>
        <v/>
      </c>
      <c r="AB856" s="48" t="str">
        <f>IFERROR(IF(COUNT($S856:AA856)&gt;=$P856,"",EDATE($S856,9)),"")</f>
        <v/>
      </c>
      <c r="AC856" s="48" t="str">
        <f>IFERROR(IF(COUNT($S856:AB856)&gt;=$P856,"",EDATE($S856,10)),"")</f>
        <v/>
      </c>
      <c r="AD856" s="48" t="str">
        <f>IFERROR(IF(COUNT($S856:AC856)&gt;=$P856,"",EDATE($S856,11)),"")</f>
        <v/>
      </c>
      <c r="AE856" s="48" t="str">
        <f>IFERROR(IF(COUNT($S856:AD856)&gt;=$P856,"",EDATE($S856,12)),"")</f>
        <v/>
      </c>
      <c r="AF856" s="48" t="str">
        <f>IFERROR(IF(COUNT($S856:AE856)&gt;=$P856,"",EDATE($S856,13)),"")</f>
        <v/>
      </c>
      <c r="AG856" s="48" t="str">
        <f>IFERROR(IF(COUNT($S856:AF856)&gt;=$P856,"",EDATE($S856,14)),"")</f>
        <v/>
      </c>
      <c r="AH856" s="48" t="str">
        <f>IFERROR(IF(COUNT($S856:AG856)&gt;=$P856,"",EDATE($S856,15)),"")</f>
        <v/>
      </c>
      <c r="AI856" s="48" t="str">
        <f>IFERROR(IF(COUNT($S856:AH856)&gt;=$P856,"",EDATE($S856,16)),"")</f>
        <v/>
      </c>
      <c r="AJ856" s="48" t="str">
        <f>IFERROR(IF(COUNT($S856:AI856)&gt;=$P856,"",EDATE($S856,17)),"")</f>
        <v/>
      </c>
      <c r="AK856" s="48" t="str">
        <f>IFERROR(IF(COUNT($S856:AJ856)&gt;=$P856,"",EDATE($S856,18)),"")</f>
        <v/>
      </c>
      <c r="AL856" s="49" t="str">
        <f>IFERROR(IF(COUNT($S856:AK856)&gt;=$P856,"",EDATE($S856,19)),"")</f>
        <v/>
      </c>
      <c r="AM856" s="49" t="str">
        <f>IFERROR(IF(COUNT($S856:AL856)&gt;=$P856,"",EDATE($S856,20)),"")</f>
        <v/>
      </c>
      <c r="AN856" s="49" t="str">
        <f>IFERROR(IF(COUNT($S856:AM856)&gt;=$P856,"",EDATE($S856,21)),"")</f>
        <v/>
      </c>
      <c r="AO856" s="49" t="str">
        <f>IFERROR(IF(COUNT($S856:AN856)&gt;=$P856,"",EDATE($S856,22)),"")</f>
        <v/>
      </c>
      <c r="AP856" s="49" t="str">
        <f>IFERROR(IF(COUNT($S856:AO856)&gt;=$P856,"",EDATE($S856,23)),"")</f>
        <v/>
      </c>
      <c r="AQ856" s="49" t="str">
        <f>IFERROR(IF(COUNT($S856:AP856)&gt;=$P856,"",EDATE($S856,24)),"")</f>
        <v/>
      </c>
      <c r="AR856" s="49" t="str">
        <f>IFERROR(IF(COUNT($S856:AQ856)&gt;=$P856,"",EDATE($S856,25)),"")</f>
        <v/>
      </c>
      <c r="AS856" s="49" t="str">
        <f>IFERROR(IF(COUNT($S856:AR856)&gt;=$P856,"",EDATE($S856,26)),"")</f>
        <v/>
      </c>
      <c r="AT856" s="49" t="str">
        <f>IFERROR(IF(COUNT($S856:AS856)&gt;=$P856,"",EDATE($S856,27)),"")</f>
        <v/>
      </c>
      <c r="AU856" s="49" t="str">
        <f>IFERROR(IF(COUNT($S856:AT856)&gt;=$P856,"",EDATE($S856,28)),"")</f>
        <v/>
      </c>
      <c r="AV856" s="49" t="str">
        <f>IFERROR(IF(COUNT($S856:AU856)&gt;=$P856,"",EDATE($S856,29)),"")</f>
        <v/>
      </c>
      <c r="AW856" s="49" t="str">
        <f>IFERROR(IF(COUNT($S856:AV856)&gt;=$P856,"",EDATE($S856,30)),"")</f>
        <v/>
      </c>
      <c r="AX856" s="49" t="str">
        <f>IFERROR(IF(COUNT($S856:AW856)&gt;=$P856,"",EDATE($S856,31)),"")</f>
        <v/>
      </c>
      <c r="AY856" s="49" t="str">
        <f>IFERROR(IF(COUNT($S856:AX856)&gt;=$P856,"",EDATE($S856,32)),"")</f>
        <v/>
      </c>
      <c r="AZ856" s="49" t="str">
        <f>IFERROR(IF(COUNT($S856:AY856)&gt;=$P856,"",EDATE($S856,33)),"")</f>
        <v/>
      </c>
      <c r="BA856" s="49" t="str">
        <f>IFERROR(IF(COUNT($S856:AZ856)&gt;=$P856,"",EDATE($S856,34)),"")</f>
        <v/>
      </c>
      <c r="BB856" s="49" t="str">
        <f>IFERROR(IF(COUNT($S856:BA856)&gt;=$P856,"",EDATE($S856,35)),"")</f>
        <v/>
      </c>
      <c r="BC856" s="49" t="str">
        <f>IFERROR(IF(COUNT($S856:BB856)&gt;=$P856,"",EDATE($S856,36)),"")</f>
        <v/>
      </c>
      <c r="BD856" s="108"/>
    </row>
    <row r="857" spans="1:56" s="98" customFormat="1" ht="21" customHeight="1" thickBot="1">
      <c r="A857" s="106" t="str">
        <f t="shared" ca="1" si="78"/>
        <v/>
      </c>
      <c r="B857" s="152"/>
      <c r="C857" s="45" t="str">
        <f>IFERROR(VLOOKUP(B857,'اسماء العملاء'!$A$2:$E$1589,5,FALSE),"")</f>
        <v/>
      </c>
      <c r="D857" s="60" t="str">
        <f>IFERROR(VLOOKUP(B857,'اسماء العملاء'!$A$2:$C$1589,2,FALSE),"")</f>
        <v/>
      </c>
      <c r="E857" s="56"/>
      <c r="F857" s="62" t="str">
        <f>IFERROR(VLOOKUP(B857,'اسماء العملاء'!$A$2:$C$1589,3,FALSE),"")</f>
        <v/>
      </c>
      <c r="G857" s="75" t="str">
        <f>IFERROR(VLOOKUP(B857,'اسماء العملاء'!$A$2:$F$1589,6,FALSE),"")</f>
        <v/>
      </c>
      <c r="H857" s="142" t="str">
        <f>IFERROR(VLOOKUP(G857,'انواع الفلاتر'!$B$2:$C$52,2,FALSE),"")</f>
        <v/>
      </c>
      <c r="I857" s="128" t="str">
        <f>IFERROR(VLOOKUP(B857,'اسماء العملاء'!$A$2:$K$1589,11,FALSE),"")</f>
        <v/>
      </c>
      <c r="J857" s="46" t="str">
        <f t="shared" si="79"/>
        <v/>
      </c>
      <c r="K857" s="37"/>
      <c r="L857" s="137" t="str">
        <f t="shared" si="80"/>
        <v/>
      </c>
      <c r="M857" s="94" t="str">
        <f>IFERROR(VLOOKUP(B857,'اسماء العملاء'!$A$2:$G$1589,7,FALSE),"")</f>
        <v/>
      </c>
      <c r="N857" s="92" t="str">
        <f t="shared" si="81"/>
        <v/>
      </c>
      <c r="O857" s="149" t="str">
        <f>IFERROR(VLOOKUP(B857,'اسماء العملاء'!$A$2:$I$1589,9,FALSE),"")</f>
        <v/>
      </c>
      <c r="P857" s="144" t="str">
        <f t="shared" si="82"/>
        <v/>
      </c>
      <c r="Q857" s="145" t="str">
        <f t="shared" si="83"/>
        <v/>
      </c>
      <c r="R857" s="50"/>
      <c r="S857" s="133" t="str">
        <f>IFERROR(VLOOKUP(B857,'اسماء العملاء'!$A$2:$J$1589,10,FALSE),"")</f>
        <v/>
      </c>
      <c r="T857" s="48" t="str">
        <f>IFERROR(IF(COUNT($S857:S857)&gt;=$P857,"",EDATE($S857,1)),"")</f>
        <v/>
      </c>
      <c r="U857" s="48" t="str">
        <f>IFERROR(IF(COUNT($S857:T857)&gt;=$P857,"",EDATE($S857,2)),"")</f>
        <v/>
      </c>
      <c r="V857" s="48" t="str">
        <f>IFERROR(IF(COUNT($S857:U857)&gt;=$P857,"",EDATE($S857,3)),"")</f>
        <v/>
      </c>
      <c r="W857" s="48" t="str">
        <f>IFERROR(IF(COUNT($S857:V857)&gt;=$P857,"",EDATE($S857,4)),"")</f>
        <v/>
      </c>
      <c r="X857" s="48" t="str">
        <f>IFERROR(IF(COUNT($S857:W857)&gt;=$P857,"",EDATE($S857,5)),"")</f>
        <v/>
      </c>
      <c r="Y857" s="48" t="str">
        <f>IFERROR(IF(COUNT($S857:X857)&gt;=$P857,"",EDATE($S857,6)),"")</f>
        <v/>
      </c>
      <c r="Z857" s="48" t="str">
        <f>IFERROR(IF(COUNT($S857:Y857)&gt;=$P857,"",EDATE($S857,7)),"")</f>
        <v/>
      </c>
      <c r="AA857" s="48" t="str">
        <f>IFERROR(IF(COUNT($S857:Z857)&gt;=$P857,"",EDATE($S857,8)),"")</f>
        <v/>
      </c>
      <c r="AB857" s="48" t="str">
        <f>IFERROR(IF(COUNT($S857:AA857)&gt;=$P857,"",EDATE($S857,9)),"")</f>
        <v/>
      </c>
      <c r="AC857" s="48" t="str">
        <f>IFERROR(IF(COUNT($S857:AB857)&gt;=$P857,"",EDATE($S857,10)),"")</f>
        <v/>
      </c>
      <c r="AD857" s="48" t="str">
        <f>IFERROR(IF(COUNT($S857:AC857)&gt;=$P857,"",EDATE($S857,11)),"")</f>
        <v/>
      </c>
      <c r="AE857" s="48" t="str">
        <f>IFERROR(IF(COUNT($S857:AD857)&gt;=$P857,"",EDATE($S857,12)),"")</f>
        <v/>
      </c>
      <c r="AF857" s="48" t="str">
        <f>IFERROR(IF(COUNT($S857:AE857)&gt;=$P857,"",EDATE($S857,13)),"")</f>
        <v/>
      </c>
      <c r="AG857" s="48" t="str">
        <f>IFERROR(IF(COUNT($S857:AF857)&gt;=$P857,"",EDATE($S857,14)),"")</f>
        <v/>
      </c>
      <c r="AH857" s="48" t="str">
        <f>IFERROR(IF(COUNT($S857:AG857)&gt;=$P857,"",EDATE($S857,15)),"")</f>
        <v/>
      </c>
      <c r="AI857" s="48" t="str">
        <f>IFERROR(IF(COUNT($S857:AH857)&gt;=$P857,"",EDATE($S857,16)),"")</f>
        <v/>
      </c>
      <c r="AJ857" s="48" t="str">
        <f>IFERROR(IF(COUNT($S857:AI857)&gt;=$P857,"",EDATE($S857,17)),"")</f>
        <v/>
      </c>
      <c r="AK857" s="48" t="str">
        <f>IFERROR(IF(COUNT($S857:AJ857)&gt;=$P857,"",EDATE($S857,18)),"")</f>
        <v/>
      </c>
      <c r="AL857" s="49" t="str">
        <f>IFERROR(IF(COUNT($S857:AK857)&gt;=$P857,"",EDATE($S857,19)),"")</f>
        <v/>
      </c>
      <c r="AM857" s="49" t="str">
        <f>IFERROR(IF(COUNT($S857:AL857)&gt;=$P857,"",EDATE($S857,20)),"")</f>
        <v/>
      </c>
      <c r="AN857" s="49" t="str">
        <f>IFERROR(IF(COUNT($S857:AM857)&gt;=$P857,"",EDATE($S857,21)),"")</f>
        <v/>
      </c>
      <c r="AO857" s="49" t="str">
        <f>IFERROR(IF(COUNT($S857:AN857)&gt;=$P857,"",EDATE($S857,22)),"")</f>
        <v/>
      </c>
      <c r="AP857" s="49" t="str">
        <f>IFERROR(IF(COUNT($S857:AO857)&gt;=$P857,"",EDATE($S857,23)),"")</f>
        <v/>
      </c>
      <c r="AQ857" s="49" t="str">
        <f>IFERROR(IF(COUNT($S857:AP857)&gt;=$P857,"",EDATE($S857,24)),"")</f>
        <v/>
      </c>
      <c r="AR857" s="49" t="str">
        <f>IFERROR(IF(COUNT($S857:AQ857)&gt;=$P857,"",EDATE($S857,25)),"")</f>
        <v/>
      </c>
      <c r="AS857" s="49" t="str">
        <f>IFERROR(IF(COUNT($S857:AR857)&gt;=$P857,"",EDATE($S857,26)),"")</f>
        <v/>
      </c>
      <c r="AT857" s="49" t="str">
        <f>IFERROR(IF(COUNT($S857:AS857)&gt;=$P857,"",EDATE($S857,27)),"")</f>
        <v/>
      </c>
      <c r="AU857" s="49" t="str">
        <f>IFERROR(IF(COUNT($S857:AT857)&gt;=$P857,"",EDATE($S857,28)),"")</f>
        <v/>
      </c>
      <c r="AV857" s="49" t="str">
        <f>IFERROR(IF(COUNT($S857:AU857)&gt;=$P857,"",EDATE($S857,29)),"")</f>
        <v/>
      </c>
      <c r="AW857" s="49" t="str">
        <f>IFERROR(IF(COUNT($S857:AV857)&gt;=$P857,"",EDATE($S857,30)),"")</f>
        <v/>
      </c>
      <c r="AX857" s="49" t="str">
        <f>IFERROR(IF(COUNT($S857:AW857)&gt;=$P857,"",EDATE($S857,31)),"")</f>
        <v/>
      </c>
      <c r="AY857" s="49" t="str">
        <f>IFERROR(IF(COUNT($S857:AX857)&gt;=$P857,"",EDATE($S857,32)),"")</f>
        <v/>
      </c>
      <c r="AZ857" s="49" t="str">
        <f>IFERROR(IF(COUNT($S857:AY857)&gt;=$P857,"",EDATE($S857,33)),"")</f>
        <v/>
      </c>
      <c r="BA857" s="49" t="str">
        <f>IFERROR(IF(COUNT($S857:AZ857)&gt;=$P857,"",EDATE($S857,34)),"")</f>
        <v/>
      </c>
      <c r="BB857" s="49" t="str">
        <f>IFERROR(IF(COUNT($S857:BA857)&gt;=$P857,"",EDATE($S857,35)),"")</f>
        <v/>
      </c>
      <c r="BC857" s="49" t="str">
        <f>IFERROR(IF(COUNT($S857:BB857)&gt;=$P857,"",EDATE($S857,36)),"")</f>
        <v/>
      </c>
      <c r="BD857" s="108"/>
    </row>
    <row r="858" spans="1:56" s="98" customFormat="1" ht="21" customHeight="1" thickBot="1">
      <c r="A858" s="106" t="str">
        <f t="shared" ca="1" si="78"/>
        <v/>
      </c>
      <c r="B858" s="152"/>
      <c r="C858" s="45" t="str">
        <f>IFERROR(VLOOKUP(B858,'اسماء العملاء'!$A$2:$E$1589,5,FALSE),"")</f>
        <v/>
      </c>
      <c r="D858" s="60" t="str">
        <f>IFERROR(VLOOKUP(B858,'اسماء العملاء'!$A$2:$C$1589,2,FALSE),"")</f>
        <v/>
      </c>
      <c r="E858" s="56"/>
      <c r="F858" s="62" t="str">
        <f>IFERROR(VLOOKUP(B858,'اسماء العملاء'!$A$2:$C$1589,3,FALSE),"")</f>
        <v/>
      </c>
      <c r="G858" s="75" t="str">
        <f>IFERROR(VLOOKUP(B858,'اسماء العملاء'!$A$2:$F$1589,6,FALSE),"")</f>
        <v/>
      </c>
      <c r="H858" s="142" t="str">
        <f>IFERROR(VLOOKUP(G858,'انواع الفلاتر'!$B$2:$C$52,2,FALSE),"")</f>
        <v/>
      </c>
      <c r="I858" s="128" t="str">
        <f>IFERROR(VLOOKUP(B858,'اسماء العملاء'!$A$2:$K$1589,11,FALSE),"")</f>
        <v/>
      </c>
      <c r="J858" s="46" t="str">
        <f t="shared" si="79"/>
        <v/>
      </c>
      <c r="K858" s="37"/>
      <c r="L858" s="137" t="str">
        <f t="shared" si="80"/>
        <v/>
      </c>
      <c r="M858" s="94" t="str">
        <f>IFERROR(VLOOKUP(B858,'اسماء العملاء'!$A$2:$G$1589,7,FALSE),"")</f>
        <v/>
      </c>
      <c r="N858" s="92" t="str">
        <f t="shared" si="81"/>
        <v/>
      </c>
      <c r="O858" s="149" t="str">
        <f>IFERROR(VLOOKUP(B858,'اسماء العملاء'!$A$2:$I$1589,9,FALSE),"")</f>
        <v/>
      </c>
      <c r="P858" s="144" t="str">
        <f t="shared" si="82"/>
        <v/>
      </c>
      <c r="Q858" s="145" t="str">
        <f t="shared" si="83"/>
        <v/>
      </c>
      <c r="R858" s="50"/>
      <c r="S858" s="133" t="str">
        <f>IFERROR(VLOOKUP(B858,'اسماء العملاء'!$A$2:$J$1589,10,FALSE),"")</f>
        <v/>
      </c>
      <c r="T858" s="48" t="str">
        <f>IFERROR(IF(COUNT($S858:S858)&gt;=$P858,"",EDATE($S858,1)),"")</f>
        <v/>
      </c>
      <c r="U858" s="48" t="str">
        <f>IFERROR(IF(COUNT($S858:T858)&gt;=$P858,"",EDATE($S858,2)),"")</f>
        <v/>
      </c>
      <c r="V858" s="48" t="str">
        <f>IFERROR(IF(COUNT($S858:U858)&gt;=$P858,"",EDATE($S858,3)),"")</f>
        <v/>
      </c>
      <c r="W858" s="48" t="str">
        <f>IFERROR(IF(COUNT($S858:V858)&gt;=$P858,"",EDATE($S858,4)),"")</f>
        <v/>
      </c>
      <c r="X858" s="48" t="str">
        <f>IFERROR(IF(COUNT($S858:W858)&gt;=$P858,"",EDATE($S858,5)),"")</f>
        <v/>
      </c>
      <c r="Y858" s="48" t="str">
        <f>IFERROR(IF(COUNT($S858:X858)&gt;=$P858,"",EDATE($S858,6)),"")</f>
        <v/>
      </c>
      <c r="Z858" s="48" t="str">
        <f>IFERROR(IF(COUNT($S858:Y858)&gt;=$P858,"",EDATE($S858,7)),"")</f>
        <v/>
      </c>
      <c r="AA858" s="48" t="str">
        <f>IFERROR(IF(COUNT($S858:Z858)&gt;=$P858,"",EDATE($S858,8)),"")</f>
        <v/>
      </c>
      <c r="AB858" s="48" t="str">
        <f>IFERROR(IF(COUNT($S858:AA858)&gt;=$P858,"",EDATE($S858,9)),"")</f>
        <v/>
      </c>
      <c r="AC858" s="48" t="str">
        <f>IFERROR(IF(COUNT($S858:AB858)&gt;=$P858,"",EDATE($S858,10)),"")</f>
        <v/>
      </c>
      <c r="AD858" s="48" t="str">
        <f>IFERROR(IF(COUNT($S858:AC858)&gt;=$P858,"",EDATE($S858,11)),"")</f>
        <v/>
      </c>
      <c r="AE858" s="48" t="str">
        <f>IFERROR(IF(COUNT($S858:AD858)&gt;=$P858,"",EDATE($S858,12)),"")</f>
        <v/>
      </c>
      <c r="AF858" s="48" t="str">
        <f>IFERROR(IF(COUNT($S858:AE858)&gt;=$P858,"",EDATE($S858,13)),"")</f>
        <v/>
      </c>
      <c r="AG858" s="48" t="str">
        <f>IFERROR(IF(COUNT($S858:AF858)&gt;=$P858,"",EDATE($S858,14)),"")</f>
        <v/>
      </c>
      <c r="AH858" s="48" t="str">
        <f>IFERROR(IF(COUNT($S858:AG858)&gt;=$P858,"",EDATE($S858,15)),"")</f>
        <v/>
      </c>
      <c r="AI858" s="48" t="str">
        <f>IFERROR(IF(COUNT($S858:AH858)&gt;=$P858,"",EDATE($S858,16)),"")</f>
        <v/>
      </c>
      <c r="AJ858" s="48" t="str">
        <f>IFERROR(IF(COUNT($S858:AI858)&gt;=$P858,"",EDATE($S858,17)),"")</f>
        <v/>
      </c>
      <c r="AK858" s="48" t="str">
        <f>IFERROR(IF(COUNT($S858:AJ858)&gt;=$P858,"",EDATE($S858,18)),"")</f>
        <v/>
      </c>
      <c r="AL858" s="49" t="str">
        <f>IFERROR(IF(COUNT($S858:AK858)&gt;=$P858,"",EDATE($S858,19)),"")</f>
        <v/>
      </c>
      <c r="AM858" s="49" t="str">
        <f>IFERROR(IF(COUNT($S858:AL858)&gt;=$P858,"",EDATE($S858,20)),"")</f>
        <v/>
      </c>
      <c r="AN858" s="49" t="str">
        <f>IFERROR(IF(COUNT($S858:AM858)&gt;=$P858,"",EDATE($S858,21)),"")</f>
        <v/>
      </c>
      <c r="AO858" s="49" t="str">
        <f>IFERROR(IF(COUNT($S858:AN858)&gt;=$P858,"",EDATE($S858,22)),"")</f>
        <v/>
      </c>
      <c r="AP858" s="49" t="str">
        <f>IFERROR(IF(COUNT($S858:AO858)&gt;=$P858,"",EDATE($S858,23)),"")</f>
        <v/>
      </c>
      <c r="AQ858" s="49" t="str">
        <f>IFERROR(IF(COUNT($S858:AP858)&gt;=$P858,"",EDATE($S858,24)),"")</f>
        <v/>
      </c>
      <c r="AR858" s="49" t="str">
        <f>IFERROR(IF(COUNT($S858:AQ858)&gt;=$P858,"",EDATE($S858,25)),"")</f>
        <v/>
      </c>
      <c r="AS858" s="49" t="str">
        <f>IFERROR(IF(COUNT($S858:AR858)&gt;=$P858,"",EDATE($S858,26)),"")</f>
        <v/>
      </c>
      <c r="AT858" s="49" t="str">
        <f>IFERROR(IF(COUNT($S858:AS858)&gt;=$P858,"",EDATE($S858,27)),"")</f>
        <v/>
      </c>
      <c r="AU858" s="49" t="str">
        <f>IFERROR(IF(COUNT($S858:AT858)&gt;=$P858,"",EDATE($S858,28)),"")</f>
        <v/>
      </c>
      <c r="AV858" s="49" t="str">
        <f>IFERROR(IF(COUNT($S858:AU858)&gt;=$P858,"",EDATE($S858,29)),"")</f>
        <v/>
      </c>
      <c r="AW858" s="49" t="str">
        <f>IFERROR(IF(COUNT($S858:AV858)&gt;=$P858,"",EDATE($S858,30)),"")</f>
        <v/>
      </c>
      <c r="AX858" s="49" t="str">
        <f>IFERROR(IF(COUNT($S858:AW858)&gt;=$P858,"",EDATE($S858,31)),"")</f>
        <v/>
      </c>
      <c r="AY858" s="49" t="str">
        <f>IFERROR(IF(COUNT($S858:AX858)&gt;=$P858,"",EDATE($S858,32)),"")</f>
        <v/>
      </c>
      <c r="AZ858" s="49" t="str">
        <f>IFERROR(IF(COUNT($S858:AY858)&gt;=$P858,"",EDATE($S858,33)),"")</f>
        <v/>
      </c>
      <c r="BA858" s="49" t="str">
        <f>IFERROR(IF(COUNT($S858:AZ858)&gt;=$P858,"",EDATE($S858,34)),"")</f>
        <v/>
      </c>
      <c r="BB858" s="49" t="str">
        <f>IFERROR(IF(COUNT($S858:BA858)&gt;=$P858,"",EDATE($S858,35)),"")</f>
        <v/>
      </c>
      <c r="BC858" s="49" t="str">
        <f>IFERROR(IF(COUNT($S858:BB858)&gt;=$P858,"",EDATE($S858,36)),"")</f>
        <v/>
      </c>
      <c r="BD858" s="108"/>
    </row>
    <row r="859" spans="1:56" s="98" customFormat="1" ht="21" customHeight="1" thickBot="1">
      <c r="A859" s="106" t="str">
        <f t="shared" ca="1" si="78"/>
        <v/>
      </c>
      <c r="B859" s="152"/>
      <c r="C859" s="45" t="str">
        <f>IFERROR(VLOOKUP(B859,'اسماء العملاء'!$A$2:$E$1589,5,FALSE),"")</f>
        <v/>
      </c>
      <c r="D859" s="60" t="str">
        <f>IFERROR(VLOOKUP(B859,'اسماء العملاء'!$A$2:$C$1589,2,FALSE),"")</f>
        <v/>
      </c>
      <c r="E859" s="56"/>
      <c r="F859" s="62" t="str">
        <f>IFERROR(VLOOKUP(B859,'اسماء العملاء'!$A$2:$C$1589,3,FALSE),"")</f>
        <v/>
      </c>
      <c r="G859" s="75" t="str">
        <f>IFERROR(VLOOKUP(B859,'اسماء العملاء'!$A$2:$F$1589,6,FALSE),"")</f>
        <v/>
      </c>
      <c r="H859" s="142" t="str">
        <f>IFERROR(VLOOKUP(G859,'انواع الفلاتر'!$B$2:$C$52,2,FALSE),"")</f>
        <v/>
      </c>
      <c r="I859" s="128" t="str">
        <f>IFERROR(VLOOKUP(B859,'اسماء العملاء'!$A$2:$K$1589,11,FALSE),"")</f>
        <v/>
      </c>
      <c r="J859" s="46" t="str">
        <f t="shared" si="79"/>
        <v/>
      </c>
      <c r="K859" s="37"/>
      <c r="L859" s="137" t="str">
        <f t="shared" si="80"/>
        <v/>
      </c>
      <c r="M859" s="94" t="str">
        <f>IFERROR(VLOOKUP(B859,'اسماء العملاء'!$A$2:$G$1589,7,FALSE),"")</f>
        <v/>
      </c>
      <c r="N859" s="92" t="str">
        <f t="shared" si="81"/>
        <v/>
      </c>
      <c r="O859" s="149" t="str">
        <f>IFERROR(VLOOKUP(B859,'اسماء العملاء'!$A$2:$I$1589,9,FALSE),"")</f>
        <v/>
      </c>
      <c r="P859" s="144" t="str">
        <f t="shared" si="82"/>
        <v/>
      </c>
      <c r="Q859" s="145" t="str">
        <f t="shared" si="83"/>
        <v/>
      </c>
      <c r="R859" s="50"/>
      <c r="S859" s="133" t="str">
        <f>IFERROR(VLOOKUP(B859,'اسماء العملاء'!$A$2:$J$1589,10,FALSE),"")</f>
        <v/>
      </c>
      <c r="T859" s="48" t="str">
        <f>IFERROR(IF(COUNT($S859:S859)&gt;=$P859,"",EDATE($S859,1)),"")</f>
        <v/>
      </c>
      <c r="U859" s="48" t="str">
        <f>IFERROR(IF(COUNT($S859:T859)&gt;=$P859,"",EDATE($S859,2)),"")</f>
        <v/>
      </c>
      <c r="V859" s="48" t="str">
        <f>IFERROR(IF(COUNT($S859:U859)&gt;=$P859,"",EDATE($S859,3)),"")</f>
        <v/>
      </c>
      <c r="W859" s="48" t="str">
        <f>IFERROR(IF(COUNT($S859:V859)&gt;=$P859,"",EDATE($S859,4)),"")</f>
        <v/>
      </c>
      <c r="X859" s="48" t="str">
        <f>IFERROR(IF(COUNT($S859:W859)&gt;=$P859,"",EDATE($S859,5)),"")</f>
        <v/>
      </c>
      <c r="Y859" s="48" t="str">
        <f>IFERROR(IF(COUNT($S859:X859)&gt;=$P859,"",EDATE($S859,6)),"")</f>
        <v/>
      </c>
      <c r="Z859" s="48" t="str">
        <f>IFERROR(IF(COUNT($S859:Y859)&gt;=$P859,"",EDATE($S859,7)),"")</f>
        <v/>
      </c>
      <c r="AA859" s="48" t="str">
        <f>IFERROR(IF(COUNT($S859:Z859)&gt;=$P859,"",EDATE($S859,8)),"")</f>
        <v/>
      </c>
      <c r="AB859" s="48" t="str">
        <f>IFERROR(IF(COUNT($S859:AA859)&gt;=$P859,"",EDATE($S859,9)),"")</f>
        <v/>
      </c>
      <c r="AC859" s="48" t="str">
        <f>IFERROR(IF(COUNT($S859:AB859)&gt;=$P859,"",EDATE($S859,10)),"")</f>
        <v/>
      </c>
      <c r="AD859" s="48" t="str">
        <f>IFERROR(IF(COUNT($S859:AC859)&gt;=$P859,"",EDATE($S859,11)),"")</f>
        <v/>
      </c>
      <c r="AE859" s="48" t="str">
        <f>IFERROR(IF(COUNT($S859:AD859)&gt;=$P859,"",EDATE($S859,12)),"")</f>
        <v/>
      </c>
      <c r="AF859" s="48" t="str">
        <f>IFERROR(IF(COUNT($S859:AE859)&gt;=$P859,"",EDATE($S859,13)),"")</f>
        <v/>
      </c>
      <c r="AG859" s="48" t="str">
        <f>IFERROR(IF(COUNT($S859:AF859)&gt;=$P859,"",EDATE($S859,14)),"")</f>
        <v/>
      </c>
      <c r="AH859" s="48" t="str">
        <f>IFERROR(IF(COUNT($S859:AG859)&gt;=$P859,"",EDATE($S859,15)),"")</f>
        <v/>
      </c>
      <c r="AI859" s="48" t="str">
        <f>IFERROR(IF(COUNT($S859:AH859)&gt;=$P859,"",EDATE($S859,16)),"")</f>
        <v/>
      </c>
      <c r="AJ859" s="48" t="str">
        <f>IFERROR(IF(COUNT($S859:AI859)&gt;=$P859,"",EDATE($S859,17)),"")</f>
        <v/>
      </c>
      <c r="AK859" s="48" t="str">
        <f>IFERROR(IF(COUNT($S859:AJ859)&gt;=$P859,"",EDATE($S859,18)),"")</f>
        <v/>
      </c>
      <c r="AL859" s="49" t="str">
        <f>IFERROR(IF(COUNT($S859:AK859)&gt;=$P859,"",EDATE($S859,19)),"")</f>
        <v/>
      </c>
      <c r="AM859" s="49" t="str">
        <f>IFERROR(IF(COUNT($S859:AL859)&gt;=$P859,"",EDATE($S859,20)),"")</f>
        <v/>
      </c>
      <c r="AN859" s="49" t="str">
        <f>IFERROR(IF(COUNT($S859:AM859)&gt;=$P859,"",EDATE($S859,21)),"")</f>
        <v/>
      </c>
      <c r="AO859" s="49" t="str">
        <f>IFERROR(IF(COUNT($S859:AN859)&gt;=$P859,"",EDATE($S859,22)),"")</f>
        <v/>
      </c>
      <c r="AP859" s="49" t="str">
        <f>IFERROR(IF(COUNT($S859:AO859)&gt;=$P859,"",EDATE($S859,23)),"")</f>
        <v/>
      </c>
      <c r="AQ859" s="49" t="str">
        <f>IFERROR(IF(COUNT($S859:AP859)&gt;=$P859,"",EDATE($S859,24)),"")</f>
        <v/>
      </c>
      <c r="AR859" s="49" t="str">
        <f>IFERROR(IF(COUNT($S859:AQ859)&gt;=$P859,"",EDATE($S859,25)),"")</f>
        <v/>
      </c>
      <c r="AS859" s="49" t="str">
        <f>IFERROR(IF(COUNT($S859:AR859)&gt;=$P859,"",EDATE($S859,26)),"")</f>
        <v/>
      </c>
      <c r="AT859" s="49" t="str">
        <f>IFERROR(IF(COUNT($S859:AS859)&gt;=$P859,"",EDATE($S859,27)),"")</f>
        <v/>
      </c>
      <c r="AU859" s="49" t="str">
        <f>IFERROR(IF(COUNT($S859:AT859)&gt;=$P859,"",EDATE($S859,28)),"")</f>
        <v/>
      </c>
      <c r="AV859" s="49" t="str">
        <f>IFERROR(IF(COUNT($S859:AU859)&gt;=$P859,"",EDATE($S859,29)),"")</f>
        <v/>
      </c>
      <c r="AW859" s="49" t="str">
        <f>IFERROR(IF(COUNT($S859:AV859)&gt;=$P859,"",EDATE($S859,30)),"")</f>
        <v/>
      </c>
      <c r="AX859" s="49" t="str">
        <f>IFERROR(IF(COUNT($S859:AW859)&gt;=$P859,"",EDATE($S859,31)),"")</f>
        <v/>
      </c>
      <c r="AY859" s="49" t="str">
        <f>IFERROR(IF(COUNT($S859:AX859)&gt;=$P859,"",EDATE($S859,32)),"")</f>
        <v/>
      </c>
      <c r="AZ859" s="49" t="str">
        <f>IFERROR(IF(COUNT($S859:AY859)&gt;=$P859,"",EDATE($S859,33)),"")</f>
        <v/>
      </c>
      <c r="BA859" s="49" t="str">
        <f>IFERROR(IF(COUNT($S859:AZ859)&gt;=$P859,"",EDATE($S859,34)),"")</f>
        <v/>
      </c>
      <c r="BB859" s="49" t="str">
        <f>IFERROR(IF(COUNT($S859:BA859)&gt;=$P859,"",EDATE($S859,35)),"")</f>
        <v/>
      </c>
      <c r="BC859" s="49" t="str">
        <f>IFERROR(IF(COUNT($S859:BB859)&gt;=$P859,"",EDATE($S859,36)),"")</f>
        <v/>
      </c>
      <c r="BD859" s="108"/>
    </row>
    <row r="860" spans="1:56" s="98" customFormat="1" ht="21" customHeight="1" thickBot="1">
      <c r="A860" s="106" t="str">
        <f t="shared" ca="1" si="78"/>
        <v/>
      </c>
      <c r="B860" s="152"/>
      <c r="C860" s="45" t="str">
        <f>IFERROR(VLOOKUP(B860,'اسماء العملاء'!$A$2:$E$1589,5,FALSE),"")</f>
        <v/>
      </c>
      <c r="D860" s="60" t="str">
        <f>IFERROR(VLOOKUP(B860,'اسماء العملاء'!$A$2:$C$1589,2,FALSE),"")</f>
        <v/>
      </c>
      <c r="E860" s="56"/>
      <c r="F860" s="62" t="str">
        <f>IFERROR(VLOOKUP(B860,'اسماء العملاء'!$A$2:$C$1589,3,FALSE),"")</f>
        <v/>
      </c>
      <c r="G860" s="75" t="str">
        <f>IFERROR(VLOOKUP(B860,'اسماء العملاء'!$A$2:$F$1589,6,FALSE),"")</f>
        <v/>
      </c>
      <c r="H860" s="142" t="str">
        <f>IFERROR(VLOOKUP(G860,'انواع الفلاتر'!$B$2:$C$52,2,FALSE),"")</f>
        <v/>
      </c>
      <c r="I860" s="128" t="str">
        <f>IFERROR(VLOOKUP(B860,'اسماء العملاء'!$A$2:$K$1589,11,FALSE),"")</f>
        <v/>
      </c>
      <c r="J860" s="46" t="str">
        <f t="shared" si="79"/>
        <v/>
      </c>
      <c r="K860" s="37"/>
      <c r="L860" s="137" t="str">
        <f t="shared" si="80"/>
        <v/>
      </c>
      <c r="M860" s="94" t="str">
        <f>IFERROR(VLOOKUP(B860,'اسماء العملاء'!$A$2:$G$1589,7,FALSE),"")</f>
        <v/>
      </c>
      <c r="N860" s="92" t="str">
        <f t="shared" si="81"/>
        <v/>
      </c>
      <c r="O860" s="149" t="str">
        <f>IFERROR(VLOOKUP(B860,'اسماء العملاء'!$A$2:$I$1589,9,FALSE),"")</f>
        <v/>
      </c>
      <c r="P860" s="144" t="str">
        <f t="shared" si="82"/>
        <v/>
      </c>
      <c r="Q860" s="145" t="str">
        <f t="shared" si="83"/>
        <v/>
      </c>
      <c r="R860" s="50"/>
      <c r="S860" s="133" t="str">
        <f>IFERROR(VLOOKUP(B860,'اسماء العملاء'!$A$2:$J$1589,10,FALSE),"")</f>
        <v/>
      </c>
      <c r="T860" s="48" t="str">
        <f>IFERROR(IF(COUNT($S860:S860)&gt;=$P860,"",EDATE($S860,1)),"")</f>
        <v/>
      </c>
      <c r="U860" s="48" t="str">
        <f>IFERROR(IF(COUNT($S860:T860)&gt;=$P860,"",EDATE($S860,2)),"")</f>
        <v/>
      </c>
      <c r="V860" s="48" t="str">
        <f>IFERROR(IF(COUNT($S860:U860)&gt;=$P860,"",EDATE($S860,3)),"")</f>
        <v/>
      </c>
      <c r="W860" s="48" t="str">
        <f>IFERROR(IF(COUNT($S860:V860)&gt;=$P860,"",EDATE($S860,4)),"")</f>
        <v/>
      </c>
      <c r="X860" s="48" t="str">
        <f>IFERROR(IF(COUNT($S860:W860)&gt;=$P860,"",EDATE($S860,5)),"")</f>
        <v/>
      </c>
      <c r="Y860" s="48" t="str">
        <f>IFERROR(IF(COUNT($S860:X860)&gt;=$P860,"",EDATE($S860,6)),"")</f>
        <v/>
      </c>
      <c r="Z860" s="48" t="str">
        <f>IFERROR(IF(COUNT($S860:Y860)&gt;=$P860,"",EDATE($S860,7)),"")</f>
        <v/>
      </c>
      <c r="AA860" s="48" t="str">
        <f>IFERROR(IF(COUNT($S860:Z860)&gt;=$P860,"",EDATE($S860,8)),"")</f>
        <v/>
      </c>
      <c r="AB860" s="48" t="str">
        <f>IFERROR(IF(COUNT($S860:AA860)&gt;=$P860,"",EDATE($S860,9)),"")</f>
        <v/>
      </c>
      <c r="AC860" s="48" t="str">
        <f>IFERROR(IF(COUNT($S860:AB860)&gt;=$P860,"",EDATE($S860,10)),"")</f>
        <v/>
      </c>
      <c r="AD860" s="48" t="str">
        <f>IFERROR(IF(COUNT($S860:AC860)&gt;=$P860,"",EDATE($S860,11)),"")</f>
        <v/>
      </c>
      <c r="AE860" s="48" t="str">
        <f>IFERROR(IF(COUNT($S860:AD860)&gt;=$P860,"",EDATE($S860,12)),"")</f>
        <v/>
      </c>
      <c r="AF860" s="48" t="str">
        <f>IFERROR(IF(COUNT($S860:AE860)&gt;=$P860,"",EDATE($S860,13)),"")</f>
        <v/>
      </c>
      <c r="AG860" s="48" t="str">
        <f>IFERROR(IF(COUNT($S860:AF860)&gt;=$P860,"",EDATE($S860,14)),"")</f>
        <v/>
      </c>
      <c r="AH860" s="48" t="str">
        <f>IFERROR(IF(COUNT($S860:AG860)&gt;=$P860,"",EDATE($S860,15)),"")</f>
        <v/>
      </c>
      <c r="AI860" s="48" t="str">
        <f>IFERROR(IF(COUNT($S860:AH860)&gt;=$P860,"",EDATE($S860,16)),"")</f>
        <v/>
      </c>
      <c r="AJ860" s="48" t="str">
        <f>IFERROR(IF(COUNT($S860:AI860)&gt;=$P860,"",EDATE($S860,17)),"")</f>
        <v/>
      </c>
      <c r="AK860" s="48" t="str">
        <f>IFERROR(IF(COUNT($S860:AJ860)&gt;=$P860,"",EDATE($S860,18)),"")</f>
        <v/>
      </c>
      <c r="AL860" s="49" t="str">
        <f>IFERROR(IF(COUNT($S860:AK860)&gt;=$P860,"",EDATE($S860,19)),"")</f>
        <v/>
      </c>
      <c r="AM860" s="49" t="str">
        <f>IFERROR(IF(COUNT($S860:AL860)&gt;=$P860,"",EDATE($S860,20)),"")</f>
        <v/>
      </c>
      <c r="AN860" s="49" t="str">
        <f>IFERROR(IF(COUNT($S860:AM860)&gt;=$P860,"",EDATE($S860,21)),"")</f>
        <v/>
      </c>
      <c r="AO860" s="49" t="str">
        <f>IFERROR(IF(COUNT($S860:AN860)&gt;=$P860,"",EDATE($S860,22)),"")</f>
        <v/>
      </c>
      <c r="AP860" s="49" t="str">
        <f>IFERROR(IF(COUNT($S860:AO860)&gt;=$P860,"",EDATE($S860,23)),"")</f>
        <v/>
      </c>
      <c r="AQ860" s="49" t="str">
        <f>IFERROR(IF(COUNT($S860:AP860)&gt;=$P860,"",EDATE($S860,24)),"")</f>
        <v/>
      </c>
      <c r="AR860" s="49" t="str">
        <f>IFERROR(IF(COUNT($S860:AQ860)&gt;=$P860,"",EDATE($S860,25)),"")</f>
        <v/>
      </c>
      <c r="AS860" s="49" t="str">
        <f>IFERROR(IF(COUNT($S860:AR860)&gt;=$P860,"",EDATE($S860,26)),"")</f>
        <v/>
      </c>
      <c r="AT860" s="49" t="str">
        <f>IFERROR(IF(COUNT($S860:AS860)&gt;=$P860,"",EDATE($S860,27)),"")</f>
        <v/>
      </c>
      <c r="AU860" s="49" t="str">
        <f>IFERROR(IF(COUNT($S860:AT860)&gt;=$P860,"",EDATE($S860,28)),"")</f>
        <v/>
      </c>
      <c r="AV860" s="49" t="str">
        <f>IFERROR(IF(COUNT($S860:AU860)&gt;=$P860,"",EDATE($S860,29)),"")</f>
        <v/>
      </c>
      <c r="AW860" s="49" t="str">
        <f>IFERROR(IF(COUNT($S860:AV860)&gt;=$P860,"",EDATE($S860,30)),"")</f>
        <v/>
      </c>
      <c r="AX860" s="49" t="str">
        <f>IFERROR(IF(COUNT($S860:AW860)&gt;=$P860,"",EDATE($S860,31)),"")</f>
        <v/>
      </c>
      <c r="AY860" s="49" t="str">
        <f>IFERROR(IF(COUNT($S860:AX860)&gt;=$P860,"",EDATE($S860,32)),"")</f>
        <v/>
      </c>
      <c r="AZ860" s="49" t="str">
        <f>IFERROR(IF(COUNT($S860:AY860)&gt;=$P860,"",EDATE($S860,33)),"")</f>
        <v/>
      </c>
      <c r="BA860" s="49" t="str">
        <f>IFERROR(IF(COUNT($S860:AZ860)&gt;=$P860,"",EDATE($S860,34)),"")</f>
        <v/>
      </c>
      <c r="BB860" s="49" t="str">
        <f>IFERROR(IF(COUNT($S860:BA860)&gt;=$P860,"",EDATE($S860,35)),"")</f>
        <v/>
      </c>
      <c r="BC860" s="49" t="str">
        <f>IFERROR(IF(COUNT($S860:BB860)&gt;=$P860,"",EDATE($S860,36)),"")</f>
        <v/>
      </c>
      <c r="BD860" s="108"/>
    </row>
    <row r="861" spans="1:56" s="98" customFormat="1" ht="21" customHeight="1" thickBot="1">
      <c r="A861" s="106" t="str">
        <f t="shared" ca="1" si="78"/>
        <v/>
      </c>
      <c r="B861" s="152"/>
      <c r="C861" s="45" t="str">
        <f>IFERROR(VLOOKUP(B861,'اسماء العملاء'!$A$2:$E$1589,5,FALSE),"")</f>
        <v/>
      </c>
      <c r="D861" s="60" t="str">
        <f>IFERROR(VLOOKUP(B861,'اسماء العملاء'!$A$2:$C$1589,2,FALSE),"")</f>
        <v/>
      </c>
      <c r="E861" s="56"/>
      <c r="F861" s="62" t="str">
        <f>IFERROR(VLOOKUP(B861,'اسماء العملاء'!$A$2:$C$1589,3,FALSE),"")</f>
        <v/>
      </c>
      <c r="G861" s="75" t="str">
        <f>IFERROR(VLOOKUP(B861,'اسماء العملاء'!$A$2:$F$1589,6,FALSE),"")</f>
        <v/>
      </c>
      <c r="H861" s="142" t="str">
        <f>IFERROR(VLOOKUP(G861,'انواع الفلاتر'!$B$2:$C$52,2,FALSE),"")</f>
        <v/>
      </c>
      <c r="I861" s="128" t="str">
        <f>IFERROR(VLOOKUP(B861,'اسماء العملاء'!$A$2:$K$1589,11,FALSE),"")</f>
        <v/>
      </c>
      <c r="J861" s="46" t="str">
        <f t="shared" si="79"/>
        <v/>
      </c>
      <c r="K861" s="37"/>
      <c r="L861" s="137" t="str">
        <f t="shared" si="80"/>
        <v/>
      </c>
      <c r="M861" s="94" t="str">
        <f>IFERROR(VLOOKUP(B861,'اسماء العملاء'!$A$2:$G$1589,7,FALSE),"")</f>
        <v/>
      </c>
      <c r="N861" s="92" t="str">
        <f t="shared" si="81"/>
        <v/>
      </c>
      <c r="O861" s="149" t="str">
        <f>IFERROR(VLOOKUP(B861,'اسماء العملاء'!$A$2:$I$1589,9,FALSE),"")</f>
        <v/>
      </c>
      <c r="P861" s="144" t="str">
        <f t="shared" si="82"/>
        <v/>
      </c>
      <c r="Q861" s="145" t="str">
        <f t="shared" si="83"/>
        <v/>
      </c>
      <c r="R861" s="50"/>
      <c r="S861" s="133" t="str">
        <f>IFERROR(VLOOKUP(B861,'اسماء العملاء'!$A$2:$J$1589,10,FALSE),"")</f>
        <v/>
      </c>
      <c r="T861" s="48" t="str">
        <f>IFERROR(IF(COUNT($S861:S861)&gt;=$P861,"",EDATE($S861,1)),"")</f>
        <v/>
      </c>
      <c r="U861" s="48" t="str">
        <f>IFERROR(IF(COUNT($S861:T861)&gt;=$P861,"",EDATE($S861,2)),"")</f>
        <v/>
      </c>
      <c r="V861" s="48" t="str">
        <f>IFERROR(IF(COUNT($S861:U861)&gt;=$P861,"",EDATE($S861,3)),"")</f>
        <v/>
      </c>
      <c r="W861" s="48" t="str">
        <f>IFERROR(IF(COUNT($S861:V861)&gt;=$P861,"",EDATE($S861,4)),"")</f>
        <v/>
      </c>
      <c r="X861" s="48" t="str">
        <f>IFERROR(IF(COUNT($S861:W861)&gt;=$P861,"",EDATE($S861,5)),"")</f>
        <v/>
      </c>
      <c r="Y861" s="48" t="str">
        <f>IFERROR(IF(COUNT($S861:X861)&gt;=$P861,"",EDATE($S861,6)),"")</f>
        <v/>
      </c>
      <c r="Z861" s="48" t="str">
        <f>IFERROR(IF(COUNT($S861:Y861)&gt;=$P861,"",EDATE($S861,7)),"")</f>
        <v/>
      </c>
      <c r="AA861" s="48" t="str">
        <f>IFERROR(IF(COUNT($S861:Z861)&gt;=$P861,"",EDATE($S861,8)),"")</f>
        <v/>
      </c>
      <c r="AB861" s="48" t="str">
        <f>IFERROR(IF(COUNT($S861:AA861)&gt;=$P861,"",EDATE($S861,9)),"")</f>
        <v/>
      </c>
      <c r="AC861" s="48" t="str">
        <f>IFERROR(IF(COUNT($S861:AB861)&gt;=$P861,"",EDATE($S861,10)),"")</f>
        <v/>
      </c>
      <c r="AD861" s="48" t="str">
        <f>IFERROR(IF(COUNT($S861:AC861)&gt;=$P861,"",EDATE($S861,11)),"")</f>
        <v/>
      </c>
      <c r="AE861" s="48" t="str">
        <f>IFERROR(IF(COUNT($S861:AD861)&gt;=$P861,"",EDATE($S861,12)),"")</f>
        <v/>
      </c>
      <c r="AF861" s="48" t="str">
        <f>IFERROR(IF(COUNT($S861:AE861)&gt;=$P861,"",EDATE($S861,13)),"")</f>
        <v/>
      </c>
      <c r="AG861" s="48" t="str">
        <f>IFERROR(IF(COUNT($S861:AF861)&gt;=$P861,"",EDATE($S861,14)),"")</f>
        <v/>
      </c>
      <c r="AH861" s="48" t="str">
        <f>IFERROR(IF(COUNT($S861:AG861)&gt;=$P861,"",EDATE($S861,15)),"")</f>
        <v/>
      </c>
      <c r="AI861" s="48" t="str">
        <f>IFERROR(IF(COUNT($S861:AH861)&gt;=$P861,"",EDATE($S861,16)),"")</f>
        <v/>
      </c>
      <c r="AJ861" s="48" t="str">
        <f>IFERROR(IF(COUNT($S861:AI861)&gt;=$P861,"",EDATE($S861,17)),"")</f>
        <v/>
      </c>
      <c r="AK861" s="48" t="str">
        <f>IFERROR(IF(COUNT($S861:AJ861)&gt;=$P861,"",EDATE($S861,18)),"")</f>
        <v/>
      </c>
      <c r="AL861" s="49" t="str">
        <f>IFERROR(IF(COUNT($S861:AK861)&gt;=$P861,"",EDATE($S861,19)),"")</f>
        <v/>
      </c>
      <c r="AM861" s="49" t="str">
        <f>IFERROR(IF(COUNT($S861:AL861)&gt;=$P861,"",EDATE($S861,20)),"")</f>
        <v/>
      </c>
      <c r="AN861" s="49" t="str">
        <f>IFERROR(IF(COUNT($S861:AM861)&gt;=$P861,"",EDATE($S861,21)),"")</f>
        <v/>
      </c>
      <c r="AO861" s="49" t="str">
        <f>IFERROR(IF(COUNT($S861:AN861)&gt;=$P861,"",EDATE($S861,22)),"")</f>
        <v/>
      </c>
      <c r="AP861" s="49" t="str">
        <f>IFERROR(IF(COUNT($S861:AO861)&gt;=$P861,"",EDATE($S861,23)),"")</f>
        <v/>
      </c>
      <c r="AQ861" s="49" t="str">
        <f>IFERROR(IF(COUNT($S861:AP861)&gt;=$P861,"",EDATE($S861,24)),"")</f>
        <v/>
      </c>
      <c r="AR861" s="49" t="str">
        <f>IFERROR(IF(COUNT($S861:AQ861)&gt;=$P861,"",EDATE($S861,25)),"")</f>
        <v/>
      </c>
      <c r="AS861" s="49" t="str">
        <f>IFERROR(IF(COUNT($S861:AR861)&gt;=$P861,"",EDATE($S861,26)),"")</f>
        <v/>
      </c>
      <c r="AT861" s="49" t="str">
        <f>IFERROR(IF(COUNT($S861:AS861)&gt;=$P861,"",EDATE($S861,27)),"")</f>
        <v/>
      </c>
      <c r="AU861" s="49" t="str">
        <f>IFERROR(IF(COUNT($S861:AT861)&gt;=$P861,"",EDATE($S861,28)),"")</f>
        <v/>
      </c>
      <c r="AV861" s="49" t="str">
        <f>IFERROR(IF(COUNT($S861:AU861)&gt;=$P861,"",EDATE($S861,29)),"")</f>
        <v/>
      </c>
      <c r="AW861" s="49" t="str">
        <f>IFERROR(IF(COUNT($S861:AV861)&gt;=$P861,"",EDATE($S861,30)),"")</f>
        <v/>
      </c>
      <c r="AX861" s="49" t="str">
        <f>IFERROR(IF(COUNT($S861:AW861)&gt;=$P861,"",EDATE($S861,31)),"")</f>
        <v/>
      </c>
      <c r="AY861" s="49" t="str">
        <f>IFERROR(IF(COUNT($S861:AX861)&gt;=$P861,"",EDATE($S861,32)),"")</f>
        <v/>
      </c>
      <c r="AZ861" s="49" t="str">
        <f>IFERROR(IF(COUNT($S861:AY861)&gt;=$P861,"",EDATE($S861,33)),"")</f>
        <v/>
      </c>
      <c r="BA861" s="49" t="str">
        <f>IFERROR(IF(COUNT($S861:AZ861)&gt;=$P861,"",EDATE($S861,34)),"")</f>
        <v/>
      </c>
      <c r="BB861" s="49" t="str">
        <f>IFERROR(IF(COUNT($S861:BA861)&gt;=$P861,"",EDATE($S861,35)),"")</f>
        <v/>
      </c>
      <c r="BC861" s="49" t="str">
        <f>IFERROR(IF(COUNT($S861:BB861)&gt;=$P861,"",EDATE($S861,36)),"")</f>
        <v/>
      </c>
      <c r="BD861" s="108"/>
    </row>
    <row r="862" spans="1:56" s="98" customFormat="1" ht="21" customHeight="1" thickBot="1">
      <c r="A862" s="106" t="str">
        <f t="shared" ca="1" si="78"/>
        <v/>
      </c>
      <c r="B862" s="152"/>
      <c r="C862" s="45" t="str">
        <f>IFERROR(VLOOKUP(B862,'اسماء العملاء'!$A$2:$E$1589,5,FALSE),"")</f>
        <v/>
      </c>
      <c r="D862" s="60" t="str">
        <f>IFERROR(VLOOKUP(B862,'اسماء العملاء'!$A$2:$C$1589,2,FALSE),"")</f>
        <v/>
      </c>
      <c r="E862" s="56"/>
      <c r="F862" s="62" t="str">
        <f>IFERROR(VLOOKUP(B862,'اسماء العملاء'!$A$2:$C$1589,3,FALSE),"")</f>
        <v/>
      </c>
      <c r="G862" s="75" t="str">
        <f>IFERROR(VLOOKUP(B862,'اسماء العملاء'!$A$2:$F$1589,6,FALSE),"")</f>
        <v/>
      </c>
      <c r="H862" s="142" t="str">
        <f>IFERROR(VLOOKUP(G862,'انواع الفلاتر'!$B$2:$C$52,2,FALSE),"")</f>
        <v/>
      </c>
      <c r="I862" s="128" t="str">
        <f>IFERROR(VLOOKUP(B862,'اسماء العملاء'!$A$2:$K$1589,11,FALSE),"")</f>
        <v/>
      </c>
      <c r="J862" s="46" t="str">
        <f t="shared" si="79"/>
        <v/>
      </c>
      <c r="K862" s="37"/>
      <c r="L862" s="137" t="str">
        <f t="shared" si="80"/>
        <v/>
      </c>
      <c r="M862" s="94" t="str">
        <f>IFERROR(VLOOKUP(B862,'اسماء العملاء'!$A$2:$G$1589,7,FALSE),"")</f>
        <v/>
      </c>
      <c r="N862" s="92" t="str">
        <f t="shared" si="81"/>
        <v/>
      </c>
      <c r="O862" s="149" t="str">
        <f>IFERROR(VLOOKUP(B862,'اسماء العملاء'!$A$2:$I$1589,9,FALSE),"")</f>
        <v/>
      </c>
      <c r="P862" s="144" t="str">
        <f t="shared" si="82"/>
        <v/>
      </c>
      <c r="Q862" s="145" t="str">
        <f t="shared" si="83"/>
        <v/>
      </c>
      <c r="R862" s="50"/>
      <c r="S862" s="133" t="str">
        <f>IFERROR(VLOOKUP(B862,'اسماء العملاء'!$A$2:$J$1589,10,FALSE),"")</f>
        <v/>
      </c>
      <c r="T862" s="48" t="str">
        <f>IFERROR(IF(COUNT($S862:S862)&gt;=$P862,"",EDATE($S862,1)),"")</f>
        <v/>
      </c>
      <c r="U862" s="48" t="str">
        <f>IFERROR(IF(COUNT($S862:T862)&gt;=$P862,"",EDATE($S862,2)),"")</f>
        <v/>
      </c>
      <c r="V862" s="48" t="str">
        <f>IFERROR(IF(COUNT($S862:U862)&gt;=$P862,"",EDATE($S862,3)),"")</f>
        <v/>
      </c>
      <c r="W862" s="48" t="str">
        <f>IFERROR(IF(COUNT($S862:V862)&gt;=$P862,"",EDATE($S862,4)),"")</f>
        <v/>
      </c>
      <c r="X862" s="48" t="str">
        <f>IFERROR(IF(COUNT($S862:W862)&gt;=$P862,"",EDATE($S862,5)),"")</f>
        <v/>
      </c>
      <c r="Y862" s="48" t="str">
        <f>IFERROR(IF(COUNT($S862:X862)&gt;=$P862,"",EDATE($S862,6)),"")</f>
        <v/>
      </c>
      <c r="Z862" s="48" t="str">
        <f>IFERROR(IF(COUNT($S862:Y862)&gt;=$P862,"",EDATE($S862,7)),"")</f>
        <v/>
      </c>
      <c r="AA862" s="48" t="str">
        <f>IFERROR(IF(COUNT($S862:Z862)&gt;=$P862,"",EDATE($S862,8)),"")</f>
        <v/>
      </c>
      <c r="AB862" s="48" t="str">
        <f>IFERROR(IF(COUNT($S862:AA862)&gt;=$P862,"",EDATE($S862,9)),"")</f>
        <v/>
      </c>
      <c r="AC862" s="48" t="str">
        <f>IFERROR(IF(COUNT($S862:AB862)&gt;=$P862,"",EDATE($S862,10)),"")</f>
        <v/>
      </c>
      <c r="AD862" s="48" t="str">
        <f>IFERROR(IF(COUNT($S862:AC862)&gt;=$P862,"",EDATE($S862,11)),"")</f>
        <v/>
      </c>
      <c r="AE862" s="48" t="str">
        <f>IFERROR(IF(COUNT($S862:AD862)&gt;=$P862,"",EDATE($S862,12)),"")</f>
        <v/>
      </c>
      <c r="AF862" s="48" t="str">
        <f>IFERROR(IF(COUNT($S862:AE862)&gt;=$P862,"",EDATE($S862,13)),"")</f>
        <v/>
      </c>
      <c r="AG862" s="48" t="str">
        <f>IFERROR(IF(COUNT($S862:AF862)&gt;=$P862,"",EDATE($S862,14)),"")</f>
        <v/>
      </c>
      <c r="AH862" s="48" t="str">
        <f>IFERROR(IF(COUNT($S862:AG862)&gt;=$P862,"",EDATE($S862,15)),"")</f>
        <v/>
      </c>
      <c r="AI862" s="48" t="str">
        <f>IFERROR(IF(COUNT($S862:AH862)&gt;=$P862,"",EDATE($S862,16)),"")</f>
        <v/>
      </c>
      <c r="AJ862" s="48" t="str">
        <f>IFERROR(IF(COUNT($S862:AI862)&gt;=$P862,"",EDATE($S862,17)),"")</f>
        <v/>
      </c>
      <c r="AK862" s="48" t="str">
        <f>IFERROR(IF(COUNT($S862:AJ862)&gt;=$P862,"",EDATE($S862,18)),"")</f>
        <v/>
      </c>
      <c r="AL862" s="49" t="str">
        <f>IFERROR(IF(COUNT($S862:AK862)&gt;=$P862,"",EDATE($S862,19)),"")</f>
        <v/>
      </c>
      <c r="AM862" s="49" t="str">
        <f>IFERROR(IF(COUNT($S862:AL862)&gt;=$P862,"",EDATE($S862,20)),"")</f>
        <v/>
      </c>
      <c r="AN862" s="49" t="str">
        <f>IFERROR(IF(COUNT($S862:AM862)&gt;=$P862,"",EDATE($S862,21)),"")</f>
        <v/>
      </c>
      <c r="AO862" s="49" t="str">
        <f>IFERROR(IF(COUNT($S862:AN862)&gt;=$P862,"",EDATE($S862,22)),"")</f>
        <v/>
      </c>
      <c r="AP862" s="49" t="str">
        <f>IFERROR(IF(COUNT($S862:AO862)&gt;=$P862,"",EDATE($S862,23)),"")</f>
        <v/>
      </c>
      <c r="AQ862" s="49" t="str">
        <f>IFERROR(IF(COUNT($S862:AP862)&gt;=$P862,"",EDATE($S862,24)),"")</f>
        <v/>
      </c>
      <c r="AR862" s="49" t="str">
        <f>IFERROR(IF(COUNT($S862:AQ862)&gt;=$P862,"",EDATE($S862,25)),"")</f>
        <v/>
      </c>
      <c r="AS862" s="49" t="str">
        <f>IFERROR(IF(COUNT($S862:AR862)&gt;=$P862,"",EDATE($S862,26)),"")</f>
        <v/>
      </c>
      <c r="AT862" s="49" t="str">
        <f>IFERROR(IF(COUNT($S862:AS862)&gt;=$P862,"",EDATE($S862,27)),"")</f>
        <v/>
      </c>
      <c r="AU862" s="49" t="str">
        <f>IFERROR(IF(COUNT($S862:AT862)&gt;=$P862,"",EDATE($S862,28)),"")</f>
        <v/>
      </c>
      <c r="AV862" s="49" t="str">
        <f>IFERROR(IF(COUNT($S862:AU862)&gt;=$P862,"",EDATE($S862,29)),"")</f>
        <v/>
      </c>
      <c r="AW862" s="49" t="str">
        <f>IFERROR(IF(COUNT($S862:AV862)&gt;=$P862,"",EDATE($S862,30)),"")</f>
        <v/>
      </c>
      <c r="AX862" s="49" t="str">
        <f>IFERROR(IF(COUNT($S862:AW862)&gt;=$P862,"",EDATE($S862,31)),"")</f>
        <v/>
      </c>
      <c r="AY862" s="49" t="str">
        <f>IFERROR(IF(COUNT($S862:AX862)&gt;=$P862,"",EDATE($S862,32)),"")</f>
        <v/>
      </c>
      <c r="AZ862" s="49" t="str">
        <f>IFERROR(IF(COUNT($S862:AY862)&gt;=$P862,"",EDATE($S862,33)),"")</f>
        <v/>
      </c>
      <c r="BA862" s="49" t="str">
        <f>IFERROR(IF(COUNT($S862:AZ862)&gt;=$P862,"",EDATE($S862,34)),"")</f>
        <v/>
      </c>
      <c r="BB862" s="49" t="str">
        <f>IFERROR(IF(COUNT($S862:BA862)&gt;=$P862,"",EDATE($S862,35)),"")</f>
        <v/>
      </c>
      <c r="BC862" s="49" t="str">
        <f>IFERROR(IF(COUNT($S862:BB862)&gt;=$P862,"",EDATE($S862,36)),"")</f>
        <v/>
      </c>
      <c r="BD862" s="108"/>
    </row>
    <row r="863" spans="1:56" s="98" customFormat="1" ht="21" customHeight="1" thickBot="1">
      <c r="A863" s="106" t="str">
        <f t="shared" ca="1" si="78"/>
        <v/>
      </c>
      <c r="B863" s="152"/>
      <c r="C863" s="45" t="str">
        <f>IFERROR(VLOOKUP(B863,'اسماء العملاء'!$A$2:$E$1589,5,FALSE),"")</f>
        <v/>
      </c>
      <c r="D863" s="60" t="str">
        <f>IFERROR(VLOOKUP(B863,'اسماء العملاء'!$A$2:$C$1589,2,FALSE),"")</f>
        <v/>
      </c>
      <c r="E863" s="56"/>
      <c r="F863" s="62" t="str">
        <f>IFERROR(VLOOKUP(B863,'اسماء العملاء'!$A$2:$C$1589,3,FALSE),"")</f>
        <v/>
      </c>
      <c r="G863" s="75" t="str">
        <f>IFERROR(VLOOKUP(B863,'اسماء العملاء'!$A$2:$F$1589,6,FALSE),"")</f>
        <v/>
      </c>
      <c r="H863" s="142" t="str">
        <f>IFERROR(VLOOKUP(G863,'انواع الفلاتر'!$B$2:$C$52,2,FALSE),"")</f>
        <v/>
      </c>
      <c r="I863" s="128" t="str">
        <f>IFERROR(VLOOKUP(B863,'اسماء العملاء'!$A$2:$K$1589,11,FALSE),"")</f>
        <v/>
      </c>
      <c r="J863" s="46" t="str">
        <f t="shared" si="79"/>
        <v/>
      </c>
      <c r="K863" s="37"/>
      <c r="L863" s="137" t="str">
        <f t="shared" si="80"/>
        <v/>
      </c>
      <c r="M863" s="94" t="str">
        <f>IFERROR(VLOOKUP(B863,'اسماء العملاء'!$A$2:$G$1589,7,FALSE),"")</f>
        <v/>
      </c>
      <c r="N863" s="92" t="str">
        <f t="shared" si="81"/>
        <v/>
      </c>
      <c r="O863" s="149" t="str">
        <f>IFERROR(VLOOKUP(B863,'اسماء العملاء'!$A$2:$I$1589,9,FALSE),"")</f>
        <v/>
      </c>
      <c r="P863" s="144" t="str">
        <f t="shared" si="82"/>
        <v/>
      </c>
      <c r="Q863" s="145" t="str">
        <f t="shared" si="83"/>
        <v/>
      </c>
      <c r="R863" s="50"/>
      <c r="S863" s="133" t="str">
        <f>IFERROR(VLOOKUP(B863,'اسماء العملاء'!$A$2:$J$1589,10,FALSE),"")</f>
        <v/>
      </c>
      <c r="T863" s="48" t="str">
        <f>IFERROR(IF(COUNT($S863:S863)&gt;=$P863,"",EDATE($S863,1)),"")</f>
        <v/>
      </c>
      <c r="U863" s="48" t="str">
        <f>IFERROR(IF(COUNT($S863:T863)&gt;=$P863,"",EDATE($S863,2)),"")</f>
        <v/>
      </c>
      <c r="V863" s="48" t="str">
        <f>IFERROR(IF(COUNT($S863:U863)&gt;=$P863,"",EDATE($S863,3)),"")</f>
        <v/>
      </c>
      <c r="W863" s="48" t="str">
        <f>IFERROR(IF(COUNT($S863:V863)&gt;=$P863,"",EDATE($S863,4)),"")</f>
        <v/>
      </c>
      <c r="X863" s="48" t="str">
        <f>IFERROR(IF(COUNT($S863:W863)&gt;=$P863,"",EDATE($S863,5)),"")</f>
        <v/>
      </c>
      <c r="Y863" s="48" t="str">
        <f>IFERROR(IF(COUNT($S863:X863)&gt;=$P863,"",EDATE($S863,6)),"")</f>
        <v/>
      </c>
      <c r="Z863" s="48" t="str">
        <f>IFERROR(IF(COUNT($S863:Y863)&gt;=$P863,"",EDATE($S863,7)),"")</f>
        <v/>
      </c>
      <c r="AA863" s="48" t="str">
        <f>IFERROR(IF(COUNT($S863:Z863)&gt;=$P863,"",EDATE($S863,8)),"")</f>
        <v/>
      </c>
      <c r="AB863" s="48" t="str">
        <f>IFERROR(IF(COUNT($S863:AA863)&gt;=$P863,"",EDATE($S863,9)),"")</f>
        <v/>
      </c>
      <c r="AC863" s="48" t="str">
        <f>IFERROR(IF(COUNT($S863:AB863)&gt;=$P863,"",EDATE($S863,10)),"")</f>
        <v/>
      </c>
      <c r="AD863" s="48" t="str">
        <f>IFERROR(IF(COUNT($S863:AC863)&gt;=$P863,"",EDATE($S863,11)),"")</f>
        <v/>
      </c>
      <c r="AE863" s="48" t="str">
        <f>IFERROR(IF(COUNT($S863:AD863)&gt;=$P863,"",EDATE($S863,12)),"")</f>
        <v/>
      </c>
      <c r="AF863" s="48" t="str">
        <f>IFERROR(IF(COUNT($S863:AE863)&gt;=$P863,"",EDATE($S863,13)),"")</f>
        <v/>
      </c>
      <c r="AG863" s="48" t="str">
        <f>IFERROR(IF(COUNT($S863:AF863)&gt;=$P863,"",EDATE($S863,14)),"")</f>
        <v/>
      </c>
      <c r="AH863" s="48" t="str">
        <f>IFERROR(IF(COUNT($S863:AG863)&gt;=$P863,"",EDATE($S863,15)),"")</f>
        <v/>
      </c>
      <c r="AI863" s="48" t="str">
        <f>IFERROR(IF(COUNT($S863:AH863)&gt;=$P863,"",EDATE($S863,16)),"")</f>
        <v/>
      </c>
      <c r="AJ863" s="48" t="str">
        <f>IFERROR(IF(COUNT($S863:AI863)&gt;=$P863,"",EDATE($S863,17)),"")</f>
        <v/>
      </c>
      <c r="AK863" s="48" t="str">
        <f>IFERROR(IF(COUNT($S863:AJ863)&gt;=$P863,"",EDATE($S863,18)),"")</f>
        <v/>
      </c>
      <c r="AL863" s="49" t="str">
        <f>IFERROR(IF(COUNT($S863:AK863)&gt;=$P863,"",EDATE($S863,19)),"")</f>
        <v/>
      </c>
      <c r="AM863" s="49" t="str">
        <f>IFERROR(IF(COUNT($S863:AL863)&gt;=$P863,"",EDATE($S863,20)),"")</f>
        <v/>
      </c>
      <c r="AN863" s="49" t="str">
        <f>IFERROR(IF(COUNT($S863:AM863)&gt;=$P863,"",EDATE($S863,21)),"")</f>
        <v/>
      </c>
      <c r="AO863" s="49" t="str">
        <f>IFERROR(IF(COUNT($S863:AN863)&gt;=$P863,"",EDATE($S863,22)),"")</f>
        <v/>
      </c>
      <c r="AP863" s="49" t="str">
        <f>IFERROR(IF(COUNT($S863:AO863)&gt;=$P863,"",EDATE($S863,23)),"")</f>
        <v/>
      </c>
      <c r="AQ863" s="49" t="str">
        <f>IFERROR(IF(COUNT($S863:AP863)&gt;=$P863,"",EDATE($S863,24)),"")</f>
        <v/>
      </c>
      <c r="AR863" s="49" t="str">
        <f>IFERROR(IF(COUNT($S863:AQ863)&gt;=$P863,"",EDATE($S863,25)),"")</f>
        <v/>
      </c>
      <c r="AS863" s="49" t="str">
        <f>IFERROR(IF(COUNT($S863:AR863)&gt;=$P863,"",EDATE($S863,26)),"")</f>
        <v/>
      </c>
      <c r="AT863" s="49" t="str">
        <f>IFERROR(IF(COUNT($S863:AS863)&gt;=$P863,"",EDATE($S863,27)),"")</f>
        <v/>
      </c>
      <c r="AU863" s="49" t="str">
        <f>IFERROR(IF(COUNT($S863:AT863)&gt;=$P863,"",EDATE($S863,28)),"")</f>
        <v/>
      </c>
      <c r="AV863" s="49" t="str">
        <f>IFERROR(IF(COUNT($S863:AU863)&gt;=$P863,"",EDATE($S863,29)),"")</f>
        <v/>
      </c>
      <c r="AW863" s="49" t="str">
        <f>IFERROR(IF(COUNT($S863:AV863)&gt;=$P863,"",EDATE($S863,30)),"")</f>
        <v/>
      </c>
      <c r="AX863" s="49" t="str">
        <f>IFERROR(IF(COUNT($S863:AW863)&gt;=$P863,"",EDATE($S863,31)),"")</f>
        <v/>
      </c>
      <c r="AY863" s="49" t="str">
        <f>IFERROR(IF(COUNT($S863:AX863)&gt;=$P863,"",EDATE($S863,32)),"")</f>
        <v/>
      </c>
      <c r="AZ863" s="49" t="str">
        <f>IFERROR(IF(COUNT($S863:AY863)&gt;=$P863,"",EDATE($S863,33)),"")</f>
        <v/>
      </c>
      <c r="BA863" s="49" t="str">
        <f>IFERROR(IF(COUNT($S863:AZ863)&gt;=$P863,"",EDATE($S863,34)),"")</f>
        <v/>
      </c>
      <c r="BB863" s="49" t="str">
        <f>IFERROR(IF(COUNT($S863:BA863)&gt;=$P863,"",EDATE($S863,35)),"")</f>
        <v/>
      </c>
      <c r="BC863" s="49" t="str">
        <f>IFERROR(IF(COUNT($S863:BB863)&gt;=$P863,"",EDATE($S863,36)),"")</f>
        <v/>
      </c>
      <c r="BD863" s="108"/>
    </row>
    <row r="864" spans="1:56" s="98" customFormat="1" ht="21" customHeight="1" thickBot="1">
      <c r="A864" s="106" t="str">
        <f t="shared" ca="1" si="78"/>
        <v/>
      </c>
      <c r="B864" s="152"/>
      <c r="C864" s="45" t="str">
        <f>IFERROR(VLOOKUP(B864,'اسماء العملاء'!$A$2:$E$1589,5,FALSE),"")</f>
        <v/>
      </c>
      <c r="D864" s="60" t="str">
        <f>IFERROR(VLOOKUP(B864,'اسماء العملاء'!$A$2:$C$1589,2,FALSE),"")</f>
        <v/>
      </c>
      <c r="E864" s="56"/>
      <c r="F864" s="62" t="str">
        <f>IFERROR(VLOOKUP(B864,'اسماء العملاء'!$A$2:$C$1589,3,FALSE),"")</f>
        <v/>
      </c>
      <c r="G864" s="75" t="str">
        <f>IFERROR(VLOOKUP(B864,'اسماء العملاء'!$A$2:$F$1589,6,FALSE),"")</f>
        <v/>
      </c>
      <c r="H864" s="142" t="str">
        <f>IFERROR(VLOOKUP(G864,'انواع الفلاتر'!$B$2:$C$52,2,FALSE),"")</f>
        <v/>
      </c>
      <c r="I864" s="128" t="str">
        <f>IFERROR(VLOOKUP(B864,'اسماء العملاء'!$A$2:$K$1589,11,FALSE),"")</f>
        <v/>
      </c>
      <c r="J864" s="46" t="str">
        <f t="shared" si="79"/>
        <v/>
      </c>
      <c r="K864" s="37"/>
      <c r="L864" s="137" t="str">
        <f t="shared" si="80"/>
        <v/>
      </c>
      <c r="M864" s="94" t="str">
        <f>IFERROR(VLOOKUP(B864,'اسماء العملاء'!$A$2:$G$1589,7,FALSE),"")</f>
        <v/>
      </c>
      <c r="N864" s="92" t="str">
        <f t="shared" si="81"/>
        <v/>
      </c>
      <c r="O864" s="149" t="str">
        <f>IFERROR(VLOOKUP(B864,'اسماء العملاء'!$A$2:$I$1589,9,FALSE),"")</f>
        <v/>
      </c>
      <c r="P864" s="144" t="str">
        <f t="shared" si="82"/>
        <v/>
      </c>
      <c r="Q864" s="145" t="str">
        <f t="shared" si="83"/>
        <v/>
      </c>
      <c r="R864" s="50"/>
      <c r="S864" s="133" t="str">
        <f>IFERROR(VLOOKUP(B864,'اسماء العملاء'!$A$2:$J$1589,10,FALSE),"")</f>
        <v/>
      </c>
      <c r="T864" s="48" t="str">
        <f>IFERROR(IF(COUNT($S864:S864)&gt;=$P864,"",EDATE($S864,1)),"")</f>
        <v/>
      </c>
      <c r="U864" s="48" t="str">
        <f>IFERROR(IF(COUNT($S864:T864)&gt;=$P864,"",EDATE($S864,2)),"")</f>
        <v/>
      </c>
      <c r="V864" s="48" t="str">
        <f>IFERROR(IF(COUNT($S864:U864)&gt;=$P864,"",EDATE($S864,3)),"")</f>
        <v/>
      </c>
      <c r="W864" s="48" t="str">
        <f>IFERROR(IF(COUNT($S864:V864)&gt;=$P864,"",EDATE($S864,4)),"")</f>
        <v/>
      </c>
      <c r="X864" s="48" t="str">
        <f>IFERROR(IF(COUNT($S864:W864)&gt;=$P864,"",EDATE($S864,5)),"")</f>
        <v/>
      </c>
      <c r="Y864" s="48" t="str">
        <f>IFERROR(IF(COUNT($S864:X864)&gt;=$P864,"",EDATE($S864,6)),"")</f>
        <v/>
      </c>
      <c r="Z864" s="48" t="str">
        <f>IFERROR(IF(COUNT($S864:Y864)&gt;=$P864,"",EDATE($S864,7)),"")</f>
        <v/>
      </c>
      <c r="AA864" s="48" t="str">
        <f>IFERROR(IF(COUNT($S864:Z864)&gt;=$P864,"",EDATE($S864,8)),"")</f>
        <v/>
      </c>
      <c r="AB864" s="48" t="str">
        <f>IFERROR(IF(COUNT($S864:AA864)&gt;=$P864,"",EDATE($S864,9)),"")</f>
        <v/>
      </c>
      <c r="AC864" s="48" t="str">
        <f>IFERROR(IF(COUNT($S864:AB864)&gt;=$P864,"",EDATE($S864,10)),"")</f>
        <v/>
      </c>
      <c r="AD864" s="48" t="str">
        <f>IFERROR(IF(COUNT($S864:AC864)&gt;=$P864,"",EDATE($S864,11)),"")</f>
        <v/>
      </c>
      <c r="AE864" s="48" t="str">
        <f>IFERROR(IF(COUNT($S864:AD864)&gt;=$P864,"",EDATE($S864,12)),"")</f>
        <v/>
      </c>
      <c r="AF864" s="48" t="str">
        <f>IFERROR(IF(COUNT($S864:AE864)&gt;=$P864,"",EDATE($S864,13)),"")</f>
        <v/>
      </c>
      <c r="AG864" s="48" t="str">
        <f>IFERROR(IF(COUNT($S864:AF864)&gt;=$P864,"",EDATE($S864,14)),"")</f>
        <v/>
      </c>
      <c r="AH864" s="48" t="str">
        <f>IFERROR(IF(COUNT($S864:AG864)&gt;=$P864,"",EDATE($S864,15)),"")</f>
        <v/>
      </c>
      <c r="AI864" s="48" t="str">
        <f>IFERROR(IF(COUNT($S864:AH864)&gt;=$P864,"",EDATE($S864,16)),"")</f>
        <v/>
      </c>
      <c r="AJ864" s="48" t="str">
        <f>IFERROR(IF(COUNT($S864:AI864)&gt;=$P864,"",EDATE($S864,17)),"")</f>
        <v/>
      </c>
      <c r="AK864" s="48" t="str">
        <f>IFERROR(IF(COUNT($S864:AJ864)&gt;=$P864,"",EDATE($S864,18)),"")</f>
        <v/>
      </c>
      <c r="AL864" s="49" t="str">
        <f>IFERROR(IF(COUNT($S864:AK864)&gt;=$P864,"",EDATE($S864,19)),"")</f>
        <v/>
      </c>
      <c r="AM864" s="49" t="str">
        <f>IFERROR(IF(COUNT($S864:AL864)&gt;=$P864,"",EDATE($S864,20)),"")</f>
        <v/>
      </c>
      <c r="AN864" s="49" t="str">
        <f>IFERROR(IF(COUNT($S864:AM864)&gt;=$P864,"",EDATE($S864,21)),"")</f>
        <v/>
      </c>
      <c r="AO864" s="49" t="str">
        <f>IFERROR(IF(COUNT($S864:AN864)&gt;=$P864,"",EDATE($S864,22)),"")</f>
        <v/>
      </c>
      <c r="AP864" s="49" t="str">
        <f>IFERROR(IF(COUNT($S864:AO864)&gt;=$P864,"",EDATE($S864,23)),"")</f>
        <v/>
      </c>
      <c r="AQ864" s="49" t="str">
        <f>IFERROR(IF(COUNT($S864:AP864)&gt;=$P864,"",EDATE($S864,24)),"")</f>
        <v/>
      </c>
      <c r="AR864" s="49" t="str">
        <f>IFERROR(IF(COUNT($S864:AQ864)&gt;=$P864,"",EDATE($S864,25)),"")</f>
        <v/>
      </c>
      <c r="AS864" s="49" t="str">
        <f>IFERROR(IF(COUNT($S864:AR864)&gt;=$P864,"",EDATE($S864,26)),"")</f>
        <v/>
      </c>
      <c r="AT864" s="49" t="str">
        <f>IFERROR(IF(COUNT($S864:AS864)&gt;=$P864,"",EDATE($S864,27)),"")</f>
        <v/>
      </c>
      <c r="AU864" s="49" t="str">
        <f>IFERROR(IF(COUNT($S864:AT864)&gt;=$P864,"",EDATE($S864,28)),"")</f>
        <v/>
      </c>
      <c r="AV864" s="49" t="str">
        <f>IFERROR(IF(COUNT($S864:AU864)&gt;=$P864,"",EDATE($S864,29)),"")</f>
        <v/>
      </c>
      <c r="AW864" s="49" t="str">
        <f>IFERROR(IF(COUNT($S864:AV864)&gt;=$P864,"",EDATE($S864,30)),"")</f>
        <v/>
      </c>
      <c r="AX864" s="49" t="str">
        <f>IFERROR(IF(COUNT($S864:AW864)&gt;=$P864,"",EDATE($S864,31)),"")</f>
        <v/>
      </c>
      <c r="AY864" s="49" t="str">
        <f>IFERROR(IF(COUNT($S864:AX864)&gt;=$P864,"",EDATE($S864,32)),"")</f>
        <v/>
      </c>
      <c r="AZ864" s="49" t="str">
        <f>IFERROR(IF(COUNT($S864:AY864)&gt;=$P864,"",EDATE($S864,33)),"")</f>
        <v/>
      </c>
      <c r="BA864" s="49" t="str">
        <f>IFERROR(IF(COUNT($S864:AZ864)&gt;=$P864,"",EDATE($S864,34)),"")</f>
        <v/>
      </c>
      <c r="BB864" s="49" t="str">
        <f>IFERROR(IF(COUNT($S864:BA864)&gt;=$P864,"",EDATE($S864,35)),"")</f>
        <v/>
      </c>
      <c r="BC864" s="49" t="str">
        <f>IFERROR(IF(COUNT($S864:BB864)&gt;=$P864,"",EDATE($S864,36)),"")</f>
        <v/>
      </c>
      <c r="BD864" s="108"/>
    </row>
    <row r="865" spans="1:56" s="98" customFormat="1" ht="21" customHeight="1" thickBot="1">
      <c r="A865" s="106" t="str">
        <f t="shared" ca="1" si="78"/>
        <v/>
      </c>
      <c r="B865" s="152"/>
      <c r="C865" s="45" t="str">
        <f>IFERROR(VLOOKUP(B865,'اسماء العملاء'!$A$2:$E$1589,5,FALSE),"")</f>
        <v/>
      </c>
      <c r="D865" s="60" t="str">
        <f>IFERROR(VLOOKUP(B865,'اسماء العملاء'!$A$2:$C$1589,2,FALSE),"")</f>
        <v/>
      </c>
      <c r="E865" s="56"/>
      <c r="F865" s="62" t="str">
        <f>IFERROR(VLOOKUP(B865,'اسماء العملاء'!$A$2:$C$1589,3,FALSE),"")</f>
        <v/>
      </c>
      <c r="G865" s="75" t="str">
        <f>IFERROR(VLOOKUP(B865,'اسماء العملاء'!$A$2:$F$1589,6,FALSE),"")</f>
        <v/>
      </c>
      <c r="H865" s="142" t="str">
        <f>IFERROR(VLOOKUP(G865,'انواع الفلاتر'!$B$2:$C$52,2,FALSE),"")</f>
        <v/>
      </c>
      <c r="I865" s="128" t="str">
        <f>IFERROR(VLOOKUP(B865,'اسماء العملاء'!$A$2:$K$1589,11,FALSE),"")</f>
        <v/>
      </c>
      <c r="J865" s="46" t="str">
        <f t="shared" si="79"/>
        <v/>
      </c>
      <c r="K865" s="37"/>
      <c r="L865" s="137" t="str">
        <f t="shared" si="80"/>
        <v/>
      </c>
      <c r="M865" s="94" t="str">
        <f>IFERROR(VLOOKUP(B865,'اسماء العملاء'!$A$2:$G$1589,7,FALSE),"")</f>
        <v/>
      </c>
      <c r="N865" s="92" t="str">
        <f t="shared" si="81"/>
        <v/>
      </c>
      <c r="O865" s="149" t="str">
        <f>IFERROR(VLOOKUP(B865,'اسماء العملاء'!$A$2:$I$1589,9,FALSE),"")</f>
        <v/>
      </c>
      <c r="P865" s="144" t="str">
        <f t="shared" si="82"/>
        <v/>
      </c>
      <c r="Q865" s="145" t="str">
        <f t="shared" si="83"/>
        <v/>
      </c>
      <c r="R865" s="50"/>
      <c r="S865" s="133" t="str">
        <f>IFERROR(VLOOKUP(B865,'اسماء العملاء'!$A$2:$J$1589,10,FALSE),"")</f>
        <v/>
      </c>
      <c r="T865" s="48" t="str">
        <f>IFERROR(IF(COUNT($S865:S865)&gt;=$P865,"",EDATE($S865,1)),"")</f>
        <v/>
      </c>
      <c r="U865" s="48" t="str">
        <f>IFERROR(IF(COUNT($S865:T865)&gt;=$P865,"",EDATE($S865,2)),"")</f>
        <v/>
      </c>
      <c r="V865" s="48" t="str">
        <f>IFERROR(IF(COUNT($S865:U865)&gt;=$P865,"",EDATE($S865,3)),"")</f>
        <v/>
      </c>
      <c r="W865" s="48" t="str">
        <f>IFERROR(IF(COUNT($S865:V865)&gt;=$P865,"",EDATE($S865,4)),"")</f>
        <v/>
      </c>
      <c r="X865" s="48" t="str">
        <f>IFERROR(IF(COUNT($S865:W865)&gt;=$P865,"",EDATE($S865,5)),"")</f>
        <v/>
      </c>
      <c r="Y865" s="48" t="str">
        <f>IFERROR(IF(COUNT($S865:X865)&gt;=$P865,"",EDATE($S865,6)),"")</f>
        <v/>
      </c>
      <c r="Z865" s="48" t="str">
        <f>IFERROR(IF(COUNT($S865:Y865)&gt;=$P865,"",EDATE($S865,7)),"")</f>
        <v/>
      </c>
      <c r="AA865" s="48" t="str">
        <f>IFERROR(IF(COUNT($S865:Z865)&gt;=$P865,"",EDATE($S865,8)),"")</f>
        <v/>
      </c>
      <c r="AB865" s="48" t="str">
        <f>IFERROR(IF(COUNT($S865:AA865)&gt;=$P865,"",EDATE($S865,9)),"")</f>
        <v/>
      </c>
      <c r="AC865" s="48" t="str">
        <f>IFERROR(IF(COUNT($S865:AB865)&gt;=$P865,"",EDATE($S865,10)),"")</f>
        <v/>
      </c>
      <c r="AD865" s="48" t="str">
        <f>IFERROR(IF(COUNT($S865:AC865)&gt;=$P865,"",EDATE($S865,11)),"")</f>
        <v/>
      </c>
      <c r="AE865" s="48" t="str">
        <f>IFERROR(IF(COUNT($S865:AD865)&gt;=$P865,"",EDATE($S865,12)),"")</f>
        <v/>
      </c>
      <c r="AF865" s="48" t="str">
        <f>IFERROR(IF(COUNT($S865:AE865)&gt;=$P865,"",EDATE($S865,13)),"")</f>
        <v/>
      </c>
      <c r="AG865" s="48" t="str">
        <f>IFERROR(IF(COUNT($S865:AF865)&gt;=$P865,"",EDATE($S865,14)),"")</f>
        <v/>
      </c>
      <c r="AH865" s="48" t="str">
        <f>IFERROR(IF(COUNT($S865:AG865)&gt;=$P865,"",EDATE($S865,15)),"")</f>
        <v/>
      </c>
      <c r="AI865" s="48" t="str">
        <f>IFERROR(IF(COUNT($S865:AH865)&gt;=$P865,"",EDATE($S865,16)),"")</f>
        <v/>
      </c>
      <c r="AJ865" s="48" t="str">
        <f>IFERROR(IF(COUNT($S865:AI865)&gt;=$P865,"",EDATE($S865,17)),"")</f>
        <v/>
      </c>
      <c r="AK865" s="48" t="str">
        <f>IFERROR(IF(COUNT($S865:AJ865)&gt;=$P865,"",EDATE($S865,18)),"")</f>
        <v/>
      </c>
      <c r="AL865" s="49" t="str">
        <f>IFERROR(IF(COUNT($S865:AK865)&gt;=$P865,"",EDATE($S865,19)),"")</f>
        <v/>
      </c>
      <c r="AM865" s="49" t="str">
        <f>IFERROR(IF(COUNT($S865:AL865)&gt;=$P865,"",EDATE($S865,20)),"")</f>
        <v/>
      </c>
      <c r="AN865" s="49" t="str">
        <f>IFERROR(IF(COUNT($S865:AM865)&gt;=$P865,"",EDATE($S865,21)),"")</f>
        <v/>
      </c>
      <c r="AO865" s="49" t="str">
        <f>IFERROR(IF(COUNT($S865:AN865)&gt;=$P865,"",EDATE($S865,22)),"")</f>
        <v/>
      </c>
      <c r="AP865" s="49" t="str">
        <f>IFERROR(IF(COUNT($S865:AO865)&gt;=$P865,"",EDATE($S865,23)),"")</f>
        <v/>
      </c>
      <c r="AQ865" s="49" t="str">
        <f>IFERROR(IF(COUNT($S865:AP865)&gt;=$P865,"",EDATE($S865,24)),"")</f>
        <v/>
      </c>
      <c r="AR865" s="49" t="str">
        <f>IFERROR(IF(COUNT($S865:AQ865)&gt;=$P865,"",EDATE($S865,25)),"")</f>
        <v/>
      </c>
      <c r="AS865" s="49" t="str">
        <f>IFERROR(IF(COUNT($S865:AR865)&gt;=$P865,"",EDATE($S865,26)),"")</f>
        <v/>
      </c>
      <c r="AT865" s="49" t="str">
        <f>IFERROR(IF(COUNT($S865:AS865)&gt;=$P865,"",EDATE($S865,27)),"")</f>
        <v/>
      </c>
      <c r="AU865" s="49" t="str">
        <f>IFERROR(IF(COUNT($S865:AT865)&gt;=$P865,"",EDATE($S865,28)),"")</f>
        <v/>
      </c>
      <c r="AV865" s="49" t="str">
        <f>IFERROR(IF(COUNT($S865:AU865)&gt;=$P865,"",EDATE($S865,29)),"")</f>
        <v/>
      </c>
      <c r="AW865" s="49" t="str">
        <f>IFERROR(IF(COUNT($S865:AV865)&gt;=$P865,"",EDATE($S865,30)),"")</f>
        <v/>
      </c>
      <c r="AX865" s="49" t="str">
        <f>IFERROR(IF(COUNT($S865:AW865)&gt;=$P865,"",EDATE($S865,31)),"")</f>
        <v/>
      </c>
      <c r="AY865" s="49" t="str">
        <f>IFERROR(IF(COUNT($S865:AX865)&gt;=$P865,"",EDATE($S865,32)),"")</f>
        <v/>
      </c>
      <c r="AZ865" s="49" t="str">
        <f>IFERROR(IF(COUNT($S865:AY865)&gt;=$P865,"",EDATE($S865,33)),"")</f>
        <v/>
      </c>
      <c r="BA865" s="49" t="str">
        <f>IFERROR(IF(COUNT($S865:AZ865)&gt;=$P865,"",EDATE($S865,34)),"")</f>
        <v/>
      </c>
      <c r="BB865" s="49" t="str">
        <f>IFERROR(IF(COUNT($S865:BA865)&gt;=$P865,"",EDATE($S865,35)),"")</f>
        <v/>
      </c>
      <c r="BC865" s="49" t="str">
        <f>IFERROR(IF(COUNT($S865:BB865)&gt;=$P865,"",EDATE($S865,36)),"")</f>
        <v/>
      </c>
      <c r="BD865" s="108"/>
    </row>
    <row r="866" spans="1:56" s="98" customFormat="1" ht="21" customHeight="1" thickBot="1">
      <c r="A866" s="106" t="str">
        <f t="shared" ca="1" si="78"/>
        <v/>
      </c>
      <c r="B866" s="152"/>
      <c r="C866" s="45" t="str">
        <f>IFERROR(VLOOKUP(B866,'اسماء العملاء'!$A$2:$E$1589,5,FALSE),"")</f>
        <v/>
      </c>
      <c r="D866" s="60" t="str">
        <f>IFERROR(VLOOKUP(B866,'اسماء العملاء'!$A$2:$C$1589,2,FALSE),"")</f>
        <v/>
      </c>
      <c r="E866" s="56"/>
      <c r="F866" s="62" t="str">
        <f>IFERROR(VLOOKUP(B866,'اسماء العملاء'!$A$2:$C$1589,3,FALSE),"")</f>
        <v/>
      </c>
      <c r="G866" s="75" t="str">
        <f>IFERROR(VLOOKUP(B866,'اسماء العملاء'!$A$2:$F$1589,6,FALSE),"")</f>
        <v/>
      </c>
      <c r="H866" s="142" t="str">
        <f>IFERROR(VLOOKUP(G866,'انواع الفلاتر'!$B$2:$C$52,2,FALSE),"")</f>
        <v/>
      </c>
      <c r="I866" s="128" t="str">
        <f>IFERROR(VLOOKUP(B866,'اسماء العملاء'!$A$2:$K$1589,11,FALSE),"")</f>
        <v/>
      </c>
      <c r="J866" s="46" t="str">
        <f t="shared" si="79"/>
        <v/>
      </c>
      <c r="K866" s="37"/>
      <c r="L866" s="137" t="str">
        <f t="shared" si="80"/>
        <v/>
      </c>
      <c r="M866" s="94" t="str">
        <f>IFERROR(VLOOKUP(B866,'اسماء العملاء'!$A$2:$G$1589,7,FALSE),"")</f>
        <v/>
      </c>
      <c r="N866" s="92" t="str">
        <f t="shared" si="81"/>
        <v/>
      </c>
      <c r="O866" s="149" t="str">
        <f>IFERROR(VLOOKUP(B866,'اسماء العملاء'!$A$2:$I$1589,9,FALSE),"")</f>
        <v/>
      </c>
      <c r="P866" s="144" t="str">
        <f t="shared" si="82"/>
        <v/>
      </c>
      <c r="Q866" s="145" t="str">
        <f t="shared" si="83"/>
        <v/>
      </c>
      <c r="R866" s="50"/>
      <c r="S866" s="133" t="str">
        <f>IFERROR(VLOOKUP(B866,'اسماء العملاء'!$A$2:$J$1589,10,FALSE),"")</f>
        <v/>
      </c>
      <c r="T866" s="48" t="str">
        <f>IFERROR(IF(COUNT($S866:S866)&gt;=$P866,"",EDATE($S866,1)),"")</f>
        <v/>
      </c>
      <c r="U866" s="48" t="str">
        <f>IFERROR(IF(COUNT($S866:T866)&gt;=$P866,"",EDATE($S866,2)),"")</f>
        <v/>
      </c>
      <c r="V866" s="48" t="str">
        <f>IFERROR(IF(COUNT($S866:U866)&gt;=$P866,"",EDATE($S866,3)),"")</f>
        <v/>
      </c>
      <c r="W866" s="48" t="str">
        <f>IFERROR(IF(COUNT($S866:V866)&gt;=$P866,"",EDATE($S866,4)),"")</f>
        <v/>
      </c>
      <c r="X866" s="48" t="str">
        <f>IFERROR(IF(COUNT($S866:W866)&gt;=$P866,"",EDATE($S866,5)),"")</f>
        <v/>
      </c>
      <c r="Y866" s="48" t="str">
        <f>IFERROR(IF(COUNT($S866:X866)&gt;=$P866,"",EDATE($S866,6)),"")</f>
        <v/>
      </c>
      <c r="Z866" s="48" t="str">
        <f>IFERROR(IF(COUNT($S866:Y866)&gt;=$P866,"",EDATE($S866,7)),"")</f>
        <v/>
      </c>
      <c r="AA866" s="48" t="str">
        <f>IFERROR(IF(COUNT($S866:Z866)&gt;=$P866,"",EDATE($S866,8)),"")</f>
        <v/>
      </c>
      <c r="AB866" s="48" t="str">
        <f>IFERROR(IF(COUNT($S866:AA866)&gt;=$P866,"",EDATE($S866,9)),"")</f>
        <v/>
      </c>
      <c r="AC866" s="48" t="str">
        <f>IFERROR(IF(COUNT($S866:AB866)&gt;=$P866,"",EDATE($S866,10)),"")</f>
        <v/>
      </c>
      <c r="AD866" s="48" t="str">
        <f>IFERROR(IF(COUNT($S866:AC866)&gt;=$P866,"",EDATE($S866,11)),"")</f>
        <v/>
      </c>
      <c r="AE866" s="48" t="str">
        <f>IFERROR(IF(COUNT($S866:AD866)&gt;=$P866,"",EDATE($S866,12)),"")</f>
        <v/>
      </c>
      <c r="AF866" s="48" t="str">
        <f>IFERROR(IF(COUNT($S866:AE866)&gt;=$P866,"",EDATE($S866,13)),"")</f>
        <v/>
      </c>
      <c r="AG866" s="48" t="str">
        <f>IFERROR(IF(COUNT($S866:AF866)&gt;=$P866,"",EDATE($S866,14)),"")</f>
        <v/>
      </c>
      <c r="AH866" s="48" t="str">
        <f>IFERROR(IF(COUNT($S866:AG866)&gt;=$P866,"",EDATE($S866,15)),"")</f>
        <v/>
      </c>
      <c r="AI866" s="48" t="str">
        <f>IFERROR(IF(COUNT($S866:AH866)&gt;=$P866,"",EDATE($S866,16)),"")</f>
        <v/>
      </c>
      <c r="AJ866" s="48" t="str">
        <f>IFERROR(IF(COUNT($S866:AI866)&gt;=$P866,"",EDATE($S866,17)),"")</f>
        <v/>
      </c>
      <c r="AK866" s="48" t="str">
        <f>IFERROR(IF(COUNT($S866:AJ866)&gt;=$P866,"",EDATE($S866,18)),"")</f>
        <v/>
      </c>
      <c r="AL866" s="49" t="str">
        <f>IFERROR(IF(COUNT($S866:AK866)&gt;=$P866,"",EDATE($S866,19)),"")</f>
        <v/>
      </c>
      <c r="AM866" s="49" t="str">
        <f>IFERROR(IF(COUNT($S866:AL866)&gt;=$P866,"",EDATE($S866,20)),"")</f>
        <v/>
      </c>
      <c r="AN866" s="49" t="str">
        <f>IFERROR(IF(COUNT($S866:AM866)&gt;=$P866,"",EDATE($S866,21)),"")</f>
        <v/>
      </c>
      <c r="AO866" s="49" t="str">
        <f>IFERROR(IF(COUNT($S866:AN866)&gt;=$P866,"",EDATE($S866,22)),"")</f>
        <v/>
      </c>
      <c r="AP866" s="49" t="str">
        <f>IFERROR(IF(COUNT($S866:AO866)&gt;=$P866,"",EDATE($S866,23)),"")</f>
        <v/>
      </c>
      <c r="AQ866" s="49" t="str">
        <f>IFERROR(IF(COUNT($S866:AP866)&gt;=$P866,"",EDATE($S866,24)),"")</f>
        <v/>
      </c>
      <c r="AR866" s="49" t="str">
        <f>IFERROR(IF(COUNT($S866:AQ866)&gt;=$P866,"",EDATE($S866,25)),"")</f>
        <v/>
      </c>
      <c r="AS866" s="49" t="str">
        <f>IFERROR(IF(COUNT($S866:AR866)&gt;=$P866,"",EDATE($S866,26)),"")</f>
        <v/>
      </c>
      <c r="AT866" s="49" t="str">
        <f>IFERROR(IF(COUNT($S866:AS866)&gt;=$P866,"",EDATE($S866,27)),"")</f>
        <v/>
      </c>
      <c r="AU866" s="49" t="str">
        <f>IFERROR(IF(COUNT($S866:AT866)&gt;=$P866,"",EDATE($S866,28)),"")</f>
        <v/>
      </c>
      <c r="AV866" s="49" t="str">
        <f>IFERROR(IF(COUNT($S866:AU866)&gt;=$P866,"",EDATE($S866,29)),"")</f>
        <v/>
      </c>
      <c r="AW866" s="49" t="str">
        <f>IFERROR(IF(COUNT($S866:AV866)&gt;=$P866,"",EDATE($S866,30)),"")</f>
        <v/>
      </c>
      <c r="AX866" s="49" t="str">
        <f>IFERROR(IF(COUNT($S866:AW866)&gt;=$P866,"",EDATE($S866,31)),"")</f>
        <v/>
      </c>
      <c r="AY866" s="49" t="str">
        <f>IFERROR(IF(COUNT($S866:AX866)&gt;=$P866,"",EDATE($S866,32)),"")</f>
        <v/>
      </c>
      <c r="AZ866" s="49" t="str">
        <f>IFERROR(IF(COUNT($S866:AY866)&gt;=$P866,"",EDATE($S866,33)),"")</f>
        <v/>
      </c>
      <c r="BA866" s="49" t="str">
        <f>IFERROR(IF(COUNT($S866:AZ866)&gt;=$P866,"",EDATE($S866,34)),"")</f>
        <v/>
      </c>
      <c r="BB866" s="49" t="str">
        <f>IFERROR(IF(COUNT($S866:BA866)&gt;=$P866,"",EDATE($S866,35)),"")</f>
        <v/>
      </c>
      <c r="BC866" s="49" t="str">
        <f>IFERROR(IF(COUNT($S866:BB866)&gt;=$P866,"",EDATE($S866,36)),"")</f>
        <v/>
      </c>
      <c r="BD866" s="108"/>
    </row>
    <row r="867" spans="1:56" s="98" customFormat="1" ht="21" customHeight="1" thickBot="1">
      <c r="A867" s="106" t="str">
        <f t="shared" ca="1" si="78"/>
        <v/>
      </c>
      <c r="B867" s="152"/>
      <c r="C867" s="45" t="str">
        <f>IFERROR(VLOOKUP(B867,'اسماء العملاء'!$A$2:$E$1589,5,FALSE),"")</f>
        <v/>
      </c>
      <c r="D867" s="60" t="str">
        <f>IFERROR(VLOOKUP(B867,'اسماء العملاء'!$A$2:$C$1589,2,FALSE),"")</f>
        <v/>
      </c>
      <c r="E867" s="56"/>
      <c r="F867" s="62" t="str">
        <f>IFERROR(VLOOKUP(B867,'اسماء العملاء'!$A$2:$C$1589,3,FALSE),"")</f>
        <v/>
      </c>
      <c r="G867" s="75" t="str">
        <f>IFERROR(VLOOKUP(B867,'اسماء العملاء'!$A$2:$F$1589,6,FALSE),"")</f>
        <v/>
      </c>
      <c r="H867" s="142" t="str">
        <f>IFERROR(VLOOKUP(G867,'انواع الفلاتر'!$B$2:$C$52,2,FALSE),"")</f>
        <v/>
      </c>
      <c r="I867" s="128" t="str">
        <f>IFERROR(VLOOKUP(B867,'اسماء العملاء'!$A$2:$K$1589,11,FALSE),"")</f>
        <v/>
      </c>
      <c r="J867" s="46" t="str">
        <f t="shared" si="79"/>
        <v/>
      </c>
      <c r="K867" s="37"/>
      <c r="L867" s="137" t="str">
        <f t="shared" si="80"/>
        <v/>
      </c>
      <c r="M867" s="94" t="str">
        <f>IFERROR(VLOOKUP(B867,'اسماء العملاء'!$A$2:$G$1589,7,FALSE),"")</f>
        <v/>
      </c>
      <c r="N867" s="92" t="str">
        <f t="shared" si="81"/>
        <v/>
      </c>
      <c r="O867" s="149" t="str">
        <f>IFERROR(VLOOKUP(B867,'اسماء العملاء'!$A$2:$I$1589,9,FALSE),"")</f>
        <v/>
      </c>
      <c r="P867" s="144" t="str">
        <f t="shared" si="82"/>
        <v/>
      </c>
      <c r="Q867" s="145" t="str">
        <f t="shared" si="83"/>
        <v/>
      </c>
      <c r="R867" s="50"/>
      <c r="S867" s="133" t="str">
        <f>IFERROR(VLOOKUP(B867,'اسماء العملاء'!$A$2:$J$1589,10,FALSE),"")</f>
        <v/>
      </c>
      <c r="T867" s="48" t="str">
        <f>IFERROR(IF(COUNT($S867:S867)&gt;=$P867,"",EDATE($S867,1)),"")</f>
        <v/>
      </c>
      <c r="U867" s="48" t="str">
        <f>IFERROR(IF(COUNT($S867:T867)&gt;=$P867,"",EDATE($S867,2)),"")</f>
        <v/>
      </c>
      <c r="V867" s="48" t="str">
        <f>IFERROR(IF(COUNT($S867:U867)&gt;=$P867,"",EDATE($S867,3)),"")</f>
        <v/>
      </c>
      <c r="W867" s="48" t="str">
        <f>IFERROR(IF(COUNT($S867:V867)&gt;=$P867,"",EDATE($S867,4)),"")</f>
        <v/>
      </c>
      <c r="X867" s="48" t="str">
        <f>IFERROR(IF(COUNT($S867:W867)&gt;=$P867,"",EDATE($S867,5)),"")</f>
        <v/>
      </c>
      <c r="Y867" s="48" t="str">
        <f>IFERROR(IF(COUNT($S867:X867)&gt;=$P867,"",EDATE($S867,6)),"")</f>
        <v/>
      </c>
      <c r="Z867" s="48" t="str">
        <f>IFERROR(IF(COUNT($S867:Y867)&gt;=$P867,"",EDATE($S867,7)),"")</f>
        <v/>
      </c>
      <c r="AA867" s="48" t="str">
        <f>IFERROR(IF(COUNT($S867:Z867)&gt;=$P867,"",EDATE($S867,8)),"")</f>
        <v/>
      </c>
      <c r="AB867" s="48" t="str">
        <f>IFERROR(IF(COUNT($S867:AA867)&gt;=$P867,"",EDATE($S867,9)),"")</f>
        <v/>
      </c>
      <c r="AC867" s="48" t="str">
        <f>IFERROR(IF(COUNT($S867:AB867)&gt;=$P867,"",EDATE($S867,10)),"")</f>
        <v/>
      </c>
      <c r="AD867" s="48" t="str">
        <f>IFERROR(IF(COUNT($S867:AC867)&gt;=$P867,"",EDATE($S867,11)),"")</f>
        <v/>
      </c>
      <c r="AE867" s="48" t="str">
        <f>IFERROR(IF(COUNT($S867:AD867)&gt;=$P867,"",EDATE($S867,12)),"")</f>
        <v/>
      </c>
      <c r="AF867" s="48" t="str">
        <f>IFERROR(IF(COUNT($S867:AE867)&gt;=$P867,"",EDATE($S867,13)),"")</f>
        <v/>
      </c>
      <c r="AG867" s="48" t="str">
        <f>IFERROR(IF(COUNT($S867:AF867)&gt;=$P867,"",EDATE($S867,14)),"")</f>
        <v/>
      </c>
      <c r="AH867" s="48" t="str">
        <f>IFERROR(IF(COUNT($S867:AG867)&gt;=$P867,"",EDATE($S867,15)),"")</f>
        <v/>
      </c>
      <c r="AI867" s="48" t="str">
        <f>IFERROR(IF(COUNT($S867:AH867)&gt;=$P867,"",EDATE($S867,16)),"")</f>
        <v/>
      </c>
      <c r="AJ867" s="48" t="str">
        <f>IFERROR(IF(COUNT($S867:AI867)&gt;=$P867,"",EDATE($S867,17)),"")</f>
        <v/>
      </c>
      <c r="AK867" s="48" t="str">
        <f>IFERROR(IF(COUNT($S867:AJ867)&gt;=$P867,"",EDATE($S867,18)),"")</f>
        <v/>
      </c>
      <c r="AL867" s="49" t="str">
        <f>IFERROR(IF(COUNT($S867:AK867)&gt;=$P867,"",EDATE($S867,19)),"")</f>
        <v/>
      </c>
      <c r="AM867" s="49" t="str">
        <f>IFERROR(IF(COUNT($S867:AL867)&gt;=$P867,"",EDATE($S867,20)),"")</f>
        <v/>
      </c>
      <c r="AN867" s="49" t="str">
        <f>IFERROR(IF(COUNT($S867:AM867)&gt;=$P867,"",EDATE($S867,21)),"")</f>
        <v/>
      </c>
      <c r="AO867" s="49" t="str">
        <f>IFERROR(IF(COUNT($S867:AN867)&gt;=$P867,"",EDATE($S867,22)),"")</f>
        <v/>
      </c>
      <c r="AP867" s="49" t="str">
        <f>IFERROR(IF(COUNT($S867:AO867)&gt;=$P867,"",EDATE($S867,23)),"")</f>
        <v/>
      </c>
      <c r="AQ867" s="49" t="str">
        <f>IFERROR(IF(COUNT($S867:AP867)&gt;=$P867,"",EDATE($S867,24)),"")</f>
        <v/>
      </c>
      <c r="AR867" s="49" t="str">
        <f>IFERROR(IF(COUNT($S867:AQ867)&gt;=$P867,"",EDATE($S867,25)),"")</f>
        <v/>
      </c>
      <c r="AS867" s="49" t="str">
        <f>IFERROR(IF(COUNT($S867:AR867)&gt;=$P867,"",EDATE($S867,26)),"")</f>
        <v/>
      </c>
      <c r="AT867" s="49" t="str">
        <f>IFERROR(IF(COUNT($S867:AS867)&gt;=$P867,"",EDATE($S867,27)),"")</f>
        <v/>
      </c>
      <c r="AU867" s="49" t="str">
        <f>IFERROR(IF(COUNT($S867:AT867)&gt;=$P867,"",EDATE($S867,28)),"")</f>
        <v/>
      </c>
      <c r="AV867" s="49" t="str">
        <f>IFERROR(IF(COUNT($S867:AU867)&gt;=$P867,"",EDATE($S867,29)),"")</f>
        <v/>
      </c>
      <c r="AW867" s="49" t="str">
        <f>IFERROR(IF(COUNT($S867:AV867)&gt;=$P867,"",EDATE($S867,30)),"")</f>
        <v/>
      </c>
      <c r="AX867" s="49" t="str">
        <f>IFERROR(IF(COUNT($S867:AW867)&gt;=$P867,"",EDATE($S867,31)),"")</f>
        <v/>
      </c>
      <c r="AY867" s="49" t="str">
        <f>IFERROR(IF(COUNT($S867:AX867)&gt;=$P867,"",EDATE($S867,32)),"")</f>
        <v/>
      </c>
      <c r="AZ867" s="49" t="str">
        <f>IFERROR(IF(COUNT($S867:AY867)&gt;=$P867,"",EDATE($S867,33)),"")</f>
        <v/>
      </c>
      <c r="BA867" s="49" t="str">
        <f>IFERROR(IF(COUNT($S867:AZ867)&gt;=$P867,"",EDATE($S867,34)),"")</f>
        <v/>
      </c>
      <c r="BB867" s="49" t="str">
        <f>IFERROR(IF(COUNT($S867:BA867)&gt;=$P867,"",EDATE($S867,35)),"")</f>
        <v/>
      </c>
      <c r="BC867" s="49" t="str">
        <f>IFERROR(IF(COUNT($S867:BB867)&gt;=$P867,"",EDATE($S867,36)),"")</f>
        <v/>
      </c>
      <c r="BD867" s="108"/>
    </row>
    <row r="868" spans="1:56" s="98" customFormat="1" ht="21" customHeight="1" thickBot="1">
      <c r="A868" s="106" t="str">
        <f t="shared" ca="1" si="78"/>
        <v/>
      </c>
      <c r="B868" s="152"/>
      <c r="C868" s="45" t="str">
        <f>IFERROR(VLOOKUP(B868,'اسماء العملاء'!$A$2:$E$1589,5,FALSE),"")</f>
        <v/>
      </c>
      <c r="D868" s="60" t="str">
        <f>IFERROR(VLOOKUP(B868,'اسماء العملاء'!$A$2:$C$1589,2,FALSE),"")</f>
        <v/>
      </c>
      <c r="E868" s="56"/>
      <c r="F868" s="62" t="str">
        <f>IFERROR(VLOOKUP(B868,'اسماء العملاء'!$A$2:$C$1589,3,FALSE),"")</f>
        <v/>
      </c>
      <c r="G868" s="75" t="str">
        <f>IFERROR(VLOOKUP(B868,'اسماء العملاء'!$A$2:$F$1589,6,FALSE),"")</f>
        <v/>
      </c>
      <c r="H868" s="142" t="str">
        <f>IFERROR(VLOOKUP(G868,'انواع الفلاتر'!$B$2:$C$52,2,FALSE),"")</f>
        <v/>
      </c>
      <c r="I868" s="128" t="str">
        <f>IFERROR(VLOOKUP(B868,'اسماء العملاء'!$A$2:$K$1589,11,FALSE),"")</f>
        <v/>
      </c>
      <c r="J868" s="46" t="str">
        <f t="shared" si="79"/>
        <v/>
      </c>
      <c r="K868" s="37"/>
      <c r="L868" s="137" t="str">
        <f t="shared" si="80"/>
        <v/>
      </c>
      <c r="M868" s="94" t="str">
        <f>IFERROR(VLOOKUP(B868,'اسماء العملاء'!$A$2:$G$1589,7,FALSE),"")</f>
        <v/>
      </c>
      <c r="N868" s="92" t="str">
        <f t="shared" si="81"/>
        <v/>
      </c>
      <c r="O868" s="149" t="str">
        <f>IFERROR(VLOOKUP(B868,'اسماء العملاء'!$A$2:$I$1589,9,FALSE),"")</f>
        <v/>
      </c>
      <c r="P868" s="144" t="str">
        <f t="shared" si="82"/>
        <v/>
      </c>
      <c r="Q868" s="145" t="str">
        <f t="shared" si="83"/>
        <v/>
      </c>
      <c r="R868" s="50"/>
      <c r="S868" s="133" t="str">
        <f>IFERROR(VLOOKUP(B868,'اسماء العملاء'!$A$2:$J$1589,10,FALSE),"")</f>
        <v/>
      </c>
      <c r="T868" s="48" t="str">
        <f>IFERROR(IF(COUNT($S868:S868)&gt;=$P868,"",EDATE($S868,1)),"")</f>
        <v/>
      </c>
      <c r="U868" s="48" t="str">
        <f>IFERROR(IF(COUNT($S868:T868)&gt;=$P868,"",EDATE($S868,2)),"")</f>
        <v/>
      </c>
      <c r="V868" s="48" t="str">
        <f>IFERROR(IF(COUNT($S868:U868)&gt;=$P868,"",EDATE($S868,3)),"")</f>
        <v/>
      </c>
      <c r="W868" s="48" t="str">
        <f>IFERROR(IF(COUNT($S868:V868)&gt;=$P868,"",EDATE($S868,4)),"")</f>
        <v/>
      </c>
      <c r="X868" s="48" t="str">
        <f>IFERROR(IF(COUNT($S868:W868)&gt;=$P868,"",EDATE($S868,5)),"")</f>
        <v/>
      </c>
      <c r="Y868" s="48" t="str">
        <f>IFERROR(IF(COUNT($S868:X868)&gt;=$P868,"",EDATE($S868,6)),"")</f>
        <v/>
      </c>
      <c r="Z868" s="48" t="str">
        <f>IFERROR(IF(COUNT($S868:Y868)&gt;=$P868,"",EDATE($S868,7)),"")</f>
        <v/>
      </c>
      <c r="AA868" s="48" t="str">
        <f>IFERROR(IF(COUNT($S868:Z868)&gt;=$P868,"",EDATE($S868,8)),"")</f>
        <v/>
      </c>
      <c r="AB868" s="48" t="str">
        <f>IFERROR(IF(COUNT($S868:AA868)&gt;=$P868,"",EDATE($S868,9)),"")</f>
        <v/>
      </c>
      <c r="AC868" s="48" t="str">
        <f>IFERROR(IF(COUNT($S868:AB868)&gt;=$P868,"",EDATE($S868,10)),"")</f>
        <v/>
      </c>
      <c r="AD868" s="48" t="str">
        <f>IFERROR(IF(COUNT($S868:AC868)&gt;=$P868,"",EDATE($S868,11)),"")</f>
        <v/>
      </c>
      <c r="AE868" s="48" t="str">
        <f>IFERROR(IF(COUNT($S868:AD868)&gt;=$P868,"",EDATE($S868,12)),"")</f>
        <v/>
      </c>
      <c r="AF868" s="48" t="str">
        <f>IFERROR(IF(COUNT($S868:AE868)&gt;=$P868,"",EDATE($S868,13)),"")</f>
        <v/>
      </c>
      <c r="AG868" s="48" t="str">
        <f>IFERROR(IF(COUNT($S868:AF868)&gt;=$P868,"",EDATE($S868,14)),"")</f>
        <v/>
      </c>
      <c r="AH868" s="48" t="str">
        <f>IFERROR(IF(COUNT($S868:AG868)&gt;=$P868,"",EDATE($S868,15)),"")</f>
        <v/>
      </c>
      <c r="AI868" s="48" t="str">
        <f>IFERROR(IF(COUNT($S868:AH868)&gt;=$P868,"",EDATE($S868,16)),"")</f>
        <v/>
      </c>
      <c r="AJ868" s="48" t="str">
        <f>IFERROR(IF(COUNT($S868:AI868)&gt;=$P868,"",EDATE($S868,17)),"")</f>
        <v/>
      </c>
      <c r="AK868" s="48" t="str">
        <f>IFERROR(IF(COUNT($S868:AJ868)&gt;=$P868,"",EDATE($S868,18)),"")</f>
        <v/>
      </c>
      <c r="AL868" s="49" t="str">
        <f>IFERROR(IF(COUNT($S868:AK868)&gt;=$P868,"",EDATE($S868,19)),"")</f>
        <v/>
      </c>
      <c r="AM868" s="49" t="str">
        <f>IFERROR(IF(COUNT($S868:AL868)&gt;=$P868,"",EDATE($S868,20)),"")</f>
        <v/>
      </c>
      <c r="AN868" s="49" t="str">
        <f>IFERROR(IF(COUNT($S868:AM868)&gt;=$P868,"",EDATE($S868,21)),"")</f>
        <v/>
      </c>
      <c r="AO868" s="49" t="str">
        <f>IFERROR(IF(COUNT($S868:AN868)&gt;=$P868,"",EDATE($S868,22)),"")</f>
        <v/>
      </c>
      <c r="AP868" s="49" t="str">
        <f>IFERROR(IF(COUNT($S868:AO868)&gt;=$P868,"",EDATE($S868,23)),"")</f>
        <v/>
      </c>
      <c r="AQ868" s="49" t="str">
        <f>IFERROR(IF(COUNT($S868:AP868)&gt;=$P868,"",EDATE($S868,24)),"")</f>
        <v/>
      </c>
      <c r="AR868" s="49" t="str">
        <f>IFERROR(IF(COUNT($S868:AQ868)&gt;=$P868,"",EDATE($S868,25)),"")</f>
        <v/>
      </c>
      <c r="AS868" s="49" t="str">
        <f>IFERROR(IF(COUNT($S868:AR868)&gt;=$P868,"",EDATE($S868,26)),"")</f>
        <v/>
      </c>
      <c r="AT868" s="49" t="str">
        <f>IFERROR(IF(COUNT($S868:AS868)&gt;=$P868,"",EDATE($S868,27)),"")</f>
        <v/>
      </c>
      <c r="AU868" s="49" t="str">
        <f>IFERROR(IF(COUNT($S868:AT868)&gt;=$P868,"",EDATE($S868,28)),"")</f>
        <v/>
      </c>
      <c r="AV868" s="49" t="str">
        <f>IFERROR(IF(COUNT($S868:AU868)&gt;=$P868,"",EDATE($S868,29)),"")</f>
        <v/>
      </c>
      <c r="AW868" s="49" t="str">
        <f>IFERROR(IF(COUNT($S868:AV868)&gt;=$P868,"",EDATE($S868,30)),"")</f>
        <v/>
      </c>
      <c r="AX868" s="49" t="str">
        <f>IFERROR(IF(COUNT($S868:AW868)&gt;=$P868,"",EDATE($S868,31)),"")</f>
        <v/>
      </c>
      <c r="AY868" s="49" t="str">
        <f>IFERROR(IF(COUNT($S868:AX868)&gt;=$P868,"",EDATE($S868,32)),"")</f>
        <v/>
      </c>
      <c r="AZ868" s="49" t="str">
        <f>IFERROR(IF(COUNT($S868:AY868)&gt;=$P868,"",EDATE($S868,33)),"")</f>
        <v/>
      </c>
      <c r="BA868" s="49" t="str">
        <f>IFERROR(IF(COUNT($S868:AZ868)&gt;=$P868,"",EDATE($S868,34)),"")</f>
        <v/>
      </c>
      <c r="BB868" s="49" t="str">
        <f>IFERROR(IF(COUNT($S868:BA868)&gt;=$P868,"",EDATE($S868,35)),"")</f>
        <v/>
      </c>
      <c r="BC868" s="49" t="str">
        <f>IFERROR(IF(COUNT($S868:BB868)&gt;=$P868,"",EDATE($S868,36)),"")</f>
        <v/>
      </c>
      <c r="BD868" s="108"/>
    </row>
    <row r="869" spans="1:56" s="98" customFormat="1" ht="21" customHeight="1" thickBot="1">
      <c r="A869" s="106" t="str">
        <f t="shared" ca="1" si="78"/>
        <v/>
      </c>
      <c r="B869" s="152"/>
      <c r="C869" s="45" t="str">
        <f>IFERROR(VLOOKUP(B869,'اسماء العملاء'!$A$2:$E$1589,5,FALSE),"")</f>
        <v/>
      </c>
      <c r="D869" s="60" t="str">
        <f>IFERROR(VLOOKUP(B869,'اسماء العملاء'!$A$2:$C$1589,2,FALSE),"")</f>
        <v/>
      </c>
      <c r="E869" s="56"/>
      <c r="F869" s="62" t="str">
        <f>IFERROR(VLOOKUP(B869,'اسماء العملاء'!$A$2:$C$1589,3,FALSE),"")</f>
        <v/>
      </c>
      <c r="G869" s="75" t="str">
        <f>IFERROR(VLOOKUP(B869,'اسماء العملاء'!$A$2:$F$1589,6,FALSE),"")</f>
        <v/>
      </c>
      <c r="H869" s="142" t="str">
        <f>IFERROR(VLOOKUP(G869,'انواع الفلاتر'!$B$2:$C$52,2,FALSE),"")</f>
        <v/>
      </c>
      <c r="I869" s="128" t="str">
        <f>IFERROR(VLOOKUP(B869,'اسماء العملاء'!$A$2:$K$1589,11,FALSE),"")</f>
        <v/>
      </c>
      <c r="J869" s="46" t="str">
        <f t="shared" si="79"/>
        <v/>
      </c>
      <c r="K869" s="37"/>
      <c r="L869" s="137" t="str">
        <f t="shared" si="80"/>
        <v/>
      </c>
      <c r="M869" s="94" t="str">
        <f>IFERROR(VLOOKUP(B869,'اسماء العملاء'!$A$2:$G$1589,7,FALSE),"")</f>
        <v/>
      </c>
      <c r="N869" s="92" t="str">
        <f t="shared" si="81"/>
        <v/>
      </c>
      <c r="O869" s="149" t="str">
        <f>IFERROR(VLOOKUP(B869,'اسماء العملاء'!$A$2:$I$1589,9,FALSE),"")</f>
        <v/>
      </c>
      <c r="P869" s="144" t="str">
        <f t="shared" si="82"/>
        <v/>
      </c>
      <c r="Q869" s="145" t="str">
        <f t="shared" si="83"/>
        <v/>
      </c>
      <c r="R869" s="50"/>
      <c r="S869" s="133" t="str">
        <f>IFERROR(VLOOKUP(B869,'اسماء العملاء'!$A$2:$J$1589,10,FALSE),"")</f>
        <v/>
      </c>
      <c r="T869" s="48" t="str">
        <f>IFERROR(IF(COUNT($S869:S869)&gt;=$P869,"",EDATE($S869,1)),"")</f>
        <v/>
      </c>
      <c r="U869" s="48" t="str">
        <f>IFERROR(IF(COUNT($S869:T869)&gt;=$P869,"",EDATE($S869,2)),"")</f>
        <v/>
      </c>
      <c r="V869" s="48" t="str">
        <f>IFERROR(IF(COUNT($S869:U869)&gt;=$P869,"",EDATE($S869,3)),"")</f>
        <v/>
      </c>
      <c r="W869" s="48" t="str">
        <f>IFERROR(IF(COUNT($S869:V869)&gt;=$P869,"",EDATE($S869,4)),"")</f>
        <v/>
      </c>
      <c r="X869" s="48" t="str">
        <f>IFERROR(IF(COUNT($S869:W869)&gt;=$P869,"",EDATE($S869,5)),"")</f>
        <v/>
      </c>
      <c r="Y869" s="48" t="str">
        <f>IFERROR(IF(COUNT($S869:X869)&gt;=$P869,"",EDATE($S869,6)),"")</f>
        <v/>
      </c>
      <c r="Z869" s="48" t="str">
        <f>IFERROR(IF(COUNT($S869:Y869)&gt;=$P869,"",EDATE($S869,7)),"")</f>
        <v/>
      </c>
      <c r="AA869" s="48" t="str">
        <f>IFERROR(IF(COUNT($S869:Z869)&gt;=$P869,"",EDATE($S869,8)),"")</f>
        <v/>
      </c>
      <c r="AB869" s="48" t="str">
        <f>IFERROR(IF(COUNT($S869:AA869)&gt;=$P869,"",EDATE($S869,9)),"")</f>
        <v/>
      </c>
      <c r="AC869" s="48" t="str">
        <f>IFERROR(IF(COUNT($S869:AB869)&gt;=$P869,"",EDATE($S869,10)),"")</f>
        <v/>
      </c>
      <c r="AD869" s="48" t="str">
        <f>IFERROR(IF(COUNT($S869:AC869)&gt;=$P869,"",EDATE($S869,11)),"")</f>
        <v/>
      </c>
      <c r="AE869" s="48" t="str">
        <f>IFERROR(IF(COUNT($S869:AD869)&gt;=$P869,"",EDATE($S869,12)),"")</f>
        <v/>
      </c>
      <c r="AF869" s="48" t="str">
        <f>IFERROR(IF(COUNT($S869:AE869)&gt;=$P869,"",EDATE($S869,13)),"")</f>
        <v/>
      </c>
      <c r="AG869" s="48" t="str">
        <f>IFERROR(IF(COUNT($S869:AF869)&gt;=$P869,"",EDATE($S869,14)),"")</f>
        <v/>
      </c>
      <c r="AH869" s="48" t="str">
        <f>IFERROR(IF(COUNT($S869:AG869)&gt;=$P869,"",EDATE($S869,15)),"")</f>
        <v/>
      </c>
      <c r="AI869" s="48" t="str">
        <f>IFERROR(IF(COUNT($S869:AH869)&gt;=$P869,"",EDATE($S869,16)),"")</f>
        <v/>
      </c>
      <c r="AJ869" s="48" t="str">
        <f>IFERROR(IF(COUNT($S869:AI869)&gt;=$P869,"",EDATE($S869,17)),"")</f>
        <v/>
      </c>
      <c r="AK869" s="48" t="str">
        <f>IFERROR(IF(COUNT($S869:AJ869)&gt;=$P869,"",EDATE($S869,18)),"")</f>
        <v/>
      </c>
      <c r="AL869" s="49" t="str">
        <f>IFERROR(IF(COUNT($S869:AK869)&gt;=$P869,"",EDATE($S869,19)),"")</f>
        <v/>
      </c>
      <c r="AM869" s="49" t="str">
        <f>IFERROR(IF(COUNT($S869:AL869)&gt;=$P869,"",EDATE($S869,20)),"")</f>
        <v/>
      </c>
      <c r="AN869" s="49" t="str">
        <f>IFERROR(IF(COUNT($S869:AM869)&gt;=$P869,"",EDATE($S869,21)),"")</f>
        <v/>
      </c>
      <c r="AO869" s="49" t="str">
        <f>IFERROR(IF(COUNT($S869:AN869)&gt;=$P869,"",EDATE($S869,22)),"")</f>
        <v/>
      </c>
      <c r="AP869" s="49" t="str">
        <f>IFERROR(IF(COUNT($S869:AO869)&gt;=$P869,"",EDATE($S869,23)),"")</f>
        <v/>
      </c>
      <c r="AQ869" s="49" t="str">
        <f>IFERROR(IF(COUNT($S869:AP869)&gt;=$P869,"",EDATE($S869,24)),"")</f>
        <v/>
      </c>
      <c r="AR869" s="49" t="str">
        <f>IFERROR(IF(COUNT($S869:AQ869)&gt;=$P869,"",EDATE($S869,25)),"")</f>
        <v/>
      </c>
      <c r="AS869" s="49" t="str">
        <f>IFERROR(IF(COUNT($S869:AR869)&gt;=$P869,"",EDATE($S869,26)),"")</f>
        <v/>
      </c>
      <c r="AT869" s="49" t="str">
        <f>IFERROR(IF(COUNT($S869:AS869)&gt;=$P869,"",EDATE($S869,27)),"")</f>
        <v/>
      </c>
      <c r="AU869" s="49" t="str">
        <f>IFERROR(IF(COUNT($S869:AT869)&gt;=$P869,"",EDATE($S869,28)),"")</f>
        <v/>
      </c>
      <c r="AV869" s="49" t="str">
        <f>IFERROR(IF(COUNT($S869:AU869)&gt;=$P869,"",EDATE($S869,29)),"")</f>
        <v/>
      </c>
      <c r="AW869" s="49" t="str">
        <f>IFERROR(IF(COUNT($S869:AV869)&gt;=$P869,"",EDATE($S869,30)),"")</f>
        <v/>
      </c>
      <c r="AX869" s="49" t="str">
        <f>IFERROR(IF(COUNT($S869:AW869)&gt;=$P869,"",EDATE($S869,31)),"")</f>
        <v/>
      </c>
      <c r="AY869" s="49" t="str">
        <f>IFERROR(IF(COUNT($S869:AX869)&gt;=$P869,"",EDATE($S869,32)),"")</f>
        <v/>
      </c>
      <c r="AZ869" s="49" t="str">
        <f>IFERROR(IF(COUNT($S869:AY869)&gt;=$P869,"",EDATE($S869,33)),"")</f>
        <v/>
      </c>
      <c r="BA869" s="49" t="str">
        <f>IFERROR(IF(COUNT($S869:AZ869)&gt;=$P869,"",EDATE($S869,34)),"")</f>
        <v/>
      </c>
      <c r="BB869" s="49" t="str">
        <f>IFERROR(IF(COUNT($S869:BA869)&gt;=$P869,"",EDATE($S869,35)),"")</f>
        <v/>
      </c>
      <c r="BC869" s="49" t="str">
        <f>IFERROR(IF(COUNT($S869:BB869)&gt;=$P869,"",EDATE($S869,36)),"")</f>
        <v/>
      </c>
      <c r="BD869" s="108"/>
    </row>
    <row r="870" spans="1:56" s="98" customFormat="1" ht="21" customHeight="1" thickBot="1">
      <c r="A870" s="106" t="str">
        <f t="shared" ca="1" si="78"/>
        <v/>
      </c>
      <c r="B870" s="152"/>
      <c r="C870" s="45" t="str">
        <f>IFERROR(VLOOKUP(B870,'اسماء العملاء'!$A$2:$E$1589,5,FALSE),"")</f>
        <v/>
      </c>
      <c r="D870" s="60" t="str">
        <f>IFERROR(VLOOKUP(B870,'اسماء العملاء'!$A$2:$C$1589,2,FALSE),"")</f>
        <v/>
      </c>
      <c r="E870" s="56"/>
      <c r="F870" s="62" t="str">
        <f>IFERROR(VLOOKUP(B870,'اسماء العملاء'!$A$2:$C$1589,3,FALSE),"")</f>
        <v/>
      </c>
      <c r="G870" s="75" t="str">
        <f>IFERROR(VLOOKUP(B870,'اسماء العملاء'!$A$2:$F$1589,6,FALSE),"")</f>
        <v/>
      </c>
      <c r="H870" s="142" t="str">
        <f>IFERROR(VLOOKUP(G870,'انواع الفلاتر'!$B$2:$C$52,2,FALSE),"")</f>
        <v/>
      </c>
      <c r="I870" s="128" t="str">
        <f>IFERROR(VLOOKUP(B870,'اسماء العملاء'!$A$2:$K$1589,11,FALSE),"")</f>
        <v/>
      </c>
      <c r="J870" s="46" t="str">
        <f t="shared" si="79"/>
        <v/>
      </c>
      <c r="K870" s="37"/>
      <c r="L870" s="137" t="str">
        <f t="shared" si="80"/>
        <v/>
      </c>
      <c r="M870" s="94" t="str">
        <f>IFERROR(VLOOKUP(B870,'اسماء العملاء'!$A$2:$G$1589,7,FALSE),"")</f>
        <v/>
      </c>
      <c r="N870" s="92" t="str">
        <f t="shared" si="81"/>
        <v/>
      </c>
      <c r="O870" s="149" t="str">
        <f>IFERROR(VLOOKUP(B870,'اسماء العملاء'!$A$2:$I$1589,9,FALSE),"")</f>
        <v/>
      </c>
      <c r="P870" s="144" t="str">
        <f t="shared" si="82"/>
        <v/>
      </c>
      <c r="Q870" s="145" t="str">
        <f t="shared" si="83"/>
        <v/>
      </c>
      <c r="R870" s="50"/>
      <c r="S870" s="133" t="str">
        <f>IFERROR(VLOOKUP(B870,'اسماء العملاء'!$A$2:$J$1589,10,FALSE),"")</f>
        <v/>
      </c>
      <c r="T870" s="48" t="str">
        <f>IFERROR(IF(COUNT($S870:S870)&gt;=$P870,"",EDATE($S870,1)),"")</f>
        <v/>
      </c>
      <c r="U870" s="48" t="str">
        <f>IFERROR(IF(COUNT($S870:T870)&gt;=$P870,"",EDATE($S870,2)),"")</f>
        <v/>
      </c>
      <c r="V870" s="48" t="str">
        <f>IFERROR(IF(COUNT($S870:U870)&gt;=$P870,"",EDATE($S870,3)),"")</f>
        <v/>
      </c>
      <c r="W870" s="48" t="str">
        <f>IFERROR(IF(COUNT($S870:V870)&gt;=$P870,"",EDATE($S870,4)),"")</f>
        <v/>
      </c>
      <c r="X870" s="48" t="str">
        <f>IFERROR(IF(COUNT($S870:W870)&gt;=$P870,"",EDATE($S870,5)),"")</f>
        <v/>
      </c>
      <c r="Y870" s="48" t="str">
        <f>IFERROR(IF(COUNT($S870:X870)&gt;=$P870,"",EDATE($S870,6)),"")</f>
        <v/>
      </c>
      <c r="Z870" s="48" t="str">
        <f>IFERROR(IF(COUNT($S870:Y870)&gt;=$P870,"",EDATE($S870,7)),"")</f>
        <v/>
      </c>
      <c r="AA870" s="48" t="str">
        <f>IFERROR(IF(COUNT($S870:Z870)&gt;=$P870,"",EDATE($S870,8)),"")</f>
        <v/>
      </c>
      <c r="AB870" s="48" t="str">
        <f>IFERROR(IF(COUNT($S870:AA870)&gt;=$P870,"",EDATE($S870,9)),"")</f>
        <v/>
      </c>
      <c r="AC870" s="48" t="str">
        <f>IFERROR(IF(COUNT($S870:AB870)&gt;=$P870,"",EDATE($S870,10)),"")</f>
        <v/>
      </c>
      <c r="AD870" s="48" t="str">
        <f>IFERROR(IF(COUNT($S870:AC870)&gt;=$P870,"",EDATE($S870,11)),"")</f>
        <v/>
      </c>
      <c r="AE870" s="48" t="str">
        <f>IFERROR(IF(COUNT($S870:AD870)&gt;=$P870,"",EDATE($S870,12)),"")</f>
        <v/>
      </c>
      <c r="AF870" s="48" t="str">
        <f>IFERROR(IF(COUNT($S870:AE870)&gt;=$P870,"",EDATE($S870,13)),"")</f>
        <v/>
      </c>
      <c r="AG870" s="48" t="str">
        <f>IFERROR(IF(COUNT($S870:AF870)&gt;=$P870,"",EDATE($S870,14)),"")</f>
        <v/>
      </c>
      <c r="AH870" s="48" t="str">
        <f>IFERROR(IF(COUNT($S870:AG870)&gt;=$P870,"",EDATE($S870,15)),"")</f>
        <v/>
      </c>
      <c r="AI870" s="48" t="str">
        <f>IFERROR(IF(COUNT($S870:AH870)&gt;=$P870,"",EDATE($S870,16)),"")</f>
        <v/>
      </c>
      <c r="AJ870" s="48" t="str">
        <f>IFERROR(IF(COUNT($S870:AI870)&gt;=$P870,"",EDATE($S870,17)),"")</f>
        <v/>
      </c>
      <c r="AK870" s="48" t="str">
        <f>IFERROR(IF(COUNT($S870:AJ870)&gt;=$P870,"",EDATE($S870,18)),"")</f>
        <v/>
      </c>
      <c r="AL870" s="49" t="str">
        <f>IFERROR(IF(COUNT($S870:AK870)&gt;=$P870,"",EDATE($S870,19)),"")</f>
        <v/>
      </c>
      <c r="AM870" s="49" t="str">
        <f>IFERROR(IF(COUNT($S870:AL870)&gt;=$P870,"",EDATE($S870,20)),"")</f>
        <v/>
      </c>
      <c r="AN870" s="49" t="str">
        <f>IFERROR(IF(COUNT($S870:AM870)&gt;=$P870,"",EDATE($S870,21)),"")</f>
        <v/>
      </c>
      <c r="AO870" s="49" t="str">
        <f>IFERROR(IF(COUNT($S870:AN870)&gt;=$P870,"",EDATE($S870,22)),"")</f>
        <v/>
      </c>
      <c r="AP870" s="49" t="str">
        <f>IFERROR(IF(COUNT($S870:AO870)&gt;=$P870,"",EDATE($S870,23)),"")</f>
        <v/>
      </c>
      <c r="AQ870" s="49" t="str">
        <f>IFERROR(IF(COUNT($S870:AP870)&gt;=$P870,"",EDATE($S870,24)),"")</f>
        <v/>
      </c>
      <c r="AR870" s="49" t="str">
        <f>IFERROR(IF(COUNT($S870:AQ870)&gt;=$P870,"",EDATE($S870,25)),"")</f>
        <v/>
      </c>
      <c r="AS870" s="49" t="str">
        <f>IFERROR(IF(COUNT($S870:AR870)&gt;=$P870,"",EDATE($S870,26)),"")</f>
        <v/>
      </c>
      <c r="AT870" s="49" t="str">
        <f>IFERROR(IF(COUNT($S870:AS870)&gt;=$P870,"",EDATE($S870,27)),"")</f>
        <v/>
      </c>
      <c r="AU870" s="49" t="str">
        <f>IFERROR(IF(COUNT($S870:AT870)&gt;=$P870,"",EDATE($S870,28)),"")</f>
        <v/>
      </c>
      <c r="AV870" s="49" t="str">
        <f>IFERROR(IF(COUNT($S870:AU870)&gt;=$P870,"",EDATE($S870,29)),"")</f>
        <v/>
      </c>
      <c r="AW870" s="49" t="str">
        <f>IFERROR(IF(COUNT($S870:AV870)&gt;=$P870,"",EDATE($S870,30)),"")</f>
        <v/>
      </c>
      <c r="AX870" s="49" t="str">
        <f>IFERROR(IF(COUNT($S870:AW870)&gt;=$P870,"",EDATE($S870,31)),"")</f>
        <v/>
      </c>
      <c r="AY870" s="49" t="str">
        <f>IFERROR(IF(COUNT($S870:AX870)&gt;=$P870,"",EDATE($S870,32)),"")</f>
        <v/>
      </c>
      <c r="AZ870" s="49" t="str">
        <f>IFERROR(IF(COUNT($S870:AY870)&gt;=$P870,"",EDATE($S870,33)),"")</f>
        <v/>
      </c>
      <c r="BA870" s="49" t="str">
        <f>IFERROR(IF(COUNT($S870:AZ870)&gt;=$P870,"",EDATE($S870,34)),"")</f>
        <v/>
      </c>
      <c r="BB870" s="49" t="str">
        <f>IFERROR(IF(COUNT($S870:BA870)&gt;=$P870,"",EDATE($S870,35)),"")</f>
        <v/>
      </c>
      <c r="BC870" s="49" t="str">
        <f>IFERROR(IF(COUNT($S870:BB870)&gt;=$P870,"",EDATE($S870,36)),"")</f>
        <v/>
      </c>
      <c r="BD870" s="108"/>
    </row>
    <row r="871" spans="1:56" s="98" customFormat="1" ht="21" customHeight="1" thickBot="1">
      <c r="A871" s="106" t="str">
        <f t="shared" ca="1" si="78"/>
        <v/>
      </c>
      <c r="B871" s="152"/>
      <c r="C871" s="45" t="str">
        <f>IFERROR(VLOOKUP(B871,'اسماء العملاء'!$A$2:$E$1589,5,FALSE),"")</f>
        <v/>
      </c>
      <c r="D871" s="60" t="str">
        <f>IFERROR(VLOOKUP(B871,'اسماء العملاء'!$A$2:$C$1589,2,FALSE),"")</f>
        <v/>
      </c>
      <c r="E871" s="56"/>
      <c r="F871" s="62" t="str">
        <f>IFERROR(VLOOKUP(B871,'اسماء العملاء'!$A$2:$C$1589,3,FALSE),"")</f>
        <v/>
      </c>
      <c r="G871" s="75" t="str">
        <f>IFERROR(VLOOKUP(B871,'اسماء العملاء'!$A$2:$F$1589,6,FALSE),"")</f>
        <v/>
      </c>
      <c r="H871" s="142" t="str">
        <f>IFERROR(VLOOKUP(G871,'انواع الفلاتر'!$B$2:$C$52,2,FALSE),"")</f>
        <v/>
      </c>
      <c r="I871" s="128" t="str">
        <f>IFERROR(VLOOKUP(B871,'اسماء العملاء'!$A$2:$K$1589,11,FALSE),"")</f>
        <v/>
      </c>
      <c r="J871" s="46" t="str">
        <f t="shared" si="79"/>
        <v/>
      </c>
      <c r="K871" s="37"/>
      <c r="L871" s="137" t="str">
        <f t="shared" si="80"/>
        <v/>
      </c>
      <c r="M871" s="94" t="str">
        <f>IFERROR(VLOOKUP(B871,'اسماء العملاء'!$A$2:$G$1589,7,FALSE),"")</f>
        <v/>
      </c>
      <c r="N871" s="92" t="str">
        <f t="shared" si="81"/>
        <v/>
      </c>
      <c r="O871" s="149" t="str">
        <f>IFERROR(VLOOKUP(B871,'اسماء العملاء'!$A$2:$I$1589,9,FALSE),"")</f>
        <v/>
      </c>
      <c r="P871" s="144" t="str">
        <f t="shared" si="82"/>
        <v/>
      </c>
      <c r="Q871" s="145" t="str">
        <f t="shared" si="83"/>
        <v/>
      </c>
      <c r="R871" s="50"/>
      <c r="S871" s="133" t="str">
        <f>IFERROR(VLOOKUP(B871,'اسماء العملاء'!$A$2:$J$1589,10,FALSE),"")</f>
        <v/>
      </c>
      <c r="T871" s="48" t="str">
        <f>IFERROR(IF(COUNT($S871:S871)&gt;=$P871,"",EDATE($S871,1)),"")</f>
        <v/>
      </c>
      <c r="U871" s="48" t="str">
        <f>IFERROR(IF(COUNT($S871:T871)&gt;=$P871,"",EDATE($S871,2)),"")</f>
        <v/>
      </c>
      <c r="V871" s="48" t="str">
        <f>IFERROR(IF(COUNT($S871:U871)&gt;=$P871,"",EDATE($S871,3)),"")</f>
        <v/>
      </c>
      <c r="W871" s="48" t="str">
        <f>IFERROR(IF(COUNT($S871:V871)&gt;=$P871,"",EDATE($S871,4)),"")</f>
        <v/>
      </c>
      <c r="X871" s="48" t="str">
        <f>IFERROR(IF(COUNT($S871:W871)&gt;=$P871,"",EDATE($S871,5)),"")</f>
        <v/>
      </c>
      <c r="Y871" s="48" t="str">
        <f>IFERROR(IF(COUNT($S871:X871)&gt;=$P871,"",EDATE($S871,6)),"")</f>
        <v/>
      </c>
      <c r="Z871" s="48" t="str">
        <f>IFERROR(IF(COUNT($S871:Y871)&gt;=$P871,"",EDATE($S871,7)),"")</f>
        <v/>
      </c>
      <c r="AA871" s="48" t="str">
        <f>IFERROR(IF(COUNT($S871:Z871)&gt;=$P871,"",EDATE($S871,8)),"")</f>
        <v/>
      </c>
      <c r="AB871" s="48" t="str">
        <f>IFERROR(IF(COUNT($S871:AA871)&gt;=$P871,"",EDATE($S871,9)),"")</f>
        <v/>
      </c>
      <c r="AC871" s="48" t="str">
        <f>IFERROR(IF(COUNT($S871:AB871)&gt;=$P871,"",EDATE($S871,10)),"")</f>
        <v/>
      </c>
      <c r="AD871" s="48" t="str">
        <f>IFERROR(IF(COUNT($S871:AC871)&gt;=$P871,"",EDATE($S871,11)),"")</f>
        <v/>
      </c>
      <c r="AE871" s="48" t="str">
        <f>IFERROR(IF(COUNT($S871:AD871)&gt;=$P871,"",EDATE($S871,12)),"")</f>
        <v/>
      </c>
      <c r="AF871" s="48" t="str">
        <f>IFERROR(IF(COUNT($S871:AE871)&gt;=$P871,"",EDATE($S871,13)),"")</f>
        <v/>
      </c>
      <c r="AG871" s="48" t="str">
        <f>IFERROR(IF(COUNT($S871:AF871)&gt;=$P871,"",EDATE($S871,14)),"")</f>
        <v/>
      </c>
      <c r="AH871" s="48" t="str">
        <f>IFERROR(IF(COUNT($S871:AG871)&gt;=$P871,"",EDATE($S871,15)),"")</f>
        <v/>
      </c>
      <c r="AI871" s="48" t="str">
        <f>IFERROR(IF(COUNT($S871:AH871)&gt;=$P871,"",EDATE($S871,16)),"")</f>
        <v/>
      </c>
      <c r="AJ871" s="48" t="str">
        <f>IFERROR(IF(COUNT($S871:AI871)&gt;=$P871,"",EDATE($S871,17)),"")</f>
        <v/>
      </c>
      <c r="AK871" s="48" t="str">
        <f>IFERROR(IF(COUNT($S871:AJ871)&gt;=$P871,"",EDATE($S871,18)),"")</f>
        <v/>
      </c>
      <c r="AL871" s="49" t="str">
        <f>IFERROR(IF(COUNT($S871:AK871)&gt;=$P871,"",EDATE($S871,19)),"")</f>
        <v/>
      </c>
      <c r="AM871" s="49" t="str">
        <f>IFERROR(IF(COUNT($S871:AL871)&gt;=$P871,"",EDATE($S871,20)),"")</f>
        <v/>
      </c>
      <c r="AN871" s="49" t="str">
        <f>IFERROR(IF(COUNT($S871:AM871)&gt;=$P871,"",EDATE($S871,21)),"")</f>
        <v/>
      </c>
      <c r="AO871" s="49" t="str">
        <f>IFERROR(IF(COUNT($S871:AN871)&gt;=$P871,"",EDATE($S871,22)),"")</f>
        <v/>
      </c>
      <c r="AP871" s="49" t="str">
        <f>IFERROR(IF(COUNT($S871:AO871)&gt;=$P871,"",EDATE($S871,23)),"")</f>
        <v/>
      </c>
      <c r="AQ871" s="49" t="str">
        <f>IFERROR(IF(COUNT($S871:AP871)&gt;=$P871,"",EDATE($S871,24)),"")</f>
        <v/>
      </c>
      <c r="AR871" s="49" t="str">
        <f>IFERROR(IF(COUNT($S871:AQ871)&gt;=$P871,"",EDATE($S871,25)),"")</f>
        <v/>
      </c>
      <c r="AS871" s="49" t="str">
        <f>IFERROR(IF(COUNT($S871:AR871)&gt;=$P871,"",EDATE($S871,26)),"")</f>
        <v/>
      </c>
      <c r="AT871" s="49" t="str">
        <f>IFERROR(IF(COUNT($S871:AS871)&gt;=$P871,"",EDATE($S871,27)),"")</f>
        <v/>
      </c>
      <c r="AU871" s="49" t="str">
        <f>IFERROR(IF(COUNT($S871:AT871)&gt;=$P871,"",EDATE($S871,28)),"")</f>
        <v/>
      </c>
      <c r="AV871" s="49" t="str">
        <f>IFERROR(IF(COUNT($S871:AU871)&gt;=$P871,"",EDATE($S871,29)),"")</f>
        <v/>
      </c>
      <c r="AW871" s="49" t="str">
        <f>IFERROR(IF(COUNT($S871:AV871)&gt;=$P871,"",EDATE($S871,30)),"")</f>
        <v/>
      </c>
      <c r="AX871" s="49" t="str">
        <f>IFERROR(IF(COUNT($S871:AW871)&gt;=$P871,"",EDATE($S871,31)),"")</f>
        <v/>
      </c>
      <c r="AY871" s="49" t="str">
        <f>IFERROR(IF(COUNT($S871:AX871)&gt;=$P871,"",EDATE($S871,32)),"")</f>
        <v/>
      </c>
      <c r="AZ871" s="49" t="str">
        <f>IFERROR(IF(COUNT($S871:AY871)&gt;=$P871,"",EDATE($S871,33)),"")</f>
        <v/>
      </c>
      <c r="BA871" s="49" t="str">
        <f>IFERROR(IF(COUNT($S871:AZ871)&gt;=$P871,"",EDATE($S871,34)),"")</f>
        <v/>
      </c>
      <c r="BB871" s="49" t="str">
        <f>IFERROR(IF(COUNT($S871:BA871)&gt;=$P871,"",EDATE($S871,35)),"")</f>
        <v/>
      </c>
      <c r="BC871" s="49" t="str">
        <f>IFERROR(IF(COUNT($S871:BB871)&gt;=$P871,"",EDATE($S871,36)),"")</f>
        <v/>
      </c>
      <c r="BD871" s="108"/>
    </row>
    <row r="872" spans="1:56" s="98" customFormat="1" ht="21" customHeight="1" thickBot="1">
      <c r="A872" s="106" t="str">
        <f t="shared" ca="1" si="78"/>
        <v/>
      </c>
      <c r="B872" s="152"/>
      <c r="C872" s="45" t="str">
        <f>IFERROR(VLOOKUP(B872,'اسماء العملاء'!$A$2:$E$1589,5,FALSE),"")</f>
        <v/>
      </c>
      <c r="D872" s="60" t="str">
        <f>IFERROR(VLOOKUP(B872,'اسماء العملاء'!$A$2:$C$1589,2,FALSE),"")</f>
        <v/>
      </c>
      <c r="E872" s="56"/>
      <c r="F872" s="62" t="str">
        <f>IFERROR(VLOOKUP(B872,'اسماء العملاء'!$A$2:$C$1589,3,FALSE),"")</f>
        <v/>
      </c>
      <c r="G872" s="75" t="str">
        <f>IFERROR(VLOOKUP(B872,'اسماء العملاء'!$A$2:$F$1589,6,FALSE),"")</f>
        <v/>
      </c>
      <c r="H872" s="142" t="str">
        <f>IFERROR(VLOOKUP(G872,'انواع الفلاتر'!$B$2:$C$52,2,FALSE),"")</f>
        <v/>
      </c>
      <c r="I872" s="128" t="str">
        <f>IFERROR(VLOOKUP(B872,'اسماء العملاء'!$A$2:$K$1589,11,FALSE),"")</f>
        <v/>
      </c>
      <c r="J872" s="46" t="str">
        <f t="shared" si="79"/>
        <v/>
      </c>
      <c r="K872" s="37"/>
      <c r="L872" s="137" t="str">
        <f t="shared" si="80"/>
        <v/>
      </c>
      <c r="M872" s="94" t="str">
        <f>IFERROR(VLOOKUP(B872,'اسماء العملاء'!$A$2:$G$1589,7,FALSE),"")</f>
        <v/>
      </c>
      <c r="N872" s="92" t="str">
        <f t="shared" si="81"/>
        <v/>
      </c>
      <c r="O872" s="149" t="str">
        <f>IFERROR(VLOOKUP(B872,'اسماء العملاء'!$A$2:$I$1589,9,FALSE),"")</f>
        <v/>
      </c>
      <c r="P872" s="144" t="str">
        <f t="shared" si="82"/>
        <v/>
      </c>
      <c r="Q872" s="145" t="str">
        <f t="shared" si="83"/>
        <v/>
      </c>
      <c r="R872" s="50"/>
      <c r="S872" s="133" t="str">
        <f>IFERROR(VLOOKUP(B872,'اسماء العملاء'!$A$2:$J$1589,10,FALSE),"")</f>
        <v/>
      </c>
      <c r="T872" s="48" t="str">
        <f>IFERROR(IF(COUNT($S872:S872)&gt;=$P872,"",EDATE($S872,1)),"")</f>
        <v/>
      </c>
      <c r="U872" s="48" t="str">
        <f>IFERROR(IF(COUNT($S872:T872)&gt;=$P872,"",EDATE($S872,2)),"")</f>
        <v/>
      </c>
      <c r="V872" s="48" t="str">
        <f>IFERROR(IF(COUNT($S872:U872)&gt;=$P872,"",EDATE($S872,3)),"")</f>
        <v/>
      </c>
      <c r="W872" s="48" t="str">
        <f>IFERROR(IF(COUNT($S872:V872)&gt;=$P872,"",EDATE($S872,4)),"")</f>
        <v/>
      </c>
      <c r="X872" s="48" t="str">
        <f>IFERROR(IF(COUNT($S872:W872)&gt;=$P872,"",EDATE($S872,5)),"")</f>
        <v/>
      </c>
      <c r="Y872" s="48" t="str">
        <f>IFERROR(IF(COUNT($S872:X872)&gt;=$P872,"",EDATE($S872,6)),"")</f>
        <v/>
      </c>
      <c r="Z872" s="48" t="str">
        <f>IFERROR(IF(COUNT($S872:Y872)&gt;=$P872,"",EDATE($S872,7)),"")</f>
        <v/>
      </c>
      <c r="AA872" s="48" t="str">
        <f>IFERROR(IF(COUNT($S872:Z872)&gt;=$P872,"",EDATE($S872,8)),"")</f>
        <v/>
      </c>
      <c r="AB872" s="48" t="str">
        <f>IFERROR(IF(COUNT($S872:AA872)&gt;=$P872,"",EDATE($S872,9)),"")</f>
        <v/>
      </c>
      <c r="AC872" s="48" t="str">
        <f>IFERROR(IF(COUNT($S872:AB872)&gt;=$P872,"",EDATE($S872,10)),"")</f>
        <v/>
      </c>
      <c r="AD872" s="48" t="str">
        <f>IFERROR(IF(COUNT($S872:AC872)&gt;=$P872,"",EDATE($S872,11)),"")</f>
        <v/>
      </c>
      <c r="AE872" s="48" t="str">
        <f>IFERROR(IF(COUNT($S872:AD872)&gt;=$P872,"",EDATE($S872,12)),"")</f>
        <v/>
      </c>
      <c r="AF872" s="48" t="str">
        <f>IFERROR(IF(COUNT($S872:AE872)&gt;=$P872,"",EDATE($S872,13)),"")</f>
        <v/>
      </c>
      <c r="AG872" s="48" t="str">
        <f>IFERROR(IF(COUNT($S872:AF872)&gt;=$P872,"",EDATE($S872,14)),"")</f>
        <v/>
      </c>
      <c r="AH872" s="48" t="str">
        <f>IFERROR(IF(COUNT($S872:AG872)&gt;=$P872,"",EDATE($S872,15)),"")</f>
        <v/>
      </c>
      <c r="AI872" s="48" t="str">
        <f>IFERROR(IF(COUNT($S872:AH872)&gt;=$P872,"",EDATE($S872,16)),"")</f>
        <v/>
      </c>
      <c r="AJ872" s="48" t="str">
        <f>IFERROR(IF(COUNT($S872:AI872)&gt;=$P872,"",EDATE($S872,17)),"")</f>
        <v/>
      </c>
      <c r="AK872" s="48" t="str">
        <f>IFERROR(IF(COUNT($S872:AJ872)&gt;=$P872,"",EDATE($S872,18)),"")</f>
        <v/>
      </c>
      <c r="AL872" s="49" t="str">
        <f>IFERROR(IF(COUNT($S872:AK872)&gt;=$P872,"",EDATE($S872,19)),"")</f>
        <v/>
      </c>
      <c r="AM872" s="49" t="str">
        <f>IFERROR(IF(COUNT($S872:AL872)&gt;=$P872,"",EDATE($S872,20)),"")</f>
        <v/>
      </c>
      <c r="AN872" s="49" t="str">
        <f>IFERROR(IF(COUNT($S872:AM872)&gt;=$P872,"",EDATE($S872,21)),"")</f>
        <v/>
      </c>
      <c r="AO872" s="49" t="str">
        <f>IFERROR(IF(COUNT($S872:AN872)&gt;=$P872,"",EDATE($S872,22)),"")</f>
        <v/>
      </c>
      <c r="AP872" s="49" t="str">
        <f>IFERROR(IF(COUNT($S872:AO872)&gt;=$P872,"",EDATE($S872,23)),"")</f>
        <v/>
      </c>
      <c r="AQ872" s="49" t="str">
        <f>IFERROR(IF(COUNT($S872:AP872)&gt;=$P872,"",EDATE($S872,24)),"")</f>
        <v/>
      </c>
      <c r="AR872" s="49" t="str">
        <f>IFERROR(IF(COUNT($S872:AQ872)&gt;=$P872,"",EDATE($S872,25)),"")</f>
        <v/>
      </c>
      <c r="AS872" s="49" t="str">
        <f>IFERROR(IF(COUNT($S872:AR872)&gt;=$P872,"",EDATE($S872,26)),"")</f>
        <v/>
      </c>
      <c r="AT872" s="49" t="str">
        <f>IFERROR(IF(COUNT($S872:AS872)&gt;=$P872,"",EDATE($S872,27)),"")</f>
        <v/>
      </c>
      <c r="AU872" s="49" t="str">
        <f>IFERROR(IF(COUNT($S872:AT872)&gt;=$P872,"",EDATE($S872,28)),"")</f>
        <v/>
      </c>
      <c r="AV872" s="49" t="str">
        <f>IFERROR(IF(COUNT($S872:AU872)&gt;=$P872,"",EDATE($S872,29)),"")</f>
        <v/>
      </c>
      <c r="AW872" s="49" t="str">
        <f>IFERROR(IF(COUNT($S872:AV872)&gt;=$P872,"",EDATE($S872,30)),"")</f>
        <v/>
      </c>
      <c r="AX872" s="49" t="str">
        <f>IFERROR(IF(COUNT($S872:AW872)&gt;=$P872,"",EDATE($S872,31)),"")</f>
        <v/>
      </c>
      <c r="AY872" s="49" t="str">
        <f>IFERROR(IF(COUNT($S872:AX872)&gt;=$P872,"",EDATE($S872,32)),"")</f>
        <v/>
      </c>
      <c r="AZ872" s="49" t="str">
        <f>IFERROR(IF(COUNT($S872:AY872)&gt;=$P872,"",EDATE($S872,33)),"")</f>
        <v/>
      </c>
      <c r="BA872" s="49" t="str">
        <f>IFERROR(IF(COUNT($S872:AZ872)&gt;=$P872,"",EDATE($S872,34)),"")</f>
        <v/>
      </c>
      <c r="BB872" s="49" t="str">
        <f>IFERROR(IF(COUNT($S872:BA872)&gt;=$P872,"",EDATE($S872,35)),"")</f>
        <v/>
      </c>
      <c r="BC872" s="49" t="str">
        <f>IFERROR(IF(COUNT($S872:BB872)&gt;=$P872,"",EDATE($S872,36)),"")</f>
        <v/>
      </c>
      <c r="BD872" s="108"/>
    </row>
    <row r="873" spans="1:56" s="98" customFormat="1" ht="21" customHeight="1" thickBot="1">
      <c r="A873" s="106" t="str">
        <f t="shared" ca="1" si="78"/>
        <v/>
      </c>
      <c r="B873" s="152"/>
      <c r="C873" s="45" t="str">
        <f>IFERROR(VLOOKUP(B873,'اسماء العملاء'!$A$2:$E$1589,5,FALSE),"")</f>
        <v/>
      </c>
      <c r="D873" s="60" t="str">
        <f>IFERROR(VLOOKUP(B873,'اسماء العملاء'!$A$2:$C$1589,2,FALSE),"")</f>
        <v/>
      </c>
      <c r="E873" s="56"/>
      <c r="F873" s="62" t="str">
        <f>IFERROR(VLOOKUP(B873,'اسماء العملاء'!$A$2:$C$1589,3,FALSE),"")</f>
        <v/>
      </c>
      <c r="G873" s="75" t="str">
        <f>IFERROR(VLOOKUP(B873,'اسماء العملاء'!$A$2:$F$1589,6,FALSE),"")</f>
        <v/>
      </c>
      <c r="H873" s="142" t="str">
        <f>IFERROR(VLOOKUP(G873,'انواع الفلاتر'!$B$2:$C$52,2,FALSE),"")</f>
        <v/>
      </c>
      <c r="I873" s="128" t="str">
        <f>IFERROR(VLOOKUP(B873,'اسماء العملاء'!$A$2:$K$1589,11,FALSE),"")</f>
        <v/>
      </c>
      <c r="J873" s="46" t="str">
        <f t="shared" si="79"/>
        <v/>
      </c>
      <c r="K873" s="37"/>
      <c r="L873" s="137" t="str">
        <f t="shared" si="80"/>
        <v/>
      </c>
      <c r="M873" s="94" t="str">
        <f>IFERROR(VLOOKUP(B873,'اسماء العملاء'!$A$2:$G$1589,7,FALSE),"")</f>
        <v/>
      </c>
      <c r="N873" s="92" t="str">
        <f t="shared" si="81"/>
        <v/>
      </c>
      <c r="O873" s="149" t="str">
        <f>IFERROR(VLOOKUP(B873,'اسماء العملاء'!$A$2:$I$1589,9,FALSE),"")</f>
        <v/>
      </c>
      <c r="P873" s="144" t="str">
        <f t="shared" si="82"/>
        <v/>
      </c>
      <c r="Q873" s="145" t="str">
        <f t="shared" si="83"/>
        <v/>
      </c>
      <c r="R873" s="50"/>
      <c r="S873" s="133" t="str">
        <f>IFERROR(VLOOKUP(B873,'اسماء العملاء'!$A$2:$J$1589,10,FALSE),"")</f>
        <v/>
      </c>
      <c r="T873" s="48" t="str">
        <f>IFERROR(IF(COUNT($S873:S873)&gt;=$P873,"",EDATE($S873,1)),"")</f>
        <v/>
      </c>
      <c r="U873" s="48" t="str">
        <f>IFERROR(IF(COUNT($S873:T873)&gt;=$P873,"",EDATE($S873,2)),"")</f>
        <v/>
      </c>
      <c r="V873" s="48" t="str">
        <f>IFERROR(IF(COUNT($S873:U873)&gt;=$P873,"",EDATE($S873,3)),"")</f>
        <v/>
      </c>
      <c r="W873" s="48" t="str">
        <f>IFERROR(IF(COUNT($S873:V873)&gt;=$P873,"",EDATE($S873,4)),"")</f>
        <v/>
      </c>
      <c r="X873" s="48" t="str">
        <f>IFERROR(IF(COUNT($S873:W873)&gt;=$P873,"",EDATE($S873,5)),"")</f>
        <v/>
      </c>
      <c r="Y873" s="48" t="str">
        <f>IFERROR(IF(COUNT($S873:X873)&gt;=$P873,"",EDATE($S873,6)),"")</f>
        <v/>
      </c>
      <c r="Z873" s="48" t="str">
        <f>IFERROR(IF(COUNT($S873:Y873)&gt;=$P873,"",EDATE($S873,7)),"")</f>
        <v/>
      </c>
      <c r="AA873" s="48" t="str">
        <f>IFERROR(IF(COUNT($S873:Z873)&gt;=$P873,"",EDATE($S873,8)),"")</f>
        <v/>
      </c>
      <c r="AB873" s="48" t="str">
        <f>IFERROR(IF(COUNT($S873:AA873)&gt;=$P873,"",EDATE($S873,9)),"")</f>
        <v/>
      </c>
      <c r="AC873" s="48" t="str">
        <f>IFERROR(IF(COUNT($S873:AB873)&gt;=$P873,"",EDATE($S873,10)),"")</f>
        <v/>
      </c>
      <c r="AD873" s="48" t="str">
        <f>IFERROR(IF(COUNT($S873:AC873)&gt;=$P873,"",EDATE($S873,11)),"")</f>
        <v/>
      </c>
      <c r="AE873" s="48" t="str">
        <f>IFERROR(IF(COUNT($S873:AD873)&gt;=$P873,"",EDATE($S873,12)),"")</f>
        <v/>
      </c>
      <c r="AF873" s="48" t="str">
        <f>IFERROR(IF(COUNT($S873:AE873)&gt;=$P873,"",EDATE($S873,13)),"")</f>
        <v/>
      </c>
      <c r="AG873" s="48" t="str">
        <f>IFERROR(IF(COUNT($S873:AF873)&gt;=$P873,"",EDATE($S873,14)),"")</f>
        <v/>
      </c>
      <c r="AH873" s="48" t="str">
        <f>IFERROR(IF(COUNT($S873:AG873)&gt;=$P873,"",EDATE($S873,15)),"")</f>
        <v/>
      </c>
      <c r="AI873" s="48" t="str">
        <f>IFERROR(IF(COUNT($S873:AH873)&gt;=$P873,"",EDATE($S873,16)),"")</f>
        <v/>
      </c>
      <c r="AJ873" s="48" t="str">
        <f>IFERROR(IF(COUNT($S873:AI873)&gt;=$P873,"",EDATE($S873,17)),"")</f>
        <v/>
      </c>
      <c r="AK873" s="48" t="str">
        <f>IFERROR(IF(COUNT($S873:AJ873)&gt;=$P873,"",EDATE($S873,18)),"")</f>
        <v/>
      </c>
      <c r="AL873" s="49" t="str">
        <f>IFERROR(IF(COUNT($S873:AK873)&gt;=$P873,"",EDATE($S873,19)),"")</f>
        <v/>
      </c>
      <c r="AM873" s="49" t="str">
        <f>IFERROR(IF(COUNT($S873:AL873)&gt;=$P873,"",EDATE($S873,20)),"")</f>
        <v/>
      </c>
      <c r="AN873" s="49" t="str">
        <f>IFERROR(IF(COUNT($S873:AM873)&gt;=$P873,"",EDATE($S873,21)),"")</f>
        <v/>
      </c>
      <c r="AO873" s="49" t="str">
        <f>IFERROR(IF(COUNT($S873:AN873)&gt;=$P873,"",EDATE($S873,22)),"")</f>
        <v/>
      </c>
      <c r="AP873" s="49" t="str">
        <f>IFERROR(IF(COUNT($S873:AO873)&gt;=$P873,"",EDATE($S873,23)),"")</f>
        <v/>
      </c>
      <c r="AQ873" s="49" t="str">
        <f>IFERROR(IF(COUNT($S873:AP873)&gt;=$P873,"",EDATE($S873,24)),"")</f>
        <v/>
      </c>
      <c r="AR873" s="49" t="str">
        <f>IFERROR(IF(COUNT($S873:AQ873)&gt;=$P873,"",EDATE($S873,25)),"")</f>
        <v/>
      </c>
      <c r="AS873" s="49" t="str">
        <f>IFERROR(IF(COUNT($S873:AR873)&gt;=$P873,"",EDATE($S873,26)),"")</f>
        <v/>
      </c>
      <c r="AT873" s="49" t="str">
        <f>IFERROR(IF(COUNT($S873:AS873)&gt;=$P873,"",EDATE($S873,27)),"")</f>
        <v/>
      </c>
      <c r="AU873" s="49" t="str">
        <f>IFERROR(IF(COUNT($S873:AT873)&gt;=$P873,"",EDATE($S873,28)),"")</f>
        <v/>
      </c>
      <c r="AV873" s="49" t="str">
        <f>IFERROR(IF(COUNT($S873:AU873)&gt;=$P873,"",EDATE($S873,29)),"")</f>
        <v/>
      </c>
      <c r="AW873" s="49" t="str">
        <f>IFERROR(IF(COUNT($S873:AV873)&gt;=$P873,"",EDATE($S873,30)),"")</f>
        <v/>
      </c>
      <c r="AX873" s="49" t="str">
        <f>IFERROR(IF(COUNT($S873:AW873)&gt;=$P873,"",EDATE($S873,31)),"")</f>
        <v/>
      </c>
      <c r="AY873" s="49" t="str">
        <f>IFERROR(IF(COUNT($S873:AX873)&gt;=$P873,"",EDATE($S873,32)),"")</f>
        <v/>
      </c>
      <c r="AZ873" s="49" t="str">
        <f>IFERROR(IF(COUNT($S873:AY873)&gt;=$P873,"",EDATE($S873,33)),"")</f>
        <v/>
      </c>
      <c r="BA873" s="49" t="str">
        <f>IFERROR(IF(COUNT($S873:AZ873)&gt;=$P873,"",EDATE($S873,34)),"")</f>
        <v/>
      </c>
      <c r="BB873" s="49" t="str">
        <f>IFERROR(IF(COUNT($S873:BA873)&gt;=$P873,"",EDATE($S873,35)),"")</f>
        <v/>
      </c>
      <c r="BC873" s="49" t="str">
        <f>IFERROR(IF(COUNT($S873:BB873)&gt;=$P873,"",EDATE($S873,36)),"")</f>
        <v/>
      </c>
      <c r="BD873" s="108"/>
    </row>
    <row r="874" spans="1:56" s="98" customFormat="1" ht="21" customHeight="1" thickBot="1">
      <c r="A874" s="106" t="str">
        <f t="shared" ca="1" si="78"/>
        <v/>
      </c>
      <c r="B874" s="152"/>
      <c r="C874" s="45" t="str">
        <f>IFERROR(VLOOKUP(B874,'اسماء العملاء'!$A$2:$E$1589,5,FALSE),"")</f>
        <v/>
      </c>
      <c r="D874" s="60" t="str">
        <f>IFERROR(VLOOKUP(B874,'اسماء العملاء'!$A$2:$C$1589,2,FALSE),"")</f>
        <v/>
      </c>
      <c r="E874" s="56"/>
      <c r="F874" s="62" t="str">
        <f>IFERROR(VLOOKUP(B874,'اسماء العملاء'!$A$2:$C$1589,3,FALSE),"")</f>
        <v/>
      </c>
      <c r="G874" s="75" t="str">
        <f>IFERROR(VLOOKUP(B874,'اسماء العملاء'!$A$2:$F$1589,6,FALSE),"")</f>
        <v/>
      </c>
      <c r="H874" s="142" t="str">
        <f>IFERROR(VLOOKUP(G874,'انواع الفلاتر'!$B$2:$C$52,2,FALSE),"")</f>
        <v/>
      </c>
      <c r="I874" s="128" t="str">
        <f>IFERROR(VLOOKUP(B874,'اسماء العملاء'!$A$2:$K$1589,11,FALSE),"")</f>
        <v/>
      </c>
      <c r="J874" s="46" t="str">
        <f t="shared" si="79"/>
        <v/>
      </c>
      <c r="K874" s="37"/>
      <c r="L874" s="137" t="str">
        <f t="shared" si="80"/>
        <v/>
      </c>
      <c r="M874" s="94" t="str">
        <f>IFERROR(VLOOKUP(B874,'اسماء العملاء'!$A$2:$G$1589,7,FALSE),"")</f>
        <v/>
      </c>
      <c r="N874" s="92" t="str">
        <f t="shared" si="81"/>
        <v/>
      </c>
      <c r="O874" s="149" t="str">
        <f>IFERROR(VLOOKUP(B874,'اسماء العملاء'!$A$2:$I$1589,9,FALSE),"")</f>
        <v/>
      </c>
      <c r="P874" s="144" t="str">
        <f t="shared" si="82"/>
        <v/>
      </c>
      <c r="Q874" s="145" t="str">
        <f t="shared" si="83"/>
        <v/>
      </c>
      <c r="R874" s="50"/>
      <c r="S874" s="133" t="str">
        <f>IFERROR(VLOOKUP(B874,'اسماء العملاء'!$A$2:$J$1589,10,FALSE),"")</f>
        <v/>
      </c>
      <c r="T874" s="48" t="str">
        <f>IFERROR(IF(COUNT($S874:S874)&gt;=$P874,"",EDATE($S874,1)),"")</f>
        <v/>
      </c>
      <c r="U874" s="48" t="str">
        <f>IFERROR(IF(COUNT($S874:T874)&gt;=$P874,"",EDATE($S874,2)),"")</f>
        <v/>
      </c>
      <c r="V874" s="48" t="str">
        <f>IFERROR(IF(COUNT($S874:U874)&gt;=$P874,"",EDATE($S874,3)),"")</f>
        <v/>
      </c>
      <c r="W874" s="48" t="str">
        <f>IFERROR(IF(COUNT($S874:V874)&gt;=$P874,"",EDATE($S874,4)),"")</f>
        <v/>
      </c>
      <c r="X874" s="48" t="str">
        <f>IFERROR(IF(COUNT($S874:W874)&gt;=$P874,"",EDATE($S874,5)),"")</f>
        <v/>
      </c>
      <c r="Y874" s="48" t="str">
        <f>IFERROR(IF(COUNT($S874:X874)&gt;=$P874,"",EDATE($S874,6)),"")</f>
        <v/>
      </c>
      <c r="Z874" s="48" t="str">
        <f>IFERROR(IF(COUNT($S874:Y874)&gt;=$P874,"",EDATE($S874,7)),"")</f>
        <v/>
      </c>
      <c r="AA874" s="48" t="str">
        <f>IFERROR(IF(COUNT($S874:Z874)&gt;=$P874,"",EDATE($S874,8)),"")</f>
        <v/>
      </c>
      <c r="AB874" s="48" t="str">
        <f>IFERROR(IF(COUNT($S874:AA874)&gt;=$P874,"",EDATE($S874,9)),"")</f>
        <v/>
      </c>
      <c r="AC874" s="48" t="str">
        <f>IFERROR(IF(COUNT($S874:AB874)&gt;=$P874,"",EDATE($S874,10)),"")</f>
        <v/>
      </c>
      <c r="AD874" s="48" t="str">
        <f>IFERROR(IF(COUNT($S874:AC874)&gt;=$P874,"",EDATE($S874,11)),"")</f>
        <v/>
      </c>
      <c r="AE874" s="48" t="str">
        <f>IFERROR(IF(COUNT($S874:AD874)&gt;=$P874,"",EDATE($S874,12)),"")</f>
        <v/>
      </c>
      <c r="AF874" s="48" t="str">
        <f>IFERROR(IF(COUNT($S874:AE874)&gt;=$P874,"",EDATE($S874,13)),"")</f>
        <v/>
      </c>
      <c r="AG874" s="48" t="str">
        <f>IFERROR(IF(COUNT($S874:AF874)&gt;=$P874,"",EDATE($S874,14)),"")</f>
        <v/>
      </c>
      <c r="AH874" s="48" t="str">
        <f>IFERROR(IF(COUNT($S874:AG874)&gt;=$P874,"",EDATE($S874,15)),"")</f>
        <v/>
      </c>
      <c r="AI874" s="48" t="str">
        <f>IFERROR(IF(COUNT($S874:AH874)&gt;=$P874,"",EDATE($S874,16)),"")</f>
        <v/>
      </c>
      <c r="AJ874" s="48" t="str">
        <f>IFERROR(IF(COUNT($S874:AI874)&gt;=$P874,"",EDATE($S874,17)),"")</f>
        <v/>
      </c>
      <c r="AK874" s="48" t="str">
        <f>IFERROR(IF(COUNT($S874:AJ874)&gt;=$P874,"",EDATE($S874,18)),"")</f>
        <v/>
      </c>
      <c r="AL874" s="49" t="str">
        <f>IFERROR(IF(COUNT($S874:AK874)&gt;=$P874,"",EDATE($S874,19)),"")</f>
        <v/>
      </c>
      <c r="AM874" s="49" t="str">
        <f>IFERROR(IF(COUNT($S874:AL874)&gt;=$P874,"",EDATE($S874,20)),"")</f>
        <v/>
      </c>
      <c r="AN874" s="49" t="str">
        <f>IFERROR(IF(COUNT($S874:AM874)&gt;=$P874,"",EDATE($S874,21)),"")</f>
        <v/>
      </c>
      <c r="AO874" s="49" t="str">
        <f>IFERROR(IF(COUNT($S874:AN874)&gt;=$P874,"",EDATE($S874,22)),"")</f>
        <v/>
      </c>
      <c r="AP874" s="49" t="str">
        <f>IFERROR(IF(COUNT($S874:AO874)&gt;=$P874,"",EDATE($S874,23)),"")</f>
        <v/>
      </c>
      <c r="AQ874" s="49" t="str">
        <f>IFERROR(IF(COUNT($S874:AP874)&gt;=$P874,"",EDATE($S874,24)),"")</f>
        <v/>
      </c>
      <c r="AR874" s="49" t="str">
        <f>IFERROR(IF(COUNT($S874:AQ874)&gt;=$P874,"",EDATE($S874,25)),"")</f>
        <v/>
      </c>
      <c r="AS874" s="49" t="str">
        <f>IFERROR(IF(COUNT($S874:AR874)&gt;=$P874,"",EDATE($S874,26)),"")</f>
        <v/>
      </c>
      <c r="AT874" s="49" t="str">
        <f>IFERROR(IF(COUNT($S874:AS874)&gt;=$P874,"",EDATE($S874,27)),"")</f>
        <v/>
      </c>
      <c r="AU874" s="49" t="str">
        <f>IFERROR(IF(COUNT($S874:AT874)&gt;=$P874,"",EDATE($S874,28)),"")</f>
        <v/>
      </c>
      <c r="AV874" s="49" t="str">
        <f>IFERROR(IF(COUNT($S874:AU874)&gt;=$P874,"",EDATE($S874,29)),"")</f>
        <v/>
      </c>
      <c r="AW874" s="49" t="str">
        <f>IFERROR(IF(COUNT($S874:AV874)&gt;=$P874,"",EDATE($S874,30)),"")</f>
        <v/>
      </c>
      <c r="AX874" s="49" t="str">
        <f>IFERROR(IF(COUNT($S874:AW874)&gt;=$P874,"",EDATE($S874,31)),"")</f>
        <v/>
      </c>
      <c r="AY874" s="49" t="str">
        <f>IFERROR(IF(COUNT($S874:AX874)&gt;=$P874,"",EDATE($S874,32)),"")</f>
        <v/>
      </c>
      <c r="AZ874" s="49" t="str">
        <f>IFERROR(IF(COUNT($S874:AY874)&gt;=$P874,"",EDATE($S874,33)),"")</f>
        <v/>
      </c>
      <c r="BA874" s="49" t="str">
        <f>IFERROR(IF(COUNT($S874:AZ874)&gt;=$P874,"",EDATE($S874,34)),"")</f>
        <v/>
      </c>
      <c r="BB874" s="49" t="str">
        <f>IFERROR(IF(COUNT($S874:BA874)&gt;=$P874,"",EDATE($S874,35)),"")</f>
        <v/>
      </c>
      <c r="BC874" s="49" t="str">
        <f>IFERROR(IF(COUNT($S874:BB874)&gt;=$P874,"",EDATE($S874,36)),"")</f>
        <v/>
      </c>
      <c r="BD874" s="108"/>
    </row>
    <row r="875" spans="1:56" s="98" customFormat="1" ht="21" customHeight="1" thickBot="1">
      <c r="A875" s="106" t="str">
        <f t="shared" ca="1" si="78"/>
        <v/>
      </c>
      <c r="B875" s="152"/>
      <c r="C875" s="45" t="str">
        <f>IFERROR(VLOOKUP(B875,'اسماء العملاء'!$A$2:$E$1589,5,FALSE),"")</f>
        <v/>
      </c>
      <c r="D875" s="60" t="str">
        <f>IFERROR(VLOOKUP(B875,'اسماء العملاء'!$A$2:$C$1589,2,FALSE),"")</f>
        <v/>
      </c>
      <c r="E875" s="56"/>
      <c r="F875" s="62" t="str">
        <f>IFERROR(VLOOKUP(B875,'اسماء العملاء'!$A$2:$C$1589,3,FALSE),"")</f>
        <v/>
      </c>
      <c r="G875" s="75" t="str">
        <f>IFERROR(VLOOKUP(B875,'اسماء العملاء'!$A$2:$F$1589,6,FALSE),"")</f>
        <v/>
      </c>
      <c r="H875" s="142" t="str">
        <f>IFERROR(VLOOKUP(G875,'انواع الفلاتر'!$B$2:$C$52,2,FALSE),"")</f>
        <v/>
      </c>
      <c r="I875" s="128" t="str">
        <f>IFERROR(VLOOKUP(B875,'اسماء العملاء'!$A$2:$K$1589,11,FALSE),"")</f>
        <v/>
      </c>
      <c r="J875" s="46" t="str">
        <f t="shared" si="79"/>
        <v/>
      </c>
      <c r="K875" s="37"/>
      <c r="L875" s="137" t="str">
        <f t="shared" si="80"/>
        <v/>
      </c>
      <c r="M875" s="94" t="str">
        <f>IFERROR(VLOOKUP(B875,'اسماء العملاء'!$A$2:$G$1589,7,FALSE),"")</f>
        <v/>
      </c>
      <c r="N875" s="92" t="str">
        <f t="shared" si="81"/>
        <v/>
      </c>
      <c r="O875" s="149" t="str">
        <f>IFERROR(VLOOKUP(B875,'اسماء العملاء'!$A$2:$I$1589,9,FALSE),"")</f>
        <v/>
      </c>
      <c r="P875" s="144" t="str">
        <f t="shared" si="82"/>
        <v/>
      </c>
      <c r="Q875" s="145" t="str">
        <f t="shared" si="83"/>
        <v/>
      </c>
      <c r="R875" s="50"/>
      <c r="S875" s="133" t="str">
        <f>IFERROR(VLOOKUP(B875,'اسماء العملاء'!$A$2:$J$1589,10,FALSE),"")</f>
        <v/>
      </c>
      <c r="T875" s="48" t="str">
        <f>IFERROR(IF(COUNT($S875:S875)&gt;=$P875,"",EDATE($S875,1)),"")</f>
        <v/>
      </c>
      <c r="U875" s="48" t="str">
        <f>IFERROR(IF(COUNT($S875:T875)&gt;=$P875,"",EDATE($S875,2)),"")</f>
        <v/>
      </c>
      <c r="V875" s="48" t="str">
        <f>IFERROR(IF(COUNT($S875:U875)&gt;=$P875,"",EDATE($S875,3)),"")</f>
        <v/>
      </c>
      <c r="W875" s="48" t="str">
        <f>IFERROR(IF(COUNT($S875:V875)&gt;=$P875,"",EDATE($S875,4)),"")</f>
        <v/>
      </c>
      <c r="X875" s="48" t="str">
        <f>IFERROR(IF(COUNT($S875:W875)&gt;=$P875,"",EDATE($S875,5)),"")</f>
        <v/>
      </c>
      <c r="Y875" s="48" t="str">
        <f>IFERROR(IF(COUNT($S875:X875)&gt;=$P875,"",EDATE($S875,6)),"")</f>
        <v/>
      </c>
      <c r="Z875" s="48" t="str">
        <f>IFERROR(IF(COUNT($S875:Y875)&gt;=$P875,"",EDATE($S875,7)),"")</f>
        <v/>
      </c>
      <c r="AA875" s="48" t="str">
        <f>IFERROR(IF(COUNT($S875:Z875)&gt;=$P875,"",EDATE($S875,8)),"")</f>
        <v/>
      </c>
      <c r="AB875" s="48" t="str">
        <f>IFERROR(IF(COUNT($S875:AA875)&gt;=$P875,"",EDATE($S875,9)),"")</f>
        <v/>
      </c>
      <c r="AC875" s="48" t="str">
        <f>IFERROR(IF(COUNT($S875:AB875)&gt;=$P875,"",EDATE($S875,10)),"")</f>
        <v/>
      </c>
      <c r="AD875" s="48" t="str">
        <f>IFERROR(IF(COUNT($S875:AC875)&gt;=$P875,"",EDATE($S875,11)),"")</f>
        <v/>
      </c>
      <c r="AE875" s="48" t="str">
        <f>IFERROR(IF(COUNT($S875:AD875)&gt;=$P875,"",EDATE($S875,12)),"")</f>
        <v/>
      </c>
      <c r="AF875" s="48" t="str">
        <f>IFERROR(IF(COUNT($S875:AE875)&gt;=$P875,"",EDATE($S875,13)),"")</f>
        <v/>
      </c>
      <c r="AG875" s="48" t="str">
        <f>IFERROR(IF(COUNT($S875:AF875)&gt;=$P875,"",EDATE($S875,14)),"")</f>
        <v/>
      </c>
      <c r="AH875" s="48" t="str">
        <f>IFERROR(IF(COUNT($S875:AG875)&gt;=$P875,"",EDATE($S875,15)),"")</f>
        <v/>
      </c>
      <c r="AI875" s="48" t="str">
        <f>IFERROR(IF(COUNT($S875:AH875)&gt;=$P875,"",EDATE($S875,16)),"")</f>
        <v/>
      </c>
      <c r="AJ875" s="48" t="str">
        <f>IFERROR(IF(COUNT($S875:AI875)&gt;=$P875,"",EDATE($S875,17)),"")</f>
        <v/>
      </c>
      <c r="AK875" s="48" t="str">
        <f>IFERROR(IF(COUNT($S875:AJ875)&gt;=$P875,"",EDATE($S875,18)),"")</f>
        <v/>
      </c>
      <c r="AL875" s="49" t="str">
        <f>IFERROR(IF(COUNT($S875:AK875)&gt;=$P875,"",EDATE($S875,19)),"")</f>
        <v/>
      </c>
      <c r="AM875" s="49" t="str">
        <f>IFERROR(IF(COUNT($S875:AL875)&gt;=$P875,"",EDATE($S875,20)),"")</f>
        <v/>
      </c>
      <c r="AN875" s="49" t="str">
        <f>IFERROR(IF(COUNT($S875:AM875)&gt;=$P875,"",EDATE($S875,21)),"")</f>
        <v/>
      </c>
      <c r="AO875" s="49" t="str">
        <f>IFERROR(IF(COUNT($S875:AN875)&gt;=$P875,"",EDATE($S875,22)),"")</f>
        <v/>
      </c>
      <c r="AP875" s="49" t="str">
        <f>IFERROR(IF(COUNT($S875:AO875)&gt;=$P875,"",EDATE($S875,23)),"")</f>
        <v/>
      </c>
      <c r="AQ875" s="49" t="str">
        <f>IFERROR(IF(COUNT($S875:AP875)&gt;=$P875,"",EDATE($S875,24)),"")</f>
        <v/>
      </c>
      <c r="AR875" s="49" t="str">
        <f>IFERROR(IF(COUNT($S875:AQ875)&gt;=$P875,"",EDATE($S875,25)),"")</f>
        <v/>
      </c>
      <c r="AS875" s="49" t="str">
        <f>IFERROR(IF(COUNT($S875:AR875)&gt;=$P875,"",EDATE($S875,26)),"")</f>
        <v/>
      </c>
      <c r="AT875" s="49" t="str">
        <f>IFERROR(IF(COUNT($S875:AS875)&gt;=$P875,"",EDATE($S875,27)),"")</f>
        <v/>
      </c>
      <c r="AU875" s="49" t="str">
        <f>IFERROR(IF(COUNT($S875:AT875)&gt;=$P875,"",EDATE($S875,28)),"")</f>
        <v/>
      </c>
      <c r="AV875" s="49" t="str">
        <f>IFERROR(IF(COUNT($S875:AU875)&gt;=$P875,"",EDATE($S875,29)),"")</f>
        <v/>
      </c>
      <c r="AW875" s="49" t="str">
        <f>IFERROR(IF(COUNT($S875:AV875)&gt;=$P875,"",EDATE($S875,30)),"")</f>
        <v/>
      </c>
      <c r="AX875" s="49" t="str">
        <f>IFERROR(IF(COUNT($S875:AW875)&gt;=$P875,"",EDATE($S875,31)),"")</f>
        <v/>
      </c>
      <c r="AY875" s="49" t="str">
        <f>IFERROR(IF(COUNT($S875:AX875)&gt;=$P875,"",EDATE($S875,32)),"")</f>
        <v/>
      </c>
      <c r="AZ875" s="49" t="str">
        <f>IFERROR(IF(COUNT($S875:AY875)&gt;=$P875,"",EDATE($S875,33)),"")</f>
        <v/>
      </c>
      <c r="BA875" s="49" t="str">
        <f>IFERROR(IF(COUNT($S875:AZ875)&gt;=$P875,"",EDATE($S875,34)),"")</f>
        <v/>
      </c>
      <c r="BB875" s="49" t="str">
        <f>IFERROR(IF(COUNT($S875:BA875)&gt;=$P875,"",EDATE($S875,35)),"")</f>
        <v/>
      </c>
      <c r="BC875" s="49" t="str">
        <f>IFERROR(IF(COUNT($S875:BB875)&gt;=$P875,"",EDATE($S875,36)),"")</f>
        <v/>
      </c>
      <c r="BD875" s="108"/>
    </row>
    <row r="876" spans="1:56" s="98" customFormat="1" ht="21" customHeight="1" thickBot="1">
      <c r="A876" s="106" t="str">
        <f t="shared" ca="1" si="78"/>
        <v/>
      </c>
      <c r="B876" s="152"/>
      <c r="C876" s="45" t="str">
        <f>IFERROR(VLOOKUP(B876,'اسماء العملاء'!$A$2:$E$1589,5,FALSE),"")</f>
        <v/>
      </c>
      <c r="D876" s="60" t="str">
        <f>IFERROR(VLOOKUP(B876,'اسماء العملاء'!$A$2:$C$1589,2,FALSE),"")</f>
        <v/>
      </c>
      <c r="E876" s="56"/>
      <c r="F876" s="62" t="str">
        <f>IFERROR(VLOOKUP(B876,'اسماء العملاء'!$A$2:$C$1589,3,FALSE),"")</f>
        <v/>
      </c>
      <c r="G876" s="75" t="str">
        <f>IFERROR(VLOOKUP(B876,'اسماء العملاء'!$A$2:$F$1589,6,FALSE),"")</f>
        <v/>
      </c>
      <c r="H876" s="142" t="str">
        <f>IFERROR(VLOOKUP(G876,'انواع الفلاتر'!$B$2:$C$52,2,FALSE),"")</f>
        <v/>
      </c>
      <c r="I876" s="128" t="str">
        <f>IFERROR(VLOOKUP(B876,'اسماء العملاء'!$A$2:$K$1589,11,FALSE),"")</f>
        <v/>
      </c>
      <c r="J876" s="46" t="str">
        <f t="shared" si="79"/>
        <v/>
      </c>
      <c r="K876" s="37"/>
      <c r="L876" s="137" t="str">
        <f t="shared" si="80"/>
        <v/>
      </c>
      <c r="M876" s="94" t="str">
        <f>IFERROR(VLOOKUP(B876,'اسماء العملاء'!$A$2:$G$1589,7,FALSE),"")</f>
        <v/>
      </c>
      <c r="N876" s="92" t="str">
        <f t="shared" si="81"/>
        <v/>
      </c>
      <c r="O876" s="149" t="str">
        <f>IFERROR(VLOOKUP(B876,'اسماء العملاء'!$A$2:$I$1589,9,FALSE),"")</f>
        <v/>
      </c>
      <c r="P876" s="144" t="str">
        <f t="shared" si="82"/>
        <v/>
      </c>
      <c r="Q876" s="145" t="str">
        <f t="shared" si="83"/>
        <v/>
      </c>
      <c r="R876" s="50"/>
      <c r="S876" s="133" t="str">
        <f>IFERROR(VLOOKUP(B876,'اسماء العملاء'!$A$2:$J$1589,10,FALSE),"")</f>
        <v/>
      </c>
      <c r="T876" s="48" t="str">
        <f>IFERROR(IF(COUNT($S876:S876)&gt;=$P876,"",EDATE($S876,1)),"")</f>
        <v/>
      </c>
      <c r="U876" s="48" t="str">
        <f>IFERROR(IF(COUNT($S876:T876)&gt;=$P876,"",EDATE($S876,2)),"")</f>
        <v/>
      </c>
      <c r="V876" s="48" t="str">
        <f>IFERROR(IF(COUNT($S876:U876)&gt;=$P876,"",EDATE($S876,3)),"")</f>
        <v/>
      </c>
      <c r="W876" s="48" t="str">
        <f>IFERROR(IF(COUNT($S876:V876)&gt;=$P876,"",EDATE($S876,4)),"")</f>
        <v/>
      </c>
      <c r="X876" s="48" t="str">
        <f>IFERROR(IF(COUNT($S876:W876)&gt;=$P876,"",EDATE($S876,5)),"")</f>
        <v/>
      </c>
      <c r="Y876" s="48" t="str">
        <f>IFERROR(IF(COUNT($S876:X876)&gt;=$P876,"",EDATE($S876,6)),"")</f>
        <v/>
      </c>
      <c r="Z876" s="48" t="str">
        <f>IFERROR(IF(COUNT($S876:Y876)&gt;=$P876,"",EDATE($S876,7)),"")</f>
        <v/>
      </c>
      <c r="AA876" s="48" t="str">
        <f>IFERROR(IF(COUNT($S876:Z876)&gt;=$P876,"",EDATE($S876,8)),"")</f>
        <v/>
      </c>
      <c r="AB876" s="48" t="str">
        <f>IFERROR(IF(COUNT($S876:AA876)&gt;=$P876,"",EDATE($S876,9)),"")</f>
        <v/>
      </c>
      <c r="AC876" s="48" t="str">
        <f>IFERROR(IF(COUNT($S876:AB876)&gt;=$P876,"",EDATE($S876,10)),"")</f>
        <v/>
      </c>
      <c r="AD876" s="48" t="str">
        <f>IFERROR(IF(COUNT($S876:AC876)&gt;=$P876,"",EDATE($S876,11)),"")</f>
        <v/>
      </c>
      <c r="AE876" s="48" t="str">
        <f>IFERROR(IF(COUNT($S876:AD876)&gt;=$P876,"",EDATE($S876,12)),"")</f>
        <v/>
      </c>
      <c r="AF876" s="48" t="str">
        <f>IFERROR(IF(COUNT($S876:AE876)&gt;=$P876,"",EDATE($S876,13)),"")</f>
        <v/>
      </c>
      <c r="AG876" s="48" t="str">
        <f>IFERROR(IF(COUNT($S876:AF876)&gt;=$P876,"",EDATE($S876,14)),"")</f>
        <v/>
      </c>
      <c r="AH876" s="48" t="str">
        <f>IFERROR(IF(COUNT($S876:AG876)&gt;=$P876,"",EDATE($S876,15)),"")</f>
        <v/>
      </c>
      <c r="AI876" s="48" t="str">
        <f>IFERROR(IF(COUNT($S876:AH876)&gt;=$P876,"",EDATE($S876,16)),"")</f>
        <v/>
      </c>
      <c r="AJ876" s="48" t="str">
        <f>IFERROR(IF(COUNT($S876:AI876)&gt;=$P876,"",EDATE($S876,17)),"")</f>
        <v/>
      </c>
      <c r="AK876" s="48" t="str">
        <f>IFERROR(IF(COUNT($S876:AJ876)&gt;=$P876,"",EDATE($S876,18)),"")</f>
        <v/>
      </c>
      <c r="AL876" s="49" t="str">
        <f>IFERROR(IF(COUNT($S876:AK876)&gt;=$P876,"",EDATE($S876,19)),"")</f>
        <v/>
      </c>
      <c r="AM876" s="49" t="str">
        <f>IFERROR(IF(COUNT($S876:AL876)&gt;=$P876,"",EDATE($S876,20)),"")</f>
        <v/>
      </c>
      <c r="AN876" s="49" t="str">
        <f>IFERROR(IF(COUNT($S876:AM876)&gt;=$P876,"",EDATE($S876,21)),"")</f>
        <v/>
      </c>
      <c r="AO876" s="49" t="str">
        <f>IFERROR(IF(COUNT($S876:AN876)&gt;=$P876,"",EDATE($S876,22)),"")</f>
        <v/>
      </c>
      <c r="AP876" s="49" t="str">
        <f>IFERROR(IF(COUNT($S876:AO876)&gt;=$P876,"",EDATE($S876,23)),"")</f>
        <v/>
      </c>
      <c r="AQ876" s="49" t="str">
        <f>IFERROR(IF(COUNT($S876:AP876)&gt;=$P876,"",EDATE($S876,24)),"")</f>
        <v/>
      </c>
      <c r="AR876" s="49" t="str">
        <f>IFERROR(IF(COUNT($S876:AQ876)&gt;=$P876,"",EDATE($S876,25)),"")</f>
        <v/>
      </c>
      <c r="AS876" s="49" t="str">
        <f>IFERROR(IF(COUNT($S876:AR876)&gt;=$P876,"",EDATE($S876,26)),"")</f>
        <v/>
      </c>
      <c r="AT876" s="49" t="str">
        <f>IFERROR(IF(COUNT($S876:AS876)&gt;=$P876,"",EDATE($S876,27)),"")</f>
        <v/>
      </c>
      <c r="AU876" s="49" t="str">
        <f>IFERROR(IF(COUNT($S876:AT876)&gt;=$P876,"",EDATE($S876,28)),"")</f>
        <v/>
      </c>
      <c r="AV876" s="49" t="str">
        <f>IFERROR(IF(COUNT($S876:AU876)&gt;=$P876,"",EDATE($S876,29)),"")</f>
        <v/>
      </c>
      <c r="AW876" s="49" t="str">
        <f>IFERROR(IF(COUNT($S876:AV876)&gt;=$P876,"",EDATE($S876,30)),"")</f>
        <v/>
      </c>
      <c r="AX876" s="49" t="str">
        <f>IFERROR(IF(COUNT($S876:AW876)&gt;=$P876,"",EDATE($S876,31)),"")</f>
        <v/>
      </c>
      <c r="AY876" s="49" t="str">
        <f>IFERROR(IF(COUNT($S876:AX876)&gt;=$P876,"",EDATE($S876,32)),"")</f>
        <v/>
      </c>
      <c r="AZ876" s="49" t="str">
        <f>IFERROR(IF(COUNT($S876:AY876)&gt;=$P876,"",EDATE($S876,33)),"")</f>
        <v/>
      </c>
      <c r="BA876" s="49" t="str">
        <f>IFERROR(IF(COUNT($S876:AZ876)&gt;=$P876,"",EDATE($S876,34)),"")</f>
        <v/>
      </c>
      <c r="BB876" s="49" t="str">
        <f>IFERROR(IF(COUNT($S876:BA876)&gt;=$P876,"",EDATE($S876,35)),"")</f>
        <v/>
      </c>
      <c r="BC876" s="49" t="str">
        <f>IFERROR(IF(COUNT($S876:BB876)&gt;=$P876,"",EDATE($S876,36)),"")</f>
        <v/>
      </c>
      <c r="BD876" s="108"/>
    </row>
    <row r="877" spans="1:56" s="98" customFormat="1" ht="21" customHeight="1" thickBot="1">
      <c r="A877" s="106" t="str">
        <f t="shared" ca="1" si="78"/>
        <v/>
      </c>
      <c r="B877" s="152"/>
      <c r="C877" s="45" t="str">
        <f>IFERROR(VLOOKUP(B877,'اسماء العملاء'!$A$2:$E$1589,5,FALSE),"")</f>
        <v/>
      </c>
      <c r="D877" s="60" t="str">
        <f>IFERROR(VLOOKUP(B877,'اسماء العملاء'!$A$2:$C$1589,2,FALSE),"")</f>
        <v/>
      </c>
      <c r="E877" s="56"/>
      <c r="F877" s="62" t="str">
        <f>IFERROR(VLOOKUP(B877,'اسماء العملاء'!$A$2:$C$1589,3,FALSE),"")</f>
        <v/>
      </c>
      <c r="G877" s="75" t="str">
        <f>IFERROR(VLOOKUP(B877,'اسماء العملاء'!$A$2:$F$1589,6,FALSE),"")</f>
        <v/>
      </c>
      <c r="H877" s="142" t="str">
        <f>IFERROR(VLOOKUP(G877,'انواع الفلاتر'!$B$2:$C$52,2,FALSE),"")</f>
        <v/>
      </c>
      <c r="I877" s="128" t="str">
        <f>IFERROR(VLOOKUP(B877,'اسماء العملاء'!$A$2:$K$1589,11,FALSE),"")</f>
        <v/>
      </c>
      <c r="J877" s="46" t="str">
        <f t="shared" si="79"/>
        <v/>
      </c>
      <c r="K877" s="37"/>
      <c r="L877" s="137" t="str">
        <f t="shared" si="80"/>
        <v/>
      </c>
      <c r="M877" s="94" t="str">
        <f>IFERROR(VLOOKUP(B877,'اسماء العملاء'!$A$2:$G$1589,7,FALSE),"")</f>
        <v/>
      </c>
      <c r="N877" s="92" t="str">
        <f t="shared" si="81"/>
        <v/>
      </c>
      <c r="O877" s="149" t="str">
        <f>IFERROR(VLOOKUP(B877,'اسماء العملاء'!$A$2:$I$1589,9,FALSE),"")</f>
        <v/>
      </c>
      <c r="P877" s="144" t="str">
        <f t="shared" si="82"/>
        <v/>
      </c>
      <c r="Q877" s="145" t="str">
        <f t="shared" si="83"/>
        <v/>
      </c>
      <c r="R877" s="50"/>
      <c r="S877" s="133" t="str">
        <f>IFERROR(VLOOKUP(B877,'اسماء العملاء'!$A$2:$J$1589,10,FALSE),"")</f>
        <v/>
      </c>
      <c r="T877" s="48" t="str">
        <f>IFERROR(IF(COUNT($S877:S877)&gt;=$P877,"",EDATE($S877,1)),"")</f>
        <v/>
      </c>
      <c r="U877" s="48" t="str">
        <f>IFERROR(IF(COUNT($S877:T877)&gt;=$P877,"",EDATE($S877,2)),"")</f>
        <v/>
      </c>
      <c r="V877" s="48" t="str">
        <f>IFERROR(IF(COUNT($S877:U877)&gt;=$P877,"",EDATE($S877,3)),"")</f>
        <v/>
      </c>
      <c r="W877" s="48" t="str">
        <f>IFERROR(IF(COUNT($S877:V877)&gt;=$P877,"",EDATE($S877,4)),"")</f>
        <v/>
      </c>
      <c r="X877" s="48" t="str">
        <f>IFERROR(IF(COUNT($S877:W877)&gt;=$P877,"",EDATE($S877,5)),"")</f>
        <v/>
      </c>
      <c r="Y877" s="48" t="str">
        <f>IFERROR(IF(COUNT($S877:X877)&gt;=$P877,"",EDATE($S877,6)),"")</f>
        <v/>
      </c>
      <c r="Z877" s="48" t="str">
        <f>IFERROR(IF(COUNT($S877:Y877)&gt;=$P877,"",EDATE($S877,7)),"")</f>
        <v/>
      </c>
      <c r="AA877" s="48" t="str">
        <f>IFERROR(IF(COUNT($S877:Z877)&gt;=$P877,"",EDATE($S877,8)),"")</f>
        <v/>
      </c>
      <c r="AB877" s="48" t="str">
        <f>IFERROR(IF(COUNT($S877:AA877)&gt;=$P877,"",EDATE($S877,9)),"")</f>
        <v/>
      </c>
      <c r="AC877" s="48" t="str">
        <f>IFERROR(IF(COUNT($S877:AB877)&gt;=$P877,"",EDATE($S877,10)),"")</f>
        <v/>
      </c>
      <c r="AD877" s="48" t="str">
        <f>IFERROR(IF(COUNT($S877:AC877)&gt;=$P877,"",EDATE($S877,11)),"")</f>
        <v/>
      </c>
      <c r="AE877" s="48" t="str">
        <f>IFERROR(IF(COUNT($S877:AD877)&gt;=$P877,"",EDATE($S877,12)),"")</f>
        <v/>
      </c>
      <c r="AF877" s="48" t="str">
        <f>IFERROR(IF(COUNT($S877:AE877)&gt;=$P877,"",EDATE($S877,13)),"")</f>
        <v/>
      </c>
      <c r="AG877" s="48" t="str">
        <f>IFERROR(IF(COUNT($S877:AF877)&gt;=$P877,"",EDATE($S877,14)),"")</f>
        <v/>
      </c>
      <c r="AH877" s="48" t="str">
        <f>IFERROR(IF(COUNT($S877:AG877)&gt;=$P877,"",EDATE($S877,15)),"")</f>
        <v/>
      </c>
      <c r="AI877" s="48" t="str">
        <f>IFERROR(IF(COUNT($S877:AH877)&gt;=$P877,"",EDATE($S877,16)),"")</f>
        <v/>
      </c>
      <c r="AJ877" s="48" t="str">
        <f>IFERROR(IF(COUNT($S877:AI877)&gt;=$P877,"",EDATE($S877,17)),"")</f>
        <v/>
      </c>
      <c r="AK877" s="48" t="str">
        <f>IFERROR(IF(COUNT($S877:AJ877)&gt;=$P877,"",EDATE($S877,18)),"")</f>
        <v/>
      </c>
      <c r="AL877" s="49" t="str">
        <f>IFERROR(IF(COUNT($S877:AK877)&gt;=$P877,"",EDATE($S877,19)),"")</f>
        <v/>
      </c>
      <c r="AM877" s="49" t="str">
        <f>IFERROR(IF(COUNT($S877:AL877)&gt;=$P877,"",EDATE($S877,20)),"")</f>
        <v/>
      </c>
      <c r="AN877" s="49" t="str">
        <f>IFERROR(IF(COUNT($S877:AM877)&gt;=$P877,"",EDATE($S877,21)),"")</f>
        <v/>
      </c>
      <c r="AO877" s="49" t="str">
        <f>IFERROR(IF(COUNT($S877:AN877)&gt;=$P877,"",EDATE($S877,22)),"")</f>
        <v/>
      </c>
      <c r="AP877" s="49" t="str">
        <f>IFERROR(IF(COUNT($S877:AO877)&gt;=$P877,"",EDATE($S877,23)),"")</f>
        <v/>
      </c>
      <c r="AQ877" s="49" t="str">
        <f>IFERROR(IF(COUNT($S877:AP877)&gt;=$P877,"",EDATE($S877,24)),"")</f>
        <v/>
      </c>
      <c r="AR877" s="49" t="str">
        <f>IFERROR(IF(COUNT($S877:AQ877)&gt;=$P877,"",EDATE($S877,25)),"")</f>
        <v/>
      </c>
      <c r="AS877" s="49" t="str">
        <f>IFERROR(IF(COUNT($S877:AR877)&gt;=$P877,"",EDATE($S877,26)),"")</f>
        <v/>
      </c>
      <c r="AT877" s="49" t="str">
        <f>IFERROR(IF(COUNT($S877:AS877)&gt;=$P877,"",EDATE($S877,27)),"")</f>
        <v/>
      </c>
      <c r="AU877" s="49" t="str">
        <f>IFERROR(IF(COUNT($S877:AT877)&gt;=$P877,"",EDATE($S877,28)),"")</f>
        <v/>
      </c>
      <c r="AV877" s="49" t="str">
        <f>IFERROR(IF(COUNT($S877:AU877)&gt;=$P877,"",EDATE($S877,29)),"")</f>
        <v/>
      </c>
      <c r="AW877" s="49" t="str">
        <f>IFERROR(IF(COUNT($S877:AV877)&gt;=$P877,"",EDATE($S877,30)),"")</f>
        <v/>
      </c>
      <c r="AX877" s="49" t="str">
        <f>IFERROR(IF(COUNT($S877:AW877)&gt;=$P877,"",EDATE($S877,31)),"")</f>
        <v/>
      </c>
      <c r="AY877" s="49" t="str">
        <f>IFERROR(IF(COUNT($S877:AX877)&gt;=$P877,"",EDATE($S877,32)),"")</f>
        <v/>
      </c>
      <c r="AZ877" s="49" t="str">
        <f>IFERROR(IF(COUNT($S877:AY877)&gt;=$P877,"",EDATE($S877,33)),"")</f>
        <v/>
      </c>
      <c r="BA877" s="49" t="str">
        <f>IFERROR(IF(COUNT($S877:AZ877)&gt;=$P877,"",EDATE($S877,34)),"")</f>
        <v/>
      </c>
      <c r="BB877" s="49" t="str">
        <f>IFERROR(IF(COUNT($S877:BA877)&gt;=$P877,"",EDATE($S877,35)),"")</f>
        <v/>
      </c>
      <c r="BC877" s="49" t="str">
        <f>IFERROR(IF(COUNT($S877:BB877)&gt;=$P877,"",EDATE($S877,36)),"")</f>
        <v/>
      </c>
      <c r="BD877" s="108"/>
    </row>
    <row r="878" spans="1:56" s="98" customFormat="1" ht="21" customHeight="1" thickBot="1">
      <c r="A878" s="106" t="str">
        <f t="shared" ca="1" si="78"/>
        <v/>
      </c>
      <c r="B878" s="152"/>
      <c r="C878" s="45" t="str">
        <f>IFERROR(VLOOKUP(B878,'اسماء العملاء'!$A$2:$E$1589,5,FALSE),"")</f>
        <v/>
      </c>
      <c r="D878" s="60" t="str">
        <f>IFERROR(VLOOKUP(B878,'اسماء العملاء'!$A$2:$C$1589,2,FALSE),"")</f>
        <v/>
      </c>
      <c r="E878" s="56"/>
      <c r="F878" s="62" t="str">
        <f>IFERROR(VLOOKUP(B878,'اسماء العملاء'!$A$2:$C$1589,3,FALSE),"")</f>
        <v/>
      </c>
      <c r="G878" s="75" t="str">
        <f>IFERROR(VLOOKUP(B878,'اسماء العملاء'!$A$2:$F$1589,6,FALSE),"")</f>
        <v/>
      </c>
      <c r="H878" s="142" t="str">
        <f>IFERROR(VLOOKUP(G878,'انواع الفلاتر'!$B$2:$C$52,2,FALSE),"")</f>
        <v/>
      </c>
      <c r="I878" s="128" t="str">
        <f>IFERROR(VLOOKUP(B878,'اسماء العملاء'!$A$2:$K$1589,11,FALSE),"")</f>
        <v/>
      </c>
      <c r="J878" s="46" t="str">
        <f t="shared" si="79"/>
        <v/>
      </c>
      <c r="K878" s="37"/>
      <c r="L878" s="137" t="str">
        <f t="shared" si="80"/>
        <v/>
      </c>
      <c r="M878" s="94" t="str">
        <f>IFERROR(VLOOKUP(B878,'اسماء العملاء'!$A$2:$G$1589,7,FALSE),"")</f>
        <v/>
      </c>
      <c r="N878" s="92" t="str">
        <f t="shared" si="81"/>
        <v/>
      </c>
      <c r="O878" s="149" t="str">
        <f>IFERROR(VLOOKUP(B878,'اسماء العملاء'!$A$2:$I$1589,9,FALSE),"")</f>
        <v/>
      </c>
      <c r="P878" s="144" t="str">
        <f t="shared" si="82"/>
        <v/>
      </c>
      <c r="Q878" s="145" t="str">
        <f t="shared" si="83"/>
        <v/>
      </c>
      <c r="R878" s="50"/>
      <c r="S878" s="133" t="str">
        <f>IFERROR(VLOOKUP(B878,'اسماء العملاء'!$A$2:$J$1589,10,FALSE),"")</f>
        <v/>
      </c>
      <c r="T878" s="48" t="str">
        <f>IFERROR(IF(COUNT($S878:S878)&gt;=$P878,"",EDATE($S878,1)),"")</f>
        <v/>
      </c>
      <c r="U878" s="48" t="str">
        <f>IFERROR(IF(COUNT($S878:T878)&gt;=$P878,"",EDATE($S878,2)),"")</f>
        <v/>
      </c>
      <c r="V878" s="48" t="str">
        <f>IFERROR(IF(COUNT($S878:U878)&gt;=$P878,"",EDATE($S878,3)),"")</f>
        <v/>
      </c>
      <c r="W878" s="48" t="str">
        <f>IFERROR(IF(COUNT($S878:V878)&gt;=$P878,"",EDATE($S878,4)),"")</f>
        <v/>
      </c>
      <c r="X878" s="48" t="str">
        <f>IFERROR(IF(COUNT($S878:W878)&gt;=$P878,"",EDATE($S878,5)),"")</f>
        <v/>
      </c>
      <c r="Y878" s="48" t="str">
        <f>IFERROR(IF(COUNT($S878:X878)&gt;=$P878,"",EDATE($S878,6)),"")</f>
        <v/>
      </c>
      <c r="Z878" s="48" t="str">
        <f>IFERROR(IF(COUNT($S878:Y878)&gt;=$P878,"",EDATE($S878,7)),"")</f>
        <v/>
      </c>
      <c r="AA878" s="48" t="str">
        <f>IFERROR(IF(COUNT($S878:Z878)&gt;=$P878,"",EDATE($S878,8)),"")</f>
        <v/>
      </c>
      <c r="AB878" s="48" t="str">
        <f>IFERROR(IF(COUNT($S878:AA878)&gt;=$P878,"",EDATE($S878,9)),"")</f>
        <v/>
      </c>
      <c r="AC878" s="48" t="str">
        <f>IFERROR(IF(COUNT($S878:AB878)&gt;=$P878,"",EDATE($S878,10)),"")</f>
        <v/>
      </c>
      <c r="AD878" s="48" t="str">
        <f>IFERROR(IF(COUNT($S878:AC878)&gt;=$P878,"",EDATE($S878,11)),"")</f>
        <v/>
      </c>
      <c r="AE878" s="48" t="str">
        <f>IFERROR(IF(COUNT($S878:AD878)&gt;=$P878,"",EDATE($S878,12)),"")</f>
        <v/>
      </c>
      <c r="AF878" s="48" t="str">
        <f>IFERROR(IF(COUNT($S878:AE878)&gt;=$P878,"",EDATE($S878,13)),"")</f>
        <v/>
      </c>
      <c r="AG878" s="48" t="str">
        <f>IFERROR(IF(COUNT($S878:AF878)&gt;=$P878,"",EDATE($S878,14)),"")</f>
        <v/>
      </c>
      <c r="AH878" s="48" t="str">
        <f>IFERROR(IF(COUNT($S878:AG878)&gt;=$P878,"",EDATE($S878,15)),"")</f>
        <v/>
      </c>
      <c r="AI878" s="48" t="str">
        <f>IFERROR(IF(COUNT($S878:AH878)&gt;=$P878,"",EDATE($S878,16)),"")</f>
        <v/>
      </c>
      <c r="AJ878" s="48" t="str">
        <f>IFERROR(IF(COUNT($S878:AI878)&gt;=$P878,"",EDATE($S878,17)),"")</f>
        <v/>
      </c>
      <c r="AK878" s="48" t="str">
        <f>IFERROR(IF(COUNT($S878:AJ878)&gt;=$P878,"",EDATE($S878,18)),"")</f>
        <v/>
      </c>
      <c r="AL878" s="49" t="str">
        <f>IFERROR(IF(COUNT($S878:AK878)&gt;=$P878,"",EDATE($S878,19)),"")</f>
        <v/>
      </c>
      <c r="AM878" s="49" t="str">
        <f>IFERROR(IF(COUNT($S878:AL878)&gt;=$P878,"",EDATE($S878,20)),"")</f>
        <v/>
      </c>
      <c r="AN878" s="49" t="str">
        <f>IFERROR(IF(COUNT($S878:AM878)&gt;=$P878,"",EDATE($S878,21)),"")</f>
        <v/>
      </c>
      <c r="AO878" s="49" t="str">
        <f>IFERROR(IF(COUNT($S878:AN878)&gt;=$P878,"",EDATE($S878,22)),"")</f>
        <v/>
      </c>
      <c r="AP878" s="49" t="str">
        <f>IFERROR(IF(COUNT($S878:AO878)&gt;=$P878,"",EDATE($S878,23)),"")</f>
        <v/>
      </c>
      <c r="AQ878" s="49" t="str">
        <f>IFERROR(IF(COUNT($S878:AP878)&gt;=$P878,"",EDATE($S878,24)),"")</f>
        <v/>
      </c>
      <c r="AR878" s="49" t="str">
        <f>IFERROR(IF(COUNT($S878:AQ878)&gt;=$P878,"",EDATE($S878,25)),"")</f>
        <v/>
      </c>
      <c r="AS878" s="49" t="str">
        <f>IFERROR(IF(COUNT($S878:AR878)&gt;=$P878,"",EDATE($S878,26)),"")</f>
        <v/>
      </c>
      <c r="AT878" s="49" t="str">
        <f>IFERROR(IF(COUNT($S878:AS878)&gt;=$P878,"",EDATE($S878,27)),"")</f>
        <v/>
      </c>
      <c r="AU878" s="49" t="str">
        <f>IFERROR(IF(COUNT($S878:AT878)&gt;=$P878,"",EDATE($S878,28)),"")</f>
        <v/>
      </c>
      <c r="AV878" s="49" t="str">
        <f>IFERROR(IF(COUNT($S878:AU878)&gt;=$P878,"",EDATE($S878,29)),"")</f>
        <v/>
      </c>
      <c r="AW878" s="49" t="str">
        <f>IFERROR(IF(COUNT($S878:AV878)&gt;=$P878,"",EDATE($S878,30)),"")</f>
        <v/>
      </c>
      <c r="AX878" s="49" t="str">
        <f>IFERROR(IF(COUNT($S878:AW878)&gt;=$P878,"",EDATE($S878,31)),"")</f>
        <v/>
      </c>
      <c r="AY878" s="49" t="str">
        <f>IFERROR(IF(COUNT($S878:AX878)&gt;=$P878,"",EDATE($S878,32)),"")</f>
        <v/>
      </c>
      <c r="AZ878" s="49" t="str">
        <f>IFERROR(IF(COUNT($S878:AY878)&gt;=$P878,"",EDATE($S878,33)),"")</f>
        <v/>
      </c>
      <c r="BA878" s="49" t="str">
        <f>IFERROR(IF(COUNT($S878:AZ878)&gt;=$P878,"",EDATE($S878,34)),"")</f>
        <v/>
      </c>
      <c r="BB878" s="49" t="str">
        <f>IFERROR(IF(COUNT($S878:BA878)&gt;=$P878,"",EDATE($S878,35)),"")</f>
        <v/>
      </c>
      <c r="BC878" s="49" t="str">
        <f>IFERROR(IF(COUNT($S878:BB878)&gt;=$P878,"",EDATE($S878,36)),"")</f>
        <v/>
      </c>
      <c r="BD878" s="108"/>
    </row>
    <row r="879" spans="1:56" s="98" customFormat="1" ht="21" customHeight="1" thickBot="1">
      <c r="A879" s="106" t="str">
        <f t="shared" ca="1" si="78"/>
        <v/>
      </c>
      <c r="B879" s="152"/>
      <c r="C879" s="45" t="str">
        <f>IFERROR(VLOOKUP(B879,'اسماء العملاء'!$A$2:$E$1589,5,FALSE),"")</f>
        <v/>
      </c>
      <c r="D879" s="60" t="str">
        <f>IFERROR(VLOOKUP(B879,'اسماء العملاء'!$A$2:$C$1589,2,FALSE),"")</f>
        <v/>
      </c>
      <c r="E879" s="56"/>
      <c r="F879" s="62" t="str">
        <f>IFERROR(VLOOKUP(B879,'اسماء العملاء'!$A$2:$C$1589,3,FALSE),"")</f>
        <v/>
      </c>
      <c r="G879" s="75" t="str">
        <f>IFERROR(VLOOKUP(B879,'اسماء العملاء'!$A$2:$F$1589,6,FALSE),"")</f>
        <v/>
      </c>
      <c r="H879" s="142" t="str">
        <f>IFERROR(VLOOKUP(G879,'انواع الفلاتر'!$B$2:$C$52,2,FALSE),"")</f>
        <v/>
      </c>
      <c r="I879" s="128" t="str">
        <f>IFERROR(VLOOKUP(B879,'اسماء العملاء'!$A$2:$K$1589,11,FALSE),"")</f>
        <v/>
      </c>
      <c r="J879" s="46" t="str">
        <f t="shared" si="79"/>
        <v/>
      </c>
      <c r="K879" s="37"/>
      <c r="L879" s="137" t="str">
        <f t="shared" si="80"/>
        <v/>
      </c>
      <c r="M879" s="94" t="str">
        <f>IFERROR(VLOOKUP(B879,'اسماء العملاء'!$A$2:$G$1589,7,FALSE),"")</f>
        <v/>
      </c>
      <c r="N879" s="92" t="str">
        <f t="shared" si="81"/>
        <v/>
      </c>
      <c r="O879" s="149" t="str">
        <f>IFERROR(VLOOKUP(B879,'اسماء العملاء'!$A$2:$I$1589,9,FALSE),"")</f>
        <v/>
      </c>
      <c r="P879" s="144" t="str">
        <f t="shared" si="82"/>
        <v/>
      </c>
      <c r="Q879" s="145" t="str">
        <f t="shared" si="83"/>
        <v/>
      </c>
      <c r="R879" s="50"/>
      <c r="S879" s="133" t="str">
        <f>IFERROR(VLOOKUP(B879,'اسماء العملاء'!$A$2:$J$1589,10,FALSE),"")</f>
        <v/>
      </c>
      <c r="T879" s="48" t="str">
        <f>IFERROR(IF(COUNT($S879:S879)&gt;=$P879,"",EDATE($S879,1)),"")</f>
        <v/>
      </c>
      <c r="U879" s="48" t="str">
        <f>IFERROR(IF(COUNT($S879:T879)&gt;=$P879,"",EDATE($S879,2)),"")</f>
        <v/>
      </c>
      <c r="V879" s="48" t="str">
        <f>IFERROR(IF(COUNT($S879:U879)&gt;=$P879,"",EDATE($S879,3)),"")</f>
        <v/>
      </c>
      <c r="W879" s="48" t="str">
        <f>IFERROR(IF(COUNT($S879:V879)&gt;=$P879,"",EDATE($S879,4)),"")</f>
        <v/>
      </c>
      <c r="X879" s="48" t="str">
        <f>IFERROR(IF(COUNT($S879:W879)&gt;=$P879,"",EDATE($S879,5)),"")</f>
        <v/>
      </c>
      <c r="Y879" s="48" t="str">
        <f>IFERROR(IF(COUNT($S879:X879)&gt;=$P879,"",EDATE($S879,6)),"")</f>
        <v/>
      </c>
      <c r="Z879" s="48" t="str">
        <f>IFERROR(IF(COUNT($S879:Y879)&gt;=$P879,"",EDATE($S879,7)),"")</f>
        <v/>
      </c>
      <c r="AA879" s="48" t="str">
        <f>IFERROR(IF(COUNT($S879:Z879)&gt;=$P879,"",EDATE($S879,8)),"")</f>
        <v/>
      </c>
      <c r="AB879" s="48" t="str">
        <f>IFERROR(IF(COUNT($S879:AA879)&gt;=$P879,"",EDATE($S879,9)),"")</f>
        <v/>
      </c>
      <c r="AC879" s="48" t="str">
        <f>IFERROR(IF(COUNT($S879:AB879)&gt;=$P879,"",EDATE($S879,10)),"")</f>
        <v/>
      </c>
      <c r="AD879" s="48" t="str">
        <f>IFERROR(IF(COUNT($S879:AC879)&gt;=$P879,"",EDATE($S879,11)),"")</f>
        <v/>
      </c>
      <c r="AE879" s="48" t="str">
        <f>IFERROR(IF(COUNT($S879:AD879)&gt;=$P879,"",EDATE($S879,12)),"")</f>
        <v/>
      </c>
      <c r="AF879" s="48" t="str">
        <f>IFERROR(IF(COUNT($S879:AE879)&gt;=$P879,"",EDATE($S879,13)),"")</f>
        <v/>
      </c>
      <c r="AG879" s="48" t="str">
        <f>IFERROR(IF(COUNT($S879:AF879)&gt;=$P879,"",EDATE($S879,14)),"")</f>
        <v/>
      </c>
      <c r="AH879" s="48" t="str">
        <f>IFERROR(IF(COUNT($S879:AG879)&gt;=$P879,"",EDATE($S879,15)),"")</f>
        <v/>
      </c>
      <c r="AI879" s="48" t="str">
        <f>IFERROR(IF(COUNT($S879:AH879)&gt;=$P879,"",EDATE($S879,16)),"")</f>
        <v/>
      </c>
      <c r="AJ879" s="48" t="str">
        <f>IFERROR(IF(COUNT($S879:AI879)&gt;=$P879,"",EDATE($S879,17)),"")</f>
        <v/>
      </c>
      <c r="AK879" s="48" t="str">
        <f>IFERROR(IF(COUNT($S879:AJ879)&gt;=$P879,"",EDATE($S879,18)),"")</f>
        <v/>
      </c>
      <c r="AL879" s="49" t="str">
        <f>IFERROR(IF(COUNT($S879:AK879)&gt;=$P879,"",EDATE($S879,19)),"")</f>
        <v/>
      </c>
      <c r="AM879" s="49" t="str">
        <f>IFERROR(IF(COUNT($S879:AL879)&gt;=$P879,"",EDATE($S879,20)),"")</f>
        <v/>
      </c>
      <c r="AN879" s="49" t="str">
        <f>IFERROR(IF(COUNT($S879:AM879)&gt;=$P879,"",EDATE($S879,21)),"")</f>
        <v/>
      </c>
      <c r="AO879" s="49" t="str">
        <f>IFERROR(IF(COUNT($S879:AN879)&gt;=$P879,"",EDATE($S879,22)),"")</f>
        <v/>
      </c>
      <c r="AP879" s="49" t="str">
        <f>IFERROR(IF(COUNT($S879:AO879)&gt;=$P879,"",EDATE($S879,23)),"")</f>
        <v/>
      </c>
      <c r="AQ879" s="49" t="str">
        <f>IFERROR(IF(COUNT($S879:AP879)&gt;=$P879,"",EDATE($S879,24)),"")</f>
        <v/>
      </c>
      <c r="AR879" s="49" t="str">
        <f>IFERROR(IF(COUNT($S879:AQ879)&gt;=$P879,"",EDATE($S879,25)),"")</f>
        <v/>
      </c>
      <c r="AS879" s="49" t="str">
        <f>IFERROR(IF(COUNT($S879:AR879)&gt;=$P879,"",EDATE($S879,26)),"")</f>
        <v/>
      </c>
      <c r="AT879" s="49" t="str">
        <f>IFERROR(IF(COUNT($S879:AS879)&gt;=$P879,"",EDATE($S879,27)),"")</f>
        <v/>
      </c>
      <c r="AU879" s="49" t="str">
        <f>IFERROR(IF(COUNT($S879:AT879)&gt;=$P879,"",EDATE($S879,28)),"")</f>
        <v/>
      </c>
      <c r="AV879" s="49" t="str">
        <f>IFERROR(IF(COUNT($S879:AU879)&gt;=$P879,"",EDATE($S879,29)),"")</f>
        <v/>
      </c>
      <c r="AW879" s="49" t="str">
        <f>IFERROR(IF(COUNT($S879:AV879)&gt;=$P879,"",EDATE($S879,30)),"")</f>
        <v/>
      </c>
      <c r="AX879" s="49" t="str">
        <f>IFERROR(IF(COUNT($S879:AW879)&gt;=$P879,"",EDATE($S879,31)),"")</f>
        <v/>
      </c>
      <c r="AY879" s="49" t="str">
        <f>IFERROR(IF(COUNT($S879:AX879)&gt;=$P879,"",EDATE($S879,32)),"")</f>
        <v/>
      </c>
      <c r="AZ879" s="49" t="str">
        <f>IFERROR(IF(COUNT($S879:AY879)&gt;=$P879,"",EDATE($S879,33)),"")</f>
        <v/>
      </c>
      <c r="BA879" s="49" t="str">
        <f>IFERROR(IF(COUNT($S879:AZ879)&gt;=$P879,"",EDATE($S879,34)),"")</f>
        <v/>
      </c>
      <c r="BB879" s="49" t="str">
        <f>IFERROR(IF(COUNT($S879:BA879)&gt;=$P879,"",EDATE($S879,35)),"")</f>
        <v/>
      </c>
      <c r="BC879" s="49" t="str">
        <f>IFERROR(IF(COUNT($S879:BB879)&gt;=$P879,"",EDATE($S879,36)),"")</f>
        <v/>
      </c>
      <c r="BD879" s="108"/>
    </row>
    <row r="880" spans="1:56" s="98" customFormat="1" ht="21" customHeight="1" thickBot="1">
      <c r="A880" s="106" t="str">
        <f t="shared" ca="1" si="78"/>
        <v/>
      </c>
      <c r="B880" s="152"/>
      <c r="C880" s="45" t="str">
        <f>IFERROR(VLOOKUP(B880,'اسماء العملاء'!$A$2:$E$1589,5,FALSE),"")</f>
        <v/>
      </c>
      <c r="D880" s="60" t="str">
        <f>IFERROR(VLOOKUP(B880,'اسماء العملاء'!$A$2:$C$1589,2,FALSE),"")</f>
        <v/>
      </c>
      <c r="E880" s="56"/>
      <c r="F880" s="62" t="str">
        <f>IFERROR(VLOOKUP(B880,'اسماء العملاء'!$A$2:$C$1589,3,FALSE),"")</f>
        <v/>
      </c>
      <c r="G880" s="75" t="str">
        <f>IFERROR(VLOOKUP(B880,'اسماء العملاء'!$A$2:$F$1589,6,FALSE),"")</f>
        <v/>
      </c>
      <c r="H880" s="142" t="str">
        <f>IFERROR(VLOOKUP(G880,'انواع الفلاتر'!$B$2:$C$52,2,FALSE),"")</f>
        <v/>
      </c>
      <c r="I880" s="128" t="str">
        <f>IFERROR(VLOOKUP(B880,'اسماء العملاء'!$A$2:$K$1589,11,FALSE),"")</f>
        <v/>
      </c>
      <c r="J880" s="46" t="str">
        <f t="shared" si="79"/>
        <v/>
      </c>
      <c r="K880" s="37"/>
      <c r="L880" s="137" t="str">
        <f t="shared" si="80"/>
        <v/>
      </c>
      <c r="M880" s="94" t="str">
        <f>IFERROR(VLOOKUP(B880,'اسماء العملاء'!$A$2:$G$1589,7,FALSE),"")</f>
        <v/>
      </c>
      <c r="N880" s="92" t="str">
        <f t="shared" si="81"/>
        <v/>
      </c>
      <c r="O880" s="149" t="str">
        <f>IFERROR(VLOOKUP(B880,'اسماء العملاء'!$A$2:$I$1589,9,FALSE),"")</f>
        <v/>
      </c>
      <c r="P880" s="144" t="str">
        <f t="shared" si="82"/>
        <v/>
      </c>
      <c r="Q880" s="145" t="str">
        <f t="shared" si="83"/>
        <v/>
      </c>
      <c r="R880" s="50"/>
      <c r="S880" s="133" t="str">
        <f>IFERROR(VLOOKUP(B880,'اسماء العملاء'!$A$2:$J$1589,10,FALSE),"")</f>
        <v/>
      </c>
      <c r="T880" s="48" t="str">
        <f>IFERROR(IF(COUNT($S880:S880)&gt;=$P880,"",EDATE($S880,1)),"")</f>
        <v/>
      </c>
      <c r="U880" s="48" t="str">
        <f>IFERROR(IF(COUNT($S880:T880)&gt;=$P880,"",EDATE($S880,2)),"")</f>
        <v/>
      </c>
      <c r="V880" s="48" t="str">
        <f>IFERROR(IF(COUNT($S880:U880)&gt;=$P880,"",EDATE($S880,3)),"")</f>
        <v/>
      </c>
      <c r="W880" s="48" t="str">
        <f>IFERROR(IF(COUNT($S880:V880)&gt;=$P880,"",EDATE($S880,4)),"")</f>
        <v/>
      </c>
      <c r="X880" s="48" t="str">
        <f>IFERROR(IF(COUNT($S880:W880)&gt;=$P880,"",EDATE($S880,5)),"")</f>
        <v/>
      </c>
      <c r="Y880" s="48" t="str">
        <f>IFERROR(IF(COUNT($S880:X880)&gt;=$P880,"",EDATE($S880,6)),"")</f>
        <v/>
      </c>
      <c r="Z880" s="48" t="str">
        <f>IFERROR(IF(COUNT($S880:Y880)&gt;=$P880,"",EDATE($S880,7)),"")</f>
        <v/>
      </c>
      <c r="AA880" s="48" t="str">
        <f>IFERROR(IF(COUNT($S880:Z880)&gt;=$P880,"",EDATE($S880,8)),"")</f>
        <v/>
      </c>
      <c r="AB880" s="48" t="str">
        <f>IFERROR(IF(COUNT($S880:AA880)&gt;=$P880,"",EDATE($S880,9)),"")</f>
        <v/>
      </c>
      <c r="AC880" s="48" t="str">
        <f>IFERROR(IF(COUNT($S880:AB880)&gt;=$P880,"",EDATE($S880,10)),"")</f>
        <v/>
      </c>
      <c r="AD880" s="48" t="str">
        <f>IFERROR(IF(COUNT($S880:AC880)&gt;=$P880,"",EDATE($S880,11)),"")</f>
        <v/>
      </c>
      <c r="AE880" s="48" t="str">
        <f>IFERROR(IF(COUNT($S880:AD880)&gt;=$P880,"",EDATE($S880,12)),"")</f>
        <v/>
      </c>
      <c r="AF880" s="48" t="str">
        <f>IFERROR(IF(COUNT($S880:AE880)&gt;=$P880,"",EDATE($S880,13)),"")</f>
        <v/>
      </c>
      <c r="AG880" s="48" t="str">
        <f>IFERROR(IF(COUNT($S880:AF880)&gt;=$P880,"",EDATE($S880,14)),"")</f>
        <v/>
      </c>
      <c r="AH880" s="48" t="str">
        <f>IFERROR(IF(COUNT($S880:AG880)&gt;=$P880,"",EDATE($S880,15)),"")</f>
        <v/>
      </c>
      <c r="AI880" s="48" t="str">
        <f>IFERROR(IF(COUNT($S880:AH880)&gt;=$P880,"",EDATE($S880,16)),"")</f>
        <v/>
      </c>
      <c r="AJ880" s="48" t="str">
        <f>IFERROR(IF(COUNT($S880:AI880)&gt;=$P880,"",EDATE($S880,17)),"")</f>
        <v/>
      </c>
      <c r="AK880" s="48" t="str">
        <f>IFERROR(IF(COUNT($S880:AJ880)&gt;=$P880,"",EDATE($S880,18)),"")</f>
        <v/>
      </c>
      <c r="AL880" s="49" t="str">
        <f>IFERROR(IF(COUNT($S880:AK880)&gt;=$P880,"",EDATE($S880,19)),"")</f>
        <v/>
      </c>
      <c r="AM880" s="49" t="str">
        <f>IFERROR(IF(COUNT($S880:AL880)&gt;=$P880,"",EDATE($S880,20)),"")</f>
        <v/>
      </c>
      <c r="AN880" s="49" t="str">
        <f>IFERROR(IF(COUNT($S880:AM880)&gt;=$P880,"",EDATE($S880,21)),"")</f>
        <v/>
      </c>
      <c r="AO880" s="49" t="str">
        <f>IFERROR(IF(COUNT($S880:AN880)&gt;=$P880,"",EDATE($S880,22)),"")</f>
        <v/>
      </c>
      <c r="AP880" s="49" t="str">
        <f>IFERROR(IF(COUNT($S880:AO880)&gt;=$P880,"",EDATE($S880,23)),"")</f>
        <v/>
      </c>
      <c r="AQ880" s="49" t="str">
        <f>IFERROR(IF(COUNT($S880:AP880)&gt;=$P880,"",EDATE($S880,24)),"")</f>
        <v/>
      </c>
      <c r="AR880" s="49" t="str">
        <f>IFERROR(IF(COUNT($S880:AQ880)&gt;=$P880,"",EDATE($S880,25)),"")</f>
        <v/>
      </c>
      <c r="AS880" s="49" t="str">
        <f>IFERROR(IF(COUNT($S880:AR880)&gt;=$P880,"",EDATE($S880,26)),"")</f>
        <v/>
      </c>
      <c r="AT880" s="49" t="str">
        <f>IFERROR(IF(COUNT($S880:AS880)&gt;=$P880,"",EDATE($S880,27)),"")</f>
        <v/>
      </c>
      <c r="AU880" s="49" t="str">
        <f>IFERROR(IF(COUNT($S880:AT880)&gt;=$P880,"",EDATE($S880,28)),"")</f>
        <v/>
      </c>
      <c r="AV880" s="49" t="str">
        <f>IFERROR(IF(COUNT($S880:AU880)&gt;=$P880,"",EDATE($S880,29)),"")</f>
        <v/>
      </c>
      <c r="AW880" s="49" t="str">
        <f>IFERROR(IF(COUNT($S880:AV880)&gt;=$P880,"",EDATE($S880,30)),"")</f>
        <v/>
      </c>
      <c r="AX880" s="49" t="str">
        <f>IFERROR(IF(COUNT($S880:AW880)&gt;=$P880,"",EDATE($S880,31)),"")</f>
        <v/>
      </c>
      <c r="AY880" s="49" t="str">
        <f>IFERROR(IF(COUNT($S880:AX880)&gt;=$P880,"",EDATE($S880,32)),"")</f>
        <v/>
      </c>
      <c r="AZ880" s="49" t="str">
        <f>IFERROR(IF(COUNT($S880:AY880)&gt;=$P880,"",EDATE($S880,33)),"")</f>
        <v/>
      </c>
      <c r="BA880" s="49" t="str">
        <f>IFERROR(IF(COUNT($S880:AZ880)&gt;=$P880,"",EDATE($S880,34)),"")</f>
        <v/>
      </c>
      <c r="BB880" s="49" t="str">
        <f>IFERROR(IF(COUNT($S880:BA880)&gt;=$P880,"",EDATE($S880,35)),"")</f>
        <v/>
      </c>
      <c r="BC880" s="49" t="str">
        <f>IFERROR(IF(COUNT($S880:BB880)&gt;=$P880,"",EDATE($S880,36)),"")</f>
        <v/>
      </c>
      <c r="BD880" s="108"/>
    </row>
    <row r="881" spans="1:56" s="98" customFormat="1" ht="21" customHeight="1" thickBot="1">
      <c r="A881" s="106" t="str">
        <f t="shared" ca="1" si="78"/>
        <v/>
      </c>
      <c r="B881" s="152"/>
      <c r="C881" s="45" t="str">
        <f>IFERROR(VLOOKUP(B881,'اسماء العملاء'!$A$2:$E$1589,5,FALSE),"")</f>
        <v/>
      </c>
      <c r="D881" s="60" t="str">
        <f>IFERROR(VLOOKUP(B881,'اسماء العملاء'!$A$2:$C$1589,2,FALSE),"")</f>
        <v/>
      </c>
      <c r="E881" s="56"/>
      <c r="F881" s="62" t="str">
        <f>IFERROR(VLOOKUP(B881,'اسماء العملاء'!$A$2:$C$1589,3,FALSE),"")</f>
        <v/>
      </c>
      <c r="G881" s="75" t="str">
        <f>IFERROR(VLOOKUP(B881,'اسماء العملاء'!$A$2:$F$1589,6,FALSE),"")</f>
        <v/>
      </c>
      <c r="H881" s="142" t="str">
        <f>IFERROR(VLOOKUP(G881,'انواع الفلاتر'!$B$2:$C$52,2,FALSE),"")</f>
        <v/>
      </c>
      <c r="I881" s="128" t="str">
        <f>IFERROR(VLOOKUP(B881,'اسماء العملاء'!$A$2:$K$1589,11,FALSE),"")</f>
        <v/>
      </c>
      <c r="J881" s="46" t="str">
        <f t="shared" si="79"/>
        <v/>
      </c>
      <c r="K881" s="37"/>
      <c r="L881" s="137" t="str">
        <f t="shared" si="80"/>
        <v/>
      </c>
      <c r="M881" s="94" t="str">
        <f>IFERROR(VLOOKUP(B881,'اسماء العملاء'!$A$2:$G$1589,7,FALSE),"")</f>
        <v/>
      </c>
      <c r="N881" s="92" t="str">
        <f t="shared" si="81"/>
        <v/>
      </c>
      <c r="O881" s="149" t="str">
        <f>IFERROR(VLOOKUP(B881,'اسماء العملاء'!$A$2:$I$1589,9,FALSE),"")</f>
        <v/>
      </c>
      <c r="P881" s="144" t="str">
        <f t="shared" si="82"/>
        <v/>
      </c>
      <c r="Q881" s="145" t="str">
        <f t="shared" si="83"/>
        <v/>
      </c>
      <c r="R881" s="50"/>
      <c r="S881" s="133" t="str">
        <f>IFERROR(VLOOKUP(B881,'اسماء العملاء'!$A$2:$J$1589,10,FALSE),"")</f>
        <v/>
      </c>
      <c r="T881" s="48" t="str">
        <f>IFERROR(IF(COUNT($S881:S881)&gt;=$P881,"",EDATE($S881,1)),"")</f>
        <v/>
      </c>
      <c r="U881" s="48" t="str">
        <f>IFERROR(IF(COUNT($S881:T881)&gt;=$P881,"",EDATE($S881,2)),"")</f>
        <v/>
      </c>
      <c r="V881" s="48" t="str">
        <f>IFERROR(IF(COUNT($S881:U881)&gt;=$P881,"",EDATE($S881,3)),"")</f>
        <v/>
      </c>
      <c r="W881" s="48" t="str">
        <f>IFERROR(IF(COUNT($S881:V881)&gt;=$P881,"",EDATE($S881,4)),"")</f>
        <v/>
      </c>
      <c r="X881" s="48" t="str">
        <f>IFERROR(IF(COUNT($S881:W881)&gt;=$P881,"",EDATE($S881,5)),"")</f>
        <v/>
      </c>
      <c r="Y881" s="48" t="str">
        <f>IFERROR(IF(COUNT($S881:X881)&gt;=$P881,"",EDATE($S881,6)),"")</f>
        <v/>
      </c>
      <c r="Z881" s="48" t="str">
        <f>IFERROR(IF(COUNT($S881:Y881)&gt;=$P881,"",EDATE($S881,7)),"")</f>
        <v/>
      </c>
      <c r="AA881" s="48" t="str">
        <f>IFERROR(IF(COUNT($S881:Z881)&gt;=$P881,"",EDATE($S881,8)),"")</f>
        <v/>
      </c>
      <c r="AB881" s="48" t="str">
        <f>IFERROR(IF(COUNT($S881:AA881)&gt;=$P881,"",EDATE($S881,9)),"")</f>
        <v/>
      </c>
      <c r="AC881" s="48" t="str">
        <f>IFERROR(IF(COUNT($S881:AB881)&gt;=$P881,"",EDATE($S881,10)),"")</f>
        <v/>
      </c>
      <c r="AD881" s="48" t="str">
        <f>IFERROR(IF(COUNT($S881:AC881)&gt;=$P881,"",EDATE($S881,11)),"")</f>
        <v/>
      </c>
      <c r="AE881" s="48" t="str">
        <f>IFERROR(IF(COUNT($S881:AD881)&gt;=$P881,"",EDATE($S881,12)),"")</f>
        <v/>
      </c>
      <c r="AF881" s="48" t="str">
        <f>IFERROR(IF(COUNT($S881:AE881)&gt;=$P881,"",EDATE($S881,13)),"")</f>
        <v/>
      </c>
      <c r="AG881" s="48" t="str">
        <f>IFERROR(IF(COUNT($S881:AF881)&gt;=$P881,"",EDATE($S881,14)),"")</f>
        <v/>
      </c>
      <c r="AH881" s="48" t="str">
        <f>IFERROR(IF(COUNT($S881:AG881)&gt;=$P881,"",EDATE($S881,15)),"")</f>
        <v/>
      </c>
      <c r="AI881" s="48" t="str">
        <f>IFERROR(IF(COUNT($S881:AH881)&gt;=$P881,"",EDATE($S881,16)),"")</f>
        <v/>
      </c>
      <c r="AJ881" s="48" t="str">
        <f>IFERROR(IF(COUNT($S881:AI881)&gt;=$P881,"",EDATE($S881,17)),"")</f>
        <v/>
      </c>
      <c r="AK881" s="48" t="str">
        <f>IFERROR(IF(COUNT($S881:AJ881)&gt;=$P881,"",EDATE($S881,18)),"")</f>
        <v/>
      </c>
      <c r="AL881" s="49" t="str">
        <f>IFERROR(IF(COUNT($S881:AK881)&gt;=$P881,"",EDATE($S881,19)),"")</f>
        <v/>
      </c>
      <c r="AM881" s="49" t="str">
        <f>IFERROR(IF(COUNT($S881:AL881)&gt;=$P881,"",EDATE($S881,20)),"")</f>
        <v/>
      </c>
      <c r="AN881" s="49" t="str">
        <f>IFERROR(IF(COUNT($S881:AM881)&gt;=$P881,"",EDATE($S881,21)),"")</f>
        <v/>
      </c>
      <c r="AO881" s="49" t="str">
        <f>IFERROR(IF(COUNT($S881:AN881)&gt;=$P881,"",EDATE($S881,22)),"")</f>
        <v/>
      </c>
      <c r="AP881" s="49" t="str">
        <f>IFERROR(IF(COUNT($S881:AO881)&gt;=$P881,"",EDATE($S881,23)),"")</f>
        <v/>
      </c>
      <c r="AQ881" s="49" t="str">
        <f>IFERROR(IF(COUNT($S881:AP881)&gt;=$P881,"",EDATE($S881,24)),"")</f>
        <v/>
      </c>
      <c r="AR881" s="49" t="str">
        <f>IFERROR(IF(COUNT($S881:AQ881)&gt;=$P881,"",EDATE($S881,25)),"")</f>
        <v/>
      </c>
      <c r="AS881" s="49" t="str">
        <f>IFERROR(IF(COUNT($S881:AR881)&gt;=$P881,"",EDATE($S881,26)),"")</f>
        <v/>
      </c>
      <c r="AT881" s="49" t="str">
        <f>IFERROR(IF(COUNT($S881:AS881)&gt;=$P881,"",EDATE($S881,27)),"")</f>
        <v/>
      </c>
      <c r="AU881" s="49" t="str">
        <f>IFERROR(IF(COUNT($S881:AT881)&gt;=$P881,"",EDATE($S881,28)),"")</f>
        <v/>
      </c>
      <c r="AV881" s="49" t="str">
        <f>IFERROR(IF(COUNT($S881:AU881)&gt;=$P881,"",EDATE($S881,29)),"")</f>
        <v/>
      </c>
      <c r="AW881" s="49" t="str">
        <f>IFERROR(IF(COUNT($S881:AV881)&gt;=$P881,"",EDATE($S881,30)),"")</f>
        <v/>
      </c>
      <c r="AX881" s="49" t="str">
        <f>IFERROR(IF(COUNT($S881:AW881)&gt;=$P881,"",EDATE($S881,31)),"")</f>
        <v/>
      </c>
      <c r="AY881" s="49" t="str">
        <f>IFERROR(IF(COUNT($S881:AX881)&gt;=$P881,"",EDATE($S881,32)),"")</f>
        <v/>
      </c>
      <c r="AZ881" s="49" t="str">
        <f>IFERROR(IF(COUNT($S881:AY881)&gt;=$P881,"",EDATE($S881,33)),"")</f>
        <v/>
      </c>
      <c r="BA881" s="49" t="str">
        <f>IFERROR(IF(COUNT($S881:AZ881)&gt;=$P881,"",EDATE($S881,34)),"")</f>
        <v/>
      </c>
      <c r="BB881" s="49" t="str">
        <f>IFERROR(IF(COUNT($S881:BA881)&gt;=$P881,"",EDATE($S881,35)),"")</f>
        <v/>
      </c>
      <c r="BC881" s="49" t="str">
        <f>IFERROR(IF(COUNT($S881:BB881)&gt;=$P881,"",EDATE($S881,36)),"")</f>
        <v/>
      </c>
      <c r="BD881" s="108"/>
    </row>
    <row r="882" spans="1:56" s="98" customFormat="1" ht="21" customHeight="1" thickBot="1">
      <c r="A882" s="106" t="str">
        <f t="shared" ca="1" si="78"/>
        <v/>
      </c>
      <c r="B882" s="152"/>
      <c r="C882" s="45" t="str">
        <f>IFERROR(VLOOKUP(B882,'اسماء العملاء'!$A$2:$E$1589,5,FALSE),"")</f>
        <v/>
      </c>
      <c r="D882" s="60" t="str">
        <f>IFERROR(VLOOKUP(B882,'اسماء العملاء'!$A$2:$C$1589,2,FALSE),"")</f>
        <v/>
      </c>
      <c r="E882" s="56"/>
      <c r="F882" s="62" t="str">
        <f>IFERROR(VLOOKUP(B882,'اسماء العملاء'!$A$2:$C$1589,3,FALSE),"")</f>
        <v/>
      </c>
      <c r="G882" s="75" t="str">
        <f>IFERROR(VLOOKUP(B882,'اسماء العملاء'!$A$2:$F$1589,6,FALSE),"")</f>
        <v/>
      </c>
      <c r="H882" s="142" t="str">
        <f>IFERROR(VLOOKUP(G882,'انواع الفلاتر'!$B$2:$C$52,2,FALSE),"")</f>
        <v/>
      </c>
      <c r="I882" s="128" t="str">
        <f>IFERROR(VLOOKUP(B882,'اسماء العملاء'!$A$2:$K$1589,11,FALSE),"")</f>
        <v/>
      </c>
      <c r="J882" s="46" t="str">
        <f t="shared" si="79"/>
        <v/>
      </c>
      <c r="K882" s="37"/>
      <c r="L882" s="137" t="str">
        <f t="shared" si="80"/>
        <v/>
      </c>
      <c r="M882" s="94" t="str">
        <f>IFERROR(VLOOKUP(B882,'اسماء العملاء'!$A$2:$G$1589,7,FALSE),"")</f>
        <v/>
      </c>
      <c r="N882" s="92" t="str">
        <f t="shared" si="81"/>
        <v/>
      </c>
      <c r="O882" s="149" t="str">
        <f>IFERROR(VLOOKUP(B882,'اسماء العملاء'!$A$2:$I$1589,9,FALSE),"")</f>
        <v/>
      </c>
      <c r="P882" s="144" t="str">
        <f t="shared" si="82"/>
        <v/>
      </c>
      <c r="Q882" s="145" t="str">
        <f t="shared" si="83"/>
        <v/>
      </c>
      <c r="R882" s="50"/>
      <c r="S882" s="133" t="str">
        <f>IFERROR(VLOOKUP(B882,'اسماء العملاء'!$A$2:$J$1589,10,FALSE),"")</f>
        <v/>
      </c>
      <c r="T882" s="48" t="str">
        <f>IFERROR(IF(COUNT($S882:S882)&gt;=$P882,"",EDATE($S882,1)),"")</f>
        <v/>
      </c>
      <c r="U882" s="48" t="str">
        <f>IFERROR(IF(COUNT($S882:T882)&gt;=$P882,"",EDATE($S882,2)),"")</f>
        <v/>
      </c>
      <c r="V882" s="48" t="str">
        <f>IFERROR(IF(COUNT($S882:U882)&gt;=$P882,"",EDATE($S882,3)),"")</f>
        <v/>
      </c>
      <c r="W882" s="48" t="str">
        <f>IFERROR(IF(COUNT($S882:V882)&gt;=$P882,"",EDATE($S882,4)),"")</f>
        <v/>
      </c>
      <c r="X882" s="48" t="str">
        <f>IFERROR(IF(COUNT($S882:W882)&gt;=$P882,"",EDATE($S882,5)),"")</f>
        <v/>
      </c>
      <c r="Y882" s="48" t="str">
        <f>IFERROR(IF(COUNT($S882:X882)&gt;=$P882,"",EDATE($S882,6)),"")</f>
        <v/>
      </c>
      <c r="Z882" s="48" t="str">
        <f>IFERROR(IF(COUNT($S882:Y882)&gt;=$P882,"",EDATE($S882,7)),"")</f>
        <v/>
      </c>
      <c r="AA882" s="48" t="str">
        <f>IFERROR(IF(COUNT($S882:Z882)&gt;=$P882,"",EDATE($S882,8)),"")</f>
        <v/>
      </c>
      <c r="AB882" s="48" t="str">
        <f>IFERROR(IF(COUNT($S882:AA882)&gt;=$P882,"",EDATE($S882,9)),"")</f>
        <v/>
      </c>
      <c r="AC882" s="48" t="str">
        <f>IFERROR(IF(COUNT($S882:AB882)&gt;=$P882,"",EDATE($S882,10)),"")</f>
        <v/>
      </c>
      <c r="AD882" s="48" t="str">
        <f>IFERROR(IF(COUNT($S882:AC882)&gt;=$P882,"",EDATE($S882,11)),"")</f>
        <v/>
      </c>
      <c r="AE882" s="48" t="str">
        <f>IFERROR(IF(COUNT($S882:AD882)&gt;=$P882,"",EDATE($S882,12)),"")</f>
        <v/>
      </c>
      <c r="AF882" s="48" t="str">
        <f>IFERROR(IF(COUNT($S882:AE882)&gt;=$P882,"",EDATE($S882,13)),"")</f>
        <v/>
      </c>
      <c r="AG882" s="48" t="str">
        <f>IFERROR(IF(COUNT($S882:AF882)&gt;=$P882,"",EDATE($S882,14)),"")</f>
        <v/>
      </c>
      <c r="AH882" s="48" t="str">
        <f>IFERROR(IF(COUNT($S882:AG882)&gt;=$P882,"",EDATE($S882,15)),"")</f>
        <v/>
      </c>
      <c r="AI882" s="48" t="str">
        <f>IFERROR(IF(COUNT($S882:AH882)&gt;=$P882,"",EDATE($S882,16)),"")</f>
        <v/>
      </c>
      <c r="AJ882" s="48" t="str">
        <f>IFERROR(IF(COUNT($S882:AI882)&gt;=$P882,"",EDATE($S882,17)),"")</f>
        <v/>
      </c>
      <c r="AK882" s="48" t="str">
        <f>IFERROR(IF(COUNT($S882:AJ882)&gt;=$P882,"",EDATE($S882,18)),"")</f>
        <v/>
      </c>
      <c r="AL882" s="49" t="str">
        <f>IFERROR(IF(COUNT($S882:AK882)&gt;=$P882,"",EDATE($S882,19)),"")</f>
        <v/>
      </c>
      <c r="AM882" s="49" t="str">
        <f>IFERROR(IF(COUNT($S882:AL882)&gt;=$P882,"",EDATE($S882,20)),"")</f>
        <v/>
      </c>
      <c r="AN882" s="49" t="str">
        <f>IFERROR(IF(COUNT($S882:AM882)&gt;=$P882,"",EDATE($S882,21)),"")</f>
        <v/>
      </c>
      <c r="AO882" s="49" t="str">
        <f>IFERROR(IF(COUNT($S882:AN882)&gt;=$P882,"",EDATE($S882,22)),"")</f>
        <v/>
      </c>
      <c r="AP882" s="49" t="str">
        <f>IFERROR(IF(COUNT($S882:AO882)&gt;=$P882,"",EDATE($S882,23)),"")</f>
        <v/>
      </c>
      <c r="AQ882" s="49" t="str">
        <f>IFERROR(IF(COUNT($S882:AP882)&gt;=$P882,"",EDATE($S882,24)),"")</f>
        <v/>
      </c>
      <c r="AR882" s="49" t="str">
        <f>IFERROR(IF(COUNT($S882:AQ882)&gt;=$P882,"",EDATE($S882,25)),"")</f>
        <v/>
      </c>
      <c r="AS882" s="49" t="str">
        <f>IFERROR(IF(COUNT($S882:AR882)&gt;=$P882,"",EDATE($S882,26)),"")</f>
        <v/>
      </c>
      <c r="AT882" s="49" t="str">
        <f>IFERROR(IF(COUNT($S882:AS882)&gt;=$P882,"",EDATE($S882,27)),"")</f>
        <v/>
      </c>
      <c r="AU882" s="49" t="str">
        <f>IFERROR(IF(COUNT($S882:AT882)&gt;=$P882,"",EDATE($S882,28)),"")</f>
        <v/>
      </c>
      <c r="AV882" s="49" t="str">
        <f>IFERROR(IF(COUNT($S882:AU882)&gt;=$P882,"",EDATE($S882,29)),"")</f>
        <v/>
      </c>
      <c r="AW882" s="49" t="str">
        <f>IFERROR(IF(COUNT($S882:AV882)&gt;=$P882,"",EDATE($S882,30)),"")</f>
        <v/>
      </c>
      <c r="AX882" s="49" t="str">
        <f>IFERROR(IF(COUNT($S882:AW882)&gt;=$P882,"",EDATE($S882,31)),"")</f>
        <v/>
      </c>
      <c r="AY882" s="49" t="str">
        <f>IFERROR(IF(COUNT($S882:AX882)&gt;=$P882,"",EDATE($S882,32)),"")</f>
        <v/>
      </c>
      <c r="AZ882" s="49" t="str">
        <f>IFERROR(IF(COUNT($S882:AY882)&gt;=$P882,"",EDATE($S882,33)),"")</f>
        <v/>
      </c>
      <c r="BA882" s="49" t="str">
        <f>IFERROR(IF(COUNT($S882:AZ882)&gt;=$P882,"",EDATE($S882,34)),"")</f>
        <v/>
      </c>
      <c r="BB882" s="49" t="str">
        <f>IFERROR(IF(COUNT($S882:BA882)&gt;=$P882,"",EDATE($S882,35)),"")</f>
        <v/>
      </c>
      <c r="BC882" s="49" t="str">
        <f>IFERROR(IF(COUNT($S882:BB882)&gt;=$P882,"",EDATE($S882,36)),"")</f>
        <v/>
      </c>
      <c r="BD882" s="108"/>
    </row>
    <row r="883" spans="1:56" s="98" customFormat="1" ht="21" customHeight="1" thickBot="1">
      <c r="A883" s="109" t="str">
        <f t="shared" ca="1" si="78"/>
        <v/>
      </c>
      <c r="B883" s="152"/>
      <c r="C883" s="45" t="str">
        <f>IFERROR(VLOOKUP(B883,'اسماء العملاء'!$A$2:$E$1589,5,FALSE),"")</f>
        <v/>
      </c>
      <c r="D883" s="60" t="str">
        <f>IFERROR(VLOOKUP(B883,'اسماء العملاء'!$A$2:$C$1589,2,FALSE),"")</f>
        <v/>
      </c>
      <c r="E883" s="56"/>
      <c r="F883" s="62" t="str">
        <f>IFERROR(VLOOKUP(B883,'اسماء العملاء'!$A$2:$C$1589,3,FALSE),"")</f>
        <v/>
      </c>
      <c r="G883" s="75" t="str">
        <f>IFERROR(VLOOKUP(B883,'اسماء العملاء'!$A$2:$F$1589,6,FALSE),"")</f>
        <v/>
      </c>
      <c r="H883" s="142" t="str">
        <f>IFERROR(VLOOKUP(G883,'انواع الفلاتر'!$B$2:$C$52,2,FALSE),"")</f>
        <v/>
      </c>
      <c r="I883" s="128" t="str">
        <f>IFERROR(VLOOKUP(B883,'اسماء العملاء'!$A$2:$K$1589,11,FALSE),"")</f>
        <v/>
      </c>
      <c r="J883" s="46" t="str">
        <f t="shared" si="79"/>
        <v/>
      </c>
      <c r="K883" s="30"/>
      <c r="L883" s="137" t="str">
        <f t="shared" si="80"/>
        <v/>
      </c>
      <c r="M883" s="94" t="str">
        <f>IFERROR(VLOOKUP(B883,'اسماء العملاء'!$A$2:$G$1589,7,FALSE),"")</f>
        <v/>
      </c>
      <c r="N883" s="92" t="str">
        <f t="shared" si="81"/>
        <v/>
      </c>
      <c r="O883" s="149" t="str">
        <f>IFERROR(VLOOKUP(B883,'اسماء العملاء'!$A$2:$I$1589,9,FALSE),"")</f>
        <v/>
      </c>
      <c r="P883" s="144" t="str">
        <f t="shared" si="82"/>
        <v/>
      </c>
      <c r="Q883" s="145" t="str">
        <f t="shared" si="83"/>
        <v/>
      </c>
      <c r="R883" s="50"/>
      <c r="S883" s="133" t="str">
        <f>IFERROR(VLOOKUP(B883,'اسماء العملاء'!$A$2:$J$1589,10,FALSE),"")</f>
        <v/>
      </c>
      <c r="T883" s="48" t="str">
        <f>IFERROR(IF(COUNT($S883:S883)&gt;=$P883,"",EDATE($S883,1)),"")</f>
        <v/>
      </c>
      <c r="U883" s="48" t="str">
        <f>IFERROR(IF(COUNT($S883:T883)&gt;=$P883,"",EDATE($S883,2)),"")</f>
        <v/>
      </c>
      <c r="V883" s="48" t="str">
        <f>IFERROR(IF(COUNT($S883:U883)&gt;=$P883,"",EDATE($S883,3)),"")</f>
        <v/>
      </c>
      <c r="W883" s="48" t="str">
        <f>IFERROR(IF(COUNT($S883:V883)&gt;=$P883,"",EDATE($S883,4)),"")</f>
        <v/>
      </c>
      <c r="X883" s="48" t="str">
        <f>IFERROR(IF(COUNT($S883:W883)&gt;=$P883,"",EDATE($S883,5)),"")</f>
        <v/>
      </c>
      <c r="Y883" s="48" t="str">
        <f>IFERROR(IF(COUNT($S883:X883)&gt;=$P883,"",EDATE($S883,6)),"")</f>
        <v/>
      </c>
      <c r="Z883" s="48" t="str">
        <f>IFERROR(IF(COUNT($S883:Y883)&gt;=$P883,"",EDATE($S883,7)),"")</f>
        <v/>
      </c>
      <c r="AA883" s="48" t="str">
        <f>IFERROR(IF(COUNT($S883:Z883)&gt;=$P883,"",EDATE($S883,8)),"")</f>
        <v/>
      </c>
      <c r="AB883" s="48" t="str">
        <f>IFERROR(IF(COUNT($S883:AA883)&gt;=$P883,"",EDATE($S883,9)),"")</f>
        <v/>
      </c>
      <c r="AC883" s="48" t="str">
        <f>IFERROR(IF(COUNT($S883:AB883)&gt;=$P883,"",EDATE($S883,10)),"")</f>
        <v/>
      </c>
      <c r="AD883" s="48" t="str">
        <f>IFERROR(IF(COUNT($S883:AC883)&gt;=$P883,"",EDATE($S883,11)),"")</f>
        <v/>
      </c>
      <c r="AE883" s="48" t="str">
        <f>IFERROR(IF(COUNT($S883:AD883)&gt;=$P883,"",EDATE($S883,12)),"")</f>
        <v/>
      </c>
      <c r="AF883" s="48" t="str">
        <f>IFERROR(IF(COUNT($S883:AE883)&gt;=$P883,"",EDATE($S883,13)),"")</f>
        <v/>
      </c>
      <c r="AG883" s="48" t="str">
        <f>IFERROR(IF(COUNT($S883:AF883)&gt;=$P883,"",EDATE($S883,14)),"")</f>
        <v/>
      </c>
      <c r="AH883" s="48" t="str">
        <f>IFERROR(IF(COUNT($S883:AG883)&gt;=$P883,"",EDATE($S883,15)),"")</f>
        <v/>
      </c>
      <c r="AI883" s="48" t="str">
        <f>IFERROR(IF(COUNT($S883:AH883)&gt;=$P883,"",EDATE($S883,16)),"")</f>
        <v/>
      </c>
      <c r="AJ883" s="48" t="str">
        <f>IFERROR(IF(COUNT($S883:AI883)&gt;=$P883,"",EDATE($S883,17)),"")</f>
        <v/>
      </c>
      <c r="AK883" s="48" t="str">
        <f>IFERROR(IF(COUNT($S883:AJ883)&gt;=$P883,"",EDATE($S883,18)),"")</f>
        <v/>
      </c>
      <c r="AL883" s="49" t="str">
        <f>IFERROR(IF(COUNT($S883:AK883)&gt;=$P883,"",EDATE($S883,19)),"")</f>
        <v/>
      </c>
      <c r="AM883" s="49" t="str">
        <f>IFERROR(IF(COUNT($S883:AL883)&gt;=$P883,"",EDATE($S883,20)),"")</f>
        <v/>
      </c>
      <c r="AN883" s="49" t="str">
        <f>IFERROR(IF(COUNT($S883:AM883)&gt;=$P883,"",EDATE($S883,21)),"")</f>
        <v/>
      </c>
      <c r="AO883" s="49" t="str">
        <f>IFERROR(IF(COUNT($S883:AN883)&gt;=$P883,"",EDATE($S883,22)),"")</f>
        <v/>
      </c>
      <c r="AP883" s="49" t="str">
        <f>IFERROR(IF(COUNT($S883:AO883)&gt;=$P883,"",EDATE($S883,23)),"")</f>
        <v/>
      </c>
      <c r="AQ883" s="49" t="str">
        <f>IFERROR(IF(COUNT($S883:AP883)&gt;=$P883,"",EDATE($S883,24)),"")</f>
        <v/>
      </c>
      <c r="AR883" s="49" t="str">
        <f>IFERROR(IF(COUNT($S883:AQ883)&gt;=$P883,"",EDATE($S883,25)),"")</f>
        <v/>
      </c>
      <c r="AS883" s="49" t="str">
        <f>IFERROR(IF(COUNT($S883:AR883)&gt;=$P883,"",EDATE($S883,26)),"")</f>
        <v/>
      </c>
      <c r="AT883" s="49" t="str">
        <f>IFERROR(IF(COUNT($S883:AS883)&gt;=$P883,"",EDATE($S883,27)),"")</f>
        <v/>
      </c>
      <c r="AU883" s="49" t="str">
        <f>IFERROR(IF(COUNT($S883:AT883)&gt;=$P883,"",EDATE($S883,28)),"")</f>
        <v/>
      </c>
      <c r="AV883" s="49" t="str">
        <f>IFERROR(IF(COUNT($S883:AU883)&gt;=$P883,"",EDATE($S883,29)),"")</f>
        <v/>
      </c>
      <c r="AW883" s="49" t="str">
        <f>IFERROR(IF(COUNT($S883:AV883)&gt;=$P883,"",EDATE($S883,30)),"")</f>
        <v/>
      </c>
      <c r="AX883" s="49" t="str">
        <f>IFERROR(IF(COUNT($S883:AW883)&gt;=$P883,"",EDATE($S883,31)),"")</f>
        <v/>
      </c>
      <c r="AY883" s="49" t="str">
        <f>IFERROR(IF(COUNT($S883:AX883)&gt;=$P883,"",EDATE($S883,32)),"")</f>
        <v/>
      </c>
      <c r="AZ883" s="49" t="str">
        <f>IFERROR(IF(COUNT($S883:AY883)&gt;=$P883,"",EDATE($S883,33)),"")</f>
        <v/>
      </c>
      <c r="BA883" s="49" t="str">
        <f>IFERROR(IF(COUNT($S883:AZ883)&gt;=$P883,"",EDATE($S883,34)),"")</f>
        <v/>
      </c>
      <c r="BB883" s="49" t="str">
        <f>IFERROR(IF(COUNT($S883:BA883)&gt;=$P883,"",EDATE($S883,35)),"")</f>
        <v/>
      </c>
      <c r="BC883" s="49" t="str">
        <f>IFERROR(IF(COUNT($S883:BB883)&gt;=$P883,"",EDATE($S883,36)),"")</f>
        <v/>
      </c>
      <c r="BD883" s="110"/>
    </row>
    <row r="884" spans="1:56" s="98" customFormat="1" ht="21" customHeight="1" thickBot="1">
      <c r="A884" s="106" t="str">
        <f t="shared" ca="1" si="78"/>
        <v/>
      </c>
      <c r="B884" s="152"/>
      <c r="C884" s="45" t="str">
        <f>IFERROR(VLOOKUP(B884,'اسماء العملاء'!$A$2:$E$1589,5,FALSE),"")</f>
        <v/>
      </c>
      <c r="D884" s="60" t="str">
        <f>IFERROR(VLOOKUP(B884,'اسماء العملاء'!$A$2:$C$1589,2,FALSE),"")</f>
        <v/>
      </c>
      <c r="E884" s="56"/>
      <c r="F884" s="62" t="str">
        <f>IFERROR(VLOOKUP(B884,'اسماء العملاء'!$A$2:$C$1589,3,FALSE),"")</f>
        <v/>
      </c>
      <c r="G884" s="75" t="str">
        <f>IFERROR(VLOOKUP(B884,'اسماء العملاء'!$A$2:$F$1589,6,FALSE),"")</f>
        <v/>
      </c>
      <c r="H884" s="142" t="str">
        <f>IFERROR(VLOOKUP(G884,'انواع الفلاتر'!$B$2:$C$52,2,FALSE),"")</f>
        <v/>
      </c>
      <c r="I884" s="128" t="str">
        <f>IFERROR(VLOOKUP(B884,'اسماء العملاء'!$A$2:$K$1589,11,FALSE),"")</f>
        <v/>
      </c>
      <c r="J884" s="46" t="str">
        <f t="shared" si="79"/>
        <v/>
      </c>
      <c r="K884" s="37"/>
      <c r="L884" s="137" t="str">
        <f t="shared" si="80"/>
        <v/>
      </c>
      <c r="M884" s="94" t="str">
        <f>IFERROR(VLOOKUP(B884,'اسماء العملاء'!$A$2:$G$1589,7,FALSE),"")</f>
        <v/>
      </c>
      <c r="N884" s="92" t="str">
        <f t="shared" si="81"/>
        <v/>
      </c>
      <c r="O884" s="149" t="str">
        <f>IFERROR(VLOOKUP(B884,'اسماء العملاء'!$A$2:$I$1589,9,FALSE),"")</f>
        <v/>
      </c>
      <c r="P884" s="144" t="str">
        <f t="shared" si="82"/>
        <v/>
      </c>
      <c r="Q884" s="145" t="str">
        <f t="shared" si="83"/>
        <v/>
      </c>
      <c r="R884" s="50"/>
      <c r="S884" s="133" t="str">
        <f>IFERROR(VLOOKUP(B884,'اسماء العملاء'!$A$2:$J$1589,10,FALSE),"")</f>
        <v/>
      </c>
      <c r="T884" s="48" t="str">
        <f>IFERROR(IF(COUNT($S884:S884)&gt;=$P884,"",EDATE($S884,1)),"")</f>
        <v/>
      </c>
      <c r="U884" s="48" t="str">
        <f>IFERROR(IF(COUNT($S884:T884)&gt;=$P884,"",EDATE($S884,2)),"")</f>
        <v/>
      </c>
      <c r="V884" s="48" t="str">
        <f>IFERROR(IF(COUNT($S884:U884)&gt;=$P884,"",EDATE($S884,3)),"")</f>
        <v/>
      </c>
      <c r="W884" s="48" t="str">
        <f>IFERROR(IF(COUNT($S884:V884)&gt;=$P884,"",EDATE($S884,4)),"")</f>
        <v/>
      </c>
      <c r="X884" s="48" t="str">
        <f>IFERROR(IF(COUNT($S884:W884)&gt;=$P884,"",EDATE($S884,5)),"")</f>
        <v/>
      </c>
      <c r="Y884" s="48" t="str">
        <f>IFERROR(IF(COUNT($S884:X884)&gt;=$P884,"",EDATE($S884,6)),"")</f>
        <v/>
      </c>
      <c r="Z884" s="48" t="str">
        <f>IFERROR(IF(COUNT($S884:Y884)&gt;=$P884,"",EDATE($S884,7)),"")</f>
        <v/>
      </c>
      <c r="AA884" s="48" t="str">
        <f>IFERROR(IF(COUNT($S884:Z884)&gt;=$P884,"",EDATE($S884,8)),"")</f>
        <v/>
      </c>
      <c r="AB884" s="48" t="str">
        <f>IFERROR(IF(COUNT($S884:AA884)&gt;=$P884,"",EDATE($S884,9)),"")</f>
        <v/>
      </c>
      <c r="AC884" s="48" t="str">
        <f>IFERROR(IF(COUNT($S884:AB884)&gt;=$P884,"",EDATE($S884,10)),"")</f>
        <v/>
      </c>
      <c r="AD884" s="48" t="str">
        <f>IFERROR(IF(COUNT($S884:AC884)&gt;=$P884,"",EDATE($S884,11)),"")</f>
        <v/>
      </c>
      <c r="AE884" s="48" t="str">
        <f>IFERROR(IF(COUNT($S884:AD884)&gt;=$P884,"",EDATE($S884,12)),"")</f>
        <v/>
      </c>
      <c r="AF884" s="48" t="str">
        <f>IFERROR(IF(COUNT($S884:AE884)&gt;=$P884,"",EDATE($S884,13)),"")</f>
        <v/>
      </c>
      <c r="AG884" s="48" t="str">
        <f>IFERROR(IF(COUNT($S884:AF884)&gt;=$P884,"",EDATE($S884,14)),"")</f>
        <v/>
      </c>
      <c r="AH884" s="48" t="str">
        <f>IFERROR(IF(COUNT($S884:AG884)&gt;=$P884,"",EDATE($S884,15)),"")</f>
        <v/>
      </c>
      <c r="AI884" s="48" t="str">
        <f>IFERROR(IF(COUNT($S884:AH884)&gt;=$P884,"",EDATE($S884,16)),"")</f>
        <v/>
      </c>
      <c r="AJ884" s="48" t="str">
        <f>IFERROR(IF(COUNT($S884:AI884)&gt;=$P884,"",EDATE($S884,17)),"")</f>
        <v/>
      </c>
      <c r="AK884" s="48" t="str">
        <f>IFERROR(IF(COUNT($S884:AJ884)&gt;=$P884,"",EDATE($S884,18)),"")</f>
        <v/>
      </c>
      <c r="AL884" s="49" t="str">
        <f>IFERROR(IF(COUNT($S884:AK884)&gt;=$P884,"",EDATE($S884,19)),"")</f>
        <v/>
      </c>
      <c r="AM884" s="49" t="str">
        <f>IFERROR(IF(COUNT($S884:AL884)&gt;=$P884,"",EDATE($S884,20)),"")</f>
        <v/>
      </c>
      <c r="AN884" s="49" t="str">
        <f>IFERROR(IF(COUNT($S884:AM884)&gt;=$P884,"",EDATE($S884,21)),"")</f>
        <v/>
      </c>
      <c r="AO884" s="49" t="str">
        <f>IFERROR(IF(COUNT($S884:AN884)&gt;=$P884,"",EDATE($S884,22)),"")</f>
        <v/>
      </c>
      <c r="AP884" s="49" t="str">
        <f>IFERROR(IF(COUNT($S884:AO884)&gt;=$P884,"",EDATE($S884,23)),"")</f>
        <v/>
      </c>
      <c r="AQ884" s="49" t="str">
        <f>IFERROR(IF(COUNT($S884:AP884)&gt;=$P884,"",EDATE($S884,24)),"")</f>
        <v/>
      </c>
      <c r="AR884" s="49" t="str">
        <f>IFERROR(IF(COUNT($S884:AQ884)&gt;=$P884,"",EDATE($S884,25)),"")</f>
        <v/>
      </c>
      <c r="AS884" s="49" t="str">
        <f>IFERROR(IF(COUNT($S884:AR884)&gt;=$P884,"",EDATE($S884,26)),"")</f>
        <v/>
      </c>
      <c r="AT884" s="49" t="str">
        <f>IFERROR(IF(COUNT($S884:AS884)&gt;=$P884,"",EDATE($S884,27)),"")</f>
        <v/>
      </c>
      <c r="AU884" s="49" t="str">
        <f>IFERROR(IF(COUNT($S884:AT884)&gt;=$P884,"",EDATE($S884,28)),"")</f>
        <v/>
      </c>
      <c r="AV884" s="49" t="str">
        <f>IFERROR(IF(COUNT($S884:AU884)&gt;=$P884,"",EDATE($S884,29)),"")</f>
        <v/>
      </c>
      <c r="AW884" s="49" t="str">
        <f>IFERROR(IF(COUNT($S884:AV884)&gt;=$P884,"",EDATE($S884,30)),"")</f>
        <v/>
      </c>
      <c r="AX884" s="49" t="str">
        <f>IFERROR(IF(COUNT($S884:AW884)&gt;=$P884,"",EDATE($S884,31)),"")</f>
        <v/>
      </c>
      <c r="AY884" s="49" t="str">
        <f>IFERROR(IF(COUNT($S884:AX884)&gt;=$P884,"",EDATE($S884,32)),"")</f>
        <v/>
      </c>
      <c r="AZ884" s="49" t="str">
        <f>IFERROR(IF(COUNT($S884:AY884)&gt;=$P884,"",EDATE($S884,33)),"")</f>
        <v/>
      </c>
      <c r="BA884" s="49" t="str">
        <f>IFERROR(IF(COUNT($S884:AZ884)&gt;=$P884,"",EDATE($S884,34)),"")</f>
        <v/>
      </c>
      <c r="BB884" s="49" t="str">
        <f>IFERROR(IF(COUNT($S884:BA884)&gt;=$P884,"",EDATE($S884,35)),"")</f>
        <v/>
      </c>
      <c r="BC884" s="49" t="str">
        <f>IFERROR(IF(COUNT($S884:BB884)&gt;=$P884,"",EDATE($S884,36)),"")</f>
        <v/>
      </c>
      <c r="BD884" s="108"/>
    </row>
    <row r="885" spans="1:56" s="98" customFormat="1" ht="21" customHeight="1" thickBot="1">
      <c r="A885" s="106" t="str">
        <f t="shared" ca="1" si="78"/>
        <v/>
      </c>
      <c r="B885" s="152"/>
      <c r="C885" s="45" t="str">
        <f>IFERROR(VLOOKUP(B885,'اسماء العملاء'!$A$2:$E$1589,5,FALSE),"")</f>
        <v/>
      </c>
      <c r="D885" s="60" t="str">
        <f>IFERROR(VLOOKUP(B885,'اسماء العملاء'!$A$2:$C$1589,2,FALSE),"")</f>
        <v/>
      </c>
      <c r="E885" s="56"/>
      <c r="F885" s="62" t="str">
        <f>IFERROR(VLOOKUP(B885,'اسماء العملاء'!$A$2:$C$1589,3,FALSE),"")</f>
        <v/>
      </c>
      <c r="G885" s="75" t="str">
        <f>IFERROR(VLOOKUP(B885,'اسماء العملاء'!$A$2:$F$1589,6,FALSE),"")</f>
        <v/>
      </c>
      <c r="H885" s="142" t="str">
        <f>IFERROR(VLOOKUP(G885,'انواع الفلاتر'!$B$2:$C$52,2,FALSE),"")</f>
        <v/>
      </c>
      <c r="I885" s="128" t="str">
        <f>IFERROR(VLOOKUP(B885,'اسماء العملاء'!$A$2:$K$1589,11,FALSE),"")</f>
        <v/>
      </c>
      <c r="J885" s="46" t="str">
        <f t="shared" si="79"/>
        <v/>
      </c>
      <c r="K885" s="37"/>
      <c r="L885" s="137" t="str">
        <f t="shared" si="80"/>
        <v/>
      </c>
      <c r="M885" s="94" t="str">
        <f>IFERROR(VLOOKUP(B885,'اسماء العملاء'!$A$2:$G$1589,7,FALSE),"")</f>
        <v/>
      </c>
      <c r="N885" s="92" t="str">
        <f t="shared" si="81"/>
        <v/>
      </c>
      <c r="O885" s="149" t="str">
        <f>IFERROR(VLOOKUP(B885,'اسماء العملاء'!$A$2:$I$1589,9,FALSE),"")</f>
        <v/>
      </c>
      <c r="P885" s="144" t="str">
        <f t="shared" si="82"/>
        <v/>
      </c>
      <c r="Q885" s="145" t="str">
        <f t="shared" si="83"/>
        <v/>
      </c>
      <c r="R885" s="50"/>
      <c r="S885" s="133" t="str">
        <f>IFERROR(VLOOKUP(B885,'اسماء العملاء'!$A$2:$J$1589,10,FALSE),"")</f>
        <v/>
      </c>
      <c r="T885" s="48" t="str">
        <f>IFERROR(IF(COUNT($S885:S885)&gt;=$P885,"",EDATE($S885,1)),"")</f>
        <v/>
      </c>
      <c r="U885" s="48" t="str">
        <f>IFERROR(IF(COUNT($S885:T885)&gt;=$P885,"",EDATE($S885,2)),"")</f>
        <v/>
      </c>
      <c r="V885" s="48" t="str">
        <f>IFERROR(IF(COUNT($S885:U885)&gt;=$P885,"",EDATE($S885,3)),"")</f>
        <v/>
      </c>
      <c r="W885" s="48" t="str">
        <f>IFERROR(IF(COUNT($S885:V885)&gt;=$P885,"",EDATE($S885,4)),"")</f>
        <v/>
      </c>
      <c r="X885" s="48" t="str">
        <f>IFERROR(IF(COUNT($S885:W885)&gt;=$P885,"",EDATE($S885,5)),"")</f>
        <v/>
      </c>
      <c r="Y885" s="48" t="str">
        <f>IFERROR(IF(COUNT($S885:X885)&gt;=$P885,"",EDATE($S885,6)),"")</f>
        <v/>
      </c>
      <c r="Z885" s="48" t="str">
        <f>IFERROR(IF(COUNT($S885:Y885)&gt;=$P885,"",EDATE($S885,7)),"")</f>
        <v/>
      </c>
      <c r="AA885" s="48" t="str">
        <f>IFERROR(IF(COUNT($S885:Z885)&gt;=$P885,"",EDATE($S885,8)),"")</f>
        <v/>
      </c>
      <c r="AB885" s="48" t="str">
        <f>IFERROR(IF(COUNT($S885:AA885)&gt;=$P885,"",EDATE($S885,9)),"")</f>
        <v/>
      </c>
      <c r="AC885" s="48" t="str">
        <f>IFERROR(IF(COUNT($S885:AB885)&gt;=$P885,"",EDATE($S885,10)),"")</f>
        <v/>
      </c>
      <c r="AD885" s="48" t="str">
        <f>IFERROR(IF(COUNT($S885:AC885)&gt;=$P885,"",EDATE($S885,11)),"")</f>
        <v/>
      </c>
      <c r="AE885" s="48" t="str">
        <f>IFERROR(IF(COUNT($S885:AD885)&gt;=$P885,"",EDATE($S885,12)),"")</f>
        <v/>
      </c>
      <c r="AF885" s="48" t="str">
        <f>IFERROR(IF(COUNT($S885:AE885)&gt;=$P885,"",EDATE($S885,13)),"")</f>
        <v/>
      </c>
      <c r="AG885" s="48" t="str">
        <f>IFERROR(IF(COUNT($S885:AF885)&gt;=$P885,"",EDATE($S885,14)),"")</f>
        <v/>
      </c>
      <c r="AH885" s="48" t="str">
        <f>IFERROR(IF(COUNT($S885:AG885)&gt;=$P885,"",EDATE($S885,15)),"")</f>
        <v/>
      </c>
      <c r="AI885" s="48" t="str">
        <f>IFERROR(IF(COUNT($S885:AH885)&gt;=$P885,"",EDATE($S885,16)),"")</f>
        <v/>
      </c>
      <c r="AJ885" s="48" t="str">
        <f>IFERROR(IF(COUNT($S885:AI885)&gt;=$P885,"",EDATE($S885,17)),"")</f>
        <v/>
      </c>
      <c r="AK885" s="48" t="str">
        <f>IFERROR(IF(COUNT($S885:AJ885)&gt;=$P885,"",EDATE($S885,18)),"")</f>
        <v/>
      </c>
      <c r="AL885" s="49" t="str">
        <f>IFERROR(IF(COUNT($S885:AK885)&gt;=$P885,"",EDATE($S885,19)),"")</f>
        <v/>
      </c>
      <c r="AM885" s="49" t="str">
        <f>IFERROR(IF(COUNT($S885:AL885)&gt;=$P885,"",EDATE($S885,20)),"")</f>
        <v/>
      </c>
      <c r="AN885" s="49" t="str">
        <f>IFERROR(IF(COUNT($S885:AM885)&gt;=$P885,"",EDATE($S885,21)),"")</f>
        <v/>
      </c>
      <c r="AO885" s="49" t="str">
        <f>IFERROR(IF(COUNT($S885:AN885)&gt;=$P885,"",EDATE($S885,22)),"")</f>
        <v/>
      </c>
      <c r="AP885" s="49" t="str">
        <f>IFERROR(IF(COUNT($S885:AO885)&gt;=$P885,"",EDATE($S885,23)),"")</f>
        <v/>
      </c>
      <c r="AQ885" s="49" t="str">
        <f>IFERROR(IF(COUNT($S885:AP885)&gt;=$P885,"",EDATE($S885,24)),"")</f>
        <v/>
      </c>
      <c r="AR885" s="49" t="str">
        <f>IFERROR(IF(COUNT($S885:AQ885)&gt;=$P885,"",EDATE($S885,25)),"")</f>
        <v/>
      </c>
      <c r="AS885" s="49" t="str">
        <f>IFERROR(IF(COUNT($S885:AR885)&gt;=$P885,"",EDATE($S885,26)),"")</f>
        <v/>
      </c>
      <c r="AT885" s="49" t="str">
        <f>IFERROR(IF(COUNT($S885:AS885)&gt;=$P885,"",EDATE($S885,27)),"")</f>
        <v/>
      </c>
      <c r="AU885" s="49" t="str">
        <f>IFERROR(IF(COUNT($S885:AT885)&gt;=$P885,"",EDATE($S885,28)),"")</f>
        <v/>
      </c>
      <c r="AV885" s="49" t="str">
        <f>IFERROR(IF(COUNT($S885:AU885)&gt;=$P885,"",EDATE($S885,29)),"")</f>
        <v/>
      </c>
      <c r="AW885" s="49" t="str">
        <f>IFERROR(IF(COUNT($S885:AV885)&gt;=$P885,"",EDATE($S885,30)),"")</f>
        <v/>
      </c>
      <c r="AX885" s="49" t="str">
        <f>IFERROR(IF(COUNT($S885:AW885)&gt;=$P885,"",EDATE($S885,31)),"")</f>
        <v/>
      </c>
      <c r="AY885" s="49" t="str">
        <f>IFERROR(IF(COUNT($S885:AX885)&gt;=$P885,"",EDATE($S885,32)),"")</f>
        <v/>
      </c>
      <c r="AZ885" s="49" t="str">
        <f>IFERROR(IF(COUNT($S885:AY885)&gt;=$P885,"",EDATE($S885,33)),"")</f>
        <v/>
      </c>
      <c r="BA885" s="49" t="str">
        <f>IFERROR(IF(COUNT($S885:AZ885)&gt;=$P885,"",EDATE($S885,34)),"")</f>
        <v/>
      </c>
      <c r="BB885" s="49" t="str">
        <f>IFERROR(IF(COUNT($S885:BA885)&gt;=$P885,"",EDATE($S885,35)),"")</f>
        <v/>
      </c>
      <c r="BC885" s="49" t="str">
        <f>IFERROR(IF(COUNT($S885:BB885)&gt;=$P885,"",EDATE($S885,36)),"")</f>
        <v/>
      </c>
      <c r="BD885" s="108"/>
    </row>
    <row r="886" spans="1:56" s="98" customFormat="1" ht="21" customHeight="1" thickBot="1">
      <c r="A886" s="106" t="str">
        <f t="shared" ca="1" si="78"/>
        <v/>
      </c>
      <c r="B886" s="152"/>
      <c r="C886" s="45" t="str">
        <f>IFERROR(VLOOKUP(B886,'اسماء العملاء'!$A$2:$E$1589,5,FALSE),"")</f>
        <v/>
      </c>
      <c r="D886" s="60" t="str">
        <f>IFERROR(VLOOKUP(B886,'اسماء العملاء'!$A$2:$C$1589,2,FALSE),"")</f>
        <v/>
      </c>
      <c r="E886" s="56"/>
      <c r="F886" s="62" t="str">
        <f>IFERROR(VLOOKUP(B886,'اسماء العملاء'!$A$2:$C$1589,3,FALSE),"")</f>
        <v/>
      </c>
      <c r="G886" s="75" t="str">
        <f>IFERROR(VLOOKUP(B886,'اسماء العملاء'!$A$2:$F$1589,6,FALSE),"")</f>
        <v/>
      </c>
      <c r="H886" s="142" t="str">
        <f>IFERROR(VLOOKUP(G886,'انواع الفلاتر'!$B$2:$C$52,2,FALSE),"")</f>
        <v/>
      </c>
      <c r="I886" s="128" t="str">
        <f>IFERROR(VLOOKUP(B886,'اسماء العملاء'!$A$2:$K$1589,11,FALSE),"")</f>
        <v/>
      </c>
      <c r="J886" s="46" t="str">
        <f t="shared" si="79"/>
        <v/>
      </c>
      <c r="K886" s="37"/>
      <c r="L886" s="137" t="str">
        <f t="shared" si="80"/>
        <v/>
      </c>
      <c r="M886" s="94" t="str">
        <f>IFERROR(VLOOKUP(B886,'اسماء العملاء'!$A$2:$G$1589,7,FALSE),"")</f>
        <v/>
      </c>
      <c r="N886" s="92" t="str">
        <f t="shared" si="81"/>
        <v/>
      </c>
      <c r="O886" s="149" t="str">
        <f>IFERROR(VLOOKUP(B886,'اسماء العملاء'!$A$2:$I$1589,9,FALSE),"")</f>
        <v/>
      </c>
      <c r="P886" s="144" t="str">
        <f t="shared" si="82"/>
        <v/>
      </c>
      <c r="Q886" s="145" t="str">
        <f t="shared" si="83"/>
        <v/>
      </c>
      <c r="R886" s="50"/>
      <c r="S886" s="133" t="str">
        <f>IFERROR(VLOOKUP(B886,'اسماء العملاء'!$A$2:$J$1589,10,FALSE),"")</f>
        <v/>
      </c>
      <c r="T886" s="48" t="str">
        <f>IFERROR(IF(COUNT($S886:S886)&gt;=$P886,"",EDATE($S886,1)),"")</f>
        <v/>
      </c>
      <c r="U886" s="48" t="str">
        <f>IFERROR(IF(COUNT($S886:T886)&gt;=$P886,"",EDATE($S886,2)),"")</f>
        <v/>
      </c>
      <c r="V886" s="48" t="str">
        <f>IFERROR(IF(COUNT($S886:U886)&gt;=$P886,"",EDATE($S886,3)),"")</f>
        <v/>
      </c>
      <c r="W886" s="48" t="str">
        <f>IFERROR(IF(COUNT($S886:V886)&gt;=$P886,"",EDATE($S886,4)),"")</f>
        <v/>
      </c>
      <c r="X886" s="48" t="str">
        <f>IFERROR(IF(COUNT($S886:W886)&gt;=$P886,"",EDATE($S886,5)),"")</f>
        <v/>
      </c>
      <c r="Y886" s="48" t="str">
        <f>IFERROR(IF(COUNT($S886:X886)&gt;=$P886,"",EDATE($S886,6)),"")</f>
        <v/>
      </c>
      <c r="Z886" s="48" t="str">
        <f>IFERROR(IF(COUNT($S886:Y886)&gt;=$P886,"",EDATE($S886,7)),"")</f>
        <v/>
      </c>
      <c r="AA886" s="48" t="str">
        <f>IFERROR(IF(COUNT($S886:Z886)&gt;=$P886,"",EDATE($S886,8)),"")</f>
        <v/>
      </c>
      <c r="AB886" s="48" t="str">
        <f>IFERROR(IF(COUNT($S886:AA886)&gt;=$P886,"",EDATE($S886,9)),"")</f>
        <v/>
      </c>
      <c r="AC886" s="48" t="str">
        <f>IFERROR(IF(COUNT($S886:AB886)&gt;=$P886,"",EDATE($S886,10)),"")</f>
        <v/>
      </c>
      <c r="AD886" s="48" t="str">
        <f>IFERROR(IF(COUNT($S886:AC886)&gt;=$P886,"",EDATE($S886,11)),"")</f>
        <v/>
      </c>
      <c r="AE886" s="48" t="str">
        <f>IFERROR(IF(COUNT($S886:AD886)&gt;=$P886,"",EDATE($S886,12)),"")</f>
        <v/>
      </c>
      <c r="AF886" s="48" t="str">
        <f>IFERROR(IF(COUNT($S886:AE886)&gt;=$P886,"",EDATE($S886,13)),"")</f>
        <v/>
      </c>
      <c r="AG886" s="48" t="str">
        <f>IFERROR(IF(COUNT($S886:AF886)&gt;=$P886,"",EDATE($S886,14)),"")</f>
        <v/>
      </c>
      <c r="AH886" s="48" t="str">
        <f>IFERROR(IF(COUNT($S886:AG886)&gt;=$P886,"",EDATE($S886,15)),"")</f>
        <v/>
      </c>
      <c r="AI886" s="48" t="str">
        <f>IFERROR(IF(COUNT($S886:AH886)&gt;=$P886,"",EDATE($S886,16)),"")</f>
        <v/>
      </c>
      <c r="AJ886" s="48" t="str">
        <f>IFERROR(IF(COUNT($S886:AI886)&gt;=$P886,"",EDATE($S886,17)),"")</f>
        <v/>
      </c>
      <c r="AK886" s="48" t="str">
        <f>IFERROR(IF(COUNT($S886:AJ886)&gt;=$P886,"",EDATE($S886,18)),"")</f>
        <v/>
      </c>
      <c r="AL886" s="49" t="str">
        <f>IFERROR(IF(COUNT($S886:AK886)&gt;=$P886,"",EDATE($S886,19)),"")</f>
        <v/>
      </c>
      <c r="AM886" s="49" t="str">
        <f>IFERROR(IF(COUNT($S886:AL886)&gt;=$P886,"",EDATE($S886,20)),"")</f>
        <v/>
      </c>
      <c r="AN886" s="49" t="str">
        <f>IFERROR(IF(COUNT($S886:AM886)&gt;=$P886,"",EDATE($S886,21)),"")</f>
        <v/>
      </c>
      <c r="AO886" s="49" t="str">
        <f>IFERROR(IF(COUNT($S886:AN886)&gt;=$P886,"",EDATE($S886,22)),"")</f>
        <v/>
      </c>
      <c r="AP886" s="49" t="str">
        <f>IFERROR(IF(COUNT($S886:AO886)&gt;=$P886,"",EDATE($S886,23)),"")</f>
        <v/>
      </c>
      <c r="AQ886" s="49" t="str">
        <f>IFERROR(IF(COUNT($S886:AP886)&gt;=$P886,"",EDATE($S886,24)),"")</f>
        <v/>
      </c>
      <c r="AR886" s="49" t="str">
        <f>IFERROR(IF(COUNT($S886:AQ886)&gt;=$P886,"",EDATE($S886,25)),"")</f>
        <v/>
      </c>
      <c r="AS886" s="49" t="str">
        <f>IFERROR(IF(COUNT($S886:AR886)&gt;=$P886,"",EDATE($S886,26)),"")</f>
        <v/>
      </c>
      <c r="AT886" s="49" t="str">
        <f>IFERROR(IF(COUNT($S886:AS886)&gt;=$P886,"",EDATE($S886,27)),"")</f>
        <v/>
      </c>
      <c r="AU886" s="49" t="str">
        <f>IFERROR(IF(COUNT($S886:AT886)&gt;=$P886,"",EDATE($S886,28)),"")</f>
        <v/>
      </c>
      <c r="AV886" s="49" t="str">
        <f>IFERROR(IF(COUNT($S886:AU886)&gt;=$P886,"",EDATE($S886,29)),"")</f>
        <v/>
      </c>
      <c r="AW886" s="49" t="str">
        <f>IFERROR(IF(COUNT($S886:AV886)&gt;=$P886,"",EDATE($S886,30)),"")</f>
        <v/>
      </c>
      <c r="AX886" s="49" t="str">
        <f>IFERROR(IF(COUNT($S886:AW886)&gt;=$P886,"",EDATE($S886,31)),"")</f>
        <v/>
      </c>
      <c r="AY886" s="49" t="str">
        <f>IFERROR(IF(COUNT($S886:AX886)&gt;=$P886,"",EDATE($S886,32)),"")</f>
        <v/>
      </c>
      <c r="AZ886" s="49" t="str">
        <f>IFERROR(IF(COUNT($S886:AY886)&gt;=$P886,"",EDATE($S886,33)),"")</f>
        <v/>
      </c>
      <c r="BA886" s="49" t="str">
        <f>IFERROR(IF(COUNT($S886:AZ886)&gt;=$P886,"",EDATE($S886,34)),"")</f>
        <v/>
      </c>
      <c r="BB886" s="49" t="str">
        <f>IFERROR(IF(COUNT($S886:BA886)&gt;=$P886,"",EDATE($S886,35)),"")</f>
        <v/>
      </c>
      <c r="BC886" s="49" t="str">
        <f>IFERROR(IF(COUNT($S886:BB886)&gt;=$P886,"",EDATE($S886,36)),"")</f>
        <v/>
      </c>
      <c r="BD886" s="108"/>
    </row>
    <row r="887" spans="1:56" s="98" customFormat="1" ht="21" customHeight="1" thickBot="1">
      <c r="A887" s="106" t="str">
        <f t="shared" ca="1" si="78"/>
        <v/>
      </c>
      <c r="B887" s="152"/>
      <c r="C887" s="45" t="str">
        <f>IFERROR(VLOOKUP(B887,'اسماء العملاء'!$A$2:$E$1589,5,FALSE),"")</f>
        <v/>
      </c>
      <c r="D887" s="60" t="str">
        <f>IFERROR(VLOOKUP(B887,'اسماء العملاء'!$A$2:$C$1589,2,FALSE),"")</f>
        <v/>
      </c>
      <c r="E887" s="56"/>
      <c r="F887" s="62" t="str">
        <f>IFERROR(VLOOKUP(B887,'اسماء العملاء'!$A$2:$C$1589,3,FALSE),"")</f>
        <v/>
      </c>
      <c r="G887" s="75" t="str">
        <f>IFERROR(VLOOKUP(B887,'اسماء العملاء'!$A$2:$F$1589,6,FALSE),"")</f>
        <v/>
      </c>
      <c r="H887" s="142" t="str">
        <f>IFERROR(VLOOKUP(G887,'انواع الفلاتر'!$B$2:$C$52,2,FALSE),"")</f>
        <v/>
      </c>
      <c r="I887" s="128" t="str">
        <f>IFERROR(VLOOKUP(B887,'اسماء العملاء'!$A$2:$K$1589,11,FALSE),"")</f>
        <v/>
      </c>
      <c r="J887" s="46" t="str">
        <f t="shared" si="79"/>
        <v/>
      </c>
      <c r="K887" s="37"/>
      <c r="L887" s="137" t="str">
        <f t="shared" si="80"/>
        <v/>
      </c>
      <c r="M887" s="94" t="str">
        <f>IFERROR(VLOOKUP(B887,'اسماء العملاء'!$A$2:$G$1589,7,FALSE),"")</f>
        <v/>
      </c>
      <c r="N887" s="92" t="str">
        <f t="shared" si="81"/>
        <v/>
      </c>
      <c r="O887" s="149" t="str">
        <f>IFERROR(VLOOKUP(B887,'اسماء العملاء'!$A$2:$I$1589,9,FALSE),"")</f>
        <v/>
      </c>
      <c r="P887" s="144" t="str">
        <f t="shared" si="82"/>
        <v/>
      </c>
      <c r="Q887" s="145" t="str">
        <f t="shared" si="83"/>
        <v/>
      </c>
      <c r="R887" s="50"/>
      <c r="S887" s="133" t="str">
        <f>IFERROR(VLOOKUP(B887,'اسماء العملاء'!$A$2:$J$1589,10,FALSE),"")</f>
        <v/>
      </c>
      <c r="T887" s="48" t="str">
        <f>IFERROR(IF(COUNT($S887:S887)&gt;=$P887,"",EDATE($S887,1)),"")</f>
        <v/>
      </c>
      <c r="U887" s="48" t="str">
        <f>IFERROR(IF(COUNT($S887:T887)&gt;=$P887,"",EDATE($S887,2)),"")</f>
        <v/>
      </c>
      <c r="V887" s="48" t="str">
        <f>IFERROR(IF(COUNT($S887:U887)&gt;=$P887,"",EDATE($S887,3)),"")</f>
        <v/>
      </c>
      <c r="W887" s="48" t="str">
        <f>IFERROR(IF(COUNT($S887:V887)&gt;=$P887,"",EDATE($S887,4)),"")</f>
        <v/>
      </c>
      <c r="X887" s="48" t="str">
        <f>IFERROR(IF(COUNT($S887:W887)&gt;=$P887,"",EDATE($S887,5)),"")</f>
        <v/>
      </c>
      <c r="Y887" s="48" t="str">
        <f>IFERROR(IF(COUNT($S887:X887)&gt;=$P887,"",EDATE($S887,6)),"")</f>
        <v/>
      </c>
      <c r="Z887" s="48" t="str">
        <f>IFERROR(IF(COUNT($S887:Y887)&gt;=$P887,"",EDATE($S887,7)),"")</f>
        <v/>
      </c>
      <c r="AA887" s="48" t="str">
        <f>IFERROR(IF(COUNT($S887:Z887)&gt;=$P887,"",EDATE($S887,8)),"")</f>
        <v/>
      </c>
      <c r="AB887" s="48" t="str">
        <f>IFERROR(IF(COUNT($S887:AA887)&gt;=$P887,"",EDATE($S887,9)),"")</f>
        <v/>
      </c>
      <c r="AC887" s="48" t="str">
        <f>IFERROR(IF(COUNT($S887:AB887)&gt;=$P887,"",EDATE($S887,10)),"")</f>
        <v/>
      </c>
      <c r="AD887" s="48" t="str">
        <f>IFERROR(IF(COUNT($S887:AC887)&gt;=$P887,"",EDATE($S887,11)),"")</f>
        <v/>
      </c>
      <c r="AE887" s="48" t="str">
        <f>IFERROR(IF(COUNT($S887:AD887)&gt;=$P887,"",EDATE($S887,12)),"")</f>
        <v/>
      </c>
      <c r="AF887" s="48" t="str">
        <f>IFERROR(IF(COUNT($S887:AE887)&gt;=$P887,"",EDATE($S887,13)),"")</f>
        <v/>
      </c>
      <c r="AG887" s="48" t="str">
        <f>IFERROR(IF(COUNT($S887:AF887)&gt;=$P887,"",EDATE($S887,14)),"")</f>
        <v/>
      </c>
      <c r="AH887" s="48" t="str">
        <f>IFERROR(IF(COUNT($S887:AG887)&gt;=$P887,"",EDATE($S887,15)),"")</f>
        <v/>
      </c>
      <c r="AI887" s="48" t="str">
        <f>IFERROR(IF(COUNT($S887:AH887)&gt;=$P887,"",EDATE($S887,16)),"")</f>
        <v/>
      </c>
      <c r="AJ887" s="48" t="str">
        <f>IFERROR(IF(COUNT($S887:AI887)&gt;=$P887,"",EDATE($S887,17)),"")</f>
        <v/>
      </c>
      <c r="AK887" s="48" t="str">
        <f>IFERROR(IF(COUNT($S887:AJ887)&gt;=$P887,"",EDATE($S887,18)),"")</f>
        <v/>
      </c>
      <c r="AL887" s="49" t="str">
        <f>IFERROR(IF(COUNT($S887:AK887)&gt;=$P887,"",EDATE($S887,19)),"")</f>
        <v/>
      </c>
      <c r="AM887" s="49" t="str">
        <f>IFERROR(IF(COUNT($S887:AL887)&gt;=$P887,"",EDATE($S887,20)),"")</f>
        <v/>
      </c>
      <c r="AN887" s="49" t="str">
        <f>IFERROR(IF(COUNT($S887:AM887)&gt;=$P887,"",EDATE($S887,21)),"")</f>
        <v/>
      </c>
      <c r="AO887" s="49" t="str">
        <f>IFERROR(IF(COUNT($S887:AN887)&gt;=$P887,"",EDATE($S887,22)),"")</f>
        <v/>
      </c>
      <c r="AP887" s="49" t="str">
        <f>IFERROR(IF(COUNT($S887:AO887)&gt;=$P887,"",EDATE($S887,23)),"")</f>
        <v/>
      </c>
      <c r="AQ887" s="49" t="str">
        <f>IFERROR(IF(COUNT($S887:AP887)&gt;=$P887,"",EDATE($S887,24)),"")</f>
        <v/>
      </c>
      <c r="AR887" s="49" t="str">
        <f>IFERROR(IF(COUNT($S887:AQ887)&gt;=$P887,"",EDATE($S887,25)),"")</f>
        <v/>
      </c>
      <c r="AS887" s="49" t="str">
        <f>IFERROR(IF(COUNT($S887:AR887)&gt;=$P887,"",EDATE($S887,26)),"")</f>
        <v/>
      </c>
      <c r="AT887" s="49" t="str">
        <f>IFERROR(IF(COUNT($S887:AS887)&gt;=$P887,"",EDATE($S887,27)),"")</f>
        <v/>
      </c>
      <c r="AU887" s="49" t="str">
        <f>IFERROR(IF(COUNT($S887:AT887)&gt;=$P887,"",EDATE($S887,28)),"")</f>
        <v/>
      </c>
      <c r="AV887" s="49" t="str">
        <f>IFERROR(IF(COUNT($S887:AU887)&gt;=$P887,"",EDATE($S887,29)),"")</f>
        <v/>
      </c>
      <c r="AW887" s="49" t="str">
        <f>IFERROR(IF(COUNT($S887:AV887)&gt;=$P887,"",EDATE($S887,30)),"")</f>
        <v/>
      </c>
      <c r="AX887" s="49" t="str">
        <f>IFERROR(IF(COUNT($S887:AW887)&gt;=$P887,"",EDATE($S887,31)),"")</f>
        <v/>
      </c>
      <c r="AY887" s="49" t="str">
        <f>IFERROR(IF(COUNT($S887:AX887)&gt;=$P887,"",EDATE($S887,32)),"")</f>
        <v/>
      </c>
      <c r="AZ887" s="49" t="str">
        <f>IFERROR(IF(COUNT($S887:AY887)&gt;=$P887,"",EDATE($S887,33)),"")</f>
        <v/>
      </c>
      <c r="BA887" s="49" t="str">
        <f>IFERROR(IF(COUNT($S887:AZ887)&gt;=$P887,"",EDATE($S887,34)),"")</f>
        <v/>
      </c>
      <c r="BB887" s="49" t="str">
        <f>IFERROR(IF(COUNT($S887:BA887)&gt;=$P887,"",EDATE($S887,35)),"")</f>
        <v/>
      </c>
      <c r="BC887" s="49" t="str">
        <f>IFERROR(IF(COUNT($S887:BB887)&gt;=$P887,"",EDATE($S887,36)),"")</f>
        <v/>
      </c>
      <c r="BD887" s="108"/>
    </row>
    <row r="888" spans="1:56" s="98" customFormat="1" ht="21" customHeight="1" thickBot="1">
      <c r="A888" s="106" t="str">
        <f t="shared" ca="1" si="78"/>
        <v/>
      </c>
      <c r="B888" s="152"/>
      <c r="C888" s="45" t="str">
        <f>IFERROR(VLOOKUP(B888,'اسماء العملاء'!$A$2:$E$1589,5,FALSE),"")</f>
        <v/>
      </c>
      <c r="D888" s="60" t="str">
        <f>IFERROR(VLOOKUP(B888,'اسماء العملاء'!$A$2:$C$1589,2,FALSE),"")</f>
        <v/>
      </c>
      <c r="E888" s="56"/>
      <c r="F888" s="62" t="str">
        <f>IFERROR(VLOOKUP(B888,'اسماء العملاء'!$A$2:$C$1589,3,FALSE),"")</f>
        <v/>
      </c>
      <c r="G888" s="75" t="str">
        <f>IFERROR(VLOOKUP(B888,'اسماء العملاء'!$A$2:$F$1589,6,FALSE),"")</f>
        <v/>
      </c>
      <c r="H888" s="142" t="str">
        <f>IFERROR(VLOOKUP(G888,'انواع الفلاتر'!$B$2:$C$52,2,FALSE),"")</f>
        <v/>
      </c>
      <c r="I888" s="128" t="str">
        <f>IFERROR(VLOOKUP(B888,'اسماء العملاء'!$A$2:$K$1589,11,FALSE),"")</f>
        <v/>
      </c>
      <c r="J888" s="46" t="str">
        <f t="shared" si="79"/>
        <v/>
      </c>
      <c r="K888" s="37"/>
      <c r="L888" s="137" t="str">
        <f t="shared" si="80"/>
        <v/>
      </c>
      <c r="M888" s="94" t="str">
        <f>IFERROR(VLOOKUP(B888,'اسماء العملاء'!$A$2:$G$1589,7,FALSE),"")</f>
        <v/>
      </c>
      <c r="N888" s="92" t="str">
        <f t="shared" si="81"/>
        <v/>
      </c>
      <c r="O888" s="149" t="str">
        <f>IFERROR(VLOOKUP(B888,'اسماء العملاء'!$A$2:$I$1589,9,FALSE),"")</f>
        <v/>
      </c>
      <c r="P888" s="144" t="str">
        <f t="shared" si="82"/>
        <v/>
      </c>
      <c r="Q888" s="145" t="str">
        <f t="shared" si="83"/>
        <v/>
      </c>
      <c r="R888" s="50"/>
      <c r="S888" s="133" t="str">
        <f>IFERROR(VLOOKUP(B888,'اسماء العملاء'!$A$2:$J$1589,10,FALSE),"")</f>
        <v/>
      </c>
      <c r="T888" s="48" t="str">
        <f>IFERROR(IF(COUNT($S888:S888)&gt;=$P888,"",EDATE($S888,1)),"")</f>
        <v/>
      </c>
      <c r="U888" s="48" t="str">
        <f>IFERROR(IF(COUNT($S888:T888)&gt;=$P888,"",EDATE($S888,2)),"")</f>
        <v/>
      </c>
      <c r="V888" s="48" t="str">
        <f>IFERROR(IF(COUNT($S888:U888)&gt;=$P888,"",EDATE($S888,3)),"")</f>
        <v/>
      </c>
      <c r="W888" s="48" t="str">
        <f>IFERROR(IF(COUNT($S888:V888)&gt;=$P888,"",EDATE($S888,4)),"")</f>
        <v/>
      </c>
      <c r="X888" s="48" t="str">
        <f>IFERROR(IF(COUNT($S888:W888)&gt;=$P888,"",EDATE($S888,5)),"")</f>
        <v/>
      </c>
      <c r="Y888" s="48" t="str">
        <f>IFERROR(IF(COUNT($S888:X888)&gt;=$P888,"",EDATE($S888,6)),"")</f>
        <v/>
      </c>
      <c r="Z888" s="48" t="str">
        <f>IFERROR(IF(COUNT($S888:Y888)&gt;=$P888,"",EDATE($S888,7)),"")</f>
        <v/>
      </c>
      <c r="AA888" s="48" t="str">
        <f>IFERROR(IF(COUNT($S888:Z888)&gt;=$P888,"",EDATE($S888,8)),"")</f>
        <v/>
      </c>
      <c r="AB888" s="48" t="str">
        <f>IFERROR(IF(COUNT($S888:AA888)&gt;=$P888,"",EDATE($S888,9)),"")</f>
        <v/>
      </c>
      <c r="AC888" s="48" t="str">
        <f>IFERROR(IF(COUNT($S888:AB888)&gt;=$P888,"",EDATE($S888,10)),"")</f>
        <v/>
      </c>
      <c r="AD888" s="48" t="str">
        <f>IFERROR(IF(COUNT($S888:AC888)&gt;=$P888,"",EDATE($S888,11)),"")</f>
        <v/>
      </c>
      <c r="AE888" s="48" t="str">
        <f>IFERROR(IF(COUNT($S888:AD888)&gt;=$P888,"",EDATE($S888,12)),"")</f>
        <v/>
      </c>
      <c r="AF888" s="48" t="str">
        <f>IFERROR(IF(COUNT($S888:AE888)&gt;=$P888,"",EDATE($S888,13)),"")</f>
        <v/>
      </c>
      <c r="AG888" s="48" t="str">
        <f>IFERROR(IF(COUNT($S888:AF888)&gt;=$P888,"",EDATE($S888,14)),"")</f>
        <v/>
      </c>
      <c r="AH888" s="48" t="str">
        <f>IFERROR(IF(COUNT($S888:AG888)&gt;=$P888,"",EDATE($S888,15)),"")</f>
        <v/>
      </c>
      <c r="AI888" s="48" t="str">
        <f>IFERROR(IF(COUNT($S888:AH888)&gt;=$P888,"",EDATE($S888,16)),"")</f>
        <v/>
      </c>
      <c r="AJ888" s="48" t="str">
        <f>IFERROR(IF(COUNT($S888:AI888)&gt;=$P888,"",EDATE($S888,17)),"")</f>
        <v/>
      </c>
      <c r="AK888" s="48" t="str">
        <f>IFERROR(IF(COUNT($S888:AJ888)&gt;=$P888,"",EDATE($S888,18)),"")</f>
        <v/>
      </c>
      <c r="AL888" s="49" t="str">
        <f>IFERROR(IF(COUNT($S888:AK888)&gt;=$P888,"",EDATE($S888,19)),"")</f>
        <v/>
      </c>
      <c r="AM888" s="49" t="str">
        <f>IFERROR(IF(COUNT($S888:AL888)&gt;=$P888,"",EDATE($S888,20)),"")</f>
        <v/>
      </c>
      <c r="AN888" s="49" t="str">
        <f>IFERROR(IF(COUNT($S888:AM888)&gt;=$P888,"",EDATE($S888,21)),"")</f>
        <v/>
      </c>
      <c r="AO888" s="49" t="str">
        <f>IFERROR(IF(COUNT($S888:AN888)&gt;=$P888,"",EDATE($S888,22)),"")</f>
        <v/>
      </c>
      <c r="AP888" s="49" t="str">
        <f>IFERROR(IF(COUNT($S888:AO888)&gt;=$P888,"",EDATE($S888,23)),"")</f>
        <v/>
      </c>
      <c r="AQ888" s="49" t="str">
        <f>IFERROR(IF(COUNT($S888:AP888)&gt;=$P888,"",EDATE($S888,24)),"")</f>
        <v/>
      </c>
      <c r="AR888" s="49" t="str">
        <f>IFERROR(IF(COUNT($S888:AQ888)&gt;=$P888,"",EDATE($S888,25)),"")</f>
        <v/>
      </c>
      <c r="AS888" s="49" t="str">
        <f>IFERROR(IF(COUNT($S888:AR888)&gt;=$P888,"",EDATE($S888,26)),"")</f>
        <v/>
      </c>
      <c r="AT888" s="49" t="str">
        <f>IFERROR(IF(COUNT($S888:AS888)&gt;=$P888,"",EDATE($S888,27)),"")</f>
        <v/>
      </c>
      <c r="AU888" s="49" t="str">
        <f>IFERROR(IF(COUNT($S888:AT888)&gt;=$P888,"",EDATE($S888,28)),"")</f>
        <v/>
      </c>
      <c r="AV888" s="49" t="str">
        <f>IFERROR(IF(COUNT($S888:AU888)&gt;=$P888,"",EDATE($S888,29)),"")</f>
        <v/>
      </c>
      <c r="AW888" s="49" t="str">
        <f>IFERROR(IF(COUNT($S888:AV888)&gt;=$P888,"",EDATE($S888,30)),"")</f>
        <v/>
      </c>
      <c r="AX888" s="49" t="str">
        <f>IFERROR(IF(COUNT($S888:AW888)&gt;=$P888,"",EDATE($S888,31)),"")</f>
        <v/>
      </c>
      <c r="AY888" s="49" t="str">
        <f>IFERROR(IF(COUNT($S888:AX888)&gt;=$P888,"",EDATE($S888,32)),"")</f>
        <v/>
      </c>
      <c r="AZ888" s="49" t="str">
        <f>IFERROR(IF(COUNT($S888:AY888)&gt;=$P888,"",EDATE($S888,33)),"")</f>
        <v/>
      </c>
      <c r="BA888" s="49" t="str">
        <f>IFERROR(IF(COUNT($S888:AZ888)&gt;=$P888,"",EDATE($S888,34)),"")</f>
        <v/>
      </c>
      <c r="BB888" s="49" t="str">
        <f>IFERROR(IF(COUNT($S888:BA888)&gt;=$P888,"",EDATE($S888,35)),"")</f>
        <v/>
      </c>
      <c r="BC888" s="49" t="str">
        <f>IFERROR(IF(COUNT($S888:BB888)&gt;=$P888,"",EDATE($S888,36)),"")</f>
        <v/>
      </c>
      <c r="BD888" s="108"/>
    </row>
    <row r="889" spans="1:56" s="98" customFormat="1" ht="21" customHeight="1" thickBot="1">
      <c r="A889" s="106" t="str">
        <f t="shared" ca="1" si="78"/>
        <v/>
      </c>
      <c r="B889" s="152"/>
      <c r="C889" s="45" t="str">
        <f>IFERROR(VLOOKUP(B889,'اسماء العملاء'!$A$2:$E$1589,5,FALSE),"")</f>
        <v/>
      </c>
      <c r="D889" s="60" t="str">
        <f>IFERROR(VLOOKUP(B889,'اسماء العملاء'!$A$2:$C$1589,2,FALSE),"")</f>
        <v/>
      </c>
      <c r="E889" s="56"/>
      <c r="F889" s="62" t="str">
        <f>IFERROR(VLOOKUP(B889,'اسماء العملاء'!$A$2:$C$1589,3,FALSE),"")</f>
        <v/>
      </c>
      <c r="G889" s="75" t="str">
        <f>IFERROR(VLOOKUP(B889,'اسماء العملاء'!$A$2:$F$1589,6,FALSE),"")</f>
        <v/>
      </c>
      <c r="H889" s="142" t="str">
        <f>IFERROR(VLOOKUP(G889,'انواع الفلاتر'!$B$2:$C$52,2,FALSE),"")</f>
        <v/>
      </c>
      <c r="I889" s="128" t="str">
        <f>IFERROR(VLOOKUP(B889,'اسماء العملاء'!$A$2:$K$1589,11,FALSE),"")</f>
        <v/>
      </c>
      <c r="J889" s="46" t="str">
        <f t="shared" si="79"/>
        <v/>
      </c>
      <c r="K889" s="37"/>
      <c r="L889" s="137" t="str">
        <f t="shared" si="80"/>
        <v/>
      </c>
      <c r="M889" s="94" t="str">
        <f>IFERROR(VLOOKUP(B889,'اسماء العملاء'!$A$2:$G$1589,7,FALSE),"")</f>
        <v/>
      </c>
      <c r="N889" s="92" t="str">
        <f t="shared" si="81"/>
        <v/>
      </c>
      <c r="O889" s="149" t="str">
        <f>IFERROR(VLOOKUP(B889,'اسماء العملاء'!$A$2:$I$1589,9,FALSE),"")</f>
        <v/>
      </c>
      <c r="P889" s="144" t="str">
        <f t="shared" si="82"/>
        <v/>
      </c>
      <c r="Q889" s="145" t="str">
        <f t="shared" si="83"/>
        <v/>
      </c>
      <c r="R889" s="50"/>
      <c r="S889" s="133" t="str">
        <f>IFERROR(VLOOKUP(B889,'اسماء العملاء'!$A$2:$J$1589,10,FALSE),"")</f>
        <v/>
      </c>
      <c r="T889" s="48" t="str">
        <f>IFERROR(IF(COUNT($S889:S889)&gt;=$P889,"",EDATE($S889,1)),"")</f>
        <v/>
      </c>
      <c r="U889" s="48" t="str">
        <f>IFERROR(IF(COUNT($S889:T889)&gt;=$P889,"",EDATE($S889,2)),"")</f>
        <v/>
      </c>
      <c r="V889" s="48" t="str">
        <f>IFERROR(IF(COUNT($S889:U889)&gt;=$P889,"",EDATE($S889,3)),"")</f>
        <v/>
      </c>
      <c r="W889" s="48" t="str">
        <f>IFERROR(IF(COUNT($S889:V889)&gt;=$P889,"",EDATE($S889,4)),"")</f>
        <v/>
      </c>
      <c r="X889" s="48" t="str">
        <f>IFERROR(IF(COUNT($S889:W889)&gt;=$P889,"",EDATE($S889,5)),"")</f>
        <v/>
      </c>
      <c r="Y889" s="48" t="str">
        <f>IFERROR(IF(COUNT($S889:X889)&gt;=$P889,"",EDATE($S889,6)),"")</f>
        <v/>
      </c>
      <c r="Z889" s="48" t="str">
        <f>IFERROR(IF(COUNT($S889:Y889)&gt;=$P889,"",EDATE($S889,7)),"")</f>
        <v/>
      </c>
      <c r="AA889" s="48" t="str">
        <f>IFERROR(IF(COUNT($S889:Z889)&gt;=$P889,"",EDATE($S889,8)),"")</f>
        <v/>
      </c>
      <c r="AB889" s="48" t="str">
        <f>IFERROR(IF(COUNT($S889:AA889)&gt;=$P889,"",EDATE($S889,9)),"")</f>
        <v/>
      </c>
      <c r="AC889" s="48" t="str">
        <f>IFERROR(IF(COUNT($S889:AB889)&gt;=$P889,"",EDATE($S889,10)),"")</f>
        <v/>
      </c>
      <c r="AD889" s="48" t="str">
        <f>IFERROR(IF(COUNT($S889:AC889)&gt;=$P889,"",EDATE($S889,11)),"")</f>
        <v/>
      </c>
      <c r="AE889" s="48" t="str">
        <f>IFERROR(IF(COUNT($S889:AD889)&gt;=$P889,"",EDATE($S889,12)),"")</f>
        <v/>
      </c>
      <c r="AF889" s="48" t="str">
        <f>IFERROR(IF(COUNT($S889:AE889)&gt;=$P889,"",EDATE($S889,13)),"")</f>
        <v/>
      </c>
      <c r="AG889" s="48" t="str">
        <f>IFERROR(IF(COUNT($S889:AF889)&gt;=$P889,"",EDATE($S889,14)),"")</f>
        <v/>
      </c>
      <c r="AH889" s="48" t="str">
        <f>IFERROR(IF(COUNT($S889:AG889)&gt;=$P889,"",EDATE($S889,15)),"")</f>
        <v/>
      </c>
      <c r="AI889" s="48" t="str">
        <f>IFERROR(IF(COUNT($S889:AH889)&gt;=$P889,"",EDATE($S889,16)),"")</f>
        <v/>
      </c>
      <c r="AJ889" s="48" t="str">
        <f>IFERROR(IF(COUNT($S889:AI889)&gt;=$P889,"",EDATE($S889,17)),"")</f>
        <v/>
      </c>
      <c r="AK889" s="48" t="str">
        <f>IFERROR(IF(COUNT($S889:AJ889)&gt;=$P889,"",EDATE($S889,18)),"")</f>
        <v/>
      </c>
      <c r="AL889" s="49" t="str">
        <f>IFERROR(IF(COUNT($S889:AK889)&gt;=$P889,"",EDATE($S889,19)),"")</f>
        <v/>
      </c>
      <c r="AM889" s="49" t="str">
        <f>IFERROR(IF(COUNT($S889:AL889)&gt;=$P889,"",EDATE($S889,20)),"")</f>
        <v/>
      </c>
      <c r="AN889" s="49" t="str">
        <f>IFERROR(IF(COUNT($S889:AM889)&gt;=$P889,"",EDATE($S889,21)),"")</f>
        <v/>
      </c>
      <c r="AO889" s="49" t="str">
        <f>IFERROR(IF(COUNT($S889:AN889)&gt;=$P889,"",EDATE($S889,22)),"")</f>
        <v/>
      </c>
      <c r="AP889" s="49" t="str">
        <f>IFERROR(IF(COUNT($S889:AO889)&gt;=$P889,"",EDATE($S889,23)),"")</f>
        <v/>
      </c>
      <c r="AQ889" s="49" t="str">
        <f>IFERROR(IF(COUNT($S889:AP889)&gt;=$P889,"",EDATE($S889,24)),"")</f>
        <v/>
      </c>
      <c r="AR889" s="49" t="str">
        <f>IFERROR(IF(COUNT($S889:AQ889)&gt;=$P889,"",EDATE($S889,25)),"")</f>
        <v/>
      </c>
      <c r="AS889" s="49" t="str">
        <f>IFERROR(IF(COUNT($S889:AR889)&gt;=$P889,"",EDATE($S889,26)),"")</f>
        <v/>
      </c>
      <c r="AT889" s="49" t="str">
        <f>IFERROR(IF(COUNT($S889:AS889)&gt;=$P889,"",EDATE($S889,27)),"")</f>
        <v/>
      </c>
      <c r="AU889" s="49" t="str">
        <f>IFERROR(IF(COUNT($S889:AT889)&gt;=$P889,"",EDATE($S889,28)),"")</f>
        <v/>
      </c>
      <c r="AV889" s="49" t="str">
        <f>IFERROR(IF(COUNT($S889:AU889)&gt;=$P889,"",EDATE($S889,29)),"")</f>
        <v/>
      </c>
      <c r="AW889" s="49" t="str">
        <f>IFERROR(IF(COUNT($S889:AV889)&gt;=$P889,"",EDATE($S889,30)),"")</f>
        <v/>
      </c>
      <c r="AX889" s="49" t="str">
        <f>IFERROR(IF(COUNT($S889:AW889)&gt;=$P889,"",EDATE($S889,31)),"")</f>
        <v/>
      </c>
      <c r="AY889" s="49" t="str">
        <f>IFERROR(IF(COUNT($S889:AX889)&gt;=$P889,"",EDATE($S889,32)),"")</f>
        <v/>
      </c>
      <c r="AZ889" s="49" t="str">
        <f>IFERROR(IF(COUNT($S889:AY889)&gt;=$P889,"",EDATE($S889,33)),"")</f>
        <v/>
      </c>
      <c r="BA889" s="49" t="str">
        <f>IFERROR(IF(COUNT($S889:AZ889)&gt;=$P889,"",EDATE($S889,34)),"")</f>
        <v/>
      </c>
      <c r="BB889" s="49" t="str">
        <f>IFERROR(IF(COUNT($S889:BA889)&gt;=$P889,"",EDATE($S889,35)),"")</f>
        <v/>
      </c>
      <c r="BC889" s="49" t="str">
        <f>IFERROR(IF(COUNT($S889:BB889)&gt;=$P889,"",EDATE($S889,36)),"")</f>
        <v/>
      </c>
      <c r="BD889" s="108"/>
    </row>
    <row r="890" spans="1:56" s="98" customFormat="1" ht="21" customHeight="1" thickBot="1">
      <c r="A890" s="106" t="str">
        <f t="shared" ca="1" si="78"/>
        <v/>
      </c>
      <c r="B890" s="152"/>
      <c r="C890" s="45" t="str">
        <f>IFERROR(VLOOKUP(B890,'اسماء العملاء'!$A$2:$E$1589,5,FALSE),"")</f>
        <v/>
      </c>
      <c r="D890" s="60" t="str">
        <f>IFERROR(VLOOKUP(B890,'اسماء العملاء'!$A$2:$C$1589,2,FALSE),"")</f>
        <v/>
      </c>
      <c r="E890" s="56"/>
      <c r="F890" s="62" t="str">
        <f>IFERROR(VLOOKUP(B890,'اسماء العملاء'!$A$2:$C$1589,3,FALSE),"")</f>
        <v/>
      </c>
      <c r="G890" s="75" t="str">
        <f>IFERROR(VLOOKUP(B890,'اسماء العملاء'!$A$2:$F$1589,6,FALSE),"")</f>
        <v/>
      </c>
      <c r="H890" s="142" t="str">
        <f>IFERROR(VLOOKUP(G890,'انواع الفلاتر'!$B$2:$C$52,2,FALSE),"")</f>
        <v/>
      </c>
      <c r="I890" s="128" t="str">
        <f>IFERROR(VLOOKUP(B890,'اسماء العملاء'!$A$2:$K$1589,11,FALSE),"")</f>
        <v/>
      </c>
      <c r="J890" s="46" t="str">
        <f t="shared" si="79"/>
        <v/>
      </c>
      <c r="K890" s="37"/>
      <c r="L890" s="137" t="str">
        <f t="shared" si="80"/>
        <v/>
      </c>
      <c r="M890" s="94" t="str">
        <f>IFERROR(VLOOKUP(B890,'اسماء العملاء'!$A$2:$G$1589,7,FALSE),"")</f>
        <v/>
      </c>
      <c r="N890" s="92" t="str">
        <f t="shared" si="81"/>
        <v/>
      </c>
      <c r="O890" s="149" t="str">
        <f>IFERROR(VLOOKUP(B890,'اسماء العملاء'!$A$2:$I$1589,9,FALSE),"")</f>
        <v/>
      </c>
      <c r="P890" s="144" t="str">
        <f t="shared" si="82"/>
        <v/>
      </c>
      <c r="Q890" s="145" t="str">
        <f t="shared" si="83"/>
        <v/>
      </c>
      <c r="R890" s="50"/>
      <c r="S890" s="133" t="str">
        <f>IFERROR(VLOOKUP(B890,'اسماء العملاء'!$A$2:$J$1589,10,FALSE),"")</f>
        <v/>
      </c>
      <c r="T890" s="48" t="str">
        <f>IFERROR(IF(COUNT($S890:S890)&gt;=$P890,"",EDATE($S890,1)),"")</f>
        <v/>
      </c>
      <c r="U890" s="48" t="str">
        <f>IFERROR(IF(COUNT($S890:T890)&gt;=$P890,"",EDATE($S890,2)),"")</f>
        <v/>
      </c>
      <c r="V890" s="48" t="str">
        <f>IFERROR(IF(COUNT($S890:U890)&gt;=$P890,"",EDATE($S890,3)),"")</f>
        <v/>
      </c>
      <c r="W890" s="48" t="str">
        <f>IFERROR(IF(COUNT($S890:V890)&gt;=$P890,"",EDATE($S890,4)),"")</f>
        <v/>
      </c>
      <c r="X890" s="48" t="str">
        <f>IFERROR(IF(COUNT($S890:W890)&gt;=$P890,"",EDATE($S890,5)),"")</f>
        <v/>
      </c>
      <c r="Y890" s="48" t="str">
        <f>IFERROR(IF(COUNT($S890:X890)&gt;=$P890,"",EDATE($S890,6)),"")</f>
        <v/>
      </c>
      <c r="Z890" s="48" t="str">
        <f>IFERROR(IF(COUNT($S890:Y890)&gt;=$P890,"",EDATE($S890,7)),"")</f>
        <v/>
      </c>
      <c r="AA890" s="48" t="str">
        <f>IFERROR(IF(COUNT($S890:Z890)&gt;=$P890,"",EDATE($S890,8)),"")</f>
        <v/>
      </c>
      <c r="AB890" s="48" t="str">
        <f>IFERROR(IF(COUNT($S890:AA890)&gt;=$P890,"",EDATE($S890,9)),"")</f>
        <v/>
      </c>
      <c r="AC890" s="48" t="str">
        <f>IFERROR(IF(COUNT($S890:AB890)&gt;=$P890,"",EDATE($S890,10)),"")</f>
        <v/>
      </c>
      <c r="AD890" s="48" t="str">
        <f>IFERROR(IF(COUNT($S890:AC890)&gt;=$P890,"",EDATE($S890,11)),"")</f>
        <v/>
      </c>
      <c r="AE890" s="48" t="str">
        <f>IFERROR(IF(COUNT($S890:AD890)&gt;=$P890,"",EDATE($S890,12)),"")</f>
        <v/>
      </c>
      <c r="AF890" s="48" t="str">
        <f>IFERROR(IF(COUNT($S890:AE890)&gt;=$P890,"",EDATE($S890,13)),"")</f>
        <v/>
      </c>
      <c r="AG890" s="48" t="str">
        <f>IFERROR(IF(COUNT($S890:AF890)&gt;=$P890,"",EDATE($S890,14)),"")</f>
        <v/>
      </c>
      <c r="AH890" s="48" t="str">
        <f>IFERROR(IF(COUNT($S890:AG890)&gt;=$P890,"",EDATE($S890,15)),"")</f>
        <v/>
      </c>
      <c r="AI890" s="48" t="str">
        <f>IFERROR(IF(COUNT($S890:AH890)&gt;=$P890,"",EDATE($S890,16)),"")</f>
        <v/>
      </c>
      <c r="AJ890" s="48" t="str">
        <f>IFERROR(IF(COUNT($S890:AI890)&gt;=$P890,"",EDATE($S890,17)),"")</f>
        <v/>
      </c>
      <c r="AK890" s="48" t="str">
        <f>IFERROR(IF(COUNT($S890:AJ890)&gt;=$P890,"",EDATE($S890,18)),"")</f>
        <v/>
      </c>
      <c r="AL890" s="49" t="str">
        <f>IFERROR(IF(COUNT($S890:AK890)&gt;=$P890,"",EDATE($S890,19)),"")</f>
        <v/>
      </c>
      <c r="AM890" s="49" t="str">
        <f>IFERROR(IF(COUNT($S890:AL890)&gt;=$P890,"",EDATE($S890,20)),"")</f>
        <v/>
      </c>
      <c r="AN890" s="49" t="str">
        <f>IFERROR(IF(COUNT($S890:AM890)&gt;=$P890,"",EDATE($S890,21)),"")</f>
        <v/>
      </c>
      <c r="AO890" s="49" t="str">
        <f>IFERROR(IF(COUNT($S890:AN890)&gt;=$P890,"",EDATE($S890,22)),"")</f>
        <v/>
      </c>
      <c r="AP890" s="49" t="str">
        <f>IFERROR(IF(COUNT($S890:AO890)&gt;=$P890,"",EDATE($S890,23)),"")</f>
        <v/>
      </c>
      <c r="AQ890" s="49" t="str">
        <f>IFERROR(IF(COUNT($S890:AP890)&gt;=$P890,"",EDATE($S890,24)),"")</f>
        <v/>
      </c>
      <c r="AR890" s="49" t="str">
        <f>IFERROR(IF(COUNT($S890:AQ890)&gt;=$P890,"",EDATE($S890,25)),"")</f>
        <v/>
      </c>
      <c r="AS890" s="49" t="str">
        <f>IFERROR(IF(COUNT($S890:AR890)&gt;=$P890,"",EDATE($S890,26)),"")</f>
        <v/>
      </c>
      <c r="AT890" s="49" t="str">
        <f>IFERROR(IF(COUNT($S890:AS890)&gt;=$P890,"",EDATE($S890,27)),"")</f>
        <v/>
      </c>
      <c r="AU890" s="49" t="str">
        <f>IFERROR(IF(COUNT($S890:AT890)&gt;=$P890,"",EDATE($S890,28)),"")</f>
        <v/>
      </c>
      <c r="AV890" s="49" t="str">
        <f>IFERROR(IF(COUNT($S890:AU890)&gt;=$P890,"",EDATE($S890,29)),"")</f>
        <v/>
      </c>
      <c r="AW890" s="49" t="str">
        <f>IFERROR(IF(COUNT($S890:AV890)&gt;=$P890,"",EDATE($S890,30)),"")</f>
        <v/>
      </c>
      <c r="AX890" s="49" t="str">
        <f>IFERROR(IF(COUNT($S890:AW890)&gt;=$P890,"",EDATE($S890,31)),"")</f>
        <v/>
      </c>
      <c r="AY890" s="49" t="str">
        <f>IFERROR(IF(COUNT($S890:AX890)&gt;=$P890,"",EDATE($S890,32)),"")</f>
        <v/>
      </c>
      <c r="AZ890" s="49" t="str">
        <f>IFERROR(IF(COUNT($S890:AY890)&gt;=$P890,"",EDATE($S890,33)),"")</f>
        <v/>
      </c>
      <c r="BA890" s="49" t="str">
        <f>IFERROR(IF(COUNT($S890:AZ890)&gt;=$P890,"",EDATE($S890,34)),"")</f>
        <v/>
      </c>
      <c r="BB890" s="49" t="str">
        <f>IFERROR(IF(COUNT($S890:BA890)&gt;=$P890,"",EDATE($S890,35)),"")</f>
        <v/>
      </c>
      <c r="BC890" s="49" t="str">
        <f>IFERROR(IF(COUNT($S890:BB890)&gt;=$P890,"",EDATE($S890,36)),"")</f>
        <v/>
      </c>
      <c r="BD890" s="108"/>
    </row>
    <row r="891" spans="1:56" s="98" customFormat="1" ht="21" customHeight="1" thickBot="1">
      <c r="A891" s="106" t="str">
        <f t="shared" ca="1" si="78"/>
        <v/>
      </c>
      <c r="B891" s="152"/>
      <c r="C891" s="45" t="str">
        <f>IFERROR(VLOOKUP(B891,'اسماء العملاء'!$A$2:$E$1589,5,FALSE),"")</f>
        <v/>
      </c>
      <c r="D891" s="60" t="str">
        <f>IFERROR(VLOOKUP(B891,'اسماء العملاء'!$A$2:$C$1589,2,FALSE),"")</f>
        <v/>
      </c>
      <c r="E891" s="56"/>
      <c r="F891" s="62" t="str">
        <f>IFERROR(VLOOKUP(B891,'اسماء العملاء'!$A$2:$C$1589,3,FALSE),"")</f>
        <v/>
      </c>
      <c r="G891" s="75" t="str">
        <f>IFERROR(VLOOKUP(B891,'اسماء العملاء'!$A$2:$F$1589,6,FALSE),"")</f>
        <v/>
      </c>
      <c r="H891" s="142" t="str">
        <f>IFERROR(VLOOKUP(G891,'انواع الفلاتر'!$B$2:$C$52,2,FALSE),"")</f>
        <v/>
      </c>
      <c r="I891" s="128" t="str">
        <f>IFERROR(VLOOKUP(B891,'اسماء العملاء'!$A$2:$K$1589,11,FALSE),"")</f>
        <v/>
      </c>
      <c r="J891" s="46" t="str">
        <f t="shared" si="79"/>
        <v/>
      </c>
      <c r="K891" s="37"/>
      <c r="L891" s="137" t="str">
        <f t="shared" si="80"/>
        <v/>
      </c>
      <c r="M891" s="94" t="str">
        <f>IFERROR(VLOOKUP(B891,'اسماء العملاء'!$A$2:$G$1589,7,FALSE),"")</f>
        <v/>
      </c>
      <c r="N891" s="92" t="str">
        <f t="shared" si="81"/>
        <v/>
      </c>
      <c r="O891" s="149" t="str">
        <f>IFERROR(VLOOKUP(B891,'اسماء العملاء'!$A$2:$I$1589,9,FALSE),"")</f>
        <v/>
      </c>
      <c r="P891" s="144" t="str">
        <f t="shared" si="82"/>
        <v/>
      </c>
      <c r="Q891" s="145" t="str">
        <f t="shared" si="83"/>
        <v/>
      </c>
      <c r="R891" s="50"/>
      <c r="S891" s="133" t="str">
        <f>IFERROR(VLOOKUP(B891,'اسماء العملاء'!$A$2:$J$1589,10,FALSE),"")</f>
        <v/>
      </c>
      <c r="T891" s="48" t="str">
        <f>IFERROR(IF(COUNT($S891:S891)&gt;=$P891,"",EDATE($S891,1)),"")</f>
        <v/>
      </c>
      <c r="U891" s="48" t="str">
        <f>IFERROR(IF(COUNT($S891:T891)&gt;=$P891,"",EDATE($S891,2)),"")</f>
        <v/>
      </c>
      <c r="V891" s="48" t="str">
        <f>IFERROR(IF(COUNT($S891:U891)&gt;=$P891,"",EDATE($S891,3)),"")</f>
        <v/>
      </c>
      <c r="W891" s="48" t="str">
        <f>IFERROR(IF(COUNT($S891:V891)&gt;=$P891,"",EDATE($S891,4)),"")</f>
        <v/>
      </c>
      <c r="X891" s="48" t="str">
        <f>IFERROR(IF(COUNT($S891:W891)&gt;=$P891,"",EDATE($S891,5)),"")</f>
        <v/>
      </c>
      <c r="Y891" s="48" t="str">
        <f>IFERROR(IF(COUNT($S891:X891)&gt;=$P891,"",EDATE($S891,6)),"")</f>
        <v/>
      </c>
      <c r="Z891" s="48" t="str">
        <f>IFERROR(IF(COUNT($S891:Y891)&gt;=$P891,"",EDATE($S891,7)),"")</f>
        <v/>
      </c>
      <c r="AA891" s="48" t="str">
        <f>IFERROR(IF(COUNT($S891:Z891)&gt;=$P891,"",EDATE($S891,8)),"")</f>
        <v/>
      </c>
      <c r="AB891" s="48" t="str">
        <f>IFERROR(IF(COUNT($S891:AA891)&gt;=$P891,"",EDATE($S891,9)),"")</f>
        <v/>
      </c>
      <c r="AC891" s="48" t="str">
        <f>IFERROR(IF(COUNT($S891:AB891)&gt;=$P891,"",EDATE($S891,10)),"")</f>
        <v/>
      </c>
      <c r="AD891" s="48" t="str">
        <f>IFERROR(IF(COUNT($S891:AC891)&gt;=$P891,"",EDATE($S891,11)),"")</f>
        <v/>
      </c>
      <c r="AE891" s="48" t="str">
        <f>IFERROR(IF(COUNT($S891:AD891)&gt;=$P891,"",EDATE($S891,12)),"")</f>
        <v/>
      </c>
      <c r="AF891" s="48" t="str">
        <f>IFERROR(IF(COUNT($S891:AE891)&gt;=$P891,"",EDATE($S891,13)),"")</f>
        <v/>
      </c>
      <c r="AG891" s="48" t="str">
        <f>IFERROR(IF(COUNT($S891:AF891)&gt;=$P891,"",EDATE($S891,14)),"")</f>
        <v/>
      </c>
      <c r="AH891" s="48" t="str">
        <f>IFERROR(IF(COUNT($S891:AG891)&gt;=$P891,"",EDATE($S891,15)),"")</f>
        <v/>
      </c>
      <c r="AI891" s="48" t="str">
        <f>IFERROR(IF(COUNT($S891:AH891)&gt;=$P891,"",EDATE($S891,16)),"")</f>
        <v/>
      </c>
      <c r="AJ891" s="48" t="str">
        <f>IFERROR(IF(COUNT($S891:AI891)&gt;=$P891,"",EDATE($S891,17)),"")</f>
        <v/>
      </c>
      <c r="AK891" s="48" t="str">
        <f>IFERROR(IF(COUNT($S891:AJ891)&gt;=$P891,"",EDATE($S891,18)),"")</f>
        <v/>
      </c>
      <c r="AL891" s="49" t="str">
        <f>IFERROR(IF(COUNT($S891:AK891)&gt;=$P891,"",EDATE($S891,19)),"")</f>
        <v/>
      </c>
      <c r="AM891" s="49" t="str">
        <f>IFERROR(IF(COUNT($S891:AL891)&gt;=$P891,"",EDATE($S891,20)),"")</f>
        <v/>
      </c>
      <c r="AN891" s="49" t="str">
        <f>IFERROR(IF(COUNT($S891:AM891)&gt;=$P891,"",EDATE($S891,21)),"")</f>
        <v/>
      </c>
      <c r="AO891" s="49" t="str">
        <f>IFERROR(IF(COUNT($S891:AN891)&gt;=$P891,"",EDATE($S891,22)),"")</f>
        <v/>
      </c>
      <c r="AP891" s="49" t="str">
        <f>IFERROR(IF(COUNT($S891:AO891)&gt;=$P891,"",EDATE($S891,23)),"")</f>
        <v/>
      </c>
      <c r="AQ891" s="49" t="str">
        <f>IFERROR(IF(COUNT($S891:AP891)&gt;=$P891,"",EDATE($S891,24)),"")</f>
        <v/>
      </c>
      <c r="AR891" s="49" t="str">
        <f>IFERROR(IF(COUNT($S891:AQ891)&gt;=$P891,"",EDATE($S891,25)),"")</f>
        <v/>
      </c>
      <c r="AS891" s="49" t="str">
        <f>IFERROR(IF(COUNT($S891:AR891)&gt;=$P891,"",EDATE($S891,26)),"")</f>
        <v/>
      </c>
      <c r="AT891" s="49" t="str">
        <f>IFERROR(IF(COUNT($S891:AS891)&gt;=$P891,"",EDATE($S891,27)),"")</f>
        <v/>
      </c>
      <c r="AU891" s="49" t="str">
        <f>IFERROR(IF(COUNT($S891:AT891)&gt;=$P891,"",EDATE($S891,28)),"")</f>
        <v/>
      </c>
      <c r="AV891" s="49" t="str">
        <f>IFERROR(IF(COUNT($S891:AU891)&gt;=$P891,"",EDATE($S891,29)),"")</f>
        <v/>
      </c>
      <c r="AW891" s="49" t="str">
        <f>IFERROR(IF(COUNT($S891:AV891)&gt;=$P891,"",EDATE($S891,30)),"")</f>
        <v/>
      </c>
      <c r="AX891" s="49" t="str">
        <f>IFERROR(IF(COUNT($S891:AW891)&gt;=$P891,"",EDATE($S891,31)),"")</f>
        <v/>
      </c>
      <c r="AY891" s="49" t="str">
        <f>IFERROR(IF(COUNT($S891:AX891)&gt;=$P891,"",EDATE($S891,32)),"")</f>
        <v/>
      </c>
      <c r="AZ891" s="49" t="str">
        <f>IFERROR(IF(COUNT($S891:AY891)&gt;=$P891,"",EDATE($S891,33)),"")</f>
        <v/>
      </c>
      <c r="BA891" s="49" t="str">
        <f>IFERROR(IF(COUNT($S891:AZ891)&gt;=$P891,"",EDATE($S891,34)),"")</f>
        <v/>
      </c>
      <c r="BB891" s="49" t="str">
        <f>IFERROR(IF(COUNT($S891:BA891)&gt;=$P891,"",EDATE($S891,35)),"")</f>
        <v/>
      </c>
      <c r="BC891" s="49" t="str">
        <f>IFERROR(IF(COUNT($S891:BB891)&gt;=$P891,"",EDATE($S891,36)),"")</f>
        <v/>
      </c>
      <c r="BD891" s="108"/>
    </row>
    <row r="892" spans="1:56" s="98" customFormat="1" ht="21" customHeight="1" thickBot="1">
      <c r="A892" s="106" t="str">
        <f t="shared" ca="1" si="78"/>
        <v/>
      </c>
      <c r="B892" s="152"/>
      <c r="C892" s="45" t="str">
        <f>IFERROR(VLOOKUP(B892,'اسماء العملاء'!$A$2:$E$1589,5,FALSE),"")</f>
        <v/>
      </c>
      <c r="D892" s="60" t="str">
        <f>IFERROR(VLOOKUP(B892,'اسماء العملاء'!$A$2:$C$1589,2,FALSE),"")</f>
        <v/>
      </c>
      <c r="E892" s="56"/>
      <c r="F892" s="62" t="str">
        <f>IFERROR(VLOOKUP(B892,'اسماء العملاء'!$A$2:$C$1589,3,FALSE),"")</f>
        <v/>
      </c>
      <c r="G892" s="75" t="str">
        <f>IFERROR(VLOOKUP(B892,'اسماء العملاء'!$A$2:$F$1589,6,FALSE),"")</f>
        <v/>
      </c>
      <c r="H892" s="142" t="str">
        <f>IFERROR(VLOOKUP(G892,'انواع الفلاتر'!$B$2:$C$52,2,FALSE),"")</f>
        <v/>
      </c>
      <c r="I892" s="128" t="str">
        <f>IFERROR(VLOOKUP(B892,'اسماء العملاء'!$A$2:$K$1589,11,FALSE),"")</f>
        <v/>
      </c>
      <c r="J892" s="46" t="str">
        <f t="shared" si="79"/>
        <v/>
      </c>
      <c r="K892" s="37"/>
      <c r="L892" s="137" t="str">
        <f t="shared" si="80"/>
        <v/>
      </c>
      <c r="M892" s="94" t="str">
        <f>IFERROR(VLOOKUP(B892,'اسماء العملاء'!$A$2:$G$1589,7,FALSE),"")</f>
        <v/>
      </c>
      <c r="N892" s="92" t="str">
        <f t="shared" si="81"/>
        <v/>
      </c>
      <c r="O892" s="149" t="str">
        <f>IFERROR(VLOOKUP(B892,'اسماء العملاء'!$A$2:$I$1589,9,FALSE),"")</f>
        <v/>
      </c>
      <c r="P892" s="144" t="str">
        <f t="shared" si="82"/>
        <v/>
      </c>
      <c r="Q892" s="145" t="str">
        <f t="shared" si="83"/>
        <v/>
      </c>
      <c r="R892" s="50"/>
      <c r="S892" s="133" t="str">
        <f>IFERROR(VLOOKUP(B892,'اسماء العملاء'!$A$2:$J$1589,10,FALSE),"")</f>
        <v/>
      </c>
      <c r="T892" s="48" t="str">
        <f>IFERROR(IF(COUNT($S892:S892)&gt;=$P892,"",EDATE($S892,1)),"")</f>
        <v/>
      </c>
      <c r="U892" s="48" t="str">
        <f>IFERROR(IF(COUNT($S892:T892)&gt;=$P892,"",EDATE($S892,2)),"")</f>
        <v/>
      </c>
      <c r="V892" s="48" t="str">
        <f>IFERROR(IF(COUNT($S892:U892)&gt;=$P892,"",EDATE($S892,3)),"")</f>
        <v/>
      </c>
      <c r="W892" s="48" t="str">
        <f>IFERROR(IF(COUNT($S892:V892)&gt;=$P892,"",EDATE($S892,4)),"")</f>
        <v/>
      </c>
      <c r="X892" s="48" t="str">
        <f>IFERROR(IF(COUNT($S892:W892)&gt;=$P892,"",EDATE($S892,5)),"")</f>
        <v/>
      </c>
      <c r="Y892" s="48" t="str">
        <f>IFERROR(IF(COUNT($S892:X892)&gt;=$P892,"",EDATE($S892,6)),"")</f>
        <v/>
      </c>
      <c r="Z892" s="48" t="str">
        <f>IFERROR(IF(COUNT($S892:Y892)&gt;=$P892,"",EDATE($S892,7)),"")</f>
        <v/>
      </c>
      <c r="AA892" s="48" t="str">
        <f>IFERROR(IF(COUNT($S892:Z892)&gt;=$P892,"",EDATE($S892,8)),"")</f>
        <v/>
      </c>
      <c r="AB892" s="48" t="str">
        <f>IFERROR(IF(COUNT($S892:AA892)&gt;=$P892,"",EDATE($S892,9)),"")</f>
        <v/>
      </c>
      <c r="AC892" s="48" t="str">
        <f>IFERROR(IF(COUNT($S892:AB892)&gt;=$P892,"",EDATE($S892,10)),"")</f>
        <v/>
      </c>
      <c r="AD892" s="48" t="str">
        <f>IFERROR(IF(COUNT($S892:AC892)&gt;=$P892,"",EDATE($S892,11)),"")</f>
        <v/>
      </c>
      <c r="AE892" s="48" t="str">
        <f>IFERROR(IF(COUNT($S892:AD892)&gt;=$P892,"",EDATE($S892,12)),"")</f>
        <v/>
      </c>
      <c r="AF892" s="48" t="str">
        <f>IFERROR(IF(COUNT($S892:AE892)&gt;=$P892,"",EDATE($S892,13)),"")</f>
        <v/>
      </c>
      <c r="AG892" s="48" t="str">
        <f>IFERROR(IF(COUNT($S892:AF892)&gt;=$P892,"",EDATE($S892,14)),"")</f>
        <v/>
      </c>
      <c r="AH892" s="48" t="str">
        <f>IFERROR(IF(COUNT($S892:AG892)&gt;=$P892,"",EDATE($S892,15)),"")</f>
        <v/>
      </c>
      <c r="AI892" s="48" t="str">
        <f>IFERROR(IF(COUNT($S892:AH892)&gt;=$P892,"",EDATE($S892,16)),"")</f>
        <v/>
      </c>
      <c r="AJ892" s="48" t="str">
        <f>IFERROR(IF(COUNT($S892:AI892)&gt;=$P892,"",EDATE($S892,17)),"")</f>
        <v/>
      </c>
      <c r="AK892" s="48" t="str">
        <f>IFERROR(IF(COUNT($S892:AJ892)&gt;=$P892,"",EDATE($S892,18)),"")</f>
        <v/>
      </c>
      <c r="AL892" s="49" t="str">
        <f>IFERROR(IF(COUNT($S892:AK892)&gt;=$P892,"",EDATE($S892,19)),"")</f>
        <v/>
      </c>
      <c r="AM892" s="49" t="str">
        <f>IFERROR(IF(COUNT($S892:AL892)&gt;=$P892,"",EDATE($S892,20)),"")</f>
        <v/>
      </c>
      <c r="AN892" s="49" t="str">
        <f>IFERROR(IF(COUNT($S892:AM892)&gt;=$P892,"",EDATE($S892,21)),"")</f>
        <v/>
      </c>
      <c r="AO892" s="49" t="str">
        <f>IFERROR(IF(COUNT($S892:AN892)&gt;=$P892,"",EDATE($S892,22)),"")</f>
        <v/>
      </c>
      <c r="AP892" s="49" t="str">
        <f>IFERROR(IF(COUNT($S892:AO892)&gt;=$P892,"",EDATE($S892,23)),"")</f>
        <v/>
      </c>
      <c r="AQ892" s="49" t="str">
        <f>IFERROR(IF(COUNT($S892:AP892)&gt;=$P892,"",EDATE($S892,24)),"")</f>
        <v/>
      </c>
      <c r="AR892" s="49" t="str">
        <f>IFERROR(IF(COUNT($S892:AQ892)&gt;=$P892,"",EDATE($S892,25)),"")</f>
        <v/>
      </c>
      <c r="AS892" s="49" t="str">
        <f>IFERROR(IF(COUNT($S892:AR892)&gt;=$P892,"",EDATE($S892,26)),"")</f>
        <v/>
      </c>
      <c r="AT892" s="49" t="str">
        <f>IFERROR(IF(COUNT($S892:AS892)&gt;=$P892,"",EDATE($S892,27)),"")</f>
        <v/>
      </c>
      <c r="AU892" s="49" t="str">
        <f>IFERROR(IF(COUNT($S892:AT892)&gt;=$P892,"",EDATE($S892,28)),"")</f>
        <v/>
      </c>
      <c r="AV892" s="49" t="str">
        <f>IFERROR(IF(COUNT($S892:AU892)&gt;=$P892,"",EDATE($S892,29)),"")</f>
        <v/>
      </c>
      <c r="AW892" s="49" t="str">
        <f>IFERROR(IF(COUNT($S892:AV892)&gt;=$P892,"",EDATE($S892,30)),"")</f>
        <v/>
      </c>
      <c r="AX892" s="49" t="str">
        <f>IFERROR(IF(COUNT($S892:AW892)&gt;=$P892,"",EDATE($S892,31)),"")</f>
        <v/>
      </c>
      <c r="AY892" s="49" t="str">
        <f>IFERROR(IF(COUNT($S892:AX892)&gt;=$P892,"",EDATE($S892,32)),"")</f>
        <v/>
      </c>
      <c r="AZ892" s="49" t="str">
        <f>IFERROR(IF(COUNT($S892:AY892)&gt;=$P892,"",EDATE($S892,33)),"")</f>
        <v/>
      </c>
      <c r="BA892" s="49" t="str">
        <f>IFERROR(IF(COUNT($S892:AZ892)&gt;=$P892,"",EDATE($S892,34)),"")</f>
        <v/>
      </c>
      <c r="BB892" s="49" t="str">
        <f>IFERROR(IF(COUNT($S892:BA892)&gt;=$P892,"",EDATE($S892,35)),"")</f>
        <v/>
      </c>
      <c r="BC892" s="49" t="str">
        <f>IFERROR(IF(COUNT($S892:BB892)&gt;=$P892,"",EDATE($S892,36)),"")</f>
        <v/>
      </c>
      <c r="BD892" s="108"/>
    </row>
    <row r="893" spans="1:56" s="98" customFormat="1" ht="21" customHeight="1" thickBot="1">
      <c r="A893" s="106" t="str">
        <f t="shared" ca="1" si="78"/>
        <v/>
      </c>
      <c r="B893" s="152"/>
      <c r="C893" s="45" t="str">
        <f>IFERROR(VLOOKUP(B893,'اسماء العملاء'!$A$2:$E$1589,5,FALSE),"")</f>
        <v/>
      </c>
      <c r="D893" s="60" t="str">
        <f>IFERROR(VLOOKUP(B893,'اسماء العملاء'!$A$2:$C$1589,2,FALSE),"")</f>
        <v/>
      </c>
      <c r="E893" s="56"/>
      <c r="F893" s="62" t="str">
        <f>IFERROR(VLOOKUP(B893,'اسماء العملاء'!$A$2:$C$1589,3,FALSE),"")</f>
        <v/>
      </c>
      <c r="G893" s="75" t="str">
        <f>IFERROR(VLOOKUP(B893,'اسماء العملاء'!$A$2:$F$1589,6,FALSE),"")</f>
        <v/>
      </c>
      <c r="H893" s="142" t="str">
        <f>IFERROR(VLOOKUP(G893,'انواع الفلاتر'!$B$2:$C$52,2,FALSE),"")</f>
        <v/>
      </c>
      <c r="I893" s="128" t="str">
        <f>IFERROR(VLOOKUP(B893,'اسماء العملاء'!$A$2:$K$1589,11,FALSE),"")</f>
        <v/>
      </c>
      <c r="J893" s="46" t="str">
        <f t="shared" si="79"/>
        <v/>
      </c>
      <c r="K893" s="37"/>
      <c r="L893" s="137" t="str">
        <f t="shared" si="80"/>
        <v/>
      </c>
      <c r="M893" s="94" t="str">
        <f>IFERROR(VLOOKUP(B893,'اسماء العملاء'!$A$2:$G$1589,7,FALSE),"")</f>
        <v/>
      </c>
      <c r="N893" s="92" t="str">
        <f t="shared" si="81"/>
        <v/>
      </c>
      <c r="O893" s="149" t="str">
        <f>IFERROR(VLOOKUP(B893,'اسماء العملاء'!$A$2:$I$1589,9,FALSE),"")</f>
        <v/>
      </c>
      <c r="P893" s="144" t="str">
        <f t="shared" si="82"/>
        <v/>
      </c>
      <c r="Q893" s="145" t="str">
        <f t="shared" si="83"/>
        <v/>
      </c>
      <c r="R893" s="50"/>
      <c r="S893" s="133" t="str">
        <f>IFERROR(VLOOKUP(B893,'اسماء العملاء'!$A$2:$J$1589,10,FALSE),"")</f>
        <v/>
      </c>
      <c r="T893" s="48" t="str">
        <f>IFERROR(IF(COUNT($S893:S893)&gt;=$P893,"",EDATE($S893,1)),"")</f>
        <v/>
      </c>
      <c r="U893" s="48" t="str">
        <f>IFERROR(IF(COUNT($S893:T893)&gt;=$P893,"",EDATE($S893,2)),"")</f>
        <v/>
      </c>
      <c r="V893" s="48" t="str">
        <f>IFERROR(IF(COUNT($S893:U893)&gt;=$P893,"",EDATE($S893,3)),"")</f>
        <v/>
      </c>
      <c r="W893" s="48" t="str">
        <f>IFERROR(IF(COUNT($S893:V893)&gt;=$P893,"",EDATE($S893,4)),"")</f>
        <v/>
      </c>
      <c r="X893" s="48" t="str">
        <f>IFERROR(IF(COUNT($S893:W893)&gt;=$P893,"",EDATE($S893,5)),"")</f>
        <v/>
      </c>
      <c r="Y893" s="48" t="str">
        <f>IFERROR(IF(COUNT($S893:X893)&gt;=$P893,"",EDATE($S893,6)),"")</f>
        <v/>
      </c>
      <c r="Z893" s="48" t="str">
        <f>IFERROR(IF(COUNT($S893:Y893)&gt;=$P893,"",EDATE($S893,7)),"")</f>
        <v/>
      </c>
      <c r="AA893" s="48" t="str">
        <f>IFERROR(IF(COUNT($S893:Z893)&gt;=$P893,"",EDATE($S893,8)),"")</f>
        <v/>
      </c>
      <c r="AB893" s="48" t="str">
        <f>IFERROR(IF(COUNT($S893:AA893)&gt;=$P893,"",EDATE($S893,9)),"")</f>
        <v/>
      </c>
      <c r="AC893" s="48" t="str">
        <f>IFERROR(IF(COUNT($S893:AB893)&gt;=$P893,"",EDATE($S893,10)),"")</f>
        <v/>
      </c>
      <c r="AD893" s="48" t="str">
        <f>IFERROR(IF(COUNT($S893:AC893)&gt;=$P893,"",EDATE($S893,11)),"")</f>
        <v/>
      </c>
      <c r="AE893" s="48" t="str">
        <f>IFERROR(IF(COUNT($S893:AD893)&gt;=$P893,"",EDATE($S893,12)),"")</f>
        <v/>
      </c>
      <c r="AF893" s="48" t="str">
        <f>IFERROR(IF(COUNT($S893:AE893)&gt;=$P893,"",EDATE($S893,13)),"")</f>
        <v/>
      </c>
      <c r="AG893" s="48" t="str">
        <f>IFERROR(IF(COUNT($S893:AF893)&gt;=$P893,"",EDATE($S893,14)),"")</f>
        <v/>
      </c>
      <c r="AH893" s="48" t="str">
        <f>IFERROR(IF(COUNT($S893:AG893)&gt;=$P893,"",EDATE($S893,15)),"")</f>
        <v/>
      </c>
      <c r="AI893" s="48" t="str">
        <f>IFERROR(IF(COUNT($S893:AH893)&gt;=$P893,"",EDATE($S893,16)),"")</f>
        <v/>
      </c>
      <c r="AJ893" s="48" t="str">
        <f>IFERROR(IF(COUNT($S893:AI893)&gt;=$P893,"",EDATE($S893,17)),"")</f>
        <v/>
      </c>
      <c r="AK893" s="48" t="str">
        <f>IFERROR(IF(COUNT($S893:AJ893)&gt;=$P893,"",EDATE($S893,18)),"")</f>
        <v/>
      </c>
      <c r="AL893" s="49" t="str">
        <f>IFERROR(IF(COUNT($S893:AK893)&gt;=$P893,"",EDATE($S893,19)),"")</f>
        <v/>
      </c>
      <c r="AM893" s="49" t="str">
        <f>IFERROR(IF(COUNT($S893:AL893)&gt;=$P893,"",EDATE($S893,20)),"")</f>
        <v/>
      </c>
      <c r="AN893" s="49" t="str">
        <f>IFERROR(IF(COUNT($S893:AM893)&gt;=$P893,"",EDATE($S893,21)),"")</f>
        <v/>
      </c>
      <c r="AO893" s="49" t="str">
        <f>IFERROR(IF(COUNT($S893:AN893)&gt;=$P893,"",EDATE($S893,22)),"")</f>
        <v/>
      </c>
      <c r="AP893" s="49" t="str">
        <f>IFERROR(IF(COUNT($S893:AO893)&gt;=$P893,"",EDATE($S893,23)),"")</f>
        <v/>
      </c>
      <c r="AQ893" s="49" t="str">
        <f>IFERROR(IF(COUNT($S893:AP893)&gt;=$P893,"",EDATE($S893,24)),"")</f>
        <v/>
      </c>
      <c r="AR893" s="49" t="str">
        <f>IFERROR(IF(COUNT($S893:AQ893)&gt;=$P893,"",EDATE($S893,25)),"")</f>
        <v/>
      </c>
      <c r="AS893" s="49" t="str">
        <f>IFERROR(IF(COUNT($S893:AR893)&gt;=$P893,"",EDATE($S893,26)),"")</f>
        <v/>
      </c>
      <c r="AT893" s="49" t="str">
        <f>IFERROR(IF(COUNT($S893:AS893)&gt;=$P893,"",EDATE($S893,27)),"")</f>
        <v/>
      </c>
      <c r="AU893" s="49" t="str">
        <f>IFERROR(IF(COUNT($S893:AT893)&gt;=$P893,"",EDATE($S893,28)),"")</f>
        <v/>
      </c>
      <c r="AV893" s="49" t="str">
        <f>IFERROR(IF(COUNT($S893:AU893)&gt;=$P893,"",EDATE($S893,29)),"")</f>
        <v/>
      </c>
      <c r="AW893" s="49" t="str">
        <f>IFERROR(IF(COUNT($S893:AV893)&gt;=$P893,"",EDATE($S893,30)),"")</f>
        <v/>
      </c>
      <c r="AX893" s="49" t="str">
        <f>IFERROR(IF(COUNT($S893:AW893)&gt;=$P893,"",EDATE($S893,31)),"")</f>
        <v/>
      </c>
      <c r="AY893" s="49" t="str">
        <f>IFERROR(IF(COUNT($S893:AX893)&gt;=$P893,"",EDATE($S893,32)),"")</f>
        <v/>
      </c>
      <c r="AZ893" s="49" t="str">
        <f>IFERROR(IF(COUNT($S893:AY893)&gt;=$P893,"",EDATE($S893,33)),"")</f>
        <v/>
      </c>
      <c r="BA893" s="49" t="str">
        <f>IFERROR(IF(COUNT($S893:AZ893)&gt;=$P893,"",EDATE($S893,34)),"")</f>
        <v/>
      </c>
      <c r="BB893" s="49" t="str">
        <f>IFERROR(IF(COUNT($S893:BA893)&gt;=$P893,"",EDATE($S893,35)),"")</f>
        <v/>
      </c>
      <c r="BC893" s="49" t="str">
        <f>IFERROR(IF(COUNT($S893:BB893)&gt;=$P893,"",EDATE($S893,36)),"")</f>
        <v/>
      </c>
      <c r="BD893" s="108"/>
    </row>
    <row r="894" spans="1:56" s="98" customFormat="1" ht="21" customHeight="1" thickBot="1">
      <c r="A894" s="106" t="str">
        <f t="shared" ca="1" si="78"/>
        <v/>
      </c>
      <c r="B894" s="152"/>
      <c r="C894" s="45" t="str">
        <f>IFERROR(VLOOKUP(B894,'اسماء العملاء'!$A$2:$E$1589,5,FALSE),"")</f>
        <v/>
      </c>
      <c r="D894" s="60" t="str">
        <f>IFERROR(VLOOKUP(B894,'اسماء العملاء'!$A$2:$C$1589,2,FALSE),"")</f>
        <v/>
      </c>
      <c r="E894" s="56"/>
      <c r="F894" s="62" t="str">
        <f>IFERROR(VLOOKUP(B894,'اسماء العملاء'!$A$2:$C$1589,3,FALSE),"")</f>
        <v/>
      </c>
      <c r="G894" s="75" t="str">
        <f>IFERROR(VLOOKUP(B894,'اسماء العملاء'!$A$2:$F$1589,6,FALSE),"")</f>
        <v/>
      </c>
      <c r="H894" s="142" t="str">
        <f>IFERROR(VLOOKUP(G894,'انواع الفلاتر'!$B$2:$C$52,2,FALSE),"")</f>
        <v/>
      </c>
      <c r="I894" s="128" t="str">
        <f>IFERROR(VLOOKUP(B894,'اسماء العملاء'!$A$2:$K$1589,11,FALSE),"")</f>
        <v/>
      </c>
      <c r="J894" s="46" t="str">
        <f t="shared" si="79"/>
        <v/>
      </c>
      <c r="K894" s="37"/>
      <c r="L894" s="137" t="str">
        <f t="shared" si="80"/>
        <v/>
      </c>
      <c r="M894" s="94" t="str">
        <f>IFERROR(VLOOKUP(B894,'اسماء العملاء'!$A$2:$G$1589,7,FALSE),"")</f>
        <v/>
      </c>
      <c r="N894" s="92" t="str">
        <f t="shared" si="81"/>
        <v/>
      </c>
      <c r="O894" s="149" t="str">
        <f>IFERROR(VLOOKUP(B894,'اسماء العملاء'!$A$2:$I$1589,9,FALSE),"")</f>
        <v/>
      </c>
      <c r="P894" s="144" t="str">
        <f t="shared" si="82"/>
        <v/>
      </c>
      <c r="Q894" s="145" t="str">
        <f t="shared" si="83"/>
        <v/>
      </c>
      <c r="R894" s="50"/>
      <c r="S894" s="133" t="str">
        <f>IFERROR(VLOOKUP(B894,'اسماء العملاء'!$A$2:$J$1589,10,FALSE),"")</f>
        <v/>
      </c>
      <c r="T894" s="48" t="str">
        <f>IFERROR(IF(COUNT($S894:S894)&gt;=$P894,"",EDATE($S894,1)),"")</f>
        <v/>
      </c>
      <c r="U894" s="48" t="str">
        <f>IFERROR(IF(COUNT($S894:T894)&gt;=$P894,"",EDATE($S894,2)),"")</f>
        <v/>
      </c>
      <c r="V894" s="48" t="str">
        <f>IFERROR(IF(COUNT($S894:U894)&gt;=$P894,"",EDATE($S894,3)),"")</f>
        <v/>
      </c>
      <c r="W894" s="48" t="str">
        <f>IFERROR(IF(COUNT($S894:V894)&gt;=$P894,"",EDATE($S894,4)),"")</f>
        <v/>
      </c>
      <c r="X894" s="48" t="str">
        <f>IFERROR(IF(COUNT($S894:W894)&gt;=$P894,"",EDATE($S894,5)),"")</f>
        <v/>
      </c>
      <c r="Y894" s="48" t="str">
        <f>IFERROR(IF(COUNT($S894:X894)&gt;=$P894,"",EDATE($S894,6)),"")</f>
        <v/>
      </c>
      <c r="Z894" s="48" t="str">
        <f>IFERROR(IF(COUNT($S894:Y894)&gt;=$P894,"",EDATE($S894,7)),"")</f>
        <v/>
      </c>
      <c r="AA894" s="48" t="str">
        <f>IFERROR(IF(COUNT($S894:Z894)&gt;=$P894,"",EDATE($S894,8)),"")</f>
        <v/>
      </c>
      <c r="AB894" s="48" t="str">
        <f>IFERROR(IF(COUNT($S894:AA894)&gt;=$P894,"",EDATE($S894,9)),"")</f>
        <v/>
      </c>
      <c r="AC894" s="48" t="str">
        <f>IFERROR(IF(COUNT($S894:AB894)&gt;=$P894,"",EDATE($S894,10)),"")</f>
        <v/>
      </c>
      <c r="AD894" s="48" t="str">
        <f>IFERROR(IF(COUNT($S894:AC894)&gt;=$P894,"",EDATE($S894,11)),"")</f>
        <v/>
      </c>
      <c r="AE894" s="48" t="str">
        <f>IFERROR(IF(COUNT($S894:AD894)&gt;=$P894,"",EDATE($S894,12)),"")</f>
        <v/>
      </c>
      <c r="AF894" s="48" t="str">
        <f>IFERROR(IF(COUNT($S894:AE894)&gt;=$P894,"",EDATE($S894,13)),"")</f>
        <v/>
      </c>
      <c r="AG894" s="48" t="str">
        <f>IFERROR(IF(COUNT($S894:AF894)&gt;=$P894,"",EDATE($S894,14)),"")</f>
        <v/>
      </c>
      <c r="AH894" s="48" t="str">
        <f>IFERROR(IF(COUNT($S894:AG894)&gt;=$P894,"",EDATE($S894,15)),"")</f>
        <v/>
      </c>
      <c r="AI894" s="48" t="str">
        <f>IFERROR(IF(COUNT($S894:AH894)&gt;=$P894,"",EDATE($S894,16)),"")</f>
        <v/>
      </c>
      <c r="AJ894" s="48" t="str">
        <f>IFERROR(IF(COUNT($S894:AI894)&gt;=$P894,"",EDATE($S894,17)),"")</f>
        <v/>
      </c>
      <c r="AK894" s="48" t="str">
        <f>IFERROR(IF(COUNT($S894:AJ894)&gt;=$P894,"",EDATE($S894,18)),"")</f>
        <v/>
      </c>
      <c r="AL894" s="49" t="str">
        <f>IFERROR(IF(COUNT($S894:AK894)&gt;=$P894,"",EDATE($S894,19)),"")</f>
        <v/>
      </c>
      <c r="AM894" s="49" t="str">
        <f>IFERROR(IF(COUNT($S894:AL894)&gt;=$P894,"",EDATE($S894,20)),"")</f>
        <v/>
      </c>
      <c r="AN894" s="49" t="str">
        <f>IFERROR(IF(COUNT($S894:AM894)&gt;=$P894,"",EDATE($S894,21)),"")</f>
        <v/>
      </c>
      <c r="AO894" s="49" t="str">
        <f>IFERROR(IF(COUNT($S894:AN894)&gt;=$P894,"",EDATE($S894,22)),"")</f>
        <v/>
      </c>
      <c r="AP894" s="49" t="str">
        <f>IFERROR(IF(COUNT($S894:AO894)&gt;=$P894,"",EDATE($S894,23)),"")</f>
        <v/>
      </c>
      <c r="AQ894" s="49" t="str">
        <f>IFERROR(IF(COUNT($S894:AP894)&gt;=$P894,"",EDATE($S894,24)),"")</f>
        <v/>
      </c>
      <c r="AR894" s="49" t="str">
        <f>IFERROR(IF(COUNT($S894:AQ894)&gt;=$P894,"",EDATE($S894,25)),"")</f>
        <v/>
      </c>
      <c r="AS894" s="49" t="str">
        <f>IFERROR(IF(COUNT($S894:AR894)&gt;=$P894,"",EDATE($S894,26)),"")</f>
        <v/>
      </c>
      <c r="AT894" s="49" t="str">
        <f>IFERROR(IF(COUNT($S894:AS894)&gt;=$P894,"",EDATE($S894,27)),"")</f>
        <v/>
      </c>
      <c r="AU894" s="49" t="str">
        <f>IFERROR(IF(COUNT($S894:AT894)&gt;=$P894,"",EDATE($S894,28)),"")</f>
        <v/>
      </c>
      <c r="AV894" s="49" t="str">
        <f>IFERROR(IF(COUNT($S894:AU894)&gt;=$P894,"",EDATE($S894,29)),"")</f>
        <v/>
      </c>
      <c r="AW894" s="49" t="str">
        <f>IFERROR(IF(COUNT($S894:AV894)&gt;=$P894,"",EDATE($S894,30)),"")</f>
        <v/>
      </c>
      <c r="AX894" s="49" t="str">
        <f>IFERROR(IF(COUNT($S894:AW894)&gt;=$P894,"",EDATE($S894,31)),"")</f>
        <v/>
      </c>
      <c r="AY894" s="49" t="str">
        <f>IFERROR(IF(COUNT($S894:AX894)&gt;=$P894,"",EDATE($S894,32)),"")</f>
        <v/>
      </c>
      <c r="AZ894" s="49" t="str">
        <f>IFERROR(IF(COUNT($S894:AY894)&gt;=$P894,"",EDATE($S894,33)),"")</f>
        <v/>
      </c>
      <c r="BA894" s="49" t="str">
        <f>IFERROR(IF(COUNT($S894:AZ894)&gt;=$P894,"",EDATE($S894,34)),"")</f>
        <v/>
      </c>
      <c r="BB894" s="49" t="str">
        <f>IFERROR(IF(COUNT($S894:BA894)&gt;=$P894,"",EDATE($S894,35)),"")</f>
        <v/>
      </c>
      <c r="BC894" s="49" t="str">
        <f>IFERROR(IF(COUNT($S894:BB894)&gt;=$P894,"",EDATE($S894,36)),"")</f>
        <v/>
      </c>
      <c r="BD894" s="108"/>
    </row>
    <row r="895" spans="1:56" s="98" customFormat="1" ht="21" customHeight="1" thickBot="1">
      <c r="A895" s="106" t="str">
        <f t="shared" ca="1" si="78"/>
        <v/>
      </c>
      <c r="B895" s="152"/>
      <c r="C895" s="45" t="str">
        <f>IFERROR(VLOOKUP(B895,'اسماء العملاء'!$A$2:$E$1589,5,FALSE),"")</f>
        <v/>
      </c>
      <c r="D895" s="60" t="str">
        <f>IFERROR(VLOOKUP(B895,'اسماء العملاء'!$A$2:$C$1589,2,FALSE),"")</f>
        <v/>
      </c>
      <c r="E895" s="56"/>
      <c r="F895" s="62" t="str">
        <f>IFERROR(VLOOKUP(B895,'اسماء العملاء'!$A$2:$C$1589,3,FALSE),"")</f>
        <v/>
      </c>
      <c r="G895" s="75" t="str">
        <f>IFERROR(VLOOKUP(B895,'اسماء العملاء'!$A$2:$F$1589,6,FALSE),"")</f>
        <v/>
      </c>
      <c r="H895" s="142" t="str">
        <f>IFERROR(VLOOKUP(G895,'انواع الفلاتر'!$B$2:$C$52,2,FALSE),"")</f>
        <v/>
      </c>
      <c r="I895" s="128" t="str">
        <f>IFERROR(VLOOKUP(B895,'اسماء العملاء'!$A$2:$K$1589,11,FALSE),"")</f>
        <v/>
      </c>
      <c r="J895" s="46" t="str">
        <f t="shared" si="79"/>
        <v/>
      </c>
      <c r="K895" s="37"/>
      <c r="L895" s="137" t="str">
        <f t="shared" si="80"/>
        <v/>
      </c>
      <c r="M895" s="94" t="str">
        <f>IFERROR(VLOOKUP(B895,'اسماء العملاء'!$A$2:$G$1589,7,FALSE),"")</f>
        <v/>
      </c>
      <c r="N895" s="92" t="str">
        <f t="shared" si="81"/>
        <v/>
      </c>
      <c r="O895" s="149" t="str">
        <f>IFERROR(VLOOKUP(B895,'اسماء العملاء'!$A$2:$I$1589,9,FALSE),"")</f>
        <v/>
      </c>
      <c r="P895" s="144" t="str">
        <f t="shared" si="82"/>
        <v/>
      </c>
      <c r="Q895" s="145" t="str">
        <f t="shared" si="83"/>
        <v/>
      </c>
      <c r="R895" s="50"/>
      <c r="S895" s="133" t="str">
        <f>IFERROR(VLOOKUP(B895,'اسماء العملاء'!$A$2:$J$1589,10,FALSE),"")</f>
        <v/>
      </c>
      <c r="T895" s="48" t="str">
        <f>IFERROR(IF(COUNT($S895:S895)&gt;=$P895,"",EDATE($S895,1)),"")</f>
        <v/>
      </c>
      <c r="U895" s="48" t="str">
        <f>IFERROR(IF(COUNT($S895:T895)&gt;=$P895,"",EDATE($S895,2)),"")</f>
        <v/>
      </c>
      <c r="V895" s="48" t="str">
        <f>IFERROR(IF(COUNT($S895:U895)&gt;=$P895,"",EDATE($S895,3)),"")</f>
        <v/>
      </c>
      <c r="W895" s="48" t="str">
        <f>IFERROR(IF(COUNT($S895:V895)&gt;=$P895,"",EDATE($S895,4)),"")</f>
        <v/>
      </c>
      <c r="X895" s="48" t="str">
        <f>IFERROR(IF(COUNT($S895:W895)&gt;=$P895,"",EDATE($S895,5)),"")</f>
        <v/>
      </c>
      <c r="Y895" s="48" t="str">
        <f>IFERROR(IF(COUNT($S895:X895)&gt;=$P895,"",EDATE($S895,6)),"")</f>
        <v/>
      </c>
      <c r="Z895" s="48" t="str">
        <f>IFERROR(IF(COUNT($S895:Y895)&gt;=$P895,"",EDATE($S895,7)),"")</f>
        <v/>
      </c>
      <c r="AA895" s="48" t="str">
        <f>IFERROR(IF(COUNT($S895:Z895)&gt;=$P895,"",EDATE($S895,8)),"")</f>
        <v/>
      </c>
      <c r="AB895" s="48" t="str">
        <f>IFERROR(IF(COUNT($S895:AA895)&gt;=$P895,"",EDATE($S895,9)),"")</f>
        <v/>
      </c>
      <c r="AC895" s="48" t="str">
        <f>IFERROR(IF(COUNT($S895:AB895)&gt;=$P895,"",EDATE($S895,10)),"")</f>
        <v/>
      </c>
      <c r="AD895" s="48" t="str">
        <f>IFERROR(IF(COUNT($S895:AC895)&gt;=$P895,"",EDATE($S895,11)),"")</f>
        <v/>
      </c>
      <c r="AE895" s="48" t="str">
        <f>IFERROR(IF(COUNT($S895:AD895)&gt;=$P895,"",EDATE($S895,12)),"")</f>
        <v/>
      </c>
      <c r="AF895" s="48" t="str">
        <f>IFERROR(IF(COUNT($S895:AE895)&gt;=$P895,"",EDATE($S895,13)),"")</f>
        <v/>
      </c>
      <c r="AG895" s="48" t="str">
        <f>IFERROR(IF(COUNT($S895:AF895)&gt;=$P895,"",EDATE($S895,14)),"")</f>
        <v/>
      </c>
      <c r="AH895" s="48" t="str">
        <f>IFERROR(IF(COUNT($S895:AG895)&gt;=$P895,"",EDATE($S895,15)),"")</f>
        <v/>
      </c>
      <c r="AI895" s="48" t="str">
        <f>IFERROR(IF(COUNT($S895:AH895)&gt;=$P895,"",EDATE($S895,16)),"")</f>
        <v/>
      </c>
      <c r="AJ895" s="48" t="str">
        <f>IFERROR(IF(COUNT($S895:AI895)&gt;=$P895,"",EDATE($S895,17)),"")</f>
        <v/>
      </c>
      <c r="AK895" s="48" t="str">
        <f>IFERROR(IF(COUNT($S895:AJ895)&gt;=$P895,"",EDATE($S895,18)),"")</f>
        <v/>
      </c>
      <c r="AL895" s="49" t="str">
        <f>IFERROR(IF(COUNT($S895:AK895)&gt;=$P895,"",EDATE($S895,19)),"")</f>
        <v/>
      </c>
      <c r="AM895" s="49" t="str">
        <f>IFERROR(IF(COUNT($S895:AL895)&gt;=$P895,"",EDATE($S895,20)),"")</f>
        <v/>
      </c>
      <c r="AN895" s="49" t="str">
        <f>IFERROR(IF(COUNT($S895:AM895)&gt;=$P895,"",EDATE($S895,21)),"")</f>
        <v/>
      </c>
      <c r="AO895" s="49" t="str">
        <f>IFERROR(IF(COUNT($S895:AN895)&gt;=$P895,"",EDATE($S895,22)),"")</f>
        <v/>
      </c>
      <c r="AP895" s="49" t="str">
        <f>IFERROR(IF(COUNT($S895:AO895)&gt;=$P895,"",EDATE($S895,23)),"")</f>
        <v/>
      </c>
      <c r="AQ895" s="49" t="str">
        <f>IFERROR(IF(COUNT($S895:AP895)&gt;=$P895,"",EDATE($S895,24)),"")</f>
        <v/>
      </c>
      <c r="AR895" s="49" t="str">
        <f>IFERROR(IF(COUNT($S895:AQ895)&gt;=$P895,"",EDATE($S895,25)),"")</f>
        <v/>
      </c>
      <c r="AS895" s="49" t="str">
        <f>IFERROR(IF(COUNT($S895:AR895)&gt;=$P895,"",EDATE($S895,26)),"")</f>
        <v/>
      </c>
      <c r="AT895" s="49" t="str">
        <f>IFERROR(IF(COUNT($S895:AS895)&gt;=$P895,"",EDATE($S895,27)),"")</f>
        <v/>
      </c>
      <c r="AU895" s="49" t="str">
        <f>IFERROR(IF(COUNT($S895:AT895)&gt;=$P895,"",EDATE($S895,28)),"")</f>
        <v/>
      </c>
      <c r="AV895" s="49" t="str">
        <f>IFERROR(IF(COUNT($S895:AU895)&gt;=$P895,"",EDATE($S895,29)),"")</f>
        <v/>
      </c>
      <c r="AW895" s="49" t="str">
        <f>IFERROR(IF(COUNT($S895:AV895)&gt;=$P895,"",EDATE($S895,30)),"")</f>
        <v/>
      </c>
      <c r="AX895" s="49" t="str">
        <f>IFERROR(IF(COUNT($S895:AW895)&gt;=$P895,"",EDATE($S895,31)),"")</f>
        <v/>
      </c>
      <c r="AY895" s="49" t="str">
        <f>IFERROR(IF(COUNT($S895:AX895)&gt;=$P895,"",EDATE($S895,32)),"")</f>
        <v/>
      </c>
      <c r="AZ895" s="49" t="str">
        <f>IFERROR(IF(COUNT($S895:AY895)&gt;=$P895,"",EDATE($S895,33)),"")</f>
        <v/>
      </c>
      <c r="BA895" s="49" t="str">
        <f>IFERROR(IF(COUNT($S895:AZ895)&gt;=$P895,"",EDATE($S895,34)),"")</f>
        <v/>
      </c>
      <c r="BB895" s="49" t="str">
        <f>IFERROR(IF(COUNT($S895:BA895)&gt;=$P895,"",EDATE($S895,35)),"")</f>
        <v/>
      </c>
      <c r="BC895" s="49" t="str">
        <f>IFERROR(IF(COUNT($S895:BB895)&gt;=$P895,"",EDATE($S895,36)),"")</f>
        <v/>
      </c>
      <c r="BD895" s="108"/>
    </row>
    <row r="896" spans="1:56" s="98" customFormat="1" ht="21" customHeight="1" thickBot="1">
      <c r="A896" s="106" t="str">
        <f t="shared" ca="1" si="78"/>
        <v/>
      </c>
      <c r="B896" s="152"/>
      <c r="C896" s="45" t="str">
        <f>IFERROR(VLOOKUP(B896,'اسماء العملاء'!$A$2:$E$1589,5,FALSE),"")</f>
        <v/>
      </c>
      <c r="D896" s="60" t="str">
        <f>IFERROR(VLOOKUP(B896,'اسماء العملاء'!$A$2:$C$1589,2,FALSE),"")</f>
        <v/>
      </c>
      <c r="E896" s="56"/>
      <c r="F896" s="62" t="str">
        <f>IFERROR(VLOOKUP(B896,'اسماء العملاء'!$A$2:$C$1589,3,FALSE),"")</f>
        <v/>
      </c>
      <c r="G896" s="75" t="str">
        <f>IFERROR(VLOOKUP(B896,'اسماء العملاء'!$A$2:$F$1589,6,FALSE),"")</f>
        <v/>
      </c>
      <c r="H896" s="142" t="str">
        <f>IFERROR(VLOOKUP(G896,'انواع الفلاتر'!$B$2:$C$52,2,FALSE),"")</f>
        <v/>
      </c>
      <c r="I896" s="128" t="str">
        <f>IFERROR(VLOOKUP(B896,'اسماء العملاء'!$A$2:$K$1589,11,FALSE),"")</f>
        <v/>
      </c>
      <c r="J896" s="46" t="str">
        <f t="shared" si="79"/>
        <v/>
      </c>
      <c r="K896" s="37"/>
      <c r="L896" s="137" t="str">
        <f t="shared" si="80"/>
        <v/>
      </c>
      <c r="M896" s="94" t="str">
        <f>IFERROR(VLOOKUP(B896,'اسماء العملاء'!$A$2:$G$1589,7,FALSE),"")</f>
        <v/>
      </c>
      <c r="N896" s="92" t="str">
        <f t="shared" si="81"/>
        <v/>
      </c>
      <c r="O896" s="149" t="str">
        <f>IFERROR(VLOOKUP(B896,'اسماء العملاء'!$A$2:$I$1589,9,FALSE),"")</f>
        <v/>
      </c>
      <c r="P896" s="144" t="str">
        <f t="shared" si="82"/>
        <v/>
      </c>
      <c r="Q896" s="145" t="str">
        <f t="shared" si="83"/>
        <v/>
      </c>
      <c r="R896" s="50"/>
      <c r="S896" s="133" t="str">
        <f>IFERROR(VLOOKUP(B896,'اسماء العملاء'!$A$2:$J$1589,10,FALSE),"")</f>
        <v/>
      </c>
      <c r="T896" s="48" t="str">
        <f>IFERROR(IF(COUNT($S896:S896)&gt;=$P896,"",EDATE($S896,1)),"")</f>
        <v/>
      </c>
      <c r="U896" s="48" t="str">
        <f>IFERROR(IF(COUNT($S896:T896)&gt;=$P896,"",EDATE($S896,2)),"")</f>
        <v/>
      </c>
      <c r="V896" s="48" t="str">
        <f>IFERROR(IF(COUNT($S896:U896)&gt;=$P896,"",EDATE($S896,3)),"")</f>
        <v/>
      </c>
      <c r="W896" s="48" t="str">
        <f>IFERROR(IF(COUNT($S896:V896)&gt;=$P896,"",EDATE($S896,4)),"")</f>
        <v/>
      </c>
      <c r="X896" s="48" t="str">
        <f>IFERROR(IF(COUNT($S896:W896)&gt;=$P896,"",EDATE($S896,5)),"")</f>
        <v/>
      </c>
      <c r="Y896" s="48" t="str">
        <f>IFERROR(IF(COUNT($S896:X896)&gt;=$P896,"",EDATE($S896,6)),"")</f>
        <v/>
      </c>
      <c r="Z896" s="48" t="str">
        <f>IFERROR(IF(COUNT($S896:Y896)&gt;=$P896,"",EDATE($S896,7)),"")</f>
        <v/>
      </c>
      <c r="AA896" s="48" t="str">
        <f>IFERROR(IF(COUNT($S896:Z896)&gt;=$P896,"",EDATE($S896,8)),"")</f>
        <v/>
      </c>
      <c r="AB896" s="48" t="str">
        <f>IFERROR(IF(COUNT($S896:AA896)&gt;=$P896,"",EDATE($S896,9)),"")</f>
        <v/>
      </c>
      <c r="AC896" s="48" t="str">
        <f>IFERROR(IF(COUNT($S896:AB896)&gt;=$P896,"",EDATE($S896,10)),"")</f>
        <v/>
      </c>
      <c r="AD896" s="48" t="str">
        <f>IFERROR(IF(COUNT($S896:AC896)&gt;=$P896,"",EDATE($S896,11)),"")</f>
        <v/>
      </c>
      <c r="AE896" s="48" t="str">
        <f>IFERROR(IF(COUNT($S896:AD896)&gt;=$P896,"",EDATE($S896,12)),"")</f>
        <v/>
      </c>
      <c r="AF896" s="48" t="str">
        <f>IFERROR(IF(COUNT($S896:AE896)&gt;=$P896,"",EDATE($S896,13)),"")</f>
        <v/>
      </c>
      <c r="AG896" s="48" t="str">
        <f>IFERROR(IF(COUNT($S896:AF896)&gt;=$P896,"",EDATE($S896,14)),"")</f>
        <v/>
      </c>
      <c r="AH896" s="48" t="str">
        <f>IFERROR(IF(COUNT($S896:AG896)&gt;=$P896,"",EDATE($S896,15)),"")</f>
        <v/>
      </c>
      <c r="AI896" s="48" t="str">
        <f>IFERROR(IF(COUNT($S896:AH896)&gt;=$P896,"",EDATE($S896,16)),"")</f>
        <v/>
      </c>
      <c r="AJ896" s="48" t="str">
        <f>IFERROR(IF(COUNT($S896:AI896)&gt;=$P896,"",EDATE($S896,17)),"")</f>
        <v/>
      </c>
      <c r="AK896" s="48" t="str">
        <f>IFERROR(IF(COUNT($S896:AJ896)&gt;=$P896,"",EDATE($S896,18)),"")</f>
        <v/>
      </c>
      <c r="AL896" s="49" t="str">
        <f>IFERROR(IF(COUNT($S896:AK896)&gt;=$P896,"",EDATE($S896,19)),"")</f>
        <v/>
      </c>
      <c r="AM896" s="49" t="str">
        <f>IFERROR(IF(COUNT($S896:AL896)&gt;=$P896,"",EDATE($S896,20)),"")</f>
        <v/>
      </c>
      <c r="AN896" s="49" t="str">
        <f>IFERROR(IF(COUNT($S896:AM896)&gt;=$P896,"",EDATE($S896,21)),"")</f>
        <v/>
      </c>
      <c r="AO896" s="49" t="str">
        <f>IFERROR(IF(COUNT($S896:AN896)&gt;=$P896,"",EDATE($S896,22)),"")</f>
        <v/>
      </c>
      <c r="AP896" s="49" t="str">
        <f>IFERROR(IF(COUNT($S896:AO896)&gt;=$P896,"",EDATE($S896,23)),"")</f>
        <v/>
      </c>
      <c r="AQ896" s="49" t="str">
        <f>IFERROR(IF(COUNT($S896:AP896)&gt;=$P896,"",EDATE($S896,24)),"")</f>
        <v/>
      </c>
      <c r="AR896" s="49" t="str">
        <f>IFERROR(IF(COUNT($S896:AQ896)&gt;=$P896,"",EDATE($S896,25)),"")</f>
        <v/>
      </c>
      <c r="AS896" s="49" t="str">
        <f>IFERROR(IF(COUNT($S896:AR896)&gt;=$P896,"",EDATE($S896,26)),"")</f>
        <v/>
      </c>
      <c r="AT896" s="49" t="str">
        <f>IFERROR(IF(COUNT($S896:AS896)&gt;=$P896,"",EDATE($S896,27)),"")</f>
        <v/>
      </c>
      <c r="AU896" s="49" t="str">
        <f>IFERROR(IF(COUNT($S896:AT896)&gt;=$P896,"",EDATE($S896,28)),"")</f>
        <v/>
      </c>
      <c r="AV896" s="49" t="str">
        <f>IFERROR(IF(COUNT($S896:AU896)&gt;=$P896,"",EDATE($S896,29)),"")</f>
        <v/>
      </c>
      <c r="AW896" s="49" t="str">
        <f>IFERROR(IF(COUNT($S896:AV896)&gt;=$P896,"",EDATE($S896,30)),"")</f>
        <v/>
      </c>
      <c r="AX896" s="49" t="str">
        <f>IFERROR(IF(COUNT($S896:AW896)&gt;=$P896,"",EDATE($S896,31)),"")</f>
        <v/>
      </c>
      <c r="AY896" s="49" t="str">
        <f>IFERROR(IF(COUNT($S896:AX896)&gt;=$P896,"",EDATE($S896,32)),"")</f>
        <v/>
      </c>
      <c r="AZ896" s="49" t="str">
        <f>IFERROR(IF(COUNT($S896:AY896)&gt;=$P896,"",EDATE($S896,33)),"")</f>
        <v/>
      </c>
      <c r="BA896" s="49" t="str">
        <f>IFERROR(IF(COUNT($S896:AZ896)&gt;=$P896,"",EDATE($S896,34)),"")</f>
        <v/>
      </c>
      <c r="BB896" s="49" t="str">
        <f>IFERROR(IF(COUNT($S896:BA896)&gt;=$P896,"",EDATE($S896,35)),"")</f>
        <v/>
      </c>
      <c r="BC896" s="49" t="str">
        <f>IFERROR(IF(COUNT($S896:BB896)&gt;=$P896,"",EDATE($S896,36)),"")</f>
        <v/>
      </c>
      <c r="BD896" s="108"/>
    </row>
    <row r="897" spans="1:56" s="98" customFormat="1" ht="21" customHeight="1" thickBot="1">
      <c r="A897" s="106" t="str">
        <f t="shared" ca="1" si="78"/>
        <v/>
      </c>
      <c r="B897" s="152"/>
      <c r="C897" s="45" t="str">
        <f>IFERROR(VLOOKUP(B897,'اسماء العملاء'!$A$2:$E$1589,5,FALSE),"")</f>
        <v/>
      </c>
      <c r="D897" s="60" t="str">
        <f>IFERROR(VLOOKUP(B897,'اسماء العملاء'!$A$2:$C$1589,2,FALSE),"")</f>
        <v/>
      </c>
      <c r="E897" s="56"/>
      <c r="F897" s="62" t="str">
        <f>IFERROR(VLOOKUP(B897,'اسماء العملاء'!$A$2:$C$1589,3,FALSE),"")</f>
        <v/>
      </c>
      <c r="G897" s="75" t="str">
        <f>IFERROR(VLOOKUP(B897,'اسماء العملاء'!$A$2:$F$1589,6,FALSE),"")</f>
        <v/>
      </c>
      <c r="H897" s="142" t="str">
        <f>IFERROR(VLOOKUP(G897,'انواع الفلاتر'!$B$2:$C$52,2,FALSE),"")</f>
        <v/>
      </c>
      <c r="I897" s="128" t="str">
        <f>IFERROR(VLOOKUP(B897,'اسماء العملاء'!$A$2:$K$1589,11,FALSE),"")</f>
        <v/>
      </c>
      <c r="J897" s="46" t="str">
        <f t="shared" si="79"/>
        <v/>
      </c>
      <c r="K897" s="37"/>
      <c r="L897" s="137" t="str">
        <f t="shared" si="80"/>
        <v/>
      </c>
      <c r="M897" s="94" t="str">
        <f>IFERROR(VLOOKUP(B897,'اسماء العملاء'!$A$2:$G$1589,7,FALSE),"")</f>
        <v/>
      </c>
      <c r="N897" s="92" t="str">
        <f t="shared" si="81"/>
        <v/>
      </c>
      <c r="O897" s="149" t="str">
        <f>IFERROR(VLOOKUP(B897,'اسماء العملاء'!$A$2:$I$1589,9,FALSE),"")</f>
        <v/>
      </c>
      <c r="P897" s="144" t="str">
        <f t="shared" si="82"/>
        <v/>
      </c>
      <c r="Q897" s="145" t="str">
        <f t="shared" si="83"/>
        <v/>
      </c>
      <c r="R897" s="50"/>
      <c r="S897" s="133" t="str">
        <f>IFERROR(VLOOKUP(B897,'اسماء العملاء'!$A$2:$J$1589,10,FALSE),"")</f>
        <v/>
      </c>
      <c r="T897" s="48" t="str">
        <f>IFERROR(IF(COUNT($S897:S897)&gt;=$P897,"",EDATE($S897,1)),"")</f>
        <v/>
      </c>
      <c r="U897" s="48" t="str">
        <f>IFERROR(IF(COUNT($S897:T897)&gt;=$P897,"",EDATE($S897,2)),"")</f>
        <v/>
      </c>
      <c r="V897" s="48" t="str">
        <f>IFERROR(IF(COUNT($S897:U897)&gt;=$P897,"",EDATE($S897,3)),"")</f>
        <v/>
      </c>
      <c r="W897" s="48" t="str">
        <f>IFERROR(IF(COUNT($S897:V897)&gt;=$P897,"",EDATE($S897,4)),"")</f>
        <v/>
      </c>
      <c r="X897" s="48" t="str">
        <f>IFERROR(IF(COUNT($S897:W897)&gt;=$P897,"",EDATE($S897,5)),"")</f>
        <v/>
      </c>
      <c r="Y897" s="48" t="str">
        <f>IFERROR(IF(COUNT($S897:X897)&gt;=$P897,"",EDATE($S897,6)),"")</f>
        <v/>
      </c>
      <c r="Z897" s="48" t="str">
        <f>IFERROR(IF(COUNT($S897:Y897)&gt;=$P897,"",EDATE($S897,7)),"")</f>
        <v/>
      </c>
      <c r="AA897" s="48" t="str">
        <f>IFERROR(IF(COUNT($S897:Z897)&gt;=$P897,"",EDATE($S897,8)),"")</f>
        <v/>
      </c>
      <c r="AB897" s="48" t="str">
        <f>IFERROR(IF(COUNT($S897:AA897)&gt;=$P897,"",EDATE($S897,9)),"")</f>
        <v/>
      </c>
      <c r="AC897" s="48" t="str">
        <f>IFERROR(IF(COUNT($S897:AB897)&gt;=$P897,"",EDATE($S897,10)),"")</f>
        <v/>
      </c>
      <c r="AD897" s="48" t="str">
        <f>IFERROR(IF(COUNT($S897:AC897)&gt;=$P897,"",EDATE($S897,11)),"")</f>
        <v/>
      </c>
      <c r="AE897" s="48" t="str">
        <f>IFERROR(IF(COUNT($S897:AD897)&gt;=$P897,"",EDATE($S897,12)),"")</f>
        <v/>
      </c>
      <c r="AF897" s="48" t="str">
        <f>IFERROR(IF(COUNT($S897:AE897)&gt;=$P897,"",EDATE($S897,13)),"")</f>
        <v/>
      </c>
      <c r="AG897" s="48" t="str">
        <f>IFERROR(IF(COUNT($S897:AF897)&gt;=$P897,"",EDATE($S897,14)),"")</f>
        <v/>
      </c>
      <c r="AH897" s="48" t="str">
        <f>IFERROR(IF(COUNT($S897:AG897)&gt;=$P897,"",EDATE($S897,15)),"")</f>
        <v/>
      </c>
      <c r="AI897" s="48" t="str">
        <f>IFERROR(IF(COUNT($S897:AH897)&gt;=$P897,"",EDATE($S897,16)),"")</f>
        <v/>
      </c>
      <c r="AJ897" s="48" t="str">
        <f>IFERROR(IF(COUNT($S897:AI897)&gt;=$P897,"",EDATE($S897,17)),"")</f>
        <v/>
      </c>
      <c r="AK897" s="48" t="str">
        <f>IFERROR(IF(COUNT($S897:AJ897)&gt;=$P897,"",EDATE($S897,18)),"")</f>
        <v/>
      </c>
      <c r="AL897" s="49" t="str">
        <f>IFERROR(IF(COUNT($S897:AK897)&gt;=$P897,"",EDATE($S897,19)),"")</f>
        <v/>
      </c>
      <c r="AM897" s="49" t="str">
        <f>IFERROR(IF(COUNT($S897:AL897)&gt;=$P897,"",EDATE($S897,20)),"")</f>
        <v/>
      </c>
      <c r="AN897" s="49" t="str">
        <f>IFERROR(IF(COUNT($S897:AM897)&gt;=$P897,"",EDATE($S897,21)),"")</f>
        <v/>
      </c>
      <c r="AO897" s="49" t="str">
        <f>IFERROR(IF(COUNT($S897:AN897)&gt;=$P897,"",EDATE($S897,22)),"")</f>
        <v/>
      </c>
      <c r="AP897" s="49" t="str">
        <f>IFERROR(IF(COUNT($S897:AO897)&gt;=$P897,"",EDATE($S897,23)),"")</f>
        <v/>
      </c>
      <c r="AQ897" s="49" t="str">
        <f>IFERROR(IF(COUNT($S897:AP897)&gt;=$P897,"",EDATE($S897,24)),"")</f>
        <v/>
      </c>
      <c r="AR897" s="49" t="str">
        <f>IFERROR(IF(COUNT($S897:AQ897)&gt;=$P897,"",EDATE($S897,25)),"")</f>
        <v/>
      </c>
      <c r="AS897" s="49" t="str">
        <f>IFERROR(IF(COUNT($S897:AR897)&gt;=$P897,"",EDATE($S897,26)),"")</f>
        <v/>
      </c>
      <c r="AT897" s="49" t="str">
        <f>IFERROR(IF(COUNT($S897:AS897)&gt;=$P897,"",EDATE($S897,27)),"")</f>
        <v/>
      </c>
      <c r="AU897" s="49" t="str">
        <f>IFERROR(IF(COUNT($S897:AT897)&gt;=$P897,"",EDATE($S897,28)),"")</f>
        <v/>
      </c>
      <c r="AV897" s="49" t="str">
        <f>IFERROR(IF(COUNT($S897:AU897)&gt;=$P897,"",EDATE($S897,29)),"")</f>
        <v/>
      </c>
      <c r="AW897" s="49" t="str">
        <f>IFERROR(IF(COUNT($S897:AV897)&gt;=$P897,"",EDATE($S897,30)),"")</f>
        <v/>
      </c>
      <c r="AX897" s="49" t="str">
        <f>IFERROR(IF(COUNT($S897:AW897)&gt;=$P897,"",EDATE($S897,31)),"")</f>
        <v/>
      </c>
      <c r="AY897" s="49" t="str">
        <f>IFERROR(IF(COUNT($S897:AX897)&gt;=$P897,"",EDATE($S897,32)),"")</f>
        <v/>
      </c>
      <c r="AZ897" s="49" t="str">
        <f>IFERROR(IF(COUNT($S897:AY897)&gt;=$P897,"",EDATE($S897,33)),"")</f>
        <v/>
      </c>
      <c r="BA897" s="49" t="str">
        <f>IFERROR(IF(COUNT($S897:AZ897)&gt;=$P897,"",EDATE($S897,34)),"")</f>
        <v/>
      </c>
      <c r="BB897" s="49" t="str">
        <f>IFERROR(IF(COUNT($S897:BA897)&gt;=$P897,"",EDATE($S897,35)),"")</f>
        <v/>
      </c>
      <c r="BC897" s="49" t="str">
        <f>IFERROR(IF(COUNT($S897:BB897)&gt;=$P897,"",EDATE($S897,36)),"")</f>
        <v/>
      </c>
      <c r="BD897" s="108"/>
    </row>
    <row r="898" spans="1:56" s="98" customFormat="1" ht="21" customHeight="1" thickBot="1">
      <c r="A898" s="106" t="str">
        <f t="shared" ca="1" si="78"/>
        <v/>
      </c>
      <c r="B898" s="152"/>
      <c r="C898" s="45" t="str">
        <f>IFERROR(VLOOKUP(B898,'اسماء العملاء'!$A$2:$E$1589,5,FALSE),"")</f>
        <v/>
      </c>
      <c r="D898" s="60" t="str">
        <f>IFERROR(VLOOKUP(B898,'اسماء العملاء'!$A$2:$C$1589,2,FALSE),"")</f>
        <v/>
      </c>
      <c r="E898" s="56"/>
      <c r="F898" s="62" t="str">
        <f>IFERROR(VLOOKUP(B898,'اسماء العملاء'!$A$2:$C$1589,3,FALSE),"")</f>
        <v/>
      </c>
      <c r="G898" s="75" t="str">
        <f>IFERROR(VLOOKUP(B898,'اسماء العملاء'!$A$2:$F$1589,6,FALSE),"")</f>
        <v/>
      </c>
      <c r="H898" s="142" t="str">
        <f>IFERROR(VLOOKUP(G898,'انواع الفلاتر'!$B$2:$C$52,2,FALSE),"")</f>
        <v/>
      </c>
      <c r="I898" s="128" t="str">
        <f>IFERROR(VLOOKUP(B898,'اسماء العملاء'!$A$2:$K$1589,11,FALSE),"")</f>
        <v/>
      </c>
      <c r="J898" s="46" t="str">
        <f t="shared" si="79"/>
        <v/>
      </c>
      <c r="K898" s="37"/>
      <c r="L898" s="137" t="str">
        <f t="shared" si="80"/>
        <v/>
      </c>
      <c r="M898" s="94" t="str">
        <f>IFERROR(VLOOKUP(B898,'اسماء العملاء'!$A$2:$G$1589,7,FALSE),"")</f>
        <v/>
      </c>
      <c r="N898" s="92" t="str">
        <f t="shared" si="81"/>
        <v/>
      </c>
      <c r="O898" s="149" t="str">
        <f>IFERROR(VLOOKUP(B898,'اسماء العملاء'!$A$2:$I$1589,9,FALSE),"")</f>
        <v/>
      </c>
      <c r="P898" s="144" t="str">
        <f t="shared" si="82"/>
        <v/>
      </c>
      <c r="Q898" s="145" t="str">
        <f t="shared" si="83"/>
        <v/>
      </c>
      <c r="R898" s="50"/>
      <c r="S898" s="133" t="str">
        <f>IFERROR(VLOOKUP(B898,'اسماء العملاء'!$A$2:$J$1589,10,FALSE),"")</f>
        <v/>
      </c>
      <c r="T898" s="48" t="str">
        <f>IFERROR(IF(COUNT($S898:S898)&gt;=$P898,"",EDATE($S898,1)),"")</f>
        <v/>
      </c>
      <c r="U898" s="48" t="str">
        <f>IFERROR(IF(COUNT($S898:T898)&gt;=$P898,"",EDATE($S898,2)),"")</f>
        <v/>
      </c>
      <c r="V898" s="48" t="str">
        <f>IFERROR(IF(COUNT($S898:U898)&gt;=$P898,"",EDATE($S898,3)),"")</f>
        <v/>
      </c>
      <c r="W898" s="48" t="str">
        <f>IFERROR(IF(COUNT($S898:V898)&gt;=$P898,"",EDATE($S898,4)),"")</f>
        <v/>
      </c>
      <c r="X898" s="48" t="str">
        <f>IFERROR(IF(COUNT($S898:W898)&gt;=$P898,"",EDATE($S898,5)),"")</f>
        <v/>
      </c>
      <c r="Y898" s="48" t="str">
        <f>IFERROR(IF(COUNT($S898:X898)&gt;=$P898,"",EDATE($S898,6)),"")</f>
        <v/>
      </c>
      <c r="Z898" s="48" t="str">
        <f>IFERROR(IF(COUNT($S898:Y898)&gt;=$P898,"",EDATE($S898,7)),"")</f>
        <v/>
      </c>
      <c r="AA898" s="48" t="str">
        <f>IFERROR(IF(COUNT($S898:Z898)&gt;=$P898,"",EDATE($S898,8)),"")</f>
        <v/>
      </c>
      <c r="AB898" s="48" t="str">
        <f>IFERROR(IF(COUNT($S898:AA898)&gt;=$P898,"",EDATE($S898,9)),"")</f>
        <v/>
      </c>
      <c r="AC898" s="48" t="str">
        <f>IFERROR(IF(COUNT($S898:AB898)&gt;=$P898,"",EDATE($S898,10)),"")</f>
        <v/>
      </c>
      <c r="AD898" s="48" t="str">
        <f>IFERROR(IF(COUNT($S898:AC898)&gt;=$P898,"",EDATE($S898,11)),"")</f>
        <v/>
      </c>
      <c r="AE898" s="48" t="str">
        <f>IFERROR(IF(COUNT($S898:AD898)&gt;=$P898,"",EDATE($S898,12)),"")</f>
        <v/>
      </c>
      <c r="AF898" s="48" t="str">
        <f>IFERROR(IF(COUNT($S898:AE898)&gt;=$P898,"",EDATE($S898,13)),"")</f>
        <v/>
      </c>
      <c r="AG898" s="48" t="str">
        <f>IFERROR(IF(COUNT($S898:AF898)&gt;=$P898,"",EDATE($S898,14)),"")</f>
        <v/>
      </c>
      <c r="AH898" s="48" t="str">
        <f>IFERROR(IF(COUNT($S898:AG898)&gt;=$P898,"",EDATE($S898,15)),"")</f>
        <v/>
      </c>
      <c r="AI898" s="48" t="str">
        <f>IFERROR(IF(COUNT($S898:AH898)&gt;=$P898,"",EDATE($S898,16)),"")</f>
        <v/>
      </c>
      <c r="AJ898" s="48" t="str">
        <f>IFERROR(IF(COUNT($S898:AI898)&gt;=$P898,"",EDATE($S898,17)),"")</f>
        <v/>
      </c>
      <c r="AK898" s="48" t="str">
        <f>IFERROR(IF(COUNT($S898:AJ898)&gt;=$P898,"",EDATE($S898,18)),"")</f>
        <v/>
      </c>
      <c r="AL898" s="49" t="str">
        <f>IFERROR(IF(COUNT($S898:AK898)&gt;=$P898,"",EDATE($S898,19)),"")</f>
        <v/>
      </c>
      <c r="AM898" s="49" t="str">
        <f>IFERROR(IF(COUNT($S898:AL898)&gt;=$P898,"",EDATE($S898,20)),"")</f>
        <v/>
      </c>
      <c r="AN898" s="49" t="str">
        <f>IFERROR(IF(COUNT($S898:AM898)&gt;=$P898,"",EDATE($S898,21)),"")</f>
        <v/>
      </c>
      <c r="AO898" s="49" t="str">
        <f>IFERROR(IF(COUNT($S898:AN898)&gt;=$P898,"",EDATE($S898,22)),"")</f>
        <v/>
      </c>
      <c r="AP898" s="49" t="str">
        <f>IFERROR(IF(COUNT($S898:AO898)&gt;=$P898,"",EDATE($S898,23)),"")</f>
        <v/>
      </c>
      <c r="AQ898" s="49" t="str">
        <f>IFERROR(IF(COUNT($S898:AP898)&gt;=$P898,"",EDATE($S898,24)),"")</f>
        <v/>
      </c>
      <c r="AR898" s="49" t="str">
        <f>IFERROR(IF(COUNT($S898:AQ898)&gt;=$P898,"",EDATE($S898,25)),"")</f>
        <v/>
      </c>
      <c r="AS898" s="49" t="str">
        <f>IFERROR(IF(COUNT($S898:AR898)&gt;=$P898,"",EDATE($S898,26)),"")</f>
        <v/>
      </c>
      <c r="AT898" s="49" t="str">
        <f>IFERROR(IF(COUNT($S898:AS898)&gt;=$P898,"",EDATE($S898,27)),"")</f>
        <v/>
      </c>
      <c r="AU898" s="49" t="str">
        <f>IFERROR(IF(COUNT($S898:AT898)&gt;=$P898,"",EDATE($S898,28)),"")</f>
        <v/>
      </c>
      <c r="AV898" s="49" t="str">
        <f>IFERROR(IF(COUNT($S898:AU898)&gt;=$P898,"",EDATE($S898,29)),"")</f>
        <v/>
      </c>
      <c r="AW898" s="49" t="str">
        <f>IFERROR(IF(COUNT($S898:AV898)&gt;=$P898,"",EDATE($S898,30)),"")</f>
        <v/>
      </c>
      <c r="AX898" s="49" t="str">
        <f>IFERROR(IF(COUNT($S898:AW898)&gt;=$P898,"",EDATE($S898,31)),"")</f>
        <v/>
      </c>
      <c r="AY898" s="49" t="str">
        <f>IFERROR(IF(COUNT($S898:AX898)&gt;=$P898,"",EDATE($S898,32)),"")</f>
        <v/>
      </c>
      <c r="AZ898" s="49" t="str">
        <f>IFERROR(IF(COUNT($S898:AY898)&gt;=$P898,"",EDATE($S898,33)),"")</f>
        <v/>
      </c>
      <c r="BA898" s="49" t="str">
        <f>IFERROR(IF(COUNT($S898:AZ898)&gt;=$P898,"",EDATE($S898,34)),"")</f>
        <v/>
      </c>
      <c r="BB898" s="49" t="str">
        <f>IFERROR(IF(COUNT($S898:BA898)&gt;=$P898,"",EDATE($S898,35)),"")</f>
        <v/>
      </c>
      <c r="BC898" s="49" t="str">
        <f>IFERROR(IF(COUNT($S898:BB898)&gt;=$P898,"",EDATE($S898,36)),"")</f>
        <v/>
      </c>
      <c r="BD898" s="108"/>
    </row>
    <row r="899" spans="1:56" s="98" customFormat="1" ht="21" customHeight="1" thickBot="1">
      <c r="A899" s="106" t="str">
        <f t="shared" ca="1" si="78"/>
        <v/>
      </c>
      <c r="B899" s="152"/>
      <c r="C899" s="45" t="str">
        <f>IFERROR(VLOOKUP(B899,'اسماء العملاء'!$A$2:$E$1589,5,FALSE),"")</f>
        <v/>
      </c>
      <c r="D899" s="60" t="str">
        <f>IFERROR(VLOOKUP(B899,'اسماء العملاء'!$A$2:$C$1589,2,FALSE),"")</f>
        <v/>
      </c>
      <c r="E899" s="56"/>
      <c r="F899" s="62" t="str">
        <f>IFERROR(VLOOKUP(B899,'اسماء العملاء'!$A$2:$C$1589,3,FALSE),"")</f>
        <v/>
      </c>
      <c r="G899" s="75" t="str">
        <f>IFERROR(VLOOKUP(B899,'اسماء العملاء'!$A$2:$F$1589,6,FALSE),"")</f>
        <v/>
      </c>
      <c r="H899" s="142" t="str">
        <f>IFERROR(VLOOKUP(G899,'انواع الفلاتر'!$B$2:$C$52,2,FALSE),"")</f>
        <v/>
      </c>
      <c r="I899" s="128" t="str">
        <f>IFERROR(VLOOKUP(B899,'اسماء العملاء'!$A$2:$K$1589,11,FALSE),"")</f>
        <v/>
      </c>
      <c r="J899" s="46" t="str">
        <f t="shared" si="79"/>
        <v/>
      </c>
      <c r="K899" s="37"/>
      <c r="L899" s="137" t="str">
        <f t="shared" si="80"/>
        <v/>
      </c>
      <c r="M899" s="94" t="str">
        <f>IFERROR(VLOOKUP(B899,'اسماء العملاء'!$A$2:$G$1589,7,FALSE),"")</f>
        <v/>
      </c>
      <c r="N899" s="92" t="str">
        <f t="shared" si="81"/>
        <v/>
      </c>
      <c r="O899" s="149" t="str">
        <f>IFERROR(VLOOKUP(B899,'اسماء العملاء'!$A$2:$I$1589,9,FALSE),"")</f>
        <v/>
      </c>
      <c r="P899" s="144" t="str">
        <f t="shared" si="82"/>
        <v/>
      </c>
      <c r="Q899" s="145" t="str">
        <f t="shared" si="83"/>
        <v/>
      </c>
      <c r="R899" s="50"/>
      <c r="S899" s="133" t="str">
        <f>IFERROR(VLOOKUP(B899,'اسماء العملاء'!$A$2:$J$1589,10,FALSE),"")</f>
        <v/>
      </c>
      <c r="T899" s="48" t="str">
        <f>IFERROR(IF(COUNT($S899:S899)&gt;=$P899,"",EDATE($S899,1)),"")</f>
        <v/>
      </c>
      <c r="U899" s="48" t="str">
        <f>IFERROR(IF(COUNT($S899:T899)&gt;=$P899,"",EDATE($S899,2)),"")</f>
        <v/>
      </c>
      <c r="V899" s="48" t="str">
        <f>IFERROR(IF(COUNT($S899:U899)&gt;=$P899,"",EDATE($S899,3)),"")</f>
        <v/>
      </c>
      <c r="W899" s="48" t="str">
        <f>IFERROR(IF(COUNT($S899:V899)&gt;=$P899,"",EDATE($S899,4)),"")</f>
        <v/>
      </c>
      <c r="X899" s="48" t="str">
        <f>IFERROR(IF(COUNT($S899:W899)&gt;=$P899,"",EDATE($S899,5)),"")</f>
        <v/>
      </c>
      <c r="Y899" s="48" t="str">
        <f>IFERROR(IF(COUNT($S899:X899)&gt;=$P899,"",EDATE($S899,6)),"")</f>
        <v/>
      </c>
      <c r="Z899" s="48" t="str">
        <f>IFERROR(IF(COUNT($S899:Y899)&gt;=$P899,"",EDATE($S899,7)),"")</f>
        <v/>
      </c>
      <c r="AA899" s="48" t="str">
        <f>IFERROR(IF(COUNT($S899:Z899)&gt;=$P899,"",EDATE($S899,8)),"")</f>
        <v/>
      </c>
      <c r="AB899" s="48" t="str">
        <f>IFERROR(IF(COUNT($S899:AA899)&gt;=$P899,"",EDATE($S899,9)),"")</f>
        <v/>
      </c>
      <c r="AC899" s="48" t="str">
        <f>IFERROR(IF(COUNT($S899:AB899)&gt;=$P899,"",EDATE($S899,10)),"")</f>
        <v/>
      </c>
      <c r="AD899" s="48" t="str">
        <f>IFERROR(IF(COUNT($S899:AC899)&gt;=$P899,"",EDATE($S899,11)),"")</f>
        <v/>
      </c>
      <c r="AE899" s="48" t="str">
        <f>IFERROR(IF(COUNT($S899:AD899)&gt;=$P899,"",EDATE($S899,12)),"")</f>
        <v/>
      </c>
      <c r="AF899" s="48" t="str">
        <f>IFERROR(IF(COUNT($S899:AE899)&gt;=$P899,"",EDATE($S899,13)),"")</f>
        <v/>
      </c>
      <c r="AG899" s="48" t="str">
        <f>IFERROR(IF(COUNT($S899:AF899)&gt;=$P899,"",EDATE($S899,14)),"")</f>
        <v/>
      </c>
      <c r="AH899" s="48" t="str">
        <f>IFERROR(IF(COUNT($S899:AG899)&gt;=$P899,"",EDATE($S899,15)),"")</f>
        <v/>
      </c>
      <c r="AI899" s="48" t="str">
        <f>IFERROR(IF(COUNT($S899:AH899)&gt;=$P899,"",EDATE($S899,16)),"")</f>
        <v/>
      </c>
      <c r="AJ899" s="48" t="str">
        <f>IFERROR(IF(COUNT($S899:AI899)&gt;=$P899,"",EDATE($S899,17)),"")</f>
        <v/>
      </c>
      <c r="AK899" s="48" t="str">
        <f>IFERROR(IF(COUNT($S899:AJ899)&gt;=$P899,"",EDATE($S899,18)),"")</f>
        <v/>
      </c>
      <c r="AL899" s="49" t="str">
        <f>IFERROR(IF(COUNT($S899:AK899)&gt;=$P899,"",EDATE($S899,19)),"")</f>
        <v/>
      </c>
      <c r="AM899" s="49" t="str">
        <f>IFERROR(IF(COUNT($S899:AL899)&gt;=$P899,"",EDATE($S899,20)),"")</f>
        <v/>
      </c>
      <c r="AN899" s="49" t="str">
        <f>IFERROR(IF(COUNT($S899:AM899)&gt;=$P899,"",EDATE($S899,21)),"")</f>
        <v/>
      </c>
      <c r="AO899" s="49" t="str">
        <f>IFERROR(IF(COUNT($S899:AN899)&gt;=$P899,"",EDATE($S899,22)),"")</f>
        <v/>
      </c>
      <c r="AP899" s="49" t="str">
        <f>IFERROR(IF(COUNT($S899:AO899)&gt;=$P899,"",EDATE($S899,23)),"")</f>
        <v/>
      </c>
      <c r="AQ899" s="49" t="str">
        <f>IFERROR(IF(COUNT($S899:AP899)&gt;=$P899,"",EDATE($S899,24)),"")</f>
        <v/>
      </c>
      <c r="AR899" s="49" t="str">
        <f>IFERROR(IF(COUNT($S899:AQ899)&gt;=$P899,"",EDATE($S899,25)),"")</f>
        <v/>
      </c>
      <c r="AS899" s="49" t="str">
        <f>IFERROR(IF(COUNT($S899:AR899)&gt;=$P899,"",EDATE($S899,26)),"")</f>
        <v/>
      </c>
      <c r="AT899" s="49" t="str">
        <f>IFERROR(IF(COUNT($S899:AS899)&gt;=$P899,"",EDATE($S899,27)),"")</f>
        <v/>
      </c>
      <c r="AU899" s="49" t="str">
        <f>IFERROR(IF(COUNT($S899:AT899)&gt;=$P899,"",EDATE($S899,28)),"")</f>
        <v/>
      </c>
      <c r="AV899" s="49" t="str">
        <f>IFERROR(IF(COUNT($S899:AU899)&gt;=$P899,"",EDATE($S899,29)),"")</f>
        <v/>
      </c>
      <c r="AW899" s="49" t="str">
        <f>IFERROR(IF(COUNT($S899:AV899)&gt;=$P899,"",EDATE($S899,30)),"")</f>
        <v/>
      </c>
      <c r="AX899" s="49" t="str">
        <f>IFERROR(IF(COUNT($S899:AW899)&gt;=$P899,"",EDATE($S899,31)),"")</f>
        <v/>
      </c>
      <c r="AY899" s="49" t="str">
        <f>IFERROR(IF(COUNT($S899:AX899)&gt;=$P899,"",EDATE($S899,32)),"")</f>
        <v/>
      </c>
      <c r="AZ899" s="49" t="str">
        <f>IFERROR(IF(COUNT($S899:AY899)&gt;=$P899,"",EDATE($S899,33)),"")</f>
        <v/>
      </c>
      <c r="BA899" s="49" t="str">
        <f>IFERROR(IF(COUNT($S899:AZ899)&gt;=$P899,"",EDATE($S899,34)),"")</f>
        <v/>
      </c>
      <c r="BB899" s="49" t="str">
        <f>IFERROR(IF(COUNT($S899:BA899)&gt;=$P899,"",EDATE($S899,35)),"")</f>
        <v/>
      </c>
      <c r="BC899" s="49" t="str">
        <f>IFERROR(IF(COUNT($S899:BB899)&gt;=$P899,"",EDATE($S899,36)),"")</f>
        <v/>
      </c>
      <c r="BD899" s="108"/>
    </row>
    <row r="900" spans="1:56" s="98" customFormat="1" ht="21" customHeight="1" thickBot="1">
      <c r="A900" s="106" t="str">
        <f t="shared" ref="A900:A963" ca="1" si="84">IF(B900="","",TODAY())</f>
        <v/>
      </c>
      <c r="B900" s="152"/>
      <c r="C900" s="45" t="str">
        <f>IFERROR(VLOOKUP(B900,'اسماء العملاء'!$A$2:$E$1589,5,FALSE),"")</f>
        <v/>
      </c>
      <c r="D900" s="60" t="str">
        <f>IFERROR(VLOOKUP(B900,'اسماء العملاء'!$A$2:$C$1589,2,FALSE),"")</f>
        <v/>
      </c>
      <c r="E900" s="56"/>
      <c r="F900" s="62" t="str">
        <f>IFERROR(VLOOKUP(B900,'اسماء العملاء'!$A$2:$C$1589,3,FALSE),"")</f>
        <v/>
      </c>
      <c r="G900" s="75" t="str">
        <f>IFERROR(VLOOKUP(B900,'اسماء العملاء'!$A$2:$F$1589,6,FALSE),"")</f>
        <v/>
      </c>
      <c r="H900" s="142" t="str">
        <f>IFERROR(VLOOKUP(G900,'انواع الفلاتر'!$B$2:$C$52,2,FALSE),"")</f>
        <v/>
      </c>
      <c r="I900" s="128" t="str">
        <f>IFERROR(VLOOKUP(B900,'اسماء العملاء'!$A$2:$K$1589,11,FALSE),"")</f>
        <v/>
      </c>
      <c r="J900" s="46" t="str">
        <f t="shared" ref="J900:J963" si="85">IFERROR(SUM(I900*H900),"")</f>
        <v/>
      </c>
      <c r="K900" s="37"/>
      <c r="L900" s="137" t="str">
        <f t="shared" ref="L900:L963" si="86">IFERROR(J900,"")</f>
        <v/>
      </c>
      <c r="M900" s="94" t="str">
        <f>IFERROR(VLOOKUP(B900,'اسماء العملاء'!$A$2:$G$1589,7,FALSE),"")</f>
        <v/>
      </c>
      <c r="N900" s="92" t="str">
        <f t="shared" ref="N900:N963" si="87">IFERROR(SUM(L900-M900),"")</f>
        <v/>
      </c>
      <c r="O900" s="149" t="str">
        <f>IFERROR(VLOOKUP(B900,'اسماء العملاء'!$A$2:$I$1589,9,FALSE),"")</f>
        <v/>
      </c>
      <c r="P900" s="144" t="str">
        <f t="shared" ref="P900:P963" si="88">IFERROR(INT(N900/O900),"")</f>
        <v/>
      </c>
      <c r="Q900" s="145" t="str">
        <f t="shared" ref="Q900:Q963" si="89">IFERROR(N900-O900*P900,"")</f>
        <v/>
      </c>
      <c r="R900" s="50"/>
      <c r="S900" s="133" t="str">
        <f>IFERROR(VLOOKUP(B900,'اسماء العملاء'!$A$2:$J$1589,10,FALSE),"")</f>
        <v/>
      </c>
      <c r="T900" s="48" t="str">
        <f>IFERROR(IF(COUNT($S900:S900)&gt;=$P900,"",EDATE($S900,1)),"")</f>
        <v/>
      </c>
      <c r="U900" s="48" t="str">
        <f>IFERROR(IF(COUNT($S900:T900)&gt;=$P900,"",EDATE($S900,2)),"")</f>
        <v/>
      </c>
      <c r="V900" s="48" t="str">
        <f>IFERROR(IF(COUNT($S900:U900)&gt;=$P900,"",EDATE($S900,3)),"")</f>
        <v/>
      </c>
      <c r="W900" s="48" t="str">
        <f>IFERROR(IF(COUNT($S900:V900)&gt;=$P900,"",EDATE($S900,4)),"")</f>
        <v/>
      </c>
      <c r="X900" s="48" t="str">
        <f>IFERROR(IF(COUNT($S900:W900)&gt;=$P900,"",EDATE($S900,5)),"")</f>
        <v/>
      </c>
      <c r="Y900" s="48" t="str">
        <f>IFERROR(IF(COUNT($S900:X900)&gt;=$P900,"",EDATE($S900,6)),"")</f>
        <v/>
      </c>
      <c r="Z900" s="48" t="str">
        <f>IFERROR(IF(COUNT($S900:Y900)&gt;=$P900,"",EDATE($S900,7)),"")</f>
        <v/>
      </c>
      <c r="AA900" s="48" t="str">
        <f>IFERROR(IF(COUNT($S900:Z900)&gt;=$P900,"",EDATE($S900,8)),"")</f>
        <v/>
      </c>
      <c r="AB900" s="48" t="str">
        <f>IFERROR(IF(COUNT($S900:AA900)&gt;=$P900,"",EDATE($S900,9)),"")</f>
        <v/>
      </c>
      <c r="AC900" s="48" t="str">
        <f>IFERROR(IF(COUNT($S900:AB900)&gt;=$P900,"",EDATE($S900,10)),"")</f>
        <v/>
      </c>
      <c r="AD900" s="48" t="str">
        <f>IFERROR(IF(COUNT($S900:AC900)&gt;=$P900,"",EDATE($S900,11)),"")</f>
        <v/>
      </c>
      <c r="AE900" s="48" t="str">
        <f>IFERROR(IF(COUNT($S900:AD900)&gt;=$P900,"",EDATE($S900,12)),"")</f>
        <v/>
      </c>
      <c r="AF900" s="48" t="str">
        <f>IFERROR(IF(COUNT($S900:AE900)&gt;=$P900,"",EDATE($S900,13)),"")</f>
        <v/>
      </c>
      <c r="AG900" s="48" t="str">
        <f>IFERROR(IF(COUNT($S900:AF900)&gt;=$P900,"",EDATE($S900,14)),"")</f>
        <v/>
      </c>
      <c r="AH900" s="48" t="str">
        <f>IFERROR(IF(COUNT($S900:AG900)&gt;=$P900,"",EDATE($S900,15)),"")</f>
        <v/>
      </c>
      <c r="AI900" s="48" t="str">
        <f>IFERROR(IF(COUNT($S900:AH900)&gt;=$P900,"",EDATE($S900,16)),"")</f>
        <v/>
      </c>
      <c r="AJ900" s="48" t="str">
        <f>IFERROR(IF(COUNT($S900:AI900)&gt;=$P900,"",EDATE($S900,17)),"")</f>
        <v/>
      </c>
      <c r="AK900" s="48" t="str">
        <f>IFERROR(IF(COUNT($S900:AJ900)&gt;=$P900,"",EDATE($S900,18)),"")</f>
        <v/>
      </c>
      <c r="AL900" s="49" t="str">
        <f>IFERROR(IF(COUNT($S900:AK900)&gt;=$P900,"",EDATE($S900,19)),"")</f>
        <v/>
      </c>
      <c r="AM900" s="49" t="str">
        <f>IFERROR(IF(COUNT($S900:AL900)&gt;=$P900,"",EDATE($S900,20)),"")</f>
        <v/>
      </c>
      <c r="AN900" s="49" t="str">
        <f>IFERROR(IF(COUNT($S900:AM900)&gt;=$P900,"",EDATE($S900,21)),"")</f>
        <v/>
      </c>
      <c r="AO900" s="49" t="str">
        <f>IFERROR(IF(COUNT($S900:AN900)&gt;=$P900,"",EDATE($S900,22)),"")</f>
        <v/>
      </c>
      <c r="AP900" s="49" t="str">
        <f>IFERROR(IF(COUNT($S900:AO900)&gt;=$P900,"",EDATE($S900,23)),"")</f>
        <v/>
      </c>
      <c r="AQ900" s="49" t="str">
        <f>IFERROR(IF(COUNT($S900:AP900)&gt;=$P900,"",EDATE($S900,24)),"")</f>
        <v/>
      </c>
      <c r="AR900" s="49" t="str">
        <f>IFERROR(IF(COUNT($S900:AQ900)&gt;=$P900,"",EDATE($S900,25)),"")</f>
        <v/>
      </c>
      <c r="AS900" s="49" t="str">
        <f>IFERROR(IF(COUNT($S900:AR900)&gt;=$P900,"",EDATE($S900,26)),"")</f>
        <v/>
      </c>
      <c r="AT900" s="49" t="str">
        <f>IFERROR(IF(COUNT($S900:AS900)&gt;=$P900,"",EDATE($S900,27)),"")</f>
        <v/>
      </c>
      <c r="AU900" s="49" t="str">
        <f>IFERROR(IF(COUNT($S900:AT900)&gt;=$P900,"",EDATE($S900,28)),"")</f>
        <v/>
      </c>
      <c r="AV900" s="49" t="str">
        <f>IFERROR(IF(COUNT($S900:AU900)&gt;=$P900,"",EDATE($S900,29)),"")</f>
        <v/>
      </c>
      <c r="AW900" s="49" t="str">
        <f>IFERROR(IF(COUNT($S900:AV900)&gt;=$P900,"",EDATE($S900,30)),"")</f>
        <v/>
      </c>
      <c r="AX900" s="49" t="str">
        <f>IFERROR(IF(COUNT($S900:AW900)&gt;=$P900,"",EDATE($S900,31)),"")</f>
        <v/>
      </c>
      <c r="AY900" s="49" t="str">
        <f>IFERROR(IF(COUNT($S900:AX900)&gt;=$P900,"",EDATE($S900,32)),"")</f>
        <v/>
      </c>
      <c r="AZ900" s="49" t="str">
        <f>IFERROR(IF(COUNT($S900:AY900)&gt;=$P900,"",EDATE($S900,33)),"")</f>
        <v/>
      </c>
      <c r="BA900" s="49" t="str">
        <f>IFERROR(IF(COUNT($S900:AZ900)&gt;=$P900,"",EDATE($S900,34)),"")</f>
        <v/>
      </c>
      <c r="BB900" s="49" t="str">
        <f>IFERROR(IF(COUNT($S900:BA900)&gt;=$P900,"",EDATE($S900,35)),"")</f>
        <v/>
      </c>
      <c r="BC900" s="49" t="str">
        <f>IFERROR(IF(COUNT($S900:BB900)&gt;=$P900,"",EDATE($S900,36)),"")</f>
        <v/>
      </c>
      <c r="BD900" s="108"/>
    </row>
    <row r="901" spans="1:56" s="98" customFormat="1" ht="21" customHeight="1" thickBot="1">
      <c r="A901" s="106" t="str">
        <f t="shared" ca="1" si="84"/>
        <v/>
      </c>
      <c r="B901" s="152"/>
      <c r="C901" s="45" t="str">
        <f>IFERROR(VLOOKUP(B901,'اسماء العملاء'!$A$2:$E$1589,5,FALSE),"")</f>
        <v/>
      </c>
      <c r="D901" s="60" t="str">
        <f>IFERROR(VLOOKUP(B901,'اسماء العملاء'!$A$2:$C$1589,2,FALSE),"")</f>
        <v/>
      </c>
      <c r="E901" s="56"/>
      <c r="F901" s="62" t="str">
        <f>IFERROR(VLOOKUP(B901,'اسماء العملاء'!$A$2:$C$1589,3,FALSE),"")</f>
        <v/>
      </c>
      <c r="G901" s="75" t="str">
        <f>IFERROR(VLOOKUP(B901,'اسماء العملاء'!$A$2:$F$1589,6,FALSE),"")</f>
        <v/>
      </c>
      <c r="H901" s="142" t="str">
        <f>IFERROR(VLOOKUP(G901,'انواع الفلاتر'!$B$2:$C$52,2,FALSE),"")</f>
        <v/>
      </c>
      <c r="I901" s="128" t="str">
        <f>IFERROR(VLOOKUP(B901,'اسماء العملاء'!$A$2:$K$1589,11,FALSE),"")</f>
        <v/>
      </c>
      <c r="J901" s="46" t="str">
        <f t="shared" si="85"/>
        <v/>
      </c>
      <c r="K901" s="37"/>
      <c r="L901" s="137" t="str">
        <f t="shared" si="86"/>
        <v/>
      </c>
      <c r="M901" s="94" t="str">
        <f>IFERROR(VLOOKUP(B901,'اسماء العملاء'!$A$2:$G$1589,7,FALSE),"")</f>
        <v/>
      </c>
      <c r="N901" s="92" t="str">
        <f t="shared" si="87"/>
        <v/>
      </c>
      <c r="O901" s="149" t="str">
        <f>IFERROR(VLOOKUP(B901,'اسماء العملاء'!$A$2:$I$1589,9,FALSE),"")</f>
        <v/>
      </c>
      <c r="P901" s="144" t="str">
        <f t="shared" si="88"/>
        <v/>
      </c>
      <c r="Q901" s="145" t="str">
        <f t="shared" si="89"/>
        <v/>
      </c>
      <c r="R901" s="50"/>
      <c r="S901" s="133" t="str">
        <f>IFERROR(VLOOKUP(B901,'اسماء العملاء'!$A$2:$J$1589,10,FALSE),"")</f>
        <v/>
      </c>
      <c r="T901" s="48" t="str">
        <f>IFERROR(IF(COUNT($S901:S901)&gt;=$P901,"",EDATE($S901,1)),"")</f>
        <v/>
      </c>
      <c r="U901" s="48" t="str">
        <f>IFERROR(IF(COUNT($S901:T901)&gt;=$P901,"",EDATE($S901,2)),"")</f>
        <v/>
      </c>
      <c r="V901" s="48" t="str">
        <f>IFERROR(IF(COUNT($S901:U901)&gt;=$P901,"",EDATE($S901,3)),"")</f>
        <v/>
      </c>
      <c r="W901" s="48" t="str">
        <f>IFERROR(IF(COUNT($S901:V901)&gt;=$P901,"",EDATE($S901,4)),"")</f>
        <v/>
      </c>
      <c r="X901" s="48" t="str">
        <f>IFERROR(IF(COUNT($S901:W901)&gt;=$P901,"",EDATE($S901,5)),"")</f>
        <v/>
      </c>
      <c r="Y901" s="48" t="str">
        <f>IFERROR(IF(COUNT($S901:X901)&gt;=$P901,"",EDATE($S901,6)),"")</f>
        <v/>
      </c>
      <c r="Z901" s="48" t="str">
        <f>IFERROR(IF(COUNT($S901:Y901)&gt;=$P901,"",EDATE($S901,7)),"")</f>
        <v/>
      </c>
      <c r="AA901" s="48" t="str">
        <f>IFERROR(IF(COUNT($S901:Z901)&gt;=$P901,"",EDATE($S901,8)),"")</f>
        <v/>
      </c>
      <c r="AB901" s="48" t="str">
        <f>IFERROR(IF(COUNT($S901:AA901)&gt;=$P901,"",EDATE($S901,9)),"")</f>
        <v/>
      </c>
      <c r="AC901" s="48" t="str">
        <f>IFERROR(IF(COUNT($S901:AB901)&gt;=$P901,"",EDATE($S901,10)),"")</f>
        <v/>
      </c>
      <c r="AD901" s="48" t="str">
        <f>IFERROR(IF(COUNT($S901:AC901)&gt;=$P901,"",EDATE($S901,11)),"")</f>
        <v/>
      </c>
      <c r="AE901" s="48" t="str">
        <f>IFERROR(IF(COUNT($S901:AD901)&gt;=$P901,"",EDATE($S901,12)),"")</f>
        <v/>
      </c>
      <c r="AF901" s="48" t="str">
        <f>IFERROR(IF(COUNT($S901:AE901)&gt;=$P901,"",EDATE($S901,13)),"")</f>
        <v/>
      </c>
      <c r="AG901" s="48" t="str">
        <f>IFERROR(IF(COUNT($S901:AF901)&gt;=$P901,"",EDATE($S901,14)),"")</f>
        <v/>
      </c>
      <c r="AH901" s="48" t="str">
        <f>IFERROR(IF(COUNT($S901:AG901)&gt;=$P901,"",EDATE($S901,15)),"")</f>
        <v/>
      </c>
      <c r="AI901" s="48" t="str">
        <f>IFERROR(IF(COUNT($S901:AH901)&gt;=$P901,"",EDATE($S901,16)),"")</f>
        <v/>
      </c>
      <c r="AJ901" s="48" t="str">
        <f>IFERROR(IF(COUNT($S901:AI901)&gt;=$P901,"",EDATE($S901,17)),"")</f>
        <v/>
      </c>
      <c r="AK901" s="48" t="str">
        <f>IFERROR(IF(COUNT($S901:AJ901)&gt;=$P901,"",EDATE($S901,18)),"")</f>
        <v/>
      </c>
      <c r="AL901" s="49" t="str">
        <f>IFERROR(IF(COUNT($S901:AK901)&gt;=$P901,"",EDATE($S901,19)),"")</f>
        <v/>
      </c>
      <c r="AM901" s="49" t="str">
        <f>IFERROR(IF(COUNT($S901:AL901)&gt;=$P901,"",EDATE($S901,20)),"")</f>
        <v/>
      </c>
      <c r="AN901" s="49" t="str">
        <f>IFERROR(IF(COUNT($S901:AM901)&gt;=$P901,"",EDATE($S901,21)),"")</f>
        <v/>
      </c>
      <c r="AO901" s="49" t="str">
        <f>IFERROR(IF(COUNT($S901:AN901)&gt;=$P901,"",EDATE($S901,22)),"")</f>
        <v/>
      </c>
      <c r="AP901" s="49" t="str">
        <f>IFERROR(IF(COUNT($S901:AO901)&gt;=$P901,"",EDATE($S901,23)),"")</f>
        <v/>
      </c>
      <c r="AQ901" s="49" t="str">
        <f>IFERROR(IF(COUNT($S901:AP901)&gt;=$P901,"",EDATE($S901,24)),"")</f>
        <v/>
      </c>
      <c r="AR901" s="49" t="str">
        <f>IFERROR(IF(COUNT($S901:AQ901)&gt;=$P901,"",EDATE($S901,25)),"")</f>
        <v/>
      </c>
      <c r="AS901" s="49" t="str">
        <f>IFERROR(IF(COUNT($S901:AR901)&gt;=$P901,"",EDATE($S901,26)),"")</f>
        <v/>
      </c>
      <c r="AT901" s="49" t="str">
        <f>IFERROR(IF(COUNT($S901:AS901)&gt;=$P901,"",EDATE($S901,27)),"")</f>
        <v/>
      </c>
      <c r="AU901" s="49" t="str">
        <f>IFERROR(IF(COUNT($S901:AT901)&gt;=$P901,"",EDATE($S901,28)),"")</f>
        <v/>
      </c>
      <c r="AV901" s="49" t="str">
        <f>IFERROR(IF(COUNT($S901:AU901)&gt;=$P901,"",EDATE($S901,29)),"")</f>
        <v/>
      </c>
      <c r="AW901" s="49" t="str">
        <f>IFERROR(IF(COUNT($S901:AV901)&gt;=$P901,"",EDATE($S901,30)),"")</f>
        <v/>
      </c>
      <c r="AX901" s="49" t="str">
        <f>IFERROR(IF(COUNT($S901:AW901)&gt;=$P901,"",EDATE($S901,31)),"")</f>
        <v/>
      </c>
      <c r="AY901" s="49" t="str">
        <f>IFERROR(IF(COUNT($S901:AX901)&gt;=$P901,"",EDATE($S901,32)),"")</f>
        <v/>
      </c>
      <c r="AZ901" s="49" t="str">
        <f>IFERROR(IF(COUNT($S901:AY901)&gt;=$P901,"",EDATE($S901,33)),"")</f>
        <v/>
      </c>
      <c r="BA901" s="49" t="str">
        <f>IFERROR(IF(COUNT($S901:AZ901)&gt;=$P901,"",EDATE($S901,34)),"")</f>
        <v/>
      </c>
      <c r="BB901" s="49" t="str">
        <f>IFERROR(IF(COUNT($S901:BA901)&gt;=$P901,"",EDATE($S901,35)),"")</f>
        <v/>
      </c>
      <c r="BC901" s="49" t="str">
        <f>IFERROR(IF(COUNT($S901:BB901)&gt;=$P901,"",EDATE($S901,36)),"")</f>
        <v/>
      </c>
      <c r="BD901" s="108"/>
    </row>
    <row r="902" spans="1:56" s="98" customFormat="1" ht="21" customHeight="1" thickBot="1">
      <c r="A902" s="106" t="str">
        <f t="shared" ca="1" si="84"/>
        <v/>
      </c>
      <c r="B902" s="152"/>
      <c r="C902" s="45" t="str">
        <f>IFERROR(VLOOKUP(B902,'اسماء العملاء'!$A$2:$E$1589,5,FALSE),"")</f>
        <v/>
      </c>
      <c r="D902" s="60" t="str">
        <f>IFERROR(VLOOKUP(B902,'اسماء العملاء'!$A$2:$C$1589,2,FALSE),"")</f>
        <v/>
      </c>
      <c r="E902" s="56"/>
      <c r="F902" s="62" t="str">
        <f>IFERROR(VLOOKUP(B902,'اسماء العملاء'!$A$2:$C$1589,3,FALSE),"")</f>
        <v/>
      </c>
      <c r="G902" s="75" t="str">
        <f>IFERROR(VLOOKUP(B902,'اسماء العملاء'!$A$2:$F$1589,6,FALSE),"")</f>
        <v/>
      </c>
      <c r="H902" s="142" t="str">
        <f>IFERROR(VLOOKUP(G902,'انواع الفلاتر'!$B$2:$C$52,2,FALSE),"")</f>
        <v/>
      </c>
      <c r="I902" s="128" t="str">
        <f>IFERROR(VLOOKUP(B902,'اسماء العملاء'!$A$2:$K$1589,11,FALSE),"")</f>
        <v/>
      </c>
      <c r="J902" s="46" t="str">
        <f t="shared" si="85"/>
        <v/>
      </c>
      <c r="K902" s="37"/>
      <c r="L902" s="137" t="str">
        <f t="shared" si="86"/>
        <v/>
      </c>
      <c r="M902" s="94" t="str">
        <f>IFERROR(VLOOKUP(B902,'اسماء العملاء'!$A$2:$G$1589,7,FALSE),"")</f>
        <v/>
      </c>
      <c r="N902" s="92" t="str">
        <f t="shared" si="87"/>
        <v/>
      </c>
      <c r="O902" s="149" t="str">
        <f>IFERROR(VLOOKUP(B902,'اسماء العملاء'!$A$2:$I$1589,9,FALSE),"")</f>
        <v/>
      </c>
      <c r="P902" s="144" t="str">
        <f t="shared" si="88"/>
        <v/>
      </c>
      <c r="Q902" s="145" t="str">
        <f t="shared" si="89"/>
        <v/>
      </c>
      <c r="R902" s="50"/>
      <c r="S902" s="133" t="str">
        <f>IFERROR(VLOOKUP(B902,'اسماء العملاء'!$A$2:$J$1589,10,FALSE),"")</f>
        <v/>
      </c>
      <c r="T902" s="48" t="str">
        <f>IFERROR(IF(COUNT($S902:S902)&gt;=$P902,"",EDATE($S902,1)),"")</f>
        <v/>
      </c>
      <c r="U902" s="48" t="str">
        <f>IFERROR(IF(COUNT($S902:T902)&gt;=$P902,"",EDATE($S902,2)),"")</f>
        <v/>
      </c>
      <c r="V902" s="48" t="str">
        <f>IFERROR(IF(COUNT($S902:U902)&gt;=$P902,"",EDATE($S902,3)),"")</f>
        <v/>
      </c>
      <c r="W902" s="48" t="str">
        <f>IFERROR(IF(COUNT($S902:V902)&gt;=$P902,"",EDATE($S902,4)),"")</f>
        <v/>
      </c>
      <c r="X902" s="48" t="str">
        <f>IFERROR(IF(COUNT($S902:W902)&gt;=$P902,"",EDATE($S902,5)),"")</f>
        <v/>
      </c>
      <c r="Y902" s="48" t="str">
        <f>IFERROR(IF(COUNT($S902:X902)&gt;=$P902,"",EDATE($S902,6)),"")</f>
        <v/>
      </c>
      <c r="Z902" s="48" t="str">
        <f>IFERROR(IF(COUNT($S902:Y902)&gt;=$P902,"",EDATE($S902,7)),"")</f>
        <v/>
      </c>
      <c r="AA902" s="48" t="str">
        <f>IFERROR(IF(COUNT($S902:Z902)&gt;=$P902,"",EDATE($S902,8)),"")</f>
        <v/>
      </c>
      <c r="AB902" s="48" t="str">
        <f>IFERROR(IF(COUNT($S902:AA902)&gt;=$P902,"",EDATE($S902,9)),"")</f>
        <v/>
      </c>
      <c r="AC902" s="48" t="str">
        <f>IFERROR(IF(COUNT($S902:AB902)&gt;=$P902,"",EDATE($S902,10)),"")</f>
        <v/>
      </c>
      <c r="AD902" s="48" t="str">
        <f>IFERROR(IF(COUNT($S902:AC902)&gt;=$P902,"",EDATE($S902,11)),"")</f>
        <v/>
      </c>
      <c r="AE902" s="48" t="str">
        <f>IFERROR(IF(COUNT($S902:AD902)&gt;=$P902,"",EDATE($S902,12)),"")</f>
        <v/>
      </c>
      <c r="AF902" s="48" t="str">
        <f>IFERROR(IF(COUNT($S902:AE902)&gt;=$P902,"",EDATE($S902,13)),"")</f>
        <v/>
      </c>
      <c r="AG902" s="48" t="str">
        <f>IFERROR(IF(COUNT($S902:AF902)&gt;=$P902,"",EDATE($S902,14)),"")</f>
        <v/>
      </c>
      <c r="AH902" s="48" t="str">
        <f>IFERROR(IF(COUNT($S902:AG902)&gt;=$P902,"",EDATE($S902,15)),"")</f>
        <v/>
      </c>
      <c r="AI902" s="48" t="str">
        <f>IFERROR(IF(COUNT($S902:AH902)&gt;=$P902,"",EDATE($S902,16)),"")</f>
        <v/>
      </c>
      <c r="AJ902" s="48" t="str">
        <f>IFERROR(IF(COUNT($S902:AI902)&gt;=$P902,"",EDATE($S902,17)),"")</f>
        <v/>
      </c>
      <c r="AK902" s="48" t="str">
        <f>IFERROR(IF(COUNT($S902:AJ902)&gt;=$P902,"",EDATE($S902,18)),"")</f>
        <v/>
      </c>
      <c r="AL902" s="49" t="str">
        <f>IFERROR(IF(COUNT($S902:AK902)&gt;=$P902,"",EDATE($S902,19)),"")</f>
        <v/>
      </c>
      <c r="AM902" s="49" t="str">
        <f>IFERROR(IF(COUNT($S902:AL902)&gt;=$P902,"",EDATE($S902,20)),"")</f>
        <v/>
      </c>
      <c r="AN902" s="49" t="str">
        <f>IFERROR(IF(COUNT($S902:AM902)&gt;=$P902,"",EDATE($S902,21)),"")</f>
        <v/>
      </c>
      <c r="AO902" s="49" t="str">
        <f>IFERROR(IF(COUNT($S902:AN902)&gt;=$P902,"",EDATE($S902,22)),"")</f>
        <v/>
      </c>
      <c r="AP902" s="49" t="str">
        <f>IFERROR(IF(COUNT($S902:AO902)&gt;=$P902,"",EDATE($S902,23)),"")</f>
        <v/>
      </c>
      <c r="AQ902" s="49" t="str">
        <f>IFERROR(IF(COUNT($S902:AP902)&gt;=$P902,"",EDATE($S902,24)),"")</f>
        <v/>
      </c>
      <c r="AR902" s="49" t="str">
        <f>IFERROR(IF(COUNT($S902:AQ902)&gt;=$P902,"",EDATE($S902,25)),"")</f>
        <v/>
      </c>
      <c r="AS902" s="49" t="str">
        <f>IFERROR(IF(COUNT($S902:AR902)&gt;=$P902,"",EDATE($S902,26)),"")</f>
        <v/>
      </c>
      <c r="AT902" s="49" t="str">
        <f>IFERROR(IF(COUNT($S902:AS902)&gt;=$P902,"",EDATE($S902,27)),"")</f>
        <v/>
      </c>
      <c r="AU902" s="49" t="str">
        <f>IFERROR(IF(COUNT($S902:AT902)&gt;=$P902,"",EDATE($S902,28)),"")</f>
        <v/>
      </c>
      <c r="AV902" s="49" t="str">
        <f>IFERROR(IF(COUNT($S902:AU902)&gt;=$P902,"",EDATE($S902,29)),"")</f>
        <v/>
      </c>
      <c r="AW902" s="49" t="str">
        <f>IFERROR(IF(COUNT($S902:AV902)&gt;=$P902,"",EDATE($S902,30)),"")</f>
        <v/>
      </c>
      <c r="AX902" s="49" t="str">
        <f>IFERROR(IF(COUNT($S902:AW902)&gt;=$P902,"",EDATE($S902,31)),"")</f>
        <v/>
      </c>
      <c r="AY902" s="49" t="str">
        <f>IFERROR(IF(COUNT($S902:AX902)&gt;=$P902,"",EDATE($S902,32)),"")</f>
        <v/>
      </c>
      <c r="AZ902" s="49" t="str">
        <f>IFERROR(IF(COUNT($S902:AY902)&gt;=$P902,"",EDATE($S902,33)),"")</f>
        <v/>
      </c>
      <c r="BA902" s="49" t="str">
        <f>IFERROR(IF(COUNT($S902:AZ902)&gt;=$P902,"",EDATE($S902,34)),"")</f>
        <v/>
      </c>
      <c r="BB902" s="49" t="str">
        <f>IFERROR(IF(COUNT($S902:BA902)&gt;=$P902,"",EDATE($S902,35)),"")</f>
        <v/>
      </c>
      <c r="BC902" s="49" t="str">
        <f>IFERROR(IF(COUNT($S902:BB902)&gt;=$P902,"",EDATE($S902,36)),"")</f>
        <v/>
      </c>
      <c r="BD902" s="108"/>
    </row>
    <row r="903" spans="1:56" s="98" customFormat="1" ht="21" customHeight="1" thickBot="1">
      <c r="A903" s="106" t="str">
        <f t="shared" ca="1" si="84"/>
        <v/>
      </c>
      <c r="B903" s="152"/>
      <c r="C903" s="45" t="str">
        <f>IFERROR(VLOOKUP(B903,'اسماء العملاء'!$A$2:$E$1589,5,FALSE),"")</f>
        <v/>
      </c>
      <c r="D903" s="60" t="str">
        <f>IFERROR(VLOOKUP(B903,'اسماء العملاء'!$A$2:$C$1589,2,FALSE),"")</f>
        <v/>
      </c>
      <c r="E903" s="56"/>
      <c r="F903" s="62" t="str">
        <f>IFERROR(VLOOKUP(B903,'اسماء العملاء'!$A$2:$C$1589,3,FALSE),"")</f>
        <v/>
      </c>
      <c r="G903" s="75" t="str">
        <f>IFERROR(VLOOKUP(B903,'اسماء العملاء'!$A$2:$F$1589,6,FALSE),"")</f>
        <v/>
      </c>
      <c r="H903" s="142" t="str">
        <f>IFERROR(VLOOKUP(G903,'انواع الفلاتر'!$B$2:$C$52,2,FALSE),"")</f>
        <v/>
      </c>
      <c r="I903" s="128" t="str">
        <f>IFERROR(VLOOKUP(B903,'اسماء العملاء'!$A$2:$K$1589,11,FALSE),"")</f>
        <v/>
      </c>
      <c r="J903" s="46" t="str">
        <f t="shared" si="85"/>
        <v/>
      </c>
      <c r="K903" s="37"/>
      <c r="L903" s="137" t="str">
        <f t="shared" si="86"/>
        <v/>
      </c>
      <c r="M903" s="94" t="str">
        <f>IFERROR(VLOOKUP(B903,'اسماء العملاء'!$A$2:$G$1589,7,FALSE),"")</f>
        <v/>
      </c>
      <c r="N903" s="92" t="str">
        <f t="shared" si="87"/>
        <v/>
      </c>
      <c r="O903" s="149" t="str">
        <f>IFERROR(VLOOKUP(B903,'اسماء العملاء'!$A$2:$I$1589,9,FALSE),"")</f>
        <v/>
      </c>
      <c r="P903" s="144" t="str">
        <f t="shared" si="88"/>
        <v/>
      </c>
      <c r="Q903" s="145" t="str">
        <f t="shared" si="89"/>
        <v/>
      </c>
      <c r="R903" s="50"/>
      <c r="S903" s="133" t="str">
        <f>IFERROR(VLOOKUP(B903,'اسماء العملاء'!$A$2:$J$1589,10,FALSE),"")</f>
        <v/>
      </c>
      <c r="T903" s="48" t="str">
        <f>IFERROR(IF(COUNT($S903:S903)&gt;=$P903,"",EDATE($S903,1)),"")</f>
        <v/>
      </c>
      <c r="U903" s="48" t="str">
        <f>IFERROR(IF(COUNT($S903:T903)&gt;=$P903,"",EDATE($S903,2)),"")</f>
        <v/>
      </c>
      <c r="V903" s="48" t="str">
        <f>IFERROR(IF(COUNT($S903:U903)&gt;=$P903,"",EDATE($S903,3)),"")</f>
        <v/>
      </c>
      <c r="W903" s="48" t="str">
        <f>IFERROR(IF(COUNT($S903:V903)&gt;=$P903,"",EDATE($S903,4)),"")</f>
        <v/>
      </c>
      <c r="X903" s="48" t="str">
        <f>IFERROR(IF(COUNT($S903:W903)&gt;=$P903,"",EDATE($S903,5)),"")</f>
        <v/>
      </c>
      <c r="Y903" s="48" t="str">
        <f>IFERROR(IF(COUNT($S903:X903)&gt;=$P903,"",EDATE($S903,6)),"")</f>
        <v/>
      </c>
      <c r="Z903" s="48" t="str">
        <f>IFERROR(IF(COUNT($S903:Y903)&gt;=$P903,"",EDATE($S903,7)),"")</f>
        <v/>
      </c>
      <c r="AA903" s="48" t="str">
        <f>IFERROR(IF(COUNT($S903:Z903)&gt;=$P903,"",EDATE($S903,8)),"")</f>
        <v/>
      </c>
      <c r="AB903" s="48" t="str">
        <f>IFERROR(IF(COUNT($S903:AA903)&gt;=$P903,"",EDATE($S903,9)),"")</f>
        <v/>
      </c>
      <c r="AC903" s="48" t="str">
        <f>IFERROR(IF(COUNT($S903:AB903)&gt;=$P903,"",EDATE($S903,10)),"")</f>
        <v/>
      </c>
      <c r="AD903" s="48" t="str">
        <f>IFERROR(IF(COUNT($S903:AC903)&gt;=$P903,"",EDATE($S903,11)),"")</f>
        <v/>
      </c>
      <c r="AE903" s="48" t="str">
        <f>IFERROR(IF(COUNT($S903:AD903)&gt;=$P903,"",EDATE($S903,12)),"")</f>
        <v/>
      </c>
      <c r="AF903" s="48" t="str">
        <f>IFERROR(IF(COUNT($S903:AE903)&gt;=$P903,"",EDATE($S903,13)),"")</f>
        <v/>
      </c>
      <c r="AG903" s="48" t="str">
        <f>IFERROR(IF(COUNT($S903:AF903)&gt;=$P903,"",EDATE($S903,14)),"")</f>
        <v/>
      </c>
      <c r="AH903" s="48" t="str">
        <f>IFERROR(IF(COUNT($S903:AG903)&gt;=$P903,"",EDATE($S903,15)),"")</f>
        <v/>
      </c>
      <c r="AI903" s="48" t="str">
        <f>IFERROR(IF(COUNT($S903:AH903)&gt;=$P903,"",EDATE($S903,16)),"")</f>
        <v/>
      </c>
      <c r="AJ903" s="48" t="str">
        <f>IFERROR(IF(COUNT($S903:AI903)&gt;=$P903,"",EDATE($S903,17)),"")</f>
        <v/>
      </c>
      <c r="AK903" s="48" t="str">
        <f>IFERROR(IF(COUNT($S903:AJ903)&gt;=$P903,"",EDATE($S903,18)),"")</f>
        <v/>
      </c>
      <c r="AL903" s="49" t="str">
        <f>IFERROR(IF(COUNT($S903:AK903)&gt;=$P903,"",EDATE($S903,19)),"")</f>
        <v/>
      </c>
      <c r="AM903" s="49" t="str">
        <f>IFERROR(IF(COUNT($S903:AL903)&gt;=$P903,"",EDATE($S903,20)),"")</f>
        <v/>
      </c>
      <c r="AN903" s="49" t="str">
        <f>IFERROR(IF(COUNT($S903:AM903)&gt;=$P903,"",EDATE($S903,21)),"")</f>
        <v/>
      </c>
      <c r="AO903" s="49" t="str">
        <f>IFERROR(IF(COUNT($S903:AN903)&gt;=$P903,"",EDATE($S903,22)),"")</f>
        <v/>
      </c>
      <c r="AP903" s="49" t="str">
        <f>IFERROR(IF(COUNT($S903:AO903)&gt;=$P903,"",EDATE($S903,23)),"")</f>
        <v/>
      </c>
      <c r="AQ903" s="49" t="str">
        <f>IFERROR(IF(COUNT($S903:AP903)&gt;=$P903,"",EDATE($S903,24)),"")</f>
        <v/>
      </c>
      <c r="AR903" s="49" t="str">
        <f>IFERROR(IF(COUNT($S903:AQ903)&gt;=$P903,"",EDATE($S903,25)),"")</f>
        <v/>
      </c>
      <c r="AS903" s="49" t="str">
        <f>IFERROR(IF(COUNT($S903:AR903)&gt;=$P903,"",EDATE($S903,26)),"")</f>
        <v/>
      </c>
      <c r="AT903" s="49" t="str">
        <f>IFERROR(IF(COUNT($S903:AS903)&gt;=$P903,"",EDATE($S903,27)),"")</f>
        <v/>
      </c>
      <c r="AU903" s="49" t="str">
        <f>IFERROR(IF(COUNT($S903:AT903)&gt;=$P903,"",EDATE($S903,28)),"")</f>
        <v/>
      </c>
      <c r="AV903" s="49" t="str">
        <f>IFERROR(IF(COUNT($S903:AU903)&gt;=$P903,"",EDATE($S903,29)),"")</f>
        <v/>
      </c>
      <c r="AW903" s="49" t="str">
        <f>IFERROR(IF(COUNT($S903:AV903)&gt;=$P903,"",EDATE($S903,30)),"")</f>
        <v/>
      </c>
      <c r="AX903" s="49" t="str">
        <f>IFERROR(IF(COUNT($S903:AW903)&gt;=$P903,"",EDATE($S903,31)),"")</f>
        <v/>
      </c>
      <c r="AY903" s="49" t="str">
        <f>IFERROR(IF(COUNT($S903:AX903)&gt;=$P903,"",EDATE($S903,32)),"")</f>
        <v/>
      </c>
      <c r="AZ903" s="49" t="str">
        <f>IFERROR(IF(COUNT($S903:AY903)&gt;=$P903,"",EDATE($S903,33)),"")</f>
        <v/>
      </c>
      <c r="BA903" s="49" t="str">
        <f>IFERROR(IF(COUNT($S903:AZ903)&gt;=$P903,"",EDATE($S903,34)),"")</f>
        <v/>
      </c>
      <c r="BB903" s="49" t="str">
        <f>IFERROR(IF(COUNT($S903:BA903)&gt;=$P903,"",EDATE($S903,35)),"")</f>
        <v/>
      </c>
      <c r="BC903" s="49" t="str">
        <f>IFERROR(IF(COUNT($S903:BB903)&gt;=$P903,"",EDATE($S903,36)),"")</f>
        <v/>
      </c>
      <c r="BD903" s="108"/>
    </row>
    <row r="904" spans="1:56" s="98" customFormat="1" ht="21" customHeight="1" thickBot="1">
      <c r="A904" s="106" t="str">
        <f t="shared" ca="1" si="84"/>
        <v/>
      </c>
      <c r="B904" s="152"/>
      <c r="C904" s="45" t="str">
        <f>IFERROR(VLOOKUP(B904,'اسماء العملاء'!$A$2:$E$1589,5,FALSE),"")</f>
        <v/>
      </c>
      <c r="D904" s="60" t="str">
        <f>IFERROR(VLOOKUP(B904,'اسماء العملاء'!$A$2:$C$1589,2,FALSE),"")</f>
        <v/>
      </c>
      <c r="E904" s="56"/>
      <c r="F904" s="62" t="str">
        <f>IFERROR(VLOOKUP(B904,'اسماء العملاء'!$A$2:$C$1589,3,FALSE),"")</f>
        <v/>
      </c>
      <c r="G904" s="75" t="str">
        <f>IFERROR(VLOOKUP(B904,'اسماء العملاء'!$A$2:$F$1589,6,FALSE),"")</f>
        <v/>
      </c>
      <c r="H904" s="142" t="str">
        <f>IFERROR(VLOOKUP(G904,'انواع الفلاتر'!$B$2:$C$52,2,FALSE),"")</f>
        <v/>
      </c>
      <c r="I904" s="128" t="str">
        <f>IFERROR(VLOOKUP(B904,'اسماء العملاء'!$A$2:$K$1589,11,FALSE),"")</f>
        <v/>
      </c>
      <c r="J904" s="46" t="str">
        <f t="shared" si="85"/>
        <v/>
      </c>
      <c r="K904" s="37"/>
      <c r="L904" s="137" t="str">
        <f t="shared" si="86"/>
        <v/>
      </c>
      <c r="M904" s="94" t="str">
        <f>IFERROR(VLOOKUP(B904,'اسماء العملاء'!$A$2:$G$1589,7,FALSE),"")</f>
        <v/>
      </c>
      <c r="N904" s="92" t="str">
        <f t="shared" si="87"/>
        <v/>
      </c>
      <c r="O904" s="149" t="str">
        <f>IFERROR(VLOOKUP(B904,'اسماء العملاء'!$A$2:$I$1589,9,FALSE),"")</f>
        <v/>
      </c>
      <c r="P904" s="144" t="str">
        <f t="shared" si="88"/>
        <v/>
      </c>
      <c r="Q904" s="145" t="str">
        <f t="shared" si="89"/>
        <v/>
      </c>
      <c r="R904" s="50"/>
      <c r="S904" s="133" t="str">
        <f>IFERROR(VLOOKUP(B904,'اسماء العملاء'!$A$2:$J$1589,10,FALSE),"")</f>
        <v/>
      </c>
      <c r="T904" s="48" t="str">
        <f>IFERROR(IF(COUNT($S904:S904)&gt;=$P904,"",EDATE($S904,1)),"")</f>
        <v/>
      </c>
      <c r="U904" s="48" t="str">
        <f>IFERROR(IF(COUNT($S904:T904)&gt;=$P904,"",EDATE($S904,2)),"")</f>
        <v/>
      </c>
      <c r="V904" s="48" t="str">
        <f>IFERROR(IF(COUNT($S904:U904)&gt;=$P904,"",EDATE($S904,3)),"")</f>
        <v/>
      </c>
      <c r="W904" s="48" t="str">
        <f>IFERROR(IF(COUNT($S904:V904)&gt;=$P904,"",EDATE($S904,4)),"")</f>
        <v/>
      </c>
      <c r="X904" s="48" t="str">
        <f>IFERROR(IF(COUNT($S904:W904)&gt;=$P904,"",EDATE($S904,5)),"")</f>
        <v/>
      </c>
      <c r="Y904" s="48" t="str">
        <f>IFERROR(IF(COUNT($S904:X904)&gt;=$P904,"",EDATE($S904,6)),"")</f>
        <v/>
      </c>
      <c r="Z904" s="48" t="str">
        <f>IFERROR(IF(COUNT($S904:Y904)&gt;=$P904,"",EDATE($S904,7)),"")</f>
        <v/>
      </c>
      <c r="AA904" s="48" t="str">
        <f>IFERROR(IF(COUNT($S904:Z904)&gt;=$P904,"",EDATE($S904,8)),"")</f>
        <v/>
      </c>
      <c r="AB904" s="48" t="str">
        <f>IFERROR(IF(COUNT($S904:AA904)&gt;=$P904,"",EDATE($S904,9)),"")</f>
        <v/>
      </c>
      <c r="AC904" s="48" t="str">
        <f>IFERROR(IF(COUNT($S904:AB904)&gt;=$P904,"",EDATE($S904,10)),"")</f>
        <v/>
      </c>
      <c r="AD904" s="48" t="str">
        <f>IFERROR(IF(COUNT($S904:AC904)&gt;=$P904,"",EDATE($S904,11)),"")</f>
        <v/>
      </c>
      <c r="AE904" s="48" t="str">
        <f>IFERROR(IF(COUNT($S904:AD904)&gt;=$P904,"",EDATE($S904,12)),"")</f>
        <v/>
      </c>
      <c r="AF904" s="48" t="str">
        <f>IFERROR(IF(COUNT($S904:AE904)&gt;=$P904,"",EDATE($S904,13)),"")</f>
        <v/>
      </c>
      <c r="AG904" s="48" t="str">
        <f>IFERROR(IF(COUNT($S904:AF904)&gt;=$P904,"",EDATE($S904,14)),"")</f>
        <v/>
      </c>
      <c r="AH904" s="48" t="str">
        <f>IFERROR(IF(COUNT($S904:AG904)&gt;=$P904,"",EDATE($S904,15)),"")</f>
        <v/>
      </c>
      <c r="AI904" s="48" t="str">
        <f>IFERROR(IF(COUNT($S904:AH904)&gt;=$P904,"",EDATE($S904,16)),"")</f>
        <v/>
      </c>
      <c r="AJ904" s="48" t="str">
        <f>IFERROR(IF(COUNT($S904:AI904)&gt;=$P904,"",EDATE($S904,17)),"")</f>
        <v/>
      </c>
      <c r="AK904" s="48" t="str">
        <f>IFERROR(IF(COUNT($S904:AJ904)&gt;=$P904,"",EDATE($S904,18)),"")</f>
        <v/>
      </c>
      <c r="AL904" s="49" t="str">
        <f>IFERROR(IF(COUNT($S904:AK904)&gt;=$P904,"",EDATE($S904,19)),"")</f>
        <v/>
      </c>
      <c r="AM904" s="49" t="str">
        <f>IFERROR(IF(COUNT($S904:AL904)&gt;=$P904,"",EDATE($S904,20)),"")</f>
        <v/>
      </c>
      <c r="AN904" s="49" t="str">
        <f>IFERROR(IF(COUNT($S904:AM904)&gt;=$P904,"",EDATE($S904,21)),"")</f>
        <v/>
      </c>
      <c r="AO904" s="49" t="str">
        <f>IFERROR(IF(COUNT($S904:AN904)&gt;=$P904,"",EDATE($S904,22)),"")</f>
        <v/>
      </c>
      <c r="AP904" s="49" t="str">
        <f>IFERROR(IF(COUNT($S904:AO904)&gt;=$P904,"",EDATE($S904,23)),"")</f>
        <v/>
      </c>
      <c r="AQ904" s="49" t="str">
        <f>IFERROR(IF(COUNT($S904:AP904)&gt;=$P904,"",EDATE($S904,24)),"")</f>
        <v/>
      </c>
      <c r="AR904" s="49" t="str">
        <f>IFERROR(IF(COUNT($S904:AQ904)&gt;=$P904,"",EDATE($S904,25)),"")</f>
        <v/>
      </c>
      <c r="AS904" s="49" t="str">
        <f>IFERROR(IF(COUNT($S904:AR904)&gt;=$P904,"",EDATE($S904,26)),"")</f>
        <v/>
      </c>
      <c r="AT904" s="49" t="str">
        <f>IFERROR(IF(COUNT($S904:AS904)&gt;=$P904,"",EDATE($S904,27)),"")</f>
        <v/>
      </c>
      <c r="AU904" s="49" t="str">
        <f>IFERROR(IF(COUNT($S904:AT904)&gt;=$P904,"",EDATE($S904,28)),"")</f>
        <v/>
      </c>
      <c r="AV904" s="49" t="str">
        <f>IFERROR(IF(COUNT($S904:AU904)&gt;=$P904,"",EDATE($S904,29)),"")</f>
        <v/>
      </c>
      <c r="AW904" s="49" t="str">
        <f>IFERROR(IF(COUNT($S904:AV904)&gt;=$P904,"",EDATE($S904,30)),"")</f>
        <v/>
      </c>
      <c r="AX904" s="49" t="str">
        <f>IFERROR(IF(COUNT($S904:AW904)&gt;=$P904,"",EDATE($S904,31)),"")</f>
        <v/>
      </c>
      <c r="AY904" s="49" t="str">
        <f>IFERROR(IF(COUNT($S904:AX904)&gt;=$P904,"",EDATE($S904,32)),"")</f>
        <v/>
      </c>
      <c r="AZ904" s="49" t="str">
        <f>IFERROR(IF(COUNT($S904:AY904)&gt;=$P904,"",EDATE($S904,33)),"")</f>
        <v/>
      </c>
      <c r="BA904" s="49" t="str">
        <f>IFERROR(IF(COUNT($S904:AZ904)&gt;=$P904,"",EDATE($S904,34)),"")</f>
        <v/>
      </c>
      <c r="BB904" s="49" t="str">
        <f>IFERROR(IF(COUNT($S904:BA904)&gt;=$P904,"",EDATE($S904,35)),"")</f>
        <v/>
      </c>
      <c r="BC904" s="49" t="str">
        <f>IFERROR(IF(COUNT($S904:BB904)&gt;=$P904,"",EDATE($S904,36)),"")</f>
        <v/>
      </c>
      <c r="BD904" s="108"/>
    </row>
    <row r="905" spans="1:56" s="98" customFormat="1" ht="21" customHeight="1" thickBot="1">
      <c r="A905" s="106" t="str">
        <f t="shared" ca="1" si="84"/>
        <v/>
      </c>
      <c r="B905" s="152"/>
      <c r="C905" s="45" t="str">
        <f>IFERROR(VLOOKUP(B905,'اسماء العملاء'!$A$2:$E$1589,5,FALSE),"")</f>
        <v/>
      </c>
      <c r="D905" s="60" t="str">
        <f>IFERROR(VLOOKUP(B905,'اسماء العملاء'!$A$2:$C$1589,2,FALSE),"")</f>
        <v/>
      </c>
      <c r="E905" s="56"/>
      <c r="F905" s="62" t="str">
        <f>IFERROR(VLOOKUP(B905,'اسماء العملاء'!$A$2:$C$1589,3,FALSE),"")</f>
        <v/>
      </c>
      <c r="G905" s="75" t="str">
        <f>IFERROR(VLOOKUP(B905,'اسماء العملاء'!$A$2:$F$1589,6,FALSE),"")</f>
        <v/>
      </c>
      <c r="H905" s="142" t="str">
        <f>IFERROR(VLOOKUP(G905,'انواع الفلاتر'!$B$2:$C$52,2,FALSE),"")</f>
        <v/>
      </c>
      <c r="I905" s="128" t="str">
        <f>IFERROR(VLOOKUP(B905,'اسماء العملاء'!$A$2:$K$1589,11,FALSE),"")</f>
        <v/>
      </c>
      <c r="J905" s="46" t="str">
        <f t="shared" si="85"/>
        <v/>
      </c>
      <c r="K905" s="37"/>
      <c r="L905" s="137" t="str">
        <f t="shared" si="86"/>
        <v/>
      </c>
      <c r="M905" s="94" t="str">
        <f>IFERROR(VLOOKUP(B905,'اسماء العملاء'!$A$2:$G$1589,7,FALSE),"")</f>
        <v/>
      </c>
      <c r="N905" s="92" t="str">
        <f t="shared" si="87"/>
        <v/>
      </c>
      <c r="O905" s="149" t="str">
        <f>IFERROR(VLOOKUP(B905,'اسماء العملاء'!$A$2:$I$1589,9,FALSE),"")</f>
        <v/>
      </c>
      <c r="P905" s="144" t="str">
        <f t="shared" si="88"/>
        <v/>
      </c>
      <c r="Q905" s="145" t="str">
        <f t="shared" si="89"/>
        <v/>
      </c>
      <c r="R905" s="50"/>
      <c r="S905" s="133" t="str">
        <f>IFERROR(VLOOKUP(B905,'اسماء العملاء'!$A$2:$J$1589,10,FALSE),"")</f>
        <v/>
      </c>
      <c r="T905" s="48" t="str">
        <f>IFERROR(IF(COUNT($S905:S905)&gt;=$P905,"",EDATE($S905,1)),"")</f>
        <v/>
      </c>
      <c r="U905" s="48" t="str">
        <f>IFERROR(IF(COUNT($S905:T905)&gt;=$P905,"",EDATE($S905,2)),"")</f>
        <v/>
      </c>
      <c r="V905" s="48" t="str">
        <f>IFERROR(IF(COUNT($S905:U905)&gt;=$P905,"",EDATE($S905,3)),"")</f>
        <v/>
      </c>
      <c r="W905" s="48" t="str">
        <f>IFERROR(IF(COUNT($S905:V905)&gt;=$P905,"",EDATE($S905,4)),"")</f>
        <v/>
      </c>
      <c r="X905" s="48" t="str">
        <f>IFERROR(IF(COUNT($S905:W905)&gt;=$P905,"",EDATE($S905,5)),"")</f>
        <v/>
      </c>
      <c r="Y905" s="48" t="str">
        <f>IFERROR(IF(COUNT($S905:X905)&gt;=$P905,"",EDATE($S905,6)),"")</f>
        <v/>
      </c>
      <c r="Z905" s="48" t="str">
        <f>IFERROR(IF(COUNT($S905:Y905)&gt;=$P905,"",EDATE($S905,7)),"")</f>
        <v/>
      </c>
      <c r="AA905" s="48" t="str">
        <f>IFERROR(IF(COUNT($S905:Z905)&gt;=$P905,"",EDATE($S905,8)),"")</f>
        <v/>
      </c>
      <c r="AB905" s="48" t="str">
        <f>IFERROR(IF(COUNT($S905:AA905)&gt;=$P905,"",EDATE($S905,9)),"")</f>
        <v/>
      </c>
      <c r="AC905" s="48" t="str">
        <f>IFERROR(IF(COUNT($S905:AB905)&gt;=$P905,"",EDATE($S905,10)),"")</f>
        <v/>
      </c>
      <c r="AD905" s="48" t="str">
        <f>IFERROR(IF(COUNT($S905:AC905)&gt;=$P905,"",EDATE($S905,11)),"")</f>
        <v/>
      </c>
      <c r="AE905" s="48" t="str">
        <f>IFERROR(IF(COUNT($S905:AD905)&gt;=$P905,"",EDATE($S905,12)),"")</f>
        <v/>
      </c>
      <c r="AF905" s="48" t="str">
        <f>IFERROR(IF(COUNT($S905:AE905)&gt;=$P905,"",EDATE($S905,13)),"")</f>
        <v/>
      </c>
      <c r="AG905" s="48" t="str">
        <f>IFERROR(IF(COUNT($S905:AF905)&gt;=$P905,"",EDATE($S905,14)),"")</f>
        <v/>
      </c>
      <c r="AH905" s="48" t="str">
        <f>IFERROR(IF(COUNT($S905:AG905)&gt;=$P905,"",EDATE($S905,15)),"")</f>
        <v/>
      </c>
      <c r="AI905" s="48" t="str">
        <f>IFERROR(IF(COUNT($S905:AH905)&gt;=$P905,"",EDATE($S905,16)),"")</f>
        <v/>
      </c>
      <c r="AJ905" s="48" t="str">
        <f>IFERROR(IF(COUNT($S905:AI905)&gt;=$P905,"",EDATE($S905,17)),"")</f>
        <v/>
      </c>
      <c r="AK905" s="48" t="str">
        <f>IFERROR(IF(COUNT($S905:AJ905)&gt;=$P905,"",EDATE($S905,18)),"")</f>
        <v/>
      </c>
      <c r="AL905" s="49" t="str">
        <f>IFERROR(IF(COUNT($S905:AK905)&gt;=$P905,"",EDATE($S905,19)),"")</f>
        <v/>
      </c>
      <c r="AM905" s="49" t="str">
        <f>IFERROR(IF(COUNT($S905:AL905)&gt;=$P905,"",EDATE($S905,20)),"")</f>
        <v/>
      </c>
      <c r="AN905" s="49" t="str">
        <f>IFERROR(IF(COUNT($S905:AM905)&gt;=$P905,"",EDATE($S905,21)),"")</f>
        <v/>
      </c>
      <c r="AO905" s="49" t="str">
        <f>IFERROR(IF(COUNT($S905:AN905)&gt;=$P905,"",EDATE($S905,22)),"")</f>
        <v/>
      </c>
      <c r="AP905" s="49" t="str">
        <f>IFERROR(IF(COUNT($S905:AO905)&gt;=$P905,"",EDATE($S905,23)),"")</f>
        <v/>
      </c>
      <c r="AQ905" s="49" t="str">
        <f>IFERROR(IF(COUNT($S905:AP905)&gt;=$P905,"",EDATE($S905,24)),"")</f>
        <v/>
      </c>
      <c r="AR905" s="49" t="str">
        <f>IFERROR(IF(COUNT($S905:AQ905)&gt;=$P905,"",EDATE($S905,25)),"")</f>
        <v/>
      </c>
      <c r="AS905" s="49" t="str">
        <f>IFERROR(IF(COUNT($S905:AR905)&gt;=$P905,"",EDATE($S905,26)),"")</f>
        <v/>
      </c>
      <c r="AT905" s="49" t="str">
        <f>IFERROR(IF(COUNT($S905:AS905)&gt;=$P905,"",EDATE($S905,27)),"")</f>
        <v/>
      </c>
      <c r="AU905" s="49" t="str">
        <f>IFERROR(IF(COUNT($S905:AT905)&gt;=$P905,"",EDATE($S905,28)),"")</f>
        <v/>
      </c>
      <c r="AV905" s="49" t="str">
        <f>IFERROR(IF(COUNT($S905:AU905)&gt;=$P905,"",EDATE($S905,29)),"")</f>
        <v/>
      </c>
      <c r="AW905" s="49" t="str">
        <f>IFERROR(IF(COUNT($S905:AV905)&gt;=$P905,"",EDATE($S905,30)),"")</f>
        <v/>
      </c>
      <c r="AX905" s="49" t="str">
        <f>IFERROR(IF(COUNT($S905:AW905)&gt;=$P905,"",EDATE($S905,31)),"")</f>
        <v/>
      </c>
      <c r="AY905" s="49" t="str">
        <f>IFERROR(IF(COUNT($S905:AX905)&gt;=$P905,"",EDATE($S905,32)),"")</f>
        <v/>
      </c>
      <c r="AZ905" s="49" t="str">
        <f>IFERROR(IF(COUNT($S905:AY905)&gt;=$P905,"",EDATE($S905,33)),"")</f>
        <v/>
      </c>
      <c r="BA905" s="49" t="str">
        <f>IFERROR(IF(COUNT($S905:AZ905)&gt;=$P905,"",EDATE($S905,34)),"")</f>
        <v/>
      </c>
      <c r="BB905" s="49" t="str">
        <f>IFERROR(IF(COUNT($S905:BA905)&gt;=$P905,"",EDATE($S905,35)),"")</f>
        <v/>
      </c>
      <c r="BC905" s="49" t="str">
        <f>IFERROR(IF(COUNT($S905:BB905)&gt;=$P905,"",EDATE($S905,36)),"")</f>
        <v/>
      </c>
      <c r="BD905" s="108"/>
    </row>
    <row r="906" spans="1:56" s="98" customFormat="1" ht="21" customHeight="1" thickBot="1">
      <c r="A906" s="106" t="str">
        <f t="shared" ca="1" si="84"/>
        <v/>
      </c>
      <c r="B906" s="152"/>
      <c r="C906" s="45" t="str">
        <f>IFERROR(VLOOKUP(B906,'اسماء العملاء'!$A$2:$E$1589,5,FALSE),"")</f>
        <v/>
      </c>
      <c r="D906" s="60" t="str">
        <f>IFERROR(VLOOKUP(B906,'اسماء العملاء'!$A$2:$C$1589,2,FALSE),"")</f>
        <v/>
      </c>
      <c r="E906" s="56"/>
      <c r="F906" s="62" t="str">
        <f>IFERROR(VLOOKUP(B906,'اسماء العملاء'!$A$2:$C$1589,3,FALSE),"")</f>
        <v/>
      </c>
      <c r="G906" s="75" t="str">
        <f>IFERROR(VLOOKUP(B906,'اسماء العملاء'!$A$2:$F$1589,6,FALSE),"")</f>
        <v/>
      </c>
      <c r="H906" s="142" t="str">
        <f>IFERROR(VLOOKUP(G906,'انواع الفلاتر'!$B$2:$C$52,2,FALSE),"")</f>
        <v/>
      </c>
      <c r="I906" s="128" t="str">
        <f>IFERROR(VLOOKUP(B906,'اسماء العملاء'!$A$2:$K$1589,11,FALSE),"")</f>
        <v/>
      </c>
      <c r="J906" s="46" t="str">
        <f t="shared" si="85"/>
        <v/>
      </c>
      <c r="K906" s="37"/>
      <c r="L906" s="137" t="str">
        <f t="shared" si="86"/>
        <v/>
      </c>
      <c r="M906" s="94" t="str">
        <f>IFERROR(VLOOKUP(B906,'اسماء العملاء'!$A$2:$G$1589,7,FALSE),"")</f>
        <v/>
      </c>
      <c r="N906" s="92" t="str">
        <f t="shared" si="87"/>
        <v/>
      </c>
      <c r="O906" s="149" t="str">
        <f>IFERROR(VLOOKUP(B906,'اسماء العملاء'!$A$2:$I$1589,9,FALSE),"")</f>
        <v/>
      </c>
      <c r="P906" s="144" t="str">
        <f t="shared" si="88"/>
        <v/>
      </c>
      <c r="Q906" s="145" t="str">
        <f t="shared" si="89"/>
        <v/>
      </c>
      <c r="R906" s="50"/>
      <c r="S906" s="133" t="str">
        <f>IFERROR(VLOOKUP(B906,'اسماء العملاء'!$A$2:$J$1589,10,FALSE),"")</f>
        <v/>
      </c>
      <c r="T906" s="48" t="str">
        <f>IFERROR(IF(COUNT($S906:S906)&gt;=$P906,"",EDATE($S906,1)),"")</f>
        <v/>
      </c>
      <c r="U906" s="48" t="str">
        <f>IFERROR(IF(COUNT($S906:T906)&gt;=$P906,"",EDATE($S906,2)),"")</f>
        <v/>
      </c>
      <c r="V906" s="48" t="str">
        <f>IFERROR(IF(COUNT($S906:U906)&gt;=$P906,"",EDATE($S906,3)),"")</f>
        <v/>
      </c>
      <c r="W906" s="48" t="str">
        <f>IFERROR(IF(COUNT($S906:V906)&gt;=$P906,"",EDATE($S906,4)),"")</f>
        <v/>
      </c>
      <c r="X906" s="48" t="str">
        <f>IFERROR(IF(COUNT($S906:W906)&gt;=$P906,"",EDATE($S906,5)),"")</f>
        <v/>
      </c>
      <c r="Y906" s="48" t="str">
        <f>IFERROR(IF(COUNT($S906:X906)&gt;=$P906,"",EDATE($S906,6)),"")</f>
        <v/>
      </c>
      <c r="Z906" s="48" t="str">
        <f>IFERROR(IF(COUNT($S906:Y906)&gt;=$P906,"",EDATE($S906,7)),"")</f>
        <v/>
      </c>
      <c r="AA906" s="48" t="str">
        <f>IFERROR(IF(COUNT($S906:Z906)&gt;=$P906,"",EDATE($S906,8)),"")</f>
        <v/>
      </c>
      <c r="AB906" s="48" t="str">
        <f>IFERROR(IF(COUNT($S906:AA906)&gt;=$P906,"",EDATE($S906,9)),"")</f>
        <v/>
      </c>
      <c r="AC906" s="48" t="str">
        <f>IFERROR(IF(COUNT($S906:AB906)&gt;=$P906,"",EDATE($S906,10)),"")</f>
        <v/>
      </c>
      <c r="AD906" s="48" t="str">
        <f>IFERROR(IF(COUNT($S906:AC906)&gt;=$P906,"",EDATE($S906,11)),"")</f>
        <v/>
      </c>
      <c r="AE906" s="48" t="str">
        <f>IFERROR(IF(COUNT($S906:AD906)&gt;=$P906,"",EDATE($S906,12)),"")</f>
        <v/>
      </c>
      <c r="AF906" s="48" t="str">
        <f>IFERROR(IF(COUNT($S906:AE906)&gt;=$P906,"",EDATE($S906,13)),"")</f>
        <v/>
      </c>
      <c r="AG906" s="48" t="str">
        <f>IFERROR(IF(COUNT($S906:AF906)&gt;=$P906,"",EDATE($S906,14)),"")</f>
        <v/>
      </c>
      <c r="AH906" s="48" t="str">
        <f>IFERROR(IF(COUNT($S906:AG906)&gt;=$P906,"",EDATE($S906,15)),"")</f>
        <v/>
      </c>
      <c r="AI906" s="48" t="str">
        <f>IFERROR(IF(COUNT($S906:AH906)&gt;=$P906,"",EDATE($S906,16)),"")</f>
        <v/>
      </c>
      <c r="AJ906" s="48" t="str">
        <f>IFERROR(IF(COUNT($S906:AI906)&gt;=$P906,"",EDATE($S906,17)),"")</f>
        <v/>
      </c>
      <c r="AK906" s="48" t="str">
        <f>IFERROR(IF(COUNT($S906:AJ906)&gt;=$P906,"",EDATE($S906,18)),"")</f>
        <v/>
      </c>
      <c r="AL906" s="49" t="str">
        <f>IFERROR(IF(COUNT($S906:AK906)&gt;=$P906,"",EDATE($S906,19)),"")</f>
        <v/>
      </c>
      <c r="AM906" s="49" t="str">
        <f>IFERROR(IF(COUNT($S906:AL906)&gt;=$P906,"",EDATE($S906,20)),"")</f>
        <v/>
      </c>
      <c r="AN906" s="49" t="str">
        <f>IFERROR(IF(COUNT($S906:AM906)&gt;=$P906,"",EDATE($S906,21)),"")</f>
        <v/>
      </c>
      <c r="AO906" s="49" t="str">
        <f>IFERROR(IF(COUNT($S906:AN906)&gt;=$P906,"",EDATE($S906,22)),"")</f>
        <v/>
      </c>
      <c r="AP906" s="49" t="str">
        <f>IFERROR(IF(COUNT($S906:AO906)&gt;=$P906,"",EDATE($S906,23)),"")</f>
        <v/>
      </c>
      <c r="AQ906" s="49" t="str">
        <f>IFERROR(IF(COUNT($S906:AP906)&gt;=$P906,"",EDATE($S906,24)),"")</f>
        <v/>
      </c>
      <c r="AR906" s="49" t="str">
        <f>IFERROR(IF(COUNT($S906:AQ906)&gt;=$P906,"",EDATE($S906,25)),"")</f>
        <v/>
      </c>
      <c r="AS906" s="49" t="str">
        <f>IFERROR(IF(COUNT($S906:AR906)&gt;=$P906,"",EDATE($S906,26)),"")</f>
        <v/>
      </c>
      <c r="AT906" s="49" t="str">
        <f>IFERROR(IF(COUNT($S906:AS906)&gt;=$P906,"",EDATE($S906,27)),"")</f>
        <v/>
      </c>
      <c r="AU906" s="49" t="str">
        <f>IFERROR(IF(COUNT($S906:AT906)&gt;=$P906,"",EDATE($S906,28)),"")</f>
        <v/>
      </c>
      <c r="AV906" s="49" t="str">
        <f>IFERROR(IF(COUNT($S906:AU906)&gt;=$P906,"",EDATE($S906,29)),"")</f>
        <v/>
      </c>
      <c r="AW906" s="49" t="str">
        <f>IFERROR(IF(COUNT($S906:AV906)&gt;=$P906,"",EDATE($S906,30)),"")</f>
        <v/>
      </c>
      <c r="AX906" s="49" t="str">
        <f>IFERROR(IF(COUNT($S906:AW906)&gt;=$P906,"",EDATE($S906,31)),"")</f>
        <v/>
      </c>
      <c r="AY906" s="49" t="str">
        <f>IFERROR(IF(COUNT($S906:AX906)&gt;=$P906,"",EDATE($S906,32)),"")</f>
        <v/>
      </c>
      <c r="AZ906" s="49" t="str">
        <f>IFERROR(IF(COUNT($S906:AY906)&gt;=$P906,"",EDATE($S906,33)),"")</f>
        <v/>
      </c>
      <c r="BA906" s="49" t="str">
        <f>IFERROR(IF(COUNT($S906:AZ906)&gt;=$P906,"",EDATE($S906,34)),"")</f>
        <v/>
      </c>
      <c r="BB906" s="49" t="str">
        <f>IFERROR(IF(COUNT($S906:BA906)&gt;=$P906,"",EDATE($S906,35)),"")</f>
        <v/>
      </c>
      <c r="BC906" s="49" t="str">
        <f>IFERROR(IF(COUNT($S906:BB906)&gt;=$P906,"",EDATE($S906,36)),"")</f>
        <v/>
      </c>
      <c r="BD906" s="108"/>
    </row>
    <row r="907" spans="1:56" s="98" customFormat="1" ht="21" customHeight="1" thickBot="1">
      <c r="A907" s="106" t="str">
        <f t="shared" ca="1" si="84"/>
        <v/>
      </c>
      <c r="B907" s="152"/>
      <c r="C907" s="45" t="str">
        <f>IFERROR(VLOOKUP(B907,'اسماء العملاء'!$A$2:$E$1589,5,FALSE),"")</f>
        <v/>
      </c>
      <c r="D907" s="60" t="str">
        <f>IFERROR(VLOOKUP(B907,'اسماء العملاء'!$A$2:$C$1589,2,FALSE),"")</f>
        <v/>
      </c>
      <c r="E907" s="56"/>
      <c r="F907" s="62" t="str">
        <f>IFERROR(VLOOKUP(B907,'اسماء العملاء'!$A$2:$C$1589,3,FALSE),"")</f>
        <v/>
      </c>
      <c r="G907" s="75" t="str">
        <f>IFERROR(VLOOKUP(B907,'اسماء العملاء'!$A$2:$F$1589,6,FALSE),"")</f>
        <v/>
      </c>
      <c r="H907" s="142" t="str">
        <f>IFERROR(VLOOKUP(G907,'انواع الفلاتر'!$B$2:$C$52,2,FALSE),"")</f>
        <v/>
      </c>
      <c r="I907" s="128" t="str">
        <f>IFERROR(VLOOKUP(B907,'اسماء العملاء'!$A$2:$K$1589,11,FALSE),"")</f>
        <v/>
      </c>
      <c r="J907" s="46" t="str">
        <f t="shared" si="85"/>
        <v/>
      </c>
      <c r="K907" s="37"/>
      <c r="L907" s="137" t="str">
        <f t="shared" si="86"/>
        <v/>
      </c>
      <c r="M907" s="94" t="str">
        <f>IFERROR(VLOOKUP(B907,'اسماء العملاء'!$A$2:$G$1589,7,FALSE),"")</f>
        <v/>
      </c>
      <c r="N907" s="92" t="str">
        <f t="shared" si="87"/>
        <v/>
      </c>
      <c r="O907" s="149" t="str">
        <f>IFERROR(VLOOKUP(B907,'اسماء العملاء'!$A$2:$I$1589,9,FALSE),"")</f>
        <v/>
      </c>
      <c r="P907" s="144" t="str">
        <f t="shared" si="88"/>
        <v/>
      </c>
      <c r="Q907" s="145" t="str">
        <f t="shared" si="89"/>
        <v/>
      </c>
      <c r="R907" s="50"/>
      <c r="S907" s="133" t="str">
        <f>IFERROR(VLOOKUP(B907,'اسماء العملاء'!$A$2:$J$1589,10,FALSE),"")</f>
        <v/>
      </c>
      <c r="T907" s="48" t="str">
        <f>IFERROR(IF(COUNT($S907:S907)&gt;=$P907,"",EDATE($S907,1)),"")</f>
        <v/>
      </c>
      <c r="U907" s="48" t="str">
        <f>IFERROR(IF(COUNT($S907:T907)&gt;=$P907,"",EDATE($S907,2)),"")</f>
        <v/>
      </c>
      <c r="V907" s="48" t="str">
        <f>IFERROR(IF(COUNT($S907:U907)&gt;=$P907,"",EDATE($S907,3)),"")</f>
        <v/>
      </c>
      <c r="W907" s="48" t="str">
        <f>IFERROR(IF(COUNT($S907:V907)&gt;=$P907,"",EDATE($S907,4)),"")</f>
        <v/>
      </c>
      <c r="X907" s="48" t="str">
        <f>IFERROR(IF(COUNT($S907:W907)&gt;=$P907,"",EDATE($S907,5)),"")</f>
        <v/>
      </c>
      <c r="Y907" s="48" t="str">
        <f>IFERROR(IF(COUNT($S907:X907)&gt;=$P907,"",EDATE($S907,6)),"")</f>
        <v/>
      </c>
      <c r="Z907" s="48" t="str">
        <f>IFERROR(IF(COUNT($S907:Y907)&gt;=$P907,"",EDATE($S907,7)),"")</f>
        <v/>
      </c>
      <c r="AA907" s="48" t="str">
        <f>IFERROR(IF(COUNT($S907:Z907)&gt;=$P907,"",EDATE($S907,8)),"")</f>
        <v/>
      </c>
      <c r="AB907" s="48" t="str">
        <f>IFERROR(IF(COUNT($S907:AA907)&gt;=$P907,"",EDATE($S907,9)),"")</f>
        <v/>
      </c>
      <c r="AC907" s="48" t="str">
        <f>IFERROR(IF(COUNT($S907:AB907)&gt;=$P907,"",EDATE($S907,10)),"")</f>
        <v/>
      </c>
      <c r="AD907" s="48" t="str">
        <f>IFERROR(IF(COUNT($S907:AC907)&gt;=$P907,"",EDATE($S907,11)),"")</f>
        <v/>
      </c>
      <c r="AE907" s="48" t="str">
        <f>IFERROR(IF(COUNT($S907:AD907)&gt;=$P907,"",EDATE($S907,12)),"")</f>
        <v/>
      </c>
      <c r="AF907" s="48" t="str">
        <f>IFERROR(IF(COUNT($S907:AE907)&gt;=$P907,"",EDATE($S907,13)),"")</f>
        <v/>
      </c>
      <c r="AG907" s="48" t="str">
        <f>IFERROR(IF(COUNT($S907:AF907)&gt;=$P907,"",EDATE($S907,14)),"")</f>
        <v/>
      </c>
      <c r="AH907" s="48" t="str">
        <f>IFERROR(IF(COUNT($S907:AG907)&gt;=$P907,"",EDATE($S907,15)),"")</f>
        <v/>
      </c>
      <c r="AI907" s="48" t="str">
        <f>IFERROR(IF(COUNT($S907:AH907)&gt;=$P907,"",EDATE($S907,16)),"")</f>
        <v/>
      </c>
      <c r="AJ907" s="48" t="str">
        <f>IFERROR(IF(COUNT($S907:AI907)&gt;=$P907,"",EDATE($S907,17)),"")</f>
        <v/>
      </c>
      <c r="AK907" s="48" t="str">
        <f>IFERROR(IF(COUNT($S907:AJ907)&gt;=$P907,"",EDATE($S907,18)),"")</f>
        <v/>
      </c>
      <c r="AL907" s="49" t="str">
        <f>IFERROR(IF(COUNT($S907:AK907)&gt;=$P907,"",EDATE($S907,19)),"")</f>
        <v/>
      </c>
      <c r="AM907" s="49" t="str">
        <f>IFERROR(IF(COUNT($S907:AL907)&gt;=$P907,"",EDATE($S907,20)),"")</f>
        <v/>
      </c>
      <c r="AN907" s="49" t="str">
        <f>IFERROR(IF(COUNT($S907:AM907)&gt;=$P907,"",EDATE($S907,21)),"")</f>
        <v/>
      </c>
      <c r="AO907" s="49" t="str">
        <f>IFERROR(IF(COUNT($S907:AN907)&gt;=$P907,"",EDATE($S907,22)),"")</f>
        <v/>
      </c>
      <c r="AP907" s="49" t="str">
        <f>IFERROR(IF(COUNT($S907:AO907)&gt;=$P907,"",EDATE($S907,23)),"")</f>
        <v/>
      </c>
      <c r="AQ907" s="49" t="str">
        <f>IFERROR(IF(COUNT($S907:AP907)&gt;=$P907,"",EDATE($S907,24)),"")</f>
        <v/>
      </c>
      <c r="AR907" s="49" t="str">
        <f>IFERROR(IF(COUNT($S907:AQ907)&gt;=$P907,"",EDATE($S907,25)),"")</f>
        <v/>
      </c>
      <c r="AS907" s="49" t="str">
        <f>IFERROR(IF(COUNT($S907:AR907)&gt;=$P907,"",EDATE($S907,26)),"")</f>
        <v/>
      </c>
      <c r="AT907" s="49" t="str">
        <f>IFERROR(IF(COUNT($S907:AS907)&gt;=$P907,"",EDATE($S907,27)),"")</f>
        <v/>
      </c>
      <c r="AU907" s="49" t="str">
        <f>IFERROR(IF(COUNT($S907:AT907)&gt;=$P907,"",EDATE($S907,28)),"")</f>
        <v/>
      </c>
      <c r="AV907" s="49" t="str">
        <f>IFERROR(IF(COUNT($S907:AU907)&gt;=$P907,"",EDATE($S907,29)),"")</f>
        <v/>
      </c>
      <c r="AW907" s="49" t="str">
        <f>IFERROR(IF(COUNT($S907:AV907)&gt;=$P907,"",EDATE($S907,30)),"")</f>
        <v/>
      </c>
      <c r="AX907" s="49" t="str">
        <f>IFERROR(IF(COUNT($S907:AW907)&gt;=$P907,"",EDATE($S907,31)),"")</f>
        <v/>
      </c>
      <c r="AY907" s="49" t="str">
        <f>IFERROR(IF(COUNT($S907:AX907)&gt;=$P907,"",EDATE($S907,32)),"")</f>
        <v/>
      </c>
      <c r="AZ907" s="49" t="str">
        <f>IFERROR(IF(COUNT($S907:AY907)&gt;=$P907,"",EDATE($S907,33)),"")</f>
        <v/>
      </c>
      <c r="BA907" s="49" t="str">
        <f>IFERROR(IF(COUNT($S907:AZ907)&gt;=$P907,"",EDATE($S907,34)),"")</f>
        <v/>
      </c>
      <c r="BB907" s="49" t="str">
        <f>IFERROR(IF(COUNT($S907:BA907)&gt;=$P907,"",EDATE($S907,35)),"")</f>
        <v/>
      </c>
      <c r="BC907" s="49" t="str">
        <f>IFERROR(IF(COUNT($S907:BB907)&gt;=$P907,"",EDATE($S907,36)),"")</f>
        <v/>
      </c>
      <c r="BD907" s="108"/>
    </row>
    <row r="908" spans="1:56" s="98" customFormat="1" ht="21" customHeight="1" thickBot="1">
      <c r="A908" s="106" t="str">
        <f t="shared" ca="1" si="84"/>
        <v/>
      </c>
      <c r="B908" s="152"/>
      <c r="C908" s="45" t="str">
        <f>IFERROR(VLOOKUP(B908,'اسماء العملاء'!$A$2:$E$1589,5,FALSE),"")</f>
        <v/>
      </c>
      <c r="D908" s="60" t="str">
        <f>IFERROR(VLOOKUP(B908,'اسماء العملاء'!$A$2:$C$1589,2,FALSE),"")</f>
        <v/>
      </c>
      <c r="E908" s="56"/>
      <c r="F908" s="62" t="str">
        <f>IFERROR(VLOOKUP(B908,'اسماء العملاء'!$A$2:$C$1589,3,FALSE),"")</f>
        <v/>
      </c>
      <c r="G908" s="75" t="str">
        <f>IFERROR(VLOOKUP(B908,'اسماء العملاء'!$A$2:$F$1589,6,FALSE),"")</f>
        <v/>
      </c>
      <c r="H908" s="142" t="str">
        <f>IFERROR(VLOOKUP(G908,'انواع الفلاتر'!$B$2:$C$52,2,FALSE),"")</f>
        <v/>
      </c>
      <c r="I908" s="128" t="str">
        <f>IFERROR(VLOOKUP(B908,'اسماء العملاء'!$A$2:$K$1589,11,FALSE),"")</f>
        <v/>
      </c>
      <c r="J908" s="46" t="str">
        <f t="shared" si="85"/>
        <v/>
      </c>
      <c r="K908" s="37"/>
      <c r="L908" s="137" t="str">
        <f t="shared" si="86"/>
        <v/>
      </c>
      <c r="M908" s="94" t="str">
        <f>IFERROR(VLOOKUP(B908,'اسماء العملاء'!$A$2:$G$1589,7,FALSE),"")</f>
        <v/>
      </c>
      <c r="N908" s="92" t="str">
        <f t="shared" si="87"/>
        <v/>
      </c>
      <c r="O908" s="149" t="str">
        <f>IFERROR(VLOOKUP(B908,'اسماء العملاء'!$A$2:$I$1589,9,FALSE),"")</f>
        <v/>
      </c>
      <c r="P908" s="144" t="str">
        <f t="shared" si="88"/>
        <v/>
      </c>
      <c r="Q908" s="145" t="str">
        <f t="shared" si="89"/>
        <v/>
      </c>
      <c r="R908" s="50"/>
      <c r="S908" s="133" t="str">
        <f>IFERROR(VLOOKUP(B908,'اسماء العملاء'!$A$2:$J$1589,10,FALSE),"")</f>
        <v/>
      </c>
      <c r="T908" s="48" t="str">
        <f>IFERROR(IF(COUNT($S908:S908)&gt;=$P908,"",EDATE($S908,1)),"")</f>
        <v/>
      </c>
      <c r="U908" s="48" t="str">
        <f>IFERROR(IF(COUNT($S908:T908)&gt;=$P908,"",EDATE($S908,2)),"")</f>
        <v/>
      </c>
      <c r="V908" s="48" t="str">
        <f>IFERROR(IF(COUNT($S908:U908)&gt;=$P908,"",EDATE($S908,3)),"")</f>
        <v/>
      </c>
      <c r="W908" s="48" t="str">
        <f>IFERROR(IF(COUNT($S908:V908)&gt;=$P908,"",EDATE($S908,4)),"")</f>
        <v/>
      </c>
      <c r="X908" s="48" t="str">
        <f>IFERROR(IF(COUNT($S908:W908)&gt;=$P908,"",EDATE($S908,5)),"")</f>
        <v/>
      </c>
      <c r="Y908" s="48" t="str">
        <f>IFERROR(IF(COUNT($S908:X908)&gt;=$P908,"",EDATE($S908,6)),"")</f>
        <v/>
      </c>
      <c r="Z908" s="48" t="str">
        <f>IFERROR(IF(COUNT($S908:Y908)&gt;=$P908,"",EDATE($S908,7)),"")</f>
        <v/>
      </c>
      <c r="AA908" s="48" t="str">
        <f>IFERROR(IF(COUNT($S908:Z908)&gt;=$P908,"",EDATE($S908,8)),"")</f>
        <v/>
      </c>
      <c r="AB908" s="48" t="str">
        <f>IFERROR(IF(COUNT($S908:AA908)&gt;=$P908,"",EDATE($S908,9)),"")</f>
        <v/>
      </c>
      <c r="AC908" s="48" t="str">
        <f>IFERROR(IF(COUNT($S908:AB908)&gt;=$P908,"",EDATE($S908,10)),"")</f>
        <v/>
      </c>
      <c r="AD908" s="48" t="str">
        <f>IFERROR(IF(COUNT($S908:AC908)&gt;=$P908,"",EDATE($S908,11)),"")</f>
        <v/>
      </c>
      <c r="AE908" s="48" t="str">
        <f>IFERROR(IF(COUNT($S908:AD908)&gt;=$P908,"",EDATE($S908,12)),"")</f>
        <v/>
      </c>
      <c r="AF908" s="48" t="str">
        <f>IFERROR(IF(COUNT($S908:AE908)&gt;=$P908,"",EDATE($S908,13)),"")</f>
        <v/>
      </c>
      <c r="AG908" s="48" t="str">
        <f>IFERROR(IF(COUNT($S908:AF908)&gt;=$P908,"",EDATE($S908,14)),"")</f>
        <v/>
      </c>
      <c r="AH908" s="48" t="str">
        <f>IFERROR(IF(COUNT($S908:AG908)&gt;=$P908,"",EDATE($S908,15)),"")</f>
        <v/>
      </c>
      <c r="AI908" s="48" t="str">
        <f>IFERROR(IF(COUNT($S908:AH908)&gt;=$P908,"",EDATE($S908,16)),"")</f>
        <v/>
      </c>
      <c r="AJ908" s="48" t="str">
        <f>IFERROR(IF(COUNT($S908:AI908)&gt;=$P908,"",EDATE($S908,17)),"")</f>
        <v/>
      </c>
      <c r="AK908" s="48" t="str">
        <f>IFERROR(IF(COUNT($S908:AJ908)&gt;=$P908,"",EDATE($S908,18)),"")</f>
        <v/>
      </c>
      <c r="AL908" s="49" t="str">
        <f>IFERROR(IF(COUNT($S908:AK908)&gt;=$P908,"",EDATE($S908,19)),"")</f>
        <v/>
      </c>
      <c r="AM908" s="49" t="str">
        <f>IFERROR(IF(COUNT($S908:AL908)&gt;=$P908,"",EDATE($S908,20)),"")</f>
        <v/>
      </c>
      <c r="AN908" s="49" t="str">
        <f>IFERROR(IF(COUNT($S908:AM908)&gt;=$P908,"",EDATE($S908,21)),"")</f>
        <v/>
      </c>
      <c r="AO908" s="49" t="str">
        <f>IFERROR(IF(COUNT($S908:AN908)&gt;=$P908,"",EDATE($S908,22)),"")</f>
        <v/>
      </c>
      <c r="AP908" s="49" t="str">
        <f>IFERROR(IF(COUNT($S908:AO908)&gt;=$P908,"",EDATE($S908,23)),"")</f>
        <v/>
      </c>
      <c r="AQ908" s="49" t="str">
        <f>IFERROR(IF(COUNT($S908:AP908)&gt;=$P908,"",EDATE($S908,24)),"")</f>
        <v/>
      </c>
      <c r="AR908" s="49" t="str">
        <f>IFERROR(IF(COUNT($S908:AQ908)&gt;=$P908,"",EDATE($S908,25)),"")</f>
        <v/>
      </c>
      <c r="AS908" s="49" t="str">
        <f>IFERROR(IF(COUNT($S908:AR908)&gt;=$P908,"",EDATE($S908,26)),"")</f>
        <v/>
      </c>
      <c r="AT908" s="49" t="str">
        <f>IFERROR(IF(COUNT($S908:AS908)&gt;=$P908,"",EDATE($S908,27)),"")</f>
        <v/>
      </c>
      <c r="AU908" s="49" t="str">
        <f>IFERROR(IF(COUNT($S908:AT908)&gt;=$P908,"",EDATE($S908,28)),"")</f>
        <v/>
      </c>
      <c r="AV908" s="49" t="str">
        <f>IFERROR(IF(COUNT($S908:AU908)&gt;=$P908,"",EDATE($S908,29)),"")</f>
        <v/>
      </c>
      <c r="AW908" s="49" t="str">
        <f>IFERROR(IF(COUNT($S908:AV908)&gt;=$P908,"",EDATE($S908,30)),"")</f>
        <v/>
      </c>
      <c r="AX908" s="49" t="str">
        <f>IFERROR(IF(COUNT($S908:AW908)&gt;=$P908,"",EDATE($S908,31)),"")</f>
        <v/>
      </c>
      <c r="AY908" s="49" t="str">
        <f>IFERROR(IF(COUNT($S908:AX908)&gt;=$P908,"",EDATE($S908,32)),"")</f>
        <v/>
      </c>
      <c r="AZ908" s="49" t="str">
        <f>IFERROR(IF(COUNT($S908:AY908)&gt;=$P908,"",EDATE($S908,33)),"")</f>
        <v/>
      </c>
      <c r="BA908" s="49" t="str">
        <f>IFERROR(IF(COUNT($S908:AZ908)&gt;=$P908,"",EDATE($S908,34)),"")</f>
        <v/>
      </c>
      <c r="BB908" s="49" t="str">
        <f>IFERROR(IF(COUNT($S908:BA908)&gt;=$P908,"",EDATE($S908,35)),"")</f>
        <v/>
      </c>
      <c r="BC908" s="49" t="str">
        <f>IFERROR(IF(COUNT($S908:BB908)&gt;=$P908,"",EDATE($S908,36)),"")</f>
        <v/>
      </c>
      <c r="BD908" s="108"/>
    </row>
    <row r="909" spans="1:56" s="98" customFormat="1" ht="21" customHeight="1" thickBot="1">
      <c r="A909" s="106" t="str">
        <f t="shared" ca="1" si="84"/>
        <v/>
      </c>
      <c r="B909" s="152"/>
      <c r="C909" s="45" t="str">
        <f>IFERROR(VLOOKUP(B909,'اسماء العملاء'!$A$2:$E$1589,5,FALSE),"")</f>
        <v/>
      </c>
      <c r="D909" s="60" t="str">
        <f>IFERROR(VLOOKUP(B909,'اسماء العملاء'!$A$2:$C$1589,2,FALSE),"")</f>
        <v/>
      </c>
      <c r="E909" s="56"/>
      <c r="F909" s="62" t="str">
        <f>IFERROR(VLOOKUP(B909,'اسماء العملاء'!$A$2:$C$1589,3,FALSE),"")</f>
        <v/>
      </c>
      <c r="G909" s="75" t="str">
        <f>IFERROR(VLOOKUP(B909,'اسماء العملاء'!$A$2:$F$1589,6,FALSE),"")</f>
        <v/>
      </c>
      <c r="H909" s="142" t="str">
        <f>IFERROR(VLOOKUP(G909,'انواع الفلاتر'!$B$2:$C$52,2,FALSE),"")</f>
        <v/>
      </c>
      <c r="I909" s="128" t="str">
        <f>IFERROR(VLOOKUP(B909,'اسماء العملاء'!$A$2:$K$1589,11,FALSE),"")</f>
        <v/>
      </c>
      <c r="J909" s="46" t="str">
        <f t="shared" si="85"/>
        <v/>
      </c>
      <c r="K909" s="37"/>
      <c r="L909" s="137" t="str">
        <f t="shared" si="86"/>
        <v/>
      </c>
      <c r="M909" s="94" t="str">
        <f>IFERROR(VLOOKUP(B909,'اسماء العملاء'!$A$2:$G$1589,7,FALSE),"")</f>
        <v/>
      </c>
      <c r="N909" s="92" t="str">
        <f t="shared" si="87"/>
        <v/>
      </c>
      <c r="O909" s="149" t="str">
        <f>IFERROR(VLOOKUP(B909,'اسماء العملاء'!$A$2:$I$1589,9,FALSE),"")</f>
        <v/>
      </c>
      <c r="P909" s="144" t="str">
        <f t="shared" si="88"/>
        <v/>
      </c>
      <c r="Q909" s="145" t="str">
        <f t="shared" si="89"/>
        <v/>
      </c>
      <c r="R909" s="50"/>
      <c r="S909" s="133" t="str">
        <f>IFERROR(VLOOKUP(B909,'اسماء العملاء'!$A$2:$J$1589,10,FALSE),"")</f>
        <v/>
      </c>
      <c r="T909" s="48" t="str">
        <f>IFERROR(IF(COUNT($S909:S909)&gt;=$P909,"",EDATE($S909,1)),"")</f>
        <v/>
      </c>
      <c r="U909" s="48" t="str">
        <f>IFERROR(IF(COUNT($S909:T909)&gt;=$P909,"",EDATE($S909,2)),"")</f>
        <v/>
      </c>
      <c r="V909" s="48" t="str">
        <f>IFERROR(IF(COUNT($S909:U909)&gt;=$P909,"",EDATE($S909,3)),"")</f>
        <v/>
      </c>
      <c r="W909" s="48" t="str">
        <f>IFERROR(IF(COUNT($S909:V909)&gt;=$P909,"",EDATE($S909,4)),"")</f>
        <v/>
      </c>
      <c r="X909" s="48" t="str">
        <f>IFERROR(IF(COUNT($S909:W909)&gt;=$P909,"",EDATE($S909,5)),"")</f>
        <v/>
      </c>
      <c r="Y909" s="48" t="str">
        <f>IFERROR(IF(COUNT($S909:X909)&gt;=$P909,"",EDATE($S909,6)),"")</f>
        <v/>
      </c>
      <c r="Z909" s="48" t="str">
        <f>IFERROR(IF(COUNT($S909:Y909)&gt;=$P909,"",EDATE($S909,7)),"")</f>
        <v/>
      </c>
      <c r="AA909" s="48" t="str">
        <f>IFERROR(IF(COUNT($S909:Z909)&gt;=$P909,"",EDATE($S909,8)),"")</f>
        <v/>
      </c>
      <c r="AB909" s="48" t="str">
        <f>IFERROR(IF(COUNT($S909:AA909)&gt;=$P909,"",EDATE($S909,9)),"")</f>
        <v/>
      </c>
      <c r="AC909" s="48" t="str">
        <f>IFERROR(IF(COUNT($S909:AB909)&gt;=$P909,"",EDATE($S909,10)),"")</f>
        <v/>
      </c>
      <c r="AD909" s="48" t="str">
        <f>IFERROR(IF(COUNT($S909:AC909)&gt;=$P909,"",EDATE($S909,11)),"")</f>
        <v/>
      </c>
      <c r="AE909" s="48" t="str">
        <f>IFERROR(IF(COUNT($S909:AD909)&gt;=$P909,"",EDATE($S909,12)),"")</f>
        <v/>
      </c>
      <c r="AF909" s="48" t="str">
        <f>IFERROR(IF(COUNT($S909:AE909)&gt;=$P909,"",EDATE($S909,13)),"")</f>
        <v/>
      </c>
      <c r="AG909" s="48" t="str">
        <f>IFERROR(IF(COUNT($S909:AF909)&gt;=$P909,"",EDATE($S909,14)),"")</f>
        <v/>
      </c>
      <c r="AH909" s="48" t="str">
        <f>IFERROR(IF(COUNT($S909:AG909)&gt;=$P909,"",EDATE($S909,15)),"")</f>
        <v/>
      </c>
      <c r="AI909" s="48" t="str">
        <f>IFERROR(IF(COUNT($S909:AH909)&gt;=$P909,"",EDATE($S909,16)),"")</f>
        <v/>
      </c>
      <c r="AJ909" s="48" t="str">
        <f>IFERROR(IF(COUNT($S909:AI909)&gt;=$P909,"",EDATE($S909,17)),"")</f>
        <v/>
      </c>
      <c r="AK909" s="48" t="str">
        <f>IFERROR(IF(COUNT($S909:AJ909)&gt;=$P909,"",EDATE($S909,18)),"")</f>
        <v/>
      </c>
      <c r="AL909" s="49" t="str">
        <f>IFERROR(IF(COUNT($S909:AK909)&gt;=$P909,"",EDATE($S909,19)),"")</f>
        <v/>
      </c>
      <c r="AM909" s="49" t="str">
        <f>IFERROR(IF(COUNT($S909:AL909)&gt;=$P909,"",EDATE($S909,20)),"")</f>
        <v/>
      </c>
      <c r="AN909" s="49" t="str">
        <f>IFERROR(IF(COUNT($S909:AM909)&gt;=$P909,"",EDATE($S909,21)),"")</f>
        <v/>
      </c>
      <c r="AO909" s="49" t="str">
        <f>IFERROR(IF(COUNT($S909:AN909)&gt;=$P909,"",EDATE($S909,22)),"")</f>
        <v/>
      </c>
      <c r="AP909" s="49" t="str">
        <f>IFERROR(IF(COUNT($S909:AO909)&gt;=$P909,"",EDATE($S909,23)),"")</f>
        <v/>
      </c>
      <c r="AQ909" s="49" t="str">
        <f>IFERROR(IF(COUNT($S909:AP909)&gt;=$P909,"",EDATE($S909,24)),"")</f>
        <v/>
      </c>
      <c r="AR909" s="49" t="str">
        <f>IFERROR(IF(COUNT($S909:AQ909)&gt;=$P909,"",EDATE($S909,25)),"")</f>
        <v/>
      </c>
      <c r="AS909" s="49" t="str">
        <f>IFERROR(IF(COUNT($S909:AR909)&gt;=$P909,"",EDATE($S909,26)),"")</f>
        <v/>
      </c>
      <c r="AT909" s="49" t="str">
        <f>IFERROR(IF(COUNT($S909:AS909)&gt;=$P909,"",EDATE($S909,27)),"")</f>
        <v/>
      </c>
      <c r="AU909" s="49" t="str">
        <f>IFERROR(IF(COUNT($S909:AT909)&gt;=$P909,"",EDATE($S909,28)),"")</f>
        <v/>
      </c>
      <c r="AV909" s="49" t="str">
        <f>IFERROR(IF(COUNT($S909:AU909)&gt;=$P909,"",EDATE($S909,29)),"")</f>
        <v/>
      </c>
      <c r="AW909" s="49" t="str">
        <f>IFERROR(IF(COUNT($S909:AV909)&gt;=$P909,"",EDATE($S909,30)),"")</f>
        <v/>
      </c>
      <c r="AX909" s="49" t="str">
        <f>IFERROR(IF(COUNT($S909:AW909)&gt;=$P909,"",EDATE($S909,31)),"")</f>
        <v/>
      </c>
      <c r="AY909" s="49" t="str">
        <f>IFERROR(IF(COUNT($S909:AX909)&gt;=$P909,"",EDATE($S909,32)),"")</f>
        <v/>
      </c>
      <c r="AZ909" s="49" t="str">
        <f>IFERROR(IF(COUNT($S909:AY909)&gt;=$P909,"",EDATE($S909,33)),"")</f>
        <v/>
      </c>
      <c r="BA909" s="49" t="str">
        <f>IFERROR(IF(COUNT($S909:AZ909)&gt;=$P909,"",EDATE($S909,34)),"")</f>
        <v/>
      </c>
      <c r="BB909" s="49" t="str">
        <f>IFERROR(IF(COUNT($S909:BA909)&gt;=$P909,"",EDATE($S909,35)),"")</f>
        <v/>
      </c>
      <c r="BC909" s="49" t="str">
        <f>IFERROR(IF(COUNT($S909:BB909)&gt;=$P909,"",EDATE($S909,36)),"")</f>
        <v/>
      </c>
      <c r="BD909" s="108"/>
    </row>
    <row r="910" spans="1:56" s="98" customFormat="1" ht="21" customHeight="1" thickBot="1">
      <c r="A910" s="106" t="str">
        <f t="shared" ca="1" si="84"/>
        <v/>
      </c>
      <c r="B910" s="152"/>
      <c r="C910" s="45" t="str">
        <f>IFERROR(VLOOKUP(B910,'اسماء العملاء'!$A$2:$E$1589,5,FALSE),"")</f>
        <v/>
      </c>
      <c r="D910" s="60" t="str">
        <f>IFERROR(VLOOKUP(B910,'اسماء العملاء'!$A$2:$C$1589,2,FALSE),"")</f>
        <v/>
      </c>
      <c r="E910" s="56"/>
      <c r="F910" s="62" t="str">
        <f>IFERROR(VLOOKUP(B910,'اسماء العملاء'!$A$2:$C$1589,3,FALSE),"")</f>
        <v/>
      </c>
      <c r="G910" s="75" t="str">
        <f>IFERROR(VLOOKUP(B910,'اسماء العملاء'!$A$2:$F$1589,6,FALSE),"")</f>
        <v/>
      </c>
      <c r="H910" s="142" t="str">
        <f>IFERROR(VLOOKUP(G910,'انواع الفلاتر'!$B$2:$C$52,2,FALSE),"")</f>
        <v/>
      </c>
      <c r="I910" s="128" t="str">
        <f>IFERROR(VLOOKUP(B910,'اسماء العملاء'!$A$2:$K$1589,11,FALSE),"")</f>
        <v/>
      </c>
      <c r="J910" s="46" t="str">
        <f t="shared" si="85"/>
        <v/>
      </c>
      <c r="K910" s="37"/>
      <c r="L910" s="137" t="str">
        <f t="shared" si="86"/>
        <v/>
      </c>
      <c r="M910" s="94" t="str">
        <f>IFERROR(VLOOKUP(B910,'اسماء العملاء'!$A$2:$G$1589,7,FALSE),"")</f>
        <v/>
      </c>
      <c r="N910" s="92" t="str">
        <f t="shared" si="87"/>
        <v/>
      </c>
      <c r="O910" s="149" t="str">
        <f>IFERROR(VLOOKUP(B910,'اسماء العملاء'!$A$2:$I$1589,9,FALSE),"")</f>
        <v/>
      </c>
      <c r="P910" s="144" t="str">
        <f t="shared" si="88"/>
        <v/>
      </c>
      <c r="Q910" s="145" t="str">
        <f t="shared" si="89"/>
        <v/>
      </c>
      <c r="R910" s="50"/>
      <c r="S910" s="133" t="str">
        <f>IFERROR(VLOOKUP(B910,'اسماء العملاء'!$A$2:$J$1589,10,FALSE),"")</f>
        <v/>
      </c>
      <c r="T910" s="48" t="str">
        <f>IFERROR(IF(COUNT($S910:S910)&gt;=$P910,"",EDATE($S910,1)),"")</f>
        <v/>
      </c>
      <c r="U910" s="48" t="str">
        <f>IFERROR(IF(COUNT($S910:T910)&gt;=$P910,"",EDATE($S910,2)),"")</f>
        <v/>
      </c>
      <c r="V910" s="48" t="str">
        <f>IFERROR(IF(COUNT($S910:U910)&gt;=$P910,"",EDATE($S910,3)),"")</f>
        <v/>
      </c>
      <c r="W910" s="48" t="str">
        <f>IFERROR(IF(COUNT($S910:V910)&gt;=$P910,"",EDATE($S910,4)),"")</f>
        <v/>
      </c>
      <c r="X910" s="48" t="str">
        <f>IFERROR(IF(COUNT($S910:W910)&gt;=$P910,"",EDATE($S910,5)),"")</f>
        <v/>
      </c>
      <c r="Y910" s="48" t="str">
        <f>IFERROR(IF(COUNT($S910:X910)&gt;=$P910,"",EDATE($S910,6)),"")</f>
        <v/>
      </c>
      <c r="Z910" s="48" t="str">
        <f>IFERROR(IF(COUNT($S910:Y910)&gt;=$P910,"",EDATE($S910,7)),"")</f>
        <v/>
      </c>
      <c r="AA910" s="48" t="str">
        <f>IFERROR(IF(COUNT($S910:Z910)&gt;=$P910,"",EDATE($S910,8)),"")</f>
        <v/>
      </c>
      <c r="AB910" s="48" t="str">
        <f>IFERROR(IF(COUNT($S910:AA910)&gt;=$P910,"",EDATE($S910,9)),"")</f>
        <v/>
      </c>
      <c r="AC910" s="48" t="str">
        <f>IFERROR(IF(COUNT($S910:AB910)&gt;=$P910,"",EDATE($S910,10)),"")</f>
        <v/>
      </c>
      <c r="AD910" s="48" t="str">
        <f>IFERROR(IF(COUNT($S910:AC910)&gt;=$P910,"",EDATE($S910,11)),"")</f>
        <v/>
      </c>
      <c r="AE910" s="48" t="str">
        <f>IFERROR(IF(COUNT($S910:AD910)&gt;=$P910,"",EDATE($S910,12)),"")</f>
        <v/>
      </c>
      <c r="AF910" s="48" t="str">
        <f>IFERROR(IF(COUNT($S910:AE910)&gt;=$P910,"",EDATE($S910,13)),"")</f>
        <v/>
      </c>
      <c r="AG910" s="48" t="str">
        <f>IFERROR(IF(COUNT($S910:AF910)&gt;=$P910,"",EDATE($S910,14)),"")</f>
        <v/>
      </c>
      <c r="AH910" s="48" t="str">
        <f>IFERROR(IF(COUNT($S910:AG910)&gt;=$P910,"",EDATE($S910,15)),"")</f>
        <v/>
      </c>
      <c r="AI910" s="48" t="str">
        <f>IFERROR(IF(COUNT($S910:AH910)&gt;=$P910,"",EDATE($S910,16)),"")</f>
        <v/>
      </c>
      <c r="AJ910" s="48" t="str">
        <f>IFERROR(IF(COUNT($S910:AI910)&gt;=$P910,"",EDATE($S910,17)),"")</f>
        <v/>
      </c>
      <c r="AK910" s="48" t="str">
        <f>IFERROR(IF(COUNT($S910:AJ910)&gt;=$P910,"",EDATE($S910,18)),"")</f>
        <v/>
      </c>
      <c r="AL910" s="49" t="str">
        <f>IFERROR(IF(COUNT($S910:AK910)&gt;=$P910,"",EDATE($S910,19)),"")</f>
        <v/>
      </c>
      <c r="AM910" s="49" t="str">
        <f>IFERROR(IF(COUNT($S910:AL910)&gt;=$P910,"",EDATE($S910,20)),"")</f>
        <v/>
      </c>
      <c r="AN910" s="49" t="str">
        <f>IFERROR(IF(COUNT($S910:AM910)&gt;=$P910,"",EDATE($S910,21)),"")</f>
        <v/>
      </c>
      <c r="AO910" s="49" t="str">
        <f>IFERROR(IF(COUNT($S910:AN910)&gt;=$P910,"",EDATE($S910,22)),"")</f>
        <v/>
      </c>
      <c r="AP910" s="49" t="str">
        <f>IFERROR(IF(COUNT($S910:AO910)&gt;=$P910,"",EDATE($S910,23)),"")</f>
        <v/>
      </c>
      <c r="AQ910" s="49" t="str">
        <f>IFERROR(IF(COUNT($S910:AP910)&gt;=$P910,"",EDATE($S910,24)),"")</f>
        <v/>
      </c>
      <c r="AR910" s="49" t="str">
        <f>IFERROR(IF(COUNT($S910:AQ910)&gt;=$P910,"",EDATE($S910,25)),"")</f>
        <v/>
      </c>
      <c r="AS910" s="49" t="str">
        <f>IFERROR(IF(COUNT($S910:AR910)&gt;=$P910,"",EDATE($S910,26)),"")</f>
        <v/>
      </c>
      <c r="AT910" s="49" t="str">
        <f>IFERROR(IF(COUNT($S910:AS910)&gt;=$P910,"",EDATE($S910,27)),"")</f>
        <v/>
      </c>
      <c r="AU910" s="49" t="str">
        <f>IFERROR(IF(COUNT($S910:AT910)&gt;=$P910,"",EDATE($S910,28)),"")</f>
        <v/>
      </c>
      <c r="AV910" s="49" t="str">
        <f>IFERROR(IF(COUNT($S910:AU910)&gt;=$P910,"",EDATE($S910,29)),"")</f>
        <v/>
      </c>
      <c r="AW910" s="49" t="str">
        <f>IFERROR(IF(COUNT($S910:AV910)&gt;=$P910,"",EDATE($S910,30)),"")</f>
        <v/>
      </c>
      <c r="AX910" s="49" t="str">
        <f>IFERROR(IF(COUNT($S910:AW910)&gt;=$P910,"",EDATE($S910,31)),"")</f>
        <v/>
      </c>
      <c r="AY910" s="49" t="str">
        <f>IFERROR(IF(COUNT($S910:AX910)&gt;=$P910,"",EDATE($S910,32)),"")</f>
        <v/>
      </c>
      <c r="AZ910" s="49" t="str">
        <f>IFERROR(IF(COUNT($S910:AY910)&gt;=$P910,"",EDATE($S910,33)),"")</f>
        <v/>
      </c>
      <c r="BA910" s="49" t="str">
        <f>IFERROR(IF(COUNT($S910:AZ910)&gt;=$P910,"",EDATE($S910,34)),"")</f>
        <v/>
      </c>
      <c r="BB910" s="49" t="str">
        <f>IFERROR(IF(COUNT($S910:BA910)&gt;=$P910,"",EDATE($S910,35)),"")</f>
        <v/>
      </c>
      <c r="BC910" s="49" t="str">
        <f>IFERROR(IF(COUNT($S910:BB910)&gt;=$P910,"",EDATE($S910,36)),"")</f>
        <v/>
      </c>
      <c r="BD910" s="108"/>
    </row>
    <row r="911" spans="1:56" s="98" customFormat="1" ht="21" customHeight="1" thickBot="1">
      <c r="A911" s="106" t="str">
        <f t="shared" ca="1" si="84"/>
        <v/>
      </c>
      <c r="B911" s="152"/>
      <c r="C911" s="45" t="str">
        <f>IFERROR(VLOOKUP(B911,'اسماء العملاء'!$A$2:$E$1589,5,FALSE),"")</f>
        <v/>
      </c>
      <c r="D911" s="60" t="str">
        <f>IFERROR(VLOOKUP(B911,'اسماء العملاء'!$A$2:$C$1589,2,FALSE),"")</f>
        <v/>
      </c>
      <c r="E911" s="56"/>
      <c r="F911" s="62" t="str">
        <f>IFERROR(VLOOKUP(B911,'اسماء العملاء'!$A$2:$C$1589,3,FALSE),"")</f>
        <v/>
      </c>
      <c r="G911" s="75" t="str">
        <f>IFERROR(VLOOKUP(B911,'اسماء العملاء'!$A$2:$F$1589,6,FALSE),"")</f>
        <v/>
      </c>
      <c r="H911" s="142" t="str">
        <f>IFERROR(VLOOKUP(G911,'انواع الفلاتر'!$B$2:$C$52,2,FALSE),"")</f>
        <v/>
      </c>
      <c r="I911" s="128" t="str">
        <f>IFERROR(VLOOKUP(B911,'اسماء العملاء'!$A$2:$K$1589,11,FALSE),"")</f>
        <v/>
      </c>
      <c r="J911" s="46" t="str">
        <f t="shared" si="85"/>
        <v/>
      </c>
      <c r="K911" s="37"/>
      <c r="L911" s="137" t="str">
        <f t="shared" si="86"/>
        <v/>
      </c>
      <c r="M911" s="94" t="str">
        <f>IFERROR(VLOOKUP(B911,'اسماء العملاء'!$A$2:$G$1589,7,FALSE),"")</f>
        <v/>
      </c>
      <c r="N911" s="92" t="str">
        <f t="shared" si="87"/>
        <v/>
      </c>
      <c r="O911" s="149" t="str">
        <f>IFERROR(VLOOKUP(B911,'اسماء العملاء'!$A$2:$I$1589,9,FALSE),"")</f>
        <v/>
      </c>
      <c r="P911" s="144" t="str">
        <f t="shared" si="88"/>
        <v/>
      </c>
      <c r="Q911" s="145" t="str">
        <f t="shared" si="89"/>
        <v/>
      </c>
      <c r="R911" s="50"/>
      <c r="S911" s="133" t="str">
        <f>IFERROR(VLOOKUP(B911,'اسماء العملاء'!$A$2:$J$1589,10,FALSE),"")</f>
        <v/>
      </c>
      <c r="T911" s="48" t="str">
        <f>IFERROR(IF(COUNT($S911:S911)&gt;=$P911,"",EDATE($S911,1)),"")</f>
        <v/>
      </c>
      <c r="U911" s="48" t="str">
        <f>IFERROR(IF(COUNT($S911:T911)&gt;=$P911,"",EDATE($S911,2)),"")</f>
        <v/>
      </c>
      <c r="V911" s="48" t="str">
        <f>IFERROR(IF(COUNT($S911:U911)&gt;=$P911,"",EDATE($S911,3)),"")</f>
        <v/>
      </c>
      <c r="W911" s="48" t="str">
        <f>IFERROR(IF(COUNT($S911:V911)&gt;=$P911,"",EDATE($S911,4)),"")</f>
        <v/>
      </c>
      <c r="X911" s="48" t="str">
        <f>IFERROR(IF(COUNT($S911:W911)&gt;=$P911,"",EDATE($S911,5)),"")</f>
        <v/>
      </c>
      <c r="Y911" s="48" t="str">
        <f>IFERROR(IF(COUNT($S911:X911)&gt;=$P911,"",EDATE($S911,6)),"")</f>
        <v/>
      </c>
      <c r="Z911" s="48" t="str">
        <f>IFERROR(IF(COUNT($S911:Y911)&gt;=$P911,"",EDATE($S911,7)),"")</f>
        <v/>
      </c>
      <c r="AA911" s="48" t="str">
        <f>IFERROR(IF(COUNT($S911:Z911)&gt;=$P911,"",EDATE($S911,8)),"")</f>
        <v/>
      </c>
      <c r="AB911" s="48" t="str">
        <f>IFERROR(IF(COUNT($S911:AA911)&gt;=$P911,"",EDATE($S911,9)),"")</f>
        <v/>
      </c>
      <c r="AC911" s="48" t="str">
        <f>IFERROR(IF(COUNT($S911:AB911)&gt;=$P911,"",EDATE($S911,10)),"")</f>
        <v/>
      </c>
      <c r="AD911" s="48" t="str">
        <f>IFERROR(IF(COUNT($S911:AC911)&gt;=$P911,"",EDATE($S911,11)),"")</f>
        <v/>
      </c>
      <c r="AE911" s="48" t="str">
        <f>IFERROR(IF(COUNT($S911:AD911)&gt;=$P911,"",EDATE($S911,12)),"")</f>
        <v/>
      </c>
      <c r="AF911" s="48" t="str">
        <f>IFERROR(IF(COUNT($S911:AE911)&gt;=$P911,"",EDATE($S911,13)),"")</f>
        <v/>
      </c>
      <c r="AG911" s="48" t="str">
        <f>IFERROR(IF(COUNT($S911:AF911)&gt;=$P911,"",EDATE($S911,14)),"")</f>
        <v/>
      </c>
      <c r="AH911" s="48" t="str">
        <f>IFERROR(IF(COUNT($S911:AG911)&gt;=$P911,"",EDATE($S911,15)),"")</f>
        <v/>
      </c>
      <c r="AI911" s="48" t="str">
        <f>IFERROR(IF(COUNT($S911:AH911)&gt;=$P911,"",EDATE($S911,16)),"")</f>
        <v/>
      </c>
      <c r="AJ911" s="48" t="str">
        <f>IFERROR(IF(COUNT($S911:AI911)&gt;=$P911,"",EDATE($S911,17)),"")</f>
        <v/>
      </c>
      <c r="AK911" s="48" t="str">
        <f>IFERROR(IF(COUNT($S911:AJ911)&gt;=$P911,"",EDATE($S911,18)),"")</f>
        <v/>
      </c>
      <c r="AL911" s="49" t="str">
        <f>IFERROR(IF(COUNT($S911:AK911)&gt;=$P911,"",EDATE($S911,19)),"")</f>
        <v/>
      </c>
      <c r="AM911" s="49" t="str">
        <f>IFERROR(IF(COUNT($S911:AL911)&gt;=$P911,"",EDATE($S911,20)),"")</f>
        <v/>
      </c>
      <c r="AN911" s="49" t="str">
        <f>IFERROR(IF(COUNT($S911:AM911)&gt;=$P911,"",EDATE($S911,21)),"")</f>
        <v/>
      </c>
      <c r="AO911" s="49" t="str">
        <f>IFERROR(IF(COUNT($S911:AN911)&gt;=$P911,"",EDATE($S911,22)),"")</f>
        <v/>
      </c>
      <c r="AP911" s="49" t="str">
        <f>IFERROR(IF(COUNT($S911:AO911)&gt;=$P911,"",EDATE($S911,23)),"")</f>
        <v/>
      </c>
      <c r="AQ911" s="49" t="str">
        <f>IFERROR(IF(COUNT($S911:AP911)&gt;=$P911,"",EDATE($S911,24)),"")</f>
        <v/>
      </c>
      <c r="AR911" s="49" t="str">
        <f>IFERROR(IF(COUNT($S911:AQ911)&gt;=$P911,"",EDATE($S911,25)),"")</f>
        <v/>
      </c>
      <c r="AS911" s="49" t="str">
        <f>IFERROR(IF(COUNT($S911:AR911)&gt;=$P911,"",EDATE($S911,26)),"")</f>
        <v/>
      </c>
      <c r="AT911" s="49" t="str">
        <f>IFERROR(IF(COUNT($S911:AS911)&gt;=$P911,"",EDATE($S911,27)),"")</f>
        <v/>
      </c>
      <c r="AU911" s="49" t="str">
        <f>IFERROR(IF(COUNT($S911:AT911)&gt;=$P911,"",EDATE($S911,28)),"")</f>
        <v/>
      </c>
      <c r="AV911" s="49" t="str">
        <f>IFERROR(IF(COUNT($S911:AU911)&gt;=$P911,"",EDATE($S911,29)),"")</f>
        <v/>
      </c>
      <c r="AW911" s="49" t="str">
        <f>IFERROR(IF(COUNT($S911:AV911)&gt;=$P911,"",EDATE($S911,30)),"")</f>
        <v/>
      </c>
      <c r="AX911" s="49" t="str">
        <f>IFERROR(IF(COUNT($S911:AW911)&gt;=$P911,"",EDATE($S911,31)),"")</f>
        <v/>
      </c>
      <c r="AY911" s="49" t="str">
        <f>IFERROR(IF(COUNT($S911:AX911)&gt;=$P911,"",EDATE($S911,32)),"")</f>
        <v/>
      </c>
      <c r="AZ911" s="49" t="str">
        <f>IFERROR(IF(COUNT($S911:AY911)&gt;=$P911,"",EDATE($S911,33)),"")</f>
        <v/>
      </c>
      <c r="BA911" s="49" t="str">
        <f>IFERROR(IF(COUNT($S911:AZ911)&gt;=$P911,"",EDATE($S911,34)),"")</f>
        <v/>
      </c>
      <c r="BB911" s="49" t="str">
        <f>IFERROR(IF(COUNT($S911:BA911)&gt;=$P911,"",EDATE($S911,35)),"")</f>
        <v/>
      </c>
      <c r="BC911" s="49" t="str">
        <f>IFERROR(IF(COUNT($S911:BB911)&gt;=$P911,"",EDATE($S911,36)),"")</f>
        <v/>
      </c>
      <c r="BD911" s="108"/>
    </row>
    <row r="912" spans="1:56" s="98" customFormat="1" ht="21" customHeight="1" thickBot="1">
      <c r="A912" s="106" t="str">
        <f t="shared" ca="1" si="84"/>
        <v/>
      </c>
      <c r="B912" s="152"/>
      <c r="C912" s="45" t="str">
        <f>IFERROR(VLOOKUP(B912,'اسماء العملاء'!$A$2:$E$1589,5,FALSE),"")</f>
        <v/>
      </c>
      <c r="D912" s="60" t="str">
        <f>IFERROR(VLOOKUP(B912,'اسماء العملاء'!$A$2:$C$1589,2,FALSE),"")</f>
        <v/>
      </c>
      <c r="E912" s="56"/>
      <c r="F912" s="62" t="str">
        <f>IFERROR(VLOOKUP(B912,'اسماء العملاء'!$A$2:$C$1589,3,FALSE),"")</f>
        <v/>
      </c>
      <c r="G912" s="75" t="str">
        <f>IFERROR(VLOOKUP(B912,'اسماء العملاء'!$A$2:$F$1589,6,FALSE),"")</f>
        <v/>
      </c>
      <c r="H912" s="142" t="str">
        <f>IFERROR(VLOOKUP(G912,'انواع الفلاتر'!$B$2:$C$52,2,FALSE),"")</f>
        <v/>
      </c>
      <c r="I912" s="128" t="str">
        <f>IFERROR(VLOOKUP(B912,'اسماء العملاء'!$A$2:$K$1589,11,FALSE),"")</f>
        <v/>
      </c>
      <c r="J912" s="46" t="str">
        <f t="shared" si="85"/>
        <v/>
      </c>
      <c r="K912" s="37"/>
      <c r="L912" s="137" t="str">
        <f t="shared" si="86"/>
        <v/>
      </c>
      <c r="M912" s="94" t="str">
        <f>IFERROR(VLOOKUP(B912,'اسماء العملاء'!$A$2:$G$1589,7,FALSE),"")</f>
        <v/>
      </c>
      <c r="N912" s="92" t="str">
        <f t="shared" si="87"/>
        <v/>
      </c>
      <c r="O912" s="149" t="str">
        <f>IFERROR(VLOOKUP(B912,'اسماء العملاء'!$A$2:$I$1589,9,FALSE),"")</f>
        <v/>
      </c>
      <c r="P912" s="144" t="str">
        <f t="shared" si="88"/>
        <v/>
      </c>
      <c r="Q912" s="145" t="str">
        <f t="shared" si="89"/>
        <v/>
      </c>
      <c r="R912" s="50"/>
      <c r="S912" s="133" t="str">
        <f>IFERROR(VLOOKUP(B912,'اسماء العملاء'!$A$2:$J$1589,10,FALSE),"")</f>
        <v/>
      </c>
      <c r="T912" s="48" t="str">
        <f>IFERROR(IF(COUNT($S912:S912)&gt;=$P912,"",EDATE($S912,1)),"")</f>
        <v/>
      </c>
      <c r="U912" s="48" t="str">
        <f>IFERROR(IF(COUNT($S912:T912)&gt;=$P912,"",EDATE($S912,2)),"")</f>
        <v/>
      </c>
      <c r="V912" s="48" t="str">
        <f>IFERROR(IF(COUNT($S912:U912)&gt;=$P912,"",EDATE($S912,3)),"")</f>
        <v/>
      </c>
      <c r="W912" s="48" t="str">
        <f>IFERROR(IF(COUNT($S912:V912)&gt;=$P912,"",EDATE($S912,4)),"")</f>
        <v/>
      </c>
      <c r="X912" s="48" t="str">
        <f>IFERROR(IF(COUNT($S912:W912)&gt;=$P912,"",EDATE($S912,5)),"")</f>
        <v/>
      </c>
      <c r="Y912" s="48" t="str">
        <f>IFERROR(IF(COUNT($S912:X912)&gt;=$P912,"",EDATE($S912,6)),"")</f>
        <v/>
      </c>
      <c r="Z912" s="48" t="str">
        <f>IFERROR(IF(COUNT($S912:Y912)&gt;=$P912,"",EDATE($S912,7)),"")</f>
        <v/>
      </c>
      <c r="AA912" s="48" t="str">
        <f>IFERROR(IF(COUNT($S912:Z912)&gt;=$P912,"",EDATE($S912,8)),"")</f>
        <v/>
      </c>
      <c r="AB912" s="48" t="str">
        <f>IFERROR(IF(COUNT($S912:AA912)&gt;=$P912,"",EDATE($S912,9)),"")</f>
        <v/>
      </c>
      <c r="AC912" s="48" t="str">
        <f>IFERROR(IF(COUNT($S912:AB912)&gt;=$P912,"",EDATE($S912,10)),"")</f>
        <v/>
      </c>
      <c r="AD912" s="48" t="str">
        <f>IFERROR(IF(COUNT($S912:AC912)&gt;=$P912,"",EDATE($S912,11)),"")</f>
        <v/>
      </c>
      <c r="AE912" s="48" t="str">
        <f>IFERROR(IF(COUNT($S912:AD912)&gt;=$P912,"",EDATE($S912,12)),"")</f>
        <v/>
      </c>
      <c r="AF912" s="48" t="str">
        <f>IFERROR(IF(COUNT($S912:AE912)&gt;=$P912,"",EDATE($S912,13)),"")</f>
        <v/>
      </c>
      <c r="AG912" s="48" t="str">
        <f>IFERROR(IF(COUNT($S912:AF912)&gt;=$P912,"",EDATE($S912,14)),"")</f>
        <v/>
      </c>
      <c r="AH912" s="48" t="str">
        <f>IFERROR(IF(COUNT($S912:AG912)&gt;=$P912,"",EDATE($S912,15)),"")</f>
        <v/>
      </c>
      <c r="AI912" s="48" t="str">
        <f>IFERROR(IF(COUNT($S912:AH912)&gt;=$P912,"",EDATE($S912,16)),"")</f>
        <v/>
      </c>
      <c r="AJ912" s="48" t="str">
        <f>IFERROR(IF(COUNT($S912:AI912)&gt;=$P912,"",EDATE($S912,17)),"")</f>
        <v/>
      </c>
      <c r="AK912" s="48" t="str">
        <f>IFERROR(IF(COUNT($S912:AJ912)&gt;=$P912,"",EDATE($S912,18)),"")</f>
        <v/>
      </c>
      <c r="AL912" s="49" t="str">
        <f>IFERROR(IF(COUNT($S912:AK912)&gt;=$P912,"",EDATE($S912,19)),"")</f>
        <v/>
      </c>
      <c r="AM912" s="49" t="str">
        <f>IFERROR(IF(COUNT($S912:AL912)&gt;=$P912,"",EDATE($S912,20)),"")</f>
        <v/>
      </c>
      <c r="AN912" s="49" t="str">
        <f>IFERROR(IF(COUNT($S912:AM912)&gt;=$P912,"",EDATE($S912,21)),"")</f>
        <v/>
      </c>
      <c r="AO912" s="49" t="str">
        <f>IFERROR(IF(COUNT($S912:AN912)&gt;=$P912,"",EDATE($S912,22)),"")</f>
        <v/>
      </c>
      <c r="AP912" s="49" t="str">
        <f>IFERROR(IF(COUNT($S912:AO912)&gt;=$P912,"",EDATE($S912,23)),"")</f>
        <v/>
      </c>
      <c r="AQ912" s="49" t="str">
        <f>IFERROR(IF(COUNT($S912:AP912)&gt;=$P912,"",EDATE($S912,24)),"")</f>
        <v/>
      </c>
      <c r="AR912" s="49" t="str">
        <f>IFERROR(IF(COUNT($S912:AQ912)&gt;=$P912,"",EDATE($S912,25)),"")</f>
        <v/>
      </c>
      <c r="AS912" s="49" t="str">
        <f>IFERROR(IF(COUNT($S912:AR912)&gt;=$P912,"",EDATE($S912,26)),"")</f>
        <v/>
      </c>
      <c r="AT912" s="49" t="str">
        <f>IFERROR(IF(COUNT($S912:AS912)&gt;=$P912,"",EDATE($S912,27)),"")</f>
        <v/>
      </c>
      <c r="AU912" s="49" t="str">
        <f>IFERROR(IF(COUNT($S912:AT912)&gt;=$P912,"",EDATE($S912,28)),"")</f>
        <v/>
      </c>
      <c r="AV912" s="49" t="str">
        <f>IFERROR(IF(COUNT($S912:AU912)&gt;=$P912,"",EDATE($S912,29)),"")</f>
        <v/>
      </c>
      <c r="AW912" s="49" t="str">
        <f>IFERROR(IF(COUNT($S912:AV912)&gt;=$P912,"",EDATE($S912,30)),"")</f>
        <v/>
      </c>
      <c r="AX912" s="49" t="str">
        <f>IFERROR(IF(COUNT($S912:AW912)&gt;=$P912,"",EDATE($S912,31)),"")</f>
        <v/>
      </c>
      <c r="AY912" s="49" t="str">
        <f>IFERROR(IF(COUNT($S912:AX912)&gt;=$P912,"",EDATE($S912,32)),"")</f>
        <v/>
      </c>
      <c r="AZ912" s="49" t="str">
        <f>IFERROR(IF(COUNT($S912:AY912)&gt;=$P912,"",EDATE($S912,33)),"")</f>
        <v/>
      </c>
      <c r="BA912" s="49" t="str">
        <f>IFERROR(IF(COUNT($S912:AZ912)&gt;=$P912,"",EDATE($S912,34)),"")</f>
        <v/>
      </c>
      <c r="BB912" s="49" t="str">
        <f>IFERROR(IF(COUNT($S912:BA912)&gt;=$P912,"",EDATE($S912,35)),"")</f>
        <v/>
      </c>
      <c r="BC912" s="49" t="str">
        <f>IFERROR(IF(COUNT($S912:BB912)&gt;=$P912,"",EDATE($S912,36)),"")</f>
        <v/>
      </c>
      <c r="BD912" s="108"/>
    </row>
    <row r="913" spans="1:56" s="98" customFormat="1" ht="21" customHeight="1" thickBot="1">
      <c r="A913" s="106" t="str">
        <f t="shared" ca="1" si="84"/>
        <v/>
      </c>
      <c r="B913" s="152"/>
      <c r="C913" s="45" t="str">
        <f>IFERROR(VLOOKUP(B913,'اسماء العملاء'!$A$2:$E$1589,5,FALSE),"")</f>
        <v/>
      </c>
      <c r="D913" s="60" t="str">
        <f>IFERROR(VLOOKUP(B913,'اسماء العملاء'!$A$2:$C$1589,2,FALSE),"")</f>
        <v/>
      </c>
      <c r="E913" s="56"/>
      <c r="F913" s="62" t="str">
        <f>IFERROR(VLOOKUP(B913,'اسماء العملاء'!$A$2:$C$1589,3,FALSE),"")</f>
        <v/>
      </c>
      <c r="G913" s="75" t="str">
        <f>IFERROR(VLOOKUP(B913,'اسماء العملاء'!$A$2:$F$1589,6,FALSE),"")</f>
        <v/>
      </c>
      <c r="H913" s="142" t="str">
        <f>IFERROR(VLOOKUP(G913,'انواع الفلاتر'!$B$2:$C$52,2,FALSE),"")</f>
        <v/>
      </c>
      <c r="I913" s="128" t="str">
        <f>IFERROR(VLOOKUP(B913,'اسماء العملاء'!$A$2:$K$1589,11,FALSE),"")</f>
        <v/>
      </c>
      <c r="J913" s="46" t="str">
        <f t="shared" si="85"/>
        <v/>
      </c>
      <c r="K913" s="37"/>
      <c r="L913" s="137" t="str">
        <f t="shared" si="86"/>
        <v/>
      </c>
      <c r="M913" s="94" t="str">
        <f>IFERROR(VLOOKUP(B913,'اسماء العملاء'!$A$2:$G$1589,7,FALSE),"")</f>
        <v/>
      </c>
      <c r="N913" s="92" t="str">
        <f t="shared" si="87"/>
        <v/>
      </c>
      <c r="O913" s="149" t="str">
        <f>IFERROR(VLOOKUP(B913,'اسماء العملاء'!$A$2:$I$1589,9,FALSE),"")</f>
        <v/>
      </c>
      <c r="P913" s="144" t="str">
        <f t="shared" si="88"/>
        <v/>
      </c>
      <c r="Q913" s="145" t="str">
        <f t="shared" si="89"/>
        <v/>
      </c>
      <c r="R913" s="50"/>
      <c r="S913" s="133" t="str">
        <f>IFERROR(VLOOKUP(B913,'اسماء العملاء'!$A$2:$J$1589,10,FALSE),"")</f>
        <v/>
      </c>
      <c r="T913" s="48" t="str">
        <f>IFERROR(IF(COUNT($S913:S913)&gt;=$P913,"",EDATE($S913,1)),"")</f>
        <v/>
      </c>
      <c r="U913" s="48" t="str">
        <f>IFERROR(IF(COUNT($S913:T913)&gt;=$P913,"",EDATE($S913,2)),"")</f>
        <v/>
      </c>
      <c r="V913" s="48" t="str">
        <f>IFERROR(IF(COUNT($S913:U913)&gt;=$P913,"",EDATE($S913,3)),"")</f>
        <v/>
      </c>
      <c r="W913" s="48" t="str">
        <f>IFERROR(IF(COUNT($S913:V913)&gt;=$P913,"",EDATE($S913,4)),"")</f>
        <v/>
      </c>
      <c r="X913" s="48" t="str">
        <f>IFERROR(IF(COUNT($S913:W913)&gt;=$P913,"",EDATE($S913,5)),"")</f>
        <v/>
      </c>
      <c r="Y913" s="48" t="str">
        <f>IFERROR(IF(COUNT($S913:X913)&gt;=$P913,"",EDATE($S913,6)),"")</f>
        <v/>
      </c>
      <c r="Z913" s="48" t="str">
        <f>IFERROR(IF(COUNT($S913:Y913)&gt;=$P913,"",EDATE($S913,7)),"")</f>
        <v/>
      </c>
      <c r="AA913" s="48" t="str">
        <f>IFERROR(IF(COUNT($S913:Z913)&gt;=$P913,"",EDATE($S913,8)),"")</f>
        <v/>
      </c>
      <c r="AB913" s="48" t="str">
        <f>IFERROR(IF(COUNT($S913:AA913)&gt;=$P913,"",EDATE($S913,9)),"")</f>
        <v/>
      </c>
      <c r="AC913" s="48" t="str">
        <f>IFERROR(IF(COUNT($S913:AB913)&gt;=$P913,"",EDATE($S913,10)),"")</f>
        <v/>
      </c>
      <c r="AD913" s="48" t="str">
        <f>IFERROR(IF(COUNT($S913:AC913)&gt;=$P913,"",EDATE($S913,11)),"")</f>
        <v/>
      </c>
      <c r="AE913" s="48" t="str">
        <f>IFERROR(IF(COUNT($S913:AD913)&gt;=$P913,"",EDATE($S913,12)),"")</f>
        <v/>
      </c>
      <c r="AF913" s="48" t="str">
        <f>IFERROR(IF(COUNT($S913:AE913)&gt;=$P913,"",EDATE($S913,13)),"")</f>
        <v/>
      </c>
      <c r="AG913" s="48" t="str">
        <f>IFERROR(IF(COUNT($S913:AF913)&gt;=$P913,"",EDATE($S913,14)),"")</f>
        <v/>
      </c>
      <c r="AH913" s="48" t="str">
        <f>IFERROR(IF(COUNT($S913:AG913)&gt;=$P913,"",EDATE($S913,15)),"")</f>
        <v/>
      </c>
      <c r="AI913" s="48" t="str">
        <f>IFERROR(IF(COUNT($S913:AH913)&gt;=$P913,"",EDATE($S913,16)),"")</f>
        <v/>
      </c>
      <c r="AJ913" s="48" t="str">
        <f>IFERROR(IF(COUNT($S913:AI913)&gt;=$P913,"",EDATE($S913,17)),"")</f>
        <v/>
      </c>
      <c r="AK913" s="48" t="str">
        <f>IFERROR(IF(COUNT($S913:AJ913)&gt;=$P913,"",EDATE($S913,18)),"")</f>
        <v/>
      </c>
      <c r="AL913" s="49" t="str">
        <f>IFERROR(IF(COUNT($S913:AK913)&gt;=$P913,"",EDATE($S913,19)),"")</f>
        <v/>
      </c>
      <c r="AM913" s="49" t="str">
        <f>IFERROR(IF(COUNT($S913:AL913)&gt;=$P913,"",EDATE($S913,20)),"")</f>
        <v/>
      </c>
      <c r="AN913" s="49" t="str">
        <f>IFERROR(IF(COUNT($S913:AM913)&gt;=$P913,"",EDATE($S913,21)),"")</f>
        <v/>
      </c>
      <c r="AO913" s="49" t="str">
        <f>IFERROR(IF(COUNT($S913:AN913)&gt;=$P913,"",EDATE($S913,22)),"")</f>
        <v/>
      </c>
      <c r="AP913" s="49" t="str">
        <f>IFERROR(IF(COUNT($S913:AO913)&gt;=$P913,"",EDATE($S913,23)),"")</f>
        <v/>
      </c>
      <c r="AQ913" s="49" t="str">
        <f>IFERROR(IF(COUNT($S913:AP913)&gt;=$P913,"",EDATE($S913,24)),"")</f>
        <v/>
      </c>
      <c r="AR913" s="49" t="str">
        <f>IFERROR(IF(COUNT($S913:AQ913)&gt;=$P913,"",EDATE($S913,25)),"")</f>
        <v/>
      </c>
      <c r="AS913" s="49" t="str">
        <f>IFERROR(IF(COUNT($S913:AR913)&gt;=$P913,"",EDATE($S913,26)),"")</f>
        <v/>
      </c>
      <c r="AT913" s="49" t="str">
        <f>IFERROR(IF(COUNT($S913:AS913)&gt;=$P913,"",EDATE($S913,27)),"")</f>
        <v/>
      </c>
      <c r="AU913" s="49" t="str">
        <f>IFERROR(IF(COUNT($S913:AT913)&gt;=$P913,"",EDATE($S913,28)),"")</f>
        <v/>
      </c>
      <c r="AV913" s="49" t="str">
        <f>IFERROR(IF(COUNT($S913:AU913)&gt;=$P913,"",EDATE($S913,29)),"")</f>
        <v/>
      </c>
      <c r="AW913" s="49" t="str">
        <f>IFERROR(IF(COUNT($S913:AV913)&gt;=$P913,"",EDATE($S913,30)),"")</f>
        <v/>
      </c>
      <c r="AX913" s="49" t="str">
        <f>IFERROR(IF(COUNT($S913:AW913)&gt;=$P913,"",EDATE($S913,31)),"")</f>
        <v/>
      </c>
      <c r="AY913" s="49" t="str">
        <f>IFERROR(IF(COUNT($S913:AX913)&gt;=$P913,"",EDATE($S913,32)),"")</f>
        <v/>
      </c>
      <c r="AZ913" s="49" t="str">
        <f>IFERROR(IF(COUNT($S913:AY913)&gt;=$P913,"",EDATE($S913,33)),"")</f>
        <v/>
      </c>
      <c r="BA913" s="49" t="str">
        <f>IFERROR(IF(COUNT($S913:AZ913)&gt;=$P913,"",EDATE($S913,34)),"")</f>
        <v/>
      </c>
      <c r="BB913" s="49" t="str">
        <f>IFERROR(IF(COUNT($S913:BA913)&gt;=$P913,"",EDATE($S913,35)),"")</f>
        <v/>
      </c>
      <c r="BC913" s="49" t="str">
        <f>IFERROR(IF(COUNT($S913:BB913)&gt;=$P913,"",EDATE($S913,36)),"")</f>
        <v/>
      </c>
      <c r="BD913" s="108"/>
    </row>
    <row r="914" spans="1:56" s="98" customFormat="1" ht="21" customHeight="1" thickBot="1">
      <c r="A914" s="106" t="str">
        <f t="shared" ca="1" si="84"/>
        <v/>
      </c>
      <c r="B914" s="152"/>
      <c r="C914" s="45" t="str">
        <f>IFERROR(VLOOKUP(B914,'اسماء العملاء'!$A$2:$E$1589,5,FALSE),"")</f>
        <v/>
      </c>
      <c r="D914" s="60" t="str">
        <f>IFERROR(VLOOKUP(B914,'اسماء العملاء'!$A$2:$C$1589,2,FALSE),"")</f>
        <v/>
      </c>
      <c r="E914" s="56"/>
      <c r="F914" s="62" t="str">
        <f>IFERROR(VLOOKUP(B914,'اسماء العملاء'!$A$2:$C$1589,3,FALSE),"")</f>
        <v/>
      </c>
      <c r="G914" s="75" t="str">
        <f>IFERROR(VLOOKUP(B914,'اسماء العملاء'!$A$2:$F$1589,6,FALSE),"")</f>
        <v/>
      </c>
      <c r="H914" s="142" t="str">
        <f>IFERROR(VLOOKUP(G914,'انواع الفلاتر'!$B$2:$C$52,2,FALSE),"")</f>
        <v/>
      </c>
      <c r="I914" s="128" t="str">
        <f>IFERROR(VLOOKUP(B914,'اسماء العملاء'!$A$2:$K$1589,11,FALSE),"")</f>
        <v/>
      </c>
      <c r="J914" s="46" t="str">
        <f t="shared" si="85"/>
        <v/>
      </c>
      <c r="K914" s="37"/>
      <c r="L914" s="137" t="str">
        <f t="shared" si="86"/>
        <v/>
      </c>
      <c r="M914" s="94" t="str">
        <f>IFERROR(VLOOKUP(B914,'اسماء العملاء'!$A$2:$G$1589,7,FALSE),"")</f>
        <v/>
      </c>
      <c r="N914" s="92" t="str">
        <f t="shared" si="87"/>
        <v/>
      </c>
      <c r="O914" s="149" t="str">
        <f>IFERROR(VLOOKUP(B914,'اسماء العملاء'!$A$2:$I$1589,9,FALSE),"")</f>
        <v/>
      </c>
      <c r="P914" s="144" t="str">
        <f t="shared" si="88"/>
        <v/>
      </c>
      <c r="Q914" s="145" t="str">
        <f t="shared" si="89"/>
        <v/>
      </c>
      <c r="R914" s="50"/>
      <c r="S914" s="133" t="str">
        <f>IFERROR(VLOOKUP(B914,'اسماء العملاء'!$A$2:$J$1589,10,FALSE),"")</f>
        <v/>
      </c>
      <c r="T914" s="48" t="str">
        <f>IFERROR(IF(COUNT($S914:S914)&gt;=$P914,"",EDATE($S914,1)),"")</f>
        <v/>
      </c>
      <c r="U914" s="48" t="str">
        <f>IFERROR(IF(COUNT($S914:T914)&gt;=$P914,"",EDATE($S914,2)),"")</f>
        <v/>
      </c>
      <c r="V914" s="48" t="str">
        <f>IFERROR(IF(COUNT($S914:U914)&gt;=$P914,"",EDATE($S914,3)),"")</f>
        <v/>
      </c>
      <c r="W914" s="48" t="str">
        <f>IFERROR(IF(COUNT($S914:V914)&gt;=$P914,"",EDATE($S914,4)),"")</f>
        <v/>
      </c>
      <c r="X914" s="48" t="str">
        <f>IFERROR(IF(COUNT($S914:W914)&gt;=$P914,"",EDATE($S914,5)),"")</f>
        <v/>
      </c>
      <c r="Y914" s="48" t="str">
        <f>IFERROR(IF(COUNT($S914:X914)&gt;=$P914,"",EDATE($S914,6)),"")</f>
        <v/>
      </c>
      <c r="Z914" s="48" t="str">
        <f>IFERROR(IF(COUNT($S914:Y914)&gt;=$P914,"",EDATE($S914,7)),"")</f>
        <v/>
      </c>
      <c r="AA914" s="48" t="str">
        <f>IFERROR(IF(COUNT($S914:Z914)&gt;=$P914,"",EDATE($S914,8)),"")</f>
        <v/>
      </c>
      <c r="AB914" s="48" t="str">
        <f>IFERROR(IF(COUNT($S914:AA914)&gt;=$P914,"",EDATE($S914,9)),"")</f>
        <v/>
      </c>
      <c r="AC914" s="48" t="str">
        <f>IFERROR(IF(COUNT($S914:AB914)&gt;=$P914,"",EDATE($S914,10)),"")</f>
        <v/>
      </c>
      <c r="AD914" s="48" t="str">
        <f>IFERROR(IF(COUNT($S914:AC914)&gt;=$P914,"",EDATE($S914,11)),"")</f>
        <v/>
      </c>
      <c r="AE914" s="48" t="str">
        <f>IFERROR(IF(COUNT($S914:AD914)&gt;=$P914,"",EDATE($S914,12)),"")</f>
        <v/>
      </c>
      <c r="AF914" s="48" t="str">
        <f>IFERROR(IF(COUNT($S914:AE914)&gt;=$P914,"",EDATE($S914,13)),"")</f>
        <v/>
      </c>
      <c r="AG914" s="48" t="str">
        <f>IFERROR(IF(COUNT($S914:AF914)&gt;=$P914,"",EDATE($S914,14)),"")</f>
        <v/>
      </c>
      <c r="AH914" s="48" t="str">
        <f>IFERROR(IF(COUNT($S914:AG914)&gt;=$P914,"",EDATE($S914,15)),"")</f>
        <v/>
      </c>
      <c r="AI914" s="48" t="str">
        <f>IFERROR(IF(COUNT($S914:AH914)&gt;=$P914,"",EDATE($S914,16)),"")</f>
        <v/>
      </c>
      <c r="AJ914" s="48" t="str">
        <f>IFERROR(IF(COUNT($S914:AI914)&gt;=$P914,"",EDATE($S914,17)),"")</f>
        <v/>
      </c>
      <c r="AK914" s="48" t="str">
        <f>IFERROR(IF(COUNT($S914:AJ914)&gt;=$P914,"",EDATE($S914,18)),"")</f>
        <v/>
      </c>
      <c r="AL914" s="49" t="str">
        <f>IFERROR(IF(COUNT($S914:AK914)&gt;=$P914,"",EDATE($S914,19)),"")</f>
        <v/>
      </c>
      <c r="AM914" s="49" t="str">
        <f>IFERROR(IF(COUNT($S914:AL914)&gt;=$P914,"",EDATE($S914,20)),"")</f>
        <v/>
      </c>
      <c r="AN914" s="49" t="str">
        <f>IFERROR(IF(COUNT($S914:AM914)&gt;=$P914,"",EDATE($S914,21)),"")</f>
        <v/>
      </c>
      <c r="AO914" s="49" t="str">
        <f>IFERROR(IF(COUNT($S914:AN914)&gt;=$P914,"",EDATE($S914,22)),"")</f>
        <v/>
      </c>
      <c r="AP914" s="49" t="str">
        <f>IFERROR(IF(COUNT($S914:AO914)&gt;=$P914,"",EDATE($S914,23)),"")</f>
        <v/>
      </c>
      <c r="AQ914" s="49" t="str">
        <f>IFERROR(IF(COUNT($S914:AP914)&gt;=$P914,"",EDATE($S914,24)),"")</f>
        <v/>
      </c>
      <c r="AR914" s="49" t="str">
        <f>IFERROR(IF(COUNT($S914:AQ914)&gt;=$P914,"",EDATE($S914,25)),"")</f>
        <v/>
      </c>
      <c r="AS914" s="49" t="str">
        <f>IFERROR(IF(COUNT($S914:AR914)&gt;=$P914,"",EDATE($S914,26)),"")</f>
        <v/>
      </c>
      <c r="AT914" s="49" t="str">
        <f>IFERROR(IF(COUNT($S914:AS914)&gt;=$P914,"",EDATE($S914,27)),"")</f>
        <v/>
      </c>
      <c r="AU914" s="49" t="str">
        <f>IFERROR(IF(COUNT($S914:AT914)&gt;=$P914,"",EDATE($S914,28)),"")</f>
        <v/>
      </c>
      <c r="AV914" s="49" t="str">
        <f>IFERROR(IF(COUNT($S914:AU914)&gt;=$P914,"",EDATE($S914,29)),"")</f>
        <v/>
      </c>
      <c r="AW914" s="49" t="str">
        <f>IFERROR(IF(COUNT($S914:AV914)&gt;=$P914,"",EDATE($S914,30)),"")</f>
        <v/>
      </c>
      <c r="AX914" s="49" t="str">
        <f>IFERROR(IF(COUNT($S914:AW914)&gt;=$P914,"",EDATE($S914,31)),"")</f>
        <v/>
      </c>
      <c r="AY914" s="49" t="str">
        <f>IFERROR(IF(COUNT($S914:AX914)&gt;=$P914,"",EDATE($S914,32)),"")</f>
        <v/>
      </c>
      <c r="AZ914" s="49" t="str">
        <f>IFERROR(IF(COUNT($S914:AY914)&gt;=$P914,"",EDATE($S914,33)),"")</f>
        <v/>
      </c>
      <c r="BA914" s="49" t="str">
        <f>IFERROR(IF(COUNT($S914:AZ914)&gt;=$P914,"",EDATE($S914,34)),"")</f>
        <v/>
      </c>
      <c r="BB914" s="49" t="str">
        <f>IFERROR(IF(COUNT($S914:BA914)&gt;=$P914,"",EDATE($S914,35)),"")</f>
        <v/>
      </c>
      <c r="BC914" s="49" t="str">
        <f>IFERROR(IF(COUNT($S914:BB914)&gt;=$P914,"",EDATE($S914,36)),"")</f>
        <v/>
      </c>
      <c r="BD914" s="108"/>
    </row>
    <row r="915" spans="1:56" s="98" customFormat="1" ht="21" customHeight="1" thickBot="1">
      <c r="A915" s="106" t="str">
        <f t="shared" ca="1" si="84"/>
        <v/>
      </c>
      <c r="B915" s="152"/>
      <c r="C915" s="45" t="str">
        <f>IFERROR(VLOOKUP(B915,'اسماء العملاء'!$A$2:$E$1589,5,FALSE),"")</f>
        <v/>
      </c>
      <c r="D915" s="60" t="str">
        <f>IFERROR(VLOOKUP(B915,'اسماء العملاء'!$A$2:$C$1589,2,FALSE),"")</f>
        <v/>
      </c>
      <c r="E915" s="56"/>
      <c r="F915" s="62" t="str">
        <f>IFERROR(VLOOKUP(B915,'اسماء العملاء'!$A$2:$C$1589,3,FALSE),"")</f>
        <v/>
      </c>
      <c r="G915" s="75" t="str">
        <f>IFERROR(VLOOKUP(B915,'اسماء العملاء'!$A$2:$F$1589,6,FALSE),"")</f>
        <v/>
      </c>
      <c r="H915" s="142" t="str">
        <f>IFERROR(VLOOKUP(G915,'انواع الفلاتر'!$B$2:$C$52,2,FALSE),"")</f>
        <v/>
      </c>
      <c r="I915" s="128" t="str">
        <f>IFERROR(VLOOKUP(B915,'اسماء العملاء'!$A$2:$K$1589,11,FALSE),"")</f>
        <v/>
      </c>
      <c r="J915" s="46" t="str">
        <f t="shared" si="85"/>
        <v/>
      </c>
      <c r="K915" s="37"/>
      <c r="L915" s="137" t="str">
        <f t="shared" si="86"/>
        <v/>
      </c>
      <c r="M915" s="94" t="str">
        <f>IFERROR(VLOOKUP(B915,'اسماء العملاء'!$A$2:$G$1589,7,FALSE),"")</f>
        <v/>
      </c>
      <c r="N915" s="92" t="str">
        <f t="shared" si="87"/>
        <v/>
      </c>
      <c r="O915" s="149" t="str">
        <f>IFERROR(VLOOKUP(B915,'اسماء العملاء'!$A$2:$I$1589,9,FALSE),"")</f>
        <v/>
      </c>
      <c r="P915" s="144" t="str">
        <f t="shared" si="88"/>
        <v/>
      </c>
      <c r="Q915" s="145" t="str">
        <f t="shared" si="89"/>
        <v/>
      </c>
      <c r="R915" s="50"/>
      <c r="S915" s="133" t="str">
        <f>IFERROR(VLOOKUP(B915,'اسماء العملاء'!$A$2:$J$1589,10,FALSE),"")</f>
        <v/>
      </c>
      <c r="T915" s="48" t="str">
        <f>IFERROR(IF(COUNT($S915:S915)&gt;=$P915,"",EDATE($S915,1)),"")</f>
        <v/>
      </c>
      <c r="U915" s="48" t="str">
        <f>IFERROR(IF(COUNT($S915:T915)&gt;=$P915,"",EDATE($S915,2)),"")</f>
        <v/>
      </c>
      <c r="V915" s="48" t="str">
        <f>IFERROR(IF(COUNT($S915:U915)&gt;=$P915,"",EDATE($S915,3)),"")</f>
        <v/>
      </c>
      <c r="W915" s="48" t="str">
        <f>IFERROR(IF(COUNT($S915:V915)&gt;=$P915,"",EDATE($S915,4)),"")</f>
        <v/>
      </c>
      <c r="X915" s="48" t="str">
        <f>IFERROR(IF(COUNT($S915:W915)&gt;=$P915,"",EDATE($S915,5)),"")</f>
        <v/>
      </c>
      <c r="Y915" s="48" t="str">
        <f>IFERROR(IF(COUNT($S915:X915)&gt;=$P915,"",EDATE($S915,6)),"")</f>
        <v/>
      </c>
      <c r="Z915" s="48" t="str">
        <f>IFERROR(IF(COUNT($S915:Y915)&gt;=$P915,"",EDATE($S915,7)),"")</f>
        <v/>
      </c>
      <c r="AA915" s="48" t="str">
        <f>IFERROR(IF(COUNT($S915:Z915)&gt;=$P915,"",EDATE($S915,8)),"")</f>
        <v/>
      </c>
      <c r="AB915" s="48" t="str">
        <f>IFERROR(IF(COUNT($S915:AA915)&gt;=$P915,"",EDATE($S915,9)),"")</f>
        <v/>
      </c>
      <c r="AC915" s="48" t="str">
        <f>IFERROR(IF(COUNT($S915:AB915)&gt;=$P915,"",EDATE($S915,10)),"")</f>
        <v/>
      </c>
      <c r="AD915" s="48" t="str">
        <f>IFERROR(IF(COUNT($S915:AC915)&gt;=$P915,"",EDATE($S915,11)),"")</f>
        <v/>
      </c>
      <c r="AE915" s="48" t="str">
        <f>IFERROR(IF(COUNT($S915:AD915)&gt;=$P915,"",EDATE($S915,12)),"")</f>
        <v/>
      </c>
      <c r="AF915" s="48" t="str">
        <f>IFERROR(IF(COUNT($S915:AE915)&gt;=$P915,"",EDATE($S915,13)),"")</f>
        <v/>
      </c>
      <c r="AG915" s="48" t="str">
        <f>IFERROR(IF(COUNT($S915:AF915)&gt;=$P915,"",EDATE($S915,14)),"")</f>
        <v/>
      </c>
      <c r="AH915" s="48" t="str">
        <f>IFERROR(IF(COUNT($S915:AG915)&gt;=$P915,"",EDATE($S915,15)),"")</f>
        <v/>
      </c>
      <c r="AI915" s="48" t="str">
        <f>IFERROR(IF(COUNT($S915:AH915)&gt;=$P915,"",EDATE($S915,16)),"")</f>
        <v/>
      </c>
      <c r="AJ915" s="48" t="str">
        <f>IFERROR(IF(COUNT($S915:AI915)&gt;=$P915,"",EDATE($S915,17)),"")</f>
        <v/>
      </c>
      <c r="AK915" s="48" t="str">
        <f>IFERROR(IF(COUNT($S915:AJ915)&gt;=$P915,"",EDATE($S915,18)),"")</f>
        <v/>
      </c>
      <c r="AL915" s="49" t="str">
        <f>IFERROR(IF(COUNT($S915:AK915)&gt;=$P915,"",EDATE($S915,19)),"")</f>
        <v/>
      </c>
      <c r="AM915" s="49" t="str">
        <f>IFERROR(IF(COUNT($S915:AL915)&gt;=$P915,"",EDATE($S915,20)),"")</f>
        <v/>
      </c>
      <c r="AN915" s="49" t="str">
        <f>IFERROR(IF(COUNT($S915:AM915)&gt;=$P915,"",EDATE($S915,21)),"")</f>
        <v/>
      </c>
      <c r="AO915" s="49" t="str">
        <f>IFERROR(IF(COUNT($S915:AN915)&gt;=$P915,"",EDATE($S915,22)),"")</f>
        <v/>
      </c>
      <c r="AP915" s="49" t="str">
        <f>IFERROR(IF(COUNT($S915:AO915)&gt;=$P915,"",EDATE($S915,23)),"")</f>
        <v/>
      </c>
      <c r="AQ915" s="49" t="str">
        <f>IFERROR(IF(COUNT($S915:AP915)&gt;=$P915,"",EDATE($S915,24)),"")</f>
        <v/>
      </c>
      <c r="AR915" s="49" t="str">
        <f>IFERROR(IF(COUNT($S915:AQ915)&gt;=$P915,"",EDATE($S915,25)),"")</f>
        <v/>
      </c>
      <c r="AS915" s="49" t="str">
        <f>IFERROR(IF(COUNT($S915:AR915)&gt;=$P915,"",EDATE($S915,26)),"")</f>
        <v/>
      </c>
      <c r="AT915" s="49" t="str">
        <f>IFERROR(IF(COUNT($S915:AS915)&gt;=$P915,"",EDATE($S915,27)),"")</f>
        <v/>
      </c>
      <c r="AU915" s="49" t="str">
        <f>IFERROR(IF(COUNT($S915:AT915)&gt;=$P915,"",EDATE($S915,28)),"")</f>
        <v/>
      </c>
      <c r="AV915" s="49" t="str">
        <f>IFERROR(IF(COUNT($S915:AU915)&gt;=$P915,"",EDATE($S915,29)),"")</f>
        <v/>
      </c>
      <c r="AW915" s="49" t="str">
        <f>IFERROR(IF(COUNT($S915:AV915)&gt;=$P915,"",EDATE($S915,30)),"")</f>
        <v/>
      </c>
      <c r="AX915" s="49" t="str">
        <f>IFERROR(IF(COUNT($S915:AW915)&gt;=$P915,"",EDATE($S915,31)),"")</f>
        <v/>
      </c>
      <c r="AY915" s="49" t="str">
        <f>IFERROR(IF(COUNT($S915:AX915)&gt;=$P915,"",EDATE($S915,32)),"")</f>
        <v/>
      </c>
      <c r="AZ915" s="49" t="str">
        <f>IFERROR(IF(COUNT($S915:AY915)&gt;=$P915,"",EDATE($S915,33)),"")</f>
        <v/>
      </c>
      <c r="BA915" s="49" t="str">
        <f>IFERROR(IF(COUNT($S915:AZ915)&gt;=$P915,"",EDATE($S915,34)),"")</f>
        <v/>
      </c>
      <c r="BB915" s="49" t="str">
        <f>IFERROR(IF(COUNT($S915:BA915)&gt;=$P915,"",EDATE($S915,35)),"")</f>
        <v/>
      </c>
      <c r="BC915" s="49" t="str">
        <f>IFERROR(IF(COUNT($S915:BB915)&gt;=$P915,"",EDATE($S915,36)),"")</f>
        <v/>
      </c>
      <c r="BD915" s="108"/>
    </row>
    <row r="916" spans="1:56" s="98" customFormat="1" ht="21" customHeight="1" thickBot="1">
      <c r="A916" s="106" t="str">
        <f t="shared" ca="1" si="84"/>
        <v/>
      </c>
      <c r="B916" s="152"/>
      <c r="C916" s="45" t="str">
        <f>IFERROR(VLOOKUP(B916,'اسماء العملاء'!$A$2:$E$1589,5,FALSE),"")</f>
        <v/>
      </c>
      <c r="D916" s="60" t="str">
        <f>IFERROR(VLOOKUP(B916,'اسماء العملاء'!$A$2:$C$1589,2,FALSE),"")</f>
        <v/>
      </c>
      <c r="E916" s="56"/>
      <c r="F916" s="62" t="str">
        <f>IFERROR(VLOOKUP(B916,'اسماء العملاء'!$A$2:$C$1589,3,FALSE),"")</f>
        <v/>
      </c>
      <c r="G916" s="75" t="str">
        <f>IFERROR(VLOOKUP(B916,'اسماء العملاء'!$A$2:$F$1589,6,FALSE),"")</f>
        <v/>
      </c>
      <c r="H916" s="142" t="str">
        <f>IFERROR(VLOOKUP(G916,'انواع الفلاتر'!$B$2:$C$52,2,FALSE),"")</f>
        <v/>
      </c>
      <c r="I916" s="128" t="str">
        <f>IFERROR(VLOOKUP(B916,'اسماء العملاء'!$A$2:$K$1589,11,FALSE),"")</f>
        <v/>
      </c>
      <c r="J916" s="46" t="str">
        <f t="shared" si="85"/>
        <v/>
      </c>
      <c r="K916" s="37"/>
      <c r="L916" s="137" t="str">
        <f t="shared" si="86"/>
        <v/>
      </c>
      <c r="M916" s="94" t="str">
        <f>IFERROR(VLOOKUP(B916,'اسماء العملاء'!$A$2:$G$1589,7,FALSE),"")</f>
        <v/>
      </c>
      <c r="N916" s="92" t="str">
        <f t="shared" si="87"/>
        <v/>
      </c>
      <c r="O916" s="149" t="str">
        <f>IFERROR(VLOOKUP(B916,'اسماء العملاء'!$A$2:$I$1589,9,FALSE),"")</f>
        <v/>
      </c>
      <c r="P916" s="144" t="str">
        <f t="shared" si="88"/>
        <v/>
      </c>
      <c r="Q916" s="145" t="str">
        <f t="shared" si="89"/>
        <v/>
      </c>
      <c r="R916" s="50"/>
      <c r="S916" s="133" t="str">
        <f>IFERROR(VLOOKUP(B916,'اسماء العملاء'!$A$2:$J$1589,10,FALSE),"")</f>
        <v/>
      </c>
      <c r="T916" s="48" t="str">
        <f>IFERROR(IF(COUNT($S916:S916)&gt;=$P916,"",EDATE($S916,1)),"")</f>
        <v/>
      </c>
      <c r="U916" s="48" t="str">
        <f>IFERROR(IF(COUNT($S916:T916)&gt;=$P916,"",EDATE($S916,2)),"")</f>
        <v/>
      </c>
      <c r="V916" s="48" t="str">
        <f>IFERROR(IF(COUNT($S916:U916)&gt;=$P916,"",EDATE($S916,3)),"")</f>
        <v/>
      </c>
      <c r="W916" s="48" t="str">
        <f>IFERROR(IF(COUNT($S916:V916)&gt;=$P916,"",EDATE($S916,4)),"")</f>
        <v/>
      </c>
      <c r="X916" s="48" t="str">
        <f>IFERROR(IF(COUNT($S916:W916)&gt;=$P916,"",EDATE($S916,5)),"")</f>
        <v/>
      </c>
      <c r="Y916" s="48" t="str">
        <f>IFERROR(IF(COUNT($S916:X916)&gt;=$P916,"",EDATE($S916,6)),"")</f>
        <v/>
      </c>
      <c r="Z916" s="48" t="str">
        <f>IFERROR(IF(COUNT($S916:Y916)&gt;=$P916,"",EDATE($S916,7)),"")</f>
        <v/>
      </c>
      <c r="AA916" s="48" t="str">
        <f>IFERROR(IF(COUNT($S916:Z916)&gt;=$P916,"",EDATE($S916,8)),"")</f>
        <v/>
      </c>
      <c r="AB916" s="48" t="str">
        <f>IFERROR(IF(COUNT($S916:AA916)&gt;=$P916,"",EDATE($S916,9)),"")</f>
        <v/>
      </c>
      <c r="AC916" s="48" t="str">
        <f>IFERROR(IF(COUNT($S916:AB916)&gt;=$P916,"",EDATE($S916,10)),"")</f>
        <v/>
      </c>
      <c r="AD916" s="48" t="str">
        <f>IFERROR(IF(COUNT($S916:AC916)&gt;=$P916,"",EDATE($S916,11)),"")</f>
        <v/>
      </c>
      <c r="AE916" s="48" t="str">
        <f>IFERROR(IF(COUNT($S916:AD916)&gt;=$P916,"",EDATE($S916,12)),"")</f>
        <v/>
      </c>
      <c r="AF916" s="48" t="str">
        <f>IFERROR(IF(COUNT($S916:AE916)&gt;=$P916,"",EDATE($S916,13)),"")</f>
        <v/>
      </c>
      <c r="AG916" s="48" t="str">
        <f>IFERROR(IF(COUNT($S916:AF916)&gt;=$P916,"",EDATE($S916,14)),"")</f>
        <v/>
      </c>
      <c r="AH916" s="48" t="str">
        <f>IFERROR(IF(COUNT($S916:AG916)&gt;=$P916,"",EDATE($S916,15)),"")</f>
        <v/>
      </c>
      <c r="AI916" s="48" t="str">
        <f>IFERROR(IF(COUNT($S916:AH916)&gt;=$P916,"",EDATE($S916,16)),"")</f>
        <v/>
      </c>
      <c r="AJ916" s="48" t="str">
        <f>IFERROR(IF(COUNT($S916:AI916)&gt;=$P916,"",EDATE($S916,17)),"")</f>
        <v/>
      </c>
      <c r="AK916" s="48" t="str">
        <f>IFERROR(IF(COUNT($S916:AJ916)&gt;=$P916,"",EDATE($S916,18)),"")</f>
        <v/>
      </c>
      <c r="AL916" s="49" t="str">
        <f>IFERROR(IF(COUNT($S916:AK916)&gt;=$P916,"",EDATE($S916,19)),"")</f>
        <v/>
      </c>
      <c r="AM916" s="49" t="str">
        <f>IFERROR(IF(COUNT($S916:AL916)&gt;=$P916,"",EDATE($S916,20)),"")</f>
        <v/>
      </c>
      <c r="AN916" s="49" t="str">
        <f>IFERROR(IF(COUNT($S916:AM916)&gt;=$P916,"",EDATE($S916,21)),"")</f>
        <v/>
      </c>
      <c r="AO916" s="49" t="str">
        <f>IFERROR(IF(COUNT($S916:AN916)&gt;=$P916,"",EDATE($S916,22)),"")</f>
        <v/>
      </c>
      <c r="AP916" s="49" t="str">
        <f>IFERROR(IF(COUNT($S916:AO916)&gt;=$P916,"",EDATE($S916,23)),"")</f>
        <v/>
      </c>
      <c r="AQ916" s="49" t="str">
        <f>IFERROR(IF(COUNT($S916:AP916)&gt;=$P916,"",EDATE($S916,24)),"")</f>
        <v/>
      </c>
      <c r="AR916" s="49" t="str">
        <f>IFERROR(IF(COUNT($S916:AQ916)&gt;=$P916,"",EDATE($S916,25)),"")</f>
        <v/>
      </c>
      <c r="AS916" s="49" t="str">
        <f>IFERROR(IF(COUNT($S916:AR916)&gt;=$P916,"",EDATE($S916,26)),"")</f>
        <v/>
      </c>
      <c r="AT916" s="49" t="str">
        <f>IFERROR(IF(COUNT($S916:AS916)&gt;=$P916,"",EDATE($S916,27)),"")</f>
        <v/>
      </c>
      <c r="AU916" s="49" t="str">
        <f>IFERROR(IF(COUNT($S916:AT916)&gt;=$P916,"",EDATE($S916,28)),"")</f>
        <v/>
      </c>
      <c r="AV916" s="49" t="str">
        <f>IFERROR(IF(COUNT($S916:AU916)&gt;=$P916,"",EDATE($S916,29)),"")</f>
        <v/>
      </c>
      <c r="AW916" s="49" t="str">
        <f>IFERROR(IF(COUNT($S916:AV916)&gt;=$P916,"",EDATE($S916,30)),"")</f>
        <v/>
      </c>
      <c r="AX916" s="49" t="str">
        <f>IFERROR(IF(COUNT($S916:AW916)&gt;=$P916,"",EDATE($S916,31)),"")</f>
        <v/>
      </c>
      <c r="AY916" s="49" t="str">
        <f>IFERROR(IF(COUNT($S916:AX916)&gt;=$P916,"",EDATE($S916,32)),"")</f>
        <v/>
      </c>
      <c r="AZ916" s="49" t="str">
        <f>IFERROR(IF(COUNT($S916:AY916)&gt;=$P916,"",EDATE($S916,33)),"")</f>
        <v/>
      </c>
      <c r="BA916" s="49" t="str">
        <f>IFERROR(IF(COUNT($S916:AZ916)&gt;=$P916,"",EDATE($S916,34)),"")</f>
        <v/>
      </c>
      <c r="BB916" s="49" t="str">
        <f>IFERROR(IF(COUNT($S916:BA916)&gt;=$P916,"",EDATE($S916,35)),"")</f>
        <v/>
      </c>
      <c r="BC916" s="49" t="str">
        <f>IFERROR(IF(COUNT($S916:BB916)&gt;=$P916,"",EDATE($S916,36)),"")</f>
        <v/>
      </c>
      <c r="BD916" s="108"/>
    </row>
    <row r="917" spans="1:56" s="98" customFormat="1" ht="21" customHeight="1" thickBot="1">
      <c r="A917" s="106" t="str">
        <f t="shared" ca="1" si="84"/>
        <v/>
      </c>
      <c r="B917" s="152"/>
      <c r="C917" s="45" t="str">
        <f>IFERROR(VLOOKUP(B917,'اسماء العملاء'!$A$2:$E$1589,5,FALSE),"")</f>
        <v/>
      </c>
      <c r="D917" s="60" t="str">
        <f>IFERROR(VLOOKUP(B917,'اسماء العملاء'!$A$2:$C$1589,2,FALSE),"")</f>
        <v/>
      </c>
      <c r="E917" s="56"/>
      <c r="F917" s="62" t="str">
        <f>IFERROR(VLOOKUP(B917,'اسماء العملاء'!$A$2:$C$1589,3,FALSE),"")</f>
        <v/>
      </c>
      <c r="G917" s="75" t="str">
        <f>IFERROR(VLOOKUP(B917,'اسماء العملاء'!$A$2:$F$1589,6,FALSE),"")</f>
        <v/>
      </c>
      <c r="H917" s="142" t="str">
        <f>IFERROR(VLOOKUP(G917,'انواع الفلاتر'!$B$2:$C$52,2,FALSE),"")</f>
        <v/>
      </c>
      <c r="I917" s="128" t="str">
        <f>IFERROR(VLOOKUP(B917,'اسماء العملاء'!$A$2:$K$1589,11,FALSE),"")</f>
        <v/>
      </c>
      <c r="J917" s="46" t="str">
        <f t="shared" si="85"/>
        <v/>
      </c>
      <c r="K917" s="37"/>
      <c r="L917" s="137" t="str">
        <f t="shared" si="86"/>
        <v/>
      </c>
      <c r="M917" s="94" t="str">
        <f>IFERROR(VLOOKUP(B917,'اسماء العملاء'!$A$2:$G$1589,7,FALSE),"")</f>
        <v/>
      </c>
      <c r="N917" s="92" t="str">
        <f t="shared" si="87"/>
        <v/>
      </c>
      <c r="O917" s="149" t="str">
        <f>IFERROR(VLOOKUP(B917,'اسماء العملاء'!$A$2:$I$1589,9,FALSE),"")</f>
        <v/>
      </c>
      <c r="P917" s="144" t="str">
        <f t="shared" si="88"/>
        <v/>
      </c>
      <c r="Q917" s="145" t="str">
        <f t="shared" si="89"/>
        <v/>
      </c>
      <c r="R917" s="50"/>
      <c r="S917" s="133" t="str">
        <f>IFERROR(VLOOKUP(B917,'اسماء العملاء'!$A$2:$J$1589,10,FALSE),"")</f>
        <v/>
      </c>
      <c r="T917" s="48" t="str">
        <f>IFERROR(IF(COUNT($S917:S917)&gt;=$P917,"",EDATE($S917,1)),"")</f>
        <v/>
      </c>
      <c r="U917" s="48" t="str">
        <f>IFERROR(IF(COUNT($S917:T917)&gt;=$P917,"",EDATE($S917,2)),"")</f>
        <v/>
      </c>
      <c r="V917" s="48" t="str">
        <f>IFERROR(IF(COUNT($S917:U917)&gt;=$P917,"",EDATE($S917,3)),"")</f>
        <v/>
      </c>
      <c r="W917" s="48" t="str">
        <f>IFERROR(IF(COUNT($S917:V917)&gt;=$P917,"",EDATE($S917,4)),"")</f>
        <v/>
      </c>
      <c r="X917" s="48" t="str">
        <f>IFERROR(IF(COUNT($S917:W917)&gt;=$P917,"",EDATE($S917,5)),"")</f>
        <v/>
      </c>
      <c r="Y917" s="48" t="str">
        <f>IFERROR(IF(COUNT($S917:X917)&gt;=$P917,"",EDATE($S917,6)),"")</f>
        <v/>
      </c>
      <c r="Z917" s="48" t="str">
        <f>IFERROR(IF(COUNT($S917:Y917)&gt;=$P917,"",EDATE($S917,7)),"")</f>
        <v/>
      </c>
      <c r="AA917" s="48" t="str">
        <f>IFERROR(IF(COUNT($S917:Z917)&gt;=$P917,"",EDATE($S917,8)),"")</f>
        <v/>
      </c>
      <c r="AB917" s="48" t="str">
        <f>IFERROR(IF(COUNT($S917:AA917)&gt;=$P917,"",EDATE($S917,9)),"")</f>
        <v/>
      </c>
      <c r="AC917" s="48" t="str">
        <f>IFERROR(IF(COUNT($S917:AB917)&gt;=$P917,"",EDATE($S917,10)),"")</f>
        <v/>
      </c>
      <c r="AD917" s="48" t="str">
        <f>IFERROR(IF(COUNT($S917:AC917)&gt;=$P917,"",EDATE($S917,11)),"")</f>
        <v/>
      </c>
      <c r="AE917" s="48" t="str">
        <f>IFERROR(IF(COUNT($S917:AD917)&gt;=$P917,"",EDATE($S917,12)),"")</f>
        <v/>
      </c>
      <c r="AF917" s="48" t="str">
        <f>IFERROR(IF(COUNT($S917:AE917)&gt;=$P917,"",EDATE($S917,13)),"")</f>
        <v/>
      </c>
      <c r="AG917" s="48" t="str">
        <f>IFERROR(IF(COUNT($S917:AF917)&gt;=$P917,"",EDATE($S917,14)),"")</f>
        <v/>
      </c>
      <c r="AH917" s="48" t="str">
        <f>IFERROR(IF(COUNT($S917:AG917)&gt;=$P917,"",EDATE($S917,15)),"")</f>
        <v/>
      </c>
      <c r="AI917" s="48" t="str">
        <f>IFERROR(IF(COUNT($S917:AH917)&gt;=$P917,"",EDATE($S917,16)),"")</f>
        <v/>
      </c>
      <c r="AJ917" s="48" t="str">
        <f>IFERROR(IF(COUNT($S917:AI917)&gt;=$P917,"",EDATE($S917,17)),"")</f>
        <v/>
      </c>
      <c r="AK917" s="48" t="str">
        <f>IFERROR(IF(COUNT($S917:AJ917)&gt;=$P917,"",EDATE($S917,18)),"")</f>
        <v/>
      </c>
      <c r="AL917" s="49" t="str">
        <f>IFERROR(IF(COUNT($S917:AK917)&gt;=$P917,"",EDATE($S917,19)),"")</f>
        <v/>
      </c>
      <c r="AM917" s="49" t="str">
        <f>IFERROR(IF(COUNT($S917:AL917)&gt;=$P917,"",EDATE($S917,20)),"")</f>
        <v/>
      </c>
      <c r="AN917" s="49" t="str">
        <f>IFERROR(IF(COUNT($S917:AM917)&gt;=$P917,"",EDATE($S917,21)),"")</f>
        <v/>
      </c>
      <c r="AO917" s="49" t="str">
        <f>IFERROR(IF(COUNT($S917:AN917)&gt;=$P917,"",EDATE($S917,22)),"")</f>
        <v/>
      </c>
      <c r="AP917" s="49" t="str">
        <f>IFERROR(IF(COUNT($S917:AO917)&gt;=$P917,"",EDATE($S917,23)),"")</f>
        <v/>
      </c>
      <c r="AQ917" s="49" t="str">
        <f>IFERROR(IF(COUNT($S917:AP917)&gt;=$P917,"",EDATE($S917,24)),"")</f>
        <v/>
      </c>
      <c r="AR917" s="49" t="str">
        <f>IFERROR(IF(COUNT($S917:AQ917)&gt;=$P917,"",EDATE($S917,25)),"")</f>
        <v/>
      </c>
      <c r="AS917" s="49" t="str">
        <f>IFERROR(IF(COUNT($S917:AR917)&gt;=$P917,"",EDATE($S917,26)),"")</f>
        <v/>
      </c>
      <c r="AT917" s="49" t="str">
        <f>IFERROR(IF(COUNT($S917:AS917)&gt;=$P917,"",EDATE($S917,27)),"")</f>
        <v/>
      </c>
      <c r="AU917" s="49" t="str">
        <f>IFERROR(IF(COUNT($S917:AT917)&gt;=$P917,"",EDATE($S917,28)),"")</f>
        <v/>
      </c>
      <c r="AV917" s="49" t="str">
        <f>IFERROR(IF(COUNT($S917:AU917)&gt;=$P917,"",EDATE($S917,29)),"")</f>
        <v/>
      </c>
      <c r="AW917" s="49" t="str">
        <f>IFERROR(IF(COUNT($S917:AV917)&gt;=$P917,"",EDATE($S917,30)),"")</f>
        <v/>
      </c>
      <c r="AX917" s="49" t="str">
        <f>IFERROR(IF(COUNT($S917:AW917)&gt;=$P917,"",EDATE($S917,31)),"")</f>
        <v/>
      </c>
      <c r="AY917" s="49" t="str">
        <f>IFERROR(IF(COUNT($S917:AX917)&gt;=$P917,"",EDATE($S917,32)),"")</f>
        <v/>
      </c>
      <c r="AZ917" s="49" t="str">
        <f>IFERROR(IF(COUNT($S917:AY917)&gt;=$P917,"",EDATE($S917,33)),"")</f>
        <v/>
      </c>
      <c r="BA917" s="49" t="str">
        <f>IFERROR(IF(COUNT($S917:AZ917)&gt;=$P917,"",EDATE($S917,34)),"")</f>
        <v/>
      </c>
      <c r="BB917" s="49" t="str">
        <f>IFERROR(IF(COUNT($S917:BA917)&gt;=$P917,"",EDATE($S917,35)),"")</f>
        <v/>
      </c>
      <c r="BC917" s="49" t="str">
        <f>IFERROR(IF(COUNT($S917:BB917)&gt;=$P917,"",EDATE($S917,36)),"")</f>
        <v/>
      </c>
      <c r="BD917" s="108"/>
    </row>
    <row r="918" spans="1:56" s="98" customFormat="1" ht="21" customHeight="1" thickBot="1">
      <c r="A918" s="106" t="str">
        <f t="shared" ca="1" si="84"/>
        <v/>
      </c>
      <c r="B918" s="152"/>
      <c r="C918" s="45" t="str">
        <f>IFERROR(VLOOKUP(B918,'اسماء العملاء'!$A$2:$E$1589,5,FALSE),"")</f>
        <v/>
      </c>
      <c r="D918" s="60" t="str">
        <f>IFERROR(VLOOKUP(B918,'اسماء العملاء'!$A$2:$C$1589,2,FALSE),"")</f>
        <v/>
      </c>
      <c r="E918" s="56"/>
      <c r="F918" s="62" t="str">
        <f>IFERROR(VLOOKUP(B918,'اسماء العملاء'!$A$2:$C$1589,3,FALSE),"")</f>
        <v/>
      </c>
      <c r="G918" s="75" t="str">
        <f>IFERROR(VLOOKUP(B918,'اسماء العملاء'!$A$2:$F$1589,6,FALSE),"")</f>
        <v/>
      </c>
      <c r="H918" s="142" t="str">
        <f>IFERROR(VLOOKUP(G918,'انواع الفلاتر'!$B$2:$C$52,2,FALSE),"")</f>
        <v/>
      </c>
      <c r="I918" s="128" t="str">
        <f>IFERROR(VLOOKUP(B918,'اسماء العملاء'!$A$2:$K$1589,11,FALSE),"")</f>
        <v/>
      </c>
      <c r="J918" s="46" t="str">
        <f t="shared" si="85"/>
        <v/>
      </c>
      <c r="K918" s="37"/>
      <c r="L918" s="137" t="str">
        <f t="shared" si="86"/>
        <v/>
      </c>
      <c r="M918" s="94" t="str">
        <f>IFERROR(VLOOKUP(B918,'اسماء العملاء'!$A$2:$G$1589,7,FALSE),"")</f>
        <v/>
      </c>
      <c r="N918" s="92" t="str">
        <f t="shared" si="87"/>
        <v/>
      </c>
      <c r="O918" s="149" t="str">
        <f>IFERROR(VLOOKUP(B918,'اسماء العملاء'!$A$2:$I$1589,9,FALSE),"")</f>
        <v/>
      </c>
      <c r="P918" s="144" t="str">
        <f t="shared" si="88"/>
        <v/>
      </c>
      <c r="Q918" s="145" t="str">
        <f t="shared" si="89"/>
        <v/>
      </c>
      <c r="R918" s="50"/>
      <c r="S918" s="133" t="str">
        <f>IFERROR(VLOOKUP(B918,'اسماء العملاء'!$A$2:$J$1589,10,FALSE),"")</f>
        <v/>
      </c>
      <c r="T918" s="48" t="str">
        <f>IFERROR(IF(COUNT($S918:S918)&gt;=$P918,"",EDATE($S918,1)),"")</f>
        <v/>
      </c>
      <c r="U918" s="48" t="str">
        <f>IFERROR(IF(COUNT($S918:T918)&gt;=$P918,"",EDATE($S918,2)),"")</f>
        <v/>
      </c>
      <c r="V918" s="48" t="str">
        <f>IFERROR(IF(COUNT($S918:U918)&gt;=$P918,"",EDATE($S918,3)),"")</f>
        <v/>
      </c>
      <c r="W918" s="48" t="str">
        <f>IFERROR(IF(COUNT($S918:V918)&gt;=$P918,"",EDATE($S918,4)),"")</f>
        <v/>
      </c>
      <c r="X918" s="48" t="str">
        <f>IFERROR(IF(COUNT($S918:W918)&gt;=$P918,"",EDATE($S918,5)),"")</f>
        <v/>
      </c>
      <c r="Y918" s="48" t="str">
        <f>IFERROR(IF(COUNT($S918:X918)&gt;=$P918,"",EDATE($S918,6)),"")</f>
        <v/>
      </c>
      <c r="Z918" s="48" t="str">
        <f>IFERROR(IF(COUNT($S918:Y918)&gt;=$P918,"",EDATE($S918,7)),"")</f>
        <v/>
      </c>
      <c r="AA918" s="48" t="str">
        <f>IFERROR(IF(COUNT($S918:Z918)&gt;=$P918,"",EDATE($S918,8)),"")</f>
        <v/>
      </c>
      <c r="AB918" s="48" t="str">
        <f>IFERROR(IF(COUNT($S918:AA918)&gt;=$P918,"",EDATE($S918,9)),"")</f>
        <v/>
      </c>
      <c r="AC918" s="48" t="str">
        <f>IFERROR(IF(COUNT($S918:AB918)&gt;=$P918,"",EDATE($S918,10)),"")</f>
        <v/>
      </c>
      <c r="AD918" s="48" t="str">
        <f>IFERROR(IF(COUNT($S918:AC918)&gt;=$P918,"",EDATE($S918,11)),"")</f>
        <v/>
      </c>
      <c r="AE918" s="48" t="str">
        <f>IFERROR(IF(COUNT($S918:AD918)&gt;=$P918,"",EDATE($S918,12)),"")</f>
        <v/>
      </c>
      <c r="AF918" s="48" t="str">
        <f>IFERROR(IF(COUNT($S918:AE918)&gt;=$P918,"",EDATE($S918,13)),"")</f>
        <v/>
      </c>
      <c r="AG918" s="48" t="str">
        <f>IFERROR(IF(COUNT($S918:AF918)&gt;=$P918,"",EDATE($S918,14)),"")</f>
        <v/>
      </c>
      <c r="AH918" s="48" t="str">
        <f>IFERROR(IF(COUNT($S918:AG918)&gt;=$P918,"",EDATE($S918,15)),"")</f>
        <v/>
      </c>
      <c r="AI918" s="48" t="str">
        <f>IFERROR(IF(COUNT($S918:AH918)&gt;=$P918,"",EDATE($S918,16)),"")</f>
        <v/>
      </c>
      <c r="AJ918" s="48" t="str">
        <f>IFERROR(IF(COUNT($S918:AI918)&gt;=$P918,"",EDATE($S918,17)),"")</f>
        <v/>
      </c>
      <c r="AK918" s="48" t="str">
        <f>IFERROR(IF(COUNT($S918:AJ918)&gt;=$P918,"",EDATE($S918,18)),"")</f>
        <v/>
      </c>
      <c r="AL918" s="49" t="str">
        <f>IFERROR(IF(COUNT($S918:AK918)&gt;=$P918,"",EDATE($S918,19)),"")</f>
        <v/>
      </c>
      <c r="AM918" s="49" t="str">
        <f>IFERROR(IF(COUNT($S918:AL918)&gt;=$P918,"",EDATE($S918,20)),"")</f>
        <v/>
      </c>
      <c r="AN918" s="49" t="str">
        <f>IFERROR(IF(COUNT($S918:AM918)&gt;=$P918,"",EDATE($S918,21)),"")</f>
        <v/>
      </c>
      <c r="AO918" s="49" t="str">
        <f>IFERROR(IF(COUNT($S918:AN918)&gt;=$P918,"",EDATE($S918,22)),"")</f>
        <v/>
      </c>
      <c r="AP918" s="49" t="str">
        <f>IFERROR(IF(COUNT($S918:AO918)&gt;=$P918,"",EDATE($S918,23)),"")</f>
        <v/>
      </c>
      <c r="AQ918" s="49" t="str">
        <f>IFERROR(IF(COUNT($S918:AP918)&gt;=$P918,"",EDATE($S918,24)),"")</f>
        <v/>
      </c>
      <c r="AR918" s="49" t="str">
        <f>IFERROR(IF(COUNT($S918:AQ918)&gt;=$P918,"",EDATE($S918,25)),"")</f>
        <v/>
      </c>
      <c r="AS918" s="49" t="str">
        <f>IFERROR(IF(COUNT($S918:AR918)&gt;=$P918,"",EDATE($S918,26)),"")</f>
        <v/>
      </c>
      <c r="AT918" s="49" t="str">
        <f>IFERROR(IF(COUNT($S918:AS918)&gt;=$P918,"",EDATE($S918,27)),"")</f>
        <v/>
      </c>
      <c r="AU918" s="49" t="str">
        <f>IFERROR(IF(COUNT($S918:AT918)&gt;=$P918,"",EDATE($S918,28)),"")</f>
        <v/>
      </c>
      <c r="AV918" s="49" t="str">
        <f>IFERROR(IF(COUNT($S918:AU918)&gt;=$P918,"",EDATE($S918,29)),"")</f>
        <v/>
      </c>
      <c r="AW918" s="49" t="str">
        <f>IFERROR(IF(COUNT($S918:AV918)&gt;=$P918,"",EDATE($S918,30)),"")</f>
        <v/>
      </c>
      <c r="AX918" s="49" t="str">
        <f>IFERROR(IF(COUNT($S918:AW918)&gt;=$P918,"",EDATE($S918,31)),"")</f>
        <v/>
      </c>
      <c r="AY918" s="49" t="str">
        <f>IFERROR(IF(COUNT($S918:AX918)&gt;=$P918,"",EDATE($S918,32)),"")</f>
        <v/>
      </c>
      <c r="AZ918" s="49" t="str">
        <f>IFERROR(IF(COUNT($S918:AY918)&gt;=$P918,"",EDATE($S918,33)),"")</f>
        <v/>
      </c>
      <c r="BA918" s="49" t="str">
        <f>IFERROR(IF(COUNT($S918:AZ918)&gt;=$P918,"",EDATE($S918,34)),"")</f>
        <v/>
      </c>
      <c r="BB918" s="49" t="str">
        <f>IFERROR(IF(COUNT($S918:BA918)&gt;=$P918,"",EDATE($S918,35)),"")</f>
        <v/>
      </c>
      <c r="BC918" s="49" t="str">
        <f>IFERROR(IF(COUNT($S918:BB918)&gt;=$P918,"",EDATE($S918,36)),"")</f>
        <v/>
      </c>
      <c r="BD918" s="108"/>
    </row>
    <row r="919" spans="1:56" s="98" customFormat="1" ht="21" customHeight="1" thickBot="1">
      <c r="A919" s="106" t="str">
        <f t="shared" ca="1" si="84"/>
        <v/>
      </c>
      <c r="B919" s="152"/>
      <c r="C919" s="45" t="str">
        <f>IFERROR(VLOOKUP(B919,'اسماء العملاء'!$A$2:$E$1589,5,FALSE),"")</f>
        <v/>
      </c>
      <c r="D919" s="60" t="str">
        <f>IFERROR(VLOOKUP(B919,'اسماء العملاء'!$A$2:$C$1589,2,FALSE),"")</f>
        <v/>
      </c>
      <c r="E919" s="56"/>
      <c r="F919" s="62" t="str">
        <f>IFERROR(VLOOKUP(B919,'اسماء العملاء'!$A$2:$C$1589,3,FALSE),"")</f>
        <v/>
      </c>
      <c r="G919" s="75" t="str">
        <f>IFERROR(VLOOKUP(B919,'اسماء العملاء'!$A$2:$F$1589,6,FALSE),"")</f>
        <v/>
      </c>
      <c r="H919" s="142" t="str">
        <f>IFERROR(VLOOKUP(G919,'انواع الفلاتر'!$B$2:$C$52,2,FALSE),"")</f>
        <v/>
      </c>
      <c r="I919" s="128" t="str">
        <f>IFERROR(VLOOKUP(B919,'اسماء العملاء'!$A$2:$K$1589,11,FALSE),"")</f>
        <v/>
      </c>
      <c r="J919" s="46" t="str">
        <f t="shared" si="85"/>
        <v/>
      </c>
      <c r="K919" s="37"/>
      <c r="L919" s="137" t="str">
        <f t="shared" si="86"/>
        <v/>
      </c>
      <c r="M919" s="94" t="str">
        <f>IFERROR(VLOOKUP(B919,'اسماء العملاء'!$A$2:$G$1589,7,FALSE),"")</f>
        <v/>
      </c>
      <c r="N919" s="92" t="str">
        <f t="shared" si="87"/>
        <v/>
      </c>
      <c r="O919" s="149" t="str">
        <f>IFERROR(VLOOKUP(B919,'اسماء العملاء'!$A$2:$I$1589,9,FALSE),"")</f>
        <v/>
      </c>
      <c r="P919" s="144" t="str">
        <f t="shared" si="88"/>
        <v/>
      </c>
      <c r="Q919" s="145" t="str">
        <f t="shared" si="89"/>
        <v/>
      </c>
      <c r="R919" s="50"/>
      <c r="S919" s="133" t="str">
        <f>IFERROR(VLOOKUP(B919,'اسماء العملاء'!$A$2:$J$1589,10,FALSE),"")</f>
        <v/>
      </c>
      <c r="T919" s="48" t="str">
        <f>IFERROR(IF(COUNT($S919:S919)&gt;=$P919,"",EDATE($S919,1)),"")</f>
        <v/>
      </c>
      <c r="U919" s="48" t="str">
        <f>IFERROR(IF(COUNT($S919:T919)&gt;=$P919,"",EDATE($S919,2)),"")</f>
        <v/>
      </c>
      <c r="V919" s="48" t="str">
        <f>IFERROR(IF(COUNT($S919:U919)&gt;=$P919,"",EDATE($S919,3)),"")</f>
        <v/>
      </c>
      <c r="W919" s="48" t="str">
        <f>IFERROR(IF(COUNT($S919:V919)&gt;=$P919,"",EDATE($S919,4)),"")</f>
        <v/>
      </c>
      <c r="X919" s="48" t="str">
        <f>IFERROR(IF(COUNT($S919:W919)&gt;=$P919,"",EDATE($S919,5)),"")</f>
        <v/>
      </c>
      <c r="Y919" s="48" t="str">
        <f>IFERROR(IF(COUNT($S919:X919)&gt;=$P919,"",EDATE($S919,6)),"")</f>
        <v/>
      </c>
      <c r="Z919" s="48" t="str">
        <f>IFERROR(IF(COUNT($S919:Y919)&gt;=$P919,"",EDATE($S919,7)),"")</f>
        <v/>
      </c>
      <c r="AA919" s="48" t="str">
        <f>IFERROR(IF(COUNT($S919:Z919)&gt;=$P919,"",EDATE($S919,8)),"")</f>
        <v/>
      </c>
      <c r="AB919" s="48" t="str">
        <f>IFERROR(IF(COUNT($S919:AA919)&gt;=$P919,"",EDATE($S919,9)),"")</f>
        <v/>
      </c>
      <c r="AC919" s="48" t="str">
        <f>IFERROR(IF(COUNT($S919:AB919)&gt;=$P919,"",EDATE($S919,10)),"")</f>
        <v/>
      </c>
      <c r="AD919" s="48" t="str">
        <f>IFERROR(IF(COUNT($S919:AC919)&gt;=$P919,"",EDATE($S919,11)),"")</f>
        <v/>
      </c>
      <c r="AE919" s="48" t="str">
        <f>IFERROR(IF(COUNT($S919:AD919)&gt;=$P919,"",EDATE($S919,12)),"")</f>
        <v/>
      </c>
      <c r="AF919" s="48" t="str">
        <f>IFERROR(IF(COUNT($S919:AE919)&gt;=$P919,"",EDATE($S919,13)),"")</f>
        <v/>
      </c>
      <c r="AG919" s="48" t="str">
        <f>IFERROR(IF(COUNT($S919:AF919)&gt;=$P919,"",EDATE($S919,14)),"")</f>
        <v/>
      </c>
      <c r="AH919" s="48" t="str">
        <f>IFERROR(IF(COUNT($S919:AG919)&gt;=$P919,"",EDATE($S919,15)),"")</f>
        <v/>
      </c>
      <c r="AI919" s="48" t="str">
        <f>IFERROR(IF(COUNT($S919:AH919)&gt;=$P919,"",EDATE($S919,16)),"")</f>
        <v/>
      </c>
      <c r="AJ919" s="48" t="str">
        <f>IFERROR(IF(COUNT($S919:AI919)&gt;=$P919,"",EDATE($S919,17)),"")</f>
        <v/>
      </c>
      <c r="AK919" s="48" t="str">
        <f>IFERROR(IF(COUNT($S919:AJ919)&gt;=$P919,"",EDATE($S919,18)),"")</f>
        <v/>
      </c>
      <c r="AL919" s="49" t="str">
        <f>IFERROR(IF(COUNT($S919:AK919)&gt;=$P919,"",EDATE($S919,19)),"")</f>
        <v/>
      </c>
      <c r="AM919" s="49" t="str">
        <f>IFERROR(IF(COUNT($S919:AL919)&gt;=$P919,"",EDATE($S919,20)),"")</f>
        <v/>
      </c>
      <c r="AN919" s="49" t="str">
        <f>IFERROR(IF(COUNT($S919:AM919)&gt;=$P919,"",EDATE($S919,21)),"")</f>
        <v/>
      </c>
      <c r="AO919" s="49" t="str">
        <f>IFERROR(IF(COUNT($S919:AN919)&gt;=$P919,"",EDATE($S919,22)),"")</f>
        <v/>
      </c>
      <c r="AP919" s="49" t="str">
        <f>IFERROR(IF(COUNT($S919:AO919)&gt;=$P919,"",EDATE($S919,23)),"")</f>
        <v/>
      </c>
      <c r="AQ919" s="49" t="str">
        <f>IFERROR(IF(COUNT($S919:AP919)&gt;=$P919,"",EDATE($S919,24)),"")</f>
        <v/>
      </c>
      <c r="AR919" s="49" t="str">
        <f>IFERROR(IF(COUNT($S919:AQ919)&gt;=$P919,"",EDATE($S919,25)),"")</f>
        <v/>
      </c>
      <c r="AS919" s="49" t="str">
        <f>IFERROR(IF(COUNT($S919:AR919)&gt;=$P919,"",EDATE($S919,26)),"")</f>
        <v/>
      </c>
      <c r="AT919" s="49" t="str">
        <f>IFERROR(IF(COUNT($S919:AS919)&gt;=$P919,"",EDATE($S919,27)),"")</f>
        <v/>
      </c>
      <c r="AU919" s="49" t="str">
        <f>IFERROR(IF(COUNT($S919:AT919)&gt;=$P919,"",EDATE($S919,28)),"")</f>
        <v/>
      </c>
      <c r="AV919" s="49" t="str">
        <f>IFERROR(IF(COUNT($S919:AU919)&gt;=$P919,"",EDATE($S919,29)),"")</f>
        <v/>
      </c>
      <c r="AW919" s="49" t="str">
        <f>IFERROR(IF(COUNT($S919:AV919)&gt;=$P919,"",EDATE($S919,30)),"")</f>
        <v/>
      </c>
      <c r="AX919" s="49" t="str">
        <f>IFERROR(IF(COUNT($S919:AW919)&gt;=$P919,"",EDATE($S919,31)),"")</f>
        <v/>
      </c>
      <c r="AY919" s="49" t="str">
        <f>IFERROR(IF(COUNT($S919:AX919)&gt;=$P919,"",EDATE($S919,32)),"")</f>
        <v/>
      </c>
      <c r="AZ919" s="49" t="str">
        <f>IFERROR(IF(COUNT($S919:AY919)&gt;=$P919,"",EDATE($S919,33)),"")</f>
        <v/>
      </c>
      <c r="BA919" s="49" t="str">
        <f>IFERROR(IF(COUNT($S919:AZ919)&gt;=$P919,"",EDATE($S919,34)),"")</f>
        <v/>
      </c>
      <c r="BB919" s="49" t="str">
        <f>IFERROR(IF(COUNT($S919:BA919)&gt;=$P919,"",EDATE($S919,35)),"")</f>
        <v/>
      </c>
      <c r="BC919" s="49" t="str">
        <f>IFERROR(IF(COUNT($S919:BB919)&gt;=$P919,"",EDATE($S919,36)),"")</f>
        <v/>
      </c>
      <c r="BD919" s="108"/>
    </row>
    <row r="920" spans="1:56" s="98" customFormat="1" ht="21" customHeight="1" thickBot="1">
      <c r="A920" s="106" t="str">
        <f t="shared" ca="1" si="84"/>
        <v/>
      </c>
      <c r="B920" s="152"/>
      <c r="C920" s="45" t="str">
        <f>IFERROR(VLOOKUP(B920,'اسماء العملاء'!$A$2:$E$1589,5,FALSE),"")</f>
        <v/>
      </c>
      <c r="D920" s="60" t="str">
        <f>IFERROR(VLOOKUP(B920,'اسماء العملاء'!$A$2:$C$1589,2,FALSE),"")</f>
        <v/>
      </c>
      <c r="E920" s="56"/>
      <c r="F920" s="62" t="str">
        <f>IFERROR(VLOOKUP(B920,'اسماء العملاء'!$A$2:$C$1589,3,FALSE),"")</f>
        <v/>
      </c>
      <c r="G920" s="75" t="str">
        <f>IFERROR(VLOOKUP(B920,'اسماء العملاء'!$A$2:$F$1589,6,FALSE),"")</f>
        <v/>
      </c>
      <c r="H920" s="142" t="str">
        <f>IFERROR(VLOOKUP(G920,'انواع الفلاتر'!$B$2:$C$52,2,FALSE),"")</f>
        <v/>
      </c>
      <c r="I920" s="128" t="str">
        <f>IFERROR(VLOOKUP(B920,'اسماء العملاء'!$A$2:$K$1589,11,FALSE),"")</f>
        <v/>
      </c>
      <c r="J920" s="46" t="str">
        <f t="shared" si="85"/>
        <v/>
      </c>
      <c r="K920" s="37"/>
      <c r="L920" s="137" t="str">
        <f t="shared" si="86"/>
        <v/>
      </c>
      <c r="M920" s="94" t="str">
        <f>IFERROR(VLOOKUP(B920,'اسماء العملاء'!$A$2:$G$1589,7,FALSE),"")</f>
        <v/>
      </c>
      <c r="N920" s="92" t="str">
        <f t="shared" si="87"/>
        <v/>
      </c>
      <c r="O920" s="149" t="str">
        <f>IFERROR(VLOOKUP(B920,'اسماء العملاء'!$A$2:$I$1589,9,FALSE),"")</f>
        <v/>
      </c>
      <c r="P920" s="144" t="str">
        <f t="shared" si="88"/>
        <v/>
      </c>
      <c r="Q920" s="145" t="str">
        <f t="shared" si="89"/>
        <v/>
      </c>
      <c r="R920" s="50"/>
      <c r="S920" s="133" t="str">
        <f>IFERROR(VLOOKUP(B920,'اسماء العملاء'!$A$2:$J$1589,10,FALSE),"")</f>
        <v/>
      </c>
      <c r="T920" s="48" t="str">
        <f>IFERROR(IF(COUNT($S920:S920)&gt;=$P920,"",EDATE($S920,1)),"")</f>
        <v/>
      </c>
      <c r="U920" s="48" t="str">
        <f>IFERROR(IF(COUNT($S920:T920)&gt;=$P920,"",EDATE($S920,2)),"")</f>
        <v/>
      </c>
      <c r="V920" s="48" t="str">
        <f>IFERROR(IF(COUNT($S920:U920)&gt;=$P920,"",EDATE($S920,3)),"")</f>
        <v/>
      </c>
      <c r="W920" s="48" t="str">
        <f>IFERROR(IF(COUNT($S920:V920)&gt;=$P920,"",EDATE($S920,4)),"")</f>
        <v/>
      </c>
      <c r="X920" s="48" t="str">
        <f>IFERROR(IF(COUNT($S920:W920)&gt;=$P920,"",EDATE($S920,5)),"")</f>
        <v/>
      </c>
      <c r="Y920" s="48" t="str">
        <f>IFERROR(IF(COUNT($S920:X920)&gt;=$P920,"",EDATE($S920,6)),"")</f>
        <v/>
      </c>
      <c r="Z920" s="48" t="str">
        <f>IFERROR(IF(COUNT($S920:Y920)&gt;=$P920,"",EDATE($S920,7)),"")</f>
        <v/>
      </c>
      <c r="AA920" s="48" t="str">
        <f>IFERROR(IF(COUNT($S920:Z920)&gt;=$P920,"",EDATE($S920,8)),"")</f>
        <v/>
      </c>
      <c r="AB920" s="48" t="str">
        <f>IFERROR(IF(COUNT($S920:AA920)&gt;=$P920,"",EDATE($S920,9)),"")</f>
        <v/>
      </c>
      <c r="AC920" s="48" t="str">
        <f>IFERROR(IF(COUNT($S920:AB920)&gt;=$P920,"",EDATE($S920,10)),"")</f>
        <v/>
      </c>
      <c r="AD920" s="48" t="str">
        <f>IFERROR(IF(COUNT($S920:AC920)&gt;=$P920,"",EDATE($S920,11)),"")</f>
        <v/>
      </c>
      <c r="AE920" s="48" t="str">
        <f>IFERROR(IF(COUNT($S920:AD920)&gt;=$P920,"",EDATE($S920,12)),"")</f>
        <v/>
      </c>
      <c r="AF920" s="48" t="str">
        <f>IFERROR(IF(COUNT($S920:AE920)&gt;=$P920,"",EDATE($S920,13)),"")</f>
        <v/>
      </c>
      <c r="AG920" s="48" t="str">
        <f>IFERROR(IF(COUNT($S920:AF920)&gt;=$P920,"",EDATE($S920,14)),"")</f>
        <v/>
      </c>
      <c r="AH920" s="48" t="str">
        <f>IFERROR(IF(COUNT($S920:AG920)&gt;=$P920,"",EDATE($S920,15)),"")</f>
        <v/>
      </c>
      <c r="AI920" s="48" t="str">
        <f>IFERROR(IF(COUNT($S920:AH920)&gt;=$P920,"",EDATE($S920,16)),"")</f>
        <v/>
      </c>
      <c r="AJ920" s="48" t="str">
        <f>IFERROR(IF(COUNT($S920:AI920)&gt;=$P920,"",EDATE($S920,17)),"")</f>
        <v/>
      </c>
      <c r="AK920" s="48" t="str">
        <f>IFERROR(IF(COUNT($S920:AJ920)&gt;=$P920,"",EDATE($S920,18)),"")</f>
        <v/>
      </c>
      <c r="AL920" s="49" t="str">
        <f>IFERROR(IF(COUNT($S920:AK920)&gt;=$P920,"",EDATE($S920,19)),"")</f>
        <v/>
      </c>
      <c r="AM920" s="49" t="str">
        <f>IFERROR(IF(COUNT($S920:AL920)&gt;=$P920,"",EDATE($S920,20)),"")</f>
        <v/>
      </c>
      <c r="AN920" s="49" t="str">
        <f>IFERROR(IF(COUNT($S920:AM920)&gt;=$P920,"",EDATE($S920,21)),"")</f>
        <v/>
      </c>
      <c r="AO920" s="49" t="str">
        <f>IFERROR(IF(COUNT($S920:AN920)&gt;=$P920,"",EDATE($S920,22)),"")</f>
        <v/>
      </c>
      <c r="AP920" s="49" t="str">
        <f>IFERROR(IF(COUNT($S920:AO920)&gt;=$P920,"",EDATE($S920,23)),"")</f>
        <v/>
      </c>
      <c r="AQ920" s="49" t="str">
        <f>IFERROR(IF(COUNT($S920:AP920)&gt;=$P920,"",EDATE($S920,24)),"")</f>
        <v/>
      </c>
      <c r="AR920" s="49" t="str">
        <f>IFERROR(IF(COUNT($S920:AQ920)&gt;=$P920,"",EDATE($S920,25)),"")</f>
        <v/>
      </c>
      <c r="AS920" s="49" t="str">
        <f>IFERROR(IF(COUNT($S920:AR920)&gt;=$P920,"",EDATE($S920,26)),"")</f>
        <v/>
      </c>
      <c r="AT920" s="49" t="str">
        <f>IFERROR(IF(COUNT($S920:AS920)&gt;=$P920,"",EDATE($S920,27)),"")</f>
        <v/>
      </c>
      <c r="AU920" s="49" t="str">
        <f>IFERROR(IF(COUNT($S920:AT920)&gt;=$P920,"",EDATE($S920,28)),"")</f>
        <v/>
      </c>
      <c r="AV920" s="49" t="str">
        <f>IFERROR(IF(COUNT($S920:AU920)&gt;=$P920,"",EDATE($S920,29)),"")</f>
        <v/>
      </c>
      <c r="AW920" s="49" t="str">
        <f>IFERROR(IF(COUNT($S920:AV920)&gt;=$P920,"",EDATE($S920,30)),"")</f>
        <v/>
      </c>
      <c r="AX920" s="49" t="str">
        <f>IFERROR(IF(COUNT($S920:AW920)&gt;=$P920,"",EDATE($S920,31)),"")</f>
        <v/>
      </c>
      <c r="AY920" s="49" t="str">
        <f>IFERROR(IF(COUNT($S920:AX920)&gt;=$P920,"",EDATE($S920,32)),"")</f>
        <v/>
      </c>
      <c r="AZ920" s="49" t="str">
        <f>IFERROR(IF(COUNT($S920:AY920)&gt;=$P920,"",EDATE($S920,33)),"")</f>
        <v/>
      </c>
      <c r="BA920" s="49" t="str">
        <f>IFERROR(IF(COUNT($S920:AZ920)&gt;=$P920,"",EDATE($S920,34)),"")</f>
        <v/>
      </c>
      <c r="BB920" s="49" t="str">
        <f>IFERROR(IF(COUNT($S920:BA920)&gt;=$P920,"",EDATE($S920,35)),"")</f>
        <v/>
      </c>
      <c r="BC920" s="49" t="str">
        <f>IFERROR(IF(COUNT($S920:BB920)&gt;=$P920,"",EDATE($S920,36)),"")</f>
        <v/>
      </c>
      <c r="BD920" s="108"/>
    </row>
    <row r="921" spans="1:56" s="98" customFormat="1" ht="21" customHeight="1" thickBot="1">
      <c r="A921" s="106" t="str">
        <f t="shared" ca="1" si="84"/>
        <v/>
      </c>
      <c r="B921" s="152"/>
      <c r="C921" s="45" t="str">
        <f>IFERROR(VLOOKUP(B921,'اسماء العملاء'!$A$2:$E$1589,5,FALSE),"")</f>
        <v/>
      </c>
      <c r="D921" s="60" t="str">
        <f>IFERROR(VLOOKUP(B921,'اسماء العملاء'!$A$2:$C$1589,2,FALSE),"")</f>
        <v/>
      </c>
      <c r="E921" s="56"/>
      <c r="F921" s="62" t="str">
        <f>IFERROR(VLOOKUP(B921,'اسماء العملاء'!$A$2:$C$1589,3,FALSE),"")</f>
        <v/>
      </c>
      <c r="G921" s="75" t="str">
        <f>IFERROR(VLOOKUP(B921,'اسماء العملاء'!$A$2:$F$1589,6,FALSE),"")</f>
        <v/>
      </c>
      <c r="H921" s="142" t="str">
        <f>IFERROR(VLOOKUP(G921,'انواع الفلاتر'!$B$2:$C$52,2,FALSE),"")</f>
        <v/>
      </c>
      <c r="I921" s="128" t="str">
        <f>IFERROR(VLOOKUP(B921,'اسماء العملاء'!$A$2:$K$1589,11,FALSE),"")</f>
        <v/>
      </c>
      <c r="J921" s="46" t="str">
        <f t="shared" si="85"/>
        <v/>
      </c>
      <c r="K921" s="37"/>
      <c r="L921" s="137" t="str">
        <f t="shared" si="86"/>
        <v/>
      </c>
      <c r="M921" s="94" t="str">
        <f>IFERROR(VLOOKUP(B921,'اسماء العملاء'!$A$2:$G$1589,7,FALSE),"")</f>
        <v/>
      </c>
      <c r="N921" s="92" t="str">
        <f t="shared" si="87"/>
        <v/>
      </c>
      <c r="O921" s="149" t="str">
        <f>IFERROR(VLOOKUP(B921,'اسماء العملاء'!$A$2:$I$1589,9,FALSE),"")</f>
        <v/>
      </c>
      <c r="P921" s="144" t="str">
        <f t="shared" si="88"/>
        <v/>
      </c>
      <c r="Q921" s="145" t="str">
        <f t="shared" si="89"/>
        <v/>
      </c>
      <c r="R921" s="50"/>
      <c r="S921" s="133" t="str">
        <f>IFERROR(VLOOKUP(B921,'اسماء العملاء'!$A$2:$J$1589,10,FALSE),"")</f>
        <v/>
      </c>
      <c r="T921" s="48" t="str">
        <f>IFERROR(IF(COUNT($S921:S921)&gt;=$P921,"",EDATE($S921,1)),"")</f>
        <v/>
      </c>
      <c r="U921" s="48" t="str">
        <f>IFERROR(IF(COUNT($S921:T921)&gt;=$P921,"",EDATE($S921,2)),"")</f>
        <v/>
      </c>
      <c r="V921" s="48" t="str">
        <f>IFERROR(IF(COUNT($S921:U921)&gt;=$P921,"",EDATE($S921,3)),"")</f>
        <v/>
      </c>
      <c r="W921" s="48" t="str">
        <f>IFERROR(IF(COUNT($S921:V921)&gt;=$P921,"",EDATE($S921,4)),"")</f>
        <v/>
      </c>
      <c r="X921" s="48" t="str">
        <f>IFERROR(IF(COUNT($S921:W921)&gt;=$P921,"",EDATE($S921,5)),"")</f>
        <v/>
      </c>
      <c r="Y921" s="48" t="str">
        <f>IFERROR(IF(COUNT($S921:X921)&gt;=$P921,"",EDATE($S921,6)),"")</f>
        <v/>
      </c>
      <c r="Z921" s="48" t="str">
        <f>IFERROR(IF(COUNT($S921:Y921)&gt;=$P921,"",EDATE($S921,7)),"")</f>
        <v/>
      </c>
      <c r="AA921" s="48" t="str">
        <f>IFERROR(IF(COUNT($S921:Z921)&gt;=$P921,"",EDATE($S921,8)),"")</f>
        <v/>
      </c>
      <c r="AB921" s="48" t="str">
        <f>IFERROR(IF(COUNT($S921:AA921)&gt;=$P921,"",EDATE($S921,9)),"")</f>
        <v/>
      </c>
      <c r="AC921" s="48" t="str">
        <f>IFERROR(IF(COUNT($S921:AB921)&gt;=$P921,"",EDATE($S921,10)),"")</f>
        <v/>
      </c>
      <c r="AD921" s="48" t="str">
        <f>IFERROR(IF(COUNT($S921:AC921)&gt;=$P921,"",EDATE($S921,11)),"")</f>
        <v/>
      </c>
      <c r="AE921" s="48" t="str">
        <f>IFERROR(IF(COUNT($S921:AD921)&gt;=$P921,"",EDATE($S921,12)),"")</f>
        <v/>
      </c>
      <c r="AF921" s="48" t="str">
        <f>IFERROR(IF(COUNT($S921:AE921)&gt;=$P921,"",EDATE($S921,13)),"")</f>
        <v/>
      </c>
      <c r="AG921" s="48" t="str">
        <f>IFERROR(IF(COUNT($S921:AF921)&gt;=$P921,"",EDATE($S921,14)),"")</f>
        <v/>
      </c>
      <c r="AH921" s="48" t="str">
        <f>IFERROR(IF(COUNT($S921:AG921)&gt;=$P921,"",EDATE($S921,15)),"")</f>
        <v/>
      </c>
      <c r="AI921" s="48" t="str">
        <f>IFERROR(IF(COUNT($S921:AH921)&gt;=$P921,"",EDATE($S921,16)),"")</f>
        <v/>
      </c>
      <c r="AJ921" s="48" t="str">
        <f>IFERROR(IF(COUNT($S921:AI921)&gt;=$P921,"",EDATE($S921,17)),"")</f>
        <v/>
      </c>
      <c r="AK921" s="48" t="str">
        <f>IFERROR(IF(COUNT($S921:AJ921)&gt;=$P921,"",EDATE($S921,18)),"")</f>
        <v/>
      </c>
      <c r="AL921" s="49" t="str">
        <f>IFERROR(IF(COUNT($S921:AK921)&gt;=$P921,"",EDATE($S921,19)),"")</f>
        <v/>
      </c>
      <c r="AM921" s="49" t="str">
        <f>IFERROR(IF(COUNT($S921:AL921)&gt;=$P921,"",EDATE($S921,20)),"")</f>
        <v/>
      </c>
      <c r="AN921" s="49" t="str">
        <f>IFERROR(IF(COUNT($S921:AM921)&gt;=$P921,"",EDATE($S921,21)),"")</f>
        <v/>
      </c>
      <c r="AO921" s="49" t="str">
        <f>IFERROR(IF(COUNT($S921:AN921)&gt;=$P921,"",EDATE($S921,22)),"")</f>
        <v/>
      </c>
      <c r="AP921" s="49" t="str">
        <f>IFERROR(IF(COUNT($S921:AO921)&gt;=$P921,"",EDATE($S921,23)),"")</f>
        <v/>
      </c>
      <c r="AQ921" s="49" t="str">
        <f>IFERROR(IF(COUNT($S921:AP921)&gt;=$P921,"",EDATE($S921,24)),"")</f>
        <v/>
      </c>
      <c r="AR921" s="49" t="str">
        <f>IFERROR(IF(COUNT($S921:AQ921)&gt;=$P921,"",EDATE($S921,25)),"")</f>
        <v/>
      </c>
      <c r="AS921" s="49" t="str">
        <f>IFERROR(IF(COUNT($S921:AR921)&gt;=$P921,"",EDATE($S921,26)),"")</f>
        <v/>
      </c>
      <c r="AT921" s="49" t="str">
        <f>IFERROR(IF(COUNT($S921:AS921)&gt;=$P921,"",EDATE($S921,27)),"")</f>
        <v/>
      </c>
      <c r="AU921" s="49" t="str">
        <f>IFERROR(IF(COUNT($S921:AT921)&gt;=$P921,"",EDATE($S921,28)),"")</f>
        <v/>
      </c>
      <c r="AV921" s="49" t="str">
        <f>IFERROR(IF(COUNT($S921:AU921)&gt;=$P921,"",EDATE($S921,29)),"")</f>
        <v/>
      </c>
      <c r="AW921" s="49" t="str">
        <f>IFERROR(IF(COUNT($S921:AV921)&gt;=$P921,"",EDATE($S921,30)),"")</f>
        <v/>
      </c>
      <c r="AX921" s="49" t="str">
        <f>IFERROR(IF(COUNT($S921:AW921)&gt;=$P921,"",EDATE($S921,31)),"")</f>
        <v/>
      </c>
      <c r="AY921" s="49" t="str">
        <f>IFERROR(IF(COUNT($S921:AX921)&gt;=$P921,"",EDATE($S921,32)),"")</f>
        <v/>
      </c>
      <c r="AZ921" s="49" t="str">
        <f>IFERROR(IF(COUNT($S921:AY921)&gt;=$P921,"",EDATE($S921,33)),"")</f>
        <v/>
      </c>
      <c r="BA921" s="49" t="str">
        <f>IFERROR(IF(COUNT($S921:AZ921)&gt;=$P921,"",EDATE($S921,34)),"")</f>
        <v/>
      </c>
      <c r="BB921" s="49" t="str">
        <f>IFERROR(IF(COUNT($S921:BA921)&gt;=$P921,"",EDATE($S921,35)),"")</f>
        <v/>
      </c>
      <c r="BC921" s="49" t="str">
        <f>IFERROR(IF(COUNT($S921:BB921)&gt;=$P921,"",EDATE($S921,36)),"")</f>
        <v/>
      </c>
      <c r="BD921" s="108"/>
    </row>
    <row r="922" spans="1:56" s="98" customFormat="1" ht="21" customHeight="1" thickBot="1">
      <c r="A922" s="106" t="str">
        <f t="shared" ca="1" si="84"/>
        <v/>
      </c>
      <c r="B922" s="152"/>
      <c r="C922" s="45" t="str">
        <f>IFERROR(VLOOKUP(B922,'اسماء العملاء'!$A$2:$E$1589,5,FALSE),"")</f>
        <v/>
      </c>
      <c r="D922" s="60" t="str">
        <f>IFERROR(VLOOKUP(B922,'اسماء العملاء'!$A$2:$C$1589,2,FALSE),"")</f>
        <v/>
      </c>
      <c r="E922" s="56"/>
      <c r="F922" s="62" t="str">
        <f>IFERROR(VLOOKUP(B922,'اسماء العملاء'!$A$2:$C$1589,3,FALSE),"")</f>
        <v/>
      </c>
      <c r="G922" s="75" t="str">
        <f>IFERROR(VLOOKUP(B922,'اسماء العملاء'!$A$2:$F$1589,6,FALSE),"")</f>
        <v/>
      </c>
      <c r="H922" s="142" t="str">
        <f>IFERROR(VLOOKUP(G922,'انواع الفلاتر'!$B$2:$C$52,2,FALSE),"")</f>
        <v/>
      </c>
      <c r="I922" s="128" t="str">
        <f>IFERROR(VLOOKUP(B922,'اسماء العملاء'!$A$2:$K$1589,11,FALSE),"")</f>
        <v/>
      </c>
      <c r="J922" s="46" t="str">
        <f t="shared" si="85"/>
        <v/>
      </c>
      <c r="K922" s="37"/>
      <c r="L922" s="137" t="str">
        <f t="shared" si="86"/>
        <v/>
      </c>
      <c r="M922" s="94" t="str">
        <f>IFERROR(VLOOKUP(B922,'اسماء العملاء'!$A$2:$G$1589,7,FALSE),"")</f>
        <v/>
      </c>
      <c r="N922" s="92" t="str">
        <f t="shared" si="87"/>
        <v/>
      </c>
      <c r="O922" s="149" t="str">
        <f>IFERROR(VLOOKUP(B922,'اسماء العملاء'!$A$2:$I$1589,9,FALSE),"")</f>
        <v/>
      </c>
      <c r="P922" s="144" t="str">
        <f t="shared" si="88"/>
        <v/>
      </c>
      <c r="Q922" s="145" t="str">
        <f t="shared" si="89"/>
        <v/>
      </c>
      <c r="R922" s="50"/>
      <c r="S922" s="133" t="str">
        <f>IFERROR(VLOOKUP(B922,'اسماء العملاء'!$A$2:$J$1589,10,FALSE),"")</f>
        <v/>
      </c>
      <c r="T922" s="48" t="str">
        <f>IFERROR(IF(COUNT($S922:S922)&gt;=$P922,"",EDATE($S922,1)),"")</f>
        <v/>
      </c>
      <c r="U922" s="48" t="str">
        <f>IFERROR(IF(COUNT($S922:T922)&gt;=$P922,"",EDATE($S922,2)),"")</f>
        <v/>
      </c>
      <c r="V922" s="48" t="str">
        <f>IFERROR(IF(COUNT($S922:U922)&gt;=$P922,"",EDATE($S922,3)),"")</f>
        <v/>
      </c>
      <c r="W922" s="48" t="str">
        <f>IFERROR(IF(COUNT($S922:V922)&gt;=$P922,"",EDATE($S922,4)),"")</f>
        <v/>
      </c>
      <c r="X922" s="48" t="str">
        <f>IFERROR(IF(COUNT($S922:W922)&gt;=$P922,"",EDATE($S922,5)),"")</f>
        <v/>
      </c>
      <c r="Y922" s="48" t="str">
        <f>IFERROR(IF(COUNT($S922:X922)&gt;=$P922,"",EDATE($S922,6)),"")</f>
        <v/>
      </c>
      <c r="Z922" s="48" t="str">
        <f>IFERROR(IF(COUNT($S922:Y922)&gt;=$P922,"",EDATE($S922,7)),"")</f>
        <v/>
      </c>
      <c r="AA922" s="48" t="str">
        <f>IFERROR(IF(COUNT($S922:Z922)&gt;=$P922,"",EDATE($S922,8)),"")</f>
        <v/>
      </c>
      <c r="AB922" s="48" t="str">
        <f>IFERROR(IF(COUNT($S922:AA922)&gt;=$P922,"",EDATE($S922,9)),"")</f>
        <v/>
      </c>
      <c r="AC922" s="48" t="str">
        <f>IFERROR(IF(COUNT($S922:AB922)&gt;=$P922,"",EDATE($S922,10)),"")</f>
        <v/>
      </c>
      <c r="AD922" s="48" t="str">
        <f>IFERROR(IF(COUNT($S922:AC922)&gt;=$P922,"",EDATE($S922,11)),"")</f>
        <v/>
      </c>
      <c r="AE922" s="48" t="str">
        <f>IFERROR(IF(COUNT($S922:AD922)&gt;=$P922,"",EDATE($S922,12)),"")</f>
        <v/>
      </c>
      <c r="AF922" s="48" t="str">
        <f>IFERROR(IF(COUNT($S922:AE922)&gt;=$P922,"",EDATE($S922,13)),"")</f>
        <v/>
      </c>
      <c r="AG922" s="48" t="str">
        <f>IFERROR(IF(COUNT($S922:AF922)&gt;=$P922,"",EDATE($S922,14)),"")</f>
        <v/>
      </c>
      <c r="AH922" s="48" t="str">
        <f>IFERROR(IF(COUNT($S922:AG922)&gt;=$P922,"",EDATE($S922,15)),"")</f>
        <v/>
      </c>
      <c r="AI922" s="48" t="str">
        <f>IFERROR(IF(COUNT($S922:AH922)&gt;=$P922,"",EDATE($S922,16)),"")</f>
        <v/>
      </c>
      <c r="AJ922" s="48" t="str">
        <f>IFERROR(IF(COUNT($S922:AI922)&gt;=$P922,"",EDATE($S922,17)),"")</f>
        <v/>
      </c>
      <c r="AK922" s="48" t="str">
        <f>IFERROR(IF(COUNT($S922:AJ922)&gt;=$P922,"",EDATE($S922,18)),"")</f>
        <v/>
      </c>
      <c r="AL922" s="49" t="str">
        <f>IFERROR(IF(COUNT($S922:AK922)&gt;=$P922,"",EDATE($S922,19)),"")</f>
        <v/>
      </c>
      <c r="AM922" s="49" t="str">
        <f>IFERROR(IF(COUNT($S922:AL922)&gt;=$P922,"",EDATE($S922,20)),"")</f>
        <v/>
      </c>
      <c r="AN922" s="49" t="str">
        <f>IFERROR(IF(COUNT($S922:AM922)&gt;=$P922,"",EDATE($S922,21)),"")</f>
        <v/>
      </c>
      <c r="AO922" s="49" t="str">
        <f>IFERROR(IF(COUNT($S922:AN922)&gt;=$P922,"",EDATE($S922,22)),"")</f>
        <v/>
      </c>
      <c r="AP922" s="49" t="str">
        <f>IFERROR(IF(COUNT($S922:AO922)&gt;=$P922,"",EDATE($S922,23)),"")</f>
        <v/>
      </c>
      <c r="AQ922" s="49" t="str">
        <f>IFERROR(IF(COUNT($S922:AP922)&gt;=$P922,"",EDATE($S922,24)),"")</f>
        <v/>
      </c>
      <c r="AR922" s="49" t="str">
        <f>IFERROR(IF(COUNT($S922:AQ922)&gt;=$P922,"",EDATE($S922,25)),"")</f>
        <v/>
      </c>
      <c r="AS922" s="49" t="str">
        <f>IFERROR(IF(COUNT($S922:AR922)&gt;=$P922,"",EDATE($S922,26)),"")</f>
        <v/>
      </c>
      <c r="AT922" s="49" t="str">
        <f>IFERROR(IF(COUNT($S922:AS922)&gt;=$P922,"",EDATE($S922,27)),"")</f>
        <v/>
      </c>
      <c r="AU922" s="49" t="str">
        <f>IFERROR(IF(COUNT($S922:AT922)&gt;=$P922,"",EDATE($S922,28)),"")</f>
        <v/>
      </c>
      <c r="AV922" s="49" t="str">
        <f>IFERROR(IF(COUNT($S922:AU922)&gt;=$P922,"",EDATE($S922,29)),"")</f>
        <v/>
      </c>
      <c r="AW922" s="49" t="str">
        <f>IFERROR(IF(COUNT($S922:AV922)&gt;=$P922,"",EDATE($S922,30)),"")</f>
        <v/>
      </c>
      <c r="AX922" s="49" t="str">
        <f>IFERROR(IF(COUNT($S922:AW922)&gt;=$P922,"",EDATE($S922,31)),"")</f>
        <v/>
      </c>
      <c r="AY922" s="49" t="str">
        <f>IFERROR(IF(COUNT($S922:AX922)&gt;=$P922,"",EDATE($S922,32)),"")</f>
        <v/>
      </c>
      <c r="AZ922" s="49" t="str">
        <f>IFERROR(IF(COUNT($S922:AY922)&gt;=$P922,"",EDATE($S922,33)),"")</f>
        <v/>
      </c>
      <c r="BA922" s="49" t="str">
        <f>IFERROR(IF(COUNT($S922:AZ922)&gt;=$P922,"",EDATE($S922,34)),"")</f>
        <v/>
      </c>
      <c r="BB922" s="49" t="str">
        <f>IFERROR(IF(COUNT($S922:BA922)&gt;=$P922,"",EDATE($S922,35)),"")</f>
        <v/>
      </c>
      <c r="BC922" s="49" t="str">
        <f>IFERROR(IF(COUNT($S922:BB922)&gt;=$P922,"",EDATE($S922,36)),"")</f>
        <v/>
      </c>
      <c r="BD922" s="108"/>
    </row>
    <row r="923" spans="1:56" s="98" customFormat="1" ht="21" customHeight="1" thickBot="1">
      <c r="A923" s="106" t="str">
        <f t="shared" ca="1" si="84"/>
        <v/>
      </c>
      <c r="B923" s="152"/>
      <c r="C923" s="45" t="str">
        <f>IFERROR(VLOOKUP(B923,'اسماء العملاء'!$A$2:$E$1589,5,FALSE),"")</f>
        <v/>
      </c>
      <c r="D923" s="60" t="str">
        <f>IFERROR(VLOOKUP(B923,'اسماء العملاء'!$A$2:$C$1589,2,FALSE),"")</f>
        <v/>
      </c>
      <c r="E923" s="56"/>
      <c r="F923" s="62" t="str">
        <f>IFERROR(VLOOKUP(B923,'اسماء العملاء'!$A$2:$C$1589,3,FALSE),"")</f>
        <v/>
      </c>
      <c r="G923" s="75" t="str">
        <f>IFERROR(VLOOKUP(B923,'اسماء العملاء'!$A$2:$F$1589,6,FALSE),"")</f>
        <v/>
      </c>
      <c r="H923" s="142" t="str">
        <f>IFERROR(VLOOKUP(G923,'انواع الفلاتر'!$B$2:$C$52,2,FALSE),"")</f>
        <v/>
      </c>
      <c r="I923" s="128" t="str">
        <f>IFERROR(VLOOKUP(B923,'اسماء العملاء'!$A$2:$K$1589,11,FALSE),"")</f>
        <v/>
      </c>
      <c r="J923" s="46" t="str">
        <f t="shared" si="85"/>
        <v/>
      </c>
      <c r="K923" s="37"/>
      <c r="L923" s="137" t="str">
        <f t="shared" si="86"/>
        <v/>
      </c>
      <c r="M923" s="94" t="str">
        <f>IFERROR(VLOOKUP(B923,'اسماء العملاء'!$A$2:$G$1589,7,FALSE),"")</f>
        <v/>
      </c>
      <c r="N923" s="92" t="str">
        <f t="shared" si="87"/>
        <v/>
      </c>
      <c r="O923" s="149" t="str">
        <f>IFERROR(VLOOKUP(B923,'اسماء العملاء'!$A$2:$I$1589,9,FALSE),"")</f>
        <v/>
      </c>
      <c r="P923" s="144" t="str">
        <f t="shared" si="88"/>
        <v/>
      </c>
      <c r="Q923" s="145" t="str">
        <f t="shared" si="89"/>
        <v/>
      </c>
      <c r="R923" s="50"/>
      <c r="S923" s="133" t="str">
        <f>IFERROR(VLOOKUP(B923,'اسماء العملاء'!$A$2:$J$1589,10,FALSE),"")</f>
        <v/>
      </c>
      <c r="T923" s="48" t="str">
        <f>IFERROR(IF(COUNT($S923:S923)&gt;=$P923,"",EDATE($S923,1)),"")</f>
        <v/>
      </c>
      <c r="U923" s="48" t="str">
        <f>IFERROR(IF(COUNT($S923:T923)&gt;=$P923,"",EDATE($S923,2)),"")</f>
        <v/>
      </c>
      <c r="V923" s="48" t="str">
        <f>IFERROR(IF(COUNT($S923:U923)&gt;=$P923,"",EDATE($S923,3)),"")</f>
        <v/>
      </c>
      <c r="W923" s="48" t="str">
        <f>IFERROR(IF(COUNT($S923:V923)&gt;=$P923,"",EDATE($S923,4)),"")</f>
        <v/>
      </c>
      <c r="X923" s="48" t="str">
        <f>IFERROR(IF(COUNT($S923:W923)&gt;=$P923,"",EDATE($S923,5)),"")</f>
        <v/>
      </c>
      <c r="Y923" s="48" t="str">
        <f>IFERROR(IF(COUNT($S923:X923)&gt;=$P923,"",EDATE($S923,6)),"")</f>
        <v/>
      </c>
      <c r="Z923" s="48" t="str">
        <f>IFERROR(IF(COUNT($S923:Y923)&gt;=$P923,"",EDATE($S923,7)),"")</f>
        <v/>
      </c>
      <c r="AA923" s="48" t="str">
        <f>IFERROR(IF(COUNT($S923:Z923)&gt;=$P923,"",EDATE($S923,8)),"")</f>
        <v/>
      </c>
      <c r="AB923" s="48" t="str">
        <f>IFERROR(IF(COUNT($S923:AA923)&gt;=$P923,"",EDATE($S923,9)),"")</f>
        <v/>
      </c>
      <c r="AC923" s="48" t="str">
        <f>IFERROR(IF(COUNT($S923:AB923)&gt;=$P923,"",EDATE($S923,10)),"")</f>
        <v/>
      </c>
      <c r="AD923" s="48" t="str">
        <f>IFERROR(IF(COUNT($S923:AC923)&gt;=$P923,"",EDATE($S923,11)),"")</f>
        <v/>
      </c>
      <c r="AE923" s="48" t="str">
        <f>IFERROR(IF(COUNT($S923:AD923)&gt;=$P923,"",EDATE($S923,12)),"")</f>
        <v/>
      </c>
      <c r="AF923" s="48" t="str">
        <f>IFERROR(IF(COUNT($S923:AE923)&gt;=$P923,"",EDATE($S923,13)),"")</f>
        <v/>
      </c>
      <c r="AG923" s="48" t="str">
        <f>IFERROR(IF(COUNT($S923:AF923)&gt;=$P923,"",EDATE($S923,14)),"")</f>
        <v/>
      </c>
      <c r="AH923" s="48" t="str">
        <f>IFERROR(IF(COUNT($S923:AG923)&gt;=$P923,"",EDATE($S923,15)),"")</f>
        <v/>
      </c>
      <c r="AI923" s="48" t="str">
        <f>IFERROR(IF(COUNT($S923:AH923)&gt;=$P923,"",EDATE($S923,16)),"")</f>
        <v/>
      </c>
      <c r="AJ923" s="48" t="str">
        <f>IFERROR(IF(COUNT($S923:AI923)&gt;=$P923,"",EDATE($S923,17)),"")</f>
        <v/>
      </c>
      <c r="AK923" s="48" t="str">
        <f>IFERROR(IF(COUNT($S923:AJ923)&gt;=$P923,"",EDATE($S923,18)),"")</f>
        <v/>
      </c>
      <c r="AL923" s="49" t="str">
        <f>IFERROR(IF(COUNT($S923:AK923)&gt;=$P923,"",EDATE($S923,19)),"")</f>
        <v/>
      </c>
      <c r="AM923" s="49" t="str">
        <f>IFERROR(IF(COUNT($S923:AL923)&gt;=$P923,"",EDATE($S923,20)),"")</f>
        <v/>
      </c>
      <c r="AN923" s="49" t="str">
        <f>IFERROR(IF(COUNT($S923:AM923)&gt;=$P923,"",EDATE($S923,21)),"")</f>
        <v/>
      </c>
      <c r="AO923" s="49" t="str">
        <f>IFERROR(IF(COUNT($S923:AN923)&gt;=$P923,"",EDATE($S923,22)),"")</f>
        <v/>
      </c>
      <c r="AP923" s="49" t="str">
        <f>IFERROR(IF(COUNT($S923:AO923)&gt;=$P923,"",EDATE($S923,23)),"")</f>
        <v/>
      </c>
      <c r="AQ923" s="49" t="str">
        <f>IFERROR(IF(COUNT($S923:AP923)&gt;=$P923,"",EDATE($S923,24)),"")</f>
        <v/>
      </c>
      <c r="AR923" s="49" t="str">
        <f>IFERROR(IF(COUNT($S923:AQ923)&gt;=$P923,"",EDATE($S923,25)),"")</f>
        <v/>
      </c>
      <c r="AS923" s="49" t="str">
        <f>IFERROR(IF(COUNT($S923:AR923)&gt;=$P923,"",EDATE($S923,26)),"")</f>
        <v/>
      </c>
      <c r="AT923" s="49" t="str">
        <f>IFERROR(IF(COUNT($S923:AS923)&gt;=$P923,"",EDATE($S923,27)),"")</f>
        <v/>
      </c>
      <c r="AU923" s="49" t="str">
        <f>IFERROR(IF(COUNT($S923:AT923)&gt;=$P923,"",EDATE($S923,28)),"")</f>
        <v/>
      </c>
      <c r="AV923" s="49" t="str">
        <f>IFERROR(IF(COUNT($S923:AU923)&gt;=$P923,"",EDATE($S923,29)),"")</f>
        <v/>
      </c>
      <c r="AW923" s="49" t="str">
        <f>IFERROR(IF(COUNT($S923:AV923)&gt;=$P923,"",EDATE($S923,30)),"")</f>
        <v/>
      </c>
      <c r="AX923" s="49" t="str">
        <f>IFERROR(IF(COUNT($S923:AW923)&gt;=$P923,"",EDATE($S923,31)),"")</f>
        <v/>
      </c>
      <c r="AY923" s="49" t="str">
        <f>IFERROR(IF(COUNT($S923:AX923)&gt;=$P923,"",EDATE($S923,32)),"")</f>
        <v/>
      </c>
      <c r="AZ923" s="49" t="str">
        <f>IFERROR(IF(COUNT($S923:AY923)&gt;=$P923,"",EDATE($S923,33)),"")</f>
        <v/>
      </c>
      <c r="BA923" s="49" t="str">
        <f>IFERROR(IF(COUNT($S923:AZ923)&gt;=$P923,"",EDATE($S923,34)),"")</f>
        <v/>
      </c>
      <c r="BB923" s="49" t="str">
        <f>IFERROR(IF(COUNT($S923:BA923)&gt;=$P923,"",EDATE($S923,35)),"")</f>
        <v/>
      </c>
      <c r="BC923" s="49" t="str">
        <f>IFERROR(IF(COUNT($S923:BB923)&gt;=$P923,"",EDATE($S923,36)),"")</f>
        <v/>
      </c>
      <c r="BD923" s="108"/>
    </row>
    <row r="924" spans="1:56" s="98" customFormat="1" ht="21" customHeight="1" thickBot="1">
      <c r="A924" s="106" t="str">
        <f t="shared" ca="1" si="84"/>
        <v/>
      </c>
      <c r="B924" s="152"/>
      <c r="C924" s="45" t="str">
        <f>IFERROR(VLOOKUP(B924,'اسماء العملاء'!$A$2:$E$1589,5,FALSE),"")</f>
        <v/>
      </c>
      <c r="D924" s="60" t="str">
        <f>IFERROR(VLOOKUP(B924,'اسماء العملاء'!$A$2:$C$1589,2,FALSE),"")</f>
        <v/>
      </c>
      <c r="E924" s="56"/>
      <c r="F924" s="62" t="str">
        <f>IFERROR(VLOOKUP(B924,'اسماء العملاء'!$A$2:$C$1589,3,FALSE),"")</f>
        <v/>
      </c>
      <c r="G924" s="75" t="str">
        <f>IFERROR(VLOOKUP(B924,'اسماء العملاء'!$A$2:$F$1589,6,FALSE),"")</f>
        <v/>
      </c>
      <c r="H924" s="142" t="str">
        <f>IFERROR(VLOOKUP(G924,'انواع الفلاتر'!$B$2:$C$52,2,FALSE),"")</f>
        <v/>
      </c>
      <c r="I924" s="128" t="str">
        <f>IFERROR(VLOOKUP(B924,'اسماء العملاء'!$A$2:$K$1589,11,FALSE),"")</f>
        <v/>
      </c>
      <c r="J924" s="46" t="str">
        <f t="shared" si="85"/>
        <v/>
      </c>
      <c r="K924" s="37"/>
      <c r="L924" s="137" t="str">
        <f t="shared" si="86"/>
        <v/>
      </c>
      <c r="M924" s="94" t="str">
        <f>IFERROR(VLOOKUP(B924,'اسماء العملاء'!$A$2:$G$1589,7,FALSE),"")</f>
        <v/>
      </c>
      <c r="N924" s="92" t="str">
        <f t="shared" si="87"/>
        <v/>
      </c>
      <c r="O924" s="149" t="str">
        <f>IFERROR(VLOOKUP(B924,'اسماء العملاء'!$A$2:$I$1589,9,FALSE),"")</f>
        <v/>
      </c>
      <c r="P924" s="144" t="str">
        <f t="shared" si="88"/>
        <v/>
      </c>
      <c r="Q924" s="145" t="str">
        <f t="shared" si="89"/>
        <v/>
      </c>
      <c r="R924" s="50"/>
      <c r="S924" s="133" t="str">
        <f>IFERROR(VLOOKUP(B924,'اسماء العملاء'!$A$2:$J$1589,10,FALSE),"")</f>
        <v/>
      </c>
      <c r="T924" s="48" t="str">
        <f>IFERROR(IF(COUNT($S924:S924)&gt;=$P924,"",EDATE($S924,1)),"")</f>
        <v/>
      </c>
      <c r="U924" s="48" t="str">
        <f>IFERROR(IF(COUNT($S924:T924)&gt;=$P924,"",EDATE($S924,2)),"")</f>
        <v/>
      </c>
      <c r="V924" s="48" t="str">
        <f>IFERROR(IF(COUNT($S924:U924)&gt;=$P924,"",EDATE($S924,3)),"")</f>
        <v/>
      </c>
      <c r="W924" s="48" t="str">
        <f>IFERROR(IF(COUNT($S924:V924)&gt;=$P924,"",EDATE($S924,4)),"")</f>
        <v/>
      </c>
      <c r="X924" s="48" t="str">
        <f>IFERROR(IF(COUNT($S924:W924)&gt;=$P924,"",EDATE($S924,5)),"")</f>
        <v/>
      </c>
      <c r="Y924" s="48" t="str">
        <f>IFERROR(IF(COUNT($S924:X924)&gt;=$P924,"",EDATE($S924,6)),"")</f>
        <v/>
      </c>
      <c r="Z924" s="48" t="str">
        <f>IFERROR(IF(COUNT($S924:Y924)&gt;=$P924,"",EDATE($S924,7)),"")</f>
        <v/>
      </c>
      <c r="AA924" s="48" t="str">
        <f>IFERROR(IF(COUNT($S924:Z924)&gt;=$P924,"",EDATE($S924,8)),"")</f>
        <v/>
      </c>
      <c r="AB924" s="48" t="str">
        <f>IFERROR(IF(COUNT($S924:AA924)&gt;=$P924,"",EDATE($S924,9)),"")</f>
        <v/>
      </c>
      <c r="AC924" s="48" t="str">
        <f>IFERROR(IF(COUNT($S924:AB924)&gt;=$P924,"",EDATE($S924,10)),"")</f>
        <v/>
      </c>
      <c r="AD924" s="48" t="str">
        <f>IFERROR(IF(COUNT($S924:AC924)&gt;=$P924,"",EDATE($S924,11)),"")</f>
        <v/>
      </c>
      <c r="AE924" s="48" t="str">
        <f>IFERROR(IF(COUNT($S924:AD924)&gt;=$P924,"",EDATE($S924,12)),"")</f>
        <v/>
      </c>
      <c r="AF924" s="48" t="str">
        <f>IFERROR(IF(COUNT($S924:AE924)&gt;=$P924,"",EDATE($S924,13)),"")</f>
        <v/>
      </c>
      <c r="AG924" s="48" t="str">
        <f>IFERROR(IF(COUNT($S924:AF924)&gt;=$P924,"",EDATE($S924,14)),"")</f>
        <v/>
      </c>
      <c r="AH924" s="48" t="str">
        <f>IFERROR(IF(COUNT($S924:AG924)&gt;=$P924,"",EDATE($S924,15)),"")</f>
        <v/>
      </c>
      <c r="AI924" s="48" t="str">
        <f>IFERROR(IF(COUNT($S924:AH924)&gt;=$P924,"",EDATE($S924,16)),"")</f>
        <v/>
      </c>
      <c r="AJ924" s="48" t="str">
        <f>IFERROR(IF(COUNT($S924:AI924)&gt;=$P924,"",EDATE($S924,17)),"")</f>
        <v/>
      </c>
      <c r="AK924" s="48" t="str">
        <f>IFERROR(IF(COUNT($S924:AJ924)&gt;=$P924,"",EDATE($S924,18)),"")</f>
        <v/>
      </c>
      <c r="AL924" s="49" t="str">
        <f>IFERROR(IF(COUNT($S924:AK924)&gt;=$P924,"",EDATE($S924,19)),"")</f>
        <v/>
      </c>
      <c r="AM924" s="49" t="str">
        <f>IFERROR(IF(COUNT($S924:AL924)&gt;=$P924,"",EDATE($S924,20)),"")</f>
        <v/>
      </c>
      <c r="AN924" s="49" t="str">
        <f>IFERROR(IF(COUNT($S924:AM924)&gt;=$P924,"",EDATE($S924,21)),"")</f>
        <v/>
      </c>
      <c r="AO924" s="49" t="str">
        <f>IFERROR(IF(COUNT($S924:AN924)&gt;=$P924,"",EDATE($S924,22)),"")</f>
        <v/>
      </c>
      <c r="AP924" s="49" t="str">
        <f>IFERROR(IF(COUNT($S924:AO924)&gt;=$P924,"",EDATE($S924,23)),"")</f>
        <v/>
      </c>
      <c r="AQ924" s="49" t="str">
        <f>IFERROR(IF(COUNT($S924:AP924)&gt;=$P924,"",EDATE($S924,24)),"")</f>
        <v/>
      </c>
      <c r="AR924" s="49" t="str">
        <f>IFERROR(IF(COUNT($S924:AQ924)&gt;=$P924,"",EDATE($S924,25)),"")</f>
        <v/>
      </c>
      <c r="AS924" s="49" t="str">
        <f>IFERROR(IF(COUNT($S924:AR924)&gt;=$P924,"",EDATE($S924,26)),"")</f>
        <v/>
      </c>
      <c r="AT924" s="49" t="str">
        <f>IFERROR(IF(COUNT($S924:AS924)&gt;=$P924,"",EDATE($S924,27)),"")</f>
        <v/>
      </c>
      <c r="AU924" s="49" t="str">
        <f>IFERROR(IF(COUNT($S924:AT924)&gt;=$P924,"",EDATE($S924,28)),"")</f>
        <v/>
      </c>
      <c r="AV924" s="49" t="str">
        <f>IFERROR(IF(COUNT($S924:AU924)&gt;=$P924,"",EDATE($S924,29)),"")</f>
        <v/>
      </c>
      <c r="AW924" s="49" t="str">
        <f>IFERROR(IF(COUNT($S924:AV924)&gt;=$P924,"",EDATE($S924,30)),"")</f>
        <v/>
      </c>
      <c r="AX924" s="49" t="str">
        <f>IFERROR(IF(COUNT($S924:AW924)&gt;=$P924,"",EDATE($S924,31)),"")</f>
        <v/>
      </c>
      <c r="AY924" s="49" t="str">
        <f>IFERROR(IF(COUNT($S924:AX924)&gt;=$P924,"",EDATE($S924,32)),"")</f>
        <v/>
      </c>
      <c r="AZ924" s="49" t="str">
        <f>IFERROR(IF(COUNT($S924:AY924)&gt;=$P924,"",EDATE($S924,33)),"")</f>
        <v/>
      </c>
      <c r="BA924" s="49" t="str">
        <f>IFERROR(IF(COUNT($S924:AZ924)&gt;=$P924,"",EDATE($S924,34)),"")</f>
        <v/>
      </c>
      <c r="BB924" s="49" t="str">
        <f>IFERROR(IF(COUNT($S924:BA924)&gt;=$P924,"",EDATE($S924,35)),"")</f>
        <v/>
      </c>
      <c r="BC924" s="49" t="str">
        <f>IFERROR(IF(COUNT($S924:BB924)&gt;=$P924,"",EDATE($S924,36)),"")</f>
        <v/>
      </c>
      <c r="BD924" s="108"/>
    </row>
    <row r="925" spans="1:56" s="98" customFormat="1" ht="21" customHeight="1" thickBot="1">
      <c r="A925" s="106" t="str">
        <f t="shared" ca="1" si="84"/>
        <v/>
      </c>
      <c r="B925" s="152"/>
      <c r="C925" s="45" t="str">
        <f>IFERROR(VLOOKUP(B925,'اسماء العملاء'!$A$2:$E$1589,5,FALSE),"")</f>
        <v/>
      </c>
      <c r="D925" s="60" t="str">
        <f>IFERROR(VLOOKUP(B925,'اسماء العملاء'!$A$2:$C$1589,2,FALSE),"")</f>
        <v/>
      </c>
      <c r="E925" s="56"/>
      <c r="F925" s="62" t="str">
        <f>IFERROR(VLOOKUP(B925,'اسماء العملاء'!$A$2:$C$1589,3,FALSE),"")</f>
        <v/>
      </c>
      <c r="G925" s="75" t="str">
        <f>IFERROR(VLOOKUP(B925,'اسماء العملاء'!$A$2:$F$1589,6,FALSE),"")</f>
        <v/>
      </c>
      <c r="H925" s="142" t="str">
        <f>IFERROR(VLOOKUP(G925,'انواع الفلاتر'!$B$2:$C$52,2,FALSE),"")</f>
        <v/>
      </c>
      <c r="I925" s="128" t="str">
        <f>IFERROR(VLOOKUP(B925,'اسماء العملاء'!$A$2:$K$1589,11,FALSE),"")</f>
        <v/>
      </c>
      <c r="J925" s="46" t="str">
        <f t="shared" si="85"/>
        <v/>
      </c>
      <c r="K925" s="37"/>
      <c r="L925" s="137" t="str">
        <f t="shared" si="86"/>
        <v/>
      </c>
      <c r="M925" s="94" t="str">
        <f>IFERROR(VLOOKUP(B925,'اسماء العملاء'!$A$2:$G$1589,7,FALSE),"")</f>
        <v/>
      </c>
      <c r="N925" s="92" t="str">
        <f t="shared" si="87"/>
        <v/>
      </c>
      <c r="O925" s="149" t="str">
        <f>IFERROR(VLOOKUP(B925,'اسماء العملاء'!$A$2:$I$1589,9,FALSE),"")</f>
        <v/>
      </c>
      <c r="P925" s="144" t="str">
        <f t="shared" si="88"/>
        <v/>
      </c>
      <c r="Q925" s="145" t="str">
        <f t="shared" si="89"/>
        <v/>
      </c>
      <c r="R925" s="50"/>
      <c r="S925" s="133" t="str">
        <f>IFERROR(VLOOKUP(B925,'اسماء العملاء'!$A$2:$J$1589,10,FALSE),"")</f>
        <v/>
      </c>
      <c r="T925" s="48" t="str">
        <f>IFERROR(IF(COUNT($S925:S925)&gt;=$P925,"",EDATE($S925,1)),"")</f>
        <v/>
      </c>
      <c r="U925" s="48" t="str">
        <f>IFERROR(IF(COUNT($S925:T925)&gt;=$P925,"",EDATE($S925,2)),"")</f>
        <v/>
      </c>
      <c r="V925" s="48" t="str">
        <f>IFERROR(IF(COUNT($S925:U925)&gt;=$P925,"",EDATE($S925,3)),"")</f>
        <v/>
      </c>
      <c r="W925" s="48" t="str">
        <f>IFERROR(IF(COUNT($S925:V925)&gt;=$P925,"",EDATE($S925,4)),"")</f>
        <v/>
      </c>
      <c r="X925" s="48" t="str">
        <f>IFERROR(IF(COUNT($S925:W925)&gt;=$P925,"",EDATE($S925,5)),"")</f>
        <v/>
      </c>
      <c r="Y925" s="48" t="str">
        <f>IFERROR(IF(COUNT($S925:X925)&gt;=$P925,"",EDATE($S925,6)),"")</f>
        <v/>
      </c>
      <c r="Z925" s="48" t="str">
        <f>IFERROR(IF(COUNT($S925:Y925)&gt;=$P925,"",EDATE($S925,7)),"")</f>
        <v/>
      </c>
      <c r="AA925" s="48" t="str">
        <f>IFERROR(IF(COUNT($S925:Z925)&gt;=$P925,"",EDATE($S925,8)),"")</f>
        <v/>
      </c>
      <c r="AB925" s="48" t="str">
        <f>IFERROR(IF(COUNT($S925:AA925)&gt;=$P925,"",EDATE($S925,9)),"")</f>
        <v/>
      </c>
      <c r="AC925" s="48" t="str">
        <f>IFERROR(IF(COUNT($S925:AB925)&gt;=$P925,"",EDATE($S925,10)),"")</f>
        <v/>
      </c>
      <c r="AD925" s="48" t="str">
        <f>IFERROR(IF(COUNT($S925:AC925)&gt;=$P925,"",EDATE($S925,11)),"")</f>
        <v/>
      </c>
      <c r="AE925" s="48" t="str">
        <f>IFERROR(IF(COUNT($S925:AD925)&gt;=$P925,"",EDATE($S925,12)),"")</f>
        <v/>
      </c>
      <c r="AF925" s="48" t="str">
        <f>IFERROR(IF(COUNT($S925:AE925)&gt;=$P925,"",EDATE($S925,13)),"")</f>
        <v/>
      </c>
      <c r="AG925" s="48" t="str">
        <f>IFERROR(IF(COUNT($S925:AF925)&gt;=$P925,"",EDATE($S925,14)),"")</f>
        <v/>
      </c>
      <c r="AH925" s="48" t="str">
        <f>IFERROR(IF(COUNT($S925:AG925)&gt;=$P925,"",EDATE($S925,15)),"")</f>
        <v/>
      </c>
      <c r="AI925" s="48" t="str">
        <f>IFERROR(IF(COUNT($S925:AH925)&gt;=$P925,"",EDATE($S925,16)),"")</f>
        <v/>
      </c>
      <c r="AJ925" s="48" t="str">
        <f>IFERROR(IF(COUNT($S925:AI925)&gt;=$P925,"",EDATE($S925,17)),"")</f>
        <v/>
      </c>
      <c r="AK925" s="48" t="str">
        <f>IFERROR(IF(COUNT($S925:AJ925)&gt;=$P925,"",EDATE($S925,18)),"")</f>
        <v/>
      </c>
      <c r="AL925" s="49" t="str">
        <f>IFERROR(IF(COUNT($S925:AK925)&gt;=$P925,"",EDATE($S925,19)),"")</f>
        <v/>
      </c>
      <c r="AM925" s="49" t="str">
        <f>IFERROR(IF(COUNT($S925:AL925)&gt;=$P925,"",EDATE($S925,20)),"")</f>
        <v/>
      </c>
      <c r="AN925" s="49" t="str">
        <f>IFERROR(IF(COUNT($S925:AM925)&gt;=$P925,"",EDATE($S925,21)),"")</f>
        <v/>
      </c>
      <c r="AO925" s="49" t="str">
        <f>IFERROR(IF(COUNT($S925:AN925)&gt;=$P925,"",EDATE($S925,22)),"")</f>
        <v/>
      </c>
      <c r="AP925" s="49" t="str">
        <f>IFERROR(IF(COUNT($S925:AO925)&gt;=$P925,"",EDATE($S925,23)),"")</f>
        <v/>
      </c>
      <c r="AQ925" s="49" t="str">
        <f>IFERROR(IF(COUNT($S925:AP925)&gt;=$P925,"",EDATE($S925,24)),"")</f>
        <v/>
      </c>
      <c r="AR925" s="49" t="str">
        <f>IFERROR(IF(COUNT($S925:AQ925)&gt;=$P925,"",EDATE($S925,25)),"")</f>
        <v/>
      </c>
      <c r="AS925" s="49" t="str">
        <f>IFERROR(IF(COUNT($S925:AR925)&gt;=$P925,"",EDATE($S925,26)),"")</f>
        <v/>
      </c>
      <c r="AT925" s="49" t="str">
        <f>IFERROR(IF(COUNT($S925:AS925)&gt;=$P925,"",EDATE($S925,27)),"")</f>
        <v/>
      </c>
      <c r="AU925" s="49" t="str">
        <f>IFERROR(IF(COUNT($S925:AT925)&gt;=$P925,"",EDATE($S925,28)),"")</f>
        <v/>
      </c>
      <c r="AV925" s="49" t="str">
        <f>IFERROR(IF(COUNT($S925:AU925)&gt;=$P925,"",EDATE($S925,29)),"")</f>
        <v/>
      </c>
      <c r="AW925" s="49" t="str">
        <f>IFERROR(IF(COUNT($S925:AV925)&gt;=$P925,"",EDATE($S925,30)),"")</f>
        <v/>
      </c>
      <c r="AX925" s="49" t="str">
        <f>IFERROR(IF(COUNT($S925:AW925)&gt;=$P925,"",EDATE($S925,31)),"")</f>
        <v/>
      </c>
      <c r="AY925" s="49" t="str">
        <f>IFERROR(IF(COUNT($S925:AX925)&gt;=$P925,"",EDATE($S925,32)),"")</f>
        <v/>
      </c>
      <c r="AZ925" s="49" t="str">
        <f>IFERROR(IF(COUNT($S925:AY925)&gt;=$P925,"",EDATE($S925,33)),"")</f>
        <v/>
      </c>
      <c r="BA925" s="49" t="str">
        <f>IFERROR(IF(COUNT($S925:AZ925)&gt;=$P925,"",EDATE($S925,34)),"")</f>
        <v/>
      </c>
      <c r="BB925" s="49" t="str">
        <f>IFERROR(IF(COUNT($S925:BA925)&gt;=$P925,"",EDATE($S925,35)),"")</f>
        <v/>
      </c>
      <c r="BC925" s="49" t="str">
        <f>IFERROR(IF(COUNT($S925:BB925)&gt;=$P925,"",EDATE($S925,36)),"")</f>
        <v/>
      </c>
      <c r="BD925" s="108"/>
    </row>
    <row r="926" spans="1:56" s="98" customFormat="1" ht="21" customHeight="1" thickBot="1">
      <c r="A926" s="106" t="str">
        <f t="shared" ca="1" si="84"/>
        <v/>
      </c>
      <c r="B926" s="152"/>
      <c r="C926" s="45" t="str">
        <f>IFERROR(VLOOKUP(B926,'اسماء العملاء'!$A$2:$E$1589,5,FALSE),"")</f>
        <v/>
      </c>
      <c r="D926" s="60" t="str">
        <f>IFERROR(VLOOKUP(B926,'اسماء العملاء'!$A$2:$C$1589,2,FALSE),"")</f>
        <v/>
      </c>
      <c r="E926" s="56"/>
      <c r="F926" s="62" t="str">
        <f>IFERROR(VLOOKUP(B926,'اسماء العملاء'!$A$2:$C$1589,3,FALSE),"")</f>
        <v/>
      </c>
      <c r="G926" s="75" t="str">
        <f>IFERROR(VLOOKUP(B926,'اسماء العملاء'!$A$2:$F$1589,6,FALSE),"")</f>
        <v/>
      </c>
      <c r="H926" s="142" t="str">
        <f>IFERROR(VLOOKUP(G926,'انواع الفلاتر'!$B$2:$C$52,2,FALSE),"")</f>
        <v/>
      </c>
      <c r="I926" s="128" t="str">
        <f>IFERROR(VLOOKUP(B926,'اسماء العملاء'!$A$2:$K$1589,11,FALSE),"")</f>
        <v/>
      </c>
      <c r="J926" s="46" t="str">
        <f t="shared" si="85"/>
        <v/>
      </c>
      <c r="K926" s="37"/>
      <c r="L926" s="137" t="str">
        <f t="shared" si="86"/>
        <v/>
      </c>
      <c r="M926" s="94" t="str">
        <f>IFERROR(VLOOKUP(B926,'اسماء العملاء'!$A$2:$G$1589,7,FALSE),"")</f>
        <v/>
      </c>
      <c r="N926" s="92" t="str">
        <f t="shared" si="87"/>
        <v/>
      </c>
      <c r="O926" s="149" t="str">
        <f>IFERROR(VLOOKUP(B926,'اسماء العملاء'!$A$2:$I$1589,9,FALSE),"")</f>
        <v/>
      </c>
      <c r="P926" s="144" t="str">
        <f t="shared" si="88"/>
        <v/>
      </c>
      <c r="Q926" s="145" t="str">
        <f t="shared" si="89"/>
        <v/>
      </c>
      <c r="R926" s="50"/>
      <c r="S926" s="133" t="str">
        <f>IFERROR(VLOOKUP(B926,'اسماء العملاء'!$A$2:$J$1589,10,FALSE),"")</f>
        <v/>
      </c>
      <c r="T926" s="48" t="str">
        <f>IFERROR(IF(COUNT($S926:S926)&gt;=$P926,"",EDATE($S926,1)),"")</f>
        <v/>
      </c>
      <c r="U926" s="48" t="str">
        <f>IFERROR(IF(COUNT($S926:T926)&gt;=$P926,"",EDATE($S926,2)),"")</f>
        <v/>
      </c>
      <c r="V926" s="48" t="str">
        <f>IFERROR(IF(COUNT($S926:U926)&gt;=$P926,"",EDATE($S926,3)),"")</f>
        <v/>
      </c>
      <c r="W926" s="48" t="str">
        <f>IFERROR(IF(COUNT($S926:V926)&gt;=$P926,"",EDATE($S926,4)),"")</f>
        <v/>
      </c>
      <c r="X926" s="48" t="str">
        <f>IFERROR(IF(COUNT($S926:W926)&gt;=$P926,"",EDATE($S926,5)),"")</f>
        <v/>
      </c>
      <c r="Y926" s="48" t="str">
        <f>IFERROR(IF(COUNT($S926:X926)&gt;=$P926,"",EDATE($S926,6)),"")</f>
        <v/>
      </c>
      <c r="Z926" s="48" t="str">
        <f>IFERROR(IF(COUNT($S926:Y926)&gt;=$P926,"",EDATE($S926,7)),"")</f>
        <v/>
      </c>
      <c r="AA926" s="48" t="str">
        <f>IFERROR(IF(COUNT($S926:Z926)&gt;=$P926,"",EDATE($S926,8)),"")</f>
        <v/>
      </c>
      <c r="AB926" s="48" t="str">
        <f>IFERROR(IF(COUNT($S926:AA926)&gt;=$P926,"",EDATE($S926,9)),"")</f>
        <v/>
      </c>
      <c r="AC926" s="48" t="str">
        <f>IFERROR(IF(COUNT($S926:AB926)&gt;=$P926,"",EDATE($S926,10)),"")</f>
        <v/>
      </c>
      <c r="AD926" s="48" t="str">
        <f>IFERROR(IF(COUNT($S926:AC926)&gt;=$P926,"",EDATE($S926,11)),"")</f>
        <v/>
      </c>
      <c r="AE926" s="48" t="str">
        <f>IFERROR(IF(COUNT($S926:AD926)&gt;=$P926,"",EDATE($S926,12)),"")</f>
        <v/>
      </c>
      <c r="AF926" s="48" t="str">
        <f>IFERROR(IF(COUNT($S926:AE926)&gt;=$P926,"",EDATE($S926,13)),"")</f>
        <v/>
      </c>
      <c r="AG926" s="48" t="str">
        <f>IFERROR(IF(COUNT($S926:AF926)&gt;=$P926,"",EDATE($S926,14)),"")</f>
        <v/>
      </c>
      <c r="AH926" s="48" t="str">
        <f>IFERROR(IF(COUNT($S926:AG926)&gt;=$P926,"",EDATE($S926,15)),"")</f>
        <v/>
      </c>
      <c r="AI926" s="48" t="str">
        <f>IFERROR(IF(COUNT($S926:AH926)&gt;=$P926,"",EDATE($S926,16)),"")</f>
        <v/>
      </c>
      <c r="AJ926" s="48" t="str">
        <f>IFERROR(IF(COUNT($S926:AI926)&gt;=$P926,"",EDATE($S926,17)),"")</f>
        <v/>
      </c>
      <c r="AK926" s="48" t="str">
        <f>IFERROR(IF(COUNT($S926:AJ926)&gt;=$P926,"",EDATE($S926,18)),"")</f>
        <v/>
      </c>
      <c r="AL926" s="49" t="str">
        <f>IFERROR(IF(COUNT($S926:AK926)&gt;=$P926,"",EDATE($S926,19)),"")</f>
        <v/>
      </c>
      <c r="AM926" s="49" t="str">
        <f>IFERROR(IF(COUNT($S926:AL926)&gt;=$P926,"",EDATE($S926,20)),"")</f>
        <v/>
      </c>
      <c r="AN926" s="49" t="str">
        <f>IFERROR(IF(COUNT($S926:AM926)&gt;=$P926,"",EDATE($S926,21)),"")</f>
        <v/>
      </c>
      <c r="AO926" s="49" t="str">
        <f>IFERROR(IF(COUNT($S926:AN926)&gt;=$P926,"",EDATE($S926,22)),"")</f>
        <v/>
      </c>
      <c r="AP926" s="49" t="str">
        <f>IFERROR(IF(COUNT($S926:AO926)&gt;=$P926,"",EDATE($S926,23)),"")</f>
        <v/>
      </c>
      <c r="AQ926" s="49" t="str">
        <f>IFERROR(IF(COUNT($S926:AP926)&gt;=$P926,"",EDATE($S926,24)),"")</f>
        <v/>
      </c>
      <c r="AR926" s="49" t="str">
        <f>IFERROR(IF(COUNT($S926:AQ926)&gt;=$P926,"",EDATE($S926,25)),"")</f>
        <v/>
      </c>
      <c r="AS926" s="49" t="str">
        <f>IFERROR(IF(COUNT($S926:AR926)&gt;=$P926,"",EDATE($S926,26)),"")</f>
        <v/>
      </c>
      <c r="AT926" s="49" t="str">
        <f>IFERROR(IF(COUNT($S926:AS926)&gt;=$P926,"",EDATE($S926,27)),"")</f>
        <v/>
      </c>
      <c r="AU926" s="49" t="str">
        <f>IFERROR(IF(COUNT($S926:AT926)&gt;=$P926,"",EDATE($S926,28)),"")</f>
        <v/>
      </c>
      <c r="AV926" s="49" t="str">
        <f>IFERROR(IF(COUNT($S926:AU926)&gt;=$P926,"",EDATE($S926,29)),"")</f>
        <v/>
      </c>
      <c r="AW926" s="49" t="str">
        <f>IFERROR(IF(COUNT($S926:AV926)&gt;=$P926,"",EDATE($S926,30)),"")</f>
        <v/>
      </c>
      <c r="AX926" s="49" t="str">
        <f>IFERROR(IF(COUNT($S926:AW926)&gt;=$P926,"",EDATE($S926,31)),"")</f>
        <v/>
      </c>
      <c r="AY926" s="49" t="str">
        <f>IFERROR(IF(COUNT($S926:AX926)&gt;=$P926,"",EDATE($S926,32)),"")</f>
        <v/>
      </c>
      <c r="AZ926" s="49" t="str">
        <f>IFERROR(IF(COUNT($S926:AY926)&gt;=$P926,"",EDATE($S926,33)),"")</f>
        <v/>
      </c>
      <c r="BA926" s="49" t="str">
        <f>IFERROR(IF(COUNT($S926:AZ926)&gt;=$P926,"",EDATE($S926,34)),"")</f>
        <v/>
      </c>
      <c r="BB926" s="49" t="str">
        <f>IFERROR(IF(COUNT($S926:BA926)&gt;=$P926,"",EDATE($S926,35)),"")</f>
        <v/>
      </c>
      <c r="BC926" s="49" t="str">
        <f>IFERROR(IF(COUNT($S926:BB926)&gt;=$P926,"",EDATE($S926,36)),"")</f>
        <v/>
      </c>
      <c r="BD926" s="108"/>
    </row>
    <row r="927" spans="1:56" s="98" customFormat="1" ht="21" customHeight="1" thickBot="1">
      <c r="A927" s="106" t="str">
        <f t="shared" ca="1" si="84"/>
        <v/>
      </c>
      <c r="B927" s="152"/>
      <c r="C927" s="45" t="str">
        <f>IFERROR(VLOOKUP(B927,'اسماء العملاء'!$A$2:$E$1589,5,FALSE),"")</f>
        <v/>
      </c>
      <c r="D927" s="60" t="str">
        <f>IFERROR(VLOOKUP(B927,'اسماء العملاء'!$A$2:$C$1589,2,FALSE),"")</f>
        <v/>
      </c>
      <c r="E927" s="56"/>
      <c r="F927" s="62" t="str">
        <f>IFERROR(VLOOKUP(B927,'اسماء العملاء'!$A$2:$C$1589,3,FALSE),"")</f>
        <v/>
      </c>
      <c r="G927" s="75" t="str">
        <f>IFERROR(VLOOKUP(B927,'اسماء العملاء'!$A$2:$F$1589,6,FALSE),"")</f>
        <v/>
      </c>
      <c r="H927" s="142" t="str">
        <f>IFERROR(VLOOKUP(G927,'انواع الفلاتر'!$B$2:$C$52,2,FALSE),"")</f>
        <v/>
      </c>
      <c r="I927" s="128" t="str">
        <f>IFERROR(VLOOKUP(B927,'اسماء العملاء'!$A$2:$K$1589,11,FALSE),"")</f>
        <v/>
      </c>
      <c r="J927" s="46" t="str">
        <f t="shared" si="85"/>
        <v/>
      </c>
      <c r="K927" s="37"/>
      <c r="L927" s="137" t="str">
        <f t="shared" si="86"/>
        <v/>
      </c>
      <c r="M927" s="94" t="str">
        <f>IFERROR(VLOOKUP(B927,'اسماء العملاء'!$A$2:$G$1589,7,FALSE),"")</f>
        <v/>
      </c>
      <c r="N927" s="92" t="str">
        <f t="shared" si="87"/>
        <v/>
      </c>
      <c r="O927" s="149" t="str">
        <f>IFERROR(VLOOKUP(B927,'اسماء العملاء'!$A$2:$I$1589,9,FALSE),"")</f>
        <v/>
      </c>
      <c r="P927" s="144" t="str">
        <f t="shared" si="88"/>
        <v/>
      </c>
      <c r="Q927" s="145" t="str">
        <f t="shared" si="89"/>
        <v/>
      </c>
      <c r="R927" s="50"/>
      <c r="S927" s="133" t="str">
        <f>IFERROR(VLOOKUP(B927,'اسماء العملاء'!$A$2:$J$1589,10,FALSE),"")</f>
        <v/>
      </c>
      <c r="T927" s="48" t="str">
        <f>IFERROR(IF(COUNT($S927:S927)&gt;=$P927,"",EDATE($S927,1)),"")</f>
        <v/>
      </c>
      <c r="U927" s="48" t="str">
        <f>IFERROR(IF(COUNT($S927:T927)&gt;=$P927,"",EDATE($S927,2)),"")</f>
        <v/>
      </c>
      <c r="V927" s="48" t="str">
        <f>IFERROR(IF(COUNT($S927:U927)&gt;=$P927,"",EDATE($S927,3)),"")</f>
        <v/>
      </c>
      <c r="W927" s="48" t="str">
        <f>IFERROR(IF(COUNT($S927:V927)&gt;=$P927,"",EDATE($S927,4)),"")</f>
        <v/>
      </c>
      <c r="X927" s="48" t="str">
        <f>IFERROR(IF(COUNT($S927:W927)&gt;=$P927,"",EDATE($S927,5)),"")</f>
        <v/>
      </c>
      <c r="Y927" s="48" t="str">
        <f>IFERROR(IF(COUNT($S927:X927)&gt;=$P927,"",EDATE($S927,6)),"")</f>
        <v/>
      </c>
      <c r="Z927" s="48" t="str">
        <f>IFERROR(IF(COUNT($S927:Y927)&gt;=$P927,"",EDATE($S927,7)),"")</f>
        <v/>
      </c>
      <c r="AA927" s="48" t="str">
        <f>IFERROR(IF(COUNT($S927:Z927)&gt;=$P927,"",EDATE($S927,8)),"")</f>
        <v/>
      </c>
      <c r="AB927" s="48" t="str">
        <f>IFERROR(IF(COUNT($S927:AA927)&gt;=$P927,"",EDATE($S927,9)),"")</f>
        <v/>
      </c>
      <c r="AC927" s="48" t="str">
        <f>IFERROR(IF(COUNT($S927:AB927)&gt;=$P927,"",EDATE($S927,10)),"")</f>
        <v/>
      </c>
      <c r="AD927" s="48" t="str">
        <f>IFERROR(IF(COUNT($S927:AC927)&gt;=$P927,"",EDATE($S927,11)),"")</f>
        <v/>
      </c>
      <c r="AE927" s="48" t="str">
        <f>IFERROR(IF(COUNT($S927:AD927)&gt;=$P927,"",EDATE($S927,12)),"")</f>
        <v/>
      </c>
      <c r="AF927" s="48" t="str">
        <f>IFERROR(IF(COUNT($S927:AE927)&gt;=$P927,"",EDATE($S927,13)),"")</f>
        <v/>
      </c>
      <c r="AG927" s="48" t="str">
        <f>IFERROR(IF(COUNT($S927:AF927)&gt;=$P927,"",EDATE($S927,14)),"")</f>
        <v/>
      </c>
      <c r="AH927" s="48" t="str">
        <f>IFERROR(IF(COUNT($S927:AG927)&gt;=$P927,"",EDATE($S927,15)),"")</f>
        <v/>
      </c>
      <c r="AI927" s="48" t="str">
        <f>IFERROR(IF(COUNT($S927:AH927)&gt;=$P927,"",EDATE($S927,16)),"")</f>
        <v/>
      </c>
      <c r="AJ927" s="48" t="str">
        <f>IFERROR(IF(COUNT($S927:AI927)&gt;=$P927,"",EDATE($S927,17)),"")</f>
        <v/>
      </c>
      <c r="AK927" s="48" t="str">
        <f>IFERROR(IF(COUNT($S927:AJ927)&gt;=$P927,"",EDATE($S927,18)),"")</f>
        <v/>
      </c>
      <c r="AL927" s="49" t="str">
        <f>IFERROR(IF(COUNT($S927:AK927)&gt;=$P927,"",EDATE($S927,19)),"")</f>
        <v/>
      </c>
      <c r="AM927" s="49" t="str">
        <f>IFERROR(IF(COUNT($S927:AL927)&gt;=$P927,"",EDATE($S927,20)),"")</f>
        <v/>
      </c>
      <c r="AN927" s="49" t="str">
        <f>IFERROR(IF(COUNT($S927:AM927)&gt;=$P927,"",EDATE($S927,21)),"")</f>
        <v/>
      </c>
      <c r="AO927" s="49" t="str">
        <f>IFERROR(IF(COUNT($S927:AN927)&gt;=$P927,"",EDATE($S927,22)),"")</f>
        <v/>
      </c>
      <c r="AP927" s="49" t="str">
        <f>IFERROR(IF(COUNT($S927:AO927)&gt;=$P927,"",EDATE($S927,23)),"")</f>
        <v/>
      </c>
      <c r="AQ927" s="49" t="str">
        <f>IFERROR(IF(COUNT($S927:AP927)&gt;=$P927,"",EDATE($S927,24)),"")</f>
        <v/>
      </c>
      <c r="AR927" s="49" t="str">
        <f>IFERROR(IF(COUNT($S927:AQ927)&gt;=$P927,"",EDATE($S927,25)),"")</f>
        <v/>
      </c>
      <c r="AS927" s="49" t="str">
        <f>IFERROR(IF(COUNT($S927:AR927)&gt;=$P927,"",EDATE($S927,26)),"")</f>
        <v/>
      </c>
      <c r="AT927" s="49" t="str">
        <f>IFERROR(IF(COUNT($S927:AS927)&gt;=$P927,"",EDATE($S927,27)),"")</f>
        <v/>
      </c>
      <c r="AU927" s="49" t="str">
        <f>IFERROR(IF(COUNT($S927:AT927)&gt;=$P927,"",EDATE($S927,28)),"")</f>
        <v/>
      </c>
      <c r="AV927" s="49" t="str">
        <f>IFERROR(IF(COUNT($S927:AU927)&gt;=$P927,"",EDATE($S927,29)),"")</f>
        <v/>
      </c>
      <c r="AW927" s="49" t="str">
        <f>IFERROR(IF(COUNT($S927:AV927)&gt;=$P927,"",EDATE($S927,30)),"")</f>
        <v/>
      </c>
      <c r="AX927" s="49" t="str">
        <f>IFERROR(IF(COUNT($S927:AW927)&gt;=$P927,"",EDATE($S927,31)),"")</f>
        <v/>
      </c>
      <c r="AY927" s="49" t="str">
        <f>IFERROR(IF(COUNT($S927:AX927)&gt;=$P927,"",EDATE($S927,32)),"")</f>
        <v/>
      </c>
      <c r="AZ927" s="49" t="str">
        <f>IFERROR(IF(COUNT($S927:AY927)&gt;=$P927,"",EDATE($S927,33)),"")</f>
        <v/>
      </c>
      <c r="BA927" s="49" t="str">
        <f>IFERROR(IF(COUNT($S927:AZ927)&gt;=$P927,"",EDATE($S927,34)),"")</f>
        <v/>
      </c>
      <c r="BB927" s="49" t="str">
        <f>IFERROR(IF(COUNT($S927:BA927)&gt;=$P927,"",EDATE($S927,35)),"")</f>
        <v/>
      </c>
      <c r="BC927" s="49" t="str">
        <f>IFERROR(IF(COUNT($S927:BB927)&gt;=$P927,"",EDATE($S927,36)),"")</f>
        <v/>
      </c>
      <c r="BD927" s="108"/>
    </row>
    <row r="928" spans="1:56" s="98" customFormat="1" ht="21" customHeight="1" thickBot="1">
      <c r="A928" s="106" t="str">
        <f t="shared" ca="1" si="84"/>
        <v/>
      </c>
      <c r="B928" s="152"/>
      <c r="C928" s="45" t="str">
        <f>IFERROR(VLOOKUP(B928,'اسماء العملاء'!$A$2:$E$1589,5,FALSE),"")</f>
        <v/>
      </c>
      <c r="D928" s="60" t="str">
        <f>IFERROR(VLOOKUP(B928,'اسماء العملاء'!$A$2:$C$1589,2,FALSE),"")</f>
        <v/>
      </c>
      <c r="E928" s="56"/>
      <c r="F928" s="62" t="str">
        <f>IFERROR(VLOOKUP(B928,'اسماء العملاء'!$A$2:$C$1589,3,FALSE),"")</f>
        <v/>
      </c>
      <c r="G928" s="75" t="str">
        <f>IFERROR(VLOOKUP(B928,'اسماء العملاء'!$A$2:$F$1589,6,FALSE),"")</f>
        <v/>
      </c>
      <c r="H928" s="142" t="str">
        <f>IFERROR(VLOOKUP(G928,'انواع الفلاتر'!$B$2:$C$52,2,FALSE),"")</f>
        <v/>
      </c>
      <c r="I928" s="128" t="str">
        <f>IFERROR(VLOOKUP(B928,'اسماء العملاء'!$A$2:$K$1589,11,FALSE),"")</f>
        <v/>
      </c>
      <c r="J928" s="46" t="str">
        <f t="shared" si="85"/>
        <v/>
      </c>
      <c r="K928" s="37"/>
      <c r="L928" s="137" t="str">
        <f t="shared" si="86"/>
        <v/>
      </c>
      <c r="M928" s="94" t="str">
        <f>IFERROR(VLOOKUP(B928,'اسماء العملاء'!$A$2:$G$1589,7,FALSE),"")</f>
        <v/>
      </c>
      <c r="N928" s="92" t="str">
        <f t="shared" si="87"/>
        <v/>
      </c>
      <c r="O928" s="149" t="str">
        <f>IFERROR(VLOOKUP(B928,'اسماء العملاء'!$A$2:$I$1589,9,FALSE),"")</f>
        <v/>
      </c>
      <c r="P928" s="144" t="str">
        <f t="shared" si="88"/>
        <v/>
      </c>
      <c r="Q928" s="145" t="str">
        <f t="shared" si="89"/>
        <v/>
      </c>
      <c r="R928" s="50"/>
      <c r="S928" s="133" t="str">
        <f>IFERROR(VLOOKUP(B928,'اسماء العملاء'!$A$2:$J$1589,10,FALSE),"")</f>
        <v/>
      </c>
      <c r="T928" s="48" t="str">
        <f>IFERROR(IF(COUNT($S928:S928)&gt;=$P928,"",EDATE($S928,1)),"")</f>
        <v/>
      </c>
      <c r="U928" s="48" t="str">
        <f>IFERROR(IF(COUNT($S928:T928)&gt;=$P928,"",EDATE($S928,2)),"")</f>
        <v/>
      </c>
      <c r="V928" s="48" t="str">
        <f>IFERROR(IF(COUNT($S928:U928)&gt;=$P928,"",EDATE($S928,3)),"")</f>
        <v/>
      </c>
      <c r="W928" s="48" t="str">
        <f>IFERROR(IF(COUNT($S928:V928)&gt;=$P928,"",EDATE($S928,4)),"")</f>
        <v/>
      </c>
      <c r="X928" s="48" t="str">
        <f>IFERROR(IF(COUNT($S928:W928)&gt;=$P928,"",EDATE($S928,5)),"")</f>
        <v/>
      </c>
      <c r="Y928" s="48" t="str">
        <f>IFERROR(IF(COUNT($S928:X928)&gt;=$P928,"",EDATE($S928,6)),"")</f>
        <v/>
      </c>
      <c r="Z928" s="48" t="str">
        <f>IFERROR(IF(COUNT($S928:Y928)&gt;=$P928,"",EDATE($S928,7)),"")</f>
        <v/>
      </c>
      <c r="AA928" s="48" t="str">
        <f>IFERROR(IF(COUNT($S928:Z928)&gt;=$P928,"",EDATE($S928,8)),"")</f>
        <v/>
      </c>
      <c r="AB928" s="48" t="str">
        <f>IFERROR(IF(COUNT($S928:AA928)&gt;=$P928,"",EDATE($S928,9)),"")</f>
        <v/>
      </c>
      <c r="AC928" s="48" t="str">
        <f>IFERROR(IF(COUNT($S928:AB928)&gt;=$P928,"",EDATE($S928,10)),"")</f>
        <v/>
      </c>
      <c r="AD928" s="48" t="str">
        <f>IFERROR(IF(COUNT($S928:AC928)&gt;=$P928,"",EDATE($S928,11)),"")</f>
        <v/>
      </c>
      <c r="AE928" s="48" t="str">
        <f>IFERROR(IF(COUNT($S928:AD928)&gt;=$P928,"",EDATE($S928,12)),"")</f>
        <v/>
      </c>
      <c r="AF928" s="48" t="str">
        <f>IFERROR(IF(COUNT($S928:AE928)&gt;=$P928,"",EDATE($S928,13)),"")</f>
        <v/>
      </c>
      <c r="AG928" s="48" t="str">
        <f>IFERROR(IF(COUNT($S928:AF928)&gt;=$P928,"",EDATE($S928,14)),"")</f>
        <v/>
      </c>
      <c r="AH928" s="48" t="str">
        <f>IFERROR(IF(COUNT($S928:AG928)&gt;=$P928,"",EDATE($S928,15)),"")</f>
        <v/>
      </c>
      <c r="AI928" s="48" t="str">
        <f>IFERROR(IF(COUNT($S928:AH928)&gt;=$P928,"",EDATE($S928,16)),"")</f>
        <v/>
      </c>
      <c r="AJ928" s="48" t="str">
        <f>IFERROR(IF(COUNT($S928:AI928)&gt;=$P928,"",EDATE($S928,17)),"")</f>
        <v/>
      </c>
      <c r="AK928" s="48" t="str">
        <f>IFERROR(IF(COUNT($S928:AJ928)&gt;=$P928,"",EDATE($S928,18)),"")</f>
        <v/>
      </c>
      <c r="AL928" s="49" t="str">
        <f>IFERROR(IF(COUNT($S928:AK928)&gt;=$P928,"",EDATE($S928,19)),"")</f>
        <v/>
      </c>
      <c r="AM928" s="49" t="str">
        <f>IFERROR(IF(COUNT($S928:AL928)&gt;=$P928,"",EDATE($S928,20)),"")</f>
        <v/>
      </c>
      <c r="AN928" s="49" t="str">
        <f>IFERROR(IF(COUNT($S928:AM928)&gt;=$P928,"",EDATE($S928,21)),"")</f>
        <v/>
      </c>
      <c r="AO928" s="49" t="str">
        <f>IFERROR(IF(COUNT($S928:AN928)&gt;=$P928,"",EDATE($S928,22)),"")</f>
        <v/>
      </c>
      <c r="AP928" s="49" t="str">
        <f>IFERROR(IF(COUNT($S928:AO928)&gt;=$P928,"",EDATE($S928,23)),"")</f>
        <v/>
      </c>
      <c r="AQ928" s="49" t="str">
        <f>IFERROR(IF(COUNT($S928:AP928)&gt;=$P928,"",EDATE($S928,24)),"")</f>
        <v/>
      </c>
      <c r="AR928" s="49" t="str">
        <f>IFERROR(IF(COUNT($S928:AQ928)&gt;=$P928,"",EDATE($S928,25)),"")</f>
        <v/>
      </c>
      <c r="AS928" s="49" t="str">
        <f>IFERROR(IF(COUNT($S928:AR928)&gt;=$P928,"",EDATE($S928,26)),"")</f>
        <v/>
      </c>
      <c r="AT928" s="49" t="str">
        <f>IFERROR(IF(COUNT($S928:AS928)&gt;=$P928,"",EDATE($S928,27)),"")</f>
        <v/>
      </c>
      <c r="AU928" s="49" t="str">
        <f>IFERROR(IF(COUNT($S928:AT928)&gt;=$P928,"",EDATE($S928,28)),"")</f>
        <v/>
      </c>
      <c r="AV928" s="49" t="str">
        <f>IFERROR(IF(COUNT($S928:AU928)&gt;=$P928,"",EDATE($S928,29)),"")</f>
        <v/>
      </c>
      <c r="AW928" s="49" t="str">
        <f>IFERROR(IF(COUNT($S928:AV928)&gt;=$P928,"",EDATE($S928,30)),"")</f>
        <v/>
      </c>
      <c r="AX928" s="49" t="str">
        <f>IFERROR(IF(COUNT($S928:AW928)&gt;=$P928,"",EDATE($S928,31)),"")</f>
        <v/>
      </c>
      <c r="AY928" s="49" t="str">
        <f>IFERROR(IF(COUNT($S928:AX928)&gt;=$P928,"",EDATE($S928,32)),"")</f>
        <v/>
      </c>
      <c r="AZ928" s="49" t="str">
        <f>IFERROR(IF(COUNT($S928:AY928)&gt;=$P928,"",EDATE($S928,33)),"")</f>
        <v/>
      </c>
      <c r="BA928" s="49" t="str">
        <f>IFERROR(IF(COUNT($S928:AZ928)&gt;=$P928,"",EDATE($S928,34)),"")</f>
        <v/>
      </c>
      <c r="BB928" s="49" t="str">
        <f>IFERROR(IF(COUNT($S928:BA928)&gt;=$P928,"",EDATE($S928,35)),"")</f>
        <v/>
      </c>
      <c r="BC928" s="49" t="str">
        <f>IFERROR(IF(COUNT($S928:BB928)&gt;=$P928,"",EDATE($S928,36)),"")</f>
        <v/>
      </c>
      <c r="BD928" s="108"/>
    </row>
    <row r="929" spans="1:56" s="98" customFormat="1" ht="21" customHeight="1" thickBot="1">
      <c r="A929" s="106" t="str">
        <f t="shared" ca="1" si="84"/>
        <v/>
      </c>
      <c r="B929" s="152"/>
      <c r="C929" s="45" t="str">
        <f>IFERROR(VLOOKUP(B929,'اسماء العملاء'!$A$2:$E$1589,5,FALSE),"")</f>
        <v/>
      </c>
      <c r="D929" s="60" t="str">
        <f>IFERROR(VLOOKUP(B929,'اسماء العملاء'!$A$2:$C$1589,2,FALSE),"")</f>
        <v/>
      </c>
      <c r="E929" s="56"/>
      <c r="F929" s="62" t="str">
        <f>IFERROR(VLOOKUP(B929,'اسماء العملاء'!$A$2:$C$1589,3,FALSE),"")</f>
        <v/>
      </c>
      <c r="G929" s="75" t="str">
        <f>IFERROR(VLOOKUP(B929,'اسماء العملاء'!$A$2:$F$1589,6,FALSE),"")</f>
        <v/>
      </c>
      <c r="H929" s="142" t="str">
        <f>IFERROR(VLOOKUP(G929,'انواع الفلاتر'!$B$2:$C$52,2,FALSE),"")</f>
        <v/>
      </c>
      <c r="I929" s="128" t="str">
        <f>IFERROR(VLOOKUP(B929,'اسماء العملاء'!$A$2:$K$1589,11,FALSE),"")</f>
        <v/>
      </c>
      <c r="J929" s="46" t="str">
        <f t="shared" si="85"/>
        <v/>
      </c>
      <c r="K929" s="37"/>
      <c r="L929" s="137" t="str">
        <f t="shared" si="86"/>
        <v/>
      </c>
      <c r="M929" s="94" t="str">
        <f>IFERROR(VLOOKUP(B929,'اسماء العملاء'!$A$2:$G$1589,7,FALSE),"")</f>
        <v/>
      </c>
      <c r="N929" s="92" t="str">
        <f t="shared" si="87"/>
        <v/>
      </c>
      <c r="O929" s="149" t="str">
        <f>IFERROR(VLOOKUP(B929,'اسماء العملاء'!$A$2:$I$1589,9,FALSE),"")</f>
        <v/>
      </c>
      <c r="P929" s="144" t="str">
        <f t="shared" si="88"/>
        <v/>
      </c>
      <c r="Q929" s="145" t="str">
        <f t="shared" si="89"/>
        <v/>
      </c>
      <c r="R929" s="50"/>
      <c r="S929" s="133" t="str">
        <f>IFERROR(VLOOKUP(B929,'اسماء العملاء'!$A$2:$J$1589,10,FALSE),"")</f>
        <v/>
      </c>
      <c r="T929" s="48" t="str">
        <f>IFERROR(IF(COUNT($S929:S929)&gt;=$P929,"",EDATE($S929,1)),"")</f>
        <v/>
      </c>
      <c r="U929" s="48" t="str">
        <f>IFERROR(IF(COUNT($S929:T929)&gt;=$P929,"",EDATE($S929,2)),"")</f>
        <v/>
      </c>
      <c r="V929" s="48" t="str">
        <f>IFERROR(IF(COUNT($S929:U929)&gt;=$P929,"",EDATE($S929,3)),"")</f>
        <v/>
      </c>
      <c r="W929" s="48" t="str">
        <f>IFERROR(IF(COUNT($S929:V929)&gt;=$P929,"",EDATE($S929,4)),"")</f>
        <v/>
      </c>
      <c r="X929" s="48" t="str">
        <f>IFERROR(IF(COUNT($S929:W929)&gt;=$P929,"",EDATE($S929,5)),"")</f>
        <v/>
      </c>
      <c r="Y929" s="48" t="str">
        <f>IFERROR(IF(COUNT($S929:X929)&gt;=$P929,"",EDATE($S929,6)),"")</f>
        <v/>
      </c>
      <c r="Z929" s="48" t="str">
        <f>IFERROR(IF(COUNT($S929:Y929)&gt;=$P929,"",EDATE($S929,7)),"")</f>
        <v/>
      </c>
      <c r="AA929" s="48" t="str">
        <f>IFERROR(IF(COUNT($S929:Z929)&gt;=$P929,"",EDATE($S929,8)),"")</f>
        <v/>
      </c>
      <c r="AB929" s="48" t="str">
        <f>IFERROR(IF(COUNT($S929:AA929)&gt;=$P929,"",EDATE($S929,9)),"")</f>
        <v/>
      </c>
      <c r="AC929" s="48" t="str">
        <f>IFERROR(IF(COUNT($S929:AB929)&gt;=$P929,"",EDATE($S929,10)),"")</f>
        <v/>
      </c>
      <c r="AD929" s="48" t="str">
        <f>IFERROR(IF(COUNT($S929:AC929)&gt;=$P929,"",EDATE($S929,11)),"")</f>
        <v/>
      </c>
      <c r="AE929" s="48" t="str">
        <f>IFERROR(IF(COUNT($S929:AD929)&gt;=$P929,"",EDATE($S929,12)),"")</f>
        <v/>
      </c>
      <c r="AF929" s="48" t="str">
        <f>IFERROR(IF(COUNT($S929:AE929)&gt;=$P929,"",EDATE($S929,13)),"")</f>
        <v/>
      </c>
      <c r="AG929" s="48" t="str">
        <f>IFERROR(IF(COUNT($S929:AF929)&gt;=$P929,"",EDATE($S929,14)),"")</f>
        <v/>
      </c>
      <c r="AH929" s="48" t="str">
        <f>IFERROR(IF(COUNT($S929:AG929)&gt;=$P929,"",EDATE($S929,15)),"")</f>
        <v/>
      </c>
      <c r="AI929" s="48" t="str">
        <f>IFERROR(IF(COUNT($S929:AH929)&gt;=$P929,"",EDATE($S929,16)),"")</f>
        <v/>
      </c>
      <c r="AJ929" s="48" t="str">
        <f>IFERROR(IF(COUNT($S929:AI929)&gt;=$P929,"",EDATE($S929,17)),"")</f>
        <v/>
      </c>
      <c r="AK929" s="48" t="str">
        <f>IFERROR(IF(COUNT($S929:AJ929)&gt;=$P929,"",EDATE($S929,18)),"")</f>
        <v/>
      </c>
      <c r="AL929" s="49" t="str">
        <f>IFERROR(IF(COUNT($S929:AK929)&gt;=$P929,"",EDATE($S929,19)),"")</f>
        <v/>
      </c>
      <c r="AM929" s="49" t="str">
        <f>IFERROR(IF(COUNT($S929:AL929)&gt;=$P929,"",EDATE($S929,20)),"")</f>
        <v/>
      </c>
      <c r="AN929" s="49" t="str">
        <f>IFERROR(IF(COUNT($S929:AM929)&gt;=$P929,"",EDATE($S929,21)),"")</f>
        <v/>
      </c>
      <c r="AO929" s="49" t="str">
        <f>IFERROR(IF(COUNT($S929:AN929)&gt;=$P929,"",EDATE($S929,22)),"")</f>
        <v/>
      </c>
      <c r="AP929" s="49" t="str">
        <f>IFERROR(IF(COUNT($S929:AO929)&gt;=$P929,"",EDATE($S929,23)),"")</f>
        <v/>
      </c>
      <c r="AQ929" s="49" t="str">
        <f>IFERROR(IF(COUNT($S929:AP929)&gt;=$P929,"",EDATE($S929,24)),"")</f>
        <v/>
      </c>
      <c r="AR929" s="49" t="str">
        <f>IFERROR(IF(COUNT($S929:AQ929)&gt;=$P929,"",EDATE($S929,25)),"")</f>
        <v/>
      </c>
      <c r="AS929" s="49" t="str">
        <f>IFERROR(IF(COUNT($S929:AR929)&gt;=$P929,"",EDATE($S929,26)),"")</f>
        <v/>
      </c>
      <c r="AT929" s="49" t="str">
        <f>IFERROR(IF(COUNT($S929:AS929)&gt;=$P929,"",EDATE($S929,27)),"")</f>
        <v/>
      </c>
      <c r="AU929" s="49" t="str">
        <f>IFERROR(IF(COUNT($S929:AT929)&gt;=$P929,"",EDATE($S929,28)),"")</f>
        <v/>
      </c>
      <c r="AV929" s="49" t="str">
        <f>IFERROR(IF(COUNT($S929:AU929)&gt;=$P929,"",EDATE($S929,29)),"")</f>
        <v/>
      </c>
      <c r="AW929" s="49" t="str">
        <f>IFERROR(IF(COUNT($S929:AV929)&gt;=$P929,"",EDATE($S929,30)),"")</f>
        <v/>
      </c>
      <c r="AX929" s="49" t="str">
        <f>IFERROR(IF(COUNT($S929:AW929)&gt;=$P929,"",EDATE($S929,31)),"")</f>
        <v/>
      </c>
      <c r="AY929" s="49" t="str">
        <f>IFERROR(IF(COUNT($S929:AX929)&gt;=$P929,"",EDATE($S929,32)),"")</f>
        <v/>
      </c>
      <c r="AZ929" s="49" t="str">
        <f>IFERROR(IF(COUNT($S929:AY929)&gt;=$P929,"",EDATE($S929,33)),"")</f>
        <v/>
      </c>
      <c r="BA929" s="49" t="str">
        <f>IFERROR(IF(COUNT($S929:AZ929)&gt;=$P929,"",EDATE($S929,34)),"")</f>
        <v/>
      </c>
      <c r="BB929" s="49" t="str">
        <f>IFERROR(IF(COUNT($S929:BA929)&gt;=$P929,"",EDATE($S929,35)),"")</f>
        <v/>
      </c>
      <c r="BC929" s="49" t="str">
        <f>IFERROR(IF(COUNT($S929:BB929)&gt;=$P929,"",EDATE($S929,36)),"")</f>
        <v/>
      </c>
      <c r="BD929" s="108"/>
    </row>
    <row r="930" spans="1:56" s="98" customFormat="1" ht="21" customHeight="1" thickBot="1">
      <c r="A930" s="106" t="str">
        <f t="shared" ca="1" si="84"/>
        <v/>
      </c>
      <c r="B930" s="152"/>
      <c r="C930" s="45" t="str">
        <f>IFERROR(VLOOKUP(B930,'اسماء العملاء'!$A$2:$E$1589,5,FALSE),"")</f>
        <v/>
      </c>
      <c r="D930" s="60" t="str">
        <f>IFERROR(VLOOKUP(B930,'اسماء العملاء'!$A$2:$C$1589,2,FALSE),"")</f>
        <v/>
      </c>
      <c r="E930" s="56"/>
      <c r="F930" s="62" t="str">
        <f>IFERROR(VLOOKUP(B930,'اسماء العملاء'!$A$2:$C$1589,3,FALSE),"")</f>
        <v/>
      </c>
      <c r="G930" s="75" t="str">
        <f>IFERROR(VLOOKUP(B930,'اسماء العملاء'!$A$2:$F$1589,6,FALSE),"")</f>
        <v/>
      </c>
      <c r="H930" s="142" t="str">
        <f>IFERROR(VLOOKUP(G930,'انواع الفلاتر'!$B$2:$C$52,2,FALSE),"")</f>
        <v/>
      </c>
      <c r="I930" s="128" t="str">
        <f>IFERROR(VLOOKUP(B930,'اسماء العملاء'!$A$2:$K$1589,11,FALSE),"")</f>
        <v/>
      </c>
      <c r="J930" s="46" t="str">
        <f t="shared" si="85"/>
        <v/>
      </c>
      <c r="K930" s="37"/>
      <c r="L930" s="137" t="str">
        <f t="shared" si="86"/>
        <v/>
      </c>
      <c r="M930" s="94" t="str">
        <f>IFERROR(VLOOKUP(B930,'اسماء العملاء'!$A$2:$G$1589,7,FALSE),"")</f>
        <v/>
      </c>
      <c r="N930" s="92" t="str">
        <f t="shared" si="87"/>
        <v/>
      </c>
      <c r="O930" s="149" t="str">
        <f>IFERROR(VLOOKUP(B930,'اسماء العملاء'!$A$2:$I$1589,9,FALSE),"")</f>
        <v/>
      </c>
      <c r="P930" s="144" t="str">
        <f t="shared" si="88"/>
        <v/>
      </c>
      <c r="Q930" s="145" t="str">
        <f t="shared" si="89"/>
        <v/>
      </c>
      <c r="R930" s="50"/>
      <c r="S930" s="133" t="str">
        <f>IFERROR(VLOOKUP(B930,'اسماء العملاء'!$A$2:$J$1589,10,FALSE),"")</f>
        <v/>
      </c>
      <c r="T930" s="48" t="str">
        <f>IFERROR(IF(COUNT($S930:S930)&gt;=$P930,"",EDATE($S930,1)),"")</f>
        <v/>
      </c>
      <c r="U930" s="48" t="str">
        <f>IFERROR(IF(COUNT($S930:T930)&gt;=$P930,"",EDATE($S930,2)),"")</f>
        <v/>
      </c>
      <c r="V930" s="48" t="str">
        <f>IFERROR(IF(COUNT($S930:U930)&gt;=$P930,"",EDATE($S930,3)),"")</f>
        <v/>
      </c>
      <c r="W930" s="48" t="str">
        <f>IFERROR(IF(COUNT($S930:V930)&gt;=$P930,"",EDATE($S930,4)),"")</f>
        <v/>
      </c>
      <c r="X930" s="48" t="str">
        <f>IFERROR(IF(COUNT($S930:W930)&gt;=$P930,"",EDATE($S930,5)),"")</f>
        <v/>
      </c>
      <c r="Y930" s="48" t="str">
        <f>IFERROR(IF(COUNT($S930:X930)&gt;=$P930,"",EDATE($S930,6)),"")</f>
        <v/>
      </c>
      <c r="Z930" s="48" t="str">
        <f>IFERROR(IF(COUNT($S930:Y930)&gt;=$P930,"",EDATE($S930,7)),"")</f>
        <v/>
      </c>
      <c r="AA930" s="48" t="str">
        <f>IFERROR(IF(COUNT($S930:Z930)&gt;=$P930,"",EDATE($S930,8)),"")</f>
        <v/>
      </c>
      <c r="AB930" s="48" t="str">
        <f>IFERROR(IF(COUNT($S930:AA930)&gt;=$P930,"",EDATE($S930,9)),"")</f>
        <v/>
      </c>
      <c r="AC930" s="48" t="str">
        <f>IFERROR(IF(COUNT($S930:AB930)&gt;=$P930,"",EDATE($S930,10)),"")</f>
        <v/>
      </c>
      <c r="AD930" s="48" t="str">
        <f>IFERROR(IF(COUNT($S930:AC930)&gt;=$P930,"",EDATE($S930,11)),"")</f>
        <v/>
      </c>
      <c r="AE930" s="48" t="str">
        <f>IFERROR(IF(COUNT($S930:AD930)&gt;=$P930,"",EDATE($S930,12)),"")</f>
        <v/>
      </c>
      <c r="AF930" s="48" t="str">
        <f>IFERROR(IF(COUNT($S930:AE930)&gt;=$P930,"",EDATE($S930,13)),"")</f>
        <v/>
      </c>
      <c r="AG930" s="48" t="str">
        <f>IFERROR(IF(COUNT($S930:AF930)&gt;=$P930,"",EDATE($S930,14)),"")</f>
        <v/>
      </c>
      <c r="AH930" s="48" t="str">
        <f>IFERROR(IF(COUNT($S930:AG930)&gt;=$P930,"",EDATE($S930,15)),"")</f>
        <v/>
      </c>
      <c r="AI930" s="48" t="str">
        <f>IFERROR(IF(COUNT($S930:AH930)&gt;=$P930,"",EDATE($S930,16)),"")</f>
        <v/>
      </c>
      <c r="AJ930" s="48" t="str">
        <f>IFERROR(IF(COUNT($S930:AI930)&gt;=$P930,"",EDATE($S930,17)),"")</f>
        <v/>
      </c>
      <c r="AK930" s="48" t="str">
        <f>IFERROR(IF(COUNT($S930:AJ930)&gt;=$P930,"",EDATE($S930,18)),"")</f>
        <v/>
      </c>
      <c r="AL930" s="49" t="str">
        <f>IFERROR(IF(COUNT($S930:AK930)&gt;=$P930,"",EDATE($S930,19)),"")</f>
        <v/>
      </c>
      <c r="AM930" s="49" t="str">
        <f>IFERROR(IF(COUNT($S930:AL930)&gt;=$P930,"",EDATE($S930,20)),"")</f>
        <v/>
      </c>
      <c r="AN930" s="49" t="str">
        <f>IFERROR(IF(COUNT($S930:AM930)&gt;=$P930,"",EDATE($S930,21)),"")</f>
        <v/>
      </c>
      <c r="AO930" s="49" t="str">
        <f>IFERROR(IF(COUNT($S930:AN930)&gt;=$P930,"",EDATE($S930,22)),"")</f>
        <v/>
      </c>
      <c r="AP930" s="49" t="str">
        <f>IFERROR(IF(COUNT($S930:AO930)&gt;=$P930,"",EDATE($S930,23)),"")</f>
        <v/>
      </c>
      <c r="AQ930" s="49" t="str">
        <f>IFERROR(IF(COUNT($S930:AP930)&gt;=$P930,"",EDATE($S930,24)),"")</f>
        <v/>
      </c>
      <c r="AR930" s="49" t="str">
        <f>IFERROR(IF(COUNT($S930:AQ930)&gt;=$P930,"",EDATE($S930,25)),"")</f>
        <v/>
      </c>
      <c r="AS930" s="49" t="str">
        <f>IFERROR(IF(COUNT($S930:AR930)&gt;=$P930,"",EDATE($S930,26)),"")</f>
        <v/>
      </c>
      <c r="AT930" s="49" t="str">
        <f>IFERROR(IF(COUNT($S930:AS930)&gt;=$P930,"",EDATE($S930,27)),"")</f>
        <v/>
      </c>
      <c r="AU930" s="49" t="str">
        <f>IFERROR(IF(COUNT($S930:AT930)&gt;=$P930,"",EDATE($S930,28)),"")</f>
        <v/>
      </c>
      <c r="AV930" s="49" t="str">
        <f>IFERROR(IF(COUNT($S930:AU930)&gt;=$P930,"",EDATE($S930,29)),"")</f>
        <v/>
      </c>
      <c r="AW930" s="49" t="str">
        <f>IFERROR(IF(COUNT($S930:AV930)&gt;=$P930,"",EDATE($S930,30)),"")</f>
        <v/>
      </c>
      <c r="AX930" s="49" t="str">
        <f>IFERROR(IF(COUNT($S930:AW930)&gt;=$P930,"",EDATE($S930,31)),"")</f>
        <v/>
      </c>
      <c r="AY930" s="49" t="str">
        <f>IFERROR(IF(COUNT($S930:AX930)&gt;=$P930,"",EDATE($S930,32)),"")</f>
        <v/>
      </c>
      <c r="AZ930" s="49" t="str">
        <f>IFERROR(IF(COUNT($S930:AY930)&gt;=$P930,"",EDATE($S930,33)),"")</f>
        <v/>
      </c>
      <c r="BA930" s="49" t="str">
        <f>IFERROR(IF(COUNT($S930:AZ930)&gt;=$P930,"",EDATE($S930,34)),"")</f>
        <v/>
      </c>
      <c r="BB930" s="49" t="str">
        <f>IFERROR(IF(COUNT($S930:BA930)&gt;=$P930,"",EDATE($S930,35)),"")</f>
        <v/>
      </c>
      <c r="BC930" s="49" t="str">
        <f>IFERROR(IF(COUNT($S930:BB930)&gt;=$P930,"",EDATE($S930,36)),"")</f>
        <v/>
      </c>
      <c r="BD930" s="108"/>
    </row>
    <row r="931" spans="1:56" s="98" customFormat="1" ht="21" customHeight="1" thickBot="1">
      <c r="A931" s="106" t="str">
        <f t="shared" ca="1" si="84"/>
        <v/>
      </c>
      <c r="B931" s="152"/>
      <c r="C931" s="45" t="str">
        <f>IFERROR(VLOOKUP(B931,'اسماء العملاء'!$A$2:$E$1589,5,FALSE),"")</f>
        <v/>
      </c>
      <c r="D931" s="60" t="str">
        <f>IFERROR(VLOOKUP(B931,'اسماء العملاء'!$A$2:$C$1589,2,FALSE),"")</f>
        <v/>
      </c>
      <c r="E931" s="56"/>
      <c r="F931" s="62" t="str">
        <f>IFERROR(VLOOKUP(B931,'اسماء العملاء'!$A$2:$C$1589,3,FALSE),"")</f>
        <v/>
      </c>
      <c r="G931" s="75" t="str">
        <f>IFERROR(VLOOKUP(B931,'اسماء العملاء'!$A$2:$F$1589,6,FALSE),"")</f>
        <v/>
      </c>
      <c r="H931" s="142" t="str">
        <f>IFERROR(VLOOKUP(G931,'انواع الفلاتر'!$B$2:$C$52,2,FALSE),"")</f>
        <v/>
      </c>
      <c r="I931" s="128" t="str">
        <f>IFERROR(VLOOKUP(B931,'اسماء العملاء'!$A$2:$K$1589,11,FALSE),"")</f>
        <v/>
      </c>
      <c r="J931" s="46" t="str">
        <f t="shared" si="85"/>
        <v/>
      </c>
      <c r="K931" s="37"/>
      <c r="L931" s="137" t="str">
        <f t="shared" si="86"/>
        <v/>
      </c>
      <c r="M931" s="94" t="str">
        <f>IFERROR(VLOOKUP(B931,'اسماء العملاء'!$A$2:$G$1589,7,FALSE),"")</f>
        <v/>
      </c>
      <c r="N931" s="92" t="str">
        <f t="shared" si="87"/>
        <v/>
      </c>
      <c r="O931" s="149" t="str">
        <f>IFERROR(VLOOKUP(B931,'اسماء العملاء'!$A$2:$I$1589,9,FALSE),"")</f>
        <v/>
      </c>
      <c r="P931" s="144" t="str">
        <f t="shared" si="88"/>
        <v/>
      </c>
      <c r="Q931" s="145" t="str">
        <f t="shared" si="89"/>
        <v/>
      </c>
      <c r="R931" s="50"/>
      <c r="S931" s="133" t="str">
        <f>IFERROR(VLOOKUP(B931,'اسماء العملاء'!$A$2:$J$1589,10,FALSE),"")</f>
        <v/>
      </c>
      <c r="T931" s="48" t="str">
        <f>IFERROR(IF(COUNT($S931:S931)&gt;=$P931,"",EDATE($S931,1)),"")</f>
        <v/>
      </c>
      <c r="U931" s="48" t="str">
        <f>IFERROR(IF(COUNT($S931:T931)&gt;=$P931,"",EDATE($S931,2)),"")</f>
        <v/>
      </c>
      <c r="V931" s="48" t="str">
        <f>IFERROR(IF(COUNT($S931:U931)&gt;=$P931,"",EDATE($S931,3)),"")</f>
        <v/>
      </c>
      <c r="W931" s="48" t="str">
        <f>IFERROR(IF(COUNT($S931:V931)&gt;=$P931,"",EDATE($S931,4)),"")</f>
        <v/>
      </c>
      <c r="X931" s="48" t="str">
        <f>IFERROR(IF(COUNT($S931:W931)&gt;=$P931,"",EDATE($S931,5)),"")</f>
        <v/>
      </c>
      <c r="Y931" s="48" t="str">
        <f>IFERROR(IF(COUNT($S931:X931)&gt;=$P931,"",EDATE($S931,6)),"")</f>
        <v/>
      </c>
      <c r="Z931" s="48" t="str">
        <f>IFERROR(IF(COUNT($S931:Y931)&gt;=$P931,"",EDATE($S931,7)),"")</f>
        <v/>
      </c>
      <c r="AA931" s="48" t="str">
        <f>IFERROR(IF(COUNT($S931:Z931)&gt;=$P931,"",EDATE($S931,8)),"")</f>
        <v/>
      </c>
      <c r="AB931" s="48" t="str">
        <f>IFERROR(IF(COUNT($S931:AA931)&gt;=$P931,"",EDATE($S931,9)),"")</f>
        <v/>
      </c>
      <c r="AC931" s="48" t="str">
        <f>IFERROR(IF(COUNT($S931:AB931)&gt;=$P931,"",EDATE($S931,10)),"")</f>
        <v/>
      </c>
      <c r="AD931" s="48" t="str">
        <f>IFERROR(IF(COUNT($S931:AC931)&gt;=$P931,"",EDATE($S931,11)),"")</f>
        <v/>
      </c>
      <c r="AE931" s="48" t="str">
        <f>IFERROR(IF(COUNT($S931:AD931)&gt;=$P931,"",EDATE($S931,12)),"")</f>
        <v/>
      </c>
      <c r="AF931" s="48" t="str">
        <f>IFERROR(IF(COUNT($S931:AE931)&gt;=$P931,"",EDATE($S931,13)),"")</f>
        <v/>
      </c>
      <c r="AG931" s="48" t="str">
        <f>IFERROR(IF(COUNT($S931:AF931)&gt;=$P931,"",EDATE($S931,14)),"")</f>
        <v/>
      </c>
      <c r="AH931" s="48" t="str">
        <f>IFERROR(IF(COUNT($S931:AG931)&gt;=$P931,"",EDATE($S931,15)),"")</f>
        <v/>
      </c>
      <c r="AI931" s="48" t="str">
        <f>IFERROR(IF(COUNT($S931:AH931)&gt;=$P931,"",EDATE($S931,16)),"")</f>
        <v/>
      </c>
      <c r="AJ931" s="48" t="str">
        <f>IFERROR(IF(COUNT($S931:AI931)&gt;=$P931,"",EDATE($S931,17)),"")</f>
        <v/>
      </c>
      <c r="AK931" s="48" t="str">
        <f>IFERROR(IF(COUNT($S931:AJ931)&gt;=$P931,"",EDATE($S931,18)),"")</f>
        <v/>
      </c>
      <c r="AL931" s="49" t="str">
        <f>IFERROR(IF(COUNT($S931:AK931)&gt;=$P931,"",EDATE($S931,19)),"")</f>
        <v/>
      </c>
      <c r="AM931" s="49" t="str">
        <f>IFERROR(IF(COUNT($S931:AL931)&gt;=$P931,"",EDATE($S931,20)),"")</f>
        <v/>
      </c>
      <c r="AN931" s="49" t="str">
        <f>IFERROR(IF(COUNT($S931:AM931)&gt;=$P931,"",EDATE($S931,21)),"")</f>
        <v/>
      </c>
      <c r="AO931" s="49" t="str">
        <f>IFERROR(IF(COUNT($S931:AN931)&gt;=$P931,"",EDATE($S931,22)),"")</f>
        <v/>
      </c>
      <c r="AP931" s="49" t="str">
        <f>IFERROR(IF(COUNT($S931:AO931)&gt;=$P931,"",EDATE($S931,23)),"")</f>
        <v/>
      </c>
      <c r="AQ931" s="49" t="str">
        <f>IFERROR(IF(COUNT($S931:AP931)&gt;=$P931,"",EDATE($S931,24)),"")</f>
        <v/>
      </c>
      <c r="AR931" s="49" t="str">
        <f>IFERROR(IF(COUNT($S931:AQ931)&gt;=$P931,"",EDATE($S931,25)),"")</f>
        <v/>
      </c>
      <c r="AS931" s="49" t="str">
        <f>IFERROR(IF(COUNT($S931:AR931)&gt;=$P931,"",EDATE($S931,26)),"")</f>
        <v/>
      </c>
      <c r="AT931" s="49" t="str">
        <f>IFERROR(IF(COUNT($S931:AS931)&gt;=$P931,"",EDATE($S931,27)),"")</f>
        <v/>
      </c>
      <c r="AU931" s="49" t="str">
        <f>IFERROR(IF(COUNT($S931:AT931)&gt;=$P931,"",EDATE($S931,28)),"")</f>
        <v/>
      </c>
      <c r="AV931" s="49" t="str">
        <f>IFERROR(IF(COUNT($S931:AU931)&gt;=$P931,"",EDATE($S931,29)),"")</f>
        <v/>
      </c>
      <c r="AW931" s="49" t="str">
        <f>IFERROR(IF(COUNT($S931:AV931)&gt;=$P931,"",EDATE($S931,30)),"")</f>
        <v/>
      </c>
      <c r="AX931" s="49" t="str">
        <f>IFERROR(IF(COUNT($S931:AW931)&gt;=$P931,"",EDATE($S931,31)),"")</f>
        <v/>
      </c>
      <c r="AY931" s="49" t="str">
        <f>IFERROR(IF(COUNT($S931:AX931)&gt;=$P931,"",EDATE($S931,32)),"")</f>
        <v/>
      </c>
      <c r="AZ931" s="49" t="str">
        <f>IFERROR(IF(COUNT($S931:AY931)&gt;=$P931,"",EDATE($S931,33)),"")</f>
        <v/>
      </c>
      <c r="BA931" s="49" t="str">
        <f>IFERROR(IF(COUNT($S931:AZ931)&gt;=$P931,"",EDATE($S931,34)),"")</f>
        <v/>
      </c>
      <c r="BB931" s="49" t="str">
        <f>IFERROR(IF(COUNT($S931:BA931)&gt;=$P931,"",EDATE($S931,35)),"")</f>
        <v/>
      </c>
      <c r="BC931" s="49" t="str">
        <f>IFERROR(IF(COUNT($S931:BB931)&gt;=$P931,"",EDATE($S931,36)),"")</f>
        <v/>
      </c>
      <c r="BD931" s="108"/>
    </row>
    <row r="932" spans="1:56" s="98" customFormat="1" ht="21" customHeight="1" thickBot="1">
      <c r="A932" s="106" t="str">
        <f t="shared" ca="1" si="84"/>
        <v/>
      </c>
      <c r="B932" s="152"/>
      <c r="C932" s="45" t="str">
        <f>IFERROR(VLOOKUP(B932,'اسماء العملاء'!$A$2:$E$1589,5,FALSE),"")</f>
        <v/>
      </c>
      <c r="D932" s="60" t="str">
        <f>IFERROR(VLOOKUP(B932,'اسماء العملاء'!$A$2:$C$1589,2,FALSE),"")</f>
        <v/>
      </c>
      <c r="E932" s="56"/>
      <c r="F932" s="62" t="str">
        <f>IFERROR(VLOOKUP(B932,'اسماء العملاء'!$A$2:$C$1589,3,FALSE),"")</f>
        <v/>
      </c>
      <c r="G932" s="75" t="str">
        <f>IFERROR(VLOOKUP(B932,'اسماء العملاء'!$A$2:$F$1589,6,FALSE),"")</f>
        <v/>
      </c>
      <c r="H932" s="142" t="str">
        <f>IFERROR(VLOOKUP(G932,'انواع الفلاتر'!$B$2:$C$52,2,FALSE),"")</f>
        <v/>
      </c>
      <c r="I932" s="128" t="str">
        <f>IFERROR(VLOOKUP(B932,'اسماء العملاء'!$A$2:$K$1589,11,FALSE),"")</f>
        <v/>
      </c>
      <c r="J932" s="46" t="str">
        <f t="shared" si="85"/>
        <v/>
      </c>
      <c r="K932" s="37"/>
      <c r="L932" s="137" t="str">
        <f t="shared" si="86"/>
        <v/>
      </c>
      <c r="M932" s="94" t="str">
        <f>IFERROR(VLOOKUP(B932,'اسماء العملاء'!$A$2:$G$1589,7,FALSE),"")</f>
        <v/>
      </c>
      <c r="N932" s="92" t="str">
        <f t="shared" si="87"/>
        <v/>
      </c>
      <c r="O932" s="149" t="str">
        <f>IFERROR(VLOOKUP(B932,'اسماء العملاء'!$A$2:$I$1589,9,FALSE),"")</f>
        <v/>
      </c>
      <c r="P932" s="144" t="str">
        <f t="shared" si="88"/>
        <v/>
      </c>
      <c r="Q932" s="145" t="str">
        <f t="shared" si="89"/>
        <v/>
      </c>
      <c r="R932" s="50"/>
      <c r="S932" s="133" t="str">
        <f>IFERROR(VLOOKUP(B932,'اسماء العملاء'!$A$2:$J$1589,10,FALSE),"")</f>
        <v/>
      </c>
      <c r="T932" s="48" t="str">
        <f>IFERROR(IF(COUNT($S932:S932)&gt;=$P932,"",EDATE($S932,1)),"")</f>
        <v/>
      </c>
      <c r="U932" s="48" t="str">
        <f>IFERROR(IF(COUNT($S932:T932)&gt;=$P932,"",EDATE($S932,2)),"")</f>
        <v/>
      </c>
      <c r="V932" s="48" t="str">
        <f>IFERROR(IF(COUNT($S932:U932)&gt;=$P932,"",EDATE($S932,3)),"")</f>
        <v/>
      </c>
      <c r="W932" s="48" t="str">
        <f>IFERROR(IF(COUNT($S932:V932)&gt;=$P932,"",EDATE($S932,4)),"")</f>
        <v/>
      </c>
      <c r="X932" s="48" t="str">
        <f>IFERROR(IF(COUNT($S932:W932)&gt;=$P932,"",EDATE($S932,5)),"")</f>
        <v/>
      </c>
      <c r="Y932" s="48" t="str">
        <f>IFERROR(IF(COUNT($S932:X932)&gt;=$P932,"",EDATE($S932,6)),"")</f>
        <v/>
      </c>
      <c r="Z932" s="48" t="str">
        <f>IFERROR(IF(COUNT($S932:Y932)&gt;=$P932,"",EDATE($S932,7)),"")</f>
        <v/>
      </c>
      <c r="AA932" s="48" t="str">
        <f>IFERROR(IF(COUNT($S932:Z932)&gt;=$P932,"",EDATE($S932,8)),"")</f>
        <v/>
      </c>
      <c r="AB932" s="48" t="str">
        <f>IFERROR(IF(COUNT($S932:AA932)&gt;=$P932,"",EDATE($S932,9)),"")</f>
        <v/>
      </c>
      <c r="AC932" s="48" t="str">
        <f>IFERROR(IF(COUNT($S932:AB932)&gt;=$P932,"",EDATE($S932,10)),"")</f>
        <v/>
      </c>
      <c r="AD932" s="48" t="str">
        <f>IFERROR(IF(COUNT($S932:AC932)&gt;=$P932,"",EDATE($S932,11)),"")</f>
        <v/>
      </c>
      <c r="AE932" s="48" t="str">
        <f>IFERROR(IF(COUNT($S932:AD932)&gt;=$P932,"",EDATE($S932,12)),"")</f>
        <v/>
      </c>
      <c r="AF932" s="48" t="str">
        <f>IFERROR(IF(COUNT($S932:AE932)&gt;=$P932,"",EDATE($S932,13)),"")</f>
        <v/>
      </c>
      <c r="AG932" s="48" t="str">
        <f>IFERROR(IF(COUNT($S932:AF932)&gt;=$P932,"",EDATE($S932,14)),"")</f>
        <v/>
      </c>
      <c r="AH932" s="48" t="str">
        <f>IFERROR(IF(COUNT($S932:AG932)&gt;=$P932,"",EDATE($S932,15)),"")</f>
        <v/>
      </c>
      <c r="AI932" s="48" t="str">
        <f>IFERROR(IF(COUNT($S932:AH932)&gt;=$P932,"",EDATE($S932,16)),"")</f>
        <v/>
      </c>
      <c r="AJ932" s="48" t="str">
        <f>IFERROR(IF(COUNT($S932:AI932)&gt;=$P932,"",EDATE($S932,17)),"")</f>
        <v/>
      </c>
      <c r="AK932" s="48" t="str">
        <f>IFERROR(IF(COUNT($S932:AJ932)&gt;=$P932,"",EDATE($S932,18)),"")</f>
        <v/>
      </c>
      <c r="AL932" s="49" t="str">
        <f>IFERROR(IF(COUNT($S932:AK932)&gt;=$P932,"",EDATE($S932,19)),"")</f>
        <v/>
      </c>
      <c r="AM932" s="49" t="str">
        <f>IFERROR(IF(COUNT($S932:AL932)&gt;=$P932,"",EDATE($S932,20)),"")</f>
        <v/>
      </c>
      <c r="AN932" s="49" t="str">
        <f>IFERROR(IF(COUNT($S932:AM932)&gt;=$P932,"",EDATE($S932,21)),"")</f>
        <v/>
      </c>
      <c r="AO932" s="49" t="str">
        <f>IFERROR(IF(COUNT($S932:AN932)&gt;=$P932,"",EDATE($S932,22)),"")</f>
        <v/>
      </c>
      <c r="AP932" s="49" t="str">
        <f>IFERROR(IF(COUNT($S932:AO932)&gt;=$P932,"",EDATE($S932,23)),"")</f>
        <v/>
      </c>
      <c r="AQ932" s="49" t="str">
        <f>IFERROR(IF(COUNT($S932:AP932)&gt;=$P932,"",EDATE($S932,24)),"")</f>
        <v/>
      </c>
      <c r="AR932" s="49" t="str">
        <f>IFERROR(IF(COUNT($S932:AQ932)&gt;=$P932,"",EDATE($S932,25)),"")</f>
        <v/>
      </c>
      <c r="AS932" s="49" t="str">
        <f>IFERROR(IF(COUNT($S932:AR932)&gt;=$P932,"",EDATE($S932,26)),"")</f>
        <v/>
      </c>
      <c r="AT932" s="49" t="str">
        <f>IFERROR(IF(COUNT($S932:AS932)&gt;=$P932,"",EDATE($S932,27)),"")</f>
        <v/>
      </c>
      <c r="AU932" s="49" t="str">
        <f>IFERROR(IF(COUNT($S932:AT932)&gt;=$P932,"",EDATE($S932,28)),"")</f>
        <v/>
      </c>
      <c r="AV932" s="49" t="str">
        <f>IFERROR(IF(COUNT($S932:AU932)&gt;=$P932,"",EDATE($S932,29)),"")</f>
        <v/>
      </c>
      <c r="AW932" s="49" t="str">
        <f>IFERROR(IF(COUNT($S932:AV932)&gt;=$P932,"",EDATE($S932,30)),"")</f>
        <v/>
      </c>
      <c r="AX932" s="49" t="str">
        <f>IFERROR(IF(COUNT($S932:AW932)&gt;=$P932,"",EDATE($S932,31)),"")</f>
        <v/>
      </c>
      <c r="AY932" s="49" t="str">
        <f>IFERROR(IF(COUNT($S932:AX932)&gt;=$P932,"",EDATE($S932,32)),"")</f>
        <v/>
      </c>
      <c r="AZ932" s="49" t="str">
        <f>IFERROR(IF(COUNT($S932:AY932)&gt;=$P932,"",EDATE($S932,33)),"")</f>
        <v/>
      </c>
      <c r="BA932" s="49" t="str">
        <f>IFERROR(IF(COUNT($S932:AZ932)&gt;=$P932,"",EDATE($S932,34)),"")</f>
        <v/>
      </c>
      <c r="BB932" s="49" t="str">
        <f>IFERROR(IF(COUNT($S932:BA932)&gt;=$P932,"",EDATE($S932,35)),"")</f>
        <v/>
      </c>
      <c r="BC932" s="49" t="str">
        <f>IFERROR(IF(COUNT($S932:BB932)&gt;=$P932,"",EDATE($S932,36)),"")</f>
        <v/>
      </c>
      <c r="BD932" s="108"/>
    </row>
    <row r="933" spans="1:56" s="98" customFormat="1" ht="21" customHeight="1" thickBot="1">
      <c r="A933" s="106" t="str">
        <f t="shared" ca="1" si="84"/>
        <v/>
      </c>
      <c r="B933" s="152"/>
      <c r="C933" s="45" t="str">
        <f>IFERROR(VLOOKUP(B933,'اسماء العملاء'!$A$2:$E$1589,5,FALSE),"")</f>
        <v/>
      </c>
      <c r="D933" s="60" t="str">
        <f>IFERROR(VLOOKUP(B933,'اسماء العملاء'!$A$2:$C$1589,2,FALSE),"")</f>
        <v/>
      </c>
      <c r="E933" s="56"/>
      <c r="F933" s="62" t="str">
        <f>IFERROR(VLOOKUP(B933,'اسماء العملاء'!$A$2:$C$1589,3,FALSE),"")</f>
        <v/>
      </c>
      <c r="G933" s="75" t="str">
        <f>IFERROR(VLOOKUP(B933,'اسماء العملاء'!$A$2:$F$1589,6,FALSE),"")</f>
        <v/>
      </c>
      <c r="H933" s="142" t="str">
        <f>IFERROR(VLOOKUP(G933,'انواع الفلاتر'!$B$2:$C$52,2,FALSE),"")</f>
        <v/>
      </c>
      <c r="I933" s="128" t="str">
        <f>IFERROR(VLOOKUP(B933,'اسماء العملاء'!$A$2:$K$1589,11,FALSE),"")</f>
        <v/>
      </c>
      <c r="J933" s="46" t="str">
        <f t="shared" si="85"/>
        <v/>
      </c>
      <c r="K933" s="37"/>
      <c r="L933" s="137" t="str">
        <f t="shared" si="86"/>
        <v/>
      </c>
      <c r="M933" s="94" t="str">
        <f>IFERROR(VLOOKUP(B933,'اسماء العملاء'!$A$2:$G$1589,7,FALSE),"")</f>
        <v/>
      </c>
      <c r="N933" s="92" t="str">
        <f t="shared" si="87"/>
        <v/>
      </c>
      <c r="O933" s="149" t="str">
        <f>IFERROR(VLOOKUP(B933,'اسماء العملاء'!$A$2:$I$1589,9,FALSE),"")</f>
        <v/>
      </c>
      <c r="P933" s="144" t="str">
        <f t="shared" si="88"/>
        <v/>
      </c>
      <c r="Q933" s="145" t="str">
        <f t="shared" si="89"/>
        <v/>
      </c>
      <c r="R933" s="50"/>
      <c r="S933" s="133" t="str">
        <f>IFERROR(VLOOKUP(B933,'اسماء العملاء'!$A$2:$J$1589,10,FALSE),"")</f>
        <v/>
      </c>
      <c r="T933" s="48" t="str">
        <f>IFERROR(IF(COUNT($S933:S933)&gt;=$P933,"",EDATE($S933,1)),"")</f>
        <v/>
      </c>
      <c r="U933" s="48" t="str">
        <f>IFERROR(IF(COUNT($S933:T933)&gt;=$P933,"",EDATE($S933,2)),"")</f>
        <v/>
      </c>
      <c r="V933" s="48" t="str">
        <f>IFERROR(IF(COUNT($S933:U933)&gt;=$P933,"",EDATE($S933,3)),"")</f>
        <v/>
      </c>
      <c r="W933" s="48" t="str">
        <f>IFERROR(IF(COUNT($S933:V933)&gt;=$P933,"",EDATE($S933,4)),"")</f>
        <v/>
      </c>
      <c r="X933" s="48" t="str">
        <f>IFERROR(IF(COUNT($S933:W933)&gt;=$P933,"",EDATE($S933,5)),"")</f>
        <v/>
      </c>
      <c r="Y933" s="48" t="str">
        <f>IFERROR(IF(COUNT($S933:X933)&gt;=$P933,"",EDATE($S933,6)),"")</f>
        <v/>
      </c>
      <c r="Z933" s="48" t="str">
        <f>IFERROR(IF(COUNT($S933:Y933)&gt;=$P933,"",EDATE($S933,7)),"")</f>
        <v/>
      </c>
      <c r="AA933" s="48" t="str">
        <f>IFERROR(IF(COUNT($S933:Z933)&gt;=$P933,"",EDATE($S933,8)),"")</f>
        <v/>
      </c>
      <c r="AB933" s="48" t="str">
        <f>IFERROR(IF(COUNT($S933:AA933)&gt;=$P933,"",EDATE($S933,9)),"")</f>
        <v/>
      </c>
      <c r="AC933" s="48" t="str">
        <f>IFERROR(IF(COUNT($S933:AB933)&gt;=$P933,"",EDATE($S933,10)),"")</f>
        <v/>
      </c>
      <c r="AD933" s="48" t="str">
        <f>IFERROR(IF(COUNT($S933:AC933)&gt;=$P933,"",EDATE($S933,11)),"")</f>
        <v/>
      </c>
      <c r="AE933" s="48" t="str">
        <f>IFERROR(IF(COUNT($S933:AD933)&gt;=$P933,"",EDATE($S933,12)),"")</f>
        <v/>
      </c>
      <c r="AF933" s="48" t="str">
        <f>IFERROR(IF(COUNT($S933:AE933)&gt;=$P933,"",EDATE($S933,13)),"")</f>
        <v/>
      </c>
      <c r="AG933" s="48" t="str">
        <f>IFERROR(IF(COUNT($S933:AF933)&gt;=$P933,"",EDATE($S933,14)),"")</f>
        <v/>
      </c>
      <c r="AH933" s="48" t="str">
        <f>IFERROR(IF(COUNT($S933:AG933)&gt;=$P933,"",EDATE($S933,15)),"")</f>
        <v/>
      </c>
      <c r="AI933" s="48" t="str">
        <f>IFERROR(IF(COUNT($S933:AH933)&gt;=$P933,"",EDATE($S933,16)),"")</f>
        <v/>
      </c>
      <c r="AJ933" s="48" t="str">
        <f>IFERROR(IF(COUNT($S933:AI933)&gt;=$P933,"",EDATE($S933,17)),"")</f>
        <v/>
      </c>
      <c r="AK933" s="48" t="str">
        <f>IFERROR(IF(COUNT($S933:AJ933)&gt;=$P933,"",EDATE($S933,18)),"")</f>
        <v/>
      </c>
      <c r="AL933" s="49" t="str">
        <f>IFERROR(IF(COUNT($S933:AK933)&gt;=$P933,"",EDATE($S933,19)),"")</f>
        <v/>
      </c>
      <c r="AM933" s="49" t="str">
        <f>IFERROR(IF(COUNT($S933:AL933)&gt;=$P933,"",EDATE($S933,20)),"")</f>
        <v/>
      </c>
      <c r="AN933" s="49" t="str">
        <f>IFERROR(IF(COUNT($S933:AM933)&gt;=$P933,"",EDATE($S933,21)),"")</f>
        <v/>
      </c>
      <c r="AO933" s="49" t="str">
        <f>IFERROR(IF(COUNT($S933:AN933)&gt;=$P933,"",EDATE($S933,22)),"")</f>
        <v/>
      </c>
      <c r="AP933" s="49" t="str">
        <f>IFERROR(IF(COUNT($S933:AO933)&gt;=$P933,"",EDATE($S933,23)),"")</f>
        <v/>
      </c>
      <c r="AQ933" s="49" t="str">
        <f>IFERROR(IF(COUNT($S933:AP933)&gt;=$P933,"",EDATE($S933,24)),"")</f>
        <v/>
      </c>
      <c r="AR933" s="49" t="str">
        <f>IFERROR(IF(COUNT($S933:AQ933)&gt;=$P933,"",EDATE($S933,25)),"")</f>
        <v/>
      </c>
      <c r="AS933" s="49" t="str">
        <f>IFERROR(IF(COUNT($S933:AR933)&gt;=$P933,"",EDATE($S933,26)),"")</f>
        <v/>
      </c>
      <c r="AT933" s="49" t="str">
        <f>IFERROR(IF(COUNT($S933:AS933)&gt;=$P933,"",EDATE($S933,27)),"")</f>
        <v/>
      </c>
      <c r="AU933" s="49" t="str">
        <f>IFERROR(IF(COUNT($S933:AT933)&gt;=$P933,"",EDATE($S933,28)),"")</f>
        <v/>
      </c>
      <c r="AV933" s="49" t="str">
        <f>IFERROR(IF(COUNT($S933:AU933)&gt;=$P933,"",EDATE($S933,29)),"")</f>
        <v/>
      </c>
      <c r="AW933" s="49" t="str">
        <f>IFERROR(IF(COUNT($S933:AV933)&gt;=$P933,"",EDATE($S933,30)),"")</f>
        <v/>
      </c>
      <c r="AX933" s="49" t="str">
        <f>IFERROR(IF(COUNT($S933:AW933)&gt;=$P933,"",EDATE($S933,31)),"")</f>
        <v/>
      </c>
      <c r="AY933" s="49" t="str">
        <f>IFERROR(IF(COUNT($S933:AX933)&gt;=$P933,"",EDATE($S933,32)),"")</f>
        <v/>
      </c>
      <c r="AZ933" s="49" t="str">
        <f>IFERROR(IF(COUNT($S933:AY933)&gt;=$P933,"",EDATE($S933,33)),"")</f>
        <v/>
      </c>
      <c r="BA933" s="49" t="str">
        <f>IFERROR(IF(COUNT($S933:AZ933)&gt;=$P933,"",EDATE($S933,34)),"")</f>
        <v/>
      </c>
      <c r="BB933" s="49" t="str">
        <f>IFERROR(IF(COUNT($S933:BA933)&gt;=$P933,"",EDATE($S933,35)),"")</f>
        <v/>
      </c>
      <c r="BC933" s="49" t="str">
        <f>IFERROR(IF(COUNT($S933:BB933)&gt;=$P933,"",EDATE($S933,36)),"")</f>
        <v/>
      </c>
      <c r="BD933" s="108"/>
    </row>
    <row r="934" spans="1:56" s="98" customFormat="1" ht="21" customHeight="1" thickBot="1">
      <c r="A934" s="106" t="str">
        <f t="shared" ca="1" si="84"/>
        <v/>
      </c>
      <c r="B934" s="152"/>
      <c r="C934" s="45" t="str">
        <f>IFERROR(VLOOKUP(B934,'اسماء العملاء'!$A$2:$E$1589,5,FALSE),"")</f>
        <v/>
      </c>
      <c r="D934" s="60" t="str">
        <f>IFERROR(VLOOKUP(B934,'اسماء العملاء'!$A$2:$C$1589,2,FALSE),"")</f>
        <v/>
      </c>
      <c r="E934" s="56"/>
      <c r="F934" s="62" t="str">
        <f>IFERROR(VLOOKUP(B934,'اسماء العملاء'!$A$2:$C$1589,3,FALSE),"")</f>
        <v/>
      </c>
      <c r="G934" s="75" t="str">
        <f>IFERROR(VLOOKUP(B934,'اسماء العملاء'!$A$2:$F$1589,6,FALSE),"")</f>
        <v/>
      </c>
      <c r="H934" s="142" t="str">
        <f>IFERROR(VLOOKUP(G934,'انواع الفلاتر'!$B$2:$C$52,2,FALSE),"")</f>
        <v/>
      </c>
      <c r="I934" s="128" t="str">
        <f>IFERROR(VLOOKUP(B934,'اسماء العملاء'!$A$2:$K$1589,11,FALSE),"")</f>
        <v/>
      </c>
      <c r="J934" s="46" t="str">
        <f t="shared" si="85"/>
        <v/>
      </c>
      <c r="K934" s="37"/>
      <c r="L934" s="137" t="str">
        <f t="shared" si="86"/>
        <v/>
      </c>
      <c r="M934" s="94" t="str">
        <f>IFERROR(VLOOKUP(B934,'اسماء العملاء'!$A$2:$G$1589,7,FALSE),"")</f>
        <v/>
      </c>
      <c r="N934" s="92" t="str">
        <f t="shared" si="87"/>
        <v/>
      </c>
      <c r="O934" s="149" t="str">
        <f>IFERROR(VLOOKUP(B934,'اسماء العملاء'!$A$2:$I$1589,9,FALSE),"")</f>
        <v/>
      </c>
      <c r="P934" s="144" t="str">
        <f t="shared" si="88"/>
        <v/>
      </c>
      <c r="Q934" s="145" t="str">
        <f t="shared" si="89"/>
        <v/>
      </c>
      <c r="R934" s="50"/>
      <c r="S934" s="133" t="str">
        <f>IFERROR(VLOOKUP(B934,'اسماء العملاء'!$A$2:$J$1589,10,FALSE),"")</f>
        <v/>
      </c>
      <c r="T934" s="48" t="str">
        <f>IFERROR(IF(COUNT($S934:S934)&gt;=$P934,"",EDATE($S934,1)),"")</f>
        <v/>
      </c>
      <c r="U934" s="48" t="str">
        <f>IFERROR(IF(COUNT($S934:T934)&gt;=$P934,"",EDATE($S934,2)),"")</f>
        <v/>
      </c>
      <c r="V934" s="48" t="str">
        <f>IFERROR(IF(COUNT($S934:U934)&gt;=$P934,"",EDATE($S934,3)),"")</f>
        <v/>
      </c>
      <c r="W934" s="48" t="str">
        <f>IFERROR(IF(COUNT($S934:V934)&gt;=$P934,"",EDATE($S934,4)),"")</f>
        <v/>
      </c>
      <c r="X934" s="48" t="str">
        <f>IFERROR(IF(COUNT($S934:W934)&gt;=$P934,"",EDATE($S934,5)),"")</f>
        <v/>
      </c>
      <c r="Y934" s="48" t="str">
        <f>IFERROR(IF(COUNT($S934:X934)&gt;=$P934,"",EDATE($S934,6)),"")</f>
        <v/>
      </c>
      <c r="Z934" s="48" t="str">
        <f>IFERROR(IF(COUNT($S934:Y934)&gt;=$P934,"",EDATE($S934,7)),"")</f>
        <v/>
      </c>
      <c r="AA934" s="48" t="str">
        <f>IFERROR(IF(COUNT($S934:Z934)&gt;=$P934,"",EDATE($S934,8)),"")</f>
        <v/>
      </c>
      <c r="AB934" s="48" t="str">
        <f>IFERROR(IF(COUNT($S934:AA934)&gt;=$P934,"",EDATE($S934,9)),"")</f>
        <v/>
      </c>
      <c r="AC934" s="48" t="str">
        <f>IFERROR(IF(COUNT($S934:AB934)&gt;=$P934,"",EDATE($S934,10)),"")</f>
        <v/>
      </c>
      <c r="AD934" s="48" t="str">
        <f>IFERROR(IF(COUNT($S934:AC934)&gt;=$P934,"",EDATE($S934,11)),"")</f>
        <v/>
      </c>
      <c r="AE934" s="48" t="str">
        <f>IFERROR(IF(COUNT($S934:AD934)&gt;=$P934,"",EDATE($S934,12)),"")</f>
        <v/>
      </c>
      <c r="AF934" s="48" t="str">
        <f>IFERROR(IF(COUNT($S934:AE934)&gt;=$P934,"",EDATE($S934,13)),"")</f>
        <v/>
      </c>
      <c r="AG934" s="48" t="str">
        <f>IFERROR(IF(COUNT($S934:AF934)&gt;=$P934,"",EDATE($S934,14)),"")</f>
        <v/>
      </c>
      <c r="AH934" s="48" t="str">
        <f>IFERROR(IF(COUNT($S934:AG934)&gt;=$P934,"",EDATE($S934,15)),"")</f>
        <v/>
      </c>
      <c r="AI934" s="48" t="str">
        <f>IFERROR(IF(COUNT($S934:AH934)&gt;=$P934,"",EDATE($S934,16)),"")</f>
        <v/>
      </c>
      <c r="AJ934" s="48" t="str">
        <f>IFERROR(IF(COUNT($S934:AI934)&gt;=$P934,"",EDATE($S934,17)),"")</f>
        <v/>
      </c>
      <c r="AK934" s="48" t="str">
        <f>IFERROR(IF(COUNT($S934:AJ934)&gt;=$P934,"",EDATE($S934,18)),"")</f>
        <v/>
      </c>
      <c r="AL934" s="49" t="str">
        <f>IFERROR(IF(COUNT($S934:AK934)&gt;=$P934,"",EDATE($S934,19)),"")</f>
        <v/>
      </c>
      <c r="AM934" s="49" t="str">
        <f>IFERROR(IF(COUNT($S934:AL934)&gt;=$P934,"",EDATE($S934,20)),"")</f>
        <v/>
      </c>
      <c r="AN934" s="49" t="str">
        <f>IFERROR(IF(COUNT($S934:AM934)&gt;=$P934,"",EDATE($S934,21)),"")</f>
        <v/>
      </c>
      <c r="AO934" s="49" t="str">
        <f>IFERROR(IF(COUNT($S934:AN934)&gt;=$P934,"",EDATE($S934,22)),"")</f>
        <v/>
      </c>
      <c r="AP934" s="49" t="str">
        <f>IFERROR(IF(COUNT($S934:AO934)&gt;=$P934,"",EDATE($S934,23)),"")</f>
        <v/>
      </c>
      <c r="AQ934" s="49" t="str">
        <f>IFERROR(IF(COUNT($S934:AP934)&gt;=$P934,"",EDATE($S934,24)),"")</f>
        <v/>
      </c>
      <c r="AR934" s="49" t="str">
        <f>IFERROR(IF(COUNT($S934:AQ934)&gt;=$P934,"",EDATE($S934,25)),"")</f>
        <v/>
      </c>
      <c r="AS934" s="49" t="str">
        <f>IFERROR(IF(COUNT($S934:AR934)&gt;=$P934,"",EDATE($S934,26)),"")</f>
        <v/>
      </c>
      <c r="AT934" s="49" t="str">
        <f>IFERROR(IF(COUNT($S934:AS934)&gt;=$P934,"",EDATE($S934,27)),"")</f>
        <v/>
      </c>
      <c r="AU934" s="49" t="str">
        <f>IFERROR(IF(COUNT($S934:AT934)&gt;=$P934,"",EDATE($S934,28)),"")</f>
        <v/>
      </c>
      <c r="AV934" s="49" t="str">
        <f>IFERROR(IF(COUNT($S934:AU934)&gt;=$P934,"",EDATE($S934,29)),"")</f>
        <v/>
      </c>
      <c r="AW934" s="49" t="str">
        <f>IFERROR(IF(COUNT($S934:AV934)&gt;=$P934,"",EDATE($S934,30)),"")</f>
        <v/>
      </c>
      <c r="AX934" s="49" t="str">
        <f>IFERROR(IF(COUNT($S934:AW934)&gt;=$P934,"",EDATE($S934,31)),"")</f>
        <v/>
      </c>
      <c r="AY934" s="49" t="str">
        <f>IFERROR(IF(COUNT($S934:AX934)&gt;=$P934,"",EDATE($S934,32)),"")</f>
        <v/>
      </c>
      <c r="AZ934" s="49" t="str">
        <f>IFERROR(IF(COUNT($S934:AY934)&gt;=$P934,"",EDATE($S934,33)),"")</f>
        <v/>
      </c>
      <c r="BA934" s="49" t="str">
        <f>IFERROR(IF(COUNT($S934:AZ934)&gt;=$P934,"",EDATE($S934,34)),"")</f>
        <v/>
      </c>
      <c r="BB934" s="49" t="str">
        <f>IFERROR(IF(COUNT($S934:BA934)&gt;=$P934,"",EDATE($S934,35)),"")</f>
        <v/>
      </c>
      <c r="BC934" s="49" t="str">
        <f>IFERROR(IF(COUNT($S934:BB934)&gt;=$P934,"",EDATE($S934,36)),"")</f>
        <v/>
      </c>
      <c r="BD934" s="108"/>
    </row>
    <row r="935" spans="1:56" s="98" customFormat="1" ht="21" customHeight="1" thickBot="1">
      <c r="A935" s="106" t="str">
        <f t="shared" ca="1" si="84"/>
        <v/>
      </c>
      <c r="B935" s="152"/>
      <c r="C935" s="45" t="str">
        <f>IFERROR(VLOOKUP(B935,'اسماء العملاء'!$A$2:$E$1589,5,FALSE),"")</f>
        <v/>
      </c>
      <c r="D935" s="60" t="str">
        <f>IFERROR(VLOOKUP(B935,'اسماء العملاء'!$A$2:$C$1589,2,FALSE),"")</f>
        <v/>
      </c>
      <c r="E935" s="56"/>
      <c r="F935" s="62" t="str">
        <f>IFERROR(VLOOKUP(B935,'اسماء العملاء'!$A$2:$C$1589,3,FALSE),"")</f>
        <v/>
      </c>
      <c r="G935" s="75" t="str">
        <f>IFERROR(VLOOKUP(B935,'اسماء العملاء'!$A$2:$F$1589,6,FALSE),"")</f>
        <v/>
      </c>
      <c r="H935" s="142" t="str">
        <f>IFERROR(VLOOKUP(G935,'انواع الفلاتر'!$B$2:$C$52,2,FALSE),"")</f>
        <v/>
      </c>
      <c r="I935" s="128" t="str">
        <f>IFERROR(VLOOKUP(B935,'اسماء العملاء'!$A$2:$K$1589,11,FALSE),"")</f>
        <v/>
      </c>
      <c r="J935" s="46" t="str">
        <f t="shared" si="85"/>
        <v/>
      </c>
      <c r="K935" s="37"/>
      <c r="L935" s="137" t="str">
        <f t="shared" si="86"/>
        <v/>
      </c>
      <c r="M935" s="94" t="str">
        <f>IFERROR(VLOOKUP(B935,'اسماء العملاء'!$A$2:$G$1589,7,FALSE),"")</f>
        <v/>
      </c>
      <c r="N935" s="92" t="str">
        <f t="shared" si="87"/>
        <v/>
      </c>
      <c r="O935" s="149" t="str">
        <f>IFERROR(VLOOKUP(B935,'اسماء العملاء'!$A$2:$I$1589,9,FALSE),"")</f>
        <v/>
      </c>
      <c r="P935" s="144" t="str">
        <f t="shared" si="88"/>
        <v/>
      </c>
      <c r="Q935" s="145" t="str">
        <f t="shared" si="89"/>
        <v/>
      </c>
      <c r="R935" s="50"/>
      <c r="S935" s="133" t="str">
        <f>IFERROR(VLOOKUP(B935,'اسماء العملاء'!$A$2:$J$1589,10,FALSE),"")</f>
        <v/>
      </c>
      <c r="T935" s="48" t="str">
        <f>IFERROR(IF(COUNT($S935:S935)&gt;=$P935,"",EDATE($S935,1)),"")</f>
        <v/>
      </c>
      <c r="U935" s="48" t="str">
        <f>IFERROR(IF(COUNT($S935:T935)&gt;=$P935,"",EDATE($S935,2)),"")</f>
        <v/>
      </c>
      <c r="V935" s="48" t="str">
        <f>IFERROR(IF(COUNT($S935:U935)&gt;=$P935,"",EDATE($S935,3)),"")</f>
        <v/>
      </c>
      <c r="W935" s="48" t="str">
        <f>IFERROR(IF(COUNT($S935:V935)&gt;=$P935,"",EDATE($S935,4)),"")</f>
        <v/>
      </c>
      <c r="X935" s="48" t="str">
        <f>IFERROR(IF(COUNT($S935:W935)&gt;=$P935,"",EDATE($S935,5)),"")</f>
        <v/>
      </c>
      <c r="Y935" s="48" t="str">
        <f>IFERROR(IF(COUNT($S935:X935)&gt;=$P935,"",EDATE($S935,6)),"")</f>
        <v/>
      </c>
      <c r="Z935" s="48" t="str">
        <f>IFERROR(IF(COUNT($S935:Y935)&gt;=$P935,"",EDATE($S935,7)),"")</f>
        <v/>
      </c>
      <c r="AA935" s="48" t="str">
        <f>IFERROR(IF(COUNT($S935:Z935)&gt;=$P935,"",EDATE($S935,8)),"")</f>
        <v/>
      </c>
      <c r="AB935" s="48" t="str">
        <f>IFERROR(IF(COUNT($S935:AA935)&gt;=$P935,"",EDATE($S935,9)),"")</f>
        <v/>
      </c>
      <c r="AC935" s="48" t="str">
        <f>IFERROR(IF(COUNT($S935:AB935)&gt;=$P935,"",EDATE($S935,10)),"")</f>
        <v/>
      </c>
      <c r="AD935" s="48" t="str">
        <f>IFERROR(IF(COUNT($S935:AC935)&gt;=$P935,"",EDATE($S935,11)),"")</f>
        <v/>
      </c>
      <c r="AE935" s="48" t="str">
        <f>IFERROR(IF(COUNT($S935:AD935)&gt;=$P935,"",EDATE($S935,12)),"")</f>
        <v/>
      </c>
      <c r="AF935" s="48" t="str">
        <f>IFERROR(IF(COUNT($S935:AE935)&gt;=$P935,"",EDATE($S935,13)),"")</f>
        <v/>
      </c>
      <c r="AG935" s="48" t="str">
        <f>IFERROR(IF(COUNT($S935:AF935)&gt;=$P935,"",EDATE($S935,14)),"")</f>
        <v/>
      </c>
      <c r="AH935" s="48" t="str">
        <f>IFERROR(IF(COUNT($S935:AG935)&gt;=$P935,"",EDATE($S935,15)),"")</f>
        <v/>
      </c>
      <c r="AI935" s="48" t="str">
        <f>IFERROR(IF(COUNT($S935:AH935)&gt;=$P935,"",EDATE($S935,16)),"")</f>
        <v/>
      </c>
      <c r="AJ935" s="48" t="str">
        <f>IFERROR(IF(COUNT($S935:AI935)&gt;=$P935,"",EDATE($S935,17)),"")</f>
        <v/>
      </c>
      <c r="AK935" s="48" t="str">
        <f>IFERROR(IF(COUNT($S935:AJ935)&gt;=$P935,"",EDATE($S935,18)),"")</f>
        <v/>
      </c>
      <c r="AL935" s="49" t="str">
        <f>IFERROR(IF(COUNT($S935:AK935)&gt;=$P935,"",EDATE($S935,19)),"")</f>
        <v/>
      </c>
      <c r="AM935" s="49" t="str">
        <f>IFERROR(IF(COUNT($S935:AL935)&gt;=$P935,"",EDATE($S935,20)),"")</f>
        <v/>
      </c>
      <c r="AN935" s="49" t="str">
        <f>IFERROR(IF(COUNT($S935:AM935)&gt;=$P935,"",EDATE($S935,21)),"")</f>
        <v/>
      </c>
      <c r="AO935" s="49" t="str">
        <f>IFERROR(IF(COUNT($S935:AN935)&gt;=$P935,"",EDATE($S935,22)),"")</f>
        <v/>
      </c>
      <c r="AP935" s="49" t="str">
        <f>IFERROR(IF(COUNT($S935:AO935)&gt;=$P935,"",EDATE($S935,23)),"")</f>
        <v/>
      </c>
      <c r="AQ935" s="49" t="str">
        <f>IFERROR(IF(COUNT($S935:AP935)&gt;=$P935,"",EDATE($S935,24)),"")</f>
        <v/>
      </c>
      <c r="AR935" s="49" t="str">
        <f>IFERROR(IF(COUNT($S935:AQ935)&gt;=$P935,"",EDATE($S935,25)),"")</f>
        <v/>
      </c>
      <c r="AS935" s="49" t="str">
        <f>IFERROR(IF(COUNT($S935:AR935)&gt;=$P935,"",EDATE($S935,26)),"")</f>
        <v/>
      </c>
      <c r="AT935" s="49" t="str">
        <f>IFERROR(IF(COUNT($S935:AS935)&gt;=$P935,"",EDATE($S935,27)),"")</f>
        <v/>
      </c>
      <c r="AU935" s="49" t="str">
        <f>IFERROR(IF(COUNT($S935:AT935)&gt;=$P935,"",EDATE($S935,28)),"")</f>
        <v/>
      </c>
      <c r="AV935" s="49" t="str">
        <f>IFERROR(IF(COUNT($S935:AU935)&gt;=$P935,"",EDATE($S935,29)),"")</f>
        <v/>
      </c>
      <c r="AW935" s="49" t="str">
        <f>IFERROR(IF(COUNT($S935:AV935)&gt;=$P935,"",EDATE($S935,30)),"")</f>
        <v/>
      </c>
      <c r="AX935" s="49" t="str">
        <f>IFERROR(IF(COUNT($S935:AW935)&gt;=$P935,"",EDATE($S935,31)),"")</f>
        <v/>
      </c>
      <c r="AY935" s="49" t="str">
        <f>IFERROR(IF(COUNT($S935:AX935)&gt;=$P935,"",EDATE($S935,32)),"")</f>
        <v/>
      </c>
      <c r="AZ935" s="49" t="str">
        <f>IFERROR(IF(COUNT($S935:AY935)&gt;=$P935,"",EDATE($S935,33)),"")</f>
        <v/>
      </c>
      <c r="BA935" s="49" t="str">
        <f>IFERROR(IF(COUNT($S935:AZ935)&gt;=$P935,"",EDATE($S935,34)),"")</f>
        <v/>
      </c>
      <c r="BB935" s="49" t="str">
        <f>IFERROR(IF(COUNT($S935:BA935)&gt;=$P935,"",EDATE($S935,35)),"")</f>
        <v/>
      </c>
      <c r="BC935" s="49" t="str">
        <f>IFERROR(IF(COUNT($S935:BB935)&gt;=$P935,"",EDATE($S935,36)),"")</f>
        <v/>
      </c>
      <c r="BD935" s="108"/>
    </row>
    <row r="936" spans="1:56" s="98" customFormat="1" ht="21" customHeight="1" thickBot="1">
      <c r="A936" s="106" t="str">
        <f t="shared" ca="1" si="84"/>
        <v/>
      </c>
      <c r="B936" s="152"/>
      <c r="C936" s="45" t="str">
        <f>IFERROR(VLOOKUP(B936,'اسماء العملاء'!$A$2:$E$1589,5,FALSE),"")</f>
        <v/>
      </c>
      <c r="D936" s="60" t="str">
        <f>IFERROR(VLOOKUP(B936,'اسماء العملاء'!$A$2:$C$1589,2,FALSE),"")</f>
        <v/>
      </c>
      <c r="E936" s="56"/>
      <c r="F936" s="62" t="str">
        <f>IFERROR(VLOOKUP(B936,'اسماء العملاء'!$A$2:$C$1589,3,FALSE),"")</f>
        <v/>
      </c>
      <c r="G936" s="75" t="str">
        <f>IFERROR(VLOOKUP(B936,'اسماء العملاء'!$A$2:$F$1589,6,FALSE),"")</f>
        <v/>
      </c>
      <c r="H936" s="142" t="str">
        <f>IFERROR(VLOOKUP(G936,'انواع الفلاتر'!$B$2:$C$52,2,FALSE),"")</f>
        <v/>
      </c>
      <c r="I936" s="128" t="str">
        <f>IFERROR(VLOOKUP(B936,'اسماء العملاء'!$A$2:$K$1589,11,FALSE),"")</f>
        <v/>
      </c>
      <c r="J936" s="46" t="str">
        <f t="shared" si="85"/>
        <v/>
      </c>
      <c r="K936" s="37"/>
      <c r="L936" s="137" t="str">
        <f t="shared" si="86"/>
        <v/>
      </c>
      <c r="M936" s="94" t="str">
        <f>IFERROR(VLOOKUP(B936,'اسماء العملاء'!$A$2:$G$1589,7,FALSE),"")</f>
        <v/>
      </c>
      <c r="N936" s="92" t="str">
        <f t="shared" si="87"/>
        <v/>
      </c>
      <c r="O936" s="149" t="str">
        <f>IFERROR(VLOOKUP(B936,'اسماء العملاء'!$A$2:$I$1589,9,FALSE),"")</f>
        <v/>
      </c>
      <c r="P936" s="144" t="str">
        <f t="shared" si="88"/>
        <v/>
      </c>
      <c r="Q936" s="145" t="str">
        <f t="shared" si="89"/>
        <v/>
      </c>
      <c r="R936" s="50"/>
      <c r="S936" s="133" t="str">
        <f>IFERROR(VLOOKUP(B936,'اسماء العملاء'!$A$2:$J$1589,10,FALSE),"")</f>
        <v/>
      </c>
      <c r="T936" s="48" t="str">
        <f>IFERROR(IF(COUNT($S936:S936)&gt;=$P936,"",EDATE($S936,1)),"")</f>
        <v/>
      </c>
      <c r="U936" s="48" t="str">
        <f>IFERROR(IF(COUNT($S936:T936)&gt;=$P936,"",EDATE($S936,2)),"")</f>
        <v/>
      </c>
      <c r="V936" s="48" t="str">
        <f>IFERROR(IF(COUNT($S936:U936)&gt;=$P936,"",EDATE($S936,3)),"")</f>
        <v/>
      </c>
      <c r="W936" s="48" t="str">
        <f>IFERROR(IF(COUNT($S936:V936)&gt;=$P936,"",EDATE($S936,4)),"")</f>
        <v/>
      </c>
      <c r="X936" s="48" t="str">
        <f>IFERROR(IF(COUNT($S936:W936)&gt;=$P936,"",EDATE($S936,5)),"")</f>
        <v/>
      </c>
      <c r="Y936" s="48" t="str">
        <f>IFERROR(IF(COUNT($S936:X936)&gt;=$P936,"",EDATE($S936,6)),"")</f>
        <v/>
      </c>
      <c r="Z936" s="48" t="str">
        <f>IFERROR(IF(COUNT($S936:Y936)&gt;=$P936,"",EDATE($S936,7)),"")</f>
        <v/>
      </c>
      <c r="AA936" s="48" t="str">
        <f>IFERROR(IF(COUNT($S936:Z936)&gt;=$P936,"",EDATE($S936,8)),"")</f>
        <v/>
      </c>
      <c r="AB936" s="48" t="str">
        <f>IFERROR(IF(COUNT($S936:AA936)&gt;=$P936,"",EDATE($S936,9)),"")</f>
        <v/>
      </c>
      <c r="AC936" s="48" t="str">
        <f>IFERROR(IF(COUNT($S936:AB936)&gt;=$P936,"",EDATE($S936,10)),"")</f>
        <v/>
      </c>
      <c r="AD936" s="48" t="str">
        <f>IFERROR(IF(COUNT($S936:AC936)&gt;=$P936,"",EDATE($S936,11)),"")</f>
        <v/>
      </c>
      <c r="AE936" s="48" t="str">
        <f>IFERROR(IF(COUNT($S936:AD936)&gt;=$P936,"",EDATE($S936,12)),"")</f>
        <v/>
      </c>
      <c r="AF936" s="48" t="str">
        <f>IFERROR(IF(COUNT($S936:AE936)&gt;=$P936,"",EDATE($S936,13)),"")</f>
        <v/>
      </c>
      <c r="AG936" s="48" t="str">
        <f>IFERROR(IF(COUNT($S936:AF936)&gt;=$P936,"",EDATE($S936,14)),"")</f>
        <v/>
      </c>
      <c r="AH936" s="48" t="str">
        <f>IFERROR(IF(COUNT($S936:AG936)&gt;=$P936,"",EDATE($S936,15)),"")</f>
        <v/>
      </c>
      <c r="AI936" s="48" t="str">
        <f>IFERROR(IF(COUNT($S936:AH936)&gt;=$P936,"",EDATE($S936,16)),"")</f>
        <v/>
      </c>
      <c r="AJ936" s="48" t="str">
        <f>IFERROR(IF(COUNT($S936:AI936)&gt;=$P936,"",EDATE($S936,17)),"")</f>
        <v/>
      </c>
      <c r="AK936" s="48" t="str">
        <f>IFERROR(IF(COUNT($S936:AJ936)&gt;=$P936,"",EDATE($S936,18)),"")</f>
        <v/>
      </c>
      <c r="AL936" s="49" t="str">
        <f>IFERROR(IF(COUNT($S936:AK936)&gt;=$P936,"",EDATE($S936,19)),"")</f>
        <v/>
      </c>
      <c r="AM936" s="49" t="str">
        <f>IFERROR(IF(COUNT($S936:AL936)&gt;=$P936,"",EDATE($S936,20)),"")</f>
        <v/>
      </c>
      <c r="AN936" s="49" t="str">
        <f>IFERROR(IF(COUNT($S936:AM936)&gt;=$P936,"",EDATE($S936,21)),"")</f>
        <v/>
      </c>
      <c r="AO936" s="49" t="str">
        <f>IFERROR(IF(COUNT($S936:AN936)&gt;=$P936,"",EDATE($S936,22)),"")</f>
        <v/>
      </c>
      <c r="AP936" s="49" t="str">
        <f>IFERROR(IF(COUNT($S936:AO936)&gt;=$P936,"",EDATE($S936,23)),"")</f>
        <v/>
      </c>
      <c r="AQ936" s="49" t="str">
        <f>IFERROR(IF(COUNT($S936:AP936)&gt;=$P936,"",EDATE($S936,24)),"")</f>
        <v/>
      </c>
      <c r="AR936" s="49" t="str">
        <f>IFERROR(IF(COUNT($S936:AQ936)&gt;=$P936,"",EDATE($S936,25)),"")</f>
        <v/>
      </c>
      <c r="AS936" s="49" t="str">
        <f>IFERROR(IF(COUNT($S936:AR936)&gt;=$P936,"",EDATE($S936,26)),"")</f>
        <v/>
      </c>
      <c r="AT936" s="49" t="str">
        <f>IFERROR(IF(COUNT($S936:AS936)&gt;=$P936,"",EDATE($S936,27)),"")</f>
        <v/>
      </c>
      <c r="AU936" s="49" t="str">
        <f>IFERROR(IF(COUNT($S936:AT936)&gt;=$P936,"",EDATE($S936,28)),"")</f>
        <v/>
      </c>
      <c r="AV936" s="49" t="str">
        <f>IFERROR(IF(COUNT($S936:AU936)&gt;=$P936,"",EDATE($S936,29)),"")</f>
        <v/>
      </c>
      <c r="AW936" s="49" t="str">
        <f>IFERROR(IF(COUNT($S936:AV936)&gt;=$P936,"",EDATE($S936,30)),"")</f>
        <v/>
      </c>
      <c r="AX936" s="49" t="str">
        <f>IFERROR(IF(COUNT($S936:AW936)&gt;=$P936,"",EDATE($S936,31)),"")</f>
        <v/>
      </c>
      <c r="AY936" s="49" t="str">
        <f>IFERROR(IF(COUNT($S936:AX936)&gt;=$P936,"",EDATE($S936,32)),"")</f>
        <v/>
      </c>
      <c r="AZ936" s="49" t="str">
        <f>IFERROR(IF(COUNT($S936:AY936)&gt;=$P936,"",EDATE($S936,33)),"")</f>
        <v/>
      </c>
      <c r="BA936" s="49" t="str">
        <f>IFERROR(IF(COUNT($S936:AZ936)&gt;=$P936,"",EDATE($S936,34)),"")</f>
        <v/>
      </c>
      <c r="BB936" s="49" t="str">
        <f>IFERROR(IF(COUNT($S936:BA936)&gt;=$P936,"",EDATE($S936,35)),"")</f>
        <v/>
      </c>
      <c r="BC936" s="49" t="str">
        <f>IFERROR(IF(COUNT($S936:BB936)&gt;=$P936,"",EDATE($S936,36)),"")</f>
        <v/>
      </c>
      <c r="BD936" s="108"/>
    </row>
    <row r="937" spans="1:56" s="98" customFormat="1" ht="21" customHeight="1" thickBot="1">
      <c r="A937" s="106" t="str">
        <f t="shared" ca="1" si="84"/>
        <v/>
      </c>
      <c r="B937" s="152"/>
      <c r="C937" s="45" t="str">
        <f>IFERROR(VLOOKUP(B937,'اسماء العملاء'!$A$2:$E$1589,5,FALSE),"")</f>
        <v/>
      </c>
      <c r="D937" s="60" t="str">
        <f>IFERROR(VLOOKUP(B937,'اسماء العملاء'!$A$2:$C$1589,2,FALSE),"")</f>
        <v/>
      </c>
      <c r="E937" s="56"/>
      <c r="F937" s="62" t="str">
        <f>IFERROR(VLOOKUP(B937,'اسماء العملاء'!$A$2:$C$1589,3,FALSE),"")</f>
        <v/>
      </c>
      <c r="G937" s="75" t="str">
        <f>IFERROR(VLOOKUP(B937,'اسماء العملاء'!$A$2:$F$1589,6,FALSE),"")</f>
        <v/>
      </c>
      <c r="H937" s="142" t="str">
        <f>IFERROR(VLOOKUP(G937,'انواع الفلاتر'!$B$2:$C$52,2,FALSE),"")</f>
        <v/>
      </c>
      <c r="I937" s="128" t="str">
        <f>IFERROR(VLOOKUP(B937,'اسماء العملاء'!$A$2:$K$1589,11,FALSE),"")</f>
        <v/>
      </c>
      <c r="J937" s="46" t="str">
        <f t="shared" si="85"/>
        <v/>
      </c>
      <c r="K937" s="37"/>
      <c r="L937" s="137" t="str">
        <f t="shared" si="86"/>
        <v/>
      </c>
      <c r="M937" s="94" t="str">
        <f>IFERROR(VLOOKUP(B937,'اسماء العملاء'!$A$2:$G$1589,7,FALSE),"")</f>
        <v/>
      </c>
      <c r="N937" s="92" t="str">
        <f t="shared" si="87"/>
        <v/>
      </c>
      <c r="O937" s="149" t="str">
        <f>IFERROR(VLOOKUP(B937,'اسماء العملاء'!$A$2:$I$1589,9,FALSE),"")</f>
        <v/>
      </c>
      <c r="P937" s="144" t="str">
        <f t="shared" si="88"/>
        <v/>
      </c>
      <c r="Q937" s="145" t="str">
        <f t="shared" si="89"/>
        <v/>
      </c>
      <c r="R937" s="50"/>
      <c r="S937" s="133" t="str">
        <f>IFERROR(VLOOKUP(B937,'اسماء العملاء'!$A$2:$J$1589,10,FALSE),"")</f>
        <v/>
      </c>
      <c r="T937" s="48" t="str">
        <f>IFERROR(IF(COUNT($S937:S937)&gt;=$P937,"",EDATE($S937,1)),"")</f>
        <v/>
      </c>
      <c r="U937" s="48" t="str">
        <f>IFERROR(IF(COUNT($S937:T937)&gt;=$P937,"",EDATE($S937,2)),"")</f>
        <v/>
      </c>
      <c r="V937" s="48" t="str">
        <f>IFERROR(IF(COUNT($S937:U937)&gt;=$P937,"",EDATE($S937,3)),"")</f>
        <v/>
      </c>
      <c r="W937" s="48" t="str">
        <f>IFERROR(IF(COUNT($S937:V937)&gt;=$P937,"",EDATE($S937,4)),"")</f>
        <v/>
      </c>
      <c r="X937" s="48" t="str">
        <f>IFERROR(IF(COUNT($S937:W937)&gt;=$P937,"",EDATE($S937,5)),"")</f>
        <v/>
      </c>
      <c r="Y937" s="48" t="str">
        <f>IFERROR(IF(COUNT($S937:X937)&gt;=$P937,"",EDATE($S937,6)),"")</f>
        <v/>
      </c>
      <c r="Z937" s="48" t="str">
        <f>IFERROR(IF(COUNT($S937:Y937)&gt;=$P937,"",EDATE($S937,7)),"")</f>
        <v/>
      </c>
      <c r="AA937" s="48" t="str">
        <f>IFERROR(IF(COUNT($S937:Z937)&gt;=$P937,"",EDATE($S937,8)),"")</f>
        <v/>
      </c>
      <c r="AB937" s="48" t="str">
        <f>IFERROR(IF(COUNT($S937:AA937)&gt;=$P937,"",EDATE($S937,9)),"")</f>
        <v/>
      </c>
      <c r="AC937" s="48" t="str">
        <f>IFERROR(IF(COUNT($S937:AB937)&gt;=$P937,"",EDATE($S937,10)),"")</f>
        <v/>
      </c>
      <c r="AD937" s="48" t="str">
        <f>IFERROR(IF(COUNT($S937:AC937)&gt;=$P937,"",EDATE($S937,11)),"")</f>
        <v/>
      </c>
      <c r="AE937" s="48" t="str">
        <f>IFERROR(IF(COUNT($S937:AD937)&gt;=$P937,"",EDATE($S937,12)),"")</f>
        <v/>
      </c>
      <c r="AF937" s="48" t="str">
        <f>IFERROR(IF(COUNT($S937:AE937)&gt;=$P937,"",EDATE($S937,13)),"")</f>
        <v/>
      </c>
      <c r="AG937" s="48" t="str">
        <f>IFERROR(IF(COUNT($S937:AF937)&gt;=$P937,"",EDATE($S937,14)),"")</f>
        <v/>
      </c>
      <c r="AH937" s="48" t="str">
        <f>IFERROR(IF(COUNT($S937:AG937)&gt;=$P937,"",EDATE($S937,15)),"")</f>
        <v/>
      </c>
      <c r="AI937" s="48" t="str">
        <f>IFERROR(IF(COUNT($S937:AH937)&gt;=$P937,"",EDATE($S937,16)),"")</f>
        <v/>
      </c>
      <c r="AJ937" s="48" t="str">
        <f>IFERROR(IF(COUNT($S937:AI937)&gt;=$P937,"",EDATE($S937,17)),"")</f>
        <v/>
      </c>
      <c r="AK937" s="48" t="str">
        <f>IFERROR(IF(COUNT($S937:AJ937)&gt;=$P937,"",EDATE($S937,18)),"")</f>
        <v/>
      </c>
      <c r="AL937" s="49" t="str">
        <f>IFERROR(IF(COUNT($S937:AK937)&gt;=$P937,"",EDATE($S937,19)),"")</f>
        <v/>
      </c>
      <c r="AM937" s="49" t="str">
        <f>IFERROR(IF(COUNT($S937:AL937)&gt;=$P937,"",EDATE($S937,20)),"")</f>
        <v/>
      </c>
      <c r="AN937" s="49" t="str">
        <f>IFERROR(IF(COUNT($S937:AM937)&gt;=$P937,"",EDATE($S937,21)),"")</f>
        <v/>
      </c>
      <c r="AO937" s="49" t="str">
        <f>IFERROR(IF(COUNT($S937:AN937)&gt;=$P937,"",EDATE($S937,22)),"")</f>
        <v/>
      </c>
      <c r="AP937" s="49" t="str">
        <f>IFERROR(IF(COUNT($S937:AO937)&gt;=$P937,"",EDATE($S937,23)),"")</f>
        <v/>
      </c>
      <c r="AQ937" s="49" t="str">
        <f>IFERROR(IF(COUNT($S937:AP937)&gt;=$P937,"",EDATE($S937,24)),"")</f>
        <v/>
      </c>
      <c r="AR937" s="49" t="str">
        <f>IFERROR(IF(COUNT($S937:AQ937)&gt;=$P937,"",EDATE($S937,25)),"")</f>
        <v/>
      </c>
      <c r="AS937" s="49" t="str">
        <f>IFERROR(IF(COUNT($S937:AR937)&gt;=$P937,"",EDATE($S937,26)),"")</f>
        <v/>
      </c>
      <c r="AT937" s="49" t="str">
        <f>IFERROR(IF(COUNT($S937:AS937)&gt;=$P937,"",EDATE($S937,27)),"")</f>
        <v/>
      </c>
      <c r="AU937" s="49" t="str">
        <f>IFERROR(IF(COUNT($S937:AT937)&gt;=$P937,"",EDATE($S937,28)),"")</f>
        <v/>
      </c>
      <c r="AV937" s="49" t="str">
        <f>IFERROR(IF(COUNT($S937:AU937)&gt;=$P937,"",EDATE($S937,29)),"")</f>
        <v/>
      </c>
      <c r="AW937" s="49" t="str">
        <f>IFERROR(IF(COUNT($S937:AV937)&gt;=$P937,"",EDATE($S937,30)),"")</f>
        <v/>
      </c>
      <c r="AX937" s="49" t="str">
        <f>IFERROR(IF(COUNT($S937:AW937)&gt;=$P937,"",EDATE($S937,31)),"")</f>
        <v/>
      </c>
      <c r="AY937" s="49" t="str">
        <f>IFERROR(IF(COUNT($S937:AX937)&gt;=$P937,"",EDATE($S937,32)),"")</f>
        <v/>
      </c>
      <c r="AZ937" s="49" t="str">
        <f>IFERROR(IF(COUNT($S937:AY937)&gt;=$P937,"",EDATE($S937,33)),"")</f>
        <v/>
      </c>
      <c r="BA937" s="49" t="str">
        <f>IFERROR(IF(COUNT($S937:AZ937)&gt;=$P937,"",EDATE($S937,34)),"")</f>
        <v/>
      </c>
      <c r="BB937" s="49" t="str">
        <f>IFERROR(IF(COUNT($S937:BA937)&gt;=$P937,"",EDATE($S937,35)),"")</f>
        <v/>
      </c>
      <c r="BC937" s="49" t="str">
        <f>IFERROR(IF(COUNT($S937:BB937)&gt;=$P937,"",EDATE($S937,36)),"")</f>
        <v/>
      </c>
      <c r="BD937" s="108"/>
    </row>
    <row r="938" spans="1:56" s="98" customFormat="1" ht="21" customHeight="1" thickBot="1">
      <c r="A938" s="106" t="str">
        <f t="shared" ca="1" si="84"/>
        <v/>
      </c>
      <c r="B938" s="152"/>
      <c r="C938" s="45" t="str">
        <f>IFERROR(VLOOKUP(B938,'اسماء العملاء'!$A$2:$E$1589,5,FALSE),"")</f>
        <v/>
      </c>
      <c r="D938" s="60" t="str">
        <f>IFERROR(VLOOKUP(B938,'اسماء العملاء'!$A$2:$C$1589,2,FALSE),"")</f>
        <v/>
      </c>
      <c r="E938" s="56"/>
      <c r="F938" s="62" t="str">
        <f>IFERROR(VLOOKUP(B938,'اسماء العملاء'!$A$2:$C$1589,3,FALSE),"")</f>
        <v/>
      </c>
      <c r="G938" s="75" t="str">
        <f>IFERROR(VLOOKUP(B938,'اسماء العملاء'!$A$2:$F$1589,6,FALSE),"")</f>
        <v/>
      </c>
      <c r="H938" s="142" t="str">
        <f>IFERROR(VLOOKUP(G938,'انواع الفلاتر'!$B$2:$C$52,2,FALSE),"")</f>
        <v/>
      </c>
      <c r="I938" s="128" t="str">
        <f>IFERROR(VLOOKUP(B938,'اسماء العملاء'!$A$2:$K$1589,11,FALSE),"")</f>
        <v/>
      </c>
      <c r="J938" s="46" t="str">
        <f t="shared" si="85"/>
        <v/>
      </c>
      <c r="K938" s="37"/>
      <c r="L938" s="137" t="str">
        <f t="shared" si="86"/>
        <v/>
      </c>
      <c r="M938" s="94" t="str">
        <f>IFERROR(VLOOKUP(B938,'اسماء العملاء'!$A$2:$G$1589,7,FALSE),"")</f>
        <v/>
      </c>
      <c r="N938" s="92" t="str">
        <f t="shared" si="87"/>
        <v/>
      </c>
      <c r="O938" s="149" t="str">
        <f>IFERROR(VLOOKUP(B938,'اسماء العملاء'!$A$2:$I$1589,9,FALSE),"")</f>
        <v/>
      </c>
      <c r="P938" s="144" t="str">
        <f t="shared" si="88"/>
        <v/>
      </c>
      <c r="Q938" s="145" t="str">
        <f t="shared" si="89"/>
        <v/>
      </c>
      <c r="R938" s="50"/>
      <c r="S938" s="133" t="str">
        <f>IFERROR(VLOOKUP(B938,'اسماء العملاء'!$A$2:$J$1589,10,FALSE),"")</f>
        <v/>
      </c>
      <c r="T938" s="48" t="str">
        <f>IFERROR(IF(COUNT($S938:S938)&gt;=$P938,"",EDATE($S938,1)),"")</f>
        <v/>
      </c>
      <c r="U938" s="48" t="str">
        <f>IFERROR(IF(COUNT($S938:T938)&gt;=$P938,"",EDATE($S938,2)),"")</f>
        <v/>
      </c>
      <c r="V938" s="48" t="str">
        <f>IFERROR(IF(COUNT($S938:U938)&gt;=$P938,"",EDATE($S938,3)),"")</f>
        <v/>
      </c>
      <c r="W938" s="48" t="str">
        <f>IFERROR(IF(COUNT($S938:V938)&gt;=$P938,"",EDATE($S938,4)),"")</f>
        <v/>
      </c>
      <c r="X938" s="48" t="str">
        <f>IFERROR(IF(COUNT($S938:W938)&gt;=$P938,"",EDATE($S938,5)),"")</f>
        <v/>
      </c>
      <c r="Y938" s="48" t="str">
        <f>IFERROR(IF(COUNT($S938:X938)&gt;=$P938,"",EDATE($S938,6)),"")</f>
        <v/>
      </c>
      <c r="Z938" s="48" t="str">
        <f>IFERROR(IF(COUNT($S938:Y938)&gt;=$P938,"",EDATE($S938,7)),"")</f>
        <v/>
      </c>
      <c r="AA938" s="48" t="str">
        <f>IFERROR(IF(COUNT($S938:Z938)&gt;=$P938,"",EDATE($S938,8)),"")</f>
        <v/>
      </c>
      <c r="AB938" s="48" t="str">
        <f>IFERROR(IF(COUNT($S938:AA938)&gt;=$P938,"",EDATE($S938,9)),"")</f>
        <v/>
      </c>
      <c r="AC938" s="48" t="str">
        <f>IFERROR(IF(COUNT($S938:AB938)&gt;=$P938,"",EDATE($S938,10)),"")</f>
        <v/>
      </c>
      <c r="AD938" s="48" t="str">
        <f>IFERROR(IF(COUNT($S938:AC938)&gt;=$P938,"",EDATE($S938,11)),"")</f>
        <v/>
      </c>
      <c r="AE938" s="48" t="str">
        <f>IFERROR(IF(COUNT($S938:AD938)&gt;=$P938,"",EDATE($S938,12)),"")</f>
        <v/>
      </c>
      <c r="AF938" s="48" t="str">
        <f>IFERROR(IF(COUNT($S938:AE938)&gt;=$P938,"",EDATE($S938,13)),"")</f>
        <v/>
      </c>
      <c r="AG938" s="48" t="str">
        <f>IFERROR(IF(COUNT($S938:AF938)&gt;=$P938,"",EDATE($S938,14)),"")</f>
        <v/>
      </c>
      <c r="AH938" s="48" t="str">
        <f>IFERROR(IF(COUNT($S938:AG938)&gt;=$P938,"",EDATE($S938,15)),"")</f>
        <v/>
      </c>
      <c r="AI938" s="48" t="str">
        <f>IFERROR(IF(COUNT($S938:AH938)&gt;=$P938,"",EDATE($S938,16)),"")</f>
        <v/>
      </c>
      <c r="AJ938" s="48" t="str">
        <f>IFERROR(IF(COUNT($S938:AI938)&gt;=$P938,"",EDATE($S938,17)),"")</f>
        <v/>
      </c>
      <c r="AK938" s="48" t="str">
        <f>IFERROR(IF(COUNT($S938:AJ938)&gt;=$P938,"",EDATE($S938,18)),"")</f>
        <v/>
      </c>
      <c r="AL938" s="49" t="str">
        <f>IFERROR(IF(COUNT($S938:AK938)&gt;=$P938,"",EDATE($S938,19)),"")</f>
        <v/>
      </c>
      <c r="AM938" s="49" t="str">
        <f>IFERROR(IF(COUNT($S938:AL938)&gt;=$P938,"",EDATE($S938,20)),"")</f>
        <v/>
      </c>
      <c r="AN938" s="49" t="str">
        <f>IFERROR(IF(COUNT($S938:AM938)&gt;=$P938,"",EDATE($S938,21)),"")</f>
        <v/>
      </c>
      <c r="AO938" s="49" t="str">
        <f>IFERROR(IF(COUNT($S938:AN938)&gt;=$P938,"",EDATE($S938,22)),"")</f>
        <v/>
      </c>
      <c r="AP938" s="49" t="str">
        <f>IFERROR(IF(COUNT($S938:AO938)&gt;=$P938,"",EDATE($S938,23)),"")</f>
        <v/>
      </c>
      <c r="AQ938" s="49" t="str">
        <f>IFERROR(IF(COUNT($S938:AP938)&gt;=$P938,"",EDATE($S938,24)),"")</f>
        <v/>
      </c>
      <c r="AR938" s="49" t="str">
        <f>IFERROR(IF(COUNT($S938:AQ938)&gt;=$P938,"",EDATE($S938,25)),"")</f>
        <v/>
      </c>
      <c r="AS938" s="49" t="str">
        <f>IFERROR(IF(COUNT($S938:AR938)&gt;=$P938,"",EDATE($S938,26)),"")</f>
        <v/>
      </c>
      <c r="AT938" s="49" t="str">
        <f>IFERROR(IF(COUNT($S938:AS938)&gt;=$P938,"",EDATE($S938,27)),"")</f>
        <v/>
      </c>
      <c r="AU938" s="49" t="str">
        <f>IFERROR(IF(COUNT($S938:AT938)&gt;=$P938,"",EDATE($S938,28)),"")</f>
        <v/>
      </c>
      <c r="AV938" s="49" t="str">
        <f>IFERROR(IF(COUNT($S938:AU938)&gt;=$P938,"",EDATE($S938,29)),"")</f>
        <v/>
      </c>
      <c r="AW938" s="49" t="str">
        <f>IFERROR(IF(COUNT($S938:AV938)&gt;=$P938,"",EDATE($S938,30)),"")</f>
        <v/>
      </c>
      <c r="AX938" s="49" t="str">
        <f>IFERROR(IF(COUNT($S938:AW938)&gt;=$P938,"",EDATE($S938,31)),"")</f>
        <v/>
      </c>
      <c r="AY938" s="49" t="str">
        <f>IFERROR(IF(COUNT($S938:AX938)&gt;=$P938,"",EDATE($S938,32)),"")</f>
        <v/>
      </c>
      <c r="AZ938" s="49" t="str">
        <f>IFERROR(IF(COUNT($S938:AY938)&gt;=$P938,"",EDATE($S938,33)),"")</f>
        <v/>
      </c>
      <c r="BA938" s="49" t="str">
        <f>IFERROR(IF(COUNT($S938:AZ938)&gt;=$P938,"",EDATE($S938,34)),"")</f>
        <v/>
      </c>
      <c r="BB938" s="49" t="str">
        <f>IFERROR(IF(COUNT($S938:BA938)&gt;=$P938,"",EDATE($S938,35)),"")</f>
        <v/>
      </c>
      <c r="BC938" s="49" t="str">
        <f>IFERROR(IF(COUNT($S938:BB938)&gt;=$P938,"",EDATE($S938,36)),"")</f>
        <v/>
      </c>
      <c r="BD938" s="108"/>
    </row>
    <row r="939" spans="1:56" s="98" customFormat="1" ht="21" customHeight="1" thickBot="1">
      <c r="A939" s="106" t="str">
        <f t="shared" ca="1" si="84"/>
        <v/>
      </c>
      <c r="B939" s="152"/>
      <c r="C939" s="45" t="str">
        <f>IFERROR(VLOOKUP(B939,'اسماء العملاء'!$A$2:$E$1589,5,FALSE),"")</f>
        <v/>
      </c>
      <c r="D939" s="60" t="str">
        <f>IFERROR(VLOOKUP(B939,'اسماء العملاء'!$A$2:$C$1589,2,FALSE),"")</f>
        <v/>
      </c>
      <c r="E939" s="56"/>
      <c r="F939" s="62" t="str">
        <f>IFERROR(VLOOKUP(B939,'اسماء العملاء'!$A$2:$C$1589,3,FALSE),"")</f>
        <v/>
      </c>
      <c r="G939" s="75" t="str">
        <f>IFERROR(VLOOKUP(B939,'اسماء العملاء'!$A$2:$F$1589,6,FALSE),"")</f>
        <v/>
      </c>
      <c r="H939" s="142" t="str">
        <f>IFERROR(VLOOKUP(G939,'انواع الفلاتر'!$B$2:$C$52,2,FALSE),"")</f>
        <v/>
      </c>
      <c r="I939" s="128" t="str">
        <f>IFERROR(VLOOKUP(B939,'اسماء العملاء'!$A$2:$K$1589,11,FALSE),"")</f>
        <v/>
      </c>
      <c r="J939" s="46" t="str">
        <f t="shared" si="85"/>
        <v/>
      </c>
      <c r="K939" s="37"/>
      <c r="L939" s="137" t="str">
        <f t="shared" si="86"/>
        <v/>
      </c>
      <c r="M939" s="94" t="str">
        <f>IFERROR(VLOOKUP(B939,'اسماء العملاء'!$A$2:$G$1589,7,FALSE),"")</f>
        <v/>
      </c>
      <c r="N939" s="92" t="str">
        <f t="shared" si="87"/>
        <v/>
      </c>
      <c r="O939" s="149" t="str">
        <f>IFERROR(VLOOKUP(B939,'اسماء العملاء'!$A$2:$I$1589,9,FALSE),"")</f>
        <v/>
      </c>
      <c r="P939" s="144" t="str">
        <f t="shared" si="88"/>
        <v/>
      </c>
      <c r="Q939" s="145" t="str">
        <f t="shared" si="89"/>
        <v/>
      </c>
      <c r="R939" s="50"/>
      <c r="S939" s="133" t="str">
        <f>IFERROR(VLOOKUP(B939,'اسماء العملاء'!$A$2:$J$1589,10,FALSE),"")</f>
        <v/>
      </c>
      <c r="T939" s="48" t="str">
        <f>IFERROR(IF(COUNT($S939:S939)&gt;=$P939,"",EDATE($S939,1)),"")</f>
        <v/>
      </c>
      <c r="U939" s="48" t="str">
        <f>IFERROR(IF(COUNT($S939:T939)&gt;=$P939,"",EDATE($S939,2)),"")</f>
        <v/>
      </c>
      <c r="V939" s="48" t="str">
        <f>IFERROR(IF(COUNT($S939:U939)&gt;=$P939,"",EDATE($S939,3)),"")</f>
        <v/>
      </c>
      <c r="W939" s="48" t="str">
        <f>IFERROR(IF(COUNT($S939:V939)&gt;=$P939,"",EDATE($S939,4)),"")</f>
        <v/>
      </c>
      <c r="X939" s="48" t="str">
        <f>IFERROR(IF(COUNT($S939:W939)&gt;=$P939,"",EDATE($S939,5)),"")</f>
        <v/>
      </c>
      <c r="Y939" s="48" t="str">
        <f>IFERROR(IF(COUNT($S939:X939)&gt;=$P939,"",EDATE($S939,6)),"")</f>
        <v/>
      </c>
      <c r="Z939" s="48" t="str">
        <f>IFERROR(IF(COUNT($S939:Y939)&gt;=$P939,"",EDATE($S939,7)),"")</f>
        <v/>
      </c>
      <c r="AA939" s="48" t="str">
        <f>IFERROR(IF(COUNT($S939:Z939)&gt;=$P939,"",EDATE($S939,8)),"")</f>
        <v/>
      </c>
      <c r="AB939" s="48" t="str">
        <f>IFERROR(IF(COUNT($S939:AA939)&gt;=$P939,"",EDATE($S939,9)),"")</f>
        <v/>
      </c>
      <c r="AC939" s="48" t="str">
        <f>IFERROR(IF(COUNT($S939:AB939)&gt;=$P939,"",EDATE($S939,10)),"")</f>
        <v/>
      </c>
      <c r="AD939" s="48" t="str">
        <f>IFERROR(IF(COUNT($S939:AC939)&gt;=$P939,"",EDATE($S939,11)),"")</f>
        <v/>
      </c>
      <c r="AE939" s="48" t="str">
        <f>IFERROR(IF(COUNT($S939:AD939)&gt;=$P939,"",EDATE($S939,12)),"")</f>
        <v/>
      </c>
      <c r="AF939" s="48" t="str">
        <f>IFERROR(IF(COUNT($S939:AE939)&gt;=$P939,"",EDATE($S939,13)),"")</f>
        <v/>
      </c>
      <c r="AG939" s="48" t="str">
        <f>IFERROR(IF(COUNT($S939:AF939)&gt;=$P939,"",EDATE($S939,14)),"")</f>
        <v/>
      </c>
      <c r="AH939" s="48" t="str">
        <f>IFERROR(IF(COUNT($S939:AG939)&gt;=$P939,"",EDATE($S939,15)),"")</f>
        <v/>
      </c>
      <c r="AI939" s="48" t="str">
        <f>IFERROR(IF(COUNT($S939:AH939)&gt;=$P939,"",EDATE($S939,16)),"")</f>
        <v/>
      </c>
      <c r="AJ939" s="48" t="str">
        <f>IFERROR(IF(COUNT($S939:AI939)&gt;=$P939,"",EDATE($S939,17)),"")</f>
        <v/>
      </c>
      <c r="AK939" s="48" t="str">
        <f>IFERROR(IF(COUNT($S939:AJ939)&gt;=$P939,"",EDATE($S939,18)),"")</f>
        <v/>
      </c>
      <c r="AL939" s="49" t="str">
        <f>IFERROR(IF(COUNT($S939:AK939)&gt;=$P939,"",EDATE($S939,19)),"")</f>
        <v/>
      </c>
      <c r="AM939" s="49" t="str">
        <f>IFERROR(IF(COUNT($S939:AL939)&gt;=$P939,"",EDATE($S939,20)),"")</f>
        <v/>
      </c>
      <c r="AN939" s="49" t="str">
        <f>IFERROR(IF(COUNT($S939:AM939)&gt;=$P939,"",EDATE($S939,21)),"")</f>
        <v/>
      </c>
      <c r="AO939" s="49" t="str">
        <f>IFERROR(IF(COUNT($S939:AN939)&gt;=$P939,"",EDATE($S939,22)),"")</f>
        <v/>
      </c>
      <c r="AP939" s="49" t="str">
        <f>IFERROR(IF(COUNT($S939:AO939)&gt;=$P939,"",EDATE($S939,23)),"")</f>
        <v/>
      </c>
      <c r="AQ939" s="49" t="str">
        <f>IFERROR(IF(COUNT($S939:AP939)&gt;=$P939,"",EDATE($S939,24)),"")</f>
        <v/>
      </c>
      <c r="AR939" s="49" t="str">
        <f>IFERROR(IF(COUNT($S939:AQ939)&gt;=$P939,"",EDATE($S939,25)),"")</f>
        <v/>
      </c>
      <c r="AS939" s="49" t="str">
        <f>IFERROR(IF(COUNT($S939:AR939)&gt;=$P939,"",EDATE($S939,26)),"")</f>
        <v/>
      </c>
      <c r="AT939" s="49" t="str">
        <f>IFERROR(IF(COUNT($S939:AS939)&gt;=$P939,"",EDATE($S939,27)),"")</f>
        <v/>
      </c>
      <c r="AU939" s="49" t="str">
        <f>IFERROR(IF(COUNT($S939:AT939)&gt;=$P939,"",EDATE($S939,28)),"")</f>
        <v/>
      </c>
      <c r="AV939" s="49" t="str">
        <f>IFERROR(IF(COUNT($S939:AU939)&gt;=$P939,"",EDATE($S939,29)),"")</f>
        <v/>
      </c>
      <c r="AW939" s="49" t="str">
        <f>IFERROR(IF(COUNT($S939:AV939)&gt;=$P939,"",EDATE($S939,30)),"")</f>
        <v/>
      </c>
      <c r="AX939" s="49" t="str">
        <f>IFERROR(IF(COUNT($S939:AW939)&gt;=$P939,"",EDATE($S939,31)),"")</f>
        <v/>
      </c>
      <c r="AY939" s="49" t="str">
        <f>IFERROR(IF(COUNT($S939:AX939)&gt;=$P939,"",EDATE($S939,32)),"")</f>
        <v/>
      </c>
      <c r="AZ939" s="49" t="str">
        <f>IFERROR(IF(COUNT($S939:AY939)&gt;=$P939,"",EDATE($S939,33)),"")</f>
        <v/>
      </c>
      <c r="BA939" s="49" t="str">
        <f>IFERROR(IF(COUNT($S939:AZ939)&gt;=$P939,"",EDATE($S939,34)),"")</f>
        <v/>
      </c>
      <c r="BB939" s="49" t="str">
        <f>IFERROR(IF(COUNT($S939:BA939)&gt;=$P939,"",EDATE($S939,35)),"")</f>
        <v/>
      </c>
      <c r="BC939" s="49" t="str">
        <f>IFERROR(IF(COUNT($S939:BB939)&gt;=$P939,"",EDATE($S939,36)),"")</f>
        <v/>
      </c>
      <c r="BD939" s="108"/>
    </row>
    <row r="940" spans="1:56" s="98" customFormat="1" ht="21" customHeight="1" thickBot="1">
      <c r="A940" s="106" t="str">
        <f t="shared" ca="1" si="84"/>
        <v/>
      </c>
      <c r="B940" s="152"/>
      <c r="C940" s="45" t="str">
        <f>IFERROR(VLOOKUP(B940,'اسماء العملاء'!$A$2:$E$1589,5,FALSE),"")</f>
        <v/>
      </c>
      <c r="D940" s="60" t="str">
        <f>IFERROR(VLOOKUP(B940,'اسماء العملاء'!$A$2:$C$1589,2,FALSE),"")</f>
        <v/>
      </c>
      <c r="E940" s="56"/>
      <c r="F940" s="62" t="str">
        <f>IFERROR(VLOOKUP(B940,'اسماء العملاء'!$A$2:$C$1589,3,FALSE),"")</f>
        <v/>
      </c>
      <c r="G940" s="75" t="str">
        <f>IFERROR(VLOOKUP(B940,'اسماء العملاء'!$A$2:$F$1589,6,FALSE),"")</f>
        <v/>
      </c>
      <c r="H940" s="142" t="str">
        <f>IFERROR(VLOOKUP(G940,'انواع الفلاتر'!$B$2:$C$52,2,FALSE),"")</f>
        <v/>
      </c>
      <c r="I940" s="128" t="str">
        <f>IFERROR(VLOOKUP(B940,'اسماء العملاء'!$A$2:$K$1589,11,FALSE),"")</f>
        <v/>
      </c>
      <c r="J940" s="46" t="str">
        <f t="shared" si="85"/>
        <v/>
      </c>
      <c r="K940" s="37"/>
      <c r="L940" s="137" t="str">
        <f t="shared" si="86"/>
        <v/>
      </c>
      <c r="M940" s="94" t="str">
        <f>IFERROR(VLOOKUP(B940,'اسماء العملاء'!$A$2:$G$1589,7,FALSE),"")</f>
        <v/>
      </c>
      <c r="N940" s="92" t="str">
        <f t="shared" si="87"/>
        <v/>
      </c>
      <c r="O940" s="149" t="str">
        <f>IFERROR(VLOOKUP(B940,'اسماء العملاء'!$A$2:$I$1589,9,FALSE),"")</f>
        <v/>
      </c>
      <c r="P940" s="144" t="str">
        <f t="shared" si="88"/>
        <v/>
      </c>
      <c r="Q940" s="145" t="str">
        <f t="shared" si="89"/>
        <v/>
      </c>
      <c r="R940" s="50"/>
      <c r="S940" s="133" t="str">
        <f>IFERROR(VLOOKUP(B940,'اسماء العملاء'!$A$2:$J$1589,10,FALSE),"")</f>
        <v/>
      </c>
      <c r="T940" s="48" t="str">
        <f>IFERROR(IF(COUNT($S940:S940)&gt;=$P940,"",EDATE($S940,1)),"")</f>
        <v/>
      </c>
      <c r="U940" s="48" t="str">
        <f>IFERROR(IF(COUNT($S940:T940)&gt;=$P940,"",EDATE($S940,2)),"")</f>
        <v/>
      </c>
      <c r="V940" s="48" t="str">
        <f>IFERROR(IF(COUNT($S940:U940)&gt;=$P940,"",EDATE($S940,3)),"")</f>
        <v/>
      </c>
      <c r="W940" s="48" t="str">
        <f>IFERROR(IF(COUNT($S940:V940)&gt;=$P940,"",EDATE($S940,4)),"")</f>
        <v/>
      </c>
      <c r="X940" s="48" t="str">
        <f>IFERROR(IF(COUNT($S940:W940)&gt;=$P940,"",EDATE($S940,5)),"")</f>
        <v/>
      </c>
      <c r="Y940" s="48" t="str">
        <f>IFERROR(IF(COUNT($S940:X940)&gt;=$P940,"",EDATE($S940,6)),"")</f>
        <v/>
      </c>
      <c r="Z940" s="48" t="str">
        <f>IFERROR(IF(COUNT($S940:Y940)&gt;=$P940,"",EDATE($S940,7)),"")</f>
        <v/>
      </c>
      <c r="AA940" s="48" t="str">
        <f>IFERROR(IF(COUNT($S940:Z940)&gt;=$P940,"",EDATE($S940,8)),"")</f>
        <v/>
      </c>
      <c r="AB940" s="48" t="str">
        <f>IFERROR(IF(COUNT($S940:AA940)&gt;=$P940,"",EDATE($S940,9)),"")</f>
        <v/>
      </c>
      <c r="AC940" s="48" t="str">
        <f>IFERROR(IF(COUNT($S940:AB940)&gt;=$P940,"",EDATE($S940,10)),"")</f>
        <v/>
      </c>
      <c r="AD940" s="48" t="str">
        <f>IFERROR(IF(COUNT($S940:AC940)&gt;=$P940,"",EDATE($S940,11)),"")</f>
        <v/>
      </c>
      <c r="AE940" s="48" t="str">
        <f>IFERROR(IF(COUNT($S940:AD940)&gt;=$P940,"",EDATE($S940,12)),"")</f>
        <v/>
      </c>
      <c r="AF940" s="48" t="str">
        <f>IFERROR(IF(COUNT($S940:AE940)&gt;=$P940,"",EDATE($S940,13)),"")</f>
        <v/>
      </c>
      <c r="AG940" s="48" t="str">
        <f>IFERROR(IF(COUNT($S940:AF940)&gt;=$P940,"",EDATE($S940,14)),"")</f>
        <v/>
      </c>
      <c r="AH940" s="48" t="str">
        <f>IFERROR(IF(COUNT($S940:AG940)&gt;=$P940,"",EDATE($S940,15)),"")</f>
        <v/>
      </c>
      <c r="AI940" s="48" t="str">
        <f>IFERROR(IF(COUNT($S940:AH940)&gt;=$P940,"",EDATE($S940,16)),"")</f>
        <v/>
      </c>
      <c r="AJ940" s="48" t="str">
        <f>IFERROR(IF(COUNT($S940:AI940)&gt;=$P940,"",EDATE($S940,17)),"")</f>
        <v/>
      </c>
      <c r="AK940" s="48" t="str">
        <f>IFERROR(IF(COUNT($S940:AJ940)&gt;=$P940,"",EDATE($S940,18)),"")</f>
        <v/>
      </c>
      <c r="AL940" s="49" t="str">
        <f>IFERROR(IF(COUNT($S940:AK940)&gt;=$P940,"",EDATE($S940,19)),"")</f>
        <v/>
      </c>
      <c r="AM940" s="49" t="str">
        <f>IFERROR(IF(COUNT($S940:AL940)&gt;=$P940,"",EDATE($S940,20)),"")</f>
        <v/>
      </c>
      <c r="AN940" s="49" t="str">
        <f>IFERROR(IF(COUNT($S940:AM940)&gt;=$P940,"",EDATE($S940,21)),"")</f>
        <v/>
      </c>
      <c r="AO940" s="49" t="str">
        <f>IFERROR(IF(COUNT($S940:AN940)&gt;=$P940,"",EDATE($S940,22)),"")</f>
        <v/>
      </c>
      <c r="AP940" s="49" t="str">
        <f>IFERROR(IF(COUNT($S940:AO940)&gt;=$P940,"",EDATE($S940,23)),"")</f>
        <v/>
      </c>
      <c r="AQ940" s="49" t="str">
        <f>IFERROR(IF(COUNT($S940:AP940)&gt;=$P940,"",EDATE($S940,24)),"")</f>
        <v/>
      </c>
      <c r="AR940" s="49" t="str">
        <f>IFERROR(IF(COUNT($S940:AQ940)&gt;=$P940,"",EDATE($S940,25)),"")</f>
        <v/>
      </c>
      <c r="AS940" s="49" t="str">
        <f>IFERROR(IF(COUNT($S940:AR940)&gt;=$P940,"",EDATE($S940,26)),"")</f>
        <v/>
      </c>
      <c r="AT940" s="49" t="str">
        <f>IFERROR(IF(COUNT($S940:AS940)&gt;=$P940,"",EDATE($S940,27)),"")</f>
        <v/>
      </c>
      <c r="AU940" s="49" t="str">
        <f>IFERROR(IF(COUNT($S940:AT940)&gt;=$P940,"",EDATE($S940,28)),"")</f>
        <v/>
      </c>
      <c r="AV940" s="49" t="str">
        <f>IFERROR(IF(COUNT($S940:AU940)&gt;=$P940,"",EDATE($S940,29)),"")</f>
        <v/>
      </c>
      <c r="AW940" s="49" t="str">
        <f>IFERROR(IF(COUNT($S940:AV940)&gt;=$P940,"",EDATE($S940,30)),"")</f>
        <v/>
      </c>
      <c r="AX940" s="49" t="str">
        <f>IFERROR(IF(COUNT($S940:AW940)&gt;=$P940,"",EDATE($S940,31)),"")</f>
        <v/>
      </c>
      <c r="AY940" s="49" t="str">
        <f>IFERROR(IF(COUNT($S940:AX940)&gt;=$P940,"",EDATE($S940,32)),"")</f>
        <v/>
      </c>
      <c r="AZ940" s="49" t="str">
        <f>IFERROR(IF(COUNT($S940:AY940)&gt;=$P940,"",EDATE($S940,33)),"")</f>
        <v/>
      </c>
      <c r="BA940" s="49" t="str">
        <f>IFERROR(IF(COUNT($S940:AZ940)&gt;=$P940,"",EDATE($S940,34)),"")</f>
        <v/>
      </c>
      <c r="BB940" s="49" t="str">
        <f>IFERROR(IF(COUNT($S940:BA940)&gt;=$P940,"",EDATE($S940,35)),"")</f>
        <v/>
      </c>
      <c r="BC940" s="49" t="str">
        <f>IFERROR(IF(COUNT($S940:BB940)&gt;=$P940,"",EDATE($S940,36)),"")</f>
        <v/>
      </c>
      <c r="BD940" s="108"/>
    </row>
    <row r="941" spans="1:56" s="98" customFormat="1" ht="21" customHeight="1" thickBot="1">
      <c r="A941" s="106" t="str">
        <f t="shared" ca="1" si="84"/>
        <v/>
      </c>
      <c r="B941" s="152"/>
      <c r="C941" s="45" t="str">
        <f>IFERROR(VLOOKUP(B941,'اسماء العملاء'!$A$2:$E$1589,5,FALSE),"")</f>
        <v/>
      </c>
      <c r="D941" s="60" t="str">
        <f>IFERROR(VLOOKUP(B941,'اسماء العملاء'!$A$2:$C$1589,2,FALSE),"")</f>
        <v/>
      </c>
      <c r="E941" s="56"/>
      <c r="F941" s="62" t="str">
        <f>IFERROR(VLOOKUP(B941,'اسماء العملاء'!$A$2:$C$1589,3,FALSE),"")</f>
        <v/>
      </c>
      <c r="G941" s="75" t="str">
        <f>IFERROR(VLOOKUP(B941,'اسماء العملاء'!$A$2:$F$1589,6,FALSE),"")</f>
        <v/>
      </c>
      <c r="H941" s="142" t="str">
        <f>IFERROR(VLOOKUP(G941,'انواع الفلاتر'!$B$2:$C$52,2,FALSE),"")</f>
        <v/>
      </c>
      <c r="I941" s="128" t="str">
        <f>IFERROR(VLOOKUP(B941,'اسماء العملاء'!$A$2:$K$1589,11,FALSE),"")</f>
        <v/>
      </c>
      <c r="J941" s="46" t="str">
        <f t="shared" si="85"/>
        <v/>
      </c>
      <c r="K941" s="37"/>
      <c r="L941" s="137" t="str">
        <f t="shared" si="86"/>
        <v/>
      </c>
      <c r="M941" s="94" t="str">
        <f>IFERROR(VLOOKUP(B941,'اسماء العملاء'!$A$2:$G$1589,7,FALSE),"")</f>
        <v/>
      </c>
      <c r="N941" s="92" t="str">
        <f t="shared" si="87"/>
        <v/>
      </c>
      <c r="O941" s="149" t="str">
        <f>IFERROR(VLOOKUP(B941,'اسماء العملاء'!$A$2:$I$1589,9,FALSE),"")</f>
        <v/>
      </c>
      <c r="P941" s="144" t="str">
        <f t="shared" si="88"/>
        <v/>
      </c>
      <c r="Q941" s="145" t="str">
        <f t="shared" si="89"/>
        <v/>
      </c>
      <c r="R941" s="50"/>
      <c r="S941" s="133" t="str">
        <f>IFERROR(VLOOKUP(B941,'اسماء العملاء'!$A$2:$J$1589,10,FALSE),"")</f>
        <v/>
      </c>
      <c r="T941" s="48" t="str">
        <f>IFERROR(IF(COUNT($S941:S941)&gt;=$P941,"",EDATE($S941,1)),"")</f>
        <v/>
      </c>
      <c r="U941" s="48" t="str">
        <f>IFERROR(IF(COUNT($S941:T941)&gt;=$P941,"",EDATE($S941,2)),"")</f>
        <v/>
      </c>
      <c r="V941" s="48" t="str">
        <f>IFERROR(IF(COUNT($S941:U941)&gt;=$P941,"",EDATE($S941,3)),"")</f>
        <v/>
      </c>
      <c r="W941" s="48" t="str">
        <f>IFERROR(IF(COUNT($S941:V941)&gt;=$P941,"",EDATE($S941,4)),"")</f>
        <v/>
      </c>
      <c r="X941" s="48" t="str">
        <f>IFERROR(IF(COUNT($S941:W941)&gt;=$P941,"",EDATE($S941,5)),"")</f>
        <v/>
      </c>
      <c r="Y941" s="48" t="str">
        <f>IFERROR(IF(COUNT($S941:X941)&gt;=$P941,"",EDATE($S941,6)),"")</f>
        <v/>
      </c>
      <c r="Z941" s="48" t="str">
        <f>IFERROR(IF(COUNT($S941:Y941)&gt;=$P941,"",EDATE($S941,7)),"")</f>
        <v/>
      </c>
      <c r="AA941" s="48" t="str">
        <f>IFERROR(IF(COUNT($S941:Z941)&gt;=$P941,"",EDATE($S941,8)),"")</f>
        <v/>
      </c>
      <c r="AB941" s="48" t="str">
        <f>IFERROR(IF(COUNT($S941:AA941)&gt;=$P941,"",EDATE($S941,9)),"")</f>
        <v/>
      </c>
      <c r="AC941" s="48" t="str">
        <f>IFERROR(IF(COUNT($S941:AB941)&gt;=$P941,"",EDATE($S941,10)),"")</f>
        <v/>
      </c>
      <c r="AD941" s="48" t="str">
        <f>IFERROR(IF(COUNT($S941:AC941)&gt;=$P941,"",EDATE($S941,11)),"")</f>
        <v/>
      </c>
      <c r="AE941" s="48" t="str">
        <f>IFERROR(IF(COUNT($S941:AD941)&gt;=$P941,"",EDATE($S941,12)),"")</f>
        <v/>
      </c>
      <c r="AF941" s="48" t="str">
        <f>IFERROR(IF(COUNT($S941:AE941)&gt;=$P941,"",EDATE($S941,13)),"")</f>
        <v/>
      </c>
      <c r="AG941" s="48" t="str">
        <f>IFERROR(IF(COUNT($S941:AF941)&gt;=$P941,"",EDATE($S941,14)),"")</f>
        <v/>
      </c>
      <c r="AH941" s="48" t="str">
        <f>IFERROR(IF(COUNT($S941:AG941)&gt;=$P941,"",EDATE($S941,15)),"")</f>
        <v/>
      </c>
      <c r="AI941" s="48" t="str">
        <f>IFERROR(IF(COUNT($S941:AH941)&gt;=$P941,"",EDATE($S941,16)),"")</f>
        <v/>
      </c>
      <c r="AJ941" s="48" t="str">
        <f>IFERROR(IF(COUNT($S941:AI941)&gt;=$P941,"",EDATE($S941,17)),"")</f>
        <v/>
      </c>
      <c r="AK941" s="48" t="str">
        <f>IFERROR(IF(COUNT($S941:AJ941)&gt;=$P941,"",EDATE($S941,18)),"")</f>
        <v/>
      </c>
      <c r="AL941" s="49" t="str">
        <f>IFERROR(IF(COUNT($S941:AK941)&gt;=$P941,"",EDATE($S941,19)),"")</f>
        <v/>
      </c>
      <c r="AM941" s="49" t="str">
        <f>IFERROR(IF(COUNT($S941:AL941)&gt;=$P941,"",EDATE($S941,20)),"")</f>
        <v/>
      </c>
      <c r="AN941" s="49" t="str">
        <f>IFERROR(IF(COUNT($S941:AM941)&gt;=$P941,"",EDATE($S941,21)),"")</f>
        <v/>
      </c>
      <c r="AO941" s="49" t="str">
        <f>IFERROR(IF(COUNT($S941:AN941)&gt;=$P941,"",EDATE($S941,22)),"")</f>
        <v/>
      </c>
      <c r="AP941" s="49" t="str">
        <f>IFERROR(IF(COUNT($S941:AO941)&gt;=$P941,"",EDATE($S941,23)),"")</f>
        <v/>
      </c>
      <c r="AQ941" s="49" t="str">
        <f>IFERROR(IF(COUNT($S941:AP941)&gt;=$P941,"",EDATE($S941,24)),"")</f>
        <v/>
      </c>
      <c r="AR941" s="49" t="str">
        <f>IFERROR(IF(COUNT($S941:AQ941)&gt;=$P941,"",EDATE($S941,25)),"")</f>
        <v/>
      </c>
      <c r="AS941" s="49" t="str">
        <f>IFERROR(IF(COUNT($S941:AR941)&gt;=$P941,"",EDATE($S941,26)),"")</f>
        <v/>
      </c>
      <c r="AT941" s="49" t="str">
        <f>IFERROR(IF(COUNT($S941:AS941)&gt;=$P941,"",EDATE($S941,27)),"")</f>
        <v/>
      </c>
      <c r="AU941" s="49" t="str">
        <f>IFERROR(IF(COUNT($S941:AT941)&gt;=$P941,"",EDATE($S941,28)),"")</f>
        <v/>
      </c>
      <c r="AV941" s="49" t="str">
        <f>IFERROR(IF(COUNT($S941:AU941)&gt;=$P941,"",EDATE($S941,29)),"")</f>
        <v/>
      </c>
      <c r="AW941" s="49" t="str">
        <f>IFERROR(IF(COUNT($S941:AV941)&gt;=$P941,"",EDATE($S941,30)),"")</f>
        <v/>
      </c>
      <c r="AX941" s="49" t="str">
        <f>IFERROR(IF(COUNT($S941:AW941)&gt;=$P941,"",EDATE($S941,31)),"")</f>
        <v/>
      </c>
      <c r="AY941" s="49" t="str">
        <f>IFERROR(IF(COUNT($S941:AX941)&gt;=$P941,"",EDATE($S941,32)),"")</f>
        <v/>
      </c>
      <c r="AZ941" s="49" t="str">
        <f>IFERROR(IF(COUNT($S941:AY941)&gt;=$P941,"",EDATE($S941,33)),"")</f>
        <v/>
      </c>
      <c r="BA941" s="49" t="str">
        <f>IFERROR(IF(COUNT($S941:AZ941)&gt;=$P941,"",EDATE($S941,34)),"")</f>
        <v/>
      </c>
      <c r="BB941" s="49" t="str">
        <f>IFERROR(IF(COUNT($S941:BA941)&gt;=$P941,"",EDATE($S941,35)),"")</f>
        <v/>
      </c>
      <c r="BC941" s="49" t="str">
        <f>IFERROR(IF(COUNT($S941:BB941)&gt;=$P941,"",EDATE($S941,36)),"")</f>
        <v/>
      </c>
      <c r="BD941" s="108"/>
    </row>
    <row r="942" spans="1:56" s="98" customFormat="1" ht="21" customHeight="1" thickBot="1">
      <c r="A942" s="106" t="str">
        <f t="shared" ca="1" si="84"/>
        <v/>
      </c>
      <c r="B942" s="152"/>
      <c r="C942" s="45" t="str">
        <f>IFERROR(VLOOKUP(B942,'اسماء العملاء'!$A$2:$E$1589,5,FALSE),"")</f>
        <v/>
      </c>
      <c r="D942" s="60" t="str">
        <f>IFERROR(VLOOKUP(B942,'اسماء العملاء'!$A$2:$C$1589,2,FALSE),"")</f>
        <v/>
      </c>
      <c r="E942" s="56"/>
      <c r="F942" s="62" t="str">
        <f>IFERROR(VLOOKUP(B942,'اسماء العملاء'!$A$2:$C$1589,3,FALSE),"")</f>
        <v/>
      </c>
      <c r="G942" s="75" t="str">
        <f>IFERROR(VLOOKUP(B942,'اسماء العملاء'!$A$2:$F$1589,6,FALSE),"")</f>
        <v/>
      </c>
      <c r="H942" s="142" t="str">
        <f>IFERROR(VLOOKUP(G942,'انواع الفلاتر'!$B$2:$C$52,2,FALSE),"")</f>
        <v/>
      </c>
      <c r="I942" s="128" t="str">
        <f>IFERROR(VLOOKUP(B942,'اسماء العملاء'!$A$2:$K$1589,11,FALSE),"")</f>
        <v/>
      </c>
      <c r="J942" s="46" t="str">
        <f t="shared" si="85"/>
        <v/>
      </c>
      <c r="K942" s="37"/>
      <c r="L942" s="137" t="str">
        <f t="shared" si="86"/>
        <v/>
      </c>
      <c r="M942" s="94" t="str">
        <f>IFERROR(VLOOKUP(B942,'اسماء العملاء'!$A$2:$G$1589,7,FALSE),"")</f>
        <v/>
      </c>
      <c r="N942" s="92" t="str">
        <f t="shared" si="87"/>
        <v/>
      </c>
      <c r="O942" s="149" t="str">
        <f>IFERROR(VLOOKUP(B942,'اسماء العملاء'!$A$2:$I$1589,9,FALSE),"")</f>
        <v/>
      </c>
      <c r="P942" s="144" t="str">
        <f t="shared" si="88"/>
        <v/>
      </c>
      <c r="Q942" s="145" t="str">
        <f t="shared" si="89"/>
        <v/>
      </c>
      <c r="R942" s="50"/>
      <c r="S942" s="133" t="str">
        <f>IFERROR(VLOOKUP(B942,'اسماء العملاء'!$A$2:$J$1589,10,FALSE),"")</f>
        <v/>
      </c>
      <c r="T942" s="48" t="str">
        <f>IFERROR(IF(COUNT($S942:S942)&gt;=$P942,"",EDATE($S942,1)),"")</f>
        <v/>
      </c>
      <c r="U942" s="48" t="str">
        <f>IFERROR(IF(COUNT($S942:T942)&gt;=$P942,"",EDATE($S942,2)),"")</f>
        <v/>
      </c>
      <c r="V942" s="48" t="str">
        <f>IFERROR(IF(COUNT($S942:U942)&gt;=$P942,"",EDATE($S942,3)),"")</f>
        <v/>
      </c>
      <c r="W942" s="48" t="str">
        <f>IFERROR(IF(COUNT($S942:V942)&gt;=$P942,"",EDATE($S942,4)),"")</f>
        <v/>
      </c>
      <c r="X942" s="48" t="str">
        <f>IFERROR(IF(COUNT($S942:W942)&gt;=$P942,"",EDATE($S942,5)),"")</f>
        <v/>
      </c>
      <c r="Y942" s="48" t="str">
        <f>IFERROR(IF(COUNT($S942:X942)&gt;=$P942,"",EDATE($S942,6)),"")</f>
        <v/>
      </c>
      <c r="Z942" s="48" t="str">
        <f>IFERROR(IF(COUNT($S942:Y942)&gt;=$P942,"",EDATE($S942,7)),"")</f>
        <v/>
      </c>
      <c r="AA942" s="48" t="str">
        <f>IFERROR(IF(COUNT($S942:Z942)&gt;=$P942,"",EDATE($S942,8)),"")</f>
        <v/>
      </c>
      <c r="AB942" s="48" t="str">
        <f>IFERROR(IF(COUNT($S942:AA942)&gt;=$P942,"",EDATE($S942,9)),"")</f>
        <v/>
      </c>
      <c r="AC942" s="48" t="str">
        <f>IFERROR(IF(COUNT($S942:AB942)&gt;=$P942,"",EDATE($S942,10)),"")</f>
        <v/>
      </c>
      <c r="AD942" s="48" t="str">
        <f>IFERROR(IF(COUNT($S942:AC942)&gt;=$P942,"",EDATE($S942,11)),"")</f>
        <v/>
      </c>
      <c r="AE942" s="48" t="str">
        <f>IFERROR(IF(COUNT($S942:AD942)&gt;=$P942,"",EDATE($S942,12)),"")</f>
        <v/>
      </c>
      <c r="AF942" s="48" t="str">
        <f>IFERROR(IF(COUNT($S942:AE942)&gt;=$P942,"",EDATE($S942,13)),"")</f>
        <v/>
      </c>
      <c r="AG942" s="48" t="str">
        <f>IFERROR(IF(COUNT($S942:AF942)&gt;=$P942,"",EDATE($S942,14)),"")</f>
        <v/>
      </c>
      <c r="AH942" s="48" t="str">
        <f>IFERROR(IF(COUNT($S942:AG942)&gt;=$P942,"",EDATE($S942,15)),"")</f>
        <v/>
      </c>
      <c r="AI942" s="48" t="str">
        <f>IFERROR(IF(COUNT($S942:AH942)&gt;=$P942,"",EDATE($S942,16)),"")</f>
        <v/>
      </c>
      <c r="AJ942" s="48" t="str">
        <f>IFERROR(IF(COUNT($S942:AI942)&gt;=$P942,"",EDATE($S942,17)),"")</f>
        <v/>
      </c>
      <c r="AK942" s="48" t="str">
        <f>IFERROR(IF(COUNT($S942:AJ942)&gt;=$P942,"",EDATE($S942,18)),"")</f>
        <v/>
      </c>
      <c r="AL942" s="49" t="str">
        <f>IFERROR(IF(COUNT($S942:AK942)&gt;=$P942,"",EDATE($S942,19)),"")</f>
        <v/>
      </c>
      <c r="AM942" s="49" t="str">
        <f>IFERROR(IF(COUNT($S942:AL942)&gt;=$P942,"",EDATE($S942,20)),"")</f>
        <v/>
      </c>
      <c r="AN942" s="49" t="str">
        <f>IFERROR(IF(COUNT($S942:AM942)&gt;=$P942,"",EDATE($S942,21)),"")</f>
        <v/>
      </c>
      <c r="AO942" s="49" t="str">
        <f>IFERROR(IF(COUNT($S942:AN942)&gt;=$P942,"",EDATE($S942,22)),"")</f>
        <v/>
      </c>
      <c r="AP942" s="49" t="str">
        <f>IFERROR(IF(COUNT($S942:AO942)&gt;=$P942,"",EDATE($S942,23)),"")</f>
        <v/>
      </c>
      <c r="AQ942" s="49" t="str">
        <f>IFERROR(IF(COUNT($S942:AP942)&gt;=$P942,"",EDATE($S942,24)),"")</f>
        <v/>
      </c>
      <c r="AR942" s="49" t="str">
        <f>IFERROR(IF(COUNT($S942:AQ942)&gt;=$P942,"",EDATE($S942,25)),"")</f>
        <v/>
      </c>
      <c r="AS942" s="49" t="str">
        <f>IFERROR(IF(COUNT($S942:AR942)&gt;=$P942,"",EDATE($S942,26)),"")</f>
        <v/>
      </c>
      <c r="AT942" s="49" t="str">
        <f>IFERROR(IF(COUNT($S942:AS942)&gt;=$P942,"",EDATE($S942,27)),"")</f>
        <v/>
      </c>
      <c r="AU942" s="49" t="str">
        <f>IFERROR(IF(COUNT($S942:AT942)&gt;=$P942,"",EDATE($S942,28)),"")</f>
        <v/>
      </c>
      <c r="AV942" s="49" t="str">
        <f>IFERROR(IF(COUNT($S942:AU942)&gt;=$P942,"",EDATE($S942,29)),"")</f>
        <v/>
      </c>
      <c r="AW942" s="49" t="str">
        <f>IFERROR(IF(COUNT($S942:AV942)&gt;=$P942,"",EDATE($S942,30)),"")</f>
        <v/>
      </c>
      <c r="AX942" s="49" t="str">
        <f>IFERROR(IF(COUNT($S942:AW942)&gt;=$P942,"",EDATE($S942,31)),"")</f>
        <v/>
      </c>
      <c r="AY942" s="49" t="str">
        <f>IFERROR(IF(COUNT($S942:AX942)&gt;=$P942,"",EDATE($S942,32)),"")</f>
        <v/>
      </c>
      <c r="AZ942" s="49" t="str">
        <f>IFERROR(IF(COUNT($S942:AY942)&gt;=$P942,"",EDATE($S942,33)),"")</f>
        <v/>
      </c>
      <c r="BA942" s="49" t="str">
        <f>IFERROR(IF(COUNT($S942:AZ942)&gt;=$P942,"",EDATE($S942,34)),"")</f>
        <v/>
      </c>
      <c r="BB942" s="49" t="str">
        <f>IFERROR(IF(COUNT($S942:BA942)&gt;=$P942,"",EDATE($S942,35)),"")</f>
        <v/>
      </c>
      <c r="BC942" s="49" t="str">
        <f>IFERROR(IF(COUNT($S942:BB942)&gt;=$P942,"",EDATE($S942,36)),"")</f>
        <v/>
      </c>
      <c r="BD942" s="108"/>
    </row>
    <row r="943" spans="1:56" s="98" customFormat="1" ht="21" customHeight="1" thickBot="1">
      <c r="A943" s="106" t="str">
        <f t="shared" ca="1" si="84"/>
        <v/>
      </c>
      <c r="B943" s="152"/>
      <c r="C943" s="45" t="str">
        <f>IFERROR(VLOOKUP(B943,'اسماء العملاء'!$A$2:$E$1589,5,FALSE),"")</f>
        <v/>
      </c>
      <c r="D943" s="60" t="str">
        <f>IFERROR(VLOOKUP(B943,'اسماء العملاء'!$A$2:$C$1589,2,FALSE),"")</f>
        <v/>
      </c>
      <c r="E943" s="56"/>
      <c r="F943" s="62" t="str">
        <f>IFERROR(VLOOKUP(B943,'اسماء العملاء'!$A$2:$C$1589,3,FALSE),"")</f>
        <v/>
      </c>
      <c r="G943" s="75" t="str">
        <f>IFERROR(VLOOKUP(B943,'اسماء العملاء'!$A$2:$F$1589,6,FALSE),"")</f>
        <v/>
      </c>
      <c r="H943" s="142" t="str">
        <f>IFERROR(VLOOKUP(G943,'انواع الفلاتر'!$B$2:$C$52,2,FALSE),"")</f>
        <v/>
      </c>
      <c r="I943" s="128" t="str">
        <f>IFERROR(VLOOKUP(B943,'اسماء العملاء'!$A$2:$K$1589,11,FALSE),"")</f>
        <v/>
      </c>
      <c r="J943" s="46" t="str">
        <f t="shared" si="85"/>
        <v/>
      </c>
      <c r="K943" s="37"/>
      <c r="L943" s="137" t="str">
        <f t="shared" si="86"/>
        <v/>
      </c>
      <c r="M943" s="94" t="str">
        <f>IFERROR(VLOOKUP(B943,'اسماء العملاء'!$A$2:$G$1589,7,FALSE),"")</f>
        <v/>
      </c>
      <c r="N943" s="92" t="str">
        <f t="shared" si="87"/>
        <v/>
      </c>
      <c r="O943" s="149" t="str">
        <f>IFERROR(VLOOKUP(B943,'اسماء العملاء'!$A$2:$I$1589,9,FALSE),"")</f>
        <v/>
      </c>
      <c r="P943" s="144" t="str">
        <f t="shared" si="88"/>
        <v/>
      </c>
      <c r="Q943" s="145" t="str">
        <f t="shared" si="89"/>
        <v/>
      </c>
      <c r="R943" s="50"/>
      <c r="S943" s="133" t="str">
        <f>IFERROR(VLOOKUP(B943,'اسماء العملاء'!$A$2:$J$1589,10,FALSE),"")</f>
        <v/>
      </c>
      <c r="T943" s="48" t="str">
        <f>IFERROR(IF(COUNT($S943:S943)&gt;=$P943,"",EDATE($S943,1)),"")</f>
        <v/>
      </c>
      <c r="U943" s="48" t="str">
        <f>IFERROR(IF(COUNT($S943:T943)&gt;=$P943,"",EDATE($S943,2)),"")</f>
        <v/>
      </c>
      <c r="V943" s="48" t="str">
        <f>IFERROR(IF(COUNT($S943:U943)&gt;=$P943,"",EDATE($S943,3)),"")</f>
        <v/>
      </c>
      <c r="W943" s="48" t="str">
        <f>IFERROR(IF(COUNT($S943:V943)&gt;=$P943,"",EDATE($S943,4)),"")</f>
        <v/>
      </c>
      <c r="X943" s="48" t="str">
        <f>IFERROR(IF(COUNT($S943:W943)&gt;=$P943,"",EDATE($S943,5)),"")</f>
        <v/>
      </c>
      <c r="Y943" s="48" t="str">
        <f>IFERROR(IF(COUNT($S943:X943)&gt;=$P943,"",EDATE($S943,6)),"")</f>
        <v/>
      </c>
      <c r="Z943" s="48" t="str">
        <f>IFERROR(IF(COUNT($S943:Y943)&gt;=$P943,"",EDATE($S943,7)),"")</f>
        <v/>
      </c>
      <c r="AA943" s="48" t="str">
        <f>IFERROR(IF(COUNT($S943:Z943)&gt;=$P943,"",EDATE($S943,8)),"")</f>
        <v/>
      </c>
      <c r="AB943" s="48" t="str">
        <f>IFERROR(IF(COUNT($S943:AA943)&gt;=$P943,"",EDATE($S943,9)),"")</f>
        <v/>
      </c>
      <c r="AC943" s="48" t="str">
        <f>IFERROR(IF(COUNT($S943:AB943)&gt;=$P943,"",EDATE($S943,10)),"")</f>
        <v/>
      </c>
      <c r="AD943" s="48" t="str">
        <f>IFERROR(IF(COUNT($S943:AC943)&gt;=$P943,"",EDATE($S943,11)),"")</f>
        <v/>
      </c>
      <c r="AE943" s="48" t="str">
        <f>IFERROR(IF(COUNT($S943:AD943)&gt;=$P943,"",EDATE($S943,12)),"")</f>
        <v/>
      </c>
      <c r="AF943" s="48" t="str">
        <f>IFERROR(IF(COUNT($S943:AE943)&gt;=$P943,"",EDATE($S943,13)),"")</f>
        <v/>
      </c>
      <c r="AG943" s="48" t="str">
        <f>IFERROR(IF(COUNT($S943:AF943)&gt;=$P943,"",EDATE($S943,14)),"")</f>
        <v/>
      </c>
      <c r="AH943" s="48" t="str">
        <f>IFERROR(IF(COUNT($S943:AG943)&gt;=$P943,"",EDATE($S943,15)),"")</f>
        <v/>
      </c>
      <c r="AI943" s="48" t="str">
        <f>IFERROR(IF(COUNT($S943:AH943)&gt;=$P943,"",EDATE($S943,16)),"")</f>
        <v/>
      </c>
      <c r="AJ943" s="48" t="str">
        <f>IFERROR(IF(COUNT($S943:AI943)&gt;=$P943,"",EDATE($S943,17)),"")</f>
        <v/>
      </c>
      <c r="AK943" s="48" t="str">
        <f>IFERROR(IF(COUNT($S943:AJ943)&gt;=$P943,"",EDATE($S943,18)),"")</f>
        <v/>
      </c>
      <c r="AL943" s="49" t="str">
        <f>IFERROR(IF(COUNT($S943:AK943)&gt;=$P943,"",EDATE($S943,19)),"")</f>
        <v/>
      </c>
      <c r="AM943" s="49" t="str">
        <f>IFERROR(IF(COUNT($S943:AL943)&gt;=$P943,"",EDATE($S943,20)),"")</f>
        <v/>
      </c>
      <c r="AN943" s="49" t="str">
        <f>IFERROR(IF(COUNT($S943:AM943)&gt;=$P943,"",EDATE($S943,21)),"")</f>
        <v/>
      </c>
      <c r="AO943" s="49" t="str">
        <f>IFERROR(IF(COUNT($S943:AN943)&gt;=$P943,"",EDATE($S943,22)),"")</f>
        <v/>
      </c>
      <c r="AP943" s="49" t="str">
        <f>IFERROR(IF(COUNT($S943:AO943)&gt;=$P943,"",EDATE($S943,23)),"")</f>
        <v/>
      </c>
      <c r="AQ943" s="49" t="str">
        <f>IFERROR(IF(COUNT($S943:AP943)&gt;=$P943,"",EDATE($S943,24)),"")</f>
        <v/>
      </c>
      <c r="AR943" s="49" t="str">
        <f>IFERROR(IF(COUNT($S943:AQ943)&gt;=$P943,"",EDATE($S943,25)),"")</f>
        <v/>
      </c>
      <c r="AS943" s="49" t="str">
        <f>IFERROR(IF(COUNT($S943:AR943)&gt;=$P943,"",EDATE($S943,26)),"")</f>
        <v/>
      </c>
      <c r="AT943" s="49" t="str">
        <f>IFERROR(IF(COUNT($S943:AS943)&gt;=$P943,"",EDATE($S943,27)),"")</f>
        <v/>
      </c>
      <c r="AU943" s="49" t="str">
        <f>IFERROR(IF(COUNT($S943:AT943)&gt;=$P943,"",EDATE($S943,28)),"")</f>
        <v/>
      </c>
      <c r="AV943" s="49" t="str">
        <f>IFERROR(IF(COUNT($S943:AU943)&gt;=$P943,"",EDATE($S943,29)),"")</f>
        <v/>
      </c>
      <c r="AW943" s="49" t="str">
        <f>IFERROR(IF(COUNT($S943:AV943)&gt;=$P943,"",EDATE($S943,30)),"")</f>
        <v/>
      </c>
      <c r="AX943" s="49" t="str">
        <f>IFERROR(IF(COUNT($S943:AW943)&gt;=$P943,"",EDATE($S943,31)),"")</f>
        <v/>
      </c>
      <c r="AY943" s="49" t="str">
        <f>IFERROR(IF(COUNT($S943:AX943)&gt;=$P943,"",EDATE($S943,32)),"")</f>
        <v/>
      </c>
      <c r="AZ943" s="49" t="str">
        <f>IFERROR(IF(COUNT($S943:AY943)&gt;=$P943,"",EDATE($S943,33)),"")</f>
        <v/>
      </c>
      <c r="BA943" s="49" t="str">
        <f>IFERROR(IF(COUNT($S943:AZ943)&gt;=$P943,"",EDATE($S943,34)),"")</f>
        <v/>
      </c>
      <c r="BB943" s="49" t="str">
        <f>IFERROR(IF(COUNT($S943:BA943)&gt;=$P943,"",EDATE($S943,35)),"")</f>
        <v/>
      </c>
      <c r="BC943" s="49" t="str">
        <f>IFERROR(IF(COUNT($S943:BB943)&gt;=$P943,"",EDATE($S943,36)),"")</f>
        <v/>
      </c>
      <c r="BD943" s="108"/>
    </row>
    <row r="944" spans="1:56" s="98" customFormat="1" ht="21" customHeight="1" thickBot="1">
      <c r="A944" s="106" t="str">
        <f t="shared" ca="1" si="84"/>
        <v/>
      </c>
      <c r="B944" s="152"/>
      <c r="C944" s="45" t="str">
        <f>IFERROR(VLOOKUP(B944,'اسماء العملاء'!$A$2:$E$1589,5,FALSE),"")</f>
        <v/>
      </c>
      <c r="D944" s="60" t="str">
        <f>IFERROR(VLOOKUP(B944,'اسماء العملاء'!$A$2:$C$1589,2,FALSE),"")</f>
        <v/>
      </c>
      <c r="E944" s="56"/>
      <c r="F944" s="62" t="str">
        <f>IFERROR(VLOOKUP(B944,'اسماء العملاء'!$A$2:$C$1589,3,FALSE),"")</f>
        <v/>
      </c>
      <c r="G944" s="75" t="str">
        <f>IFERROR(VLOOKUP(B944,'اسماء العملاء'!$A$2:$F$1589,6,FALSE),"")</f>
        <v/>
      </c>
      <c r="H944" s="142" t="str">
        <f>IFERROR(VLOOKUP(G944,'انواع الفلاتر'!$B$2:$C$52,2,FALSE),"")</f>
        <v/>
      </c>
      <c r="I944" s="128" t="str">
        <f>IFERROR(VLOOKUP(B944,'اسماء العملاء'!$A$2:$K$1589,11,FALSE),"")</f>
        <v/>
      </c>
      <c r="J944" s="46" t="str">
        <f t="shared" si="85"/>
        <v/>
      </c>
      <c r="K944" s="37"/>
      <c r="L944" s="137" t="str">
        <f t="shared" si="86"/>
        <v/>
      </c>
      <c r="M944" s="94" t="str">
        <f>IFERROR(VLOOKUP(B944,'اسماء العملاء'!$A$2:$G$1589,7,FALSE),"")</f>
        <v/>
      </c>
      <c r="N944" s="92" t="str">
        <f t="shared" si="87"/>
        <v/>
      </c>
      <c r="O944" s="149" t="str">
        <f>IFERROR(VLOOKUP(B944,'اسماء العملاء'!$A$2:$I$1589,9,FALSE),"")</f>
        <v/>
      </c>
      <c r="P944" s="144" t="str">
        <f t="shared" si="88"/>
        <v/>
      </c>
      <c r="Q944" s="145" t="str">
        <f t="shared" si="89"/>
        <v/>
      </c>
      <c r="R944" s="50"/>
      <c r="S944" s="133" t="str">
        <f>IFERROR(VLOOKUP(B944,'اسماء العملاء'!$A$2:$J$1589,10,FALSE),"")</f>
        <v/>
      </c>
      <c r="T944" s="48" t="str">
        <f>IFERROR(IF(COUNT($S944:S944)&gt;=$P944,"",EDATE($S944,1)),"")</f>
        <v/>
      </c>
      <c r="U944" s="48" t="str">
        <f>IFERROR(IF(COUNT($S944:T944)&gt;=$P944,"",EDATE($S944,2)),"")</f>
        <v/>
      </c>
      <c r="V944" s="48" t="str">
        <f>IFERROR(IF(COUNT($S944:U944)&gt;=$P944,"",EDATE($S944,3)),"")</f>
        <v/>
      </c>
      <c r="W944" s="48" t="str">
        <f>IFERROR(IF(COUNT($S944:V944)&gt;=$P944,"",EDATE($S944,4)),"")</f>
        <v/>
      </c>
      <c r="X944" s="48" t="str">
        <f>IFERROR(IF(COUNT($S944:W944)&gt;=$P944,"",EDATE($S944,5)),"")</f>
        <v/>
      </c>
      <c r="Y944" s="48" t="str">
        <f>IFERROR(IF(COUNT($S944:X944)&gt;=$P944,"",EDATE($S944,6)),"")</f>
        <v/>
      </c>
      <c r="Z944" s="48" t="str">
        <f>IFERROR(IF(COUNT($S944:Y944)&gt;=$P944,"",EDATE($S944,7)),"")</f>
        <v/>
      </c>
      <c r="AA944" s="48" t="str">
        <f>IFERROR(IF(COUNT($S944:Z944)&gt;=$P944,"",EDATE($S944,8)),"")</f>
        <v/>
      </c>
      <c r="AB944" s="48" t="str">
        <f>IFERROR(IF(COUNT($S944:AA944)&gt;=$P944,"",EDATE($S944,9)),"")</f>
        <v/>
      </c>
      <c r="AC944" s="48" t="str">
        <f>IFERROR(IF(COUNT($S944:AB944)&gt;=$P944,"",EDATE($S944,10)),"")</f>
        <v/>
      </c>
      <c r="AD944" s="48" t="str">
        <f>IFERROR(IF(COUNT($S944:AC944)&gt;=$P944,"",EDATE($S944,11)),"")</f>
        <v/>
      </c>
      <c r="AE944" s="48" t="str">
        <f>IFERROR(IF(COUNT($S944:AD944)&gt;=$P944,"",EDATE($S944,12)),"")</f>
        <v/>
      </c>
      <c r="AF944" s="48" t="str">
        <f>IFERROR(IF(COUNT($S944:AE944)&gt;=$P944,"",EDATE($S944,13)),"")</f>
        <v/>
      </c>
      <c r="AG944" s="48" t="str">
        <f>IFERROR(IF(COUNT($S944:AF944)&gt;=$P944,"",EDATE($S944,14)),"")</f>
        <v/>
      </c>
      <c r="AH944" s="48" t="str">
        <f>IFERROR(IF(COUNT($S944:AG944)&gt;=$P944,"",EDATE($S944,15)),"")</f>
        <v/>
      </c>
      <c r="AI944" s="48" t="str">
        <f>IFERROR(IF(COUNT($S944:AH944)&gt;=$P944,"",EDATE($S944,16)),"")</f>
        <v/>
      </c>
      <c r="AJ944" s="48" t="str">
        <f>IFERROR(IF(COUNT($S944:AI944)&gt;=$P944,"",EDATE($S944,17)),"")</f>
        <v/>
      </c>
      <c r="AK944" s="48" t="str">
        <f>IFERROR(IF(COUNT($S944:AJ944)&gt;=$P944,"",EDATE($S944,18)),"")</f>
        <v/>
      </c>
      <c r="AL944" s="49" t="str">
        <f>IFERROR(IF(COUNT($S944:AK944)&gt;=$P944,"",EDATE($S944,19)),"")</f>
        <v/>
      </c>
      <c r="AM944" s="49" t="str">
        <f>IFERROR(IF(COUNT($S944:AL944)&gt;=$P944,"",EDATE($S944,20)),"")</f>
        <v/>
      </c>
      <c r="AN944" s="49" t="str">
        <f>IFERROR(IF(COUNT($S944:AM944)&gt;=$P944,"",EDATE($S944,21)),"")</f>
        <v/>
      </c>
      <c r="AO944" s="49" t="str">
        <f>IFERROR(IF(COUNT($S944:AN944)&gt;=$P944,"",EDATE($S944,22)),"")</f>
        <v/>
      </c>
      <c r="AP944" s="49" t="str">
        <f>IFERROR(IF(COUNT($S944:AO944)&gt;=$P944,"",EDATE($S944,23)),"")</f>
        <v/>
      </c>
      <c r="AQ944" s="49" t="str">
        <f>IFERROR(IF(COUNT($S944:AP944)&gt;=$P944,"",EDATE($S944,24)),"")</f>
        <v/>
      </c>
      <c r="AR944" s="49" t="str">
        <f>IFERROR(IF(COUNT($S944:AQ944)&gt;=$P944,"",EDATE($S944,25)),"")</f>
        <v/>
      </c>
      <c r="AS944" s="49" t="str">
        <f>IFERROR(IF(COUNT($S944:AR944)&gt;=$P944,"",EDATE($S944,26)),"")</f>
        <v/>
      </c>
      <c r="AT944" s="49" t="str">
        <f>IFERROR(IF(COUNT($S944:AS944)&gt;=$P944,"",EDATE($S944,27)),"")</f>
        <v/>
      </c>
      <c r="AU944" s="49" t="str">
        <f>IFERROR(IF(COUNT($S944:AT944)&gt;=$P944,"",EDATE($S944,28)),"")</f>
        <v/>
      </c>
      <c r="AV944" s="49" t="str">
        <f>IFERROR(IF(COUNT($S944:AU944)&gt;=$P944,"",EDATE($S944,29)),"")</f>
        <v/>
      </c>
      <c r="AW944" s="49" t="str">
        <f>IFERROR(IF(COUNT($S944:AV944)&gt;=$P944,"",EDATE($S944,30)),"")</f>
        <v/>
      </c>
      <c r="AX944" s="49" t="str">
        <f>IFERROR(IF(COUNT($S944:AW944)&gt;=$P944,"",EDATE($S944,31)),"")</f>
        <v/>
      </c>
      <c r="AY944" s="49" t="str">
        <f>IFERROR(IF(COUNT($S944:AX944)&gt;=$P944,"",EDATE($S944,32)),"")</f>
        <v/>
      </c>
      <c r="AZ944" s="49" t="str">
        <f>IFERROR(IF(COUNT($S944:AY944)&gt;=$P944,"",EDATE($S944,33)),"")</f>
        <v/>
      </c>
      <c r="BA944" s="49" t="str">
        <f>IFERROR(IF(COUNT($S944:AZ944)&gt;=$P944,"",EDATE($S944,34)),"")</f>
        <v/>
      </c>
      <c r="BB944" s="49" t="str">
        <f>IFERROR(IF(COUNT($S944:BA944)&gt;=$P944,"",EDATE($S944,35)),"")</f>
        <v/>
      </c>
      <c r="BC944" s="49" t="str">
        <f>IFERROR(IF(COUNT($S944:BB944)&gt;=$P944,"",EDATE($S944,36)),"")</f>
        <v/>
      </c>
      <c r="BD944" s="108"/>
    </row>
    <row r="945" spans="1:56" s="98" customFormat="1" ht="21" customHeight="1" thickBot="1">
      <c r="A945" s="106" t="str">
        <f t="shared" ca="1" si="84"/>
        <v/>
      </c>
      <c r="B945" s="152"/>
      <c r="C945" s="45" t="str">
        <f>IFERROR(VLOOKUP(B945,'اسماء العملاء'!$A$2:$E$1589,5,FALSE),"")</f>
        <v/>
      </c>
      <c r="D945" s="60" t="str">
        <f>IFERROR(VLOOKUP(B945,'اسماء العملاء'!$A$2:$C$1589,2,FALSE),"")</f>
        <v/>
      </c>
      <c r="E945" s="56"/>
      <c r="F945" s="62" t="str">
        <f>IFERROR(VLOOKUP(B945,'اسماء العملاء'!$A$2:$C$1589,3,FALSE),"")</f>
        <v/>
      </c>
      <c r="G945" s="75" t="str">
        <f>IFERROR(VLOOKUP(B945,'اسماء العملاء'!$A$2:$F$1589,6,FALSE),"")</f>
        <v/>
      </c>
      <c r="H945" s="142" t="str">
        <f>IFERROR(VLOOKUP(G945,'انواع الفلاتر'!$B$2:$C$52,2,FALSE),"")</f>
        <v/>
      </c>
      <c r="I945" s="128" t="str">
        <f>IFERROR(VLOOKUP(B945,'اسماء العملاء'!$A$2:$K$1589,11,FALSE),"")</f>
        <v/>
      </c>
      <c r="J945" s="46" t="str">
        <f t="shared" si="85"/>
        <v/>
      </c>
      <c r="K945" s="37"/>
      <c r="L945" s="137" t="str">
        <f t="shared" si="86"/>
        <v/>
      </c>
      <c r="M945" s="94" t="str">
        <f>IFERROR(VLOOKUP(B945,'اسماء العملاء'!$A$2:$G$1589,7,FALSE),"")</f>
        <v/>
      </c>
      <c r="N945" s="92" t="str">
        <f t="shared" si="87"/>
        <v/>
      </c>
      <c r="O945" s="149" t="str">
        <f>IFERROR(VLOOKUP(B945,'اسماء العملاء'!$A$2:$I$1589,9,FALSE),"")</f>
        <v/>
      </c>
      <c r="P945" s="144" t="str">
        <f t="shared" si="88"/>
        <v/>
      </c>
      <c r="Q945" s="145" t="str">
        <f t="shared" si="89"/>
        <v/>
      </c>
      <c r="R945" s="50"/>
      <c r="S945" s="133" t="str">
        <f>IFERROR(VLOOKUP(B945,'اسماء العملاء'!$A$2:$J$1589,10,FALSE),"")</f>
        <v/>
      </c>
      <c r="T945" s="48" t="str">
        <f>IFERROR(IF(COUNT($S945:S945)&gt;=$P945,"",EDATE($S945,1)),"")</f>
        <v/>
      </c>
      <c r="U945" s="48" t="str">
        <f>IFERROR(IF(COUNT($S945:T945)&gt;=$P945,"",EDATE($S945,2)),"")</f>
        <v/>
      </c>
      <c r="V945" s="48" t="str">
        <f>IFERROR(IF(COUNT($S945:U945)&gt;=$P945,"",EDATE($S945,3)),"")</f>
        <v/>
      </c>
      <c r="W945" s="48" t="str">
        <f>IFERROR(IF(COUNT($S945:V945)&gt;=$P945,"",EDATE($S945,4)),"")</f>
        <v/>
      </c>
      <c r="X945" s="48" t="str">
        <f>IFERROR(IF(COUNT($S945:W945)&gt;=$P945,"",EDATE($S945,5)),"")</f>
        <v/>
      </c>
      <c r="Y945" s="48" t="str">
        <f>IFERROR(IF(COUNT($S945:X945)&gt;=$P945,"",EDATE($S945,6)),"")</f>
        <v/>
      </c>
      <c r="Z945" s="48" t="str">
        <f>IFERROR(IF(COUNT($S945:Y945)&gt;=$P945,"",EDATE($S945,7)),"")</f>
        <v/>
      </c>
      <c r="AA945" s="48" t="str">
        <f>IFERROR(IF(COUNT($S945:Z945)&gt;=$P945,"",EDATE($S945,8)),"")</f>
        <v/>
      </c>
      <c r="AB945" s="48" t="str">
        <f>IFERROR(IF(COUNT($S945:AA945)&gt;=$P945,"",EDATE($S945,9)),"")</f>
        <v/>
      </c>
      <c r="AC945" s="48" t="str">
        <f>IFERROR(IF(COUNT($S945:AB945)&gt;=$P945,"",EDATE($S945,10)),"")</f>
        <v/>
      </c>
      <c r="AD945" s="48" t="str">
        <f>IFERROR(IF(COUNT($S945:AC945)&gt;=$P945,"",EDATE($S945,11)),"")</f>
        <v/>
      </c>
      <c r="AE945" s="48" t="str">
        <f>IFERROR(IF(COUNT($S945:AD945)&gt;=$P945,"",EDATE($S945,12)),"")</f>
        <v/>
      </c>
      <c r="AF945" s="48" t="str">
        <f>IFERROR(IF(COUNT($S945:AE945)&gt;=$P945,"",EDATE($S945,13)),"")</f>
        <v/>
      </c>
      <c r="AG945" s="48" t="str">
        <f>IFERROR(IF(COUNT($S945:AF945)&gt;=$P945,"",EDATE($S945,14)),"")</f>
        <v/>
      </c>
      <c r="AH945" s="48" t="str">
        <f>IFERROR(IF(COUNT($S945:AG945)&gt;=$P945,"",EDATE($S945,15)),"")</f>
        <v/>
      </c>
      <c r="AI945" s="48" t="str">
        <f>IFERROR(IF(COUNT($S945:AH945)&gt;=$P945,"",EDATE($S945,16)),"")</f>
        <v/>
      </c>
      <c r="AJ945" s="48" t="str">
        <f>IFERROR(IF(COUNT($S945:AI945)&gt;=$P945,"",EDATE($S945,17)),"")</f>
        <v/>
      </c>
      <c r="AK945" s="48" t="str">
        <f>IFERROR(IF(COUNT($S945:AJ945)&gt;=$P945,"",EDATE($S945,18)),"")</f>
        <v/>
      </c>
      <c r="AL945" s="49" t="str">
        <f>IFERROR(IF(COUNT($S945:AK945)&gt;=$P945,"",EDATE($S945,19)),"")</f>
        <v/>
      </c>
      <c r="AM945" s="49" t="str">
        <f>IFERROR(IF(COUNT($S945:AL945)&gt;=$P945,"",EDATE($S945,20)),"")</f>
        <v/>
      </c>
      <c r="AN945" s="49" t="str">
        <f>IFERROR(IF(COUNT($S945:AM945)&gt;=$P945,"",EDATE($S945,21)),"")</f>
        <v/>
      </c>
      <c r="AO945" s="49" t="str">
        <f>IFERROR(IF(COUNT($S945:AN945)&gt;=$P945,"",EDATE($S945,22)),"")</f>
        <v/>
      </c>
      <c r="AP945" s="49" t="str">
        <f>IFERROR(IF(COUNT($S945:AO945)&gt;=$P945,"",EDATE($S945,23)),"")</f>
        <v/>
      </c>
      <c r="AQ945" s="49" t="str">
        <f>IFERROR(IF(COUNT($S945:AP945)&gt;=$P945,"",EDATE($S945,24)),"")</f>
        <v/>
      </c>
      <c r="AR945" s="49" t="str">
        <f>IFERROR(IF(COUNT($S945:AQ945)&gt;=$P945,"",EDATE($S945,25)),"")</f>
        <v/>
      </c>
      <c r="AS945" s="49" t="str">
        <f>IFERROR(IF(COUNT($S945:AR945)&gt;=$P945,"",EDATE($S945,26)),"")</f>
        <v/>
      </c>
      <c r="AT945" s="49" t="str">
        <f>IFERROR(IF(COUNT($S945:AS945)&gt;=$P945,"",EDATE($S945,27)),"")</f>
        <v/>
      </c>
      <c r="AU945" s="49" t="str">
        <f>IFERROR(IF(COUNT($S945:AT945)&gt;=$P945,"",EDATE($S945,28)),"")</f>
        <v/>
      </c>
      <c r="AV945" s="49" t="str">
        <f>IFERROR(IF(COUNT($S945:AU945)&gt;=$P945,"",EDATE($S945,29)),"")</f>
        <v/>
      </c>
      <c r="AW945" s="49" t="str">
        <f>IFERROR(IF(COUNT($S945:AV945)&gt;=$P945,"",EDATE($S945,30)),"")</f>
        <v/>
      </c>
      <c r="AX945" s="49" t="str">
        <f>IFERROR(IF(COUNT($S945:AW945)&gt;=$P945,"",EDATE($S945,31)),"")</f>
        <v/>
      </c>
      <c r="AY945" s="49" t="str">
        <f>IFERROR(IF(COUNT($S945:AX945)&gt;=$P945,"",EDATE($S945,32)),"")</f>
        <v/>
      </c>
      <c r="AZ945" s="49" t="str">
        <f>IFERROR(IF(COUNT($S945:AY945)&gt;=$P945,"",EDATE($S945,33)),"")</f>
        <v/>
      </c>
      <c r="BA945" s="49" t="str">
        <f>IFERROR(IF(COUNT($S945:AZ945)&gt;=$P945,"",EDATE($S945,34)),"")</f>
        <v/>
      </c>
      <c r="BB945" s="49" t="str">
        <f>IFERROR(IF(COUNT($S945:BA945)&gt;=$P945,"",EDATE($S945,35)),"")</f>
        <v/>
      </c>
      <c r="BC945" s="49" t="str">
        <f>IFERROR(IF(COUNT($S945:BB945)&gt;=$P945,"",EDATE($S945,36)),"")</f>
        <v/>
      </c>
      <c r="BD945" s="108"/>
    </row>
    <row r="946" spans="1:56" s="98" customFormat="1" ht="21" customHeight="1" thickBot="1">
      <c r="A946" s="106" t="str">
        <f t="shared" ca="1" si="84"/>
        <v/>
      </c>
      <c r="B946" s="152"/>
      <c r="C946" s="45" t="str">
        <f>IFERROR(VLOOKUP(B946,'اسماء العملاء'!$A$2:$E$1589,5,FALSE),"")</f>
        <v/>
      </c>
      <c r="D946" s="60" t="str">
        <f>IFERROR(VLOOKUP(B946,'اسماء العملاء'!$A$2:$C$1589,2,FALSE),"")</f>
        <v/>
      </c>
      <c r="E946" s="56"/>
      <c r="F946" s="62" t="str">
        <f>IFERROR(VLOOKUP(B946,'اسماء العملاء'!$A$2:$C$1589,3,FALSE),"")</f>
        <v/>
      </c>
      <c r="G946" s="75" t="str">
        <f>IFERROR(VLOOKUP(B946,'اسماء العملاء'!$A$2:$F$1589,6,FALSE),"")</f>
        <v/>
      </c>
      <c r="H946" s="142" t="str">
        <f>IFERROR(VLOOKUP(G946,'انواع الفلاتر'!$B$2:$C$52,2,FALSE),"")</f>
        <v/>
      </c>
      <c r="I946" s="128" t="str">
        <f>IFERROR(VLOOKUP(B946,'اسماء العملاء'!$A$2:$K$1589,11,FALSE),"")</f>
        <v/>
      </c>
      <c r="J946" s="46" t="str">
        <f t="shared" si="85"/>
        <v/>
      </c>
      <c r="K946" s="37"/>
      <c r="L946" s="137" t="str">
        <f t="shared" si="86"/>
        <v/>
      </c>
      <c r="M946" s="94" t="str">
        <f>IFERROR(VLOOKUP(B946,'اسماء العملاء'!$A$2:$G$1589,7,FALSE),"")</f>
        <v/>
      </c>
      <c r="N946" s="92" t="str">
        <f t="shared" si="87"/>
        <v/>
      </c>
      <c r="O946" s="149" t="str">
        <f>IFERROR(VLOOKUP(B946,'اسماء العملاء'!$A$2:$I$1589,9,FALSE),"")</f>
        <v/>
      </c>
      <c r="P946" s="144" t="str">
        <f t="shared" si="88"/>
        <v/>
      </c>
      <c r="Q946" s="145" t="str">
        <f t="shared" si="89"/>
        <v/>
      </c>
      <c r="R946" s="50"/>
      <c r="S946" s="133" t="str">
        <f>IFERROR(VLOOKUP(B946,'اسماء العملاء'!$A$2:$J$1589,10,FALSE),"")</f>
        <v/>
      </c>
      <c r="T946" s="48" t="str">
        <f>IFERROR(IF(COUNT($S946:S946)&gt;=$P946,"",EDATE($S946,1)),"")</f>
        <v/>
      </c>
      <c r="U946" s="48" t="str">
        <f>IFERROR(IF(COUNT($S946:T946)&gt;=$P946,"",EDATE($S946,2)),"")</f>
        <v/>
      </c>
      <c r="V946" s="48" t="str">
        <f>IFERROR(IF(COUNT($S946:U946)&gt;=$P946,"",EDATE($S946,3)),"")</f>
        <v/>
      </c>
      <c r="W946" s="48" t="str">
        <f>IFERROR(IF(COUNT($S946:V946)&gt;=$P946,"",EDATE($S946,4)),"")</f>
        <v/>
      </c>
      <c r="X946" s="48" t="str">
        <f>IFERROR(IF(COUNT($S946:W946)&gt;=$P946,"",EDATE($S946,5)),"")</f>
        <v/>
      </c>
      <c r="Y946" s="48" t="str">
        <f>IFERROR(IF(COUNT($S946:X946)&gt;=$P946,"",EDATE($S946,6)),"")</f>
        <v/>
      </c>
      <c r="Z946" s="48" t="str">
        <f>IFERROR(IF(COUNT($S946:Y946)&gt;=$P946,"",EDATE($S946,7)),"")</f>
        <v/>
      </c>
      <c r="AA946" s="48" t="str">
        <f>IFERROR(IF(COUNT($S946:Z946)&gt;=$P946,"",EDATE($S946,8)),"")</f>
        <v/>
      </c>
      <c r="AB946" s="48" t="str">
        <f>IFERROR(IF(COUNT($S946:AA946)&gt;=$P946,"",EDATE($S946,9)),"")</f>
        <v/>
      </c>
      <c r="AC946" s="48" t="str">
        <f>IFERROR(IF(COUNT($S946:AB946)&gt;=$P946,"",EDATE($S946,10)),"")</f>
        <v/>
      </c>
      <c r="AD946" s="48" t="str">
        <f>IFERROR(IF(COUNT($S946:AC946)&gt;=$P946,"",EDATE($S946,11)),"")</f>
        <v/>
      </c>
      <c r="AE946" s="48" t="str">
        <f>IFERROR(IF(COUNT($S946:AD946)&gt;=$P946,"",EDATE($S946,12)),"")</f>
        <v/>
      </c>
      <c r="AF946" s="48" t="str">
        <f>IFERROR(IF(COUNT($S946:AE946)&gt;=$P946,"",EDATE($S946,13)),"")</f>
        <v/>
      </c>
      <c r="AG946" s="48" t="str">
        <f>IFERROR(IF(COUNT($S946:AF946)&gt;=$P946,"",EDATE($S946,14)),"")</f>
        <v/>
      </c>
      <c r="AH946" s="48" t="str">
        <f>IFERROR(IF(COUNT($S946:AG946)&gt;=$P946,"",EDATE($S946,15)),"")</f>
        <v/>
      </c>
      <c r="AI946" s="48" t="str">
        <f>IFERROR(IF(COUNT($S946:AH946)&gt;=$P946,"",EDATE($S946,16)),"")</f>
        <v/>
      </c>
      <c r="AJ946" s="48" t="str">
        <f>IFERROR(IF(COUNT($S946:AI946)&gt;=$P946,"",EDATE($S946,17)),"")</f>
        <v/>
      </c>
      <c r="AK946" s="48" t="str">
        <f>IFERROR(IF(COUNT($S946:AJ946)&gt;=$P946,"",EDATE($S946,18)),"")</f>
        <v/>
      </c>
      <c r="AL946" s="49" t="str">
        <f>IFERROR(IF(COUNT($S946:AK946)&gt;=$P946,"",EDATE($S946,19)),"")</f>
        <v/>
      </c>
      <c r="AM946" s="49" t="str">
        <f>IFERROR(IF(COUNT($S946:AL946)&gt;=$P946,"",EDATE($S946,20)),"")</f>
        <v/>
      </c>
      <c r="AN946" s="49" t="str">
        <f>IFERROR(IF(COUNT($S946:AM946)&gt;=$P946,"",EDATE($S946,21)),"")</f>
        <v/>
      </c>
      <c r="AO946" s="49" t="str">
        <f>IFERROR(IF(COUNT($S946:AN946)&gt;=$P946,"",EDATE($S946,22)),"")</f>
        <v/>
      </c>
      <c r="AP946" s="49" t="str">
        <f>IFERROR(IF(COUNT($S946:AO946)&gt;=$P946,"",EDATE($S946,23)),"")</f>
        <v/>
      </c>
      <c r="AQ946" s="49" t="str">
        <f>IFERROR(IF(COUNT($S946:AP946)&gt;=$P946,"",EDATE($S946,24)),"")</f>
        <v/>
      </c>
      <c r="AR946" s="49" t="str">
        <f>IFERROR(IF(COUNT($S946:AQ946)&gt;=$P946,"",EDATE($S946,25)),"")</f>
        <v/>
      </c>
      <c r="AS946" s="49" t="str">
        <f>IFERROR(IF(COUNT($S946:AR946)&gt;=$P946,"",EDATE($S946,26)),"")</f>
        <v/>
      </c>
      <c r="AT946" s="49" t="str">
        <f>IFERROR(IF(COUNT($S946:AS946)&gt;=$P946,"",EDATE($S946,27)),"")</f>
        <v/>
      </c>
      <c r="AU946" s="49" t="str">
        <f>IFERROR(IF(COUNT($S946:AT946)&gt;=$P946,"",EDATE($S946,28)),"")</f>
        <v/>
      </c>
      <c r="AV946" s="49" t="str">
        <f>IFERROR(IF(COUNT($S946:AU946)&gt;=$P946,"",EDATE($S946,29)),"")</f>
        <v/>
      </c>
      <c r="AW946" s="49" t="str">
        <f>IFERROR(IF(COUNT($S946:AV946)&gt;=$P946,"",EDATE($S946,30)),"")</f>
        <v/>
      </c>
      <c r="AX946" s="49" t="str">
        <f>IFERROR(IF(COUNT($S946:AW946)&gt;=$P946,"",EDATE($S946,31)),"")</f>
        <v/>
      </c>
      <c r="AY946" s="49" t="str">
        <f>IFERROR(IF(COUNT($S946:AX946)&gt;=$P946,"",EDATE($S946,32)),"")</f>
        <v/>
      </c>
      <c r="AZ946" s="49" t="str">
        <f>IFERROR(IF(COUNT($S946:AY946)&gt;=$P946,"",EDATE($S946,33)),"")</f>
        <v/>
      </c>
      <c r="BA946" s="49" t="str">
        <f>IFERROR(IF(COUNT($S946:AZ946)&gt;=$P946,"",EDATE($S946,34)),"")</f>
        <v/>
      </c>
      <c r="BB946" s="49" t="str">
        <f>IFERROR(IF(COUNT($S946:BA946)&gt;=$P946,"",EDATE($S946,35)),"")</f>
        <v/>
      </c>
      <c r="BC946" s="49" t="str">
        <f>IFERROR(IF(COUNT($S946:BB946)&gt;=$P946,"",EDATE($S946,36)),"")</f>
        <v/>
      </c>
      <c r="BD946" s="108"/>
    </row>
    <row r="947" spans="1:56" s="98" customFormat="1" ht="21" customHeight="1" thickBot="1">
      <c r="A947" s="106" t="str">
        <f t="shared" ca="1" si="84"/>
        <v/>
      </c>
      <c r="B947" s="152"/>
      <c r="C947" s="45" t="str">
        <f>IFERROR(VLOOKUP(B947,'اسماء العملاء'!$A$2:$E$1589,5,FALSE),"")</f>
        <v/>
      </c>
      <c r="D947" s="60" t="str">
        <f>IFERROR(VLOOKUP(B947,'اسماء العملاء'!$A$2:$C$1589,2,FALSE),"")</f>
        <v/>
      </c>
      <c r="E947" s="56"/>
      <c r="F947" s="62" t="str">
        <f>IFERROR(VLOOKUP(B947,'اسماء العملاء'!$A$2:$C$1589,3,FALSE),"")</f>
        <v/>
      </c>
      <c r="G947" s="75" t="str">
        <f>IFERROR(VLOOKUP(B947,'اسماء العملاء'!$A$2:$F$1589,6,FALSE),"")</f>
        <v/>
      </c>
      <c r="H947" s="142" t="str">
        <f>IFERROR(VLOOKUP(G947,'انواع الفلاتر'!$B$2:$C$52,2,FALSE),"")</f>
        <v/>
      </c>
      <c r="I947" s="128" t="str">
        <f>IFERROR(VLOOKUP(B947,'اسماء العملاء'!$A$2:$K$1589,11,FALSE),"")</f>
        <v/>
      </c>
      <c r="J947" s="46" t="str">
        <f t="shared" si="85"/>
        <v/>
      </c>
      <c r="K947" s="37"/>
      <c r="L947" s="137" t="str">
        <f t="shared" si="86"/>
        <v/>
      </c>
      <c r="M947" s="94" t="str">
        <f>IFERROR(VLOOKUP(B947,'اسماء العملاء'!$A$2:$G$1589,7,FALSE),"")</f>
        <v/>
      </c>
      <c r="N947" s="92" t="str">
        <f t="shared" si="87"/>
        <v/>
      </c>
      <c r="O947" s="149" t="str">
        <f>IFERROR(VLOOKUP(B947,'اسماء العملاء'!$A$2:$I$1589,9,FALSE),"")</f>
        <v/>
      </c>
      <c r="P947" s="144" t="str">
        <f t="shared" si="88"/>
        <v/>
      </c>
      <c r="Q947" s="145" t="str">
        <f t="shared" si="89"/>
        <v/>
      </c>
      <c r="R947" s="50"/>
      <c r="S947" s="133" t="str">
        <f>IFERROR(VLOOKUP(B947,'اسماء العملاء'!$A$2:$J$1589,10,FALSE),"")</f>
        <v/>
      </c>
      <c r="T947" s="48" t="str">
        <f>IFERROR(IF(COUNT($S947:S947)&gt;=$P947,"",EDATE($S947,1)),"")</f>
        <v/>
      </c>
      <c r="U947" s="48" t="str">
        <f>IFERROR(IF(COUNT($S947:T947)&gt;=$P947,"",EDATE($S947,2)),"")</f>
        <v/>
      </c>
      <c r="V947" s="48" t="str">
        <f>IFERROR(IF(COUNT($S947:U947)&gt;=$P947,"",EDATE($S947,3)),"")</f>
        <v/>
      </c>
      <c r="W947" s="48" t="str">
        <f>IFERROR(IF(COUNT($S947:V947)&gt;=$P947,"",EDATE($S947,4)),"")</f>
        <v/>
      </c>
      <c r="X947" s="48" t="str">
        <f>IFERROR(IF(COUNT($S947:W947)&gt;=$P947,"",EDATE($S947,5)),"")</f>
        <v/>
      </c>
      <c r="Y947" s="48" t="str">
        <f>IFERROR(IF(COUNT($S947:X947)&gt;=$P947,"",EDATE($S947,6)),"")</f>
        <v/>
      </c>
      <c r="Z947" s="48" t="str">
        <f>IFERROR(IF(COUNT($S947:Y947)&gt;=$P947,"",EDATE($S947,7)),"")</f>
        <v/>
      </c>
      <c r="AA947" s="48" t="str">
        <f>IFERROR(IF(COUNT($S947:Z947)&gt;=$P947,"",EDATE($S947,8)),"")</f>
        <v/>
      </c>
      <c r="AB947" s="48" t="str">
        <f>IFERROR(IF(COUNT($S947:AA947)&gt;=$P947,"",EDATE($S947,9)),"")</f>
        <v/>
      </c>
      <c r="AC947" s="48" t="str">
        <f>IFERROR(IF(COUNT($S947:AB947)&gt;=$P947,"",EDATE($S947,10)),"")</f>
        <v/>
      </c>
      <c r="AD947" s="48" t="str">
        <f>IFERROR(IF(COUNT($S947:AC947)&gt;=$P947,"",EDATE($S947,11)),"")</f>
        <v/>
      </c>
      <c r="AE947" s="48" t="str">
        <f>IFERROR(IF(COUNT($S947:AD947)&gt;=$P947,"",EDATE($S947,12)),"")</f>
        <v/>
      </c>
      <c r="AF947" s="48" t="str">
        <f>IFERROR(IF(COUNT($S947:AE947)&gt;=$P947,"",EDATE($S947,13)),"")</f>
        <v/>
      </c>
      <c r="AG947" s="48" t="str">
        <f>IFERROR(IF(COUNT($S947:AF947)&gt;=$P947,"",EDATE($S947,14)),"")</f>
        <v/>
      </c>
      <c r="AH947" s="48" t="str">
        <f>IFERROR(IF(COUNT($S947:AG947)&gt;=$P947,"",EDATE($S947,15)),"")</f>
        <v/>
      </c>
      <c r="AI947" s="48" t="str">
        <f>IFERROR(IF(COUNT($S947:AH947)&gt;=$P947,"",EDATE($S947,16)),"")</f>
        <v/>
      </c>
      <c r="AJ947" s="48" t="str">
        <f>IFERROR(IF(COUNT($S947:AI947)&gt;=$P947,"",EDATE($S947,17)),"")</f>
        <v/>
      </c>
      <c r="AK947" s="48" t="str">
        <f>IFERROR(IF(COUNT($S947:AJ947)&gt;=$P947,"",EDATE($S947,18)),"")</f>
        <v/>
      </c>
      <c r="AL947" s="49" t="str">
        <f>IFERROR(IF(COUNT($S947:AK947)&gt;=$P947,"",EDATE($S947,19)),"")</f>
        <v/>
      </c>
      <c r="AM947" s="49" t="str">
        <f>IFERROR(IF(COUNT($S947:AL947)&gt;=$P947,"",EDATE($S947,20)),"")</f>
        <v/>
      </c>
      <c r="AN947" s="49" t="str">
        <f>IFERROR(IF(COUNT($S947:AM947)&gt;=$P947,"",EDATE($S947,21)),"")</f>
        <v/>
      </c>
      <c r="AO947" s="49" t="str">
        <f>IFERROR(IF(COUNT($S947:AN947)&gt;=$P947,"",EDATE($S947,22)),"")</f>
        <v/>
      </c>
      <c r="AP947" s="49" t="str">
        <f>IFERROR(IF(COUNT($S947:AO947)&gt;=$P947,"",EDATE($S947,23)),"")</f>
        <v/>
      </c>
      <c r="AQ947" s="49" t="str">
        <f>IFERROR(IF(COUNT($S947:AP947)&gt;=$P947,"",EDATE($S947,24)),"")</f>
        <v/>
      </c>
      <c r="AR947" s="49" t="str">
        <f>IFERROR(IF(COUNT($S947:AQ947)&gt;=$P947,"",EDATE($S947,25)),"")</f>
        <v/>
      </c>
      <c r="AS947" s="49" t="str">
        <f>IFERROR(IF(COUNT($S947:AR947)&gt;=$P947,"",EDATE($S947,26)),"")</f>
        <v/>
      </c>
      <c r="AT947" s="49" t="str">
        <f>IFERROR(IF(COUNT($S947:AS947)&gt;=$P947,"",EDATE($S947,27)),"")</f>
        <v/>
      </c>
      <c r="AU947" s="49" t="str">
        <f>IFERROR(IF(COUNT($S947:AT947)&gt;=$P947,"",EDATE($S947,28)),"")</f>
        <v/>
      </c>
      <c r="AV947" s="49" t="str">
        <f>IFERROR(IF(COUNT($S947:AU947)&gt;=$P947,"",EDATE($S947,29)),"")</f>
        <v/>
      </c>
      <c r="AW947" s="49" t="str">
        <f>IFERROR(IF(COUNT($S947:AV947)&gt;=$P947,"",EDATE($S947,30)),"")</f>
        <v/>
      </c>
      <c r="AX947" s="49" t="str">
        <f>IFERROR(IF(COUNT($S947:AW947)&gt;=$P947,"",EDATE($S947,31)),"")</f>
        <v/>
      </c>
      <c r="AY947" s="49" t="str">
        <f>IFERROR(IF(COUNT($S947:AX947)&gt;=$P947,"",EDATE($S947,32)),"")</f>
        <v/>
      </c>
      <c r="AZ947" s="49" t="str">
        <f>IFERROR(IF(COUNT($S947:AY947)&gt;=$P947,"",EDATE($S947,33)),"")</f>
        <v/>
      </c>
      <c r="BA947" s="49" t="str">
        <f>IFERROR(IF(COUNT($S947:AZ947)&gt;=$P947,"",EDATE($S947,34)),"")</f>
        <v/>
      </c>
      <c r="BB947" s="49" t="str">
        <f>IFERROR(IF(COUNT($S947:BA947)&gt;=$P947,"",EDATE($S947,35)),"")</f>
        <v/>
      </c>
      <c r="BC947" s="49" t="str">
        <f>IFERROR(IF(COUNT($S947:BB947)&gt;=$P947,"",EDATE($S947,36)),"")</f>
        <v/>
      </c>
      <c r="BD947" s="108"/>
    </row>
    <row r="948" spans="1:56" s="98" customFormat="1" ht="21" customHeight="1" thickBot="1">
      <c r="A948" s="106" t="str">
        <f t="shared" ca="1" si="84"/>
        <v/>
      </c>
      <c r="B948" s="152"/>
      <c r="C948" s="45" t="str">
        <f>IFERROR(VLOOKUP(B948,'اسماء العملاء'!$A$2:$E$1589,5,FALSE),"")</f>
        <v/>
      </c>
      <c r="D948" s="60" t="str">
        <f>IFERROR(VLOOKUP(B948,'اسماء العملاء'!$A$2:$C$1589,2,FALSE),"")</f>
        <v/>
      </c>
      <c r="E948" s="56"/>
      <c r="F948" s="62" t="str">
        <f>IFERROR(VLOOKUP(B948,'اسماء العملاء'!$A$2:$C$1589,3,FALSE),"")</f>
        <v/>
      </c>
      <c r="G948" s="75" t="str">
        <f>IFERROR(VLOOKUP(B948,'اسماء العملاء'!$A$2:$F$1589,6,FALSE),"")</f>
        <v/>
      </c>
      <c r="H948" s="142" t="str">
        <f>IFERROR(VLOOKUP(G948,'انواع الفلاتر'!$B$2:$C$52,2,FALSE),"")</f>
        <v/>
      </c>
      <c r="I948" s="128" t="str">
        <f>IFERROR(VLOOKUP(B948,'اسماء العملاء'!$A$2:$K$1589,11,FALSE),"")</f>
        <v/>
      </c>
      <c r="J948" s="46" t="str">
        <f t="shared" si="85"/>
        <v/>
      </c>
      <c r="K948" s="37"/>
      <c r="L948" s="137" t="str">
        <f t="shared" si="86"/>
        <v/>
      </c>
      <c r="M948" s="94" t="str">
        <f>IFERROR(VLOOKUP(B948,'اسماء العملاء'!$A$2:$G$1589,7,FALSE),"")</f>
        <v/>
      </c>
      <c r="N948" s="92" t="str">
        <f t="shared" si="87"/>
        <v/>
      </c>
      <c r="O948" s="149" t="str">
        <f>IFERROR(VLOOKUP(B948,'اسماء العملاء'!$A$2:$I$1589,9,FALSE),"")</f>
        <v/>
      </c>
      <c r="P948" s="144" t="str">
        <f t="shared" si="88"/>
        <v/>
      </c>
      <c r="Q948" s="145" t="str">
        <f t="shared" si="89"/>
        <v/>
      </c>
      <c r="R948" s="50"/>
      <c r="S948" s="133" t="str">
        <f>IFERROR(VLOOKUP(B948,'اسماء العملاء'!$A$2:$J$1589,10,FALSE),"")</f>
        <v/>
      </c>
      <c r="T948" s="48" t="str">
        <f>IFERROR(IF(COUNT($S948:S948)&gt;=$P948,"",EDATE($S948,1)),"")</f>
        <v/>
      </c>
      <c r="U948" s="48" t="str">
        <f>IFERROR(IF(COUNT($S948:T948)&gt;=$P948,"",EDATE($S948,2)),"")</f>
        <v/>
      </c>
      <c r="V948" s="48" t="str">
        <f>IFERROR(IF(COUNT($S948:U948)&gt;=$P948,"",EDATE($S948,3)),"")</f>
        <v/>
      </c>
      <c r="W948" s="48" t="str">
        <f>IFERROR(IF(COUNT($S948:V948)&gt;=$P948,"",EDATE($S948,4)),"")</f>
        <v/>
      </c>
      <c r="X948" s="48" t="str">
        <f>IFERROR(IF(COUNT($S948:W948)&gt;=$P948,"",EDATE($S948,5)),"")</f>
        <v/>
      </c>
      <c r="Y948" s="48" t="str">
        <f>IFERROR(IF(COUNT($S948:X948)&gt;=$P948,"",EDATE($S948,6)),"")</f>
        <v/>
      </c>
      <c r="Z948" s="48" t="str">
        <f>IFERROR(IF(COUNT($S948:Y948)&gt;=$P948,"",EDATE($S948,7)),"")</f>
        <v/>
      </c>
      <c r="AA948" s="48" t="str">
        <f>IFERROR(IF(COUNT($S948:Z948)&gt;=$P948,"",EDATE($S948,8)),"")</f>
        <v/>
      </c>
      <c r="AB948" s="48" t="str">
        <f>IFERROR(IF(COUNT($S948:AA948)&gt;=$P948,"",EDATE($S948,9)),"")</f>
        <v/>
      </c>
      <c r="AC948" s="48" t="str">
        <f>IFERROR(IF(COUNT($S948:AB948)&gt;=$P948,"",EDATE($S948,10)),"")</f>
        <v/>
      </c>
      <c r="AD948" s="48" t="str">
        <f>IFERROR(IF(COUNT($S948:AC948)&gt;=$P948,"",EDATE($S948,11)),"")</f>
        <v/>
      </c>
      <c r="AE948" s="48" t="str">
        <f>IFERROR(IF(COUNT($S948:AD948)&gt;=$P948,"",EDATE($S948,12)),"")</f>
        <v/>
      </c>
      <c r="AF948" s="48" t="str">
        <f>IFERROR(IF(COUNT($S948:AE948)&gt;=$P948,"",EDATE($S948,13)),"")</f>
        <v/>
      </c>
      <c r="AG948" s="48" t="str">
        <f>IFERROR(IF(COUNT($S948:AF948)&gt;=$P948,"",EDATE($S948,14)),"")</f>
        <v/>
      </c>
      <c r="AH948" s="48" t="str">
        <f>IFERROR(IF(COUNT($S948:AG948)&gt;=$P948,"",EDATE($S948,15)),"")</f>
        <v/>
      </c>
      <c r="AI948" s="48" t="str">
        <f>IFERROR(IF(COUNT($S948:AH948)&gt;=$P948,"",EDATE($S948,16)),"")</f>
        <v/>
      </c>
      <c r="AJ948" s="48" t="str">
        <f>IFERROR(IF(COUNT($S948:AI948)&gt;=$P948,"",EDATE($S948,17)),"")</f>
        <v/>
      </c>
      <c r="AK948" s="48" t="str">
        <f>IFERROR(IF(COUNT($S948:AJ948)&gt;=$P948,"",EDATE($S948,18)),"")</f>
        <v/>
      </c>
      <c r="AL948" s="49" t="str">
        <f>IFERROR(IF(COUNT($S948:AK948)&gt;=$P948,"",EDATE($S948,19)),"")</f>
        <v/>
      </c>
      <c r="AM948" s="49" t="str">
        <f>IFERROR(IF(COUNT($S948:AL948)&gt;=$P948,"",EDATE($S948,20)),"")</f>
        <v/>
      </c>
      <c r="AN948" s="49" t="str">
        <f>IFERROR(IF(COUNT($S948:AM948)&gt;=$P948,"",EDATE($S948,21)),"")</f>
        <v/>
      </c>
      <c r="AO948" s="49" t="str">
        <f>IFERROR(IF(COUNT($S948:AN948)&gt;=$P948,"",EDATE($S948,22)),"")</f>
        <v/>
      </c>
      <c r="AP948" s="49" t="str">
        <f>IFERROR(IF(COUNT($S948:AO948)&gt;=$P948,"",EDATE($S948,23)),"")</f>
        <v/>
      </c>
      <c r="AQ948" s="49" t="str">
        <f>IFERROR(IF(COUNT($S948:AP948)&gt;=$P948,"",EDATE($S948,24)),"")</f>
        <v/>
      </c>
      <c r="AR948" s="49" t="str">
        <f>IFERROR(IF(COUNT($S948:AQ948)&gt;=$P948,"",EDATE($S948,25)),"")</f>
        <v/>
      </c>
      <c r="AS948" s="49" t="str">
        <f>IFERROR(IF(COUNT($S948:AR948)&gt;=$P948,"",EDATE($S948,26)),"")</f>
        <v/>
      </c>
      <c r="AT948" s="49" t="str">
        <f>IFERROR(IF(COUNT($S948:AS948)&gt;=$P948,"",EDATE($S948,27)),"")</f>
        <v/>
      </c>
      <c r="AU948" s="49" t="str">
        <f>IFERROR(IF(COUNT($S948:AT948)&gt;=$P948,"",EDATE($S948,28)),"")</f>
        <v/>
      </c>
      <c r="AV948" s="49" t="str">
        <f>IFERROR(IF(COUNT($S948:AU948)&gt;=$P948,"",EDATE($S948,29)),"")</f>
        <v/>
      </c>
      <c r="AW948" s="49" t="str">
        <f>IFERROR(IF(COUNT($S948:AV948)&gt;=$P948,"",EDATE($S948,30)),"")</f>
        <v/>
      </c>
      <c r="AX948" s="49" t="str">
        <f>IFERROR(IF(COUNT($S948:AW948)&gt;=$P948,"",EDATE($S948,31)),"")</f>
        <v/>
      </c>
      <c r="AY948" s="49" t="str">
        <f>IFERROR(IF(COUNT($S948:AX948)&gt;=$P948,"",EDATE($S948,32)),"")</f>
        <v/>
      </c>
      <c r="AZ948" s="49" t="str">
        <f>IFERROR(IF(COUNT($S948:AY948)&gt;=$P948,"",EDATE($S948,33)),"")</f>
        <v/>
      </c>
      <c r="BA948" s="49" t="str">
        <f>IFERROR(IF(COUNT($S948:AZ948)&gt;=$P948,"",EDATE($S948,34)),"")</f>
        <v/>
      </c>
      <c r="BB948" s="49" t="str">
        <f>IFERROR(IF(COUNT($S948:BA948)&gt;=$P948,"",EDATE($S948,35)),"")</f>
        <v/>
      </c>
      <c r="BC948" s="49" t="str">
        <f>IFERROR(IF(COUNT($S948:BB948)&gt;=$P948,"",EDATE($S948,36)),"")</f>
        <v/>
      </c>
      <c r="BD948" s="108"/>
    </row>
    <row r="949" spans="1:56" s="98" customFormat="1" ht="21" customHeight="1" thickBot="1">
      <c r="A949" s="106" t="str">
        <f t="shared" ca="1" si="84"/>
        <v/>
      </c>
      <c r="B949" s="152"/>
      <c r="C949" s="45" t="str">
        <f>IFERROR(VLOOKUP(B949,'اسماء العملاء'!$A$2:$E$1589,5,FALSE),"")</f>
        <v/>
      </c>
      <c r="D949" s="60" t="str">
        <f>IFERROR(VLOOKUP(B949,'اسماء العملاء'!$A$2:$C$1589,2,FALSE),"")</f>
        <v/>
      </c>
      <c r="E949" s="56"/>
      <c r="F949" s="62" t="str">
        <f>IFERROR(VLOOKUP(B949,'اسماء العملاء'!$A$2:$C$1589,3,FALSE),"")</f>
        <v/>
      </c>
      <c r="G949" s="75" t="str">
        <f>IFERROR(VLOOKUP(B949,'اسماء العملاء'!$A$2:$F$1589,6,FALSE),"")</f>
        <v/>
      </c>
      <c r="H949" s="142" t="str">
        <f>IFERROR(VLOOKUP(G949,'انواع الفلاتر'!$B$2:$C$52,2,FALSE),"")</f>
        <v/>
      </c>
      <c r="I949" s="128" t="str">
        <f>IFERROR(VLOOKUP(B949,'اسماء العملاء'!$A$2:$K$1589,11,FALSE),"")</f>
        <v/>
      </c>
      <c r="J949" s="46" t="str">
        <f t="shared" si="85"/>
        <v/>
      </c>
      <c r="K949" s="37"/>
      <c r="L949" s="137" t="str">
        <f t="shared" si="86"/>
        <v/>
      </c>
      <c r="M949" s="94" t="str">
        <f>IFERROR(VLOOKUP(B949,'اسماء العملاء'!$A$2:$G$1589,7,FALSE),"")</f>
        <v/>
      </c>
      <c r="N949" s="92" t="str">
        <f t="shared" si="87"/>
        <v/>
      </c>
      <c r="O949" s="149" t="str">
        <f>IFERROR(VLOOKUP(B949,'اسماء العملاء'!$A$2:$I$1589,9,FALSE),"")</f>
        <v/>
      </c>
      <c r="P949" s="144" t="str">
        <f t="shared" si="88"/>
        <v/>
      </c>
      <c r="Q949" s="145" t="str">
        <f t="shared" si="89"/>
        <v/>
      </c>
      <c r="R949" s="50"/>
      <c r="S949" s="133" t="str">
        <f>IFERROR(VLOOKUP(B949,'اسماء العملاء'!$A$2:$J$1589,10,FALSE),"")</f>
        <v/>
      </c>
      <c r="T949" s="48" t="str">
        <f>IFERROR(IF(COUNT($S949:S949)&gt;=$P949,"",EDATE($S949,1)),"")</f>
        <v/>
      </c>
      <c r="U949" s="48" t="str">
        <f>IFERROR(IF(COUNT($S949:T949)&gt;=$P949,"",EDATE($S949,2)),"")</f>
        <v/>
      </c>
      <c r="V949" s="48" t="str">
        <f>IFERROR(IF(COUNT($S949:U949)&gt;=$P949,"",EDATE($S949,3)),"")</f>
        <v/>
      </c>
      <c r="W949" s="48" t="str">
        <f>IFERROR(IF(COUNT($S949:V949)&gt;=$P949,"",EDATE($S949,4)),"")</f>
        <v/>
      </c>
      <c r="X949" s="48" t="str">
        <f>IFERROR(IF(COUNT($S949:W949)&gt;=$P949,"",EDATE($S949,5)),"")</f>
        <v/>
      </c>
      <c r="Y949" s="48" t="str">
        <f>IFERROR(IF(COUNT($S949:X949)&gt;=$P949,"",EDATE($S949,6)),"")</f>
        <v/>
      </c>
      <c r="Z949" s="48" t="str">
        <f>IFERROR(IF(COUNT($S949:Y949)&gt;=$P949,"",EDATE($S949,7)),"")</f>
        <v/>
      </c>
      <c r="AA949" s="48" t="str">
        <f>IFERROR(IF(COUNT($S949:Z949)&gt;=$P949,"",EDATE($S949,8)),"")</f>
        <v/>
      </c>
      <c r="AB949" s="48" t="str">
        <f>IFERROR(IF(COUNT($S949:AA949)&gt;=$P949,"",EDATE($S949,9)),"")</f>
        <v/>
      </c>
      <c r="AC949" s="48" t="str">
        <f>IFERROR(IF(COUNT($S949:AB949)&gt;=$P949,"",EDATE($S949,10)),"")</f>
        <v/>
      </c>
      <c r="AD949" s="48" t="str">
        <f>IFERROR(IF(COUNT($S949:AC949)&gt;=$P949,"",EDATE($S949,11)),"")</f>
        <v/>
      </c>
      <c r="AE949" s="48" t="str">
        <f>IFERROR(IF(COUNT($S949:AD949)&gt;=$P949,"",EDATE($S949,12)),"")</f>
        <v/>
      </c>
      <c r="AF949" s="48" t="str">
        <f>IFERROR(IF(COUNT($S949:AE949)&gt;=$P949,"",EDATE($S949,13)),"")</f>
        <v/>
      </c>
      <c r="AG949" s="48" t="str">
        <f>IFERROR(IF(COUNT($S949:AF949)&gt;=$P949,"",EDATE($S949,14)),"")</f>
        <v/>
      </c>
      <c r="AH949" s="48" t="str">
        <f>IFERROR(IF(COUNT($S949:AG949)&gt;=$P949,"",EDATE($S949,15)),"")</f>
        <v/>
      </c>
      <c r="AI949" s="48" t="str">
        <f>IFERROR(IF(COUNT($S949:AH949)&gt;=$P949,"",EDATE($S949,16)),"")</f>
        <v/>
      </c>
      <c r="AJ949" s="48" t="str">
        <f>IFERROR(IF(COUNT($S949:AI949)&gt;=$P949,"",EDATE($S949,17)),"")</f>
        <v/>
      </c>
      <c r="AK949" s="48" t="str">
        <f>IFERROR(IF(COUNT($S949:AJ949)&gt;=$P949,"",EDATE($S949,18)),"")</f>
        <v/>
      </c>
      <c r="AL949" s="49" t="str">
        <f>IFERROR(IF(COUNT($S949:AK949)&gt;=$P949,"",EDATE($S949,19)),"")</f>
        <v/>
      </c>
      <c r="AM949" s="49" t="str">
        <f>IFERROR(IF(COUNT($S949:AL949)&gt;=$P949,"",EDATE($S949,20)),"")</f>
        <v/>
      </c>
      <c r="AN949" s="49" t="str">
        <f>IFERROR(IF(COUNT($S949:AM949)&gt;=$P949,"",EDATE($S949,21)),"")</f>
        <v/>
      </c>
      <c r="AO949" s="49" t="str">
        <f>IFERROR(IF(COUNT($S949:AN949)&gt;=$P949,"",EDATE($S949,22)),"")</f>
        <v/>
      </c>
      <c r="AP949" s="49" t="str">
        <f>IFERROR(IF(COUNT($S949:AO949)&gt;=$P949,"",EDATE($S949,23)),"")</f>
        <v/>
      </c>
      <c r="AQ949" s="49" t="str">
        <f>IFERROR(IF(COUNT($S949:AP949)&gt;=$P949,"",EDATE($S949,24)),"")</f>
        <v/>
      </c>
      <c r="AR949" s="49" t="str">
        <f>IFERROR(IF(COUNT($S949:AQ949)&gt;=$P949,"",EDATE($S949,25)),"")</f>
        <v/>
      </c>
      <c r="AS949" s="49" t="str">
        <f>IFERROR(IF(COUNT($S949:AR949)&gt;=$P949,"",EDATE($S949,26)),"")</f>
        <v/>
      </c>
      <c r="AT949" s="49" t="str">
        <f>IFERROR(IF(COUNT($S949:AS949)&gt;=$P949,"",EDATE($S949,27)),"")</f>
        <v/>
      </c>
      <c r="AU949" s="49" t="str">
        <f>IFERROR(IF(COUNT($S949:AT949)&gt;=$P949,"",EDATE($S949,28)),"")</f>
        <v/>
      </c>
      <c r="AV949" s="49" t="str">
        <f>IFERROR(IF(COUNT($S949:AU949)&gt;=$P949,"",EDATE($S949,29)),"")</f>
        <v/>
      </c>
      <c r="AW949" s="49" t="str">
        <f>IFERROR(IF(COUNT($S949:AV949)&gt;=$P949,"",EDATE($S949,30)),"")</f>
        <v/>
      </c>
      <c r="AX949" s="49" t="str">
        <f>IFERROR(IF(COUNT($S949:AW949)&gt;=$P949,"",EDATE($S949,31)),"")</f>
        <v/>
      </c>
      <c r="AY949" s="49" t="str">
        <f>IFERROR(IF(COUNT($S949:AX949)&gt;=$P949,"",EDATE($S949,32)),"")</f>
        <v/>
      </c>
      <c r="AZ949" s="49" t="str">
        <f>IFERROR(IF(COUNT($S949:AY949)&gt;=$P949,"",EDATE($S949,33)),"")</f>
        <v/>
      </c>
      <c r="BA949" s="49" t="str">
        <f>IFERROR(IF(COUNT($S949:AZ949)&gt;=$P949,"",EDATE($S949,34)),"")</f>
        <v/>
      </c>
      <c r="BB949" s="49" t="str">
        <f>IFERROR(IF(COUNT($S949:BA949)&gt;=$P949,"",EDATE($S949,35)),"")</f>
        <v/>
      </c>
      <c r="BC949" s="49" t="str">
        <f>IFERROR(IF(COUNT($S949:BB949)&gt;=$P949,"",EDATE($S949,36)),"")</f>
        <v/>
      </c>
      <c r="BD949" s="108"/>
    </row>
    <row r="950" spans="1:56" s="98" customFormat="1" ht="21" customHeight="1" thickBot="1">
      <c r="A950" s="106" t="str">
        <f t="shared" ca="1" si="84"/>
        <v/>
      </c>
      <c r="B950" s="152"/>
      <c r="C950" s="45" t="str">
        <f>IFERROR(VLOOKUP(B950,'اسماء العملاء'!$A$2:$E$1589,5,FALSE),"")</f>
        <v/>
      </c>
      <c r="D950" s="60" t="str">
        <f>IFERROR(VLOOKUP(B950,'اسماء العملاء'!$A$2:$C$1589,2,FALSE),"")</f>
        <v/>
      </c>
      <c r="E950" s="56"/>
      <c r="F950" s="62" t="str">
        <f>IFERROR(VLOOKUP(B950,'اسماء العملاء'!$A$2:$C$1589,3,FALSE),"")</f>
        <v/>
      </c>
      <c r="G950" s="75" t="str">
        <f>IFERROR(VLOOKUP(B950,'اسماء العملاء'!$A$2:$F$1589,6,FALSE),"")</f>
        <v/>
      </c>
      <c r="H950" s="142" t="str">
        <f>IFERROR(VLOOKUP(G950,'انواع الفلاتر'!$B$2:$C$52,2,FALSE),"")</f>
        <v/>
      </c>
      <c r="I950" s="128" t="str">
        <f>IFERROR(VLOOKUP(B950,'اسماء العملاء'!$A$2:$K$1589,11,FALSE),"")</f>
        <v/>
      </c>
      <c r="J950" s="46" t="str">
        <f t="shared" si="85"/>
        <v/>
      </c>
      <c r="K950" s="37"/>
      <c r="L950" s="137" t="str">
        <f t="shared" si="86"/>
        <v/>
      </c>
      <c r="M950" s="94" t="str">
        <f>IFERROR(VLOOKUP(B950,'اسماء العملاء'!$A$2:$G$1589,7,FALSE),"")</f>
        <v/>
      </c>
      <c r="N950" s="92" t="str">
        <f t="shared" si="87"/>
        <v/>
      </c>
      <c r="O950" s="149" t="str">
        <f>IFERROR(VLOOKUP(B950,'اسماء العملاء'!$A$2:$I$1589,9,FALSE),"")</f>
        <v/>
      </c>
      <c r="P950" s="144" t="str">
        <f t="shared" si="88"/>
        <v/>
      </c>
      <c r="Q950" s="145" t="str">
        <f t="shared" si="89"/>
        <v/>
      </c>
      <c r="R950" s="50"/>
      <c r="S950" s="133" t="str">
        <f>IFERROR(VLOOKUP(B950,'اسماء العملاء'!$A$2:$J$1589,10,FALSE),"")</f>
        <v/>
      </c>
      <c r="T950" s="48" t="str">
        <f>IFERROR(IF(COUNT($S950:S950)&gt;=$P950,"",EDATE($S950,1)),"")</f>
        <v/>
      </c>
      <c r="U950" s="48" t="str">
        <f>IFERROR(IF(COUNT($S950:T950)&gt;=$P950,"",EDATE($S950,2)),"")</f>
        <v/>
      </c>
      <c r="V950" s="48" t="str">
        <f>IFERROR(IF(COUNT($S950:U950)&gt;=$P950,"",EDATE($S950,3)),"")</f>
        <v/>
      </c>
      <c r="W950" s="48" t="str">
        <f>IFERROR(IF(COUNT($S950:V950)&gt;=$P950,"",EDATE($S950,4)),"")</f>
        <v/>
      </c>
      <c r="X950" s="48" t="str">
        <f>IFERROR(IF(COUNT($S950:W950)&gt;=$P950,"",EDATE($S950,5)),"")</f>
        <v/>
      </c>
      <c r="Y950" s="48" t="str">
        <f>IFERROR(IF(COUNT($S950:X950)&gt;=$P950,"",EDATE($S950,6)),"")</f>
        <v/>
      </c>
      <c r="Z950" s="48" t="str">
        <f>IFERROR(IF(COUNT($S950:Y950)&gt;=$P950,"",EDATE($S950,7)),"")</f>
        <v/>
      </c>
      <c r="AA950" s="48" t="str">
        <f>IFERROR(IF(COUNT($S950:Z950)&gt;=$P950,"",EDATE($S950,8)),"")</f>
        <v/>
      </c>
      <c r="AB950" s="48" t="str">
        <f>IFERROR(IF(COUNT($S950:AA950)&gt;=$P950,"",EDATE($S950,9)),"")</f>
        <v/>
      </c>
      <c r="AC950" s="48" t="str">
        <f>IFERROR(IF(COUNT($S950:AB950)&gt;=$P950,"",EDATE($S950,10)),"")</f>
        <v/>
      </c>
      <c r="AD950" s="48" t="str">
        <f>IFERROR(IF(COUNT($S950:AC950)&gt;=$P950,"",EDATE($S950,11)),"")</f>
        <v/>
      </c>
      <c r="AE950" s="48" t="str">
        <f>IFERROR(IF(COUNT($S950:AD950)&gt;=$P950,"",EDATE($S950,12)),"")</f>
        <v/>
      </c>
      <c r="AF950" s="48" t="str">
        <f>IFERROR(IF(COUNT($S950:AE950)&gt;=$P950,"",EDATE($S950,13)),"")</f>
        <v/>
      </c>
      <c r="AG950" s="48" t="str">
        <f>IFERROR(IF(COUNT($S950:AF950)&gt;=$P950,"",EDATE($S950,14)),"")</f>
        <v/>
      </c>
      <c r="AH950" s="48" t="str">
        <f>IFERROR(IF(COUNT($S950:AG950)&gt;=$P950,"",EDATE($S950,15)),"")</f>
        <v/>
      </c>
      <c r="AI950" s="48" t="str">
        <f>IFERROR(IF(COUNT($S950:AH950)&gt;=$P950,"",EDATE($S950,16)),"")</f>
        <v/>
      </c>
      <c r="AJ950" s="48" t="str">
        <f>IFERROR(IF(COUNT($S950:AI950)&gt;=$P950,"",EDATE($S950,17)),"")</f>
        <v/>
      </c>
      <c r="AK950" s="48" t="str">
        <f>IFERROR(IF(COUNT($S950:AJ950)&gt;=$P950,"",EDATE($S950,18)),"")</f>
        <v/>
      </c>
      <c r="AL950" s="49" t="str">
        <f>IFERROR(IF(COUNT($S950:AK950)&gt;=$P950,"",EDATE($S950,19)),"")</f>
        <v/>
      </c>
      <c r="AM950" s="49" t="str">
        <f>IFERROR(IF(COUNT($S950:AL950)&gt;=$P950,"",EDATE($S950,20)),"")</f>
        <v/>
      </c>
      <c r="AN950" s="49" t="str">
        <f>IFERROR(IF(COUNT($S950:AM950)&gt;=$P950,"",EDATE($S950,21)),"")</f>
        <v/>
      </c>
      <c r="AO950" s="49" t="str">
        <f>IFERROR(IF(COUNT($S950:AN950)&gt;=$P950,"",EDATE($S950,22)),"")</f>
        <v/>
      </c>
      <c r="AP950" s="49" t="str">
        <f>IFERROR(IF(COUNT($S950:AO950)&gt;=$P950,"",EDATE($S950,23)),"")</f>
        <v/>
      </c>
      <c r="AQ950" s="49" t="str">
        <f>IFERROR(IF(COUNT($S950:AP950)&gt;=$P950,"",EDATE($S950,24)),"")</f>
        <v/>
      </c>
      <c r="AR950" s="49" t="str">
        <f>IFERROR(IF(COUNT($S950:AQ950)&gt;=$P950,"",EDATE($S950,25)),"")</f>
        <v/>
      </c>
      <c r="AS950" s="49" t="str">
        <f>IFERROR(IF(COUNT($S950:AR950)&gt;=$P950,"",EDATE($S950,26)),"")</f>
        <v/>
      </c>
      <c r="AT950" s="49" t="str">
        <f>IFERROR(IF(COUNT($S950:AS950)&gt;=$P950,"",EDATE($S950,27)),"")</f>
        <v/>
      </c>
      <c r="AU950" s="49" t="str">
        <f>IFERROR(IF(COUNT($S950:AT950)&gt;=$P950,"",EDATE($S950,28)),"")</f>
        <v/>
      </c>
      <c r="AV950" s="49" t="str">
        <f>IFERROR(IF(COUNT($S950:AU950)&gt;=$P950,"",EDATE($S950,29)),"")</f>
        <v/>
      </c>
      <c r="AW950" s="49" t="str">
        <f>IFERROR(IF(COUNT($S950:AV950)&gt;=$P950,"",EDATE($S950,30)),"")</f>
        <v/>
      </c>
      <c r="AX950" s="49" t="str">
        <f>IFERROR(IF(COUNT($S950:AW950)&gt;=$P950,"",EDATE($S950,31)),"")</f>
        <v/>
      </c>
      <c r="AY950" s="49" t="str">
        <f>IFERROR(IF(COUNT($S950:AX950)&gt;=$P950,"",EDATE($S950,32)),"")</f>
        <v/>
      </c>
      <c r="AZ950" s="49" t="str">
        <f>IFERROR(IF(COUNT($S950:AY950)&gt;=$P950,"",EDATE($S950,33)),"")</f>
        <v/>
      </c>
      <c r="BA950" s="49" t="str">
        <f>IFERROR(IF(COUNT($S950:AZ950)&gt;=$P950,"",EDATE($S950,34)),"")</f>
        <v/>
      </c>
      <c r="BB950" s="49" t="str">
        <f>IFERROR(IF(COUNT($S950:BA950)&gt;=$P950,"",EDATE($S950,35)),"")</f>
        <v/>
      </c>
      <c r="BC950" s="49" t="str">
        <f>IFERROR(IF(COUNT($S950:BB950)&gt;=$P950,"",EDATE($S950,36)),"")</f>
        <v/>
      </c>
      <c r="BD950" s="108"/>
    </row>
    <row r="951" spans="1:56" s="98" customFormat="1" ht="21" customHeight="1" thickBot="1">
      <c r="A951" s="106" t="str">
        <f t="shared" ca="1" si="84"/>
        <v/>
      </c>
      <c r="B951" s="152"/>
      <c r="C951" s="45" t="str">
        <f>IFERROR(VLOOKUP(B951,'اسماء العملاء'!$A$2:$E$1589,5,FALSE),"")</f>
        <v/>
      </c>
      <c r="D951" s="60" t="str">
        <f>IFERROR(VLOOKUP(B951,'اسماء العملاء'!$A$2:$C$1589,2,FALSE),"")</f>
        <v/>
      </c>
      <c r="E951" s="56"/>
      <c r="F951" s="62" t="str">
        <f>IFERROR(VLOOKUP(B951,'اسماء العملاء'!$A$2:$C$1589,3,FALSE),"")</f>
        <v/>
      </c>
      <c r="G951" s="75" t="str">
        <f>IFERROR(VLOOKUP(B951,'اسماء العملاء'!$A$2:$F$1589,6,FALSE),"")</f>
        <v/>
      </c>
      <c r="H951" s="142" t="str">
        <f>IFERROR(VLOOKUP(G951,'انواع الفلاتر'!$B$2:$C$52,2,FALSE),"")</f>
        <v/>
      </c>
      <c r="I951" s="128" t="str">
        <f>IFERROR(VLOOKUP(B951,'اسماء العملاء'!$A$2:$K$1589,11,FALSE),"")</f>
        <v/>
      </c>
      <c r="J951" s="46" t="str">
        <f t="shared" si="85"/>
        <v/>
      </c>
      <c r="K951" s="37"/>
      <c r="L951" s="137" t="str">
        <f t="shared" si="86"/>
        <v/>
      </c>
      <c r="M951" s="94" t="str">
        <f>IFERROR(VLOOKUP(B951,'اسماء العملاء'!$A$2:$G$1589,7,FALSE),"")</f>
        <v/>
      </c>
      <c r="N951" s="92" t="str">
        <f t="shared" si="87"/>
        <v/>
      </c>
      <c r="O951" s="149" t="str">
        <f>IFERROR(VLOOKUP(B951,'اسماء العملاء'!$A$2:$I$1589,9,FALSE),"")</f>
        <v/>
      </c>
      <c r="P951" s="144" t="str">
        <f t="shared" si="88"/>
        <v/>
      </c>
      <c r="Q951" s="145" t="str">
        <f t="shared" si="89"/>
        <v/>
      </c>
      <c r="R951" s="50"/>
      <c r="S951" s="133" t="str">
        <f>IFERROR(VLOOKUP(B951,'اسماء العملاء'!$A$2:$J$1589,10,FALSE),"")</f>
        <v/>
      </c>
      <c r="T951" s="48" t="str">
        <f>IFERROR(IF(COUNT($S951:S951)&gt;=$P951,"",EDATE($S951,1)),"")</f>
        <v/>
      </c>
      <c r="U951" s="48" t="str">
        <f>IFERROR(IF(COUNT($S951:T951)&gt;=$P951,"",EDATE($S951,2)),"")</f>
        <v/>
      </c>
      <c r="V951" s="48" t="str">
        <f>IFERROR(IF(COUNT($S951:U951)&gt;=$P951,"",EDATE($S951,3)),"")</f>
        <v/>
      </c>
      <c r="W951" s="48" t="str">
        <f>IFERROR(IF(COUNT($S951:V951)&gt;=$P951,"",EDATE($S951,4)),"")</f>
        <v/>
      </c>
      <c r="X951" s="48" t="str">
        <f>IFERROR(IF(COUNT($S951:W951)&gt;=$P951,"",EDATE($S951,5)),"")</f>
        <v/>
      </c>
      <c r="Y951" s="48" t="str">
        <f>IFERROR(IF(COUNT($S951:X951)&gt;=$P951,"",EDATE($S951,6)),"")</f>
        <v/>
      </c>
      <c r="Z951" s="48" t="str">
        <f>IFERROR(IF(COUNT($S951:Y951)&gt;=$P951,"",EDATE($S951,7)),"")</f>
        <v/>
      </c>
      <c r="AA951" s="48" t="str">
        <f>IFERROR(IF(COUNT($S951:Z951)&gt;=$P951,"",EDATE($S951,8)),"")</f>
        <v/>
      </c>
      <c r="AB951" s="48" t="str">
        <f>IFERROR(IF(COUNT($S951:AA951)&gt;=$P951,"",EDATE($S951,9)),"")</f>
        <v/>
      </c>
      <c r="AC951" s="48" t="str">
        <f>IFERROR(IF(COUNT($S951:AB951)&gt;=$P951,"",EDATE($S951,10)),"")</f>
        <v/>
      </c>
      <c r="AD951" s="48" t="str">
        <f>IFERROR(IF(COUNT($S951:AC951)&gt;=$P951,"",EDATE($S951,11)),"")</f>
        <v/>
      </c>
      <c r="AE951" s="48" t="str">
        <f>IFERROR(IF(COUNT($S951:AD951)&gt;=$P951,"",EDATE($S951,12)),"")</f>
        <v/>
      </c>
      <c r="AF951" s="48" t="str">
        <f>IFERROR(IF(COUNT($S951:AE951)&gt;=$P951,"",EDATE($S951,13)),"")</f>
        <v/>
      </c>
      <c r="AG951" s="48" t="str">
        <f>IFERROR(IF(COUNT($S951:AF951)&gt;=$P951,"",EDATE($S951,14)),"")</f>
        <v/>
      </c>
      <c r="AH951" s="48" t="str">
        <f>IFERROR(IF(COUNT($S951:AG951)&gt;=$P951,"",EDATE($S951,15)),"")</f>
        <v/>
      </c>
      <c r="AI951" s="48" t="str">
        <f>IFERROR(IF(COUNT($S951:AH951)&gt;=$P951,"",EDATE($S951,16)),"")</f>
        <v/>
      </c>
      <c r="AJ951" s="48" t="str">
        <f>IFERROR(IF(COUNT($S951:AI951)&gt;=$P951,"",EDATE($S951,17)),"")</f>
        <v/>
      </c>
      <c r="AK951" s="48" t="str">
        <f>IFERROR(IF(COUNT($S951:AJ951)&gt;=$P951,"",EDATE($S951,18)),"")</f>
        <v/>
      </c>
      <c r="AL951" s="49" t="str">
        <f>IFERROR(IF(COUNT($S951:AK951)&gt;=$P951,"",EDATE($S951,19)),"")</f>
        <v/>
      </c>
      <c r="AM951" s="49" t="str">
        <f>IFERROR(IF(COUNT($S951:AL951)&gt;=$P951,"",EDATE($S951,20)),"")</f>
        <v/>
      </c>
      <c r="AN951" s="49" t="str">
        <f>IFERROR(IF(COUNT($S951:AM951)&gt;=$P951,"",EDATE($S951,21)),"")</f>
        <v/>
      </c>
      <c r="AO951" s="49" t="str">
        <f>IFERROR(IF(COUNT($S951:AN951)&gt;=$P951,"",EDATE($S951,22)),"")</f>
        <v/>
      </c>
      <c r="AP951" s="49" t="str">
        <f>IFERROR(IF(COUNT($S951:AO951)&gt;=$P951,"",EDATE($S951,23)),"")</f>
        <v/>
      </c>
      <c r="AQ951" s="49" t="str">
        <f>IFERROR(IF(COUNT($S951:AP951)&gt;=$P951,"",EDATE($S951,24)),"")</f>
        <v/>
      </c>
      <c r="AR951" s="49" t="str">
        <f>IFERROR(IF(COUNT($S951:AQ951)&gt;=$P951,"",EDATE($S951,25)),"")</f>
        <v/>
      </c>
      <c r="AS951" s="49" t="str">
        <f>IFERROR(IF(COUNT($S951:AR951)&gt;=$P951,"",EDATE($S951,26)),"")</f>
        <v/>
      </c>
      <c r="AT951" s="49" t="str">
        <f>IFERROR(IF(COUNT($S951:AS951)&gt;=$P951,"",EDATE($S951,27)),"")</f>
        <v/>
      </c>
      <c r="AU951" s="49" t="str">
        <f>IFERROR(IF(COUNT($S951:AT951)&gt;=$P951,"",EDATE($S951,28)),"")</f>
        <v/>
      </c>
      <c r="AV951" s="49" t="str">
        <f>IFERROR(IF(COUNT($S951:AU951)&gt;=$P951,"",EDATE($S951,29)),"")</f>
        <v/>
      </c>
      <c r="AW951" s="49" t="str">
        <f>IFERROR(IF(COUNT($S951:AV951)&gt;=$P951,"",EDATE($S951,30)),"")</f>
        <v/>
      </c>
      <c r="AX951" s="49" t="str">
        <f>IFERROR(IF(COUNT($S951:AW951)&gt;=$P951,"",EDATE($S951,31)),"")</f>
        <v/>
      </c>
      <c r="AY951" s="49" t="str">
        <f>IFERROR(IF(COUNT($S951:AX951)&gt;=$P951,"",EDATE($S951,32)),"")</f>
        <v/>
      </c>
      <c r="AZ951" s="49" t="str">
        <f>IFERROR(IF(COUNT($S951:AY951)&gt;=$P951,"",EDATE($S951,33)),"")</f>
        <v/>
      </c>
      <c r="BA951" s="49" t="str">
        <f>IFERROR(IF(COUNT($S951:AZ951)&gt;=$P951,"",EDATE($S951,34)),"")</f>
        <v/>
      </c>
      <c r="BB951" s="49" t="str">
        <f>IFERROR(IF(COUNT($S951:BA951)&gt;=$P951,"",EDATE($S951,35)),"")</f>
        <v/>
      </c>
      <c r="BC951" s="49" t="str">
        <f>IFERROR(IF(COUNT($S951:BB951)&gt;=$P951,"",EDATE($S951,36)),"")</f>
        <v/>
      </c>
      <c r="BD951" s="108"/>
    </row>
    <row r="952" spans="1:56" s="98" customFormat="1" ht="21" customHeight="1" thickBot="1">
      <c r="A952" s="106" t="str">
        <f t="shared" ca="1" si="84"/>
        <v/>
      </c>
      <c r="B952" s="152"/>
      <c r="C952" s="45" t="str">
        <f>IFERROR(VLOOKUP(B952,'اسماء العملاء'!$A$2:$E$1589,5,FALSE),"")</f>
        <v/>
      </c>
      <c r="D952" s="60" t="str">
        <f>IFERROR(VLOOKUP(B952,'اسماء العملاء'!$A$2:$C$1589,2,FALSE),"")</f>
        <v/>
      </c>
      <c r="E952" s="56"/>
      <c r="F952" s="62" t="str">
        <f>IFERROR(VLOOKUP(B952,'اسماء العملاء'!$A$2:$C$1589,3,FALSE),"")</f>
        <v/>
      </c>
      <c r="G952" s="75" t="str">
        <f>IFERROR(VLOOKUP(B952,'اسماء العملاء'!$A$2:$F$1589,6,FALSE),"")</f>
        <v/>
      </c>
      <c r="H952" s="142" t="str">
        <f>IFERROR(VLOOKUP(G952,'انواع الفلاتر'!$B$2:$C$52,2,FALSE),"")</f>
        <v/>
      </c>
      <c r="I952" s="128" t="str">
        <f>IFERROR(VLOOKUP(B952,'اسماء العملاء'!$A$2:$K$1589,11,FALSE),"")</f>
        <v/>
      </c>
      <c r="J952" s="46" t="str">
        <f t="shared" si="85"/>
        <v/>
      </c>
      <c r="K952" s="37"/>
      <c r="L952" s="137" t="str">
        <f t="shared" si="86"/>
        <v/>
      </c>
      <c r="M952" s="94" t="str">
        <f>IFERROR(VLOOKUP(B952,'اسماء العملاء'!$A$2:$G$1589,7,FALSE),"")</f>
        <v/>
      </c>
      <c r="N952" s="92" t="str">
        <f t="shared" si="87"/>
        <v/>
      </c>
      <c r="O952" s="149" t="str">
        <f>IFERROR(VLOOKUP(B952,'اسماء العملاء'!$A$2:$I$1589,9,FALSE),"")</f>
        <v/>
      </c>
      <c r="P952" s="144" t="str">
        <f t="shared" si="88"/>
        <v/>
      </c>
      <c r="Q952" s="145" t="str">
        <f t="shared" si="89"/>
        <v/>
      </c>
      <c r="R952" s="50"/>
      <c r="S952" s="133" t="str">
        <f>IFERROR(VLOOKUP(B952,'اسماء العملاء'!$A$2:$J$1589,10,FALSE),"")</f>
        <v/>
      </c>
      <c r="T952" s="48" t="str">
        <f>IFERROR(IF(COUNT($S952:S952)&gt;=$P952,"",EDATE($S952,1)),"")</f>
        <v/>
      </c>
      <c r="U952" s="48" t="str">
        <f>IFERROR(IF(COUNT($S952:T952)&gt;=$P952,"",EDATE($S952,2)),"")</f>
        <v/>
      </c>
      <c r="V952" s="48" t="str">
        <f>IFERROR(IF(COUNT($S952:U952)&gt;=$P952,"",EDATE($S952,3)),"")</f>
        <v/>
      </c>
      <c r="W952" s="48" t="str">
        <f>IFERROR(IF(COUNT($S952:V952)&gt;=$P952,"",EDATE($S952,4)),"")</f>
        <v/>
      </c>
      <c r="X952" s="48" t="str">
        <f>IFERROR(IF(COUNT($S952:W952)&gt;=$P952,"",EDATE($S952,5)),"")</f>
        <v/>
      </c>
      <c r="Y952" s="48" t="str">
        <f>IFERROR(IF(COUNT($S952:X952)&gt;=$P952,"",EDATE($S952,6)),"")</f>
        <v/>
      </c>
      <c r="Z952" s="48" t="str">
        <f>IFERROR(IF(COUNT($S952:Y952)&gt;=$P952,"",EDATE($S952,7)),"")</f>
        <v/>
      </c>
      <c r="AA952" s="48" t="str">
        <f>IFERROR(IF(COUNT($S952:Z952)&gt;=$P952,"",EDATE($S952,8)),"")</f>
        <v/>
      </c>
      <c r="AB952" s="48" t="str">
        <f>IFERROR(IF(COUNT($S952:AA952)&gt;=$P952,"",EDATE($S952,9)),"")</f>
        <v/>
      </c>
      <c r="AC952" s="48" t="str">
        <f>IFERROR(IF(COUNT($S952:AB952)&gt;=$P952,"",EDATE($S952,10)),"")</f>
        <v/>
      </c>
      <c r="AD952" s="48" t="str">
        <f>IFERROR(IF(COUNT($S952:AC952)&gt;=$P952,"",EDATE($S952,11)),"")</f>
        <v/>
      </c>
      <c r="AE952" s="48" t="str">
        <f>IFERROR(IF(COUNT($S952:AD952)&gt;=$P952,"",EDATE($S952,12)),"")</f>
        <v/>
      </c>
      <c r="AF952" s="48" t="str">
        <f>IFERROR(IF(COUNT($S952:AE952)&gt;=$P952,"",EDATE($S952,13)),"")</f>
        <v/>
      </c>
      <c r="AG952" s="48" t="str">
        <f>IFERROR(IF(COUNT($S952:AF952)&gt;=$P952,"",EDATE($S952,14)),"")</f>
        <v/>
      </c>
      <c r="AH952" s="48" t="str">
        <f>IFERROR(IF(COUNT($S952:AG952)&gt;=$P952,"",EDATE($S952,15)),"")</f>
        <v/>
      </c>
      <c r="AI952" s="48" t="str">
        <f>IFERROR(IF(COUNT($S952:AH952)&gt;=$P952,"",EDATE($S952,16)),"")</f>
        <v/>
      </c>
      <c r="AJ952" s="48" t="str">
        <f>IFERROR(IF(COUNT($S952:AI952)&gt;=$P952,"",EDATE($S952,17)),"")</f>
        <v/>
      </c>
      <c r="AK952" s="48" t="str">
        <f>IFERROR(IF(COUNT($S952:AJ952)&gt;=$P952,"",EDATE($S952,18)),"")</f>
        <v/>
      </c>
      <c r="AL952" s="49" t="str">
        <f>IFERROR(IF(COUNT($S952:AK952)&gt;=$P952,"",EDATE($S952,19)),"")</f>
        <v/>
      </c>
      <c r="AM952" s="49" t="str">
        <f>IFERROR(IF(COUNT($S952:AL952)&gt;=$P952,"",EDATE($S952,20)),"")</f>
        <v/>
      </c>
      <c r="AN952" s="49" t="str">
        <f>IFERROR(IF(COUNT($S952:AM952)&gt;=$P952,"",EDATE($S952,21)),"")</f>
        <v/>
      </c>
      <c r="AO952" s="49" t="str">
        <f>IFERROR(IF(COUNT($S952:AN952)&gt;=$P952,"",EDATE($S952,22)),"")</f>
        <v/>
      </c>
      <c r="AP952" s="49" t="str">
        <f>IFERROR(IF(COUNT($S952:AO952)&gt;=$P952,"",EDATE($S952,23)),"")</f>
        <v/>
      </c>
      <c r="AQ952" s="49" t="str">
        <f>IFERROR(IF(COUNT($S952:AP952)&gt;=$P952,"",EDATE($S952,24)),"")</f>
        <v/>
      </c>
      <c r="AR952" s="49" t="str">
        <f>IFERROR(IF(COUNT($S952:AQ952)&gt;=$P952,"",EDATE($S952,25)),"")</f>
        <v/>
      </c>
      <c r="AS952" s="49" t="str">
        <f>IFERROR(IF(COUNT($S952:AR952)&gt;=$P952,"",EDATE($S952,26)),"")</f>
        <v/>
      </c>
      <c r="AT952" s="49" t="str">
        <f>IFERROR(IF(COUNT($S952:AS952)&gt;=$P952,"",EDATE($S952,27)),"")</f>
        <v/>
      </c>
      <c r="AU952" s="49" t="str">
        <f>IFERROR(IF(COUNT($S952:AT952)&gt;=$P952,"",EDATE($S952,28)),"")</f>
        <v/>
      </c>
      <c r="AV952" s="49" t="str">
        <f>IFERROR(IF(COUNT($S952:AU952)&gt;=$P952,"",EDATE($S952,29)),"")</f>
        <v/>
      </c>
      <c r="AW952" s="49" t="str">
        <f>IFERROR(IF(COUNT($S952:AV952)&gt;=$P952,"",EDATE($S952,30)),"")</f>
        <v/>
      </c>
      <c r="AX952" s="49" t="str">
        <f>IFERROR(IF(COUNT($S952:AW952)&gt;=$P952,"",EDATE($S952,31)),"")</f>
        <v/>
      </c>
      <c r="AY952" s="49" t="str">
        <f>IFERROR(IF(COUNT($S952:AX952)&gt;=$P952,"",EDATE($S952,32)),"")</f>
        <v/>
      </c>
      <c r="AZ952" s="49" t="str">
        <f>IFERROR(IF(COUNT($S952:AY952)&gt;=$P952,"",EDATE($S952,33)),"")</f>
        <v/>
      </c>
      <c r="BA952" s="49" t="str">
        <f>IFERROR(IF(COUNT($S952:AZ952)&gt;=$P952,"",EDATE($S952,34)),"")</f>
        <v/>
      </c>
      <c r="BB952" s="49" t="str">
        <f>IFERROR(IF(COUNT($S952:BA952)&gt;=$P952,"",EDATE($S952,35)),"")</f>
        <v/>
      </c>
      <c r="BC952" s="49" t="str">
        <f>IFERROR(IF(COUNT($S952:BB952)&gt;=$P952,"",EDATE($S952,36)),"")</f>
        <v/>
      </c>
      <c r="BD952" s="108"/>
    </row>
    <row r="953" spans="1:56" s="98" customFormat="1" ht="21" customHeight="1" thickBot="1">
      <c r="A953" s="106" t="str">
        <f t="shared" ca="1" si="84"/>
        <v/>
      </c>
      <c r="B953" s="152"/>
      <c r="C953" s="45" t="str">
        <f>IFERROR(VLOOKUP(B953,'اسماء العملاء'!$A$2:$E$1589,5,FALSE),"")</f>
        <v/>
      </c>
      <c r="D953" s="60" t="str">
        <f>IFERROR(VLOOKUP(B953,'اسماء العملاء'!$A$2:$C$1589,2,FALSE),"")</f>
        <v/>
      </c>
      <c r="E953" s="56"/>
      <c r="F953" s="62" t="str">
        <f>IFERROR(VLOOKUP(B953,'اسماء العملاء'!$A$2:$C$1589,3,FALSE),"")</f>
        <v/>
      </c>
      <c r="G953" s="75" t="str">
        <f>IFERROR(VLOOKUP(B953,'اسماء العملاء'!$A$2:$F$1589,6,FALSE),"")</f>
        <v/>
      </c>
      <c r="H953" s="142" t="str">
        <f>IFERROR(VLOOKUP(G953,'انواع الفلاتر'!$B$2:$C$52,2,FALSE),"")</f>
        <v/>
      </c>
      <c r="I953" s="128" t="str">
        <f>IFERROR(VLOOKUP(B953,'اسماء العملاء'!$A$2:$K$1589,11,FALSE),"")</f>
        <v/>
      </c>
      <c r="J953" s="46" t="str">
        <f t="shared" si="85"/>
        <v/>
      </c>
      <c r="K953" s="37"/>
      <c r="L953" s="137" t="str">
        <f t="shared" si="86"/>
        <v/>
      </c>
      <c r="M953" s="94" t="str">
        <f>IFERROR(VLOOKUP(B953,'اسماء العملاء'!$A$2:$G$1589,7,FALSE),"")</f>
        <v/>
      </c>
      <c r="N953" s="92" t="str">
        <f t="shared" si="87"/>
        <v/>
      </c>
      <c r="O953" s="149" t="str">
        <f>IFERROR(VLOOKUP(B953,'اسماء العملاء'!$A$2:$I$1589,9,FALSE),"")</f>
        <v/>
      </c>
      <c r="P953" s="144" t="str">
        <f t="shared" si="88"/>
        <v/>
      </c>
      <c r="Q953" s="145" t="str">
        <f t="shared" si="89"/>
        <v/>
      </c>
      <c r="R953" s="50"/>
      <c r="S953" s="133" t="str">
        <f>IFERROR(VLOOKUP(B953,'اسماء العملاء'!$A$2:$J$1589,10,FALSE),"")</f>
        <v/>
      </c>
      <c r="T953" s="48" t="str">
        <f>IFERROR(IF(COUNT($S953:S953)&gt;=$P953,"",EDATE($S953,1)),"")</f>
        <v/>
      </c>
      <c r="U953" s="48" t="str">
        <f>IFERROR(IF(COUNT($S953:T953)&gt;=$P953,"",EDATE($S953,2)),"")</f>
        <v/>
      </c>
      <c r="V953" s="48" t="str">
        <f>IFERROR(IF(COUNT($S953:U953)&gt;=$P953,"",EDATE($S953,3)),"")</f>
        <v/>
      </c>
      <c r="W953" s="48" t="str">
        <f>IFERROR(IF(COUNT($S953:V953)&gt;=$P953,"",EDATE($S953,4)),"")</f>
        <v/>
      </c>
      <c r="X953" s="48" t="str">
        <f>IFERROR(IF(COUNT($S953:W953)&gt;=$P953,"",EDATE($S953,5)),"")</f>
        <v/>
      </c>
      <c r="Y953" s="48" t="str">
        <f>IFERROR(IF(COUNT($S953:X953)&gt;=$P953,"",EDATE($S953,6)),"")</f>
        <v/>
      </c>
      <c r="Z953" s="48" t="str">
        <f>IFERROR(IF(COUNT($S953:Y953)&gt;=$P953,"",EDATE($S953,7)),"")</f>
        <v/>
      </c>
      <c r="AA953" s="48" t="str">
        <f>IFERROR(IF(COUNT($S953:Z953)&gt;=$P953,"",EDATE($S953,8)),"")</f>
        <v/>
      </c>
      <c r="AB953" s="48" t="str">
        <f>IFERROR(IF(COUNT($S953:AA953)&gt;=$P953,"",EDATE($S953,9)),"")</f>
        <v/>
      </c>
      <c r="AC953" s="48" t="str">
        <f>IFERROR(IF(COUNT($S953:AB953)&gt;=$P953,"",EDATE($S953,10)),"")</f>
        <v/>
      </c>
      <c r="AD953" s="48" t="str">
        <f>IFERROR(IF(COUNT($S953:AC953)&gt;=$P953,"",EDATE($S953,11)),"")</f>
        <v/>
      </c>
      <c r="AE953" s="48" t="str">
        <f>IFERROR(IF(COUNT($S953:AD953)&gt;=$P953,"",EDATE($S953,12)),"")</f>
        <v/>
      </c>
      <c r="AF953" s="48" t="str">
        <f>IFERROR(IF(COUNT($S953:AE953)&gt;=$P953,"",EDATE($S953,13)),"")</f>
        <v/>
      </c>
      <c r="AG953" s="48" t="str">
        <f>IFERROR(IF(COUNT($S953:AF953)&gt;=$P953,"",EDATE($S953,14)),"")</f>
        <v/>
      </c>
      <c r="AH953" s="48" t="str">
        <f>IFERROR(IF(COUNT($S953:AG953)&gt;=$P953,"",EDATE($S953,15)),"")</f>
        <v/>
      </c>
      <c r="AI953" s="48" t="str">
        <f>IFERROR(IF(COUNT($S953:AH953)&gt;=$P953,"",EDATE($S953,16)),"")</f>
        <v/>
      </c>
      <c r="AJ953" s="48" t="str">
        <f>IFERROR(IF(COUNT($S953:AI953)&gt;=$P953,"",EDATE($S953,17)),"")</f>
        <v/>
      </c>
      <c r="AK953" s="48" t="str">
        <f>IFERROR(IF(COUNT($S953:AJ953)&gt;=$P953,"",EDATE($S953,18)),"")</f>
        <v/>
      </c>
      <c r="AL953" s="49" t="str">
        <f>IFERROR(IF(COUNT($S953:AK953)&gt;=$P953,"",EDATE($S953,19)),"")</f>
        <v/>
      </c>
      <c r="AM953" s="49" t="str">
        <f>IFERROR(IF(COUNT($S953:AL953)&gt;=$P953,"",EDATE($S953,20)),"")</f>
        <v/>
      </c>
      <c r="AN953" s="49" t="str">
        <f>IFERROR(IF(COUNT($S953:AM953)&gt;=$P953,"",EDATE($S953,21)),"")</f>
        <v/>
      </c>
      <c r="AO953" s="49" t="str">
        <f>IFERROR(IF(COUNT($S953:AN953)&gt;=$P953,"",EDATE($S953,22)),"")</f>
        <v/>
      </c>
      <c r="AP953" s="49" t="str">
        <f>IFERROR(IF(COUNT($S953:AO953)&gt;=$P953,"",EDATE($S953,23)),"")</f>
        <v/>
      </c>
      <c r="AQ953" s="49" t="str">
        <f>IFERROR(IF(COUNT($S953:AP953)&gt;=$P953,"",EDATE($S953,24)),"")</f>
        <v/>
      </c>
      <c r="AR953" s="49" t="str">
        <f>IFERROR(IF(COUNT($S953:AQ953)&gt;=$P953,"",EDATE($S953,25)),"")</f>
        <v/>
      </c>
      <c r="AS953" s="49" t="str">
        <f>IFERROR(IF(COUNT($S953:AR953)&gt;=$P953,"",EDATE($S953,26)),"")</f>
        <v/>
      </c>
      <c r="AT953" s="49" t="str">
        <f>IFERROR(IF(COUNT($S953:AS953)&gt;=$P953,"",EDATE($S953,27)),"")</f>
        <v/>
      </c>
      <c r="AU953" s="49" t="str">
        <f>IFERROR(IF(COUNT($S953:AT953)&gt;=$P953,"",EDATE($S953,28)),"")</f>
        <v/>
      </c>
      <c r="AV953" s="49" t="str">
        <f>IFERROR(IF(COUNT($S953:AU953)&gt;=$P953,"",EDATE($S953,29)),"")</f>
        <v/>
      </c>
      <c r="AW953" s="49" t="str">
        <f>IFERROR(IF(COUNT($S953:AV953)&gt;=$P953,"",EDATE($S953,30)),"")</f>
        <v/>
      </c>
      <c r="AX953" s="49" t="str">
        <f>IFERROR(IF(COUNT($S953:AW953)&gt;=$P953,"",EDATE($S953,31)),"")</f>
        <v/>
      </c>
      <c r="AY953" s="49" t="str">
        <f>IFERROR(IF(COUNT($S953:AX953)&gt;=$P953,"",EDATE($S953,32)),"")</f>
        <v/>
      </c>
      <c r="AZ953" s="49" t="str">
        <f>IFERROR(IF(COUNT($S953:AY953)&gt;=$P953,"",EDATE($S953,33)),"")</f>
        <v/>
      </c>
      <c r="BA953" s="49" t="str">
        <f>IFERROR(IF(COUNT($S953:AZ953)&gt;=$P953,"",EDATE($S953,34)),"")</f>
        <v/>
      </c>
      <c r="BB953" s="49" t="str">
        <f>IFERROR(IF(COUNT($S953:BA953)&gt;=$P953,"",EDATE($S953,35)),"")</f>
        <v/>
      </c>
      <c r="BC953" s="49" t="str">
        <f>IFERROR(IF(COUNT($S953:BB953)&gt;=$P953,"",EDATE($S953,36)),"")</f>
        <v/>
      </c>
      <c r="BD953" s="108"/>
    </row>
    <row r="954" spans="1:56" s="98" customFormat="1" ht="21" customHeight="1" thickBot="1">
      <c r="A954" s="106" t="str">
        <f t="shared" ca="1" si="84"/>
        <v/>
      </c>
      <c r="B954" s="152"/>
      <c r="C954" s="45" t="str">
        <f>IFERROR(VLOOKUP(B954,'اسماء العملاء'!$A$2:$E$1589,5,FALSE),"")</f>
        <v/>
      </c>
      <c r="D954" s="60" t="str">
        <f>IFERROR(VLOOKUP(B954,'اسماء العملاء'!$A$2:$C$1589,2,FALSE),"")</f>
        <v/>
      </c>
      <c r="E954" s="56"/>
      <c r="F954" s="62" t="str">
        <f>IFERROR(VLOOKUP(B954,'اسماء العملاء'!$A$2:$C$1589,3,FALSE),"")</f>
        <v/>
      </c>
      <c r="G954" s="75" t="str">
        <f>IFERROR(VLOOKUP(B954,'اسماء العملاء'!$A$2:$F$1589,6,FALSE),"")</f>
        <v/>
      </c>
      <c r="H954" s="142" t="str">
        <f>IFERROR(VLOOKUP(G954,'انواع الفلاتر'!$B$2:$C$52,2,FALSE),"")</f>
        <v/>
      </c>
      <c r="I954" s="128" t="str">
        <f>IFERROR(VLOOKUP(B954,'اسماء العملاء'!$A$2:$K$1589,11,FALSE),"")</f>
        <v/>
      </c>
      <c r="J954" s="46" t="str">
        <f t="shared" si="85"/>
        <v/>
      </c>
      <c r="K954" s="37"/>
      <c r="L954" s="137" t="str">
        <f t="shared" si="86"/>
        <v/>
      </c>
      <c r="M954" s="94" t="str">
        <f>IFERROR(VLOOKUP(B954,'اسماء العملاء'!$A$2:$G$1589,7,FALSE),"")</f>
        <v/>
      </c>
      <c r="N954" s="92" t="str">
        <f t="shared" si="87"/>
        <v/>
      </c>
      <c r="O954" s="149" t="str">
        <f>IFERROR(VLOOKUP(B954,'اسماء العملاء'!$A$2:$I$1589,9,FALSE),"")</f>
        <v/>
      </c>
      <c r="P954" s="144" t="str">
        <f t="shared" si="88"/>
        <v/>
      </c>
      <c r="Q954" s="145" t="str">
        <f t="shared" si="89"/>
        <v/>
      </c>
      <c r="R954" s="50"/>
      <c r="S954" s="133" t="str">
        <f>IFERROR(VLOOKUP(B954,'اسماء العملاء'!$A$2:$J$1589,10,FALSE),"")</f>
        <v/>
      </c>
      <c r="T954" s="48" t="str">
        <f>IFERROR(IF(COUNT($S954:S954)&gt;=$P954,"",EDATE($S954,1)),"")</f>
        <v/>
      </c>
      <c r="U954" s="48" t="str">
        <f>IFERROR(IF(COUNT($S954:T954)&gt;=$P954,"",EDATE($S954,2)),"")</f>
        <v/>
      </c>
      <c r="V954" s="48" t="str">
        <f>IFERROR(IF(COUNT($S954:U954)&gt;=$P954,"",EDATE($S954,3)),"")</f>
        <v/>
      </c>
      <c r="W954" s="48" t="str">
        <f>IFERROR(IF(COUNT($S954:V954)&gt;=$P954,"",EDATE($S954,4)),"")</f>
        <v/>
      </c>
      <c r="X954" s="48" t="str">
        <f>IFERROR(IF(COUNT($S954:W954)&gt;=$P954,"",EDATE($S954,5)),"")</f>
        <v/>
      </c>
      <c r="Y954" s="48" t="str">
        <f>IFERROR(IF(COUNT($S954:X954)&gt;=$P954,"",EDATE($S954,6)),"")</f>
        <v/>
      </c>
      <c r="Z954" s="48" t="str">
        <f>IFERROR(IF(COUNT($S954:Y954)&gt;=$P954,"",EDATE($S954,7)),"")</f>
        <v/>
      </c>
      <c r="AA954" s="48" t="str">
        <f>IFERROR(IF(COUNT($S954:Z954)&gt;=$P954,"",EDATE($S954,8)),"")</f>
        <v/>
      </c>
      <c r="AB954" s="48" t="str">
        <f>IFERROR(IF(COUNT($S954:AA954)&gt;=$P954,"",EDATE($S954,9)),"")</f>
        <v/>
      </c>
      <c r="AC954" s="48" t="str">
        <f>IFERROR(IF(COUNT($S954:AB954)&gt;=$P954,"",EDATE($S954,10)),"")</f>
        <v/>
      </c>
      <c r="AD954" s="48" t="str">
        <f>IFERROR(IF(COUNT($S954:AC954)&gt;=$P954,"",EDATE($S954,11)),"")</f>
        <v/>
      </c>
      <c r="AE954" s="48" t="str">
        <f>IFERROR(IF(COUNT($S954:AD954)&gt;=$P954,"",EDATE($S954,12)),"")</f>
        <v/>
      </c>
      <c r="AF954" s="48" t="str">
        <f>IFERROR(IF(COUNT($S954:AE954)&gt;=$P954,"",EDATE($S954,13)),"")</f>
        <v/>
      </c>
      <c r="AG954" s="48" t="str">
        <f>IFERROR(IF(COUNT($S954:AF954)&gt;=$P954,"",EDATE($S954,14)),"")</f>
        <v/>
      </c>
      <c r="AH954" s="48" t="str">
        <f>IFERROR(IF(COUNT($S954:AG954)&gt;=$P954,"",EDATE($S954,15)),"")</f>
        <v/>
      </c>
      <c r="AI954" s="48" t="str">
        <f>IFERROR(IF(COUNT($S954:AH954)&gt;=$P954,"",EDATE($S954,16)),"")</f>
        <v/>
      </c>
      <c r="AJ954" s="48" t="str">
        <f>IFERROR(IF(COUNT($S954:AI954)&gt;=$P954,"",EDATE($S954,17)),"")</f>
        <v/>
      </c>
      <c r="AK954" s="48" t="str">
        <f>IFERROR(IF(COUNT($S954:AJ954)&gt;=$P954,"",EDATE($S954,18)),"")</f>
        <v/>
      </c>
      <c r="AL954" s="49" t="str">
        <f>IFERROR(IF(COUNT($S954:AK954)&gt;=$P954,"",EDATE($S954,19)),"")</f>
        <v/>
      </c>
      <c r="AM954" s="49" t="str">
        <f>IFERROR(IF(COUNT($S954:AL954)&gt;=$P954,"",EDATE($S954,20)),"")</f>
        <v/>
      </c>
      <c r="AN954" s="49" t="str">
        <f>IFERROR(IF(COUNT($S954:AM954)&gt;=$P954,"",EDATE($S954,21)),"")</f>
        <v/>
      </c>
      <c r="AO954" s="49" t="str">
        <f>IFERROR(IF(COUNT($S954:AN954)&gt;=$P954,"",EDATE($S954,22)),"")</f>
        <v/>
      </c>
      <c r="AP954" s="49" t="str">
        <f>IFERROR(IF(COUNT($S954:AO954)&gt;=$P954,"",EDATE($S954,23)),"")</f>
        <v/>
      </c>
      <c r="AQ954" s="49" t="str">
        <f>IFERROR(IF(COUNT($S954:AP954)&gt;=$P954,"",EDATE($S954,24)),"")</f>
        <v/>
      </c>
      <c r="AR954" s="49" t="str">
        <f>IFERROR(IF(COUNT($S954:AQ954)&gt;=$P954,"",EDATE($S954,25)),"")</f>
        <v/>
      </c>
      <c r="AS954" s="49" t="str">
        <f>IFERROR(IF(COUNT($S954:AR954)&gt;=$P954,"",EDATE($S954,26)),"")</f>
        <v/>
      </c>
      <c r="AT954" s="49" t="str">
        <f>IFERROR(IF(COUNT($S954:AS954)&gt;=$P954,"",EDATE($S954,27)),"")</f>
        <v/>
      </c>
      <c r="AU954" s="49" t="str">
        <f>IFERROR(IF(COUNT($S954:AT954)&gt;=$P954,"",EDATE($S954,28)),"")</f>
        <v/>
      </c>
      <c r="AV954" s="49" t="str">
        <f>IFERROR(IF(COUNT($S954:AU954)&gt;=$P954,"",EDATE($S954,29)),"")</f>
        <v/>
      </c>
      <c r="AW954" s="49" t="str">
        <f>IFERROR(IF(COUNT($S954:AV954)&gt;=$P954,"",EDATE($S954,30)),"")</f>
        <v/>
      </c>
      <c r="AX954" s="49" t="str">
        <f>IFERROR(IF(COUNT($S954:AW954)&gt;=$P954,"",EDATE($S954,31)),"")</f>
        <v/>
      </c>
      <c r="AY954" s="49" t="str">
        <f>IFERROR(IF(COUNT($S954:AX954)&gt;=$P954,"",EDATE($S954,32)),"")</f>
        <v/>
      </c>
      <c r="AZ954" s="49" t="str">
        <f>IFERROR(IF(COUNT($S954:AY954)&gt;=$P954,"",EDATE($S954,33)),"")</f>
        <v/>
      </c>
      <c r="BA954" s="49" t="str">
        <f>IFERROR(IF(COUNT($S954:AZ954)&gt;=$P954,"",EDATE($S954,34)),"")</f>
        <v/>
      </c>
      <c r="BB954" s="49" t="str">
        <f>IFERROR(IF(COUNT($S954:BA954)&gt;=$P954,"",EDATE($S954,35)),"")</f>
        <v/>
      </c>
      <c r="BC954" s="49" t="str">
        <f>IFERROR(IF(COUNT($S954:BB954)&gt;=$P954,"",EDATE($S954,36)),"")</f>
        <v/>
      </c>
      <c r="BD954" s="108"/>
    </row>
    <row r="955" spans="1:56" s="98" customFormat="1" ht="21" customHeight="1" thickBot="1">
      <c r="A955" s="106" t="str">
        <f t="shared" ca="1" si="84"/>
        <v/>
      </c>
      <c r="B955" s="152"/>
      <c r="C955" s="45" t="str">
        <f>IFERROR(VLOOKUP(B955,'اسماء العملاء'!$A$2:$E$1589,5,FALSE),"")</f>
        <v/>
      </c>
      <c r="D955" s="60" t="str">
        <f>IFERROR(VLOOKUP(B955,'اسماء العملاء'!$A$2:$C$1589,2,FALSE),"")</f>
        <v/>
      </c>
      <c r="E955" s="56"/>
      <c r="F955" s="62" t="str">
        <f>IFERROR(VLOOKUP(B955,'اسماء العملاء'!$A$2:$C$1589,3,FALSE),"")</f>
        <v/>
      </c>
      <c r="G955" s="75" t="str">
        <f>IFERROR(VLOOKUP(B955,'اسماء العملاء'!$A$2:$F$1589,6,FALSE),"")</f>
        <v/>
      </c>
      <c r="H955" s="142" t="str">
        <f>IFERROR(VLOOKUP(G955,'انواع الفلاتر'!$B$2:$C$52,2,FALSE),"")</f>
        <v/>
      </c>
      <c r="I955" s="128" t="str">
        <f>IFERROR(VLOOKUP(B955,'اسماء العملاء'!$A$2:$K$1589,11,FALSE),"")</f>
        <v/>
      </c>
      <c r="J955" s="46" t="str">
        <f t="shared" si="85"/>
        <v/>
      </c>
      <c r="K955" s="37"/>
      <c r="L955" s="137" t="str">
        <f t="shared" si="86"/>
        <v/>
      </c>
      <c r="M955" s="94" t="str">
        <f>IFERROR(VLOOKUP(B955,'اسماء العملاء'!$A$2:$G$1589,7,FALSE),"")</f>
        <v/>
      </c>
      <c r="N955" s="92" t="str">
        <f t="shared" si="87"/>
        <v/>
      </c>
      <c r="O955" s="149" t="str">
        <f>IFERROR(VLOOKUP(B955,'اسماء العملاء'!$A$2:$I$1589,9,FALSE),"")</f>
        <v/>
      </c>
      <c r="P955" s="144" t="str">
        <f t="shared" si="88"/>
        <v/>
      </c>
      <c r="Q955" s="145" t="str">
        <f t="shared" si="89"/>
        <v/>
      </c>
      <c r="R955" s="50"/>
      <c r="S955" s="133" t="str">
        <f>IFERROR(VLOOKUP(B955,'اسماء العملاء'!$A$2:$J$1589,10,FALSE),"")</f>
        <v/>
      </c>
      <c r="T955" s="48" t="str">
        <f>IFERROR(IF(COUNT($S955:S955)&gt;=$P955,"",EDATE($S955,1)),"")</f>
        <v/>
      </c>
      <c r="U955" s="48" t="str">
        <f>IFERROR(IF(COUNT($S955:T955)&gt;=$P955,"",EDATE($S955,2)),"")</f>
        <v/>
      </c>
      <c r="V955" s="48" t="str">
        <f>IFERROR(IF(COUNT($S955:U955)&gt;=$P955,"",EDATE($S955,3)),"")</f>
        <v/>
      </c>
      <c r="W955" s="48" t="str">
        <f>IFERROR(IF(COUNT($S955:V955)&gt;=$P955,"",EDATE($S955,4)),"")</f>
        <v/>
      </c>
      <c r="X955" s="48" t="str">
        <f>IFERROR(IF(COUNT($S955:W955)&gt;=$P955,"",EDATE($S955,5)),"")</f>
        <v/>
      </c>
      <c r="Y955" s="48" t="str">
        <f>IFERROR(IF(COUNT($S955:X955)&gt;=$P955,"",EDATE($S955,6)),"")</f>
        <v/>
      </c>
      <c r="Z955" s="48" t="str">
        <f>IFERROR(IF(COUNT($S955:Y955)&gt;=$P955,"",EDATE($S955,7)),"")</f>
        <v/>
      </c>
      <c r="AA955" s="48" t="str">
        <f>IFERROR(IF(COUNT($S955:Z955)&gt;=$P955,"",EDATE($S955,8)),"")</f>
        <v/>
      </c>
      <c r="AB955" s="48" t="str">
        <f>IFERROR(IF(COUNT($S955:AA955)&gt;=$P955,"",EDATE($S955,9)),"")</f>
        <v/>
      </c>
      <c r="AC955" s="48" t="str">
        <f>IFERROR(IF(COUNT($S955:AB955)&gt;=$P955,"",EDATE($S955,10)),"")</f>
        <v/>
      </c>
      <c r="AD955" s="48" t="str">
        <f>IFERROR(IF(COUNT($S955:AC955)&gt;=$P955,"",EDATE($S955,11)),"")</f>
        <v/>
      </c>
      <c r="AE955" s="48" t="str">
        <f>IFERROR(IF(COUNT($S955:AD955)&gt;=$P955,"",EDATE($S955,12)),"")</f>
        <v/>
      </c>
      <c r="AF955" s="48" t="str">
        <f>IFERROR(IF(COUNT($S955:AE955)&gt;=$P955,"",EDATE($S955,13)),"")</f>
        <v/>
      </c>
      <c r="AG955" s="48" t="str">
        <f>IFERROR(IF(COUNT($S955:AF955)&gt;=$P955,"",EDATE($S955,14)),"")</f>
        <v/>
      </c>
      <c r="AH955" s="48" t="str">
        <f>IFERROR(IF(COUNT($S955:AG955)&gt;=$P955,"",EDATE($S955,15)),"")</f>
        <v/>
      </c>
      <c r="AI955" s="48" t="str">
        <f>IFERROR(IF(COUNT($S955:AH955)&gt;=$P955,"",EDATE($S955,16)),"")</f>
        <v/>
      </c>
      <c r="AJ955" s="48" t="str">
        <f>IFERROR(IF(COUNT($S955:AI955)&gt;=$P955,"",EDATE($S955,17)),"")</f>
        <v/>
      </c>
      <c r="AK955" s="48" t="str">
        <f>IFERROR(IF(COUNT($S955:AJ955)&gt;=$P955,"",EDATE($S955,18)),"")</f>
        <v/>
      </c>
      <c r="AL955" s="49" t="str">
        <f>IFERROR(IF(COUNT($S955:AK955)&gt;=$P955,"",EDATE($S955,19)),"")</f>
        <v/>
      </c>
      <c r="AM955" s="49" t="str">
        <f>IFERROR(IF(COUNT($S955:AL955)&gt;=$P955,"",EDATE($S955,20)),"")</f>
        <v/>
      </c>
      <c r="AN955" s="49" t="str">
        <f>IFERROR(IF(COUNT($S955:AM955)&gt;=$P955,"",EDATE($S955,21)),"")</f>
        <v/>
      </c>
      <c r="AO955" s="49" t="str">
        <f>IFERROR(IF(COUNT($S955:AN955)&gt;=$P955,"",EDATE($S955,22)),"")</f>
        <v/>
      </c>
      <c r="AP955" s="49" t="str">
        <f>IFERROR(IF(COUNT($S955:AO955)&gt;=$P955,"",EDATE($S955,23)),"")</f>
        <v/>
      </c>
      <c r="AQ955" s="49" t="str">
        <f>IFERROR(IF(COUNT($S955:AP955)&gt;=$P955,"",EDATE($S955,24)),"")</f>
        <v/>
      </c>
      <c r="AR955" s="49" t="str">
        <f>IFERROR(IF(COUNT($S955:AQ955)&gt;=$P955,"",EDATE($S955,25)),"")</f>
        <v/>
      </c>
      <c r="AS955" s="49" t="str">
        <f>IFERROR(IF(COUNT($S955:AR955)&gt;=$P955,"",EDATE($S955,26)),"")</f>
        <v/>
      </c>
      <c r="AT955" s="49" t="str">
        <f>IFERROR(IF(COUNT($S955:AS955)&gt;=$P955,"",EDATE($S955,27)),"")</f>
        <v/>
      </c>
      <c r="AU955" s="49" t="str">
        <f>IFERROR(IF(COUNT($S955:AT955)&gt;=$P955,"",EDATE($S955,28)),"")</f>
        <v/>
      </c>
      <c r="AV955" s="49" t="str">
        <f>IFERROR(IF(COUNT($S955:AU955)&gt;=$P955,"",EDATE($S955,29)),"")</f>
        <v/>
      </c>
      <c r="AW955" s="49" t="str">
        <f>IFERROR(IF(COUNT($S955:AV955)&gt;=$P955,"",EDATE($S955,30)),"")</f>
        <v/>
      </c>
      <c r="AX955" s="49" t="str">
        <f>IFERROR(IF(COUNT($S955:AW955)&gt;=$P955,"",EDATE($S955,31)),"")</f>
        <v/>
      </c>
      <c r="AY955" s="49" t="str">
        <f>IFERROR(IF(COUNT($S955:AX955)&gt;=$P955,"",EDATE($S955,32)),"")</f>
        <v/>
      </c>
      <c r="AZ955" s="49" t="str">
        <f>IFERROR(IF(COUNT($S955:AY955)&gt;=$P955,"",EDATE($S955,33)),"")</f>
        <v/>
      </c>
      <c r="BA955" s="49" t="str">
        <f>IFERROR(IF(COUNT($S955:AZ955)&gt;=$P955,"",EDATE($S955,34)),"")</f>
        <v/>
      </c>
      <c r="BB955" s="49" t="str">
        <f>IFERROR(IF(COUNT($S955:BA955)&gt;=$P955,"",EDATE($S955,35)),"")</f>
        <v/>
      </c>
      <c r="BC955" s="49" t="str">
        <f>IFERROR(IF(COUNT($S955:BB955)&gt;=$P955,"",EDATE($S955,36)),"")</f>
        <v/>
      </c>
      <c r="BD955" s="108"/>
    </row>
    <row r="956" spans="1:56" s="98" customFormat="1" ht="21" customHeight="1" thickBot="1">
      <c r="A956" s="106" t="str">
        <f t="shared" ca="1" si="84"/>
        <v/>
      </c>
      <c r="B956" s="152"/>
      <c r="C956" s="45" t="str">
        <f>IFERROR(VLOOKUP(B956,'اسماء العملاء'!$A$2:$E$1589,5,FALSE),"")</f>
        <v/>
      </c>
      <c r="D956" s="60" t="str">
        <f>IFERROR(VLOOKUP(B956,'اسماء العملاء'!$A$2:$C$1589,2,FALSE),"")</f>
        <v/>
      </c>
      <c r="E956" s="56"/>
      <c r="F956" s="62" t="str">
        <f>IFERROR(VLOOKUP(B956,'اسماء العملاء'!$A$2:$C$1589,3,FALSE),"")</f>
        <v/>
      </c>
      <c r="G956" s="75" t="str">
        <f>IFERROR(VLOOKUP(B956,'اسماء العملاء'!$A$2:$F$1589,6,FALSE),"")</f>
        <v/>
      </c>
      <c r="H956" s="142" t="str">
        <f>IFERROR(VLOOKUP(G956,'انواع الفلاتر'!$B$2:$C$52,2,FALSE),"")</f>
        <v/>
      </c>
      <c r="I956" s="128" t="str">
        <f>IFERROR(VLOOKUP(B956,'اسماء العملاء'!$A$2:$K$1589,11,FALSE),"")</f>
        <v/>
      </c>
      <c r="J956" s="46" t="str">
        <f t="shared" si="85"/>
        <v/>
      </c>
      <c r="K956" s="37"/>
      <c r="L956" s="137" t="str">
        <f t="shared" si="86"/>
        <v/>
      </c>
      <c r="M956" s="94" t="str">
        <f>IFERROR(VLOOKUP(B956,'اسماء العملاء'!$A$2:$G$1589,7,FALSE),"")</f>
        <v/>
      </c>
      <c r="N956" s="92" t="str">
        <f t="shared" si="87"/>
        <v/>
      </c>
      <c r="O956" s="149" t="str">
        <f>IFERROR(VLOOKUP(B956,'اسماء العملاء'!$A$2:$I$1589,9,FALSE),"")</f>
        <v/>
      </c>
      <c r="P956" s="144" t="str">
        <f t="shared" si="88"/>
        <v/>
      </c>
      <c r="Q956" s="145" t="str">
        <f t="shared" si="89"/>
        <v/>
      </c>
      <c r="R956" s="50"/>
      <c r="S956" s="133" t="str">
        <f>IFERROR(VLOOKUP(B956,'اسماء العملاء'!$A$2:$J$1589,10,FALSE),"")</f>
        <v/>
      </c>
      <c r="T956" s="48" t="str">
        <f>IFERROR(IF(COUNT($S956:S956)&gt;=$P956,"",EDATE($S956,1)),"")</f>
        <v/>
      </c>
      <c r="U956" s="48" t="str">
        <f>IFERROR(IF(COUNT($S956:T956)&gt;=$P956,"",EDATE($S956,2)),"")</f>
        <v/>
      </c>
      <c r="V956" s="48" t="str">
        <f>IFERROR(IF(COUNT($S956:U956)&gt;=$P956,"",EDATE($S956,3)),"")</f>
        <v/>
      </c>
      <c r="W956" s="48" t="str">
        <f>IFERROR(IF(COUNT($S956:V956)&gt;=$P956,"",EDATE($S956,4)),"")</f>
        <v/>
      </c>
      <c r="X956" s="48" t="str">
        <f>IFERROR(IF(COUNT($S956:W956)&gt;=$P956,"",EDATE($S956,5)),"")</f>
        <v/>
      </c>
      <c r="Y956" s="48" t="str">
        <f>IFERROR(IF(COUNT($S956:X956)&gt;=$P956,"",EDATE($S956,6)),"")</f>
        <v/>
      </c>
      <c r="Z956" s="48" t="str">
        <f>IFERROR(IF(COUNT($S956:Y956)&gt;=$P956,"",EDATE($S956,7)),"")</f>
        <v/>
      </c>
      <c r="AA956" s="48" t="str">
        <f>IFERROR(IF(COUNT($S956:Z956)&gt;=$P956,"",EDATE($S956,8)),"")</f>
        <v/>
      </c>
      <c r="AB956" s="48" t="str">
        <f>IFERROR(IF(COUNT($S956:AA956)&gt;=$P956,"",EDATE($S956,9)),"")</f>
        <v/>
      </c>
      <c r="AC956" s="48" t="str">
        <f>IFERROR(IF(COUNT($S956:AB956)&gt;=$P956,"",EDATE($S956,10)),"")</f>
        <v/>
      </c>
      <c r="AD956" s="48" t="str">
        <f>IFERROR(IF(COUNT($S956:AC956)&gt;=$P956,"",EDATE($S956,11)),"")</f>
        <v/>
      </c>
      <c r="AE956" s="48" t="str">
        <f>IFERROR(IF(COUNT($S956:AD956)&gt;=$P956,"",EDATE($S956,12)),"")</f>
        <v/>
      </c>
      <c r="AF956" s="48" t="str">
        <f>IFERROR(IF(COUNT($S956:AE956)&gt;=$P956,"",EDATE($S956,13)),"")</f>
        <v/>
      </c>
      <c r="AG956" s="48" t="str">
        <f>IFERROR(IF(COUNT($S956:AF956)&gt;=$P956,"",EDATE($S956,14)),"")</f>
        <v/>
      </c>
      <c r="AH956" s="48" t="str">
        <f>IFERROR(IF(COUNT($S956:AG956)&gt;=$P956,"",EDATE($S956,15)),"")</f>
        <v/>
      </c>
      <c r="AI956" s="48" t="str">
        <f>IFERROR(IF(COUNT($S956:AH956)&gt;=$P956,"",EDATE($S956,16)),"")</f>
        <v/>
      </c>
      <c r="AJ956" s="48" t="str">
        <f>IFERROR(IF(COUNT($S956:AI956)&gt;=$P956,"",EDATE($S956,17)),"")</f>
        <v/>
      </c>
      <c r="AK956" s="48" t="str">
        <f>IFERROR(IF(COUNT($S956:AJ956)&gt;=$P956,"",EDATE($S956,18)),"")</f>
        <v/>
      </c>
      <c r="AL956" s="49" t="str">
        <f>IFERROR(IF(COUNT($S956:AK956)&gt;=$P956,"",EDATE($S956,19)),"")</f>
        <v/>
      </c>
      <c r="AM956" s="49" t="str">
        <f>IFERROR(IF(COUNT($S956:AL956)&gt;=$P956,"",EDATE($S956,20)),"")</f>
        <v/>
      </c>
      <c r="AN956" s="49" t="str">
        <f>IFERROR(IF(COUNT($S956:AM956)&gt;=$P956,"",EDATE($S956,21)),"")</f>
        <v/>
      </c>
      <c r="AO956" s="49" t="str">
        <f>IFERROR(IF(COUNT($S956:AN956)&gt;=$P956,"",EDATE($S956,22)),"")</f>
        <v/>
      </c>
      <c r="AP956" s="49" t="str">
        <f>IFERROR(IF(COUNT($S956:AO956)&gt;=$P956,"",EDATE($S956,23)),"")</f>
        <v/>
      </c>
      <c r="AQ956" s="49" t="str">
        <f>IFERROR(IF(COUNT($S956:AP956)&gt;=$P956,"",EDATE($S956,24)),"")</f>
        <v/>
      </c>
      <c r="AR956" s="49" t="str">
        <f>IFERROR(IF(COUNT($S956:AQ956)&gt;=$P956,"",EDATE($S956,25)),"")</f>
        <v/>
      </c>
      <c r="AS956" s="49" t="str">
        <f>IFERROR(IF(COUNT($S956:AR956)&gt;=$P956,"",EDATE($S956,26)),"")</f>
        <v/>
      </c>
      <c r="AT956" s="49" t="str">
        <f>IFERROR(IF(COUNT($S956:AS956)&gt;=$P956,"",EDATE($S956,27)),"")</f>
        <v/>
      </c>
      <c r="AU956" s="49" t="str">
        <f>IFERROR(IF(COUNT($S956:AT956)&gt;=$P956,"",EDATE($S956,28)),"")</f>
        <v/>
      </c>
      <c r="AV956" s="49" t="str">
        <f>IFERROR(IF(COUNT($S956:AU956)&gt;=$P956,"",EDATE($S956,29)),"")</f>
        <v/>
      </c>
      <c r="AW956" s="49" t="str">
        <f>IFERROR(IF(COUNT($S956:AV956)&gt;=$P956,"",EDATE($S956,30)),"")</f>
        <v/>
      </c>
      <c r="AX956" s="49" t="str">
        <f>IFERROR(IF(COUNT($S956:AW956)&gt;=$P956,"",EDATE($S956,31)),"")</f>
        <v/>
      </c>
      <c r="AY956" s="49" t="str">
        <f>IFERROR(IF(COUNT($S956:AX956)&gt;=$P956,"",EDATE($S956,32)),"")</f>
        <v/>
      </c>
      <c r="AZ956" s="49" t="str">
        <f>IFERROR(IF(COUNT($S956:AY956)&gt;=$P956,"",EDATE($S956,33)),"")</f>
        <v/>
      </c>
      <c r="BA956" s="49" t="str">
        <f>IFERROR(IF(COUNT($S956:AZ956)&gt;=$P956,"",EDATE($S956,34)),"")</f>
        <v/>
      </c>
      <c r="BB956" s="49" t="str">
        <f>IFERROR(IF(COUNT($S956:BA956)&gt;=$P956,"",EDATE($S956,35)),"")</f>
        <v/>
      </c>
      <c r="BC956" s="49" t="str">
        <f>IFERROR(IF(COUNT($S956:BB956)&gt;=$P956,"",EDATE($S956,36)),"")</f>
        <v/>
      </c>
      <c r="BD956" s="108"/>
    </row>
    <row r="957" spans="1:56" s="98" customFormat="1" ht="21" customHeight="1" thickBot="1">
      <c r="A957" s="106" t="str">
        <f t="shared" ca="1" si="84"/>
        <v/>
      </c>
      <c r="B957" s="152"/>
      <c r="C957" s="45" t="str">
        <f>IFERROR(VLOOKUP(B957,'اسماء العملاء'!$A$2:$E$1589,5,FALSE),"")</f>
        <v/>
      </c>
      <c r="D957" s="60" t="str">
        <f>IFERROR(VLOOKUP(B957,'اسماء العملاء'!$A$2:$C$1589,2,FALSE),"")</f>
        <v/>
      </c>
      <c r="E957" s="56"/>
      <c r="F957" s="62" t="str">
        <f>IFERROR(VLOOKUP(B957,'اسماء العملاء'!$A$2:$C$1589,3,FALSE),"")</f>
        <v/>
      </c>
      <c r="G957" s="75" t="str">
        <f>IFERROR(VLOOKUP(B957,'اسماء العملاء'!$A$2:$F$1589,6,FALSE),"")</f>
        <v/>
      </c>
      <c r="H957" s="142" t="str">
        <f>IFERROR(VLOOKUP(G957,'انواع الفلاتر'!$B$2:$C$52,2,FALSE),"")</f>
        <v/>
      </c>
      <c r="I957" s="128" t="str">
        <f>IFERROR(VLOOKUP(B957,'اسماء العملاء'!$A$2:$K$1589,11,FALSE),"")</f>
        <v/>
      </c>
      <c r="J957" s="46" t="str">
        <f t="shared" si="85"/>
        <v/>
      </c>
      <c r="K957" s="37"/>
      <c r="L957" s="137" t="str">
        <f t="shared" si="86"/>
        <v/>
      </c>
      <c r="M957" s="94" t="str">
        <f>IFERROR(VLOOKUP(B957,'اسماء العملاء'!$A$2:$G$1589,7,FALSE),"")</f>
        <v/>
      </c>
      <c r="N957" s="92" t="str">
        <f t="shared" si="87"/>
        <v/>
      </c>
      <c r="O957" s="149" t="str">
        <f>IFERROR(VLOOKUP(B957,'اسماء العملاء'!$A$2:$I$1589,9,FALSE),"")</f>
        <v/>
      </c>
      <c r="P957" s="144" t="str">
        <f t="shared" si="88"/>
        <v/>
      </c>
      <c r="Q957" s="145" t="str">
        <f t="shared" si="89"/>
        <v/>
      </c>
      <c r="R957" s="50"/>
      <c r="S957" s="133" t="str">
        <f>IFERROR(VLOOKUP(B957,'اسماء العملاء'!$A$2:$J$1589,10,FALSE),"")</f>
        <v/>
      </c>
      <c r="T957" s="48" t="str">
        <f>IFERROR(IF(COUNT($S957:S957)&gt;=$P957,"",EDATE($S957,1)),"")</f>
        <v/>
      </c>
      <c r="U957" s="48" t="str">
        <f>IFERROR(IF(COUNT($S957:T957)&gt;=$P957,"",EDATE($S957,2)),"")</f>
        <v/>
      </c>
      <c r="V957" s="48" t="str">
        <f>IFERROR(IF(COUNT($S957:U957)&gt;=$P957,"",EDATE($S957,3)),"")</f>
        <v/>
      </c>
      <c r="W957" s="48" t="str">
        <f>IFERROR(IF(COUNT($S957:V957)&gt;=$P957,"",EDATE($S957,4)),"")</f>
        <v/>
      </c>
      <c r="X957" s="48" t="str">
        <f>IFERROR(IF(COUNT($S957:W957)&gt;=$P957,"",EDATE($S957,5)),"")</f>
        <v/>
      </c>
      <c r="Y957" s="48" t="str">
        <f>IFERROR(IF(COUNT($S957:X957)&gt;=$P957,"",EDATE($S957,6)),"")</f>
        <v/>
      </c>
      <c r="Z957" s="48" t="str">
        <f>IFERROR(IF(COUNT($S957:Y957)&gt;=$P957,"",EDATE($S957,7)),"")</f>
        <v/>
      </c>
      <c r="AA957" s="48" t="str">
        <f>IFERROR(IF(COUNT($S957:Z957)&gt;=$P957,"",EDATE($S957,8)),"")</f>
        <v/>
      </c>
      <c r="AB957" s="48" t="str">
        <f>IFERROR(IF(COUNT($S957:AA957)&gt;=$P957,"",EDATE($S957,9)),"")</f>
        <v/>
      </c>
      <c r="AC957" s="48" t="str">
        <f>IFERROR(IF(COUNT($S957:AB957)&gt;=$P957,"",EDATE($S957,10)),"")</f>
        <v/>
      </c>
      <c r="AD957" s="48" t="str">
        <f>IFERROR(IF(COUNT($S957:AC957)&gt;=$P957,"",EDATE($S957,11)),"")</f>
        <v/>
      </c>
      <c r="AE957" s="48" t="str">
        <f>IFERROR(IF(COUNT($S957:AD957)&gt;=$P957,"",EDATE($S957,12)),"")</f>
        <v/>
      </c>
      <c r="AF957" s="48" t="str">
        <f>IFERROR(IF(COUNT($S957:AE957)&gt;=$P957,"",EDATE($S957,13)),"")</f>
        <v/>
      </c>
      <c r="AG957" s="48" t="str">
        <f>IFERROR(IF(COUNT($S957:AF957)&gt;=$P957,"",EDATE($S957,14)),"")</f>
        <v/>
      </c>
      <c r="AH957" s="48" t="str">
        <f>IFERROR(IF(COUNT($S957:AG957)&gt;=$P957,"",EDATE($S957,15)),"")</f>
        <v/>
      </c>
      <c r="AI957" s="48" t="str">
        <f>IFERROR(IF(COUNT($S957:AH957)&gt;=$P957,"",EDATE($S957,16)),"")</f>
        <v/>
      </c>
      <c r="AJ957" s="48" t="str">
        <f>IFERROR(IF(COUNT($S957:AI957)&gt;=$P957,"",EDATE($S957,17)),"")</f>
        <v/>
      </c>
      <c r="AK957" s="48" t="str">
        <f>IFERROR(IF(COUNT($S957:AJ957)&gt;=$P957,"",EDATE($S957,18)),"")</f>
        <v/>
      </c>
      <c r="AL957" s="49" t="str">
        <f>IFERROR(IF(COUNT($S957:AK957)&gt;=$P957,"",EDATE($S957,19)),"")</f>
        <v/>
      </c>
      <c r="AM957" s="49" t="str">
        <f>IFERROR(IF(COUNT($S957:AL957)&gt;=$P957,"",EDATE($S957,20)),"")</f>
        <v/>
      </c>
      <c r="AN957" s="49" t="str">
        <f>IFERROR(IF(COUNT($S957:AM957)&gt;=$P957,"",EDATE($S957,21)),"")</f>
        <v/>
      </c>
      <c r="AO957" s="49" t="str">
        <f>IFERROR(IF(COUNT($S957:AN957)&gt;=$P957,"",EDATE($S957,22)),"")</f>
        <v/>
      </c>
      <c r="AP957" s="49" t="str">
        <f>IFERROR(IF(COUNT($S957:AO957)&gt;=$P957,"",EDATE($S957,23)),"")</f>
        <v/>
      </c>
      <c r="AQ957" s="49" t="str">
        <f>IFERROR(IF(COUNT($S957:AP957)&gt;=$P957,"",EDATE($S957,24)),"")</f>
        <v/>
      </c>
      <c r="AR957" s="49" t="str">
        <f>IFERROR(IF(COUNT($S957:AQ957)&gt;=$P957,"",EDATE($S957,25)),"")</f>
        <v/>
      </c>
      <c r="AS957" s="49" t="str">
        <f>IFERROR(IF(COUNT($S957:AR957)&gt;=$P957,"",EDATE($S957,26)),"")</f>
        <v/>
      </c>
      <c r="AT957" s="49" t="str">
        <f>IFERROR(IF(COUNT($S957:AS957)&gt;=$P957,"",EDATE($S957,27)),"")</f>
        <v/>
      </c>
      <c r="AU957" s="49" t="str">
        <f>IFERROR(IF(COUNT($S957:AT957)&gt;=$P957,"",EDATE($S957,28)),"")</f>
        <v/>
      </c>
      <c r="AV957" s="49" t="str">
        <f>IFERROR(IF(COUNT($S957:AU957)&gt;=$P957,"",EDATE($S957,29)),"")</f>
        <v/>
      </c>
      <c r="AW957" s="49" t="str">
        <f>IFERROR(IF(COUNT($S957:AV957)&gt;=$P957,"",EDATE($S957,30)),"")</f>
        <v/>
      </c>
      <c r="AX957" s="49" t="str">
        <f>IFERROR(IF(COUNT($S957:AW957)&gt;=$P957,"",EDATE($S957,31)),"")</f>
        <v/>
      </c>
      <c r="AY957" s="49" t="str">
        <f>IFERROR(IF(COUNT($S957:AX957)&gt;=$P957,"",EDATE($S957,32)),"")</f>
        <v/>
      </c>
      <c r="AZ957" s="49" t="str">
        <f>IFERROR(IF(COUNT($S957:AY957)&gt;=$P957,"",EDATE($S957,33)),"")</f>
        <v/>
      </c>
      <c r="BA957" s="49" t="str">
        <f>IFERROR(IF(COUNT($S957:AZ957)&gt;=$P957,"",EDATE($S957,34)),"")</f>
        <v/>
      </c>
      <c r="BB957" s="49" t="str">
        <f>IFERROR(IF(COUNT($S957:BA957)&gt;=$P957,"",EDATE($S957,35)),"")</f>
        <v/>
      </c>
      <c r="BC957" s="49" t="str">
        <f>IFERROR(IF(COUNT($S957:BB957)&gt;=$P957,"",EDATE($S957,36)),"")</f>
        <v/>
      </c>
      <c r="BD957" s="108"/>
    </row>
    <row r="958" spans="1:56" s="98" customFormat="1" ht="21" customHeight="1" thickBot="1">
      <c r="A958" s="106" t="str">
        <f t="shared" ca="1" si="84"/>
        <v/>
      </c>
      <c r="B958" s="152"/>
      <c r="C958" s="45" t="str">
        <f>IFERROR(VLOOKUP(B958,'اسماء العملاء'!$A$2:$E$1589,5,FALSE),"")</f>
        <v/>
      </c>
      <c r="D958" s="60" t="str">
        <f>IFERROR(VLOOKUP(B958,'اسماء العملاء'!$A$2:$C$1589,2,FALSE),"")</f>
        <v/>
      </c>
      <c r="E958" s="56"/>
      <c r="F958" s="62" t="str">
        <f>IFERROR(VLOOKUP(B958,'اسماء العملاء'!$A$2:$C$1589,3,FALSE),"")</f>
        <v/>
      </c>
      <c r="G958" s="75" t="str">
        <f>IFERROR(VLOOKUP(B958,'اسماء العملاء'!$A$2:$F$1589,6,FALSE),"")</f>
        <v/>
      </c>
      <c r="H958" s="142" t="str">
        <f>IFERROR(VLOOKUP(G958,'انواع الفلاتر'!$B$2:$C$52,2,FALSE),"")</f>
        <v/>
      </c>
      <c r="I958" s="128" t="str">
        <f>IFERROR(VLOOKUP(B958,'اسماء العملاء'!$A$2:$K$1589,11,FALSE),"")</f>
        <v/>
      </c>
      <c r="J958" s="46" t="str">
        <f t="shared" si="85"/>
        <v/>
      </c>
      <c r="K958" s="37"/>
      <c r="L958" s="137" t="str">
        <f t="shared" si="86"/>
        <v/>
      </c>
      <c r="M958" s="94" t="str">
        <f>IFERROR(VLOOKUP(B958,'اسماء العملاء'!$A$2:$G$1589,7,FALSE),"")</f>
        <v/>
      </c>
      <c r="N958" s="92" t="str">
        <f t="shared" si="87"/>
        <v/>
      </c>
      <c r="O958" s="149" t="str">
        <f>IFERROR(VLOOKUP(B958,'اسماء العملاء'!$A$2:$I$1589,9,FALSE),"")</f>
        <v/>
      </c>
      <c r="P958" s="144" t="str">
        <f t="shared" si="88"/>
        <v/>
      </c>
      <c r="Q958" s="145" t="str">
        <f t="shared" si="89"/>
        <v/>
      </c>
      <c r="R958" s="50"/>
      <c r="S958" s="133" t="str">
        <f>IFERROR(VLOOKUP(B958,'اسماء العملاء'!$A$2:$J$1589,10,FALSE),"")</f>
        <v/>
      </c>
      <c r="T958" s="48" t="str">
        <f>IFERROR(IF(COUNT($S958:S958)&gt;=$P958,"",EDATE($S958,1)),"")</f>
        <v/>
      </c>
      <c r="U958" s="48" t="str">
        <f>IFERROR(IF(COUNT($S958:T958)&gt;=$P958,"",EDATE($S958,2)),"")</f>
        <v/>
      </c>
      <c r="V958" s="48" t="str">
        <f>IFERROR(IF(COUNT($S958:U958)&gt;=$P958,"",EDATE($S958,3)),"")</f>
        <v/>
      </c>
      <c r="W958" s="48" t="str">
        <f>IFERROR(IF(COUNT($S958:V958)&gt;=$P958,"",EDATE($S958,4)),"")</f>
        <v/>
      </c>
      <c r="X958" s="48" t="str">
        <f>IFERROR(IF(COUNT($S958:W958)&gt;=$P958,"",EDATE($S958,5)),"")</f>
        <v/>
      </c>
      <c r="Y958" s="48" t="str">
        <f>IFERROR(IF(COUNT($S958:X958)&gt;=$P958,"",EDATE($S958,6)),"")</f>
        <v/>
      </c>
      <c r="Z958" s="48" t="str">
        <f>IFERROR(IF(COUNT($S958:Y958)&gt;=$P958,"",EDATE($S958,7)),"")</f>
        <v/>
      </c>
      <c r="AA958" s="48" t="str">
        <f>IFERROR(IF(COUNT($S958:Z958)&gt;=$P958,"",EDATE($S958,8)),"")</f>
        <v/>
      </c>
      <c r="AB958" s="48" t="str">
        <f>IFERROR(IF(COUNT($S958:AA958)&gt;=$P958,"",EDATE($S958,9)),"")</f>
        <v/>
      </c>
      <c r="AC958" s="48" t="str">
        <f>IFERROR(IF(COUNT($S958:AB958)&gt;=$P958,"",EDATE($S958,10)),"")</f>
        <v/>
      </c>
      <c r="AD958" s="48" t="str">
        <f>IFERROR(IF(COUNT($S958:AC958)&gt;=$P958,"",EDATE($S958,11)),"")</f>
        <v/>
      </c>
      <c r="AE958" s="48" t="str">
        <f>IFERROR(IF(COUNT($S958:AD958)&gt;=$P958,"",EDATE($S958,12)),"")</f>
        <v/>
      </c>
      <c r="AF958" s="48" t="str">
        <f>IFERROR(IF(COUNT($S958:AE958)&gt;=$P958,"",EDATE($S958,13)),"")</f>
        <v/>
      </c>
      <c r="AG958" s="48" t="str">
        <f>IFERROR(IF(COUNT($S958:AF958)&gt;=$P958,"",EDATE($S958,14)),"")</f>
        <v/>
      </c>
      <c r="AH958" s="48" t="str">
        <f>IFERROR(IF(COUNT($S958:AG958)&gt;=$P958,"",EDATE($S958,15)),"")</f>
        <v/>
      </c>
      <c r="AI958" s="48" t="str">
        <f>IFERROR(IF(COUNT($S958:AH958)&gt;=$P958,"",EDATE($S958,16)),"")</f>
        <v/>
      </c>
      <c r="AJ958" s="48" t="str">
        <f>IFERROR(IF(COUNT($S958:AI958)&gt;=$P958,"",EDATE($S958,17)),"")</f>
        <v/>
      </c>
      <c r="AK958" s="48" t="str">
        <f>IFERROR(IF(COUNT($S958:AJ958)&gt;=$P958,"",EDATE($S958,18)),"")</f>
        <v/>
      </c>
      <c r="AL958" s="49" t="str">
        <f>IFERROR(IF(COUNT($S958:AK958)&gt;=$P958,"",EDATE($S958,19)),"")</f>
        <v/>
      </c>
      <c r="AM958" s="49" t="str">
        <f>IFERROR(IF(COUNT($S958:AL958)&gt;=$P958,"",EDATE($S958,20)),"")</f>
        <v/>
      </c>
      <c r="AN958" s="49" t="str">
        <f>IFERROR(IF(COUNT($S958:AM958)&gt;=$P958,"",EDATE($S958,21)),"")</f>
        <v/>
      </c>
      <c r="AO958" s="49" t="str">
        <f>IFERROR(IF(COUNT($S958:AN958)&gt;=$P958,"",EDATE($S958,22)),"")</f>
        <v/>
      </c>
      <c r="AP958" s="49" t="str">
        <f>IFERROR(IF(COUNT($S958:AO958)&gt;=$P958,"",EDATE($S958,23)),"")</f>
        <v/>
      </c>
      <c r="AQ958" s="49" t="str">
        <f>IFERROR(IF(COUNT($S958:AP958)&gt;=$P958,"",EDATE($S958,24)),"")</f>
        <v/>
      </c>
      <c r="AR958" s="49" t="str">
        <f>IFERROR(IF(COUNT($S958:AQ958)&gt;=$P958,"",EDATE($S958,25)),"")</f>
        <v/>
      </c>
      <c r="AS958" s="49" t="str">
        <f>IFERROR(IF(COUNT($S958:AR958)&gt;=$P958,"",EDATE($S958,26)),"")</f>
        <v/>
      </c>
      <c r="AT958" s="49" t="str">
        <f>IFERROR(IF(COUNT($S958:AS958)&gt;=$P958,"",EDATE($S958,27)),"")</f>
        <v/>
      </c>
      <c r="AU958" s="49" t="str">
        <f>IFERROR(IF(COUNT($S958:AT958)&gt;=$P958,"",EDATE($S958,28)),"")</f>
        <v/>
      </c>
      <c r="AV958" s="49" t="str">
        <f>IFERROR(IF(COUNT($S958:AU958)&gt;=$P958,"",EDATE($S958,29)),"")</f>
        <v/>
      </c>
      <c r="AW958" s="49" t="str">
        <f>IFERROR(IF(COUNT($S958:AV958)&gt;=$P958,"",EDATE($S958,30)),"")</f>
        <v/>
      </c>
      <c r="AX958" s="49" t="str">
        <f>IFERROR(IF(COUNT($S958:AW958)&gt;=$P958,"",EDATE($S958,31)),"")</f>
        <v/>
      </c>
      <c r="AY958" s="49" t="str">
        <f>IFERROR(IF(COUNT($S958:AX958)&gt;=$P958,"",EDATE($S958,32)),"")</f>
        <v/>
      </c>
      <c r="AZ958" s="49" t="str">
        <f>IFERROR(IF(COUNT($S958:AY958)&gt;=$P958,"",EDATE($S958,33)),"")</f>
        <v/>
      </c>
      <c r="BA958" s="49" t="str">
        <f>IFERROR(IF(COUNT($S958:AZ958)&gt;=$P958,"",EDATE($S958,34)),"")</f>
        <v/>
      </c>
      <c r="BB958" s="49" t="str">
        <f>IFERROR(IF(COUNT($S958:BA958)&gt;=$P958,"",EDATE($S958,35)),"")</f>
        <v/>
      </c>
      <c r="BC958" s="49" t="str">
        <f>IFERROR(IF(COUNT($S958:BB958)&gt;=$P958,"",EDATE($S958,36)),"")</f>
        <v/>
      </c>
      <c r="BD958" s="108"/>
    </row>
    <row r="959" spans="1:56" s="98" customFormat="1" ht="21" customHeight="1" thickBot="1">
      <c r="A959" s="106" t="str">
        <f t="shared" ca="1" si="84"/>
        <v/>
      </c>
      <c r="B959" s="152"/>
      <c r="C959" s="45" t="str">
        <f>IFERROR(VLOOKUP(B959,'اسماء العملاء'!$A$2:$E$1589,5,FALSE),"")</f>
        <v/>
      </c>
      <c r="D959" s="60" t="str">
        <f>IFERROR(VLOOKUP(B959,'اسماء العملاء'!$A$2:$C$1589,2,FALSE),"")</f>
        <v/>
      </c>
      <c r="E959" s="56"/>
      <c r="F959" s="62" t="str">
        <f>IFERROR(VLOOKUP(B959,'اسماء العملاء'!$A$2:$C$1589,3,FALSE),"")</f>
        <v/>
      </c>
      <c r="G959" s="75" t="str">
        <f>IFERROR(VLOOKUP(B959,'اسماء العملاء'!$A$2:$F$1589,6,FALSE),"")</f>
        <v/>
      </c>
      <c r="H959" s="142" t="str">
        <f>IFERROR(VLOOKUP(G959,'انواع الفلاتر'!$B$2:$C$52,2,FALSE),"")</f>
        <v/>
      </c>
      <c r="I959" s="128" t="str">
        <f>IFERROR(VLOOKUP(B959,'اسماء العملاء'!$A$2:$K$1589,11,FALSE),"")</f>
        <v/>
      </c>
      <c r="J959" s="46" t="str">
        <f t="shared" si="85"/>
        <v/>
      </c>
      <c r="K959" s="37"/>
      <c r="L959" s="137" t="str">
        <f t="shared" si="86"/>
        <v/>
      </c>
      <c r="M959" s="94" t="str">
        <f>IFERROR(VLOOKUP(B959,'اسماء العملاء'!$A$2:$G$1589,7,FALSE),"")</f>
        <v/>
      </c>
      <c r="N959" s="92" t="str">
        <f t="shared" si="87"/>
        <v/>
      </c>
      <c r="O959" s="149" t="str">
        <f>IFERROR(VLOOKUP(B959,'اسماء العملاء'!$A$2:$I$1589,9,FALSE),"")</f>
        <v/>
      </c>
      <c r="P959" s="144" t="str">
        <f t="shared" si="88"/>
        <v/>
      </c>
      <c r="Q959" s="145" t="str">
        <f t="shared" si="89"/>
        <v/>
      </c>
      <c r="R959" s="50"/>
      <c r="S959" s="133" t="str">
        <f>IFERROR(VLOOKUP(B959,'اسماء العملاء'!$A$2:$J$1589,10,FALSE),"")</f>
        <v/>
      </c>
      <c r="T959" s="48" t="str">
        <f>IFERROR(IF(COUNT($S959:S959)&gt;=$P959,"",EDATE($S959,1)),"")</f>
        <v/>
      </c>
      <c r="U959" s="48" t="str">
        <f>IFERROR(IF(COUNT($S959:T959)&gt;=$P959,"",EDATE($S959,2)),"")</f>
        <v/>
      </c>
      <c r="V959" s="48" t="str">
        <f>IFERROR(IF(COUNT($S959:U959)&gt;=$P959,"",EDATE($S959,3)),"")</f>
        <v/>
      </c>
      <c r="W959" s="48" t="str">
        <f>IFERROR(IF(COUNT($S959:V959)&gt;=$P959,"",EDATE($S959,4)),"")</f>
        <v/>
      </c>
      <c r="X959" s="48" t="str">
        <f>IFERROR(IF(COUNT($S959:W959)&gt;=$P959,"",EDATE($S959,5)),"")</f>
        <v/>
      </c>
      <c r="Y959" s="48" t="str">
        <f>IFERROR(IF(COUNT($S959:X959)&gt;=$P959,"",EDATE($S959,6)),"")</f>
        <v/>
      </c>
      <c r="Z959" s="48" t="str">
        <f>IFERROR(IF(COUNT($S959:Y959)&gt;=$P959,"",EDATE($S959,7)),"")</f>
        <v/>
      </c>
      <c r="AA959" s="48" t="str">
        <f>IFERROR(IF(COUNT($S959:Z959)&gt;=$P959,"",EDATE($S959,8)),"")</f>
        <v/>
      </c>
      <c r="AB959" s="48" t="str">
        <f>IFERROR(IF(COUNT($S959:AA959)&gt;=$P959,"",EDATE($S959,9)),"")</f>
        <v/>
      </c>
      <c r="AC959" s="48" t="str">
        <f>IFERROR(IF(COUNT($S959:AB959)&gt;=$P959,"",EDATE($S959,10)),"")</f>
        <v/>
      </c>
      <c r="AD959" s="48" t="str">
        <f>IFERROR(IF(COUNT($S959:AC959)&gt;=$P959,"",EDATE($S959,11)),"")</f>
        <v/>
      </c>
      <c r="AE959" s="48" t="str">
        <f>IFERROR(IF(COUNT($S959:AD959)&gt;=$P959,"",EDATE($S959,12)),"")</f>
        <v/>
      </c>
      <c r="AF959" s="48" t="str">
        <f>IFERROR(IF(COUNT($S959:AE959)&gt;=$P959,"",EDATE($S959,13)),"")</f>
        <v/>
      </c>
      <c r="AG959" s="48" t="str">
        <f>IFERROR(IF(COUNT($S959:AF959)&gt;=$P959,"",EDATE($S959,14)),"")</f>
        <v/>
      </c>
      <c r="AH959" s="48" t="str">
        <f>IFERROR(IF(COUNT($S959:AG959)&gt;=$P959,"",EDATE($S959,15)),"")</f>
        <v/>
      </c>
      <c r="AI959" s="48" t="str">
        <f>IFERROR(IF(COUNT($S959:AH959)&gt;=$P959,"",EDATE($S959,16)),"")</f>
        <v/>
      </c>
      <c r="AJ959" s="48" t="str">
        <f>IFERROR(IF(COUNT($S959:AI959)&gt;=$P959,"",EDATE($S959,17)),"")</f>
        <v/>
      </c>
      <c r="AK959" s="48" t="str">
        <f>IFERROR(IF(COUNT($S959:AJ959)&gt;=$P959,"",EDATE($S959,18)),"")</f>
        <v/>
      </c>
      <c r="AL959" s="49" t="str">
        <f>IFERROR(IF(COUNT($S959:AK959)&gt;=$P959,"",EDATE($S959,19)),"")</f>
        <v/>
      </c>
      <c r="AM959" s="49" t="str">
        <f>IFERROR(IF(COUNT($S959:AL959)&gt;=$P959,"",EDATE($S959,20)),"")</f>
        <v/>
      </c>
      <c r="AN959" s="49" t="str">
        <f>IFERROR(IF(COUNT($S959:AM959)&gt;=$P959,"",EDATE($S959,21)),"")</f>
        <v/>
      </c>
      <c r="AO959" s="49" t="str">
        <f>IFERROR(IF(COUNT($S959:AN959)&gt;=$P959,"",EDATE($S959,22)),"")</f>
        <v/>
      </c>
      <c r="AP959" s="49" t="str">
        <f>IFERROR(IF(COUNT($S959:AO959)&gt;=$P959,"",EDATE($S959,23)),"")</f>
        <v/>
      </c>
      <c r="AQ959" s="49" t="str">
        <f>IFERROR(IF(COUNT($S959:AP959)&gt;=$P959,"",EDATE($S959,24)),"")</f>
        <v/>
      </c>
      <c r="AR959" s="49" t="str">
        <f>IFERROR(IF(COUNT($S959:AQ959)&gt;=$P959,"",EDATE($S959,25)),"")</f>
        <v/>
      </c>
      <c r="AS959" s="49" t="str">
        <f>IFERROR(IF(COUNT($S959:AR959)&gt;=$P959,"",EDATE($S959,26)),"")</f>
        <v/>
      </c>
      <c r="AT959" s="49" t="str">
        <f>IFERROR(IF(COUNT($S959:AS959)&gt;=$P959,"",EDATE($S959,27)),"")</f>
        <v/>
      </c>
      <c r="AU959" s="49" t="str">
        <f>IFERROR(IF(COUNT($S959:AT959)&gt;=$P959,"",EDATE($S959,28)),"")</f>
        <v/>
      </c>
      <c r="AV959" s="49" t="str">
        <f>IFERROR(IF(COUNT($S959:AU959)&gt;=$P959,"",EDATE($S959,29)),"")</f>
        <v/>
      </c>
      <c r="AW959" s="49" t="str">
        <f>IFERROR(IF(COUNT($S959:AV959)&gt;=$P959,"",EDATE($S959,30)),"")</f>
        <v/>
      </c>
      <c r="AX959" s="49" t="str">
        <f>IFERROR(IF(COUNT($S959:AW959)&gt;=$P959,"",EDATE($S959,31)),"")</f>
        <v/>
      </c>
      <c r="AY959" s="49" t="str">
        <f>IFERROR(IF(COUNT($S959:AX959)&gt;=$P959,"",EDATE($S959,32)),"")</f>
        <v/>
      </c>
      <c r="AZ959" s="49" t="str">
        <f>IFERROR(IF(COUNT($S959:AY959)&gt;=$P959,"",EDATE($S959,33)),"")</f>
        <v/>
      </c>
      <c r="BA959" s="49" t="str">
        <f>IFERROR(IF(COUNT($S959:AZ959)&gt;=$P959,"",EDATE($S959,34)),"")</f>
        <v/>
      </c>
      <c r="BB959" s="49" t="str">
        <f>IFERROR(IF(COUNT($S959:BA959)&gt;=$P959,"",EDATE($S959,35)),"")</f>
        <v/>
      </c>
      <c r="BC959" s="49" t="str">
        <f>IFERROR(IF(COUNT($S959:BB959)&gt;=$P959,"",EDATE($S959,36)),"")</f>
        <v/>
      </c>
      <c r="BD959" s="108"/>
    </row>
    <row r="960" spans="1:56" s="98" customFormat="1" ht="21" customHeight="1" thickBot="1">
      <c r="A960" s="106" t="str">
        <f t="shared" ca="1" si="84"/>
        <v/>
      </c>
      <c r="B960" s="152"/>
      <c r="C960" s="45" t="str">
        <f>IFERROR(VLOOKUP(B960,'اسماء العملاء'!$A$2:$E$1589,5,FALSE),"")</f>
        <v/>
      </c>
      <c r="D960" s="60" t="str">
        <f>IFERROR(VLOOKUP(B960,'اسماء العملاء'!$A$2:$C$1589,2,FALSE),"")</f>
        <v/>
      </c>
      <c r="E960" s="56"/>
      <c r="F960" s="62" t="str">
        <f>IFERROR(VLOOKUP(B960,'اسماء العملاء'!$A$2:$C$1589,3,FALSE),"")</f>
        <v/>
      </c>
      <c r="G960" s="75" t="str">
        <f>IFERROR(VLOOKUP(B960,'اسماء العملاء'!$A$2:$F$1589,6,FALSE),"")</f>
        <v/>
      </c>
      <c r="H960" s="142" t="str">
        <f>IFERROR(VLOOKUP(G960,'انواع الفلاتر'!$B$2:$C$52,2,FALSE),"")</f>
        <v/>
      </c>
      <c r="I960" s="128" t="str">
        <f>IFERROR(VLOOKUP(B960,'اسماء العملاء'!$A$2:$K$1589,11,FALSE),"")</f>
        <v/>
      </c>
      <c r="J960" s="46" t="str">
        <f t="shared" si="85"/>
        <v/>
      </c>
      <c r="K960" s="37"/>
      <c r="L960" s="137" t="str">
        <f t="shared" si="86"/>
        <v/>
      </c>
      <c r="M960" s="94" t="str">
        <f>IFERROR(VLOOKUP(B960,'اسماء العملاء'!$A$2:$G$1589,7,FALSE),"")</f>
        <v/>
      </c>
      <c r="N960" s="92" t="str">
        <f t="shared" si="87"/>
        <v/>
      </c>
      <c r="O960" s="149" t="str">
        <f>IFERROR(VLOOKUP(B960,'اسماء العملاء'!$A$2:$I$1589,9,FALSE),"")</f>
        <v/>
      </c>
      <c r="P960" s="144" t="str">
        <f t="shared" si="88"/>
        <v/>
      </c>
      <c r="Q960" s="145" t="str">
        <f t="shared" si="89"/>
        <v/>
      </c>
      <c r="R960" s="50"/>
      <c r="S960" s="133" t="str">
        <f>IFERROR(VLOOKUP(B960,'اسماء العملاء'!$A$2:$J$1589,10,FALSE),"")</f>
        <v/>
      </c>
      <c r="T960" s="48" t="str">
        <f>IFERROR(IF(COUNT($S960:S960)&gt;=$P960,"",EDATE($S960,1)),"")</f>
        <v/>
      </c>
      <c r="U960" s="48" t="str">
        <f>IFERROR(IF(COUNT($S960:T960)&gt;=$P960,"",EDATE($S960,2)),"")</f>
        <v/>
      </c>
      <c r="V960" s="48" t="str">
        <f>IFERROR(IF(COUNT($S960:U960)&gt;=$P960,"",EDATE($S960,3)),"")</f>
        <v/>
      </c>
      <c r="W960" s="48" t="str">
        <f>IFERROR(IF(COUNT($S960:V960)&gt;=$P960,"",EDATE($S960,4)),"")</f>
        <v/>
      </c>
      <c r="X960" s="48" t="str">
        <f>IFERROR(IF(COUNT($S960:W960)&gt;=$P960,"",EDATE($S960,5)),"")</f>
        <v/>
      </c>
      <c r="Y960" s="48" t="str">
        <f>IFERROR(IF(COUNT($S960:X960)&gt;=$P960,"",EDATE($S960,6)),"")</f>
        <v/>
      </c>
      <c r="Z960" s="48" t="str">
        <f>IFERROR(IF(COUNT($S960:Y960)&gt;=$P960,"",EDATE($S960,7)),"")</f>
        <v/>
      </c>
      <c r="AA960" s="48" t="str">
        <f>IFERROR(IF(COUNT($S960:Z960)&gt;=$P960,"",EDATE($S960,8)),"")</f>
        <v/>
      </c>
      <c r="AB960" s="48" t="str">
        <f>IFERROR(IF(COUNT($S960:AA960)&gt;=$P960,"",EDATE($S960,9)),"")</f>
        <v/>
      </c>
      <c r="AC960" s="48" t="str">
        <f>IFERROR(IF(COUNT($S960:AB960)&gt;=$P960,"",EDATE($S960,10)),"")</f>
        <v/>
      </c>
      <c r="AD960" s="48" t="str">
        <f>IFERROR(IF(COUNT($S960:AC960)&gt;=$P960,"",EDATE($S960,11)),"")</f>
        <v/>
      </c>
      <c r="AE960" s="48" t="str">
        <f>IFERROR(IF(COUNT($S960:AD960)&gt;=$P960,"",EDATE($S960,12)),"")</f>
        <v/>
      </c>
      <c r="AF960" s="48" t="str">
        <f>IFERROR(IF(COUNT($S960:AE960)&gt;=$P960,"",EDATE($S960,13)),"")</f>
        <v/>
      </c>
      <c r="AG960" s="48" t="str">
        <f>IFERROR(IF(COUNT($S960:AF960)&gt;=$P960,"",EDATE($S960,14)),"")</f>
        <v/>
      </c>
      <c r="AH960" s="48" t="str">
        <f>IFERROR(IF(COUNT($S960:AG960)&gt;=$P960,"",EDATE($S960,15)),"")</f>
        <v/>
      </c>
      <c r="AI960" s="48" t="str">
        <f>IFERROR(IF(COUNT($S960:AH960)&gt;=$P960,"",EDATE($S960,16)),"")</f>
        <v/>
      </c>
      <c r="AJ960" s="48" t="str">
        <f>IFERROR(IF(COUNT($S960:AI960)&gt;=$P960,"",EDATE($S960,17)),"")</f>
        <v/>
      </c>
      <c r="AK960" s="48" t="str">
        <f>IFERROR(IF(COUNT($S960:AJ960)&gt;=$P960,"",EDATE($S960,18)),"")</f>
        <v/>
      </c>
      <c r="AL960" s="49" t="str">
        <f>IFERROR(IF(COUNT($S960:AK960)&gt;=$P960,"",EDATE($S960,19)),"")</f>
        <v/>
      </c>
      <c r="AM960" s="49" t="str">
        <f>IFERROR(IF(COUNT($S960:AL960)&gt;=$P960,"",EDATE($S960,20)),"")</f>
        <v/>
      </c>
      <c r="AN960" s="49" t="str">
        <f>IFERROR(IF(COUNT($S960:AM960)&gt;=$P960,"",EDATE($S960,21)),"")</f>
        <v/>
      </c>
      <c r="AO960" s="49" t="str">
        <f>IFERROR(IF(COUNT($S960:AN960)&gt;=$P960,"",EDATE($S960,22)),"")</f>
        <v/>
      </c>
      <c r="AP960" s="49" t="str">
        <f>IFERROR(IF(COUNT($S960:AO960)&gt;=$P960,"",EDATE($S960,23)),"")</f>
        <v/>
      </c>
      <c r="AQ960" s="49" t="str">
        <f>IFERROR(IF(COUNT($S960:AP960)&gt;=$P960,"",EDATE($S960,24)),"")</f>
        <v/>
      </c>
      <c r="AR960" s="49" t="str">
        <f>IFERROR(IF(COUNT($S960:AQ960)&gt;=$P960,"",EDATE($S960,25)),"")</f>
        <v/>
      </c>
      <c r="AS960" s="49" t="str">
        <f>IFERROR(IF(COUNT($S960:AR960)&gt;=$P960,"",EDATE($S960,26)),"")</f>
        <v/>
      </c>
      <c r="AT960" s="49" t="str">
        <f>IFERROR(IF(COUNT($S960:AS960)&gt;=$P960,"",EDATE($S960,27)),"")</f>
        <v/>
      </c>
      <c r="AU960" s="49" t="str">
        <f>IFERROR(IF(COUNT($S960:AT960)&gt;=$P960,"",EDATE($S960,28)),"")</f>
        <v/>
      </c>
      <c r="AV960" s="49" t="str">
        <f>IFERROR(IF(COUNT($S960:AU960)&gt;=$P960,"",EDATE($S960,29)),"")</f>
        <v/>
      </c>
      <c r="AW960" s="49" t="str">
        <f>IFERROR(IF(COUNT($S960:AV960)&gt;=$P960,"",EDATE($S960,30)),"")</f>
        <v/>
      </c>
      <c r="AX960" s="49" t="str">
        <f>IFERROR(IF(COUNT($S960:AW960)&gt;=$P960,"",EDATE($S960,31)),"")</f>
        <v/>
      </c>
      <c r="AY960" s="49" t="str">
        <f>IFERROR(IF(COUNT($S960:AX960)&gt;=$P960,"",EDATE($S960,32)),"")</f>
        <v/>
      </c>
      <c r="AZ960" s="49" t="str">
        <f>IFERROR(IF(COUNT($S960:AY960)&gt;=$P960,"",EDATE($S960,33)),"")</f>
        <v/>
      </c>
      <c r="BA960" s="49" t="str">
        <f>IFERROR(IF(COUNT($S960:AZ960)&gt;=$P960,"",EDATE($S960,34)),"")</f>
        <v/>
      </c>
      <c r="BB960" s="49" t="str">
        <f>IFERROR(IF(COUNT($S960:BA960)&gt;=$P960,"",EDATE($S960,35)),"")</f>
        <v/>
      </c>
      <c r="BC960" s="49" t="str">
        <f>IFERROR(IF(COUNT($S960:BB960)&gt;=$P960,"",EDATE($S960,36)),"")</f>
        <v/>
      </c>
      <c r="BD960" s="108"/>
    </row>
    <row r="961" spans="1:56" s="98" customFormat="1" ht="21" customHeight="1" thickBot="1">
      <c r="A961" s="106" t="str">
        <f t="shared" ca="1" si="84"/>
        <v/>
      </c>
      <c r="B961" s="152"/>
      <c r="C961" s="45" t="str">
        <f>IFERROR(VLOOKUP(B961,'اسماء العملاء'!$A$2:$E$1589,5,FALSE),"")</f>
        <v/>
      </c>
      <c r="D961" s="60" t="str">
        <f>IFERROR(VLOOKUP(B961,'اسماء العملاء'!$A$2:$C$1589,2,FALSE),"")</f>
        <v/>
      </c>
      <c r="E961" s="56"/>
      <c r="F961" s="62" t="str">
        <f>IFERROR(VLOOKUP(B961,'اسماء العملاء'!$A$2:$C$1589,3,FALSE),"")</f>
        <v/>
      </c>
      <c r="G961" s="75" t="str">
        <f>IFERROR(VLOOKUP(B961,'اسماء العملاء'!$A$2:$F$1589,6,FALSE),"")</f>
        <v/>
      </c>
      <c r="H961" s="142" t="str">
        <f>IFERROR(VLOOKUP(G961,'انواع الفلاتر'!$B$2:$C$52,2,FALSE),"")</f>
        <v/>
      </c>
      <c r="I961" s="128" t="str">
        <f>IFERROR(VLOOKUP(B961,'اسماء العملاء'!$A$2:$K$1589,11,FALSE),"")</f>
        <v/>
      </c>
      <c r="J961" s="46" t="str">
        <f t="shared" si="85"/>
        <v/>
      </c>
      <c r="K961" s="37"/>
      <c r="L961" s="137" t="str">
        <f t="shared" si="86"/>
        <v/>
      </c>
      <c r="M961" s="94" t="str">
        <f>IFERROR(VLOOKUP(B961,'اسماء العملاء'!$A$2:$G$1589,7,FALSE),"")</f>
        <v/>
      </c>
      <c r="N961" s="92" t="str">
        <f t="shared" si="87"/>
        <v/>
      </c>
      <c r="O961" s="149" t="str">
        <f>IFERROR(VLOOKUP(B961,'اسماء العملاء'!$A$2:$I$1589,9,FALSE),"")</f>
        <v/>
      </c>
      <c r="P961" s="144" t="str">
        <f t="shared" si="88"/>
        <v/>
      </c>
      <c r="Q961" s="145" t="str">
        <f t="shared" si="89"/>
        <v/>
      </c>
      <c r="R961" s="50"/>
      <c r="S961" s="133" t="str">
        <f>IFERROR(VLOOKUP(B961,'اسماء العملاء'!$A$2:$J$1589,10,FALSE),"")</f>
        <v/>
      </c>
      <c r="T961" s="48" t="str">
        <f>IFERROR(IF(COUNT($S961:S961)&gt;=$P961,"",EDATE($S961,1)),"")</f>
        <v/>
      </c>
      <c r="U961" s="48" t="str">
        <f>IFERROR(IF(COUNT($S961:T961)&gt;=$P961,"",EDATE($S961,2)),"")</f>
        <v/>
      </c>
      <c r="V961" s="48" t="str">
        <f>IFERROR(IF(COUNT($S961:U961)&gt;=$P961,"",EDATE($S961,3)),"")</f>
        <v/>
      </c>
      <c r="W961" s="48" t="str">
        <f>IFERROR(IF(COUNT($S961:V961)&gt;=$P961,"",EDATE($S961,4)),"")</f>
        <v/>
      </c>
      <c r="X961" s="48" t="str">
        <f>IFERROR(IF(COUNT($S961:W961)&gt;=$P961,"",EDATE($S961,5)),"")</f>
        <v/>
      </c>
      <c r="Y961" s="48" t="str">
        <f>IFERROR(IF(COUNT($S961:X961)&gt;=$P961,"",EDATE($S961,6)),"")</f>
        <v/>
      </c>
      <c r="Z961" s="48" t="str">
        <f>IFERROR(IF(COUNT($S961:Y961)&gt;=$P961,"",EDATE($S961,7)),"")</f>
        <v/>
      </c>
      <c r="AA961" s="48" t="str">
        <f>IFERROR(IF(COUNT($S961:Z961)&gt;=$P961,"",EDATE($S961,8)),"")</f>
        <v/>
      </c>
      <c r="AB961" s="48" t="str">
        <f>IFERROR(IF(COUNT($S961:AA961)&gt;=$P961,"",EDATE($S961,9)),"")</f>
        <v/>
      </c>
      <c r="AC961" s="48" t="str">
        <f>IFERROR(IF(COUNT($S961:AB961)&gt;=$P961,"",EDATE($S961,10)),"")</f>
        <v/>
      </c>
      <c r="AD961" s="48" t="str">
        <f>IFERROR(IF(COUNT($S961:AC961)&gt;=$P961,"",EDATE($S961,11)),"")</f>
        <v/>
      </c>
      <c r="AE961" s="48" t="str">
        <f>IFERROR(IF(COUNT($S961:AD961)&gt;=$P961,"",EDATE($S961,12)),"")</f>
        <v/>
      </c>
      <c r="AF961" s="48" t="str">
        <f>IFERROR(IF(COUNT($S961:AE961)&gt;=$P961,"",EDATE($S961,13)),"")</f>
        <v/>
      </c>
      <c r="AG961" s="48" t="str">
        <f>IFERROR(IF(COUNT($S961:AF961)&gt;=$P961,"",EDATE($S961,14)),"")</f>
        <v/>
      </c>
      <c r="AH961" s="48" t="str">
        <f>IFERROR(IF(COUNT($S961:AG961)&gt;=$P961,"",EDATE($S961,15)),"")</f>
        <v/>
      </c>
      <c r="AI961" s="48" t="str">
        <f>IFERROR(IF(COUNT($S961:AH961)&gt;=$P961,"",EDATE($S961,16)),"")</f>
        <v/>
      </c>
      <c r="AJ961" s="48" t="str">
        <f>IFERROR(IF(COUNT($S961:AI961)&gt;=$P961,"",EDATE($S961,17)),"")</f>
        <v/>
      </c>
      <c r="AK961" s="48" t="str">
        <f>IFERROR(IF(COUNT($S961:AJ961)&gt;=$P961,"",EDATE($S961,18)),"")</f>
        <v/>
      </c>
      <c r="AL961" s="49" t="str">
        <f>IFERROR(IF(COUNT($S961:AK961)&gt;=$P961,"",EDATE($S961,19)),"")</f>
        <v/>
      </c>
      <c r="AM961" s="49" t="str">
        <f>IFERROR(IF(COUNT($S961:AL961)&gt;=$P961,"",EDATE($S961,20)),"")</f>
        <v/>
      </c>
      <c r="AN961" s="49" t="str">
        <f>IFERROR(IF(COUNT($S961:AM961)&gt;=$P961,"",EDATE($S961,21)),"")</f>
        <v/>
      </c>
      <c r="AO961" s="49" t="str">
        <f>IFERROR(IF(COUNT($S961:AN961)&gt;=$P961,"",EDATE($S961,22)),"")</f>
        <v/>
      </c>
      <c r="AP961" s="49" t="str">
        <f>IFERROR(IF(COUNT($S961:AO961)&gt;=$P961,"",EDATE($S961,23)),"")</f>
        <v/>
      </c>
      <c r="AQ961" s="49" t="str">
        <f>IFERROR(IF(COUNT($S961:AP961)&gt;=$P961,"",EDATE($S961,24)),"")</f>
        <v/>
      </c>
      <c r="AR961" s="49" t="str">
        <f>IFERROR(IF(COUNT($S961:AQ961)&gt;=$P961,"",EDATE($S961,25)),"")</f>
        <v/>
      </c>
      <c r="AS961" s="49" t="str">
        <f>IFERROR(IF(COUNT($S961:AR961)&gt;=$P961,"",EDATE($S961,26)),"")</f>
        <v/>
      </c>
      <c r="AT961" s="49" t="str">
        <f>IFERROR(IF(COUNT($S961:AS961)&gt;=$P961,"",EDATE($S961,27)),"")</f>
        <v/>
      </c>
      <c r="AU961" s="49" t="str">
        <f>IFERROR(IF(COUNT($S961:AT961)&gt;=$P961,"",EDATE($S961,28)),"")</f>
        <v/>
      </c>
      <c r="AV961" s="49" t="str">
        <f>IFERROR(IF(COUNT($S961:AU961)&gt;=$P961,"",EDATE($S961,29)),"")</f>
        <v/>
      </c>
      <c r="AW961" s="49" t="str">
        <f>IFERROR(IF(COUNT($S961:AV961)&gt;=$P961,"",EDATE($S961,30)),"")</f>
        <v/>
      </c>
      <c r="AX961" s="49" t="str">
        <f>IFERROR(IF(COUNT($S961:AW961)&gt;=$P961,"",EDATE($S961,31)),"")</f>
        <v/>
      </c>
      <c r="AY961" s="49" t="str">
        <f>IFERROR(IF(COUNT($S961:AX961)&gt;=$P961,"",EDATE($S961,32)),"")</f>
        <v/>
      </c>
      <c r="AZ961" s="49" t="str">
        <f>IFERROR(IF(COUNT($S961:AY961)&gt;=$P961,"",EDATE($S961,33)),"")</f>
        <v/>
      </c>
      <c r="BA961" s="49" t="str">
        <f>IFERROR(IF(COUNT($S961:AZ961)&gt;=$P961,"",EDATE($S961,34)),"")</f>
        <v/>
      </c>
      <c r="BB961" s="49" t="str">
        <f>IFERROR(IF(COUNT($S961:BA961)&gt;=$P961,"",EDATE($S961,35)),"")</f>
        <v/>
      </c>
      <c r="BC961" s="49" t="str">
        <f>IFERROR(IF(COUNT($S961:BB961)&gt;=$P961,"",EDATE($S961,36)),"")</f>
        <v/>
      </c>
      <c r="BD961" s="108"/>
    </row>
    <row r="962" spans="1:56" s="98" customFormat="1" ht="21" customHeight="1" thickBot="1">
      <c r="A962" s="106" t="str">
        <f t="shared" ca="1" si="84"/>
        <v/>
      </c>
      <c r="B962" s="152"/>
      <c r="C962" s="45" t="str">
        <f>IFERROR(VLOOKUP(B962,'اسماء العملاء'!$A$2:$E$1589,5,FALSE),"")</f>
        <v/>
      </c>
      <c r="D962" s="60" t="str">
        <f>IFERROR(VLOOKUP(B962,'اسماء العملاء'!$A$2:$C$1589,2,FALSE),"")</f>
        <v/>
      </c>
      <c r="E962" s="56"/>
      <c r="F962" s="62" t="str">
        <f>IFERROR(VLOOKUP(B962,'اسماء العملاء'!$A$2:$C$1589,3,FALSE),"")</f>
        <v/>
      </c>
      <c r="G962" s="75" t="str">
        <f>IFERROR(VLOOKUP(B962,'اسماء العملاء'!$A$2:$F$1589,6,FALSE),"")</f>
        <v/>
      </c>
      <c r="H962" s="142" t="str">
        <f>IFERROR(VLOOKUP(G962,'انواع الفلاتر'!$B$2:$C$52,2,FALSE),"")</f>
        <v/>
      </c>
      <c r="I962" s="128" t="str">
        <f>IFERROR(VLOOKUP(B962,'اسماء العملاء'!$A$2:$K$1589,11,FALSE),"")</f>
        <v/>
      </c>
      <c r="J962" s="46" t="str">
        <f t="shared" si="85"/>
        <v/>
      </c>
      <c r="K962" s="37"/>
      <c r="L962" s="137" t="str">
        <f t="shared" si="86"/>
        <v/>
      </c>
      <c r="M962" s="94" t="str">
        <f>IFERROR(VLOOKUP(B962,'اسماء العملاء'!$A$2:$G$1589,7,FALSE),"")</f>
        <v/>
      </c>
      <c r="N962" s="92" t="str">
        <f t="shared" si="87"/>
        <v/>
      </c>
      <c r="O962" s="149" t="str">
        <f>IFERROR(VLOOKUP(B962,'اسماء العملاء'!$A$2:$I$1589,9,FALSE),"")</f>
        <v/>
      </c>
      <c r="P962" s="144" t="str">
        <f t="shared" si="88"/>
        <v/>
      </c>
      <c r="Q962" s="145" t="str">
        <f t="shared" si="89"/>
        <v/>
      </c>
      <c r="R962" s="50"/>
      <c r="S962" s="133" t="str">
        <f>IFERROR(VLOOKUP(B962,'اسماء العملاء'!$A$2:$J$1589,10,FALSE),"")</f>
        <v/>
      </c>
      <c r="T962" s="48" t="str">
        <f>IFERROR(IF(COUNT($S962:S962)&gt;=$P962,"",EDATE($S962,1)),"")</f>
        <v/>
      </c>
      <c r="U962" s="48" t="str">
        <f>IFERROR(IF(COUNT($S962:T962)&gt;=$P962,"",EDATE($S962,2)),"")</f>
        <v/>
      </c>
      <c r="V962" s="48" t="str">
        <f>IFERROR(IF(COUNT($S962:U962)&gt;=$P962,"",EDATE($S962,3)),"")</f>
        <v/>
      </c>
      <c r="W962" s="48" t="str">
        <f>IFERROR(IF(COUNT($S962:V962)&gt;=$P962,"",EDATE($S962,4)),"")</f>
        <v/>
      </c>
      <c r="X962" s="48" t="str">
        <f>IFERROR(IF(COUNT($S962:W962)&gt;=$P962,"",EDATE($S962,5)),"")</f>
        <v/>
      </c>
      <c r="Y962" s="48" t="str">
        <f>IFERROR(IF(COUNT($S962:X962)&gt;=$P962,"",EDATE($S962,6)),"")</f>
        <v/>
      </c>
      <c r="Z962" s="48" t="str">
        <f>IFERROR(IF(COUNT($S962:Y962)&gt;=$P962,"",EDATE($S962,7)),"")</f>
        <v/>
      </c>
      <c r="AA962" s="48" t="str">
        <f>IFERROR(IF(COUNT($S962:Z962)&gt;=$P962,"",EDATE($S962,8)),"")</f>
        <v/>
      </c>
      <c r="AB962" s="48" t="str">
        <f>IFERROR(IF(COUNT($S962:AA962)&gt;=$P962,"",EDATE($S962,9)),"")</f>
        <v/>
      </c>
      <c r="AC962" s="48" t="str">
        <f>IFERROR(IF(COUNT($S962:AB962)&gt;=$P962,"",EDATE($S962,10)),"")</f>
        <v/>
      </c>
      <c r="AD962" s="48" t="str">
        <f>IFERROR(IF(COUNT($S962:AC962)&gt;=$P962,"",EDATE($S962,11)),"")</f>
        <v/>
      </c>
      <c r="AE962" s="48" t="str">
        <f>IFERROR(IF(COUNT($S962:AD962)&gt;=$P962,"",EDATE($S962,12)),"")</f>
        <v/>
      </c>
      <c r="AF962" s="48" t="str">
        <f>IFERROR(IF(COUNT($S962:AE962)&gt;=$P962,"",EDATE($S962,13)),"")</f>
        <v/>
      </c>
      <c r="AG962" s="48" t="str">
        <f>IFERROR(IF(COUNT($S962:AF962)&gt;=$P962,"",EDATE($S962,14)),"")</f>
        <v/>
      </c>
      <c r="AH962" s="48" t="str">
        <f>IFERROR(IF(COUNT($S962:AG962)&gt;=$P962,"",EDATE($S962,15)),"")</f>
        <v/>
      </c>
      <c r="AI962" s="48" t="str">
        <f>IFERROR(IF(COUNT($S962:AH962)&gt;=$P962,"",EDATE($S962,16)),"")</f>
        <v/>
      </c>
      <c r="AJ962" s="48" t="str">
        <f>IFERROR(IF(COUNT($S962:AI962)&gt;=$P962,"",EDATE($S962,17)),"")</f>
        <v/>
      </c>
      <c r="AK962" s="48" t="str">
        <f>IFERROR(IF(COUNT($S962:AJ962)&gt;=$P962,"",EDATE($S962,18)),"")</f>
        <v/>
      </c>
      <c r="AL962" s="49" t="str">
        <f>IFERROR(IF(COUNT($S962:AK962)&gt;=$P962,"",EDATE($S962,19)),"")</f>
        <v/>
      </c>
      <c r="AM962" s="49" t="str">
        <f>IFERROR(IF(COUNT($S962:AL962)&gt;=$P962,"",EDATE($S962,20)),"")</f>
        <v/>
      </c>
      <c r="AN962" s="49" t="str">
        <f>IFERROR(IF(COUNT($S962:AM962)&gt;=$P962,"",EDATE($S962,21)),"")</f>
        <v/>
      </c>
      <c r="AO962" s="49" t="str">
        <f>IFERROR(IF(COUNT($S962:AN962)&gt;=$P962,"",EDATE($S962,22)),"")</f>
        <v/>
      </c>
      <c r="AP962" s="49" t="str">
        <f>IFERROR(IF(COUNT($S962:AO962)&gt;=$P962,"",EDATE($S962,23)),"")</f>
        <v/>
      </c>
      <c r="AQ962" s="49" t="str">
        <f>IFERROR(IF(COUNT($S962:AP962)&gt;=$P962,"",EDATE($S962,24)),"")</f>
        <v/>
      </c>
      <c r="AR962" s="49" t="str">
        <f>IFERROR(IF(COUNT($S962:AQ962)&gt;=$P962,"",EDATE($S962,25)),"")</f>
        <v/>
      </c>
      <c r="AS962" s="49" t="str">
        <f>IFERROR(IF(COUNT($S962:AR962)&gt;=$P962,"",EDATE($S962,26)),"")</f>
        <v/>
      </c>
      <c r="AT962" s="49" t="str">
        <f>IFERROR(IF(COUNT($S962:AS962)&gt;=$P962,"",EDATE($S962,27)),"")</f>
        <v/>
      </c>
      <c r="AU962" s="49" t="str">
        <f>IFERROR(IF(COUNT($S962:AT962)&gt;=$P962,"",EDATE($S962,28)),"")</f>
        <v/>
      </c>
      <c r="AV962" s="49" t="str">
        <f>IFERROR(IF(COUNT($S962:AU962)&gt;=$P962,"",EDATE($S962,29)),"")</f>
        <v/>
      </c>
      <c r="AW962" s="49" t="str">
        <f>IFERROR(IF(COUNT($S962:AV962)&gt;=$P962,"",EDATE($S962,30)),"")</f>
        <v/>
      </c>
      <c r="AX962" s="49" t="str">
        <f>IFERROR(IF(COUNT($S962:AW962)&gt;=$P962,"",EDATE($S962,31)),"")</f>
        <v/>
      </c>
      <c r="AY962" s="49" t="str">
        <f>IFERROR(IF(COUNT($S962:AX962)&gt;=$P962,"",EDATE($S962,32)),"")</f>
        <v/>
      </c>
      <c r="AZ962" s="49" t="str">
        <f>IFERROR(IF(COUNT($S962:AY962)&gt;=$P962,"",EDATE($S962,33)),"")</f>
        <v/>
      </c>
      <c r="BA962" s="49" t="str">
        <f>IFERROR(IF(COUNT($S962:AZ962)&gt;=$P962,"",EDATE($S962,34)),"")</f>
        <v/>
      </c>
      <c r="BB962" s="49" t="str">
        <f>IFERROR(IF(COUNT($S962:BA962)&gt;=$P962,"",EDATE($S962,35)),"")</f>
        <v/>
      </c>
      <c r="BC962" s="49" t="str">
        <f>IFERROR(IF(COUNT($S962:BB962)&gt;=$P962,"",EDATE($S962,36)),"")</f>
        <v/>
      </c>
      <c r="BD962" s="108"/>
    </row>
    <row r="963" spans="1:56" s="98" customFormat="1" ht="21" customHeight="1" thickBot="1">
      <c r="A963" s="106" t="str">
        <f t="shared" ca="1" si="84"/>
        <v/>
      </c>
      <c r="B963" s="152"/>
      <c r="C963" s="45" t="str">
        <f>IFERROR(VLOOKUP(B963,'اسماء العملاء'!$A$2:$E$1589,5,FALSE),"")</f>
        <v/>
      </c>
      <c r="D963" s="60" t="str">
        <f>IFERROR(VLOOKUP(B963,'اسماء العملاء'!$A$2:$C$1589,2,FALSE),"")</f>
        <v/>
      </c>
      <c r="E963" s="56"/>
      <c r="F963" s="62" t="str">
        <f>IFERROR(VLOOKUP(B963,'اسماء العملاء'!$A$2:$C$1589,3,FALSE),"")</f>
        <v/>
      </c>
      <c r="G963" s="75" t="str">
        <f>IFERROR(VLOOKUP(B963,'اسماء العملاء'!$A$2:$F$1589,6,FALSE),"")</f>
        <v/>
      </c>
      <c r="H963" s="142" t="str">
        <f>IFERROR(VLOOKUP(G963,'انواع الفلاتر'!$B$2:$C$52,2,FALSE),"")</f>
        <v/>
      </c>
      <c r="I963" s="128" t="str">
        <f>IFERROR(VLOOKUP(B963,'اسماء العملاء'!$A$2:$K$1589,11,FALSE),"")</f>
        <v/>
      </c>
      <c r="J963" s="46" t="str">
        <f t="shared" si="85"/>
        <v/>
      </c>
      <c r="K963" s="37"/>
      <c r="L963" s="137" t="str">
        <f t="shared" si="86"/>
        <v/>
      </c>
      <c r="M963" s="94" t="str">
        <f>IFERROR(VLOOKUP(B963,'اسماء العملاء'!$A$2:$G$1589,7,FALSE),"")</f>
        <v/>
      </c>
      <c r="N963" s="92" t="str">
        <f t="shared" si="87"/>
        <v/>
      </c>
      <c r="O963" s="149" t="str">
        <f>IFERROR(VLOOKUP(B963,'اسماء العملاء'!$A$2:$I$1589,9,FALSE),"")</f>
        <v/>
      </c>
      <c r="P963" s="144" t="str">
        <f t="shared" si="88"/>
        <v/>
      </c>
      <c r="Q963" s="145" t="str">
        <f t="shared" si="89"/>
        <v/>
      </c>
      <c r="R963" s="50"/>
      <c r="S963" s="133" t="str">
        <f>IFERROR(VLOOKUP(B963,'اسماء العملاء'!$A$2:$J$1589,10,FALSE),"")</f>
        <v/>
      </c>
      <c r="T963" s="48" t="str">
        <f>IFERROR(IF(COUNT($S963:S963)&gt;=$P963,"",EDATE($S963,1)),"")</f>
        <v/>
      </c>
      <c r="U963" s="48" t="str">
        <f>IFERROR(IF(COUNT($S963:T963)&gt;=$P963,"",EDATE($S963,2)),"")</f>
        <v/>
      </c>
      <c r="V963" s="48" t="str">
        <f>IFERROR(IF(COUNT($S963:U963)&gt;=$P963,"",EDATE($S963,3)),"")</f>
        <v/>
      </c>
      <c r="W963" s="48" t="str">
        <f>IFERROR(IF(COUNT($S963:V963)&gt;=$P963,"",EDATE($S963,4)),"")</f>
        <v/>
      </c>
      <c r="X963" s="48" t="str">
        <f>IFERROR(IF(COUNT($S963:W963)&gt;=$P963,"",EDATE($S963,5)),"")</f>
        <v/>
      </c>
      <c r="Y963" s="48" t="str">
        <f>IFERROR(IF(COUNT($S963:X963)&gt;=$P963,"",EDATE($S963,6)),"")</f>
        <v/>
      </c>
      <c r="Z963" s="48" t="str">
        <f>IFERROR(IF(COUNT($S963:Y963)&gt;=$P963,"",EDATE($S963,7)),"")</f>
        <v/>
      </c>
      <c r="AA963" s="48" t="str">
        <f>IFERROR(IF(COUNT($S963:Z963)&gt;=$P963,"",EDATE($S963,8)),"")</f>
        <v/>
      </c>
      <c r="AB963" s="48" t="str">
        <f>IFERROR(IF(COUNT($S963:AA963)&gt;=$P963,"",EDATE($S963,9)),"")</f>
        <v/>
      </c>
      <c r="AC963" s="48" t="str">
        <f>IFERROR(IF(COUNT($S963:AB963)&gt;=$P963,"",EDATE($S963,10)),"")</f>
        <v/>
      </c>
      <c r="AD963" s="48" t="str">
        <f>IFERROR(IF(COUNT($S963:AC963)&gt;=$P963,"",EDATE($S963,11)),"")</f>
        <v/>
      </c>
      <c r="AE963" s="48" t="str">
        <f>IFERROR(IF(COUNT($S963:AD963)&gt;=$P963,"",EDATE($S963,12)),"")</f>
        <v/>
      </c>
      <c r="AF963" s="48" t="str">
        <f>IFERROR(IF(COUNT($S963:AE963)&gt;=$P963,"",EDATE($S963,13)),"")</f>
        <v/>
      </c>
      <c r="AG963" s="48" t="str">
        <f>IFERROR(IF(COUNT($S963:AF963)&gt;=$P963,"",EDATE($S963,14)),"")</f>
        <v/>
      </c>
      <c r="AH963" s="48" t="str">
        <f>IFERROR(IF(COUNT($S963:AG963)&gt;=$P963,"",EDATE($S963,15)),"")</f>
        <v/>
      </c>
      <c r="AI963" s="48" t="str">
        <f>IFERROR(IF(COUNT($S963:AH963)&gt;=$P963,"",EDATE($S963,16)),"")</f>
        <v/>
      </c>
      <c r="AJ963" s="48" t="str">
        <f>IFERROR(IF(COUNT($S963:AI963)&gt;=$P963,"",EDATE($S963,17)),"")</f>
        <v/>
      </c>
      <c r="AK963" s="48" t="str">
        <f>IFERROR(IF(COUNT($S963:AJ963)&gt;=$P963,"",EDATE($S963,18)),"")</f>
        <v/>
      </c>
      <c r="AL963" s="49" t="str">
        <f>IFERROR(IF(COUNT($S963:AK963)&gt;=$P963,"",EDATE($S963,19)),"")</f>
        <v/>
      </c>
      <c r="AM963" s="49" t="str">
        <f>IFERROR(IF(COUNT($S963:AL963)&gt;=$P963,"",EDATE($S963,20)),"")</f>
        <v/>
      </c>
      <c r="AN963" s="49" t="str">
        <f>IFERROR(IF(COUNT($S963:AM963)&gt;=$P963,"",EDATE($S963,21)),"")</f>
        <v/>
      </c>
      <c r="AO963" s="49" t="str">
        <f>IFERROR(IF(COUNT($S963:AN963)&gt;=$P963,"",EDATE($S963,22)),"")</f>
        <v/>
      </c>
      <c r="AP963" s="49" t="str">
        <f>IFERROR(IF(COUNT($S963:AO963)&gt;=$P963,"",EDATE($S963,23)),"")</f>
        <v/>
      </c>
      <c r="AQ963" s="49" t="str">
        <f>IFERROR(IF(COUNT($S963:AP963)&gt;=$P963,"",EDATE($S963,24)),"")</f>
        <v/>
      </c>
      <c r="AR963" s="49" t="str">
        <f>IFERROR(IF(COUNT($S963:AQ963)&gt;=$P963,"",EDATE($S963,25)),"")</f>
        <v/>
      </c>
      <c r="AS963" s="49" t="str">
        <f>IFERROR(IF(COUNT($S963:AR963)&gt;=$P963,"",EDATE($S963,26)),"")</f>
        <v/>
      </c>
      <c r="AT963" s="49" t="str">
        <f>IFERROR(IF(COUNT($S963:AS963)&gt;=$P963,"",EDATE($S963,27)),"")</f>
        <v/>
      </c>
      <c r="AU963" s="49" t="str">
        <f>IFERROR(IF(COUNT($S963:AT963)&gt;=$P963,"",EDATE($S963,28)),"")</f>
        <v/>
      </c>
      <c r="AV963" s="49" t="str">
        <f>IFERROR(IF(COUNT($S963:AU963)&gt;=$P963,"",EDATE($S963,29)),"")</f>
        <v/>
      </c>
      <c r="AW963" s="49" t="str">
        <f>IFERROR(IF(COUNT($S963:AV963)&gt;=$P963,"",EDATE($S963,30)),"")</f>
        <v/>
      </c>
      <c r="AX963" s="49" t="str">
        <f>IFERROR(IF(COUNT($S963:AW963)&gt;=$P963,"",EDATE($S963,31)),"")</f>
        <v/>
      </c>
      <c r="AY963" s="49" t="str">
        <f>IFERROR(IF(COUNT($S963:AX963)&gt;=$P963,"",EDATE($S963,32)),"")</f>
        <v/>
      </c>
      <c r="AZ963" s="49" t="str">
        <f>IFERROR(IF(COUNT($S963:AY963)&gt;=$P963,"",EDATE($S963,33)),"")</f>
        <v/>
      </c>
      <c r="BA963" s="49" t="str">
        <f>IFERROR(IF(COUNT($S963:AZ963)&gt;=$P963,"",EDATE($S963,34)),"")</f>
        <v/>
      </c>
      <c r="BB963" s="49" t="str">
        <f>IFERROR(IF(COUNT($S963:BA963)&gt;=$P963,"",EDATE($S963,35)),"")</f>
        <v/>
      </c>
      <c r="BC963" s="49" t="str">
        <f>IFERROR(IF(COUNT($S963:BB963)&gt;=$P963,"",EDATE($S963,36)),"")</f>
        <v/>
      </c>
      <c r="BD963" s="108"/>
    </row>
    <row r="964" spans="1:56" s="98" customFormat="1" ht="21" customHeight="1" thickBot="1">
      <c r="A964" s="106" t="str">
        <f t="shared" ref="A964:A1027" ca="1" si="90">IF(B964="","",TODAY())</f>
        <v/>
      </c>
      <c r="B964" s="152"/>
      <c r="C964" s="45" t="str">
        <f>IFERROR(VLOOKUP(B964,'اسماء العملاء'!$A$2:$E$1589,5,FALSE),"")</f>
        <v/>
      </c>
      <c r="D964" s="60" t="str">
        <f>IFERROR(VLOOKUP(B964,'اسماء العملاء'!$A$2:$C$1589,2,FALSE),"")</f>
        <v/>
      </c>
      <c r="E964" s="56"/>
      <c r="F964" s="62" t="str">
        <f>IFERROR(VLOOKUP(B964,'اسماء العملاء'!$A$2:$C$1589,3,FALSE),"")</f>
        <v/>
      </c>
      <c r="G964" s="75" t="str">
        <f>IFERROR(VLOOKUP(B964,'اسماء العملاء'!$A$2:$F$1589,6,FALSE),"")</f>
        <v/>
      </c>
      <c r="H964" s="142" t="str">
        <f>IFERROR(VLOOKUP(G964,'انواع الفلاتر'!$B$2:$C$52,2,FALSE),"")</f>
        <v/>
      </c>
      <c r="I964" s="128" t="str">
        <f>IFERROR(VLOOKUP(B964,'اسماء العملاء'!$A$2:$K$1589,11,FALSE),"")</f>
        <v/>
      </c>
      <c r="J964" s="46" t="str">
        <f t="shared" ref="J964:J1027" si="91">IFERROR(SUM(I964*H964),"")</f>
        <v/>
      </c>
      <c r="K964" s="37"/>
      <c r="L964" s="137" t="str">
        <f t="shared" ref="L964:L1027" si="92">IFERROR(J964,"")</f>
        <v/>
      </c>
      <c r="M964" s="94" t="str">
        <f>IFERROR(VLOOKUP(B964,'اسماء العملاء'!$A$2:$G$1589,7,FALSE),"")</f>
        <v/>
      </c>
      <c r="N964" s="92" t="str">
        <f t="shared" ref="N964:N1027" si="93">IFERROR(SUM(L964-M964),"")</f>
        <v/>
      </c>
      <c r="O964" s="149" t="str">
        <f>IFERROR(VLOOKUP(B964,'اسماء العملاء'!$A$2:$I$1589,9,FALSE),"")</f>
        <v/>
      </c>
      <c r="P964" s="144" t="str">
        <f t="shared" ref="P964:P1027" si="94">IFERROR(INT(N964/O964),"")</f>
        <v/>
      </c>
      <c r="Q964" s="145" t="str">
        <f t="shared" ref="Q964:Q1027" si="95">IFERROR(N964-O964*P964,"")</f>
        <v/>
      </c>
      <c r="R964" s="50"/>
      <c r="S964" s="133" t="str">
        <f>IFERROR(VLOOKUP(B964,'اسماء العملاء'!$A$2:$J$1589,10,FALSE),"")</f>
        <v/>
      </c>
      <c r="T964" s="48" t="str">
        <f>IFERROR(IF(COUNT($S964:S964)&gt;=$P964,"",EDATE($S964,1)),"")</f>
        <v/>
      </c>
      <c r="U964" s="48" t="str">
        <f>IFERROR(IF(COUNT($S964:T964)&gt;=$P964,"",EDATE($S964,2)),"")</f>
        <v/>
      </c>
      <c r="V964" s="48" t="str">
        <f>IFERROR(IF(COUNT($S964:U964)&gt;=$P964,"",EDATE($S964,3)),"")</f>
        <v/>
      </c>
      <c r="W964" s="48" t="str">
        <f>IFERROR(IF(COUNT($S964:V964)&gt;=$P964,"",EDATE($S964,4)),"")</f>
        <v/>
      </c>
      <c r="X964" s="48" t="str">
        <f>IFERROR(IF(COUNT($S964:W964)&gt;=$P964,"",EDATE($S964,5)),"")</f>
        <v/>
      </c>
      <c r="Y964" s="48" t="str">
        <f>IFERROR(IF(COUNT($S964:X964)&gt;=$P964,"",EDATE($S964,6)),"")</f>
        <v/>
      </c>
      <c r="Z964" s="48" t="str">
        <f>IFERROR(IF(COUNT($S964:Y964)&gt;=$P964,"",EDATE($S964,7)),"")</f>
        <v/>
      </c>
      <c r="AA964" s="48" t="str">
        <f>IFERROR(IF(COUNT($S964:Z964)&gt;=$P964,"",EDATE($S964,8)),"")</f>
        <v/>
      </c>
      <c r="AB964" s="48" t="str">
        <f>IFERROR(IF(COUNT($S964:AA964)&gt;=$P964,"",EDATE($S964,9)),"")</f>
        <v/>
      </c>
      <c r="AC964" s="48" t="str">
        <f>IFERROR(IF(COUNT($S964:AB964)&gt;=$P964,"",EDATE($S964,10)),"")</f>
        <v/>
      </c>
      <c r="AD964" s="48" t="str">
        <f>IFERROR(IF(COUNT($S964:AC964)&gt;=$P964,"",EDATE($S964,11)),"")</f>
        <v/>
      </c>
      <c r="AE964" s="48" t="str">
        <f>IFERROR(IF(COUNT($S964:AD964)&gt;=$P964,"",EDATE($S964,12)),"")</f>
        <v/>
      </c>
      <c r="AF964" s="48" t="str">
        <f>IFERROR(IF(COUNT($S964:AE964)&gt;=$P964,"",EDATE($S964,13)),"")</f>
        <v/>
      </c>
      <c r="AG964" s="48" t="str">
        <f>IFERROR(IF(COUNT($S964:AF964)&gt;=$P964,"",EDATE($S964,14)),"")</f>
        <v/>
      </c>
      <c r="AH964" s="48" t="str">
        <f>IFERROR(IF(COUNT($S964:AG964)&gt;=$P964,"",EDATE($S964,15)),"")</f>
        <v/>
      </c>
      <c r="AI964" s="48" t="str">
        <f>IFERROR(IF(COUNT($S964:AH964)&gt;=$P964,"",EDATE($S964,16)),"")</f>
        <v/>
      </c>
      <c r="AJ964" s="48" t="str">
        <f>IFERROR(IF(COUNT($S964:AI964)&gt;=$P964,"",EDATE($S964,17)),"")</f>
        <v/>
      </c>
      <c r="AK964" s="48" t="str">
        <f>IFERROR(IF(COUNT($S964:AJ964)&gt;=$P964,"",EDATE($S964,18)),"")</f>
        <v/>
      </c>
      <c r="AL964" s="49" t="str">
        <f>IFERROR(IF(COUNT($S964:AK964)&gt;=$P964,"",EDATE($S964,19)),"")</f>
        <v/>
      </c>
      <c r="AM964" s="49" t="str">
        <f>IFERROR(IF(COUNT($S964:AL964)&gt;=$P964,"",EDATE($S964,20)),"")</f>
        <v/>
      </c>
      <c r="AN964" s="49" t="str">
        <f>IFERROR(IF(COUNT($S964:AM964)&gt;=$P964,"",EDATE($S964,21)),"")</f>
        <v/>
      </c>
      <c r="AO964" s="49" t="str">
        <f>IFERROR(IF(COUNT($S964:AN964)&gt;=$P964,"",EDATE($S964,22)),"")</f>
        <v/>
      </c>
      <c r="AP964" s="49" t="str">
        <f>IFERROR(IF(COUNT($S964:AO964)&gt;=$P964,"",EDATE($S964,23)),"")</f>
        <v/>
      </c>
      <c r="AQ964" s="49" t="str">
        <f>IFERROR(IF(COUNT($S964:AP964)&gt;=$P964,"",EDATE($S964,24)),"")</f>
        <v/>
      </c>
      <c r="AR964" s="49" t="str">
        <f>IFERROR(IF(COUNT($S964:AQ964)&gt;=$P964,"",EDATE($S964,25)),"")</f>
        <v/>
      </c>
      <c r="AS964" s="49" t="str">
        <f>IFERROR(IF(COUNT($S964:AR964)&gt;=$P964,"",EDATE($S964,26)),"")</f>
        <v/>
      </c>
      <c r="AT964" s="49" t="str">
        <f>IFERROR(IF(COUNT($S964:AS964)&gt;=$P964,"",EDATE($S964,27)),"")</f>
        <v/>
      </c>
      <c r="AU964" s="49" t="str">
        <f>IFERROR(IF(COUNT($S964:AT964)&gt;=$P964,"",EDATE($S964,28)),"")</f>
        <v/>
      </c>
      <c r="AV964" s="49" t="str">
        <f>IFERROR(IF(COUNT($S964:AU964)&gt;=$P964,"",EDATE($S964,29)),"")</f>
        <v/>
      </c>
      <c r="AW964" s="49" t="str">
        <f>IFERROR(IF(COUNT($S964:AV964)&gt;=$P964,"",EDATE($S964,30)),"")</f>
        <v/>
      </c>
      <c r="AX964" s="49" t="str">
        <f>IFERROR(IF(COUNT($S964:AW964)&gt;=$P964,"",EDATE($S964,31)),"")</f>
        <v/>
      </c>
      <c r="AY964" s="49" t="str">
        <f>IFERROR(IF(COUNT($S964:AX964)&gt;=$P964,"",EDATE($S964,32)),"")</f>
        <v/>
      </c>
      <c r="AZ964" s="49" t="str">
        <f>IFERROR(IF(COUNT($S964:AY964)&gt;=$P964,"",EDATE($S964,33)),"")</f>
        <v/>
      </c>
      <c r="BA964" s="49" t="str">
        <f>IFERROR(IF(COUNT($S964:AZ964)&gt;=$P964,"",EDATE($S964,34)),"")</f>
        <v/>
      </c>
      <c r="BB964" s="49" t="str">
        <f>IFERROR(IF(COUNT($S964:BA964)&gt;=$P964,"",EDATE($S964,35)),"")</f>
        <v/>
      </c>
      <c r="BC964" s="49" t="str">
        <f>IFERROR(IF(COUNT($S964:BB964)&gt;=$P964,"",EDATE($S964,36)),"")</f>
        <v/>
      </c>
      <c r="BD964" s="108"/>
    </row>
    <row r="965" spans="1:56" s="98" customFormat="1" ht="21" customHeight="1" thickBot="1">
      <c r="A965" s="106" t="str">
        <f t="shared" ca="1" si="90"/>
        <v/>
      </c>
      <c r="B965" s="152"/>
      <c r="C965" s="45" t="str">
        <f>IFERROR(VLOOKUP(B965,'اسماء العملاء'!$A$2:$E$1589,5,FALSE),"")</f>
        <v/>
      </c>
      <c r="D965" s="60" t="str">
        <f>IFERROR(VLOOKUP(B965,'اسماء العملاء'!$A$2:$C$1589,2,FALSE),"")</f>
        <v/>
      </c>
      <c r="E965" s="56"/>
      <c r="F965" s="62" t="str">
        <f>IFERROR(VLOOKUP(B965,'اسماء العملاء'!$A$2:$C$1589,3,FALSE),"")</f>
        <v/>
      </c>
      <c r="G965" s="75" t="str">
        <f>IFERROR(VLOOKUP(B965,'اسماء العملاء'!$A$2:$F$1589,6,FALSE),"")</f>
        <v/>
      </c>
      <c r="H965" s="142" t="str">
        <f>IFERROR(VLOOKUP(G965,'انواع الفلاتر'!$B$2:$C$52,2,FALSE),"")</f>
        <v/>
      </c>
      <c r="I965" s="128" t="str">
        <f>IFERROR(VLOOKUP(B965,'اسماء العملاء'!$A$2:$K$1589,11,FALSE),"")</f>
        <v/>
      </c>
      <c r="J965" s="46" t="str">
        <f t="shared" si="91"/>
        <v/>
      </c>
      <c r="K965" s="37"/>
      <c r="L965" s="137" t="str">
        <f t="shared" si="92"/>
        <v/>
      </c>
      <c r="M965" s="94" t="str">
        <f>IFERROR(VLOOKUP(B965,'اسماء العملاء'!$A$2:$G$1589,7,FALSE),"")</f>
        <v/>
      </c>
      <c r="N965" s="92" t="str">
        <f t="shared" si="93"/>
        <v/>
      </c>
      <c r="O965" s="149" t="str">
        <f>IFERROR(VLOOKUP(B965,'اسماء العملاء'!$A$2:$I$1589,9,FALSE),"")</f>
        <v/>
      </c>
      <c r="P965" s="144" t="str">
        <f t="shared" si="94"/>
        <v/>
      </c>
      <c r="Q965" s="145" t="str">
        <f t="shared" si="95"/>
        <v/>
      </c>
      <c r="R965" s="50"/>
      <c r="S965" s="133" t="str">
        <f>IFERROR(VLOOKUP(B965,'اسماء العملاء'!$A$2:$J$1589,10,FALSE),"")</f>
        <v/>
      </c>
      <c r="T965" s="48" t="str">
        <f>IFERROR(IF(COUNT($S965:S965)&gt;=$P965,"",EDATE($S965,1)),"")</f>
        <v/>
      </c>
      <c r="U965" s="48" t="str">
        <f>IFERROR(IF(COUNT($S965:T965)&gt;=$P965,"",EDATE($S965,2)),"")</f>
        <v/>
      </c>
      <c r="V965" s="48" t="str">
        <f>IFERROR(IF(COUNT($S965:U965)&gt;=$P965,"",EDATE($S965,3)),"")</f>
        <v/>
      </c>
      <c r="W965" s="48" t="str">
        <f>IFERROR(IF(COUNT($S965:V965)&gt;=$P965,"",EDATE($S965,4)),"")</f>
        <v/>
      </c>
      <c r="X965" s="48" t="str">
        <f>IFERROR(IF(COUNT($S965:W965)&gt;=$P965,"",EDATE($S965,5)),"")</f>
        <v/>
      </c>
      <c r="Y965" s="48" t="str">
        <f>IFERROR(IF(COUNT($S965:X965)&gt;=$P965,"",EDATE($S965,6)),"")</f>
        <v/>
      </c>
      <c r="Z965" s="48" t="str">
        <f>IFERROR(IF(COUNT($S965:Y965)&gt;=$P965,"",EDATE($S965,7)),"")</f>
        <v/>
      </c>
      <c r="AA965" s="48" t="str">
        <f>IFERROR(IF(COUNT($S965:Z965)&gt;=$P965,"",EDATE($S965,8)),"")</f>
        <v/>
      </c>
      <c r="AB965" s="48" t="str">
        <f>IFERROR(IF(COUNT($S965:AA965)&gt;=$P965,"",EDATE($S965,9)),"")</f>
        <v/>
      </c>
      <c r="AC965" s="48" t="str">
        <f>IFERROR(IF(COUNT($S965:AB965)&gt;=$P965,"",EDATE($S965,10)),"")</f>
        <v/>
      </c>
      <c r="AD965" s="48" t="str">
        <f>IFERROR(IF(COUNT($S965:AC965)&gt;=$P965,"",EDATE($S965,11)),"")</f>
        <v/>
      </c>
      <c r="AE965" s="48" t="str">
        <f>IFERROR(IF(COUNT($S965:AD965)&gt;=$P965,"",EDATE($S965,12)),"")</f>
        <v/>
      </c>
      <c r="AF965" s="48" t="str">
        <f>IFERROR(IF(COUNT($S965:AE965)&gt;=$P965,"",EDATE($S965,13)),"")</f>
        <v/>
      </c>
      <c r="AG965" s="48" t="str">
        <f>IFERROR(IF(COUNT($S965:AF965)&gt;=$P965,"",EDATE($S965,14)),"")</f>
        <v/>
      </c>
      <c r="AH965" s="48" t="str">
        <f>IFERROR(IF(COUNT($S965:AG965)&gt;=$P965,"",EDATE($S965,15)),"")</f>
        <v/>
      </c>
      <c r="AI965" s="48" t="str">
        <f>IFERROR(IF(COUNT($S965:AH965)&gt;=$P965,"",EDATE($S965,16)),"")</f>
        <v/>
      </c>
      <c r="AJ965" s="48" t="str">
        <f>IFERROR(IF(COUNT($S965:AI965)&gt;=$P965,"",EDATE($S965,17)),"")</f>
        <v/>
      </c>
      <c r="AK965" s="48" t="str">
        <f>IFERROR(IF(COUNT($S965:AJ965)&gt;=$P965,"",EDATE($S965,18)),"")</f>
        <v/>
      </c>
      <c r="AL965" s="49" t="str">
        <f>IFERROR(IF(COUNT($S965:AK965)&gt;=$P965,"",EDATE($S965,19)),"")</f>
        <v/>
      </c>
      <c r="AM965" s="49" t="str">
        <f>IFERROR(IF(COUNT($S965:AL965)&gt;=$P965,"",EDATE($S965,20)),"")</f>
        <v/>
      </c>
      <c r="AN965" s="49" t="str">
        <f>IFERROR(IF(COUNT($S965:AM965)&gt;=$P965,"",EDATE($S965,21)),"")</f>
        <v/>
      </c>
      <c r="AO965" s="49" t="str">
        <f>IFERROR(IF(COUNT($S965:AN965)&gt;=$P965,"",EDATE($S965,22)),"")</f>
        <v/>
      </c>
      <c r="AP965" s="49" t="str">
        <f>IFERROR(IF(COUNT($S965:AO965)&gt;=$P965,"",EDATE($S965,23)),"")</f>
        <v/>
      </c>
      <c r="AQ965" s="49" t="str">
        <f>IFERROR(IF(COUNT($S965:AP965)&gt;=$P965,"",EDATE($S965,24)),"")</f>
        <v/>
      </c>
      <c r="AR965" s="49" t="str">
        <f>IFERROR(IF(COUNT($S965:AQ965)&gt;=$P965,"",EDATE($S965,25)),"")</f>
        <v/>
      </c>
      <c r="AS965" s="49" t="str">
        <f>IFERROR(IF(COUNT($S965:AR965)&gt;=$P965,"",EDATE($S965,26)),"")</f>
        <v/>
      </c>
      <c r="AT965" s="49" t="str">
        <f>IFERROR(IF(COUNT($S965:AS965)&gt;=$P965,"",EDATE($S965,27)),"")</f>
        <v/>
      </c>
      <c r="AU965" s="49" t="str">
        <f>IFERROR(IF(COUNT($S965:AT965)&gt;=$P965,"",EDATE($S965,28)),"")</f>
        <v/>
      </c>
      <c r="AV965" s="49" t="str">
        <f>IFERROR(IF(COUNT($S965:AU965)&gt;=$P965,"",EDATE($S965,29)),"")</f>
        <v/>
      </c>
      <c r="AW965" s="49" t="str">
        <f>IFERROR(IF(COUNT($S965:AV965)&gt;=$P965,"",EDATE($S965,30)),"")</f>
        <v/>
      </c>
      <c r="AX965" s="49" t="str">
        <f>IFERROR(IF(COUNT($S965:AW965)&gt;=$P965,"",EDATE($S965,31)),"")</f>
        <v/>
      </c>
      <c r="AY965" s="49" t="str">
        <f>IFERROR(IF(COUNT($S965:AX965)&gt;=$P965,"",EDATE($S965,32)),"")</f>
        <v/>
      </c>
      <c r="AZ965" s="49" t="str">
        <f>IFERROR(IF(COUNT($S965:AY965)&gt;=$P965,"",EDATE($S965,33)),"")</f>
        <v/>
      </c>
      <c r="BA965" s="49" t="str">
        <f>IFERROR(IF(COUNT($S965:AZ965)&gt;=$P965,"",EDATE($S965,34)),"")</f>
        <v/>
      </c>
      <c r="BB965" s="49" t="str">
        <f>IFERROR(IF(COUNT($S965:BA965)&gt;=$P965,"",EDATE($S965,35)),"")</f>
        <v/>
      </c>
      <c r="BC965" s="49" t="str">
        <f>IFERROR(IF(COUNT($S965:BB965)&gt;=$P965,"",EDATE($S965,36)),"")</f>
        <v/>
      </c>
      <c r="BD965" s="108"/>
    </row>
    <row r="966" spans="1:56" s="98" customFormat="1" ht="21" customHeight="1" thickBot="1">
      <c r="A966" s="106" t="str">
        <f t="shared" ca="1" si="90"/>
        <v/>
      </c>
      <c r="B966" s="152"/>
      <c r="C966" s="45" t="str">
        <f>IFERROR(VLOOKUP(B966,'اسماء العملاء'!$A$2:$E$1589,5,FALSE),"")</f>
        <v/>
      </c>
      <c r="D966" s="60" t="str">
        <f>IFERROR(VLOOKUP(B966,'اسماء العملاء'!$A$2:$C$1589,2,FALSE),"")</f>
        <v/>
      </c>
      <c r="E966" s="56"/>
      <c r="F966" s="62" t="str">
        <f>IFERROR(VLOOKUP(B966,'اسماء العملاء'!$A$2:$C$1589,3,FALSE),"")</f>
        <v/>
      </c>
      <c r="G966" s="75" t="str">
        <f>IFERROR(VLOOKUP(B966,'اسماء العملاء'!$A$2:$F$1589,6,FALSE),"")</f>
        <v/>
      </c>
      <c r="H966" s="142" t="str">
        <f>IFERROR(VLOOKUP(G966,'انواع الفلاتر'!$B$2:$C$52,2,FALSE),"")</f>
        <v/>
      </c>
      <c r="I966" s="128" t="str">
        <f>IFERROR(VLOOKUP(B966,'اسماء العملاء'!$A$2:$K$1589,11,FALSE),"")</f>
        <v/>
      </c>
      <c r="J966" s="46" t="str">
        <f t="shared" si="91"/>
        <v/>
      </c>
      <c r="K966" s="37"/>
      <c r="L966" s="137" t="str">
        <f t="shared" si="92"/>
        <v/>
      </c>
      <c r="M966" s="94" t="str">
        <f>IFERROR(VLOOKUP(B966,'اسماء العملاء'!$A$2:$G$1589,7,FALSE),"")</f>
        <v/>
      </c>
      <c r="N966" s="92" t="str">
        <f t="shared" si="93"/>
        <v/>
      </c>
      <c r="O966" s="149" t="str">
        <f>IFERROR(VLOOKUP(B966,'اسماء العملاء'!$A$2:$I$1589,9,FALSE),"")</f>
        <v/>
      </c>
      <c r="P966" s="144" t="str">
        <f t="shared" si="94"/>
        <v/>
      </c>
      <c r="Q966" s="145" t="str">
        <f t="shared" si="95"/>
        <v/>
      </c>
      <c r="R966" s="50"/>
      <c r="S966" s="133" t="str">
        <f>IFERROR(VLOOKUP(B966,'اسماء العملاء'!$A$2:$J$1589,10,FALSE),"")</f>
        <v/>
      </c>
      <c r="T966" s="48" t="str">
        <f>IFERROR(IF(COUNT($S966:S966)&gt;=$P966,"",EDATE($S966,1)),"")</f>
        <v/>
      </c>
      <c r="U966" s="48" t="str">
        <f>IFERROR(IF(COUNT($S966:T966)&gt;=$P966,"",EDATE($S966,2)),"")</f>
        <v/>
      </c>
      <c r="V966" s="48" t="str">
        <f>IFERROR(IF(COUNT($S966:U966)&gt;=$P966,"",EDATE($S966,3)),"")</f>
        <v/>
      </c>
      <c r="W966" s="48" t="str">
        <f>IFERROR(IF(COUNT($S966:V966)&gt;=$P966,"",EDATE($S966,4)),"")</f>
        <v/>
      </c>
      <c r="X966" s="48" t="str">
        <f>IFERROR(IF(COUNT($S966:W966)&gt;=$P966,"",EDATE($S966,5)),"")</f>
        <v/>
      </c>
      <c r="Y966" s="48" t="str">
        <f>IFERROR(IF(COUNT($S966:X966)&gt;=$P966,"",EDATE($S966,6)),"")</f>
        <v/>
      </c>
      <c r="Z966" s="48" t="str">
        <f>IFERROR(IF(COUNT($S966:Y966)&gt;=$P966,"",EDATE($S966,7)),"")</f>
        <v/>
      </c>
      <c r="AA966" s="48" t="str">
        <f>IFERROR(IF(COUNT($S966:Z966)&gt;=$P966,"",EDATE($S966,8)),"")</f>
        <v/>
      </c>
      <c r="AB966" s="48" t="str">
        <f>IFERROR(IF(COUNT($S966:AA966)&gt;=$P966,"",EDATE($S966,9)),"")</f>
        <v/>
      </c>
      <c r="AC966" s="48" t="str">
        <f>IFERROR(IF(COUNT($S966:AB966)&gt;=$P966,"",EDATE($S966,10)),"")</f>
        <v/>
      </c>
      <c r="AD966" s="48" t="str">
        <f>IFERROR(IF(COUNT($S966:AC966)&gt;=$P966,"",EDATE($S966,11)),"")</f>
        <v/>
      </c>
      <c r="AE966" s="48" t="str">
        <f>IFERROR(IF(COUNT($S966:AD966)&gt;=$P966,"",EDATE($S966,12)),"")</f>
        <v/>
      </c>
      <c r="AF966" s="48" t="str">
        <f>IFERROR(IF(COUNT($S966:AE966)&gt;=$P966,"",EDATE($S966,13)),"")</f>
        <v/>
      </c>
      <c r="AG966" s="48" t="str">
        <f>IFERROR(IF(COUNT($S966:AF966)&gt;=$P966,"",EDATE($S966,14)),"")</f>
        <v/>
      </c>
      <c r="AH966" s="48" t="str">
        <f>IFERROR(IF(COUNT($S966:AG966)&gt;=$P966,"",EDATE($S966,15)),"")</f>
        <v/>
      </c>
      <c r="AI966" s="48" t="str">
        <f>IFERROR(IF(COUNT($S966:AH966)&gt;=$P966,"",EDATE($S966,16)),"")</f>
        <v/>
      </c>
      <c r="AJ966" s="48" t="str">
        <f>IFERROR(IF(COUNT($S966:AI966)&gt;=$P966,"",EDATE($S966,17)),"")</f>
        <v/>
      </c>
      <c r="AK966" s="48" t="str">
        <f>IFERROR(IF(COUNT($S966:AJ966)&gt;=$P966,"",EDATE($S966,18)),"")</f>
        <v/>
      </c>
      <c r="AL966" s="49" t="str">
        <f>IFERROR(IF(COUNT($S966:AK966)&gt;=$P966,"",EDATE($S966,19)),"")</f>
        <v/>
      </c>
      <c r="AM966" s="49" t="str">
        <f>IFERROR(IF(COUNT($S966:AL966)&gt;=$P966,"",EDATE($S966,20)),"")</f>
        <v/>
      </c>
      <c r="AN966" s="49" t="str">
        <f>IFERROR(IF(COUNT($S966:AM966)&gt;=$P966,"",EDATE($S966,21)),"")</f>
        <v/>
      </c>
      <c r="AO966" s="49" t="str">
        <f>IFERROR(IF(COUNT($S966:AN966)&gt;=$P966,"",EDATE($S966,22)),"")</f>
        <v/>
      </c>
      <c r="AP966" s="49" t="str">
        <f>IFERROR(IF(COUNT($S966:AO966)&gt;=$P966,"",EDATE($S966,23)),"")</f>
        <v/>
      </c>
      <c r="AQ966" s="49" t="str">
        <f>IFERROR(IF(COUNT($S966:AP966)&gt;=$P966,"",EDATE($S966,24)),"")</f>
        <v/>
      </c>
      <c r="AR966" s="49" t="str">
        <f>IFERROR(IF(COUNT($S966:AQ966)&gt;=$P966,"",EDATE($S966,25)),"")</f>
        <v/>
      </c>
      <c r="AS966" s="49" t="str">
        <f>IFERROR(IF(COUNT($S966:AR966)&gt;=$P966,"",EDATE($S966,26)),"")</f>
        <v/>
      </c>
      <c r="AT966" s="49" t="str">
        <f>IFERROR(IF(COUNT($S966:AS966)&gt;=$P966,"",EDATE($S966,27)),"")</f>
        <v/>
      </c>
      <c r="AU966" s="49" t="str">
        <f>IFERROR(IF(COUNT($S966:AT966)&gt;=$P966,"",EDATE($S966,28)),"")</f>
        <v/>
      </c>
      <c r="AV966" s="49" t="str">
        <f>IFERROR(IF(COUNT($S966:AU966)&gt;=$P966,"",EDATE($S966,29)),"")</f>
        <v/>
      </c>
      <c r="AW966" s="49" t="str">
        <f>IFERROR(IF(COUNT($S966:AV966)&gt;=$P966,"",EDATE($S966,30)),"")</f>
        <v/>
      </c>
      <c r="AX966" s="49" t="str">
        <f>IFERROR(IF(COUNT($S966:AW966)&gt;=$P966,"",EDATE($S966,31)),"")</f>
        <v/>
      </c>
      <c r="AY966" s="49" t="str">
        <f>IFERROR(IF(COUNT($S966:AX966)&gt;=$P966,"",EDATE($S966,32)),"")</f>
        <v/>
      </c>
      <c r="AZ966" s="49" t="str">
        <f>IFERROR(IF(COUNT($S966:AY966)&gt;=$P966,"",EDATE($S966,33)),"")</f>
        <v/>
      </c>
      <c r="BA966" s="49" t="str">
        <f>IFERROR(IF(COUNT($S966:AZ966)&gt;=$P966,"",EDATE($S966,34)),"")</f>
        <v/>
      </c>
      <c r="BB966" s="49" t="str">
        <f>IFERROR(IF(COUNT($S966:BA966)&gt;=$P966,"",EDATE($S966,35)),"")</f>
        <v/>
      </c>
      <c r="BC966" s="49" t="str">
        <f>IFERROR(IF(COUNT($S966:BB966)&gt;=$P966,"",EDATE($S966,36)),"")</f>
        <v/>
      </c>
      <c r="BD966" s="108"/>
    </row>
    <row r="967" spans="1:56" s="98" customFormat="1" ht="21" customHeight="1" thickBot="1">
      <c r="A967" s="109" t="str">
        <f t="shared" ca="1" si="90"/>
        <v/>
      </c>
      <c r="B967" s="152"/>
      <c r="C967" s="45" t="str">
        <f>IFERROR(VLOOKUP(B967,'اسماء العملاء'!$A$2:$E$1589,5,FALSE),"")</f>
        <v/>
      </c>
      <c r="D967" s="60" t="str">
        <f>IFERROR(VLOOKUP(B967,'اسماء العملاء'!$A$2:$C$1589,2,FALSE),"")</f>
        <v/>
      </c>
      <c r="E967" s="56"/>
      <c r="F967" s="62" t="str">
        <f>IFERROR(VLOOKUP(B967,'اسماء العملاء'!$A$2:$C$1589,3,FALSE),"")</f>
        <v/>
      </c>
      <c r="G967" s="75" t="str">
        <f>IFERROR(VLOOKUP(B967,'اسماء العملاء'!$A$2:$F$1589,6,FALSE),"")</f>
        <v/>
      </c>
      <c r="H967" s="142" t="str">
        <f>IFERROR(VLOOKUP(G967,'انواع الفلاتر'!$B$2:$C$52,2,FALSE),"")</f>
        <v/>
      </c>
      <c r="I967" s="128" t="str">
        <f>IFERROR(VLOOKUP(B967,'اسماء العملاء'!$A$2:$K$1589,11,FALSE),"")</f>
        <v/>
      </c>
      <c r="J967" s="46" t="str">
        <f t="shared" si="91"/>
        <v/>
      </c>
      <c r="K967" s="30"/>
      <c r="L967" s="137" t="str">
        <f t="shared" si="92"/>
        <v/>
      </c>
      <c r="M967" s="94" t="str">
        <f>IFERROR(VLOOKUP(B967,'اسماء العملاء'!$A$2:$G$1589,7,FALSE),"")</f>
        <v/>
      </c>
      <c r="N967" s="92" t="str">
        <f t="shared" si="93"/>
        <v/>
      </c>
      <c r="O967" s="149" t="str">
        <f>IFERROR(VLOOKUP(B967,'اسماء العملاء'!$A$2:$I$1589,9,FALSE),"")</f>
        <v/>
      </c>
      <c r="P967" s="144" t="str">
        <f t="shared" si="94"/>
        <v/>
      </c>
      <c r="Q967" s="145" t="str">
        <f t="shared" si="95"/>
        <v/>
      </c>
      <c r="R967" s="50"/>
      <c r="S967" s="133" t="str">
        <f>IFERROR(VLOOKUP(B967,'اسماء العملاء'!$A$2:$J$1589,10,FALSE),"")</f>
        <v/>
      </c>
      <c r="T967" s="48" t="str">
        <f>IFERROR(IF(COUNT($S967:S967)&gt;=$P967,"",EDATE($S967,1)),"")</f>
        <v/>
      </c>
      <c r="U967" s="48" t="str">
        <f>IFERROR(IF(COUNT($S967:T967)&gt;=$P967,"",EDATE($S967,2)),"")</f>
        <v/>
      </c>
      <c r="V967" s="48" t="str">
        <f>IFERROR(IF(COUNT($S967:U967)&gt;=$P967,"",EDATE($S967,3)),"")</f>
        <v/>
      </c>
      <c r="W967" s="48" t="str">
        <f>IFERROR(IF(COUNT($S967:V967)&gt;=$P967,"",EDATE($S967,4)),"")</f>
        <v/>
      </c>
      <c r="X967" s="48" t="str">
        <f>IFERROR(IF(COUNT($S967:W967)&gt;=$P967,"",EDATE($S967,5)),"")</f>
        <v/>
      </c>
      <c r="Y967" s="48" t="str">
        <f>IFERROR(IF(COUNT($S967:X967)&gt;=$P967,"",EDATE($S967,6)),"")</f>
        <v/>
      </c>
      <c r="Z967" s="48" t="str">
        <f>IFERROR(IF(COUNT($S967:Y967)&gt;=$P967,"",EDATE($S967,7)),"")</f>
        <v/>
      </c>
      <c r="AA967" s="48" t="str">
        <f>IFERROR(IF(COUNT($S967:Z967)&gt;=$P967,"",EDATE($S967,8)),"")</f>
        <v/>
      </c>
      <c r="AB967" s="48" t="str">
        <f>IFERROR(IF(COUNT($S967:AA967)&gt;=$P967,"",EDATE($S967,9)),"")</f>
        <v/>
      </c>
      <c r="AC967" s="48" t="str">
        <f>IFERROR(IF(COUNT($S967:AB967)&gt;=$P967,"",EDATE($S967,10)),"")</f>
        <v/>
      </c>
      <c r="AD967" s="48" t="str">
        <f>IFERROR(IF(COUNT($S967:AC967)&gt;=$P967,"",EDATE($S967,11)),"")</f>
        <v/>
      </c>
      <c r="AE967" s="48" t="str">
        <f>IFERROR(IF(COUNT($S967:AD967)&gt;=$P967,"",EDATE($S967,12)),"")</f>
        <v/>
      </c>
      <c r="AF967" s="48" t="str">
        <f>IFERROR(IF(COUNT($S967:AE967)&gt;=$P967,"",EDATE($S967,13)),"")</f>
        <v/>
      </c>
      <c r="AG967" s="48" t="str">
        <f>IFERROR(IF(COUNT($S967:AF967)&gt;=$P967,"",EDATE($S967,14)),"")</f>
        <v/>
      </c>
      <c r="AH967" s="48" t="str">
        <f>IFERROR(IF(COUNT($S967:AG967)&gt;=$P967,"",EDATE($S967,15)),"")</f>
        <v/>
      </c>
      <c r="AI967" s="48" t="str">
        <f>IFERROR(IF(COUNT($S967:AH967)&gt;=$P967,"",EDATE($S967,16)),"")</f>
        <v/>
      </c>
      <c r="AJ967" s="48" t="str">
        <f>IFERROR(IF(COUNT($S967:AI967)&gt;=$P967,"",EDATE($S967,17)),"")</f>
        <v/>
      </c>
      <c r="AK967" s="48" t="str">
        <f>IFERROR(IF(COUNT($S967:AJ967)&gt;=$P967,"",EDATE($S967,18)),"")</f>
        <v/>
      </c>
      <c r="AL967" s="49" t="str">
        <f>IFERROR(IF(COUNT($S967:AK967)&gt;=$P967,"",EDATE($S967,19)),"")</f>
        <v/>
      </c>
      <c r="AM967" s="49" t="str">
        <f>IFERROR(IF(COUNT($S967:AL967)&gt;=$P967,"",EDATE($S967,20)),"")</f>
        <v/>
      </c>
      <c r="AN967" s="49" t="str">
        <f>IFERROR(IF(COUNT($S967:AM967)&gt;=$P967,"",EDATE($S967,21)),"")</f>
        <v/>
      </c>
      <c r="AO967" s="49" t="str">
        <f>IFERROR(IF(COUNT($S967:AN967)&gt;=$P967,"",EDATE($S967,22)),"")</f>
        <v/>
      </c>
      <c r="AP967" s="49" t="str">
        <f>IFERROR(IF(COUNT($S967:AO967)&gt;=$P967,"",EDATE($S967,23)),"")</f>
        <v/>
      </c>
      <c r="AQ967" s="49" t="str">
        <f>IFERROR(IF(COUNT($S967:AP967)&gt;=$P967,"",EDATE($S967,24)),"")</f>
        <v/>
      </c>
      <c r="AR967" s="49" t="str">
        <f>IFERROR(IF(COUNT($S967:AQ967)&gt;=$P967,"",EDATE($S967,25)),"")</f>
        <v/>
      </c>
      <c r="AS967" s="49" t="str">
        <f>IFERROR(IF(COUNT($S967:AR967)&gt;=$P967,"",EDATE($S967,26)),"")</f>
        <v/>
      </c>
      <c r="AT967" s="49" t="str">
        <f>IFERROR(IF(COUNT($S967:AS967)&gt;=$P967,"",EDATE($S967,27)),"")</f>
        <v/>
      </c>
      <c r="AU967" s="49" t="str">
        <f>IFERROR(IF(COUNT($S967:AT967)&gt;=$P967,"",EDATE($S967,28)),"")</f>
        <v/>
      </c>
      <c r="AV967" s="49" t="str">
        <f>IFERROR(IF(COUNT($S967:AU967)&gt;=$P967,"",EDATE($S967,29)),"")</f>
        <v/>
      </c>
      <c r="AW967" s="49" t="str">
        <f>IFERROR(IF(COUNT($S967:AV967)&gt;=$P967,"",EDATE($S967,30)),"")</f>
        <v/>
      </c>
      <c r="AX967" s="49" t="str">
        <f>IFERROR(IF(COUNT($S967:AW967)&gt;=$P967,"",EDATE($S967,31)),"")</f>
        <v/>
      </c>
      <c r="AY967" s="49" t="str">
        <f>IFERROR(IF(COUNT($S967:AX967)&gt;=$P967,"",EDATE($S967,32)),"")</f>
        <v/>
      </c>
      <c r="AZ967" s="49" t="str">
        <f>IFERROR(IF(COUNT($S967:AY967)&gt;=$P967,"",EDATE($S967,33)),"")</f>
        <v/>
      </c>
      <c r="BA967" s="49" t="str">
        <f>IFERROR(IF(COUNT($S967:AZ967)&gt;=$P967,"",EDATE($S967,34)),"")</f>
        <v/>
      </c>
      <c r="BB967" s="49" t="str">
        <f>IFERROR(IF(COUNT($S967:BA967)&gt;=$P967,"",EDATE($S967,35)),"")</f>
        <v/>
      </c>
      <c r="BC967" s="49" t="str">
        <f>IFERROR(IF(COUNT($S967:BB967)&gt;=$P967,"",EDATE($S967,36)),"")</f>
        <v/>
      </c>
      <c r="BD967" s="110"/>
    </row>
    <row r="968" spans="1:56" s="98" customFormat="1" ht="21" customHeight="1" thickBot="1">
      <c r="A968" s="106" t="str">
        <f t="shared" ca="1" si="90"/>
        <v/>
      </c>
      <c r="B968" s="152"/>
      <c r="C968" s="45" t="str">
        <f>IFERROR(VLOOKUP(B968,'اسماء العملاء'!$A$2:$E$1589,5,FALSE),"")</f>
        <v/>
      </c>
      <c r="D968" s="60" t="str">
        <f>IFERROR(VLOOKUP(B968,'اسماء العملاء'!$A$2:$C$1589,2,FALSE),"")</f>
        <v/>
      </c>
      <c r="E968" s="56"/>
      <c r="F968" s="62" t="str">
        <f>IFERROR(VLOOKUP(B968,'اسماء العملاء'!$A$2:$C$1589,3,FALSE),"")</f>
        <v/>
      </c>
      <c r="G968" s="75" t="str">
        <f>IFERROR(VLOOKUP(B968,'اسماء العملاء'!$A$2:$F$1589,6,FALSE),"")</f>
        <v/>
      </c>
      <c r="H968" s="142" t="str">
        <f>IFERROR(VLOOKUP(G968,'انواع الفلاتر'!$B$2:$C$52,2,FALSE),"")</f>
        <v/>
      </c>
      <c r="I968" s="128" t="str">
        <f>IFERROR(VLOOKUP(B968,'اسماء العملاء'!$A$2:$K$1589,11,FALSE),"")</f>
        <v/>
      </c>
      <c r="J968" s="46" t="str">
        <f t="shared" si="91"/>
        <v/>
      </c>
      <c r="K968" s="37"/>
      <c r="L968" s="137" t="str">
        <f t="shared" si="92"/>
        <v/>
      </c>
      <c r="M968" s="94" t="str">
        <f>IFERROR(VLOOKUP(B968,'اسماء العملاء'!$A$2:$G$1589,7,FALSE),"")</f>
        <v/>
      </c>
      <c r="N968" s="92" t="str">
        <f t="shared" si="93"/>
        <v/>
      </c>
      <c r="O968" s="149" t="str">
        <f>IFERROR(VLOOKUP(B968,'اسماء العملاء'!$A$2:$I$1589,9,FALSE),"")</f>
        <v/>
      </c>
      <c r="P968" s="144" t="str">
        <f t="shared" si="94"/>
        <v/>
      </c>
      <c r="Q968" s="145" t="str">
        <f t="shared" si="95"/>
        <v/>
      </c>
      <c r="R968" s="50"/>
      <c r="S968" s="133" t="str">
        <f>IFERROR(VLOOKUP(B968,'اسماء العملاء'!$A$2:$J$1589,10,FALSE),"")</f>
        <v/>
      </c>
      <c r="T968" s="48" t="str">
        <f>IFERROR(IF(COUNT($S968:S968)&gt;=$P968,"",EDATE($S968,1)),"")</f>
        <v/>
      </c>
      <c r="U968" s="48" t="str">
        <f>IFERROR(IF(COUNT($S968:T968)&gt;=$P968,"",EDATE($S968,2)),"")</f>
        <v/>
      </c>
      <c r="V968" s="48" t="str">
        <f>IFERROR(IF(COUNT($S968:U968)&gt;=$P968,"",EDATE($S968,3)),"")</f>
        <v/>
      </c>
      <c r="W968" s="48" t="str">
        <f>IFERROR(IF(COUNT($S968:V968)&gt;=$P968,"",EDATE($S968,4)),"")</f>
        <v/>
      </c>
      <c r="X968" s="48" t="str">
        <f>IFERROR(IF(COUNT($S968:W968)&gt;=$P968,"",EDATE($S968,5)),"")</f>
        <v/>
      </c>
      <c r="Y968" s="48" t="str">
        <f>IFERROR(IF(COUNT($S968:X968)&gt;=$P968,"",EDATE($S968,6)),"")</f>
        <v/>
      </c>
      <c r="Z968" s="48" t="str">
        <f>IFERROR(IF(COUNT($S968:Y968)&gt;=$P968,"",EDATE($S968,7)),"")</f>
        <v/>
      </c>
      <c r="AA968" s="48" t="str">
        <f>IFERROR(IF(COUNT($S968:Z968)&gt;=$P968,"",EDATE($S968,8)),"")</f>
        <v/>
      </c>
      <c r="AB968" s="48" t="str">
        <f>IFERROR(IF(COUNT($S968:AA968)&gt;=$P968,"",EDATE($S968,9)),"")</f>
        <v/>
      </c>
      <c r="AC968" s="48" t="str">
        <f>IFERROR(IF(COUNT($S968:AB968)&gt;=$P968,"",EDATE($S968,10)),"")</f>
        <v/>
      </c>
      <c r="AD968" s="48" t="str">
        <f>IFERROR(IF(COUNT($S968:AC968)&gt;=$P968,"",EDATE($S968,11)),"")</f>
        <v/>
      </c>
      <c r="AE968" s="48" t="str">
        <f>IFERROR(IF(COUNT($S968:AD968)&gt;=$P968,"",EDATE($S968,12)),"")</f>
        <v/>
      </c>
      <c r="AF968" s="48" t="str">
        <f>IFERROR(IF(COUNT($S968:AE968)&gt;=$P968,"",EDATE($S968,13)),"")</f>
        <v/>
      </c>
      <c r="AG968" s="48" t="str">
        <f>IFERROR(IF(COUNT($S968:AF968)&gt;=$P968,"",EDATE($S968,14)),"")</f>
        <v/>
      </c>
      <c r="AH968" s="48" t="str">
        <f>IFERROR(IF(COUNT($S968:AG968)&gt;=$P968,"",EDATE($S968,15)),"")</f>
        <v/>
      </c>
      <c r="AI968" s="48" t="str">
        <f>IFERROR(IF(COUNT($S968:AH968)&gt;=$P968,"",EDATE($S968,16)),"")</f>
        <v/>
      </c>
      <c r="AJ968" s="48" t="str">
        <f>IFERROR(IF(COUNT($S968:AI968)&gt;=$P968,"",EDATE($S968,17)),"")</f>
        <v/>
      </c>
      <c r="AK968" s="48" t="str">
        <f>IFERROR(IF(COUNT($S968:AJ968)&gt;=$P968,"",EDATE($S968,18)),"")</f>
        <v/>
      </c>
      <c r="AL968" s="49" t="str">
        <f>IFERROR(IF(COUNT($S968:AK968)&gt;=$P968,"",EDATE($S968,19)),"")</f>
        <v/>
      </c>
      <c r="AM968" s="49" t="str">
        <f>IFERROR(IF(COUNT($S968:AL968)&gt;=$P968,"",EDATE($S968,20)),"")</f>
        <v/>
      </c>
      <c r="AN968" s="49" t="str">
        <f>IFERROR(IF(COUNT($S968:AM968)&gt;=$P968,"",EDATE($S968,21)),"")</f>
        <v/>
      </c>
      <c r="AO968" s="49" t="str">
        <f>IFERROR(IF(COUNT($S968:AN968)&gt;=$P968,"",EDATE($S968,22)),"")</f>
        <v/>
      </c>
      <c r="AP968" s="49" t="str">
        <f>IFERROR(IF(COUNT($S968:AO968)&gt;=$P968,"",EDATE($S968,23)),"")</f>
        <v/>
      </c>
      <c r="AQ968" s="49" t="str">
        <f>IFERROR(IF(COUNT($S968:AP968)&gt;=$P968,"",EDATE($S968,24)),"")</f>
        <v/>
      </c>
      <c r="AR968" s="49" t="str">
        <f>IFERROR(IF(COUNT($S968:AQ968)&gt;=$P968,"",EDATE($S968,25)),"")</f>
        <v/>
      </c>
      <c r="AS968" s="49" t="str">
        <f>IFERROR(IF(COUNT($S968:AR968)&gt;=$P968,"",EDATE($S968,26)),"")</f>
        <v/>
      </c>
      <c r="AT968" s="49" t="str">
        <f>IFERROR(IF(COUNT($S968:AS968)&gt;=$P968,"",EDATE($S968,27)),"")</f>
        <v/>
      </c>
      <c r="AU968" s="49" t="str">
        <f>IFERROR(IF(COUNT($S968:AT968)&gt;=$P968,"",EDATE($S968,28)),"")</f>
        <v/>
      </c>
      <c r="AV968" s="49" t="str">
        <f>IFERROR(IF(COUNT($S968:AU968)&gt;=$P968,"",EDATE($S968,29)),"")</f>
        <v/>
      </c>
      <c r="AW968" s="49" t="str">
        <f>IFERROR(IF(COUNT($S968:AV968)&gt;=$P968,"",EDATE($S968,30)),"")</f>
        <v/>
      </c>
      <c r="AX968" s="49" t="str">
        <f>IFERROR(IF(COUNT($S968:AW968)&gt;=$P968,"",EDATE($S968,31)),"")</f>
        <v/>
      </c>
      <c r="AY968" s="49" t="str">
        <f>IFERROR(IF(COUNT($S968:AX968)&gt;=$P968,"",EDATE($S968,32)),"")</f>
        <v/>
      </c>
      <c r="AZ968" s="49" t="str">
        <f>IFERROR(IF(COUNT($S968:AY968)&gt;=$P968,"",EDATE($S968,33)),"")</f>
        <v/>
      </c>
      <c r="BA968" s="49" t="str">
        <f>IFERROR(IF(COUNT($S968:AZ968)&gt;=$P968,"",EDATE($S968,34)),"")</f>
        <v/>
      </c>
      <c r="BB968" s="49" t="str">
        <f>IFERROR(IF(COUNT($S968:BA968)&gt;=$P968,"",EDATE($S968,35)),"")</f>
        <v/>
      </c>
      <c r="BC968" s="49" t="str">
        <f>IFERROR(IF(COUNT($S968:BB968)&gt;=$P968,"",EDATE($S968,36)),"")</f>
        <v/>
      </c>
      <c r="BD968" s="108"/>
    </row>
    <row r="969" spans="1:56" s="98" customFormat="1" ht="21" customHeight="1" thickBot="1">
      <c r="A969" s="106" t="str">
        <f t="shared" ca="1" si="90"/>
        <v/>
      </c>
      <c r="B969" s="152"/>
      <c r="C969" s="45" t="str">
        <f>IFERROR(VLOOKUP(B969,'اسماء العملاء'!$A$2:$E$1589,5,FALSE),"")</f>
        <v/>
      </c>
      <c r="D969" s="60" t="str">
        <f>IFERROR(VLOOKUP(B969,'اسماء العملاء'!$A$2:$C$1589,2,FALSE),"")</f>
        <v/>
      </c>
      <c r="E969" s="56"/>
      <c r="F969" s="62" t="str">
        <f>IFERROR(VLOOKUP(B969,'اسماء العملاء'!$A$2:$C$1589,3,FALSE),"")</f>
        <v/>
      </c>
      <c r="G969" s="75" t="str">
        <f>IFERROR(VLOOKUP(B969,'اسماء العملاء'!$A$2:$F$1589,6,FALSE),"")</f>
        <v/>
      </c>
      <c r="H969" s="142" t="str">
        <f>IFERROR(VLOOKUP(G969,'انواع الفلاتر'!$B$2:$C$52,2,FALSE),"")</f>
        <v/>
      </c>
      <c r="I969" s="128" t="str">
        <f>IFERROR(VLOOKUP(B969,'اسماء العملاء'!$A$2:$K$1589,11,FALSE),"")</f>
        <v/>
      </c>
      <c r="J969" s="46" t="str">
        <f t="shared" si="91"/>
        <v/>
      </c>
      <c r="K969" s="37"/>
      <c r="L969" s="137" t="str">
        <f t="shared" si="92"/>
        <v/>
      </c>
      <c r="M969" s="94" t="str">
        <f>IFERROR(VLOOKUP(B969,'اسماء العملاء'!$A$2:$G$1589,7,FALSE),"")</f>
        <v/>
      </c>
      <c r="N969" s="92" t="str">
        <f t="shared" si="93"/>
        <v/>
      </c>
      <c r="O969" s="149" t="str">
        <f>IFERROR(VLOOKUP(B969,'اسماء العملاء'!$A$2:$I$1589,9,FALSE),"")</f>
        <v/>
      </c>
      <c r="P969" s="144" t="str">
        <f t="shared" si="94"/>
        <v/>
      </c>
      <c r="Q969" s="145" t="str">
        <f t="shared" si="95"/>
        <v/>
      </c>
      <c r="R969" s="50"/>
      <c r="S969" s="133" t="str">
        <f>IFERROR(VLOOKUP(B969,'اسماء العملاء'!$A$2:$J$1589,10,FALSE),"")</f>
        <v/>
      </c>
      <c r="T969" s="48" t="str">
        <f>IFERROR(IF(COUNT($S969:S969)&gt;=$P969,"",EDATE($S969,1)),"")</f>
        <v/>
      </c>
      <c r="U969" s="48" t="str">
        <f>IFERROR(IF(COUNT($S969:T969)&gt;=$P969,"",EDATE($S969,2)),"")</f>
        <v/>
      </c>
      <c r="V969" s="48" t="str">
        <f>IFERROR(IF(COUNT($S969:U969)&gt;=$P969,"",EDATE($S969,3)),"")</f>
        <v/>
      </c>
      <c r="W969" s="48" t="str">
        <f>IFERROR(IF(COUNT($S969:V969)&gt;=$P969,"",EDATE($S969,4)),"")</f>
        <v/>
      </c>
      <c r="X969" s="48" t="str">
        <f>IFERROR(IF(COUNT($S969:W969)&gt;=$P969,"",EDATE($S969,5)),"")</f>
        <v/>
      </c>
      <c r="Y969" s="48" t="str">
        <f>IFERROR(IF(COUNT($S969:X969)&gt;=$P969,"",EDATE($S969,6)),"")</f>
        <v/>
      </c>
      <c r="Z969" s="48" t="str">
        <f>IFERROR(IF(COUNT($S969:Y969)&gt;=$P969,"",EDATE($S969,7)),"")</f>
        <v/>
      </c>
      <c r="AA969" s="48" t="str">
        <f>IFERROR(IF(COUNT($S969:Z969)&gt;=$P969,"",EDATE($S969,8)),"")</f>
        <v/>
      </c>
      <c r="AB969" s="48" t="str">
        <f>IFERROR(IF(COUNT($S969:AA969)&gt;=$P969,"",EDATE($S969,9)),"")</f>
        <v/>
      </c>
      <c r="AC969" s="48" t="str">
        <f>IFERROR(IF(COUNT($S969:AB969)&gt;=$P969,"",EDATE($S969,10)),"")</f>
        <v/>
      </c>
      <c r="AD969" s="48" t="str">
        <f>IFERROR(IF(COUNT($S969:AC969)&gt;=$P969,"",EDATE($S969,11)),"")</f>
        <v/>
      </c>
      <c r="AE969" s="48" t="str">
        <f>IFERROR(IF(COUNT($S969:AD969)&gt;=$P969,"",EDATE($S969,12)),"")</f>
        <v/>
      </c>
      <c r="AF969" s="48" t="str">
        <f>IFERROR(IF(COUNT($S969:AE969)&gt;=$P969,"",EDATE($S969,13)),"")</f>
        <v/>
      </c>
      <c r="AG969" s="48" t="str">
        <f>IFERROR(IF(COUNT($S969:AF969)&gt;=$P969,"",EDATE($S969,14)),"")</f>
        <v/>
      </c>
      <c r="AH969" s="48" t="str">
        <f>IFERROR(IF(COUNT($S969:AG969)&gt;=$P969,"",EDATE($S969,15)),"")</f>
        <v/>
      </c>
      <c r="AI969" s="48" t="str">
        <f>IFERROR(IF(COUNT($S969:AH969)&gt;=$P969,"",EDATE($S969,16)),"")</f>
        <v/>
      </c>
      <c r="AJ969" s="48" t="str">
        <f>IFERROR(IF(COUNT($S969:AI969)&gt;=$P969,"",EDATE($S969,17)),"")</f>
        <v/>
      </c>
      <c r="AK969" s="48" t="str">
        <f>IFERROR(IF(COUNT($S969:AJ969)&gt;=$P969,"",EDATE($S969,18)),"")</f>
        <v/>
      </c>
      <c r="AL969" s="49" t="str">
        <f>IFERROR(IF(COUNT($S969:AK969)&gt;=$P969,"",EDATE($S969,19)),"")</f>
        <v/>
      </c>
      <c r="AM969" s="49" t="str">
        <f>IFERROR(IF(COUNT($S969:AL969)&gt;=$P969,"",EDATE($S969,20)),"")</f>
        <v/>
      </c>
      <c r="AN969" s="49" t="str">
        <f>IFERROR(IF(COUNT($S969:AM969)&gt;=$P969,"",EDATE($S969,21)),"")</f>
        <v/>
      </c>
      <c r="AO969" s="49" t="str">
        <f>IFERROR(IF(COUNT($S969:AN969)&gt;=$P969,"",EDATE($S969,22)),"")</f>
        <v/>
      </c>
      <c r="AP969" s="49" t="str">
        <f>IFERROR(IF(COUNT($S969:AO969)&gt;=$P969,"",EDATE($S969,23)),"")</f>
        <v/>
      </c>
      <c r="AQ969" s="49" t="str">
        <f>IFERROR(IF(COUNT($S969:AP969)&gt;=$P969,"",EDATE($S969,24)),"")</f>
        <v/>
      </c>
      <c r="AR969" s="49" t="str">
        <f>IFERROR(IF(COUNT($S969:AQ969)&gt;=$P969,"",EDATE($S969,25)),"")</f>
        <v/>
      </c>
      <c r="AS969" s="49" t="str">
        <f>IFERROR(IF(COUNT($S969:AR969)&gt;=$P969,"",EDATE($S969,26)),"")</f>
        <v/>
      </c>
      <c r="AT969" s="49" t="str">
        <f>IFERROR(IF(COUNT($S969:AS969)&gt;=$P969,"",EDATE($S969,27)),"")</f>
        <v/>
      </c>
      <c r="AU969" s="49" t="str">
        <f>IFERROR(IF(COUNT($S969:AT969)&gt;=$P969,"",EDATE($S969,28)),"")</f>
        <v/>
      </c>
      <c r="AV969" s="49" t="str">
        <f>IFERROR(IF(COUNT($S969:AU969)&gt;=$P969,"",EDATE($S969,29)),"")</f>
        <v/>
      </c>
      <c r="AW969" s="49" t="str">
        <f>IFERROR(IF(COUNT($S969:AV969)&gt;=$P969,"",EDATE($S969,30)),"")</f>
        <v/>
      </c>
      <c r="AX969" s="49" t="str">
        <f>IFERROR(IF(COUNT($S969:AW969)&gt;=$P969,"",EDATE($S969,31)),"")</f>
        <v/>
      </c>
      <c r="AY969" s="49" t="str">
        <f>IFERROR(IF(COUNT($S969:AX969)&gt;=$P969,"",EDATE($S969,32)),"")</f>
        <v/>
      </c>
      <c r="AZ969" s="49" t="str">
        <f>IFERROR(IF(COUNT($S969:AY969)&gt;=$P969,"",EDATE($S969,33)),"")</f>
        <v/>
      </c>
      <c r="BA969" s="49" t="str">
        <f>IFERROR(IF(COUNT($S969:AZ969)&gt;=$P969,"",EDATE($S969,34)),"")</f>
        <v/>
      </c>
      <c r="BB969" s="49" t="str">
        <f>IFERROR(IF(COUNT($S969:BA969)&gt;=$P969,"",EDATE($S969,35)),"")</f>
        <v/>
      </c>
      <c r="BC969" s="49" t="str">
        <f>IFERROR(IF(COUNT($S969:BB969)&gt;=$P969,"",EDATE($S969,36)),"")</f>
        <v/>
      </c>
      <c r="BD969" s="108"/>
    </row>
    <row r="970" spans="1:56" s="98" customFormat="1" ht="21" customHeight="1" thickBot="1">
      <c r="A970" s="106" t="str">
        <f t="shared" ca="1" si="90"/>
        <v/>
      </c>
      <c r="B970" s="152"/>
      <c r="C970" s="45" t="str">
        <f>IFERROR(VLOOKUP(B970,'اسماء العملاء'!$A$2:$E$1589,5,FALSE),"")</f>
        <v/>
      </c>
      <c r="D970" s="60" t="str">
        <f>IFERROR(VLOOKUP(B970,'اسماء العملاء'!$A$2:$C$1589,2,FALSE),"")</f>
        <v/>
      </c>
      <c r="E970" s="56"/>
      <c r="F970" s="62" t="str">
        <f>IFERROR(VLOOKUP(B970,'اسماء العملاء'!$A$2:$C$1589,3,FALSE),"")</f>
        <v/>
      </c>
      <c r="G970" s="75" t="str">
        <f>IFERROR(VLOOKUP(B970,'اسماء العملاء'!$A$2:$F$1589,6,FALSE),"")</f>
        <v/>
      </c>
      <c r="H970" s="142" t="str">
        <f>IFERROR(VLOOKUP(G970,'انواع الفلاتر'!$B$2:$C$52,2,FALSE),"")</f>
        <v/>
      </c>
      <c r="I970" s="128" t="str">
        <f>IFERROR(VLOOKUP(B970,'اسماء العملاء'!$A$2:$K$1589,11,FALSE),"")</f>
        <v/>
      </c>
      <c r="J970" s="46" t="str">
        <f t="shared" si="91"/>
        <v/>
      </c>
      <c r="K970" s="37"/>
      <c r="L970" s="137" t="str">
        <f t="shared" si="92"/>
        <v/>
      </c>
      <c r="M970" s="94" t="str">
        <f>IFERROR(VLOOKUP(B970,'اسماء العملاء'!$A$2:$G$1589,7,FALSE),"")</f>
        <v/>
      </c>
      <c r="N970" s="92" t="str">
        <f t="shared" si="93"/>
        <v/>
      </c>
      <c r="O970" s="149" t="str">
        <f>IFERROR(VLOOKUP(B970,'اسماء العملاء'!$A$2:$I$1589,9,FALSE),"")</f>
        <v/>
      </c>
      <c r="P970" s="144" t="str">
        <f t="shared" si="94"/>
        <v/>
      </c>
      <c r="Q970" s="145" t="str">
        <f t="shared" si="95"/>
        <v/>
      </c>
      <c r="R970" s="50"/>
      <c r="S970" s="133" t="str">
        <f>IFERROR(VLOOKUP(B970,'اسماء العملاء'!$A$2:$J$1589,10,FALSE),"")</f>
        <v/>
      </c>
      <c r="T970" s="48" t="str">
        <f>IFERROR(IF(COUNT($S970:S970)&gt;=$P970,"",EDATE($S970,1)),"")</f>
        <v/>
      </c>
      <c r="U970" s="48" t="str">
        <f>IFERROR(IF(COUNT($S970:T970)&gt;=$P970,"",EDATE($S970,2)),"")</f>
        <v/>
      </c>
      <c r="V970" s="48" t="str">
        <f>IFERROR(IF(COUNT($S970:U970)&gt;=$P970,"",EDATE($S970,3)),"")</f>
        <v/>
      </c>
      <c r="W970" s="48" t="str">
        <f>IFERROR(IF(COUNT($S970:V970)&gt;=$P970,"",EDATE($S970,4)),"")</f>
        <v/>
      </c>
      <c r="X970" s="48" t="str">
        <f>IFERROR(IF(COUNT($S970:W970)&gt;=$P970,"",EDATE($S970,5)),"")</f>
        <v/>
      </c>
      <c r="Y970" s="48" t="str">
        <f>IFERROR(IF(COUNT($S970:X970)&gt;=$P970,"",EDATE($S970,6)),"")</f>
        <v/>
      </c>
      <c r="Z970" s="48" t="str">
        <f>IFERROR(IF(COUNT($S970:Y970)&gt;=$P970,"",EDATE($S970,7)),"")</f>
        <v/>
      </c>
      <c r="AA970" s="48" t="str">
        <f>IFERROR(IF(COUNT($S970:Z970)&gt;=$P970,"",EDATE($S970,8)),"")</f>
        <v/>
      </c>
      <c r="AB970" s="48" t="str">
        <f>IFERROR(IF(COUNT($S970:AA970)&gt;=$P970,"",EDATE($S970,9)),"")</f>
        <v/>
      </c>
      <c r="AC970" s="48" t="str">
        <f>IFERROR(IF(COUNT($S970:AB970)&gt;=$P970,"",EDATE($S970,10)),"")</f>
        <v/>
      </c>
      <c r="AD970" s="48" t="str">
        <f>IFERROR(IF(COUNT($S970:AC970)&gt;=$P970,"",EDATE($S970,11)),"")</f>
        <v/>
      </c>
      <c r="AE970" s="48" t="str">
        <f>IFERROR(IF(COUNT($S970:AD970)&gt;=$P970,"",EDATE($S970,12)),"")</f>
        <v/>
      </c>
      <c r="AF970" s="48" t="str">
        <f>IFERROR(IF(COUNT($S970:AE970)&gt;=$P970,"",EDATE($S970,13)),"")</f>
        <v/>
      </c>
      <c r="AG970" s="48" t="str">
        <f>IFERROR(IF(COUNT($S970:AF970)&gt;=$P970,"",EDATE($S970,14)),"")</f>
        <v/>
      </c>
      <c r="AH970" s="48" t="str">
        <f>IFERROR(IF(COUNT($S970:AG970)&gt;=$P970,"",EDATE($S970,15)),"")</f>
        <v/>
      </c>
      <c r="AI970" s="48" t="str">
        <f>IFERROR(IF(COUNT($S970:AH970)&gt;=$P970,"",EDATE($S970,16)),"")</f>
        <v/>
      </c>
      <c r="AJ970" s="48" t="str">
        <f>IFERROR(IF(COUNT($S970:AI970)&gt;=$P970,"",EDATE($S970,17)),"")</f>
        <v/>
      </c>
      <c r="AK970" s="48" t="str">
        <f>IFERROR(IF(COUNT($S970:AJ970)&gt;=$P970,"",EDATE($S970,18)),"")</f>
        <v/>
      </c>
      <c r="AL970" s="49" t="str">
        <f>IFERROR(IF(COUNT($S970:AK970)&gt;=$P970,"",EDATE($S970,19)),"")</f>
        <v/>
      </c>
      <c r="AM970" s="49" t="str">
        <f>IFERROR(IF(COUNT($S970:AL970)&gt;=$P970,"",EDATE($S970,20)),"")</f>
        <v/>
      </c>
      <c r="AN970" s="49" t="str">
        <f>IFERROR(IF(COUNT($S970:AM970)&gt;=$P970,"",EDATE($S970,21)),"")</f>
        <v/>
      </c>
      <c r="AO970" s="49" t="str">
        <f>IFERROR(IF(COUNT($S970:AN970)&gt;=$P970,"",EDATE($S970,22)),"")</f>
        <v/>
      </c>
      <c r="AP970" s="49" t="str">
        <f>IFERROR(IF(COUNT($S970:AO970)&gt;=$P970,"",EDATE($S970,23)),"")</f>
        <v/>
      </c>
      <c r="AQ970" s="49" t="str">
        <f>IFERROR(IF(COUNT($S970:AP970)&gt;=$P970,"",EDATE($S970,24)),"")</f>
        <v/>
      </c>
      <c r="AR970" s="49" t="str">
        <f>IFERROR(IF(COUNT($S970:AQ970)&gt;=$P970,"",EDATE($S970,25)),"")</f>
        <v/>
      </c>
      <c r="AS970" s="49" t="str">
        <f>IFERROR(IF(COUNT($S970:AR970)&gt;=$P970,"",EDATE($S970,26)),"")</f>
        <v/>
      </c>
      <c r="AT970" s="49" t="str">
        <f>IFERROR(IF(COUNT($S970:AS970)&gt;=$P970,"",EDATE($S970,27)),"")</f>
        <v/>
      </c>
      <c r="AU970" s="49" t="str">
        <f>IFERROR(IF(COUNT($S970:AT970)&gt;=$P970,"",EDATE($S970,28)),"")</f>
        <v/>
      </c>
      <c r="AV970" s="49" t="str">
        <f>IFERROR(IF(COUNT($S970:AU970)&gt;=$P970,"",EDATE($S970,29)),"")</f>
        <v/>
      </c>
      <c r="AW970" s="49" t="str">
        <f>IFERROR(IF(COUNT($S970:AV970)&gt;=$P970,"",EDATE($S970,30)),"")</f>
        <v/>
      </c>
      <c r="AX970" s="49" t="str">
        <f>IFERROR(IF(COUNT($S970:AW970)&gt;=$P970,"",EDATE($S970,31)),"")</f>
        <v/>
      </c>
      <c r="AY970" s="49" t="str">
        <f>IFERROR(IF(COUNT($S970:AX970)&gt;=$P970,"",EDATE($S970,32)),"")</f>
        <v/>
      </c>
      <c r="AZ970" s="49" t="str">
        <f>IFERROR(IF(COUNT($S970:AY970)&gt;=$P970,"",EDATE($S970,33)),"")</f>
        <v/>
      </c>
      <c r="BA970" s="49" t="str">
        <f>IFERROR(IF(COUNT($S970:AZ970)&gt;=$P970,"",EDATE($S970,34)),"")</f>
        <v/>
      </c>
      <c r="BB970" s="49" t="str">
        <f>IFERROR(IF(COUNT($S970:BA970)&gt;=$P970,"",EDATE($S970,35)),"")</f>
        <v/>
      </c>
      <c r="BC970" s="49" t="str">
        <f>IFERROR(IF(COUNT($S970:BB970)&gt;=$P970,"",EDATE($S970,36)),"")</f>
        <v/>
      </c>
      <c r="BD970" s="108"/>
    </row>
    <row r="971" spans="1:56" s="98" customFormat="1" ht="21" customHeight="1" thickBot="1">
      <c r="A971" s="106" t="str">
        <f t="shared" ca="1" si="90"/>
        <v/>
      </c>
      <c r="B971" s="152"/>
      <c r="C971" s="45" t="str">
        <f>IFERROR(VLOOKUP(B971,'اسماء العملاء'!$A$2:$E$1589,5,FALSE),"")</f>
        <v/>
      </c>
      <c r="D971" s="60" t="str">
        <f>IFERROR(VLOOKUP(B971,'اسماء العملاء'!$A$2:$C$1589,2,FALSE),"")</f>
        <v/>
      </c>
      <c r="E971" s="56"/>
      <c r="F971" s="62" t="str">
        <f>IFERROR(VLOOKUP(B971,'اسماء العملاء'!$A$2:$C$1589,3,FALSE),"")</f>
        <v/>
      </c>
      <c r="G971" s="75" t="str">
        <f>IFERROR(VLOOKUP(B971,'اسماء العملاء'!$A$2:$F$1589,6,FALSE),"")</f>
        <v/>
      </c>
      <c r="H971" s="142" t="str">
        <f>IFERROR(VLOOKUP(G971,'انواع الفلاتر'!$B$2:$C$52,2,FALSE),"")</f>
        <v/>
      </c>
      <c r="I971" s="128" t="str">
        <f>IFERROR(VLOOKUP(B971,'اسماء العملاء'!$A$2:$K$1589,11,FALSE),"")</f>
        <v/>
      </c>
      <c r="J971" s="46" t="str">
        <f t="shared" si="91"/>
        <v/>
      </c>
      <c r="K971" s="37"/>
      <c r="L971" s="137" t="str">
        <f t="shared" si="92"/>
        <v/>
      </c>
      <c r="M971" s="94" t="str">
        <f>IFERROR(VLOOKUP(B971,'اسماء العملاء'!$A$2:$G$1589,7,FALSE),"")</f>
        <v/>
      </c>
      <c r="N971" s="92" t="str">
        <f t="shared" si="93"/>
        <v/>
      </c>
      <c r="O971" s="149" t="str">
        <f>IFERROR(VLOOKUP(B971,'اسماء العملاء'!$A$2:$I$1589,9,FALSE),"")</f>
        <v/>
      </c>
      <c r="P971" s="144" t="str">
        <f t="shared" si="94"/>
        <v/>
      </c>
      <c r="Q971" s="145" t="str">
        <f t="shared" si="95"/>
        <v/>
      </c>
      <c r="R971" s="50"/>
      <c r="S971" s="133" t="str">
        <f>IFERROR(VLOOKUP(B971,'اسماء العملاء'!$A$2:$J$1589,10,FALSE),"")</f>
        <v/>
      </c>
      <c r="T971" s="48" t="str">
        <f>IFERROR(IF(COUNT($S971:S971)&gt;=$P971,"",EDATE($S971,1)),"")</f>
        <v/>
      </c>
      <c r="U971" s="48" t="str">
        <f>IFERROR(IF(COUNT($S971:T971)&gt;=$P971,"",EDATE($S971,2)),"")</f>
        <v/>
      </c>
      <c r="V971" s="48" t="str">
        <f>IFERROR(IF(COUNT($S971:U971)&gt;=$P971,"",EDATE($S971,3)),"")</f>
        <v/>
      </c>
      <c r="W971" s="48" t="str">
        <f>IFERROR(IF(COUNT($S971:V971)&gt;=$P971,"",EDATE($S971,4)),"")</f>
        <v/>
      </c>
      <c r="X971" s="48" t="str">
        <f>IFERROR(IF(COUNT($S971:W971)&gt;=$P971,"",EDATE($S971,5)),"")</f>
        <v/>
      </c>
      <c r="Y971" s="48" t="str">
        <f>IFERROR(IF(COUNT($S971:X971)&gt;=$P971,"",EDATE($S971,6)),"")</f>
        <v/>
      </c>
      <c r="Z971" s="48" t="str">
        <f>IFERROR(IF(COUNT($S971:Y971)&gt;=$P971,"",EDATE($S971,7)),"")</f>
        <v/>
      </c>
      <c r="AA971" s="48" t="str">
        <f>IFERROR(IF(COUNT($S971:Z971)&gt;=$P971,"",EDATE($S971,8)),"")</f>
        <v/>
      </c>
      <c r="AB971" s="48" t="str">
        <f>IFERROR(IF(COUNT($S971:AA971)&gt;=$P971,"",EDATE($S971,9)),"")</f>
        <v/>
      </c>
      <c r="AC971" s="48" t="str">
        <f>IFERROR(IF(COUNT($S971:AB971)&gt;=$P971,"",EDATE($S971,10)),"")</f>
        <v/>
      </c>
      <c r="AD971" s="48" t="str">
        <f>IFERROR(IF(COUNT($S971:AC971)&gt;=$P971,"",EDATE($S971,11)),"")</f>
        <v/>
      </c>
      <c r="AE971" s="48" t="str">
        <f>IFERROR(IF(COUNT($S971:AD971)&gt;=$P971,"",EDATE($S971,12)),"")</f>
        <v/>
      </c>
      <c r="AF971" s="48" t="str">
        <f>IFERROR(IF(COUNT($S971:AE971)&gt;=$P971,"",EDATE($S971,13)),"")</f>
        <v/>
      </c>
      <c r="AG971" s="48" t="str">
        <f>IFERROR(IF(COUNT($S971:AF971)&gt;=$P971,"",EDATE($S971,14)),"")</f>
        <v/>
      </c>
      <c r="AH971" s="48" t="str">
        <f>IFERROR(IF(COUNT($S971:AG971)&gt;=$P971,"",EDATE($S971,15)),"")</f>
        <v/>
      </c>
      <c r="AI971" s="48" t="str">
        <f>IFERROR(IF(COUNT($S971:AH971)&gt;=$P971,"",EDATE($S971,16)),"")</f>
        <v/>
      </c>
      <c r="AJ971" s="48" t="str">
        <f>IFERROR(IF(COUNT($S971:AI971)&gt;=$P971,"",EDATE($S971,17)),"")</f>
        <v/>
      </c>
      <c r="AK971" s="48" t="str">
        <f>IFERROR(IF(COUNT($S971:AJ971)&gt;=$P971,"",EDATE($S971,18)),"")</f>
        <v/>
      </c>
      <c r="AL971" s="49" t="str">
        <f>IFERROR(IF(COUNT($S971:AK971)&gt;=$P971,"",EDATE($S971,19)),"")</f>
        <v/>
      </c>
      <c r="AM971" s="49" t="str">
        <f>IFERROR(IF(COUNT($S971:AL971)&gt;=$P971,"",EDATE($S971,20)),"")</f>
        <v/>
      </c>
      <c r="AN971" s="49" t="str">
        <f>IFERROR(IF(COUNT($S971:AM971)&gt;=$P971,"",EDATE($S971,21)),"")</f>
        <v/>
      </c>
      <c r="AO971" s="49" t="str">
        <f>IFERROR(IF(COUNT($S971:AN971)&gt;=$P971,"",EDATE($S971,22)),"")</f>
        <v/>
      </c>
      <c r="AP971" s="49" t="str">
        <f>IFERROR(IF(COUNT($S971:AO971)&gt;=$P971,"",EDATE($S971,23)),"")</f>
        <v/>
      </c>
      <c r="AQ971" s="49" t="str">
        <f>IFERROR(IF(COUNT($S971:AP971)&gt;=$P971,"",EDATE($S971,24)),"")</f>
        <v/>
      </c>
      <c r="AR971" s="49" t="str">
        <f>IFERROR(IF(COUNT($S971:AQ971)&gt;=$P971,"",EDATE($S971,25)),"")</f>
        <v/>
      </c>
      <c r="AS971" s="49" t="str">
        <f>IFERROR(IF(COUNT($S971:AR971)&gt;=$P971,"",EDATE($S971,26)),"")</f>
        <v/>
      </c>
      <c r="AT971" s="49" t="str">
        <f>IFERROR(IF(COUNT($S971:AS971)&gt;=$P971,"",EDATE($S971,27)),"")</f>
        <v/>
      </c>
      <c r="AU971" s="49" t="str">
        <f>IFERROR(IF(COUNT($S971:AT971)&gt;=$P971,"",EDATE($S971,28)),"")</f>
        <v/>
      </c>
      <c r="AV971" s="49" t="str">
        <f>IFERROR(IF(COUNT($S971:AU971)&gt;=$P971,"",EDATE($S971,29)),"")</f>
        <v/>
      </c>
      <c r="AW971" s="49" t="str">
        <f>IFERROR(IF(COUNT($S971:AV971)&gt;=$P971,"",EDATE($S971,30)),"")</f>
        <v/>
      </c>
      <c r="AX971" s="49" t="str">
        <f>IFERROR(IF(COUNT($S971:AW971)&gt;=$P971,"",EDATE($S971,31)),"")</f>
        <v/>
      </c>
      <c r="AY971" s="49" t="str">
        <f>IFERROR(IF(COUNT($S971:AX971)&gt;=$P971,"",EDATE($S971,32)),"")</f>
        <v/>
      </c>
      <c r="AZ971" s="49" t="str">
        <f>IFERROR(IF(COUNT($S971:AY971)&gt;=$P971,"",EDATE($S971,33)),"")</f>
        <v/>
      </c>
      <c r="BA971" s="49" t="str">
        <f>IFERROR(IF(COUNT($S971:AZ971)&gt;=$P971,"",EDATE($S971,34)),"")</f>
        <v/>
      </c>
      <c r="BB971" s="49" t="str">
        <f>IFERROR(IF(COUNT($S971:BA971)&gt;=$P971,"",EDATE($S971,35)),"")</f>
        <v/>
      </c>
      <c r="BC971" s="49" t="str">
        <f>IFERROR(IF(COUNT($S971:BB971)&gt;=$P971,"",EDATE($S971,36)),"")</f>
        <v/>
      </c>
      <c r="BD971" s="108"/>
    </row>
    <row r="972" spans="1:56" s="98" customFormat="1" ht="21" customHeight="1" thickBot="1">
      <c r="A972" s="106" t="str">
        <f t="shared" ca="1" si="90"/>
        <v/>
      </c>
      <c r="B972" s="152"/>
      <c r="C972" s="45" t="str">
        <f>IFERROR(VLOOKUP(B972,'اسماء العملاء'!$A$2:$E$1589,5,FALSE),"")</f>
        <v/>
      </c>
      <c r="D972" s="60" t="str">
        <f>IFERROR(VLOOKUP(B972,'اسماء العملاء'!$A$2:$C$1589,2,FALSE),"")</f>
        <v/>
      </c>
      <c r="E972" s="56"/>
      <c r="F972" s="62" t="str">
        <f>IFERROR(VLOOKUP(B972,'اسماء العملاء'!$A$2:$C$1589,3,FALSE),"")</f>
        <v/>
      </c>
      <c r="G972" s="75" t="str">
        <f>IFERROR(VLOOKUP(B972,'اسماء العملاء'!$A$2:$F$1589,6,FALSE),"")</f>
        <v/>
      </c>
      <c r="H972" s="142" t="str">
        <f>IFERROR(VLOOKUP(G972,'انواع الفلاتر'!$B$2:$C$52,2,FALSE),"")</f>
        <v/>
      </c>
      <c r="I972" s="128" t="str">
        <f>IFERROR(VLOOKUP(B972,'اسماء العملاء'!$A$2:$K$1589,11,FALSE),"")</f>
        <v/>
      </c>
      <c r="J972" s="46" t="str">
        <f t="shared" si="91"/>
        <v/>
      </c>
      <c r="K972" s="37"/>
      <c r="L972" s="137" t="str">
        <f t="shared" si="92"/>
        <v/>
      </c>
      <c r="M972" s="94" t="str">
        <f>IFERROR(VLOOKUP(B972,'اسماء العملاء'!$A$2:$G$1589,7,FALSE),"")</f>
        <v/>
      </c>
      <c r="N972" s="92" t="str">
        <f t="shared" si="93"/>
        <v/>
      </c>
      <c r="O972" s="149" t="str">
        <f>IFERROR(VLOOKUP(B972,'اسماء العملاء'!$A$2:$I$1589,9,FALSE),"")</f>
        <v/>
      </c>
      <c r="P972" s="144" t="str">
        <f t="shared" si="94"/>
        <v/>
      </c>
      <c r="Q972" s="145" t="str">
        <f t="shared" si="95"/>
        <v/>
      </c>
      <c r="R972" s="50"/>
      <c r="S972" s="133" t="str">
        <f>IFERROR(VLOOKUP(B972,'اسماء العملاء'!$A$2:$J$1589,10,FALSE),"")</f>
        <v/>
      </c>
      <c r="T972" s="48" t="str">
        <f>IFERROR(IF(COUNT($S972:S972)&gt;=$P972,"",EDATE($S972,1)),"")</f>
        <v/>
      </c>
      <c r="U972" s="48" t="str">
        <f>IFERROR(IF(COUNT($S972:T972)&gt;=$P972,"",EDATE($S972,2)),"")</f>
        <v/>
      </c>
      <c r="V972" s="48" t="str">
        <f>IFERROR(IF(COUNT($S972:U972)&gt;=$P972,"",EDATE($S972,3)),"")</f>
        <v/>
      </c>
      <c r="W972" s="48" t="str">
        <f>IFERROR(IF(COUNT($S972:V972)&gt;=$P972,"",EDATE($S972,4)),"")</f>
        <v/>
      </c>
      <c r="X972" s="48" t="str">
        <f>IFERROR(IF(COUNT($S972:W972)&gt;=$P972,"",EDATE($S972,5)),"")</f>
        <v/>
      </c>
      <c r="Y972" s="48" t="str">
        <f>IFERROR(IF(COUNT($S972:X972)&gt;=$P972,"",EDATE($S972,6)),"")</f>
        <v/>
      </c>
      <c r="Z972" s="48" t="str">
        <f>IFERROR(IF(COUNT($S972:Y972)&gt;=$P972,"",EDATE($S972,7)),"")</f>
        <v/>
      </c>
      <c r="AA972" s="48" t="str">
        <f>IFERROR(IF(COUNT($S972:Z972)&gt;=$P972,"",EDATE($S972,8)),"")</f>
        <v/>
      </c>
      <c r="AB972" s="48" t="str">
        <f>IFERROR(IF(COUNT($S972:AA972)&gt;=$P972,"",EDATE($S972,9)),"")</f>
        <v/>
      </c>
      <c r="AC972" s="48" t="str">
        <f>IFERROR(IF(COUNT($S972:AB972)&gt;=$P972,"",EDATE($S972,10)),"")</f>
        <v/>
      </c>
      <c r="AD972" s="48" t="str">
        <f>IFERROR(IF(COUNT($S972:AC972)&gt;=$P972,"",EDATE($S972,11)),"")</f>
        <v/>
      </c>
      <c r="AE972" s="48" t="str">
        <f>IFERROR(IF(COUNT($S972:AD972)&gt;=$P972,"",EDATE($S972,12)),"")</f>
        <v/>
      </c>
      <c r="AF972" s="48" t="str">
        <f>IFERROR(IF(COUNT($S972:AE972)&gt;=$P972,"",EDATE($S972,13)),"")</f>
        <v/>
      </c>
      <c r="AG972" s="48" t="str">
        <f>IFERROR(IF(COUNT($S972:AF972)&gt;=$P972,"",EDATE($S972,14)),"")</f>
        <v/>
      </c>
      <c r="AH972" s="48" t="str">
        <f>IFERROR(IF(COUNT($S972:AG972)&gt;=$P972,"",EDATE($S972,15)),"")</f>
        <v/>
      </c>
      <c r="AI972" s="48" t="str">
        <f>IFERROR(IF(COUNT($S972:AH972)&gt;=$P972,"",EDATE($S972,16)),"")</f>
        <v/>
      </c>
      <c r="AJ972" s="48" t="str">
        <f>IFERROR(IF(COUNT($S972:AI972)&gt;=$P972,"",EDATE($S972,17)),"")</f>
        <v/>
      </c>
      <c r="AK972" s="48" t="str">
        <f>IFERROR(IF(COUNT($S972:AJ972)&gt;=$P972,"",EDATE($S972,18)),"")</f>
        <v/>
      </c>
      <c r="AL972" s="49" t="str">
        <f>IFERROR(IF(COUNT($S972:AK972)&gt;=$P972,"",EDATE($S972,19)),"")</f>
        <v/>
      </c>
      <c r="AM972" s="49" t="str">
        <f>IFERROR(IF(COUNT($S972:AL972)&gt;=$P972,"",EDATE($S972,20)),"")</f>
        <v/>
      </c>
      <c r="AN972" s="49" t="str">
        <f>IFERROR(IF(COUNT($S972:AM972)&gt;=$P972,"",EDATE($S972,21)),"")</f>
        <v/>
      </c>
      <c r="AO972" s="49" t="str">
        <f>IFERROR(IF(COUNT($S972:AN972)&gt;=$P972,"",EDATE($S972,22)),"")</f>
        <v/>
      </c>
      <c r="AP972" s="49" t="str">
        <f>IFERROR(IF(COUNT($S972:AO972)&gt;=$P972,"",EDATE($S972,23)),"")</f>
        <v/>
      </c>
      <c r="AQ972" s="49" t="str">
        <f>IFERROR(IF(COUNT($S972:AP972)&gt;=$P972,"",EDATE($S972,24)),"")</f>
        <v/>
      </c>
      <c r="AR972" s="49" t="str">
        <f>IFERROR(IF(COUNT($S972:AQ972)&gt;=$P972,"",EDATE($S972,25)),"")</f>
        <v/>
      </c>
      <c r="AS972" s="49" t="str">
        <f>IFERROR(IF(COUNT($S972:AR972)&gt;=$P972,"",EDATE($S972,26)),"")</f>
        <v/>
      </c>
      <c r="AT972" s="49" t="str">
        <f>IFERROR(IF(COUNT($S972:AS972)&gt;=$P972,"",EDATE($S972,27)),"")</f>
        <v/>
      </c>
      <c r="AU972" s="49" t="str">
        <f>IFERROR(IF(COUNT($S972:AT972)&gt;=$P972,"",EDATE($S972,28)),"")</f>
        <v/>
      </c>
      <c r="AV972" s="49" t="str">
        <f>IFERROR(IF(COUNT($S972:AU972)&gt;=$P972,"",EDATE($S972,29)),"")</f>
        <v/>
      </c>
      <c r="AW972" s="49" t="str">
        <f>IFERROR(IF(COUNT($S972:AV972)&gt;=$P972,"",EDATE($S972,30)),"")</f>
        <v/>
      </c>
      <c r="AX972" s="49" t="str">
        <f>IFERROR(IF(COUNT($S972:AW972)&gt;=$P972,"",EDATE($S972,31)),"")</f>
        <v/>
      </c>
      <c r="AY972" s="49" t="str">
        <f>IFERROR(IF(COUNT($S972:AX972)&gt;=$P972,"",EDATE($S972,32)),"")</f>
        <v/>
      </c>
      <c r="AZ972" s="49" t="str">
        <f>IFERROR(IF(COUNT($S972:AY972)&gt;=$P972,"",EDATE($S972,33)),"")</f>
        <v/>
      </c>
      <c r="BA972" s="49" t="str">
        <f>IFERROR(IF(COUNT($S972:AZ972)&gt;=$P972,"",EDATE($S972,34)),"")</f>
        <v/>
      </c>
      <c r="BB972" s="49" t="str">
        <f>IFERROR(IF(COUNT($S972:BA972)&gt;=$P972,"",EDATE($S972,35)),"")</f>
        <v/>
      </c>
      <c r="BC972" s="49" t="str">
        <f>IFERROR(IF(COUNT($S972:BB972)&gt;=$P972,"",EDATE($S972,36)),"")</f>
        <v/>
      </c>
      <c r="BD972" s="108"/>
    </row>
    <row r="973" spans="1:56" s="98" customFormat="1" ht="21" customHeight="1" thickBot="1">
      <c r="A973" s="106" t="str">
        <f t="shared" ca="1" si="90"/>
        <v/>
      </c>
      <c r="B973" s="152"/>
      <c r="C973" s="45" t="str">
        <f>IFERROR(VLOOKUP(B973,'اسماء العملاء'!$A$2:$E$1589,5,FALSE),"")</f>
        <v/>
      </c>
      <c r="D973" s="60" t="str">
        <f>IFERROR(VLOOKUP(B973,'اسماء العملاء'!$A$2:$C$1589,2,FALSE),"")</f>
        <v/>
      </c>
      <c r="E973" s="56"/>
      <c r="F973" s="62" t="str">
        <f>IFERROR(VLOOKUP(B973,'اسماء العملاء'!$A$2:$C$1589,3,FALSE),"")</f>
        <v/>
      </c>
      <c r="G973" s="75" t="str">
        <f>IFERROR(VLOOKUP(B973,'اسماء العملاء'!$A$2:$F$1589,6,FALSE),"")</f>
        <v/>
      </c>
      <c r="H973" s="142" t="str">
        <f>IFERROR(VLOOKUP(G973,'انواع الفلاتر'!$B$2:$C$52,2,FALSE),"")</f>
        <v/>
      </c>
      <c r="I973" s="128" t="str">
        <f>IFERROR(VLOOKUP(B973,'اسماء العملاء'!$A$2:$K$1589,11,FALSE),"")</f>
        <v/>
      </c>
      <c r="J973" s="46" t="str">
        <f t="shared" si="91"/>
        <v/>
      </c>
      <c r="K973" s="37"/>
      <c r="L973" s="137" t="str">
        <f t="shared" si="92"/>
        <v/>
      </c>
      <c r="M973" s="94" t="str">
        <f>IFERROR(VLOOKUP(B973,'اسماء العملاء'!$A$2:$G$1589,7,FALSE),"")</f>
        <v/>
      </c>
      <c r="N973" s="92" t="str">
        <f t="shared" si="93"/>
        <v/>
      </c>
      <c r="O973" s="149" t="str">
        <f>IFERROR(VLOOKUP(B973,'اسماء العملاء'!$A$2:$I$1589,9,FALSE),"")</f>
        <v/>
      </c>
      <c r="P973" s="144" t="str">
        <f t="shared" si="94"/>
        <v/>
      </c>
      <c r="Q973" s="145" t="str">
        <f t="shared" si="95"/>
        <v/>
      </c>
      <c r="R973" s="50"/>
      <c r="S973" s="133" t="str">
        <f>IFERROR(VLOOKUP(B973,'اسماء العملاء'!$A$2:$J$1589,10,FALSE),"")</f>
        <v/>
      </c>
      <c r="T973" s="48" t="str">
        <f>IFERROR(IF(COUNT($S973:S973)&gt;=$P973,"",EDATE($S973,1)),"")</f>
        <v/>
      </c>
      <c r="U973" s="48" t="str">
        <f>IFERROR(IF(COUNT($S973:T973)&gt;=$P973,"",EDATE($S973,2)),"")</f>
        <v/>
      </c>
      <c r="V973" s="48" t="str">
        <f>IFERROR(IF(COUNT($S973:U973)&gt;=$P973,"",EDATE($S973,3)),"")</f>
        <v/>
      </c>
      <c r="W973" s="48" t="str">
        <f>IFERROR(IF(COUNT($S973:V973)&gt;=$P973,"",EDATE($S973,4)),"")</f>
        <v/>
      </c>
      <c r="X973" s="48" t="str">
        <f>IFERROR(IF(COUNT($S973:W973)&gt;=$P973,"",EDATE($S973,5)),"")</f>
        <v/>
      </c>
      <c r="Y973" s="48" t="str">
        <f>IFERROR(IF(COUNT($S973:X973)&gt;=$P973,"",EDATE($S973,6)),"")</f>
        <v/>
      </c>
      <c r="Z973" s="48" t="str">
        <f>IFERROR(IF(COUNT($S973:Y973)&gt;=$P973,"",EDATE($S973,7)),"")</f>
        <v/>
      </c>
      <c r="AA973" s="48" t="str">
        <f>IFERROR(IF(COUNT($S973:Z973)&gt;=$P973,"",EDATE($S973,8)),"")</f>
        <v/>
      </c>
      <c r="AB973" s="48" t="str">
        <f>IFERROR(IF(COUNT($S973:AA973)&gt;=$P973,"",EDATE($S973,9)),"")</f>
        <v/>
      </c>
      <c r="AC973" s="48" t="str">
        <f>IFERROR(IF(COUNT($S973:AB973)&gt;=$P973,"",EDATE($S973,10)),"")</f>
        <v/>
      </c>
      <c r="AD973" s="48" t="str">
        <f>IFERROR(IF(COUNT($S973:AC973)&gt;=$P973,"",EDATE($S973,11)),"")</f>
        <v/>
      </c>
      <c r="AE973" s="48" t="str">
        <f>IFERROR(IF(COUNT($S973:AD973)&gt;=$P973,"",EDATE($S973,12)),"")</f>
        <v/>
      </c>
      <c r="AF973" s="48" t="str">
        <f>IFERROR(IF(COUNT($S973:AE973)&gt;=$P973,"",EDATE($S973,13)),"")</f>
        <v/>
      </c>
      <c r="AG973" s="48" t="str">
        <f>IFERROR(IF(COUNT($S973:AF973)&gt;=$P973,"",EDATE($S973,14)),"")</f>
        <v/>
      </c>
      <c r="AH973" s="48" t="str">
        <f>IFERROR(IF(COUNT($S973:AG973)&gt;=$P973,"",EDATE($S973,15)),"")</f>
        <v/>
      </c>
      <c r="AI973" s="48" t="str">
        <f>IFERROR(IF(COUNT($S973:AH973)&gt;=$P973,"",EDATE($S973,16)),"")</f>
        <v/>
      </c>
      <c r="AJ973" s="48" t="str">
        <f>IFERROR(IF(COUNT($S973:AI973)&gt;=$P973,"",EDATE($S973,17)),"")</f>
        <v/>
      </c>
      <c r="AK973" s="48" t="str">
        <f>IFERROR(IF(COUNT($S973:AJ973)&gt;=$P973,"",EDATE($S973,18)),"")</f>
        <v/>
      </c>
      <c r="AL973" s="49" t="str">
        <f>IFERROR(IF(COUNT($S973:AK973)&gt;=$P973,"",EDATE($S973,19)),"")</f>
        <v/>
      </c>
      <c r="AM973" s="49" t="str">
        <f>IFERROR(IF(COUNT($S973:AL973)&gt;=$P973,"",EDATE($S973,20)),"")</f>
        <v/>
      </c>
      <c r="AN973" s="49" t="str">
        <f>IFERROR(IF(COUNT($S973:AM973)&gt;=$P973,"",EDATE($S973,21)),"")</f>
        <v/>
      </c>
      <c r="AO973" s="49" t="str">
        <f>IFERROR(IF(COUNT($S973:AN973)&gt;=$P973,"",EDATE($S973,22)),"")</f>
        <v/>
      </c>
      <c r="AP973" s="49" t="str">
        <f>IFERROR(IF(COUNT($S973:AO973)&gt;=$P973,"",EDATE($S973,23)),"")</f>
        <v/>
      </c>
      <c r="AQ973" s="49" t="str">
        <f>IFERROR(IF(COUNT($S973:AP973)&gt;=$P973,"",EDATE($S973,24)),"")</f>
        <v/>
      </c>
      <c r="AR973" s="49" t="str">
        <f>IFERROR(IF(COUNT($S973:AQ973)&gt;=$P973,"",EDATE($S973,25)),"")</f>
        <v/>
      </c>
      <c r="AS973" s="49" t="str">
        <f>IFERROR(IF(COUNT($S973:AR973)&gt;=$P973,"",EDATE($S973,26)),"")</f>
        <v/>
      </c>
      <c r="AT973" s="49" t="str">
        <f>IFERROR(IF(COUNT($S973:AS973)&gt;=$P973,"",EDATE($S973,27)),"")</f>
        <v/>
      </c>
      <c r="AU973" s="49" t="str">
        <f>IFERROR(IF(COUNT($S973:AT973)&gt;=$P973,"",EDATE($S973,28)),"")</f>
        <v/>
      </c>
      <c r="AV973" s="49" t="str">
        <f>IFERROR(IF(COUNT($S973:AU973)&gt;=$P973,"",EDATE($S973,29)),"")</f>
        <v/>
      </c>
      <c r="AW973" s="49" t="str">
        <f>IFERROR(IF(COUNT($S973:AV973)&gt;=$P973,"",EDATE($S973,30)),"")</f>
        <v/>
      </c>
      <c r="AX973" s="49" t="str">
        <f>IFERROR(IF(COUNT($S973:AW973)&gt;=$P973,"",EDATE($S973,31)),"")</f>
        <v/>
      </c>
      <c r="AY973" s="49" t="str">
        <f>IFERROR(IF(COUNT($S973:AX973)&gt;=$P973,"",EDATE($S973,32)),"")</f>
        <v/>
      </c>
      <c r="AZ973" s="49" t="str">
        <f>IFERROR(IF(COUNT($S973:AY973)&gt;=$P973,"",EDATE($S973,33)),"")</f>
        <v/>
      </c>
      <c r="BA973" s="49" t="str">
        <f>IFERROR(IF(COUNT($S973:AZ973)&gt;=$P973,"",EDATE($S973,34)),"")</f>
        <v/>
      </c>
      <c r="BB973" s="49" t="str">
        <f>IFERROR(IF(COUNT($S973:BA973)&gt;=$P973,"",EDATE($S973,35)),"")</f>
        <v/>
      </c>
      <c r="BC973" s="49" t="str">
        <f>IFERROR(IF(COUNT($S973:BB973)&gt;=$P973,"",EDATE($S973,36)),"")</f>
        <v/>
      </c>
      <c r="BD973" s="108"/>
    </row>
    <row r="974" spans="1:56" s="98" customFormat="1" ht="21" customHeight="1" thickBot="1">
      <c r="A974" s="106" t="str">
        <f t="shared" ca="1" si="90"/>
        <v/>
      </c>
      <c r="B974" s="152"/>
      <c r="C974" s="45" t="str">
        <f>IFERROR(VLOOKUP(B974,'اسماء العملاء'!$A$2:$E$1589,5,FALSE),"")</f>
        <v/>
      </c>
      <c r="D974" s="60" t="str">
        <f>IFERROR(VLOOKUP(B974,'اسماء العملاء'!$A$2:$C$1589,2,FALSE),"")</f>
        <v/>
      </c>
      <c r="E974" s="56"/>
      <c r="F974" s="62" t="str">
        <f>IFERROR(VLOOKUP(B974,'اسماء العملاء'!$A$2:$C$1589,3,FALSE),"")</f>
        <v/>
      </c>
      <c r="G974" s="75" t="str">
        <f>IFERROR(VLOOKUP(B974,'اسماء العملاء'!$A$2:$F$1589,6,FALSE),"")</f>
        <v/>
      </c>
      <c r="H974" s="142" t="str">
        <f>IFERROR(VLOOKUP(G974,'انواع الفلاتر'!$B$2:$C$52,2,FALSE),"")</f>
        <v/>
      </c>
      <c r="I974" s="128" t="str">
        <f>IFERROR(VLOOKUP(B974,'اسماء العملاء'!$A$2:$K$1589,11,FALSE),"")</f>
        <v/>
      </c>
      <c r="J974" s="46" t="str">
        <f t="shared" si="91"/>
        <v/>
      </c>
      <c r="K974" s="37"/>
      <c r="L974" s="137" t="str">
        <f t="shared" si="92"/>
        <v/>
      </c>
      <c r="M974" s="94" t="str">
        <f>IFERROR(VLOOKUP(B974,'اسماء العملاء'!$A$2:$G$1589,7,FALSE),"")</f>
        <v/>
      </c>
      <c r="N974" s="92" t="str">
        <f t="shared" si="93"/>
        <v/>
      </c>
      <c r="O974" s="149" t="str">
        <f>IFERROR(VLOOKUP(B974,'اسماء العملاء'!$A$2:$I$1589,9,FALSE),"")</f>
        <v/>
      </c>
      <c r="P974" s="144" t="str">
        <f t="shared" si="94"/>
        <v/>
      </c>
      <c r="Q974" s="145" t="str">
        <f t="shared" si="95"/>
        <v/>
      </c>
      <c r="R974" s="50"/>
      <c r="S974" s="133" t="str">
        <f>IFERROR(VLOOKUP(B974,'اسماء العملاء'!$A$2:$J$1589,10,FALSE),"")</f>
        <v/>
      </c>
      <c r="T974" s="48" t="str">
        <f>IFERROR(IF(COUNT($S974:S974)&gt;=$P974,"",EDATE($S974,1)),"")</f>
        <v/>
      </c>
      <c r="U974" s="48" t="str">
        <f>IFERROR(IF(COUNT($S974:T974)&gt;=$P974,"",EDATE($S974,2)),"")</f>
        <v/>
      </c>
      <c r="V974" s="48" t="str">
        <f>IFERROR(IF(COUNT($S974:U974)&gt;=$P974,"",EDATE($S974,3)),"")</f>
        <v/>
      </c>
      <c r="W974" s="48" t="str">
        <f>IFERROR(IF(COUNT($S974:V974)&gt;=$P974,"",EDATE($S974,4)),"")</f>
        <v/>
      </c>
      <c r="X974" s="48" t="str">
        <f>IFERROR(IF(COUNT($S974:W974)&gt;=$P974,"",EDATE($S974,5)),"")</f>
        <v/>
      </c>
      <c r="Y974" s="48" t="str">
        <f>IFERROR(IF(COUNT($S974:X974)&gt;=$P974,"",EDATE($S974,6)),"")</f>
        <v/>
      </c>
      <c r="Z974" s="48" t="str">
        <f>IFERROR(IF(COUNT($S974:Y974)&gt;=$P974,"",EDATE($S974,7)),"")</f>
        <v/>
      </c>
      <c r="AA974" s="48" t="str">
        <f>IFERROR(IF(COUNT($S974:Z974)&gt;=$P974,"",EDATE($S974,8)),"")</f>
        <v/>
      </c>
      <c r="AB974" s="48" t="str">
        <f>IFERROR(IF(COUNT($S974:AA974)&gt;=$P974,"",EDATE($S974,9)),"")</f>
        <v/>
      </c>
      <c r="AC974" s="48" t="str">
        <f>IFERROR(IF(COUNT($S974:AB974)&gt;=$P974,"",EDATE($S974,10)),"")</f>
        <v/>
      </c>
      <c r="AD974" s="48" t="str">
        <f>IFERROR(IF(COUNT($S974:AC974)&gt;=$P974,"",EDATE($S974,11)),"")</f>
        <v/>
      </c>
      <c r="AE974" s="48" t="str">
        <f>IFERROR(IF(COUNT($S974:AD974)&gt;=$P974,"",EDATE($S974,12)),"")</f>
        <v/>
      </c>
      <c r="AF974" s="48" t="str">
        <f>IFERROR(IF(COUNT($S974:AE974)&gt;=$P974,"",EDATE($S974,13)),"")</f>
        <v/>
      </c>
      <c r="AG974" s="48" t="str">
        <f>IFERROR(IF(COUNT($S974:AF974)&gt;=$P974,"",EDATE($S974,14)),"")</f>
        <v/>
      </c>
      <c r="AH974" s="48" t="str">
        <f>IFERROR(IF(COUNT($S974:AG974)&gt;=$P974,"",EDATE($S974,15)),"")</f>
        <v/>
      </c>
      <c r="AI974" s="48" t="str">
        <f>IFERROR(IF(COUNT($S974:AH974)&gt;=$P974,"",EDATE($S974,16)),"")</f>
        <v/>
      </c>
      <c r="AJ974" s="48" t="str">
        <f>IFERROR(IF(COUNT($S974:AI974)&gt;=$P974,"",EDATE($S974,17)),"")</f>
        <v/>
      </c>
      <c r="AK974" s="48" t="str">
        <f>IFERROR(IF(COUNT($S974:AJ974)&gt;=$P974,"",EDATE($S974,18)),"")</f>
        <v/>
      </c>
      <c r="AL974" s="49" t="str">
        <f>IFERROR(IF(COUNT($S974:AK974)&gt;=$P974,"",EDATE($S974,19)),"")</f>
        <v/>
      </c>
      <c r="AM974" s="49" t="str">
        <f>IFERROR(IF(COUNT($S974:AL974)&gt;=$P974,"",EDATE($S974,20)),"")</f>
        <v/>
      </c>
      <c r="AN974" s="49" t="str">
        <f>IFERROR(IF(COUNT($S974:AM974)&gt;=$P974,"",EDATE($S974,21)),"")</f>
        <v/>
      </c>
      <c r="AO974" s="49" t="str">
        <f>IFERROR(IF(COUNT($S974:AN974)&gt;=$P974,"",EDATE($S974,22)),"")</f>
        <v/>
      </c>
      <c r="AP974" s="49" t="str">
        <f>IFERROR(IF(COUNT($S974:AO974)&gt;=$P974,"",EDATE($S974,23)),"")</f>
        <v/>
      </c>
      <c r="AQ974" s="49" t="str">
        <f>IFERROR(IF(COUNT($S974:AP974)&gt;=$P974,"",EDATE($S974,24)),"")</f>
        <v/>
      </c>
      <c r="AR974" s="49" t="str">
        <f>IFERROR(IF(COUNT($S974:AQ974)&gt;=$P974,"",EDATE($S974,25)),"")</f>
        <v/>
      </c>
      <c r="AS974" s="49" t="str">
        <f>IFERROR(IF(COUNT($S974:AR974)&gt;=$P974,"",EDATE($S974,26)),"")</f>
        <v/>
      </c>
      <c r="AT974" s="49" t="str">
        <f>IFERROR(IF(COUNT($S974:AS974)&gt;=$P974,"",EDATE($S974,27)),"")</f>
        <v/>
      </c>
      <c r="AU974" s="49" t="str">
        <f>IFERROR(IF(COUNT($S974:AT974)&gt;=$P974,"",EDATE($S974,28)),"")</f>
        <v/>
      </c>
      <c r="AV974" s="49" t="str">
        <f>IFERROR(IF(COUNT($S974:AU974)&gt;=$P974,"",EDATE($S974,29)),"")</f>
        <v/>
      </c>
      <c r="AW974" s="49" t="str">
        <f>IFERROR(IF(COUNT($S974:AV974)&gt;=$P974,"",EDATE($S974,30)),"")</f>
        <v/>
      </c>
      <c r="AX974" s="49" t="str">
        <f>IFERROR(IF(COUNT($S974:AW974)&gt;=$P974,"",EDATE($S974,31)),"")</f>
        <v/>
      </c>
      <c r="AY974" s="49" t="str">
        <f>IFERROR(IF(COUNT($S974:AX974)&gt;=$P974,"",EDATE($S974,32)),"")</f>
        <v/>
      </c>
      <c r="AZ974" s="49" t="str">
        <f>IFERROR(IF(COUNT($S974:AY974)&gt;=$P974,"",EDATE($S974,33)),"")</f>
        <v/>
      </c>
      <c r="BA974" s="49" t="str">
        <f>IFERROR(IF(COUNT($S974:AZ974)&gt;=$P974,"",EDATE($S974,34)),"")</f>
        <v/>
      </c>
      <c r="BB974" s="49" t="str">
        <f>IFERROR(IF(COUNT($S974:BA974)&gt;=$P974,"",EDATE($S974,35)),"")</f>
        <v/>
      </c>
      <c r="BC974" s="49" t="str">
        <f>IFERROR(IF(COUNT($S974:BB974)&gt;=$P974,"",EDATE($S974,36)),"")</f>
        <v/>
      </c>
      <c r="BD974" s="108"/>
    </row>
    <row r="975" spans="1:56" s="98" customFormat="1" ht="21" customHeight="1" thickBot="1">
      <c r="A975" s="106" t="str">
        <f t="shared" ca="1" si="90"/>
        <v/>
      </c>
      <c r="B975" s="152"/>
      <c r="C975" s="45" t="str">
        <f>IFERROR(VLOOKUP(B975,'اسماء العملاء'!$A$2:$E$1589,5,FALSE),"")</f>
        <v/>
      </c>
      <c r="D975" s="60" t="str">
        <f>IFERROR(VLOOKUP(B975,'اسماء العملاء'!$A$2:$C$1589,2,FALSE),"")</f>
        <v/>
      </c>
      <c r="E975" s="56"/>
      <c r="F975" s="62" t="str">
        <f>IFERROR(VLOOKUP(B975,'اسماء العملاء'!$A$2:$C$1589,3,FALSE),"")</f>
        <v/>
      </c>
      <c r="G975" s="75" t="str">
        <f>IFERROR(VLOOKUP(B975,'اسماء العملاء'!$A$2:$F$1589,6,FALSE),"")</f>
        <v/>
      </c>
      <c r="H975" s="142" t="str">
        <f>IFERROR(VLOOKUP(G975,'انواع الفلاتر'!$B$2:$C$52,2,FALSE),"")</f>
        <v/>
      </c>
      <c r="I975" s="128" t="str">
        <f>IFERROR(VLOOKUP(B975,'اسماء العملاء'!$A$2:$K$1589,11,FALSE),"")</f>
        <v/>
      </c>
      <c r="J975" s="46" t="str">
        <f t="shared" si="91"/>
        <v/>
      </c>
      <c r="K975" s="37"/>
      <c r="L975" s="137" t="str">
        <f t="shared" si="92"/>
        <v/>
      </c>
      <c r="M975" s="94" t="str">
        <f>IFERROR(VLOOKUP(B975,'اسماء العملاء'!$A$2:$G$1589,7,FALSE),"")</f>
        <v/>
      </c>
      <c r="N975" s="92" t="str">
        <f t="shared" si="93"/>
        <v/>
      </c>
      <c r="O975" s="149" t="str">
        <f>IFERROR(VLOOKUP(B975,'اسماء العملاء'!$A$2:$I$1589,9,FALSE),"")</f>
        <v/>
      </c>
      <c r="P975" s="144" t="str">
        <f t="shared" si="94"/>
        <v/>
      </c>
      <c r="Q975" s="145" t="str">
        <f t="shared" si="95"/>
        <v/>
      </c>
      <c r="R975" s="50"/>
      <c r="S975" s="133" t="str">
        <f>IFERROR(VLOOKUP(B975,'اسماء العملاء'!$A$2:$J$1589,10,FALSE),"")</f>
        <v/>
      </c>
      <c r="T975" s="48" t="str">
        <f>IFERROR(IF(COUNT($S975:S975)&gt;=$P975,"",EDATE($S975,1)),"")</f>
        <v/>
      </c>
      <c r="U975" s="48" t="str">
        <f>IFERROR(IF(COUNT($S975:T975)&gt;=$P975,"",EDATE($S975,2)),"")</f>
        <v/>
      </c>
      <c r="V975" s="48" t="str">
        <f>IFERROR(IF(COUNT($S975:U975)&gt;=$P975,"",EDATE($S975,3)),"")</f>
        <v/>
      </c>
      <c r="W975" s="48" t="str">
        <f>IFERROR(IF(COUNT($S975:V975)&gt;=$P975,"",EDATE($S975,4)),"")</f>
        <v/>
      </c>
      <c r="X975" s="48" t="str">
        <f>IFERROR(IF(COUNT($S975:W975)&gt;=$P975,"",EDATE($S975,5)),"")</f>
        <v/>
      </c>
      <c r="Y975" s="48" t="str">
        <f>IFERROR(IF(COUNT($S975:X975)&gt;=$P975,"",EDATE($S975,6)),"")</f>
        <v/>
      </c>
      <c r="Z975" s="48" t="str">
        <f>IFERROR(IF(COUNT($S975:Y975)&gt;=$P975,"",EDATE($S975,7)),"")</f>
        <v/>
      </c>
      <c r="AA975" s="48" t="str">
        <f>IFERROR(IF(COUNT($S975:Z975)&gt;=$P975,"",EDATE($S975,8)),"")</f>
        <v/>
      </c>
      <c r="AB975" s="48" t="str">
        <f>IFERROR(IF(COUNT($S975:AA975)&gt;=$P975,"",EDATE($S975,9)),"")</f>
        <v/>
      </c>
      <c r="AC975" s="48" t="str">
        <f>IFERROR(IF(COUNT($S975:AB975)&gt;=$P975,"",EDATE($S975,10)),"")</f>
        <v/>
      </c>
      <c r="AD975" s="48" t="str">
        <f>IFERROR(IF(COUNT($S975:AC975)&gt;=$P975,"",EDATE($S975,11)),"")</f>
        <v/>
      </c>
      <c r="AE975" s="48" t="str">
        <f>IFERROR(IF(COUNT($S975:AD975)&gt;=$P975,"",EDATE($S975,12)),"")</f>
        <v/>
      </c>
      <c r="AF975" s="48" t="str">
        <f>IFERROR(IF(COUNT($S975:AE975)&gt;=$P975,"",EDATE($S975,13)),"")</f>
        <v/>
      </c>
      <c r="AG975" s="48" t="str">
        <f>IFERROR(IF(COUNT($S975:AF975)&gt;=$P975,"",EDATE($S975,14)),"")</f>
        <v/>
      </c>
      <c r="AH975" s="48" t="str">
        <f>IFERROR(IF(COUNT($S975:AG975)&gt;=$P975,"",EDATE($S975,15)),"")</f>
        <v/>
      </c>
      <c r="AI975" s="48" t="str">
        <f>IFERROR(IF(COUNT($S975:AH975)&gt;=$P975,"",EDATE($S975,16)),"")</f>
        <v/>
      </c>
      <c r="AJ975" s="48" t="str">
        <f>IFERROR(IF(COUNT($S975:AI975)&gt;=$P975,"",EDATE($S975,17)),"")</f>
        <v/>
      </c>
      <c r="AK975" s="48" t="str">
        <f>IFERROR(IF(COUNT($S975:AJ975)&gt;=$P975,"",EDATE($S975,18)),"")</f>
        <v/>
      </c>
      <c r="AL975" s="49" t="str">
        <f>IFERROR(IF(COUNT($S975:AK975)&gt;=$P975,"",EDATE($S975,19)),"")</f>
        <v/>
      </c>
      <c r="AM975" s="49" t="str">
        <f>IFERROR(IF(COUNT($S975:AL975)&gt;=$P975,"",EDATE($S975,20)),"")</f>
        <v/>
      </c>
      <c r="AN975" s="49" t="str">
        <f>IFERROR(IF(COUNT($S975:AM975)&gt;=$P975,"",EDATE($S975,21)),"")</f>
        <v/>
      </c>
      <c r="AO975" s="49" t="str">
        <f>IFERROR(IF(COUNT($S975:AN975)&gt;=$P975,"",EDATE($S975,22)),"")</f>
        <v/>
      </c>
      <c r="AP975" s="49" t="str">
        <f>IFERROR(IF(COUNT($S975:AO975)&gt;=$P975,"",EDATE($S975,23)),"")</f>
        <v/>
      </c>
      <c r="AQ975" s="49" t="str">
        <f>IFERROR(IF(COUNT($S975:AP975)&gt;=$P975,"",EDATE($S975,24)),"")</f>
        <v/>
      </c>
      <c r="AR975" s="49" t="str">
        <f>IFERROR(IF(COUNT($S975:AQ975)&gt;=$P975,"",EDATE($S975,25)),"")</f>
        <v/>
      </c>
      <c r="AS975" s="49" t="str">
        <f>IFERROR(IF(COUNT($S975:AR975)&gt;=$P975,"",EDATE($S975,26)),"")</f>
        <v/>
      </c>
      <c r="AT975" s="49" t="str">
        <f>IFERROR(IF(COUNT($S975:AS975)&gt;=$P975,"",EDATE($S975,27)),"")</f>
        <v/>
      </c>
      <c r="AU975" s="49" t="str">
        <f>IFERROR(IF(COUNT($S975:AT975)&gt;=$P975,"",EDATE($S975,28)),"")</f>
        <v/>
      </c>
      <c r="AV975" s="49" t="str">
        <f>IFERROR(IF(COUNT($S975:AU975)&gt;=$P975,"",EDATE($S975,29)),"")</f>
        <v/>
      </c>
      <c r="AW975" s="49" t="str">
        <f>IFERROR(IF(COUNT($S975:AV975)&gt;=$P975,"",EDATE($S975,30)),"")</f>
        <v/>
      </c>
      <c r="AX975" s="49" t="str">
        <f>IFERROR(IF(COUNT($S975:AW975)&gt;=$P975,"",EDATE($S975,31)),"")</f>
        <v/>
      </c>
      <c r="AY975" s="49" t="str">
        <f>IFERROR(IF(COUNT($S975:AX975)&gt;=$P975,"",EDATE($S975,32)),"")</f>
        <v/>
      </c>
      <c r="AZ975" s="49" t="str">
        <f>IFERROR(IF(COUNT($S975:AY975)&gt;=$P975,"",EDATE($S975,33)),"")</f>
        <v/>
      </c>
      <c r="BA975" s="49" t="str">
        <f>IFERROR(IF(COUNT($S975:AZ975)&gt;=$P975,"",EDATE($S975,34)),"")</f>
        <v/>
      </c>
      <c r="BB975" s="49" t="str">
        <f>IFERROR(IF(COUNT($S975:BA975)&gt;=$P975,"",EDATE($S975,35)),"")</f>
        <v/>
      </c>
      <c r="BC975" s="49" t="str">
        <f>IFERROR(IF(COUNT($S975:BB975)&gt;=$P975,"",EDATE($S975,36)),"")</f>
        <v/>
      </c>
      <c r="BD975" s="108"/>
    </row>
    <row r="976" spans="1:56" s="98" customFormat="1" ht="21" customHeight="1" thickBot="1">
      <c r="A976" s="106" t="str">
        <f t="shared" ca="1" si="90"/>
        <v/>
      </c>
      <c r="B976" s="152"/>
      <c r="C976" s="45" t="str">
        <f>IFERROR(VLOOKUP(B976,'اسماء العملاء'!$A$2:$E$1589,5,FALSE),"")</f>
        <v/>
      </c>
      <c r="D976" s="60" t="str">
        <f>IFERROR(VLOOKUP(B976,'اسماء العملاء'!$A$2:$C$1589,2,FALSE),"")</f>
        <v/>
      </c>
      <c r="E976" s="56"/>
      <c r="F976" s="62" t="str">
        <f>IFERROR(VLOOKUP(B976,'اسماء العملاء'!$A$2:$C$1589,3,FALSE),"")</f>
        <v/>
      </c>
      <c r="G976" s="75" t="str">
        <f>IFERROR(VLOOKUP(B976,'اسماء العملاء'!$A$2:$F$1589,6,FALSE),"")</f>
        <v/>
      </c>
      <c r="H976" s="142" t="str">
        <f>IFERROR(VLOOKUP(G976,'انواع الفلاتر'!$B$2:$C$52,2,FALSE),"")</f>
        <v/>
      </c>
      <c r="I976" s="128" t="str">
        <f>IFERROR(VLOOKUP(B976,'اسماء العملاء'!$A$2:$K$1589,11,FALSE),"")</f>
        <v/>
      </c>
      <c r="J976" s="46" t="str">
        <f t="shared" si="91"/>
        <v/>
      </c>
      <c r="K976" s="37"/>
      <c r="L976" s="137" t="str">
        <f t="shared" si="92"/>
        <v/>
      </c>
      <c r="M976" s="94" t="str">
        <f>IFERROR(VLOOKUP(B976,'اسماء العملاء'!$A$2:$G$1589,7,FALSE),"")</f>
        <v/>
      </c>
      <c r="N976" s="92" t="str">
        <f t="shared" si="93"/>
        <v/>
      </c>
      <c r="O976" s="149" t="str">
        <f>IFERROR(VLOOKUP(B976,'اسماء العملاء'!$A$2:$I$1589,9,FALSE),"")</f>
        <v/>
      </c>
      <c r="P976" s="144" t="str">
        <f t="shared" si="94"/>
        <v/>
      </c>
      <c r="Q976" s="145" t="str">
        <f t="shared" si="95"/>
        <v/>
      </c>
      <c r="R976" s="50"/>
      <c r="S976" s="133" t="str">
        <f>IFERROR(VLOOKUP(B976,'اسماء العملاء'!$A$2:$J$1589,10,FALSE),"")</f>
        <v/>
      </c>
      <c r="T976" s="48" t="str">
        <f>IFERROR(IF(COUNT($S976:S976)&gt;=$P976,"",EDATE($S976,1)),"")</f>
        <v/>
      </c>
      <c r="U976" s="48" t="str">
        <f>IFERROR(IF(COUNT($S976:T976)&gt;=$P976,"",EDATE($S976,2)),"")</f>
        <v/>
      </c>
      <c r="V976" s="48" t="str">
        <f>IFERROR(IF(COUNT($S976:U976)&gt;=$P976,"",EDATE($S976,3)),"")</f>
        <v/>
      </c>
      <c r="W976" s="48" t="str">
        <f>IFERROR(IF(COUNT($S976:V976)&gt;=$P976,"",EDATE($S976,4)),"")</f>
        <v/>
      </c>
      <c r="X976" s="48" t="str">
        <f>IFERROR(IF(COUNT($S976:W976)&gt;=$P976,"",EDATE($S976,5)),"")</f>
        <v/>
      </c>
      <c r="Y976" s="48" t="str">
        <f>IFERROR(IF(COUNT($S976:X976)&gt;=$P976,"",EDATE($S976,6)),"")</f>
        <v/>
      </c>
      <c r="Z976" s="48" t="str">
        <f>IFERROR(IF(COUNT($S976:Y976)&gt;=$P976,"",EDATE($S976,7)),"")</f>
        <v/>
      </c>
      <c r="AA976" s="48" t="str">
        <f>IFERROR(IF(COUNT($S976:Z976)&gt;=$P976,"",EDATE($S976,8)),"")</f>
        <v/>
      </c>
      <c r="AB976" s="48" t="str">
        <f>IFERROR(IF(COUNT($S976:AA976)&gt;=$P976,"",EDATE($S976,9)),"")</f>
        <v/>
      </c>
      <c r="AC976" s="48" t="str">
        <f>IFERROR(IF(COUNT($S976:AB976)&gt;=$P976,"",EDATE($S976,10)),"")</f>
        <v/>
      </c>
      <c r="AD976" s="48" t="str">
        <f>IFERROR(IF(COUNT($S976:AC976)&gt;=$P976,"",EDATE($S976,11)),"")</f>
        <v/>
      </c>
      <c r="AE976" s="48" t="str">
        <f>IFERROR(IF(COUNT($S976:AD976)&gt;=$P976,"",EDATE($S976,12)),"")</f>
        <v/>
      </c>
      <c r="AF976" s="48" t="str">
        <f>IFERROR(IF(COUNT($S976:AE976)&gt;=$P976,"",EDATE($S976,13)),"")</f>
        <v/>
      </c>
      <c r="AG976" s="48" t="str">
        <f>IFERROR(IF(COUNT($S976:AF976)&gt;=$P976,"",EDATE($S976,14)),"")</f>
        <v/>
      </c>
      <c r="AH976" s="48" t="str">
        <f>IFERROR(IF(COUNT($S976:AG976)&gt;=$P976,"",EDATE($S976,15)),"")</f>
        <v/>
      </c>
      <c r="AI976" s="48" t="str">
        <f>IFERROR(IF(COUNT($S976:AH976)&gt;=$P976,"",EDATE($S976,16)),"")</f>
        <v/>
      </c>
      <c r="AJ976" s="48" t="str">
        <f>IFERROR(IF(COUNT($S976:AI976)&gt;=$P976,"",EDATE($S976,17)),"")</f>
        <v/>
      </c>
      <c r="AK976" s="48" t="str">
        <f>IFERROR(IF(COUNT($S976:AJ976)&gt;=$P976,"",EDATE($S976,18)),"")</f>
        <v/>
      </c>
      <c r="AL976" s="49" t="str">
        <f>IFERROR(IF(COUNT($S976:AK976)&gt;=$P976,"",EDATE($S976,19)),"")</f>
        <v/>
      </c>
      <c r="AM976" s="49" t="str">
        <f>IFERROR(IF(COUNT($S976:AL976)&gt;=$P976,"",EDATE($S976,20)),"")</f>
        <v/>
      </c>
      <c r="AN976" s="49" t="str">
        <f>IFERROR(IF(COUNT($S976:AM976)&gt;=$P976,"",EDATE($S976,21)),"")</f>
        <v/>
      </c>
      <c r="AO976" s="49" t="str">
        <f>IFERROR(IF(COUNT($S976:AN976)&gt;=$P976,"",EDATE($S976,22)),"")</f>
        <v/>
      </c>
      <c r="AP976" s="49" t="str">
        <f>IFERROR(IF(COUNT($S976:AO976)&gt;=$P976,"",EDATE($S976,23)),"")</f>
        <v/>
      </c>
      <c r="AQ976" s="49" t="str">
        <f>IFERROR(IF(COUNT($S976:AP976)&gt;=$P976,"",EDATE($S976,24)),"")</f>
        <v/>
      </c>
      <c r="AR976" s="49" t="str">
        <f>IFERROR(IF(COUNT($S976:AQ976)&gt;=$P976,"",EDATE($S976,25)),"")</f>
        <v/>
      </c>
      <c r="AS976" s="49" t="str">
        <f>IFERROR(IF(COUNT($S976:AR976)&gt;=$P976,"",EDATE($S976,26)),"")</f>
        <v/>
      </c>
      <c r="AT976" s="49" t="str">
        <f>IFERROR(IF(COUNT($S976:AS976)&gt;=$P976,"",EDATE($S976,27)),"")</f>
        <v/>
      </c>
      <c r="AU976" s="49" t="str">
        <f>IFERROR(IF(COUNT($S976:AT976)&gt;=$P976,"",EDATE($S976,28)),"")</f>
        <v/>
      </c>
      <c r="AV976" s="49" t="str">
        <f>IFERROR(IF(COUNT($S976:AU976)&gt;=$P976,"",EDATE($S976,29)),"")</f>
        <v/>
      </c>
      <c r="AW976" s="49" t="str">
        <f>IFERROR(IF(COUNT($S976:AV976)&gt;=$P976,"",EDATE($S976,30)),"")</f>
        <v/>
      </c>
      <c r="AX976" s="49" t="str">
        <f>IFERROR(IF(COUNT($S976:AW976)&gt;=$P976,"",EDATE($S976,31)),"")</f>
        <v/>
      </c>
      <c r="AY976" s="49" t="str">
        <f>IFERROR(IF(COUNT($S976:AX976)&gt;=$P976,"",EDATE($S976,32)),"")</f>
        <v/>
      </c>
      <c r="AZ976" s="49" t="str">
        <f>IFERROR(IF(COUNT($S976:AY976)&gt;=$P976,"",EDATE($S976,33)),"")</f>
        <v/>
      </c>
      <c r="BA976" s="49" t="str">
        <f>IFERROR(IF(COUNT($S976:AZ976)&gt;=$P976,"",EDATE($S976,34)),"")</f>
        <v/>
      </c>
      <c r="BB976" s="49" t="str">
        <f>IFERROR(IF(COUNT($S976:BA976)&gt;=$P976,"",EDATE($S976,35)),"")</f>
        <v/>
      </c>
      <c r="BC976" s="49" t="str">
        <f>IFERROR(IF(COUNT($S976:BB976)&gt;=$P976,"",EDATE($S976,36)),"")</f>
        <v/>
      </c>
      <c r="BD976" s="108"/>
    </row>
    <row r="977" spans="1:56" s="98" customFormat="1" ht="21" customHeight="1" thickBot="1">
      <c r="A977" s="106" t="str">
        <f t="shared" ca="1" si="90"/>
        <v/>
      </c>
      <c r="B977" s="152"/>
      <c r="C977" s="45" t="str">
        <f>IFERROR(VLOOKUP(B977,'اسماء العملاء'!$A$2:$E$1589,5,FALSE),"")</f>
        <v/>
      </c>
      <c r="D977" s="60" t="str">
        <f>IFERROR(VLOOKUP(B977,'اسماء العملاء'!$A$2:$C$1589,2,FALSE),"")</f>
        <v/>
      </c>
      <c r="E977" s="56"/>
      <c r="F977" s="62" t="str">
        <f>IFERROR(VLOOKUP(B977,'اسماء العملاء'!$A$2:$C$1589,3,FALSE),"")</f>
        <v/>
      </c>
      <c r="G977" s="75" t="str">
        <f>IFERROR(VLOOKUP(B977,'اسماء العملاء'!$A$2:$F$1589,6,FALSE),"")</f>
        <v/>
      </c>
      <c r="H977" s="142" t="str">
        <f>IFERROR(VLOOKUP(G977,'انواع الفلاتر'!$B$2:$C$52,2,FALSE),"")</f>
        <v/>
      </c>
      <c r="I977" s="128" t="str">
        <f>IFERROR(VLOOKUP(B977,'اسماء العملاء'!$A$2:$K$1589,11,FALSE),"")</f>
        <v/>
      </c>
      <c r="J977" s="46" t="str">
        <f t="shared" si="91"/>
        <v/>
      </c>
      <c r="K977" s="37"/>
      <c r="L977" s="137" t="str">
        <f t="shared" si="92"/>
        <v/>
      </c>
      <c r="M977" s="94" t="str">
        <f>IFERROR(VLOOKUP(B977,'اسماء العملاء'!$A$2:$G$1589,7,FALSE),"")</f>
        <v/>
      </c>
      <c r="N977" s="92" t="str">
        <f t="shared" si="93"/>
        <v/>
      </c>
      <c r="O977" s="149" t="str">
        <f>IFERROR(VLOOKUP(B977,'اسماء العملاء'!$A$2:$I$1589,9,FALSE),"")</f>
        <v/>
      </c>
      <c r="P977" s="144" t="str">
        <f t="shared" si="94"/>
        <v/>
      </c>
      <c r="Q977" s="145" t="str">
        <f t="shared" si="95"/>
        <v/>
      </c>
      <c r="R977" s="50"/>
      <c r="S977" s="133" t="str">
        <f>IFERROR(VLOOKUP(B977,'اسماء العملاء'!$A$2:$J$1589,10,FALSE),"")</f>
        <v/>
      </c>
      <c r="T977" s="48" t="str">
        <f>IFERROR(IF(COUNT($S977:S977)&gt;=$P977,"",EDATE($S977,1)),"")</f>
        <v/>
      </c>
      <c r="U977" s="48" t="str">
        <f>IFERROR(IF(COUNT($S977:T977)&gt;=$P977,"",EDATE($S977,2)),"")</f>
        <v/>
      </c>
      <c r="V977" s="48" t="str">
        <f>IFERROR(IF(COUNT($S977:U977)&gt;=$P977,"",EDATE($S977,3)),"")</f>
        <v/>
      </c>
      <c r="W977" s="48" t="str">
        <f>IFERROR(IF(COUNT($S977:V977)&gt;=$P977,"",EDATE($S977,4)),"")</f>
        <v/>
      </c>
      <c r="X977" s="48" t="str">
        <f>IFERROR(IF(COUNT($S977:W977)&gt;=$P977,"",EDATE($S977,5)),"")</f>
        <v/>
      </c>
      <c r="Y977" s="48" t="str">
        <f>IFERROR(IF(COUNT($S977:X977)&gt;=$P977,"",EDATE($S977,6)),"")</f>
        <v/>
      </c>
      <c r="Z977" s="48" t="str">
        <f>IFERROR(IF(COUNT($S977:Y977)&gt;=$P977,"",EDATE($S977,7)),"")</f>
        <v/>
      </c>
      <c r="AA977" s="48" t="str">
        <f>IFERROR(IF(COUNT($S977:Z977)&gt;=$P977,"",EDATE($S977,8)),"")</f>
        <v/>
      </c>
      <c r="AB977" s="48" t="str">
        <f>IFERROR(IF(COUNT($S977:AA977)&gt;=$P977,"",EDATE($S977,9)),"")</f>
        <v/>
      </c>
      <c r="AC977" s="48" t="str">
        <f>IFERROR(IF(COUNT($S977:AB977)&gt;=$P977,"",EDATE($S977,10)),"")</f>
        <v/>
      </c>
      <c r="AD977" s="48" t="str">
        <f>IFERROR(IF(COUNT($S977:AC977)&gt;=$P977,"",EDATE($S977,11)),"")</f>
        <v/>
      </c>
      <c r="AE977" s="48" t="str">
        <f>IFERROR(IF(COUNT($S977:AD977)&gt;=$P977,"",EDATE($S977,12)),"")</f>
        <v/>
      </c>
      <c r="AF977" s="48" t="str">
        <f>IFERROR(IF(COUNT($S977:AE977)&gt;=$P977,"",EDATE($S977,13)),"")</f>
        <v/>
      </c>
      <c r="AG977" s="48" t="str">
        <f>IFERROR(IF(COUNT($S977:AF977)&gt;=$P977,"",EDATE($S977,14)),"")</f>
        <v/>
      </c>
      <c r="AH977" s="48" t="str">
        <f>IFERROR(IF(COUNT($S977:AG977)&gt;=$P977,"",EDATE($S977,15)),"")</f>
        <v/>
      </c>
      <c r="AI977" s="48" t="str">
        <f>IFERROR(IF(COUNT($S977:AH977)&gt;=$P977,"",EDATE($S977,16)),"")</f>
        <v/>
      </c>
      <c r="AJ977" s="48" t="str">
        <f>IFERROR(IF(COUNT($S977:AI977)&gt;=$P977,"",EDATE($S977,17)),"")</f>
        <v/>
      </c>
      <c r="AK977" s="48" t="str">
        <f>IFERROR(IF(COUNT($S977:AJ977)&gt;=$P977,"",EDATE($S977,18)),"")</f>
        <v/>
      </c>
      <c r="AL977" s="49" t="str">
        <f>IFERROR(IF(COUNT($S977:AK977)&gt;=$P977,"",EDATE($S977,19)),"")</f>
        <v/>
      </c>
      <c r="AM977" s="49" t="str">
        <f>IFERROR(IF(COUNT($S977:AL977)&gt;=$P977,"",EDATE($S977,20)),"")</f>
        <v/>
      </c>
      <c r="AN977" s="49" t="str">
        <f>IFERROR(IF(COUNT($S977:AM977)&gt;=$P977,"",EDATE($S977,21)),"")</f>
        <v/>
      </c>
      <c r="AO977" s="49" t="str">
        <f>IFERROR(IF(COUNT($S977:AN977)&gt;=$P977,"",EDATE($S977,22)),"")</f>
        <v/>
      </c>
      <c r="AP977" s="49" t="str">
        <f>IFERROR(IF(COUNT($S977:AO977)&gt;=$P977,"",EDATE($S977,23)),"")</f>
        <v/>
      </c>
      <c r="AQ977" s="49" t="str">
        <f>IFERROR(IF(COUNT($S977:AP977)&gt;=$P977,"",EDATE($S977,24)),"")</f>
        <v/>
      </c>
      <c r="AR977" s="49" t="str">
        <f>IFERROR(IF(COUNT($S977:AQ977)&gt;=$P977,"",EDATE($S977,25)),"")</f>
        <v/>
      </c>
      <c r="AS977" s="49" t="str">
        <f>IFERROR(IF(COUNT($S977:AR977)&gt;=$P977,"",EDATE($S977,26)),"")</f>
        <v/>
      </c>
      <c r="AT977" s="49" t="str">
        <f>IFERROR(IF(COUNT($S977:AS977)&gt;=$P977,"",EDATE($S977,27)),"")</f>
        <v/>
      </c>
      <c r="AU977" s="49" t="str">
        <f>IFERROR(IF(COUNT($S977:AT977)&gt;=$P977,"",EDATE($S977,28)),"")</f>
        <v/>
      </c>
      <c r="AV977" s="49" t="str">
        <f>IFERROR(IF(COUNT($S977:AU977)&gt;=$P977,"",EDATE($S977,29)),"")</f>
        <v/>
      </c>
      <c r="AW977" s="49" t="str">
        <f>IFERROR(IF(COUNT($S977:AV977)&gt;=$P977,"",EDATE($S977,30)),"")</f>
        <v/>
      </c>
      <c r="AX977" s="49" t="str">
        <f>IFERROR(IF(COUNT($S977:AW977)&gt;=$P977,"",EDATE($S977,31)),"")</f>
        <v/>
      </c>
      <c r="AY977" s="49" t="str">
        <f>IFERROR(IF(COUNT($S977:AX977)&gt;=$P977,"",EDATE($S977,32)),"")</f>
        <v/>
      </c>
      <c r="AZ977" s="49" t="str">
        <f>IFERROR(IF(COUNT($S977:AY977)&gt;=$P977,"",EDATE($S977,33)),"")</f>
        <v/>
      </c>
      <c r="BA977" s="49" t="str">
        <f>IFERROR(IF(COUNT($S977:AZ977)&gt;=$P977,"",EDATE($S977,34)),"")</f>
        <v/>
      </c>
      <c r="BB977" s="49" t="str">
        <f>IFERROR(IF(COUNT($S977:BA977)&gt;=$P977,"",EDATE($S977,35)),"")</f>
        <v/>
      </c>
      <c r="BC977" s="49" t="str">
        <f>IFERROR(IF(COUNT($S977:BB977)&gt;=$P977,"",EDATE($S977,36)),"")</f>
        <v/>
      </c>
      <c r="BD977" s="108"/>
    </row>
    <row r="978" spans="1:56" s="98" customFormat="1" ht="21" customHeight="1" thickBot="1">
      <c r="A978" s="106" t="str">
        <f t="shared" ca="1" si="90"/>
        <v/>
      </c>
      <c r="B978" s="152"/>
      <c r="C978" s="45" t="str">
        <f>IFERROR(VLOOKUP(B978,'اسماء العملاء'!$A$2:$E$1589,5,FALSE),"")</f>
        <v/>
      </c>
      <c r="D978" s="60" t="str">
        <f>IFERROR(VLOOKUP(B978,'اسماء العملاء'!$A$2:$C$1589,2,FALSE),"")</f>
        <v/>
      </c>
      <c r="E978" s="56"/>
      <c r="F978" s="62" t="str">
        <f>IFERROR(VLOOKUP(B978,'اسماء العملاء'!$A$2:$C$1589,3,FALSE),"")</f>
        <v/>
      </c>
      <c r="G978" s="75" t="str">
        <f>IFERROR(VLOOKUP(B978,'اسماء العملاء'!$A$2:$F$1589,6,FALSE),"")</f>
        <v/>
      </c>
      <c r="H978" s="142" t="str">
        <f>IFERROR(VLOOKUP(G978,'انواع الفلاتر'!$B$2:$C$52,2,FALSE),"")</f>
        <v/>
      </c>
      <c r="I978" s="128" t="str">
        <f>IFERROR(VLOOKUP(B978,'اسماء العملاء'!$A$2:$K$1589,11,FALSE),"")</f>
        <v/>
      </c>
      <c r="J978" s="46" t="str">
        <f t="shared" si="91"/>
        <v/>
      </c>
      <c r="K978" s="37"/>
      <c r="L978" s="137" t="str">
        <f t="shared" si="92"/>
        <v/>
      </c>
      <c r="M978" s="94" t="str">
        <f>IFERROR(VLOOKUP(B978,'اسماء العملاء'!$A$2:$G$1589,7,FALSE),"")</f>
        <v/>
      </c>
      <c r="N978" s="92" t="str">
        <f t="shared" si="93"/>
        <v/>
      </c>
      <c r="O978" s="149" t="str">
        <f>IFERROR(VLOOKUP(B978,'اسماء العملاء'!$A$2:$I$1589,9,FALSE),"")</f>
        <v/>
      </c>
      <c r="P978" s="144" t="str">
        <f t="shared" si="94"/>
        <v/>
      </c>
      <c r="Q978" s="145" t="str">
        <f t="shared" si="95"/>
        <v/>
      </c>
      <c r="R978" s="50"/>
      <c r="S978" s="133" t="str">
        <f>IFERROR(VLOOKUP(B978,'اسماء العملاء'!$A$2:$J$1589,10,FALSE),"")</f>
        <v/>
      </c>
      <c r="T978" s="48" t="str">
        <f>IFERROR(IF(COUNT($S978:S978)&gt;=$P978,"",EDATE($S978,1)),"")</f>
        <v/>
      </c>
      <c r="U978" s="48" t="str">
        <f>IFERROR(IF(COUNT($S978:T978)&gt;=$P978,"",EDATE($S978,2)),"")</f>
        <v/>
      </c>
      <c r="V978" s="48" t="str">
        <f>IFERROR(IF(COUNT($S978:U978)&gt;=$P978,"",EDATE($S978,3)),"")</f>
        <v/>
      </c>
      <c r="W978" s="48" t="str">
        <f>IFERROR(IF(COUNT($S978:V978)&gt;=$P978,"",EDATE($S978,4)),"")</f>
        <v/>
      </c>
      <c r="X978" s="48" t="str">
        <f>IFERROR(IF(COUNT($S978:W978)&gt;=$P978,"",EDATE($S978,5)),"")</f>
        <v/>
      </c>
      <c r="Y978" s="48" t="str">
        <f>IFERROR(IF(COUNT($S978:X978)&gt;=$P978,"",EDATE($S978,6)),"")</f>
        <v/>
      </c>
      <c r="Z978" s="48" t="str">
        <f>IFERROR(IF(COUNT($S978:Y978)&gt;=$P978,"",EDATE($S978,7)),"")</f>
        <v/>
      </c>
      <c r="AA978" s="48" t="str">
        <f>IFERROR(IF(COUNT($S978:Z978)&gt;=$P978,"",EDATE($S978,8)),"")</f>
        <v/>
      </c>
      <c r="AB978" s="48" t="str">
        <f>IFERROR(IF(COUNT($S978:AA978)&gt;=$P978,"",EDATE($S978,9)),"")</f>
        <v/>
      </c>
      <c r="AC978" s="48" t="str">
        <f>IFERROR(IF(COUNT($S978:AB978)&gt;=$P978,"",EDATE($S978,10)),"")</f>
        <v/>
      </c>
      <c r="AD978" s="48" t="str">
        <f>IFERROR(IF(COUNT($S978:AC978)&gt;=$P978,"",EDATE($S978,11)),"")</f>
        <v/>
      </c>
      <c r="AE978" s="48" t="str">
        <f>IFERROR(IF(COUNT($S978:AD978)&gt;=$P978,"",EDATE($S978,12)),"")</f>
        <v/>
      </c>
      <c r="AF978" s="48" t="str">
        <f>IFERROR(IF(COUNT($S978:AE978)&gt;=$P978,"",EDATE($S978,13)),"")</f>
        <v/>
      </c>
      <c r="AG978" s="48" t="str">
        <f>IFERROR(IF(COUNT($S978:AF978)&gt;=$P978,"",EDATE($S978,14)),"")</f>
        <v/>
      </c>
      <c r="AH978" s="48" t="str">
        <f>IFERROR(IF(COUNT($S978:AG978)&gt;=$P978,"",EDATE($S978,15)),"")</f>
        <v/>
      </c>
      <c r="AI978" s="48" t="str">
        <f>IFERROR(IF(COUNT($S978:AH978)&gt;=$P978,"",EDATE($S978,16)),"")</f>
        <v/>
      </c>
      <c r="AJ978" s="48" t="str">
        <f>IFERROR(IF(COUNT($S978:AI978)&gt;=$P978,"",EDATE($S978,17)),"")</f>
        <v/>
      </c>
      <c r="AK978" s="48" t="str">
        <f>IFERROR(IF(COUNT($S978:AJ978)&gt;=$P978,"",EDATE($S978,18)),"")</f>
        <v/>
      </c>
      <c r="AL978" s="49" t="str">
        <f>IFERROR(IF(COUNT($S978:AK978)&gt;=$P978,"",EDATE($S978,19)),"")</f>
        <v/>
      </c>
      <c r="AM978" s="49" t="str">
        <f>IFERROR(IF(COUNT($S978:AL978)&gt;=$P978,"",EDATE($S978,20)),"")</f>
        <v/>
      </c>
      <c r="AN978" s="49" t="str">
        <f>IFERROR(IF(COUNT($S978:AM978)&gt;=$P978,"",EDATE($S978,21)),"")</f>
        <v/>
      </c>
      <c r="AO978" s="49" t="str">
        <f>IFERROR(IF(COUNT($S978:AN978)&gt;=$P978,"",EDATE($S978,22)),"")</f>
        <v/>
      </c>
      <c r="AP978" s="49" t="str">
        <f>IFERROR(IF(COUNT($S978:AO978)&gt;=$P978,"",EDATE($S978,23)),"")</f>
        <v/>
      </c>
      <c r="AQ978" s="49" t="str">
        <f>IFERROR(IF(COUNT($S978:AP978)&gt;=$P978,"",EDATE($S978,24)),"")</f>
        <v/>
      </c>
      <c r="AR978" s="49" t="str">
        <f>IFERROR(IF(COUNT($S978:AQ978)&gt;=$P978,"",EDATE($S978,25)),"")</f>
        <v/>
      </c>
      <c r="AS978" s="49" t="str">
        <f>IFERROR(IF(COUNT($S978:AR978)&gt;=$P978,"",EDATE($S978,26)),"")</f>
        <v/>
      </c>
      <c r="AT978" s="49" t="str">
        <f>IFERROR(IF(COUNT($S978:AS978)&gt;=$P978,"",EDATE($S978,27)),"")</f>
        <v/>
      </c>
      <c r="AU978" s="49" t="str">
        <f>IFERROR(IF(COUNT($S978:AT978)&gt;=$P978,"",EDATE($S978,28)),"")</f>
        <v/>
      </c>
      <c r="AV978" s="49" t="str">
        <f>IFERROR(IF(COUNT($S978:AU978)&gt;=$P978,"",EDATE($S978,29)),"")</f>
        <v/>
      </c>
      <c r="AW978" s="49" t="str">
        <f>IFERROR(IF(COUNT($S978:AV978)&gt;=$P978,"",EDATE($S978,30)),"")</f>
        <v/>
      </c>
      <c r="AX978" s="49" t="str">
        <f>IFERROR(IF(COUNT($S978:AW978)&gt;=$P978,"",EDATE($S978,31)),"")</f>
        <v/>
      </c>
      <c r="AY978" s="49" t="str">
        <f>IFERROR(IF(COUNT($S978:AX978)&gt;=$P978,"",EDATE($S978,32)),"")</f>
        <v/>
      </c>
      <c r="AZ978" s="49" t="str">
        <f>IFERROR(IF(COUNT($S978:AY978)&gt;=$P978,"",EDATE($S978,33)),"")</f>
        <v/>
      </c>
      <c r="BA978" s="49" t="str">
        <f>IFERROR(IF(COUNT($S978:AZ978)&gt;=$P978,"",EDATE($S978,34)),"")</f>
        <v/>
      </c>
      <c r="BB978" s="49" t="str">
        <f>IFERROR(IF(COUNT($S978:BA978)&gt;=$P978,"",EDATE($S978,35)),"")</f>
        <v/>
      </c>
      <c r="BC978" s="49" t="str">
        <f>IFERROR(IF(COUNT($S978:BB978)&gt;=$P978,"",EDATE($S978,36)),"")</f>
        <v/>
      </c>
      <c r="BD978" s="108"/>
    </row>
    <row r="979" spans="1:56" s="98" customFormat="1" ht="21" customHeight="1" thickBot="1">
      <c r="A979" s="106" t="str">
        <f t="shared" ca="1" si="90"/>
        <v/>
      </c>
      <c r="B979" s="152"/>
      <c r="C979" s="45" t="str">
        <f>IFERROR(VLOOKUP(B979,'اسماء العملاء'!$A$2:$E$1589,5,FALSE),"")</f>
        <v/>
      </c>
      <c r="D979" s="60" t="str">
        <f>IFERROR(VLOOKUP(B979,'اسماء العملاء'!$A$2:$C$1589,2,FALSE),"")</f>
        <v/>
      </c>
      <c r="E979" s="56"/>
      <c r="F979" s="62" t="str">
        <f>IFERROR(VLOOKUP(B979,'اسماء العملاء'!$A$2:$C$1589,3,FALSE),"")</f>
        <v/>
      </c>
      <c r="G979" s="75" t="str">
        <f>IFERROR(VLOOKUP(B979,'اسماء العملاء'!$A$2:$F$1589,6,FALSE),"")</f>
        <v/>
      </c>
      <c r="H979" s="142" t="str">
        <f>IFERROR(VLOOKUP(G979,'انواع الفلاتر'!$B$2:$C$52,2,FALSE),"")</f>
        <v/>
      </c>
      <c r="I979" s="128" t="str">
        <f>IFERROR(VLOOKUP(B979,'اسماء العملاء'!$A$2:$K$1589,11,FALSE),"")</f>
        <v/>
      </c>
      <c r="J979" s="46" t="str">
        <f t="shared" si="91"/>
        <v/>
      </c>
      <c r="K979" s="37"/>
      <c r="L979" s="137" t="str">
        <f t="shared" si="92"/>
        <v/>
      </c>
      <c r="M979" s="94" t="str">
        <f>IFERROR(VLOOKUP(B979,'اسماء العملاء'!$A$2:$G$1589,7,FALSE),"")</f>
        <v/>
      </c>
      <c r="N979" s="92" t="str">
        <f t="shared" si="93"/>
        <v/>
      </c>
      <c r="O979" s="149" t="str">
        <f>IFERROR(VLOOKUP(B979,'اسماء العملاء'!$A$2:$I$1589,9,FALSE),"")</f>
        <v/>
      </c>
      <c r="P979" s="144" t="str">
        <f t="shared" si="94"/>
        <v/>
      </c>
      <c r="Q979" s="145" t="str">
        <f t="shared" si="95"/>
        <v/>
      </c>
      <c r="R979" s="50"/>
      <c r="S979" s="133" t="str">
        <f>IFERROR(VLOOKUP(B979,'اسماء العملاء'!$A$2:$J$1589,10,FALSE),"")</f>
        <v/>
      </c>
      <c r="T979" s="48" t="str">
        <f>IFERROR(IF(COUNT($S979:S979)&gt;=$P979,"",EDATE($S979,1)),"")</f>
        <v/>
      </c>
      <c r="U979" s="48" t="str">
        <f>IFERROR(IF(COUNT($S979:T979)&gt;=$P979,"",EDATE($S979,2)),"")</f>
        <v/>
      </c>
      <c r="V979" s="48" t="str">
        <f>IFERROR(IF(COUNT($S979:U979)&gt;=$P979,"",EDATE($S979,3)),"")</f>
        <v/>
      </c>
      <c r="W979" s="48" t="str">
        <f>IFERROR(IF(COUNT($S979:V979)&gt;=$P979,"",EDATE($S979,4)),"")</f>
        <v/>
      </c>
      <c r="X979" s="48" t="str">
        <f>IFERROR(IF(COUNT($S979:W979)&gt;=$P979,"",EDATE($S979,5)),"")</f>
        <v/>
      </c>
      <c r="Y979" s="48" t="str">
        <f>IFERROR(IF(COUNT($S979:X979)&gt;=$P979,"",EDATE($S979,6)),"")</f>
        <v/>
      </c>
      <c r="Z979" s="48" t="str">
        <f>IFERROR(IF(COUNT($S979:Y979)&gt;=$P979,"",EDATE($S979,7)),"")</f>
        <v/>
      </c>
      <c r="AA979" s="48" t="str">
        <f>IFERROR(IF(COUNT($S979:Z979)&gt;=$P979,"",EDATE($S979,8)),"")</f>
        <v/>
      </c>
      <c r="AB979" s="48" t="str">
        <f>IFERROR(IF(COUNT($S979:AA979)&gt;=$P979,"",EDATE($S979,9)),"")</f>
        <v/>
      </c>
      <c r="AC979" s="48" t="str">
        <f>IFERROR(IF(COUNT($S979:AB979)&gt;=$P979,"",EDATE($S979,10)),"")</f>
        <v/>
      </c>
      <c r="AD979" s="48" t="str">
        <f>IFERROR(IF(COUNT($S979:AC979)&gt;=$P979,"",EDATE($S979,11)),"")</f>
        <v/>
      </c>
      <c r="AE979" s="48" t="str">
        <f>IFERROR(IF(COUNT($S979:AD979)&gt;=$P979,"",EDATE($S979,12)),"")</f>
        <v/>
      </c>
      <c r="AF979" s="48" t="str">
        <f>IFERROR(IF(COUNT($S979:AE979)&gt;=$P979,"",EDATE($S979,13)),"")</f>
        <v/>
      </c>
      <c r="AG979" s="48" t="str">
        <f>IFERROR(IF(COUNT($S979:AF979)&gt;=$P979,"",EDATE($S979,14)),"")</f>
        <v/>
      </c>
      <c r="AH979" s="48" t="str">
        <f>IFERROR(IF(COUNT($S979:AG979)&gt;=$P979,"",EDATE($S979,15)),"")</f>
        <v/>
      </c>
      <c r="AI979" s="48" t="str">
        <f>IFERROR(IF(COUNT($S979:AH979)&gt;=$P979,"",EDATE($S979,16)),"")</f>
        <v/>
      </c>
      <c r="AJ979" s="48" t="str">
        <f>IFERROR(IF(COUNT($S979:AI979)&gt;=$P979,"",EDATE($S979,17)),"")</f>
        <v/>
      </c>
      <c r="AK979" s="48" t="str">
        <f>IFERROR(IF(COUNT($S979:AJ979)&gt;=$P979,"",EDATE($S979,18)),"")</f>
        <v/>
      </c>
      <c r="AL979" s="49" t="str">
        <f>IFERROR(IF(COUNT($S979:AK979)&gt;=$P979,"",EDATE($S979,19)),"")</f>
        <v/>
      </c>
      <c r="AM979" s="49" t="str">
        <f>IFERROR(IF(COUNT($S979:AL979)&gt;=$P979,"",EDATE($S979,20)),"")</f>
        <v/>
      </c>
      <c r="AN979" s="49" t="str">
        <f>IFERROR(IF(COUNT($S979:AM979)&gt;=$P979,"",EDATE($S979,21)),"")</f>
        <v/>
      </c>
      <c r="AO979" s="49" t="str">
        <f>IFERROR(IF(COUNT($S979:AN979)&gt;=$P979,"",EDATE($S979,22)),"")</f>
        <v/>
      </c>
      <c r="AP979" s="49" t="str">
        <f>IFERROR(IF(COUNT($S979:AO979)&gt;=$P979,"",EDATE($S979,23)),"")</f>
        <v/>
      </c>
      <c r="AQ979" s="49" t="str">
        <f>IFERROR(IF(COUNT($S979:AP979)&gt;=$P979,"",EDATE($S979,24)),"")</f>
        <v/>
      </c>
      <c r="AR979" s="49" t="str">
        <f>IFERROR(IF(COUNT($S979:AQ979)&gt;=$P979,"",EDATE($S979,25)),"")</f>
        <v/>
      </c>
      <c r="AS979" s="49" t="str">
        <f>IFERROR(IF(COUNT($S979:AR979)&gt;=$P979,"",EDATE($S979,26)),"")</f>
        <v/>
      </c>
      <c r="AT979" s="49" t="str">
        <f>IFERROR(IF(COUNT($S979:AS979)&gt;=$P979,"",EDATE($S979,27)),"")</f>
        <v/>
      </c>
      <c r="AU979" s="49" t="str">
        <f>IFERROR(IF(COUNT($S979:AT979)&gt;=$P979,"",EDATE($S979,28)),"")</f>
        <v/>
      </c>
      <c r="AV979" s="49" t="str">
        <f>IFERROR(IF(COUNT($S979:AU979)&gt;=$P979,"",EDATE($S979,29)),"")</f>
        <v/>
      </c>
      <c r="AW979" s="49" t="str">
        <f>IFERROR(IF(COUNT($S979:AV979)&gt;=$P979,"",EDATE($S979,30)),"")</f>
        <v/>
      </c>
      <c r="AX979" s="49" t="str">
        <f>IFERROR(IF(COUNT($S979:AW979)&gt;=$P979,"",EDATE($S979,31)),"")</f>
        <v/>
      </c>
      <c r="AY979" s="49" t="str">
        <f>IFERROR(IF(COUNT($S979:AX979)&gt;=$P979,"",EDATE($S979,32)),"")</f>
        <v/>
      </c>
      <c r="AZ979" s="49" t="str">
        <f>IFERROR(IF(COUNT($S979:AY979)&gt;=$P979,"",EDATE($S979,33)),"")</f>
        <v/>
      </c>
      <c r="BA979" s="49" t="str">
        <f>IFERROR(IF(COUNT($S979:AZ979)&gt;=$P979,"",EDATE($S979,34)),"")</f>
        <v/>
      </c>
      <c r="BB979" s="49" t="str">
        <f>IFERROR(IF(COUNT($S979:BA979)&gt;=$P979,"",EDATE($S979,35)),"")</f>
        <v/>
      </c>
      <c r="BC979" s="49" t="str">
        <f>IFERROR(IF(COUNT($S979:BB979)&gt;=$P979,"",EDATE($S979,36)),"")</f>
        <v/>
      </c>
      <c r="BD979" s="108"/>
    </row>
    <row r="980" spans="1:56" s="98" customFormat="1" ht="21" customHeight="1" thickBot="1">
      <c r="A980" s="106" t="str">
        <f t="shared" ca="1" si="90"/>
        <v/>
      </c>
      <c r="B980" s="152"/>
      <c r="C980" s="45" t="str">
        <f>IFERROR(VLOOKUP(B980,'اسماء العملاء'!$A$2:$E$1589,5,FALSE),"")</f>
        <v/>
      </c>
      <c r="D980" s="60" t="str">
        <f>IFERROR(VLOOKUP(B980,'اسماء العملاء'!$A$2:$C$1589,2,FALSE),"")</f>
        <v/>
      </c>
      <c r="E980" s="56"/>
      <c r="F980" s="62" t="str">
        <f>IFERROR(VLOOKUP(B980,'اسماء العملاء'!$A$2:$C$1589,3,FALSE),"")</f>
        <v/>
      </c>
      <c r="G980" s="75" t="str">
        <f>IFERROR(VLOOKUP(B980,'اسماء العملاء'!$A$2:$F$1589,6,FALSE),"")</f>
        <v/>
      </c>
      <c r="H980" s="142" t="str">
        <f>IFERROR(VLOOKUP(G980,'انواع الفلاتر'!$B$2:$C$52,2,FALSE),"")</f>
        <v/>
      </c>
      <c r="I980" s="128" t="str">
        <f>IFERROR(VLOOKUP(B980,'اسماء العملاء'!$A$2:$K$1589,11,FALSE),"")</f>
        <v/>
      </c>
      <c r="J980" s="46" t="str">
        <f t="shared" si="91"/>
        <v/>
      </c>
      <c r="K980" s="37"/>
      <c r="L980" s="137" t="str">
        <f t="shared" si="92"/>
        <v/>
      </c>
      <c r="M980" s="94" t="str">
        <f>IFERROR(VLOOKUP(B980,'اسماء العملاء'!$A$2:$G$1589,7,FALSE),"")</f>
        <v/>
      </c>
      <c r="N980" s="92" t="str">
        <f t="shared" si="93"/>
        <v/>
      </c>
      <c r="O980" s="149" t="str">
        <f>IFERROR(VLOOKUP(B980,'اسماء العملاء'!$A$2:$I$1589,9,FALSE),"")</f>
        <v/>
      </c>
      <c r="P980" s="144" t="str">
        <f t="shared" si="94"/>
        <v/>
      </c>
      <c r="Q980" s="145" t="str">
        <f t="shared" si="95"/>
        <v/>
      </c>
      <c r="R980" s="50"/>
      <c r="S980" s="133" t="str">
        <f>IFERROR(VLOOKUP(B980,'اسماء العملاء'!$A$2:$J$1589,10,FALSE),"")</f>
        <v/>
      </c>
      <c r="T980" s="48" t="str">
        <f>IFERROR(IF(COUNT($S980:S980)&gt;=$P980,"",EDATE($S980,1)),"")</f>
        <v/>
      </c>
      <c r="U980" s="48" t="str">
        <f>IFERROR(IF(COUNT($S980:T980)&gt;=$P980,"",EDATE($S980,2)),"")</f>
        <v/>
      </c>
      <c r="V980" s="48" t="str">
        <f>IFERROR(IF(COUNT($S980:U980)&gt;=$P980,"",EDATE($S980,3)),"")</f>
        <v/>
      </c>
      <c r="W980" s="48" t="str">
        <f>IFERROR(IF(COUNT($S980:V980)&gt;=$P980,"",EDATE($S980,4)),"")</f>
        <v/>
      </c>
      <c r="X980" s="48" t="str">
        <f>IFERROR(IF(COUNT($S980:W980)&gt;=$P980,"",EDATE($S980,5)),"")</f>
        <v/>
      </c>
      <c r="Y980" s="48" t="str">
        <f>IFERROR(IF(COUNT($S980:X980)&gt;=$P980,"",EDATE($S980,6)),"")</f>
        <v/>
      </c>
      <c r="Z980" s="48" t="str">
        <f>IFERROR(IF(COUNT($S980:Y980)&gt;=$P980,"",EDATE($S980,7)),"")</f>
        <v/>
      </c>
      <c r="AA980" s="48" t="str">
        <f>IFERROR(IF(COUNT($S980:Z980)&gt;=$P980,"",EDATE($S980,8)),"")</f>
        <v/>
      </c>
      <c r="AB980" s="48" t="str">
        <f>IFERROR(IF(COUNT($S980:AA980)&gt;=$P980,"",EDATE($S980,9)),"")</f>
        <v/>
      </c>
      <c r="AC980" s="48" t="str">
        <f>IFERROR(IF(COUNT($S980:AB980)&gt;=$P980,"",EDATE($S980,10)),"")</f>
        <v/>
      </c>
      <c r="AD980" s="48" t="str">
        <f>IFERROR(IF(COUNT($S980:AC980)&gt;=$P980,"",EDATE($S980,11)),"")</f>
        <v/>
      </c>
      <c r="AE980" s="48" t="str">
        <f>IFERROR(IF(COUNT($S980:AD980)&gt;=$P980,"",EDATE($S980,12)),"")</f>
        <v/>
      </c>
      <c r="AF980" s="48" t="str">
        <f>IFERROR(IF(COUNT($S980:AE980)&gt;=$P980,"",EDATE($S980,13)),"")</f>
        <v/>
      </c>
      <c r="AG980" s="48" t="str">
        <f>IFERROR(IF(COUNT($S980:AF980)&gt;=$P980,"",EDATE($S980,14)),"")</f>
        <v/>
      </c>
      <c r="AH980" s="48" t="str">
        <f>IFERROR(IF(COUNT($S980:AG980)&gt;=$P980,"",EDATE($S980,15)),"")</f>
        <v/>
      </c>
      <c r="AI980" s="48" t="str">
        <f>IFERROR(IF(COUNT($S980:AH980)&gt;=$P980,"",EDATE($S980,16)),"")</f>
        <v/>
      </c>
      <c r="AJ980" s="48" t="str">
        <f>IFERROR(IF(COUNT($S980:AI980)&gt;=$P980,"",EDATE($S980,17)),"")</f>
        <v/>
      </c>
      <c r="AK980" s="48" t="str">
        <f>IFERROR(IF(COUNT($S980:AJ980)&gt;=$P980,"",EDATE($S980,18)),"")</f>
        <v/>
      </c>
      <c r="AL980" s="49" t="str">
        <f>IFERROR(IF(COUNT($S980:AK980)&gt;=$P980,"",EDATE($S980,19)),"")</f>
        <v/>
      </c>
      <c r="AM980" s="49" t="str">
        <f>IFERROR(IF(COUNT($S980:AL980)&gt;=$P980,"",EDATE($S980,20)),"")</f>
        <v/>
      </c>
      <c r="AN980" s="49" t="str">
        <f>IFERROR(IF(COUNT($S980:AM980)&gt;=$P980,"",EDATE($S980,21)),"")</f>
        <v/>
      </c>
      <c r="AO980" s="49" t="str">
        <f>IFERROR(IF(COUNT($S980:AN980)&gt;=$P980,"",EDATE($S980,22)),"")</f>
        <v/>
      </c>
      <c r="AP980" s="49" t="str">
        <f>IFERROR(IF(COUNT($S980:AO980)&gt;=$P980,"",EDATE($S980,23)),"")</f>
        <v/>
      </c>
      <c r="AQ980" s="49" t="str">
        <f>IFERROR(IF(COUNT($S980:AP980)&gt;=$P980,"",EDATE($S980,24)),"")</f>
        <v/>
      </c>
      <c r="AR980" s="49" t="str">
        <f>IFERROR(IF(COUNT($S980:AQ980)&gt;=$P980,"",EDATE($S980,25)),"")</f>
        <v/>
      </c>
      <c r="AS980" s="49" t="str">
        <f>IFERROR(IF(COUNT($S980:AR980)&gt;=$P980,"",EDATE($S980,26)),"")</f>
        <v/>
      </c>
      <c r="AT980" s="49" t="str">
        <f>IFERROR(IF(COUNT($S980:AS980)&gt;=$P980,"",EDATE($S980,27)),"")</f>
        <v/>
      </c>
      <c r="AU980" s="49" t="str">
        <f>IFERROR(IF(COUNT($S980:AT980)&gt;=$P980,"",EDATE($S980,28)),"")</f>
        <v/>
      </c>
      <c r="AV980" s="49" t="str">
        <f>IFERROR(IF(COUNT($S980:AU980)&gt;=$P980,"",EDATE($S980,29)),"")</f>
        <v/>
      </c>
      <c r="AW980" s="49" t="str">
        <f>IFERROR(IF(COUNT($S980:AV980)&gt;=$P980,"",EDATE($S980,30)),"")</f>
        <v/>
      </c>
      <c r="AX980" s="49" t="str">
        <f>IFERROR(IF(COUNT($S980:AW980)&gt;=$P980,"",EDATE($S980,31)),"")</f>
        <v/>
      </c>
      <c r="AY980" s="49" t="str">
        <f>IFERROR(IF(COUNT($S980:AX980)&gt;=$P980,"",EDATE($S980,32)),"")</f>
        <v/>
      </c>
      <c r="AZ980" s="49" t="str">
        <f>IFERROR(IF(COUNT($S980:AY980)&gt;=$P980,"",EDATE($S980,33)),"")</f>
        <v/>
      </c>
      <c r="BA980" s="49" t="str">
        <f>IFERROR(IF(COUNT($S980:AZ980)&gt;=$P980,"",EDATE($S980,34)),"")</f>
        <v/>
      </c>
      <c r="BB980" s="49" t="str">
        <f>IFERROR(IF(COUNT($S980:BA980)&gt;=$P980,"",EDATE($S980,35)),"")</f>
        <v/>
      </c>
      <c r="BC980" s="49" t="str">
        <f>IFERROR(IF(COUNT($S980:BB980)&gt;=$P980,"",EDATE($S980,36)),"")</f>
        <v/>
      </c>
      <c r="BD980" s="108"/>
    </row>
    <row r="981" spans="1:56" s="98" customFormat="1" ht="21" customHeight="1" thickBot="1">
      <c r="A981" s="106" t="str">
        <f t="shared" ca="1" si="90"/>
        <v/>
      </c>
      <c r="B981" s="152"/>
      <c r="C981" s="45" t="str">
        <f>IFERROR(VLOOKUP(B981,'اسماء العملاء'!$A$2:$E$1589,5,FALSE),"")</f>
        <v/>
      </c>
      <c r="D981" s="60" t="str">
        <f>IFERROR(VLOOKUP(B981,'اسماء العملاء'!$A$2:$C$1589,2,FALSE),"")</f>
        <v/>
      </c>
      <c r="E981" s="56"/>
      <c r="F981" s="62" t="str">
        <f>IFERROR(VLOOKUP(B981,'اسماء العملاء'!$A$2:$C$1589,3,FALSE),"")</f>
        <v/>
      </c>
      <c r="G981" s="75" t="str">
        <f>IFERROR(VLOOKUP(B981,'اسماء العملاء'!$A$2:$F$1589,6,FALSE),"")</f>
        <v/>
      </c>
      <c r="H981" s="142" t="str">
        <f>IFERROR(VLOOKUP(G981,'انواع الفلاتر'!$B$2:$C$52,2,FALSE),"")</f>
        <v/>
      </c>
      <c r="I981" s="128" t="str">
        <f>IFERROR(VLOOKUP(B981,'اسماء العملاء'!$A$2:$K$1589,11,FALSE),"")</f>
        <v/>
      </c>
      <c r="J981" s="46" t="str">
        <f t="shared" si="91"/>
        <v/>
      </c>
      <c r="K981" s="37"/>
      <c r="L981" s="137" t="str">
        <f t="shared" si="92"/>
        <v/>
      </c>
      <c r="M981" s="94" t="str">
        <f>IFERROR(VLOOKUP(B981,'اسماء العملاء'!$A$2:$G$1589,7,FALSE),"")</f>
        <v/>
      </c>
      <c r="N981" s="92" t="str">
        <f t="shared" si="93"/>
        <v/>
      </c>
      <c r="O981" s="149" t="str">
        <f>IFERROR(VLOOKUP(B981,'اسماء العملاء'!$A$2:$I$1589,9,FALSE),"")</f>
        <v/>
      </c>
      <c r="P981" s="144" t="str">
        <f t="shared" si="94"/>
        <v/>
      </c>
      <c r="Q981" s="145" t="str">
        <f t="shared" si="95"/>
        <v/>
      </c>
      <c r="R981" s="50"/>
      <c r="S981" s="133" t="str">
        <f>IFERROR(VLOOKUP(B981,'اسماء العملاء'!$A$2:$J$1589,10,FALSE),"")</f>
        <v/>
      </c>
      <c r="T981" s="48" t="str">
        <f>IFERROR(IF(COUNT($S981:S981)&gt;=$P981,"",EDATE($S981,1)),"")</f>
        <v/>
      </c>
      <c r="U981" s="48" t="str">
        <f>IFERROR(IF(COUNT($S981:T981)&gt;=$P981,"",EDATE($S981,2)),"")</f>
        <v/>
      </c>
      <c r="V981" s="48" t="str">
        <f>IFERROR(IF(COUNT($S981:U981)&gt;=$P981,"",EDATE($S981,3)),"")</f>
        <v/>
      </c>
      <c r="W981" s="48" t="str">
        <f>IFERROR(IF(COUNT($S981:V981)&gt;=$P981,"",EDATE($S981,4)),"")</f>
        <v/>
      </c>
      <c r="X981" s="48" t="str">
        <f>IFERROR(IF(COUNT($S981:W981)&gt;=$P981,"",EDATE($S981,5)),"")</f>
        <v/>
      </c>
      <c r="Y981" s="48" t="str">
        <f>IFERROR(IF(COUNT($S981:X981)&gt;=$P981,"",EDATE($S981,6)),"")</f>
        <v/>
      </c>
      <c r="Z981" s="48" t="str">
        <f>IFERROR(IF(COUNT($S981:Y981)&gt;=$P981,"",EDATE($S981,7)),"")</f>
        <v/>
      </c>
      <c r="AA981" s="48" t="str">
        <f>IFERROR(IF(COUNT($S981:Z981)&gt;=$P981,"",EDATE($S981,8)),"")</f>
        <v/>
      </c>
      <c r="AB981" s="48" t="str">
        <f>IFERROR(IF(COUNT($S981:AA981)&gt;=$P981,"",EDATE($S981,9)),"")</f>
        <v/>
      </c>
      <c r="AC981" s="48" t="str">
        <f>IFERROR(IF(COUNT($S981:AB981)&gt;=$P981,"",EDATE($S981,10)),"")</f>
        <v/>
      </c>
      <c r="AD981" s="48" t="str">
        <f>IFERROR(IF(COUNT($S981:AC981)&gt;=$P981,"",EDATE($S981,11)),"")</f>
        <v/>
      </c>
      <c r="AE981" s="48" t="str">
        <f>IFERROR(IF(COUNT($S981:AD981)&gt;=$P981,"",EDATE($S981,12)),"")</f>
        <v/>
      </c>
      <c r="AF981" s="48" t="str">
        <f>IFERROR(IF(COUNT($S981:AE981)&gt;=$P981,"",EDATE($S981,13)),"")</f>
        <v/>
      </c>
      <c r="AG981" s="48" t="str">
        <f>IFERROR(IF(COUNT($S981:AF981)&gt;=$P981,"",EDATE($S981,14)),"")</f>
        <v/>
      </c>
      <c r="AH981" s="48" t="str">
        <f>IFERROR(IF(COUNT($S981:AG981)&gt;=$P981,"",EDATE($S981,15)),"")</f>
        <v/>
      </c>
      <c r="AI981" s="48" t="str">
        <f>IFERROR(IF(COUNT($S981:AH981)&gt;=$P981,"",EDATE($S981,16)),"")</f>
        <v/>
      </c>
      <c r="AJ981" s="48" t="str">
        <f>IFERROR(IF(COUNT($S981:AI981)&gt;=$P981,"",EDATE($S981,17)),"")</f>
        <v/>
      </c>
      <c r="AK981" s="48" t="str">
        <f>IFERROR(IF(COUNT($S981:AJ981)&gt;=$P981,"",EDATE($S981,18)),"")</f>
        <v/>
      </c>
      <c r="AL981" s="49" t="str">
        <f>IFERROR(IF(COUNT($S981:AK981)&gt;=$P981,"",EDATE($S981,19)),"")</f>
        <v/>
      </c>
      <c r="AM981" s="49" t="str">
        <f>IFERROR(IF(COUNT($S981:AL981)&gt;=$P981,"",EDATE($S981,20)),"")</f>
        <v/>
      </c>
      <c r="AN981" s="49" t="str">
        <f>IFERROR(IF(COUNT($S981:AM981)&gt;=$P981,"",EDATE($S981,21)),"")</f>
        <v/>
      </c>
      <c r="AO981" s="49" t="str">
        <f>IFERROR(IF(COUNT($S981:AN981)&gt;=$P981,"",EDATE($S981,22)),"")</f>
        <v/>
      </c>
      <c r="AP981" s="49" t="str">
        <f>IFERROR(IF(COUNT($S981:AO981)&gt;=$P981,"",EDATE($S981,23)),"")</f>
        <v/>
      </c>
      <c r="AQ981" s="49" t="str">
        <f>IFERROR(IF(COUNT($S981:AP981)&gt;=$P981,"",EDATE($S981,24)),"")</f>
        <v/>
      </c>
      <c r="AR981" s="49" t="str">
        <f>IFERROR(IF(COUNT($S981:AQ981)&gt;=$P981,"",EDATE($S981,25)),"")</f>
        <v/>
      </c>
      <c r="AS981" s="49" t="str">
        <f>IFERROR(IF(COUNT($S981:AR981)&gt;=$P981,"",EDATE($S981,26)),"")</f>
        <v/>
      </c>
      <c r="AT981" s="49" t="str">
        <f>IFERROR(IF(COUNT($S981:AS981)&gt;=$P981,"",EDATE($S981,27)),"")</f>
        <v/>
      </c>
      <c r="AU981" s="49" t="str">
        <f>IFERROR(IF(COUNT($S981:AT981)&gt;=$P981,"",EDATE($S981,28)),"")</f>
        <v/>
      </c>
      <c r="AV981" s="49" t="str">
        <f>IFERROR(IF(COUNT($S981:AU981)&gt;=$P981,"",EDATE($S981,29)),"")</f>
        <v/>
      </c>
      <c r="AW981" s="49" t="str">
        <f>IFERROR(IF(COUNT($S981:AV981)&gt;=$P981,"",EDATE($S981,30)),"")</f>
        <v/>
      </c>
      <c r="AX981" s="49" t="str">
        <f>IFERROR(IF(COUNT($S981:AW981)&gt;=$P981,"",EDATE($S981,31)),"")</f>
        <v/>
      </c>
      <c r="AY981" s="49" t="str">
        <f>IFERROR(IF(COUNT($S981:AX981)&gt;=$P981,"",EDATE($S981,32)),"")</f>
        <v/>
      </c>
      <c r="AZ981" s="49" t="str">
        <f>IFERROR(IF(COUNT($S981:AY981)&gt;=$P981,"",EDATE($S981,33)),"")</f>
        <v/>
      </c>
      <c r="BA981" s="49" t="str">
        <f>IFERROR(IF(COUNT($S981:AZ981)&gt;=$P981,"",EDATE($S981,34)),"")</f>
        <v/>
      </c>
      <c r="BB981" s="49" t="str">
        <f>IFERROR(IF(COUNT($S981:BA981)&gt;=$P981,"",EDATE($S981,35)),"")</f>
        <v/>
      </c>
      <c r="BC981" s="49" t="str">
        <f>IFERROR(IF(COUNT($S981:BB981)&gt;=$P981,"",EDATE($S981,36)),"")</f>
        <v/>
      </c>
      <c r="BD981" s="108"/>
    </row>
    <row r="982" spans="1:56" s="98" customFormat="1" ht="21" customHeight="1" thickBot="1">
      <c r="A982" s="106" t="str">
        <f t="shared" ca="1" si="90"/>
        <v/>
      </c>
      <c r="B982" s="152"/>
      <c r="C982" s="45" t="str">
        <f>IFERROR(VLOOKUP(B982,'اسماء العملاء'!$A$2:$E$1589,5,FALSE),"")</f>
        <v/>
      </c>
      <c r="D982" s="60" t="str">
        <f>IFERROR(VLOOKUP(B982,'اسماء العملاء'!$A$2:$C$1589,2,FALSE),"")</f>
        <v/>
      </c>
      <c r="E982" s="56"/>
      <c r="F982" s="62" t="str">
        <f>IFERROR(VLOOKUP(B982,'اسماء العملاء'!$A$2:$C$1589,3,FALSE),"")</f>
        <v/>
      </c>
      <c r="G982" s="75" t="str">
        <f>IFERROR(VLOOKUP(B982,'اسماء العملاء'!$A$2:$F$1589,6,FALSE),"")</f>
        <v/>
      </c>
      <c r="H982" s="142" t="str">
        <f>IFERROR(VLOOKUP(G982,'انواع الفلاتر'!$B$2:$C$52,2,FALSE),"")</f>
        <v/>
      </c>
      <c r="I982" s="128" t="str">
        <f>IFERROR(VLOOKUP(B982,'اسماء العملاء'!$A$2:$K$1589,11,FALSE),"")</f>
        <v/>
      </c>
      <c r="J982" s="46" t="str">
        <f t="shared" si="91"/>
        <v/>
      </c>
      <c r="K982" s="37"/>
      <c r="L982" s="137" t="str">
        <f t="shared" si="92"/>
        <v/>
      </c>
      <c r="M982" s="94" t="str">
        <f>IFERROR(VLOOKUP(B982,'اسماء العملاء'!$A$2:$G$1589,7,FALSE),"")</f>
        <v/>
      </c>
      <c r="N982" s="92" t="str">
        <f t="shared" si="93"/>
        <v/>
      </c>
      <c r="O982" s="149" t="str">
        <f>IFERROR(VLOOKUP(B982,'اسماء العملاء'!$A$2:$I$1589,9,FALSE),"")</f>
        <v/>
      </c>
      <c r="P982" s="144" t="str">
        <f t="shared" si="94"/>
        <v/>
      </c>
      <c r="Q982" s="145" t="str">
        <f t="shared" si="95"/>
        <v/>
      </c>
      <c r="R982" s="50"/>
      <c r="S982" s="133" t="str">
        <f>IFERROR(VLOOKUP(B982,'اسماء العملاء'!$A$2:$J$1589,10,FALSE),"")</f>
        <v/>
      </c>
      <c r="T982" s="48" t="str">
        <f>IFERROR(IF(COUNT($S982:S982)&gt;=$P982,"",EDATE($S982,1)),"")</f>
        <v/>
      </c>
      <c r="U982" s="48" t="str">
        <f>IFERROR(IF(COUNT($S982:T982)&gt;=$P982,"",EDATE($S982,2)),"")</f>
        <v/>
      </c>
      <c r="V982" s="48" t="str">
        <f>IFERROR(IF(COUNT($S982:U982)&gt;=$P982,"",EDATE($S982,3)),"")</f>
        <v/>
      </c>
      <c r="W982" s="48" t="str">
        <f>IFERROR(IF(COUNT($S982:V982)&gt;=$P982,"",EDATE($S982,4)),"")</f>
        <v/>
      </c>
      <c r="X982" s="48" t="str">
        <f>IFERROR(IF(COUNT($S982:W982)&gt;=$P982,"",EDATE($S982,5)),"")</f>
        <v/>
      </c>
      <c r="Y982" s="48" t="str">
        <f>IFERROR(IF(COUNT($S982:X982)&gt;=$P982,"",EDATE($S982,6)),"")</f>
        <v/>
      </c>
      <c r="Z982" s="48" t="str">
        <f>IFERROR(IF(COUNT($S982:Y982)&gt;=$P982,"",EDATE($S982,7)),"")</f>
        <v/>
      </c>
      <c r="AA982" s="48" t="str">
        <f>IFERROR(IF(COUNT($S982:Z982)&gt;=$P982,"",EDATE($S982,8)),"")</f>
        <v/>
      </c>
      <c r="AB982" s="48" t="str">
        <f>IFERROR(IF(COUNT($S982:AA982)&gt;=$P982,"",EDATE($S982,9)),"")</f>
        <v/>
      </c>
      <c r="AC982" s="48" t="str">
        <f>IFERROR(IF(COUNT($S982:AB982)&gt;=$P982,"",EDATE($S982,10)),"")</f>
        <v/>
      </c>
      <c r="AD982" s="48" t="str">
        <f>IFERROR(IF(COUNT($S982:AC982)&gt;=$P982,"",EDATE($S982,11)),"")</f>
        <v/>
      </c>
      <c r="AE982" s="48" t="str">
        <f>IFERROR(IF(COUNT($S982:AD982)&gt;=$P982,"",EDATE($S982,12)),"")</f>
        <v/>
      </c>
      <c r="AF982" s="48" t="str">
        <f>IFERROR(IF(COUNT($S982:AE982)&gt;=$P982,"",EDATE($S982,13)),"")</f>
        <v/>
      </c>
      <c r="AG982" s="48" t="str">
        <f>IFERROR(IF(COUNT($S982:AF982)&gt;=$P982,"",EDATE($S982,14)),"")</f>
        <v/>
      </c>
      <c r="AH982" s="48" t="str">
        <f>IFERROR(IF(COUNT($S982:AG982)&gt;=$P982,"",EDATE($S982,15)),"")</f>
        <v/>
      </c>
      <c r="AI982" s="48" t="str">
        <f>IFERROR(IF(COUNT($S982:AH982)&gt;=$P982,"",EDATE($S982,16)),"")</f>
        <v/>
      </c>
      <c r="AJ982" s="48" t="str">
        <f>IFERROR(IF(COUNT($S982:AI982)&gt;=$P982,"",EDATE($S982,17)),"")</f>
        <v/>
      </c>
      <c r="AK982" s="48" t="str">
        <f>IFERROR(IF(COUNT($S982:AJ982)&gt;=$P982,"",EDATE($S982,18)),"")</f>
        <v/>
      </c>
      <c r="AL982" s="49" t="str">
        <f>IFERROR(IF(COUNT($S982:AK982)&gt;=$P982,"",EDATE($S982,19)),"")</f>
        <v/>
      </c>
      <c r="AM982" s="49" t="str">
        <f>IFERROR(IF(COUNT($S982:AL982)&gt;=$P982,"",EDATE($S982,20)),"")</f>
        <v/>
      </c>
      <c r="AN982" s="49" t="str">
        <f>IFERROR(IF(COUNT($S982:AM982)&gt;=$P982,"",EDATE($S982,21)),"")</f>
        <v/>
      </c>
      <c r="AO982" s="49" t="str">
        <f>IFERROR(IF(COUNT($S982:AN982)&gt;=$P982,"",EDATE($S982,22)),"")</f>
        <v/>
      </c>
      <c r="AP982" s="49" t="str">
        <f>IFERROR(IF(COUNT($S982:AO982)&gt;=$P982,"",EDATE($S982,23)),"")</f>
        <v/>
      </c>
      <c r="AQ982" s="49" t="str">
        <f>IFERROR(IF(COUNT($S982:AP982)&gt;=$P982,"",EDATE($S982,24)),"")</f>
        <v/>
      </c>
      <c r="AR982" s="49" t="str">
        <f>IFERROR(IF(COUNT($S982:AQ982)&gt;=$P982,"",EDATE($S982,25)),"")</f>
        <v/>
      </c>
      <c r="AS982" s="49" t="str">
        <f>IFERROR(IF(COUNT($S982:AR982)&gt;=$P982,"",EDATE($S982,26)),"")</f>
        <v/>
      </c>
      <c r="AT982" s="49" t="str">
        <f>IFERROR(IF(COUNT($S982:AS982)&gt;=$P982,"",EDATE($S982,27)),"")</f>
        <v/>
      </c>
      <c r="AU982" s="49" t="str">
        <f>IFERROR(IF(COUNT($S982:AT982)&gt;=$P982,"",EDATE($S982,28)),"")</f>
        <v/>
      </c>
      <c r="AV982" s="49" t="str">
        <f>IFERROR(IF(COUNT($S982:AU982)&gt;=$P982,"",EDATE($S982,29)),"")</f>
        <v/>
      </c>
      <c r="AW982" s="49" t="str">
        <f>IFERROR(IF(COUNT($S982:AV982)&gt;=$P982,"",EDATE($S982,30)),"")</f>
        <v/>
      </c>
      <c r="AX982" s="49" t="str">
        <f>IFERROR(IF(COUNT($S982:AW982)&gt;=$P982,"",EDATE($S982,31)),"")</f>
        <v/>
      </c>
      <c r="AY982" s="49" t="str">
        <f>IFERROR(IF(COUNT($S982:AX982)&gt;=$P982,"",EDATE($S982,32)),"")</f>
        <v/>
      </c>
      <c r="AZ982" s="49" t="str">
        <f>IFERROR(IF(COUNT($S982:AY982)&gt;=$P982,"",EDATE($S982,33)),"")</f>
        <v/>
      </c>
      <c r="BA982" s="49" t="str">
        <f>IFERROR(IF(COUNT($S982:AZ982)&gt;=$P982,"",EDATE($S982,34)),"")</f>
        <v/>
      </c>
      <c r="BB982" s="49" t="str">
        <f>IFERROR(IF(COUNT($S982:BA982)&gt;=$P982,"",EDATE($S982,35)),"")</f>
        <v/>
      </c>
      <c r="BC982" s="49" t="str">
        <f>IFERROR(IF(COUNT($S982:BB982)&gt;=$P982,"",EDATE($S982,36)),"")</f>
        <v/>
      </c>
      <c r="BD982" s="108"/>
    </row>
    <row r="983" spans="1:56" s="98" customFormat="1" ht="21" customHeight="1" thickBot="1">
      <c r="A983" s="106" t="str">
        <f t="shared" ca="1" si="90"/>
        <v/>
      </c>
      <c r="B983" s="152"/>
      <c r="C983" s="45" t="str">
        <f>IFERROR(VLOOKUP(B983,'اسماء العملاء'!$A$2:$E$1589,5,FALSE),"")</f>
        <v/>
      </c>
      <c r="D983" s="60" t="str">
        <f>IFERROR(VLOOKUP(B983,'اسماء العملاء'!$A$2:$C$1589,2,FALSE),"")</f>
        <v/>
      </c>
      <c r="E983" s="56"/>
      <c r="F983" s="62" t="str">
        <f>IFERROR(VLOOKUP(B983,'اسماء العملاء'!$A$2:$C$1589,3,FALSE),"")</f>
        <v/>
      </c>
      <c r="G983" s="75" t="str">
        <f>IFERROR(VLOOKUP(B983,'اسماء العملاء'!$A$2:$F$1589,6,FALSE),"")</f>
        <v/>
      </c>
      <c r="H983" s="142" t="str">
        <f>IFERROR(VLOOKUP(G983,'انواع الفلاتر'!$B$2:$C$52,2,FALSE),"")</f>
        <v/>
      </c>
      <c r="I983" s="128" t="str">
        <f>IFERROR(VLOOKUP(B983,'اسماء العملاء'!$A$2:$K$1589,11,FALSE),"")</f>
        <v/>
      </c>
      <c r="J983" s="46" t="str">
        <f t="shared" si="91"/>
        <v/>
      </c>
      <c r="K983" s="37"/>
      <c r="L983" s="137" t="str">
        <f t="shared" si="92"/>
        <v/>
      </c>
      <c r="M983" s="94" t="str">
        <f>IFERROR(VLOOKUP(B983,'اسماء العملاء'!$A$2:$G$1589,7,FALSE),"")</f>
        <v/>
      </c>
      <c r="N983" s="92" t="str">
        <f t="shared" si="93"/>
        <v/>
      </c>
      <c r="O983" s="149" t="str">
        <f>IFERROR(VLOOKUP(B983,'اسماء العملاء'!$A$2:$I$1589,9,FALSE),"")</f>
        <v/>
      </c>
      <c r="P983" s="144" t="str">
        <f t="shared" si="94"/>
        <v/>
      </c>
      <c r="Q983" s="145" t="str">
        <f t="shared" si="95"/>
        <v/>
      </c>
      <c r="R983" s="50"/>
      <c r="S983" s="133" t="str">
        <f>IFERROR(VLOOKUP(B983,'اسماء العملاء'!$A$2:$J$1589,10,FALSE),"")</f>
        <v/>
      </c>
      <c r="T983" s="48" t="str">
        <f>IFERROR(IF(COUNT($S983:S983)&gt;=$P983,"",EDATE($S983,1)),"")</f>
        <v/>
      </c>
      <c r="U983" s="48" t="str">
        <f>IFERROR(IF(COUNT($S983:T983)&gt;=$P983,"",EDATE($S983,2)),"")</f>
        <v/>
      </c>
      <c r="V983" s="48" t="str">
        <f>IFERROR(IF(COUNT($S983:U983)&gt;=$P983,"",EDATE($S983,3)),"")</f>
        <v/>
      </c>
      <c r="W983" s="48" t="str">
        <f>IFERROR(IF(COUNT($S983:V983)&gt;=$P983,"",EDATE($S983,4)),"")</f>
        <v/>
      </c>
      <c r="X983" s="48" t="str">
        <f>IFERROR(IF(COUNT($S983:W983)&gt;=$P983,"",EDATE($S983,5)),"")</f>
        <v/>
      </c>
      <c r="Y983" s="48" t="str">
        <f>IFERROR(IF(COUNT($S983:X983)&gt;=$P983,"",EDATE($S983,6)),"")</f>
        <v/>
      </c>
      <c r="Z983" s="48" t="str">
        <f>IFERROR(IF(COUNT($S983:Y983)&gt;=$P983,"",EDATE($S983,7)),"")</f>
        <v/>
      </c>
      <c r="AA983" s="48" t="str">
        <f>IFERROR(IF(COUNT($S983:Z983)&gt;=$P983,"",EDATE($S983,8)),"")</f>
        <v/>
      </c>
      <c r="AB983" s="48" t="str">
        <f>IFERROR(IF(COUNT($S983:AA983)&gt;=$P983,"",EDATE($S983,9)),"")</f>
        <v/>
      </c>
      <c r="AC983" s="48" t="str">
        <f>IFERROR(IF(COUNT($S983:AB983)&gt;=$P983,"",EDATE($S983,10)),"")</f>
        <v/>
      </c>
      <c r="AD983" s="48" t="str">
        <f>IFERROR(IF(COUNT($S983:AC983)&gt;=$P983,"",EDATE($S983,11)),"")</f>
        <v/>
      </c>
      <c r="AE983" s="48" t="str">
        <f>IFERROR(IF(COUNT($S983:AD983)&gt;=$P983,"",EDATE($S983,12)),"")</f>
        <v/>
      </c>
      <c r="AF983" s="48" t="str">
        <f>IFERROR(IF(COUNT($S983:AE983)&gt;=$P983,"",EDATE($S983,13)),"")</f>
        <v/>
      </c>
      <c r="AG983" s="48" t="str">
        <f>IFERROR(IF(COUNT($S983:AF983)&gt;=$P983,"",EDATE($S983,14)),"")</f>
        <v/>
      </c>
      <c r="AH983" s="48" t="str">
        <f>IFERROR(IF(COUNT($S983:AG983)&gt;=$P983,"",EDATE($S983,15)),"")</f>
        <v/>
      </c>
      <c r="AI983" s="48" t="str">
        <f>IFERROR(IF(COUNT($S983:AH983)&gt;=$P983,"",EDATE($S983,16)),"")</f>
        <v/>
      </c>
      <c r="AJ983" s="48" t="str">
        <f>IFERROR(IF(COUNT($S983:AI983)&gt;=$P983,"",EDATE($S983,17)),"")</f>
        <v/>
      </c>
      <c r="AK983" s="48" t="str">
        <f>IFERROR(IF(COUNT($S983:AJ983)&gt;=$P983,"",EDATE($S983,18)),"")</f>
        <v/>
      </c>
      <c r="AL983" s="49" t="str">
        <f>IFERROR(IF(COUNT($S983:AK983)&gt;=$P983,"",EDATE($S983,19)),"")</f>
        <v/>
      </c>
      <c r="AM983" s="49" t="str">
        <f>IFERROR(IF(COUNT($S983:AL983)&gt;=$P983,"",EDATE($S983,20)),"")</f>
        <v/>
      </c>
      <c r="AN983" s="49" t="str">
        <f>IFERROR(IF(COUNT($S983:AM983)&gt;=$P983,"",EDATE($S983,21)),"")</f>
        <v/>
      </c>
      <c r="AO983" s="49" t="str">
        <f>IFERROR(IF(COUNT($S983:AN983)&gt;=$P983,"",EDATE($S983,22)),"")</f>
        <v/>
      </c>
      <c r="AP983" s="49" t="str">
        <f>IFERROR(IF(COUNT($S983:AO983)&gt;=$P983,"",EDATE($S983,23)),"")</f>
        <v/>
      </c>
      <c r="AQ983" s="49" t="str">
        <f>IFERROR(IF(COUNT($S983:AP983)&gt;=$P983,"",EDATE($S983,24)),"")</f>
        <v/>
      </c>
      <c r="AR983" s="49" t="str">
        <f>IFERROR(IF(COUNT($S983:AQ983)&gt;=$P983,"",EDATE($S983,25)),"")</f>
        <v/>
      </c>
      <c r="AS983" s="49" t="str">
        <f>IFERROR(IF(COUNT($S983:AR983)&gt;=$P983,"",EDATE($S983,26)),"")</f>
        <v/>
      </c>
      <c r="AT983" s="49" t="str">
        <f>IFERROR(IF(COUNT($S983:AS983)&gt;=$P983,"",EDATE($S983,27)),"")</f>
        <v/>
      </c>
      <c r="AU983" s="49" t="str">
        <f>IFERROR(IF(COUNT($S983:AT983)&gt;=$P983,"",EDATE($S983,28)),"")</f>
        <v/>
      </c>
      <c r="AV983" s="49" t="str">
        <f>IFERROR(IF(COUNT($S983:AU983)&gt;=$P983,"",EDATE($S983,29)),"")</f>
        <v/>
      </c>
      <c r="AW983" s="49" t="str">
        <f>IFERROR(IF(COUNT($S983:AV983)&gt;=$P983,"",EDATE($S983,30)),"")</f>
        <v/>
      </c>
      <c r="AX983" s="49" t="str">
        <f>IFERROR(IF(COUNT($S983:AW983)&gt;=$P983,"",EDATE($S983,31)),"")</f>
        <v/>
      </c>
      <c r="AY983" s="49" t="str">
        <f>IFERROR(IF(COUNT($S983:AX983)&gt;=$P983,"",EDATE($S983,32)),"")</f>
        <v/>
      </c>
      <c r="AZ983" s="49" t="str">
        <f>IFERROR(IF(COUNT($S983:AY983)&gt;=$P983,"",EDATE($S983,33)),"")</f>
        <v/>
      </c>
      <c r="BA983" s="49" t="str">
        <f>IFERROR(IF(COUNT($S983:AZ983)&gt;=$P983,"",EDATE($S983,34)),"")</f>
        <v/>
      </c>
      <c r="BB983" s="49" t="str">
        <f>IFERROR(IF(COUNT($S983:BA983)&gt;=$P983,"",EDATE($S983,35)),"")</f>
        <v/>
      </c>
      <c r="BC983" s="49" t="str">
        <f>IFERROR(IF(COUNT($S983:BB983)&gt;=$P983,"",EDATE($S983,36)),"")</f>
        <v/>
      </c>
      <c r="BD983" s="108"/>
    </row>
    <row r="984" spans="1:56" s="98" customFormat="1" ht="21" customHeight="1" thickBot="1">
      <c r="A984" s="106" t="str">
        <f t="shared" ca="1" si="90"/>
        <v/>
      </c>
      <c r="B984" s="152"/>
      <c r="C984" s="45" t="str">
        <f>IFERROR(VLOOKUP(B984,'اسماء العملاء'!$A$2:$E$1589,5,FALSE),"")</f>
        <v/>
      </c>
      <c r="D984" s="60" t="str">
        <f>IFERROR(VLOOKUP(B984,'اسماء العملاء'!$A$2:$C$1589,2,FALSE),"")</f>
        <v/>
      </c>
      <c r="E984" s="56"/>
      <c r="F984" s="62" t="str">
        <f>IFERROR(VLOOKUP(B984,'اسماء العملاء'!$A$2:$C$1589,3,FALSE),"")</f>
        <v/>
      </c>
      <c r="G984" s="75" t="str">
        <f>IFERROR(VLOOKUP(B984,'اسماء العملاء'!$A$2:$F$1589,6,FALSE),"")</f>
        <v/>
      </c>
      <c r="H984" s="142" t="str">
        <f>IFERROR(VLOOKUP(G984,'انواع الفلاتر'!$B$2:$C$52,2,FALSE),"")</f>
        <v/>
      </c>
      <c r="I984" s="128" t="str">
        <f>IFERROR(VLOOKUP(B984,'اسماء العملاء'!$A$2:$K$1589,11,FALSE),"")</f>
        <v/>
      </c>
      <c r="J984" s="46" t="str">
        <f t="shared" si="91"/>
        <v/>
      </c>
      <c r="K984" s="37"/>
      <c r="L984" s="137" t="str">
        <f t="shared" si="92"/>
        <v/>
      </c>
      <c r="M984" s="94" t="str">
        <f>IFERROR(VLOOKUP(B984,'اسماء العملاء'!$A$2:$G$1589,7,FALSE),"")</f>
        <v/>
      </c>
      <c r="N984" s="92" t="str">
        <f t="shared" si="93"/>
        <v/>
      </c>
      <c r="O984" s="149" t="str">
        <f>IFERROR(VLOOKUP(B984,'اسماء العملاء'!$A$2:$I$1589,9,FALSE),"")</f>
        <v/>
      </c>
      <c r="P984" s="144" t="str">
        <f t="shared" si="94"/>
        <v/>
      </c>
      <c r="Q984" s="145" t="str">
        <f t="shared" si="95"/>
        <v/>
      </c>
      <c r="R984" s="50"/>
      <c r="S984" s="133" t="str">
        <f>IFERROR(VLOOKUP(B984,'اسماء العملاء'!$A$2:$J$1589,10,FALSE),"")</f>
        <v/>
      </c>
      <c r="T984" s="48" t="str">
        <f>IFERROR(IF(COUNT($S984:S984)&gt;=$P984,"",EDATE($S984,1)),"")</f>
        <v/>
      </c>
      <c r="U984" s="48" t="str">
        <f>IFERROR(IF(COUNT($S984:T984)&gt;=$P984,"",EDATE($S984,2)),"")</f>
        <v/>
      </c>
      <c r="V984" s="48" t="str">
        <f>IFERROR(IF(COUNT($S984:U984)&gt;=$P984,"",EDATE($S984,3)),"")</f>
        <v/>
      </c>
      <c r="W984" s="48" t="str">
        <f>IFERROR(IF(COUNT($S984:V984)&gt;=$P984,"",EDATE($S984,4)),"")</f>
        <v/>
      </c>
      <c r="X984" s="48" t="str">
        <f>IFERROR(IF(COUNT($S984:W984)&gt;=$P984,"",EDATE($S984,5)),"")</f>
        <v/>
      </c>
      <c r="Y984" s="48" t="str">
        <f>IFERROR(IF(COUNT($S984:X984)&gt;=$P984,"",EDATE($S984,6)),"")</f>
        <v/>
      </c>
      <c r="Z984" s="48" t="str">
        <f>IFERROR(IF(COUNT($S984:Y984)&gt;=$P984,"",EDATE($S984,7)),"")</f>
        <v/>
      </c>
      <c r="AA984" s="48" t="str">
        <f>IFERROR(IF(COUNT($S984:Z984)&gt;=$P984,"",EDATE($S984,8)),"")</f>
        <v/>
      </c>
      <c r="AB984" s="48" t="str">
        <f>IFERROR(IF(COUNT($S984:AA984)&gt;=$P984,"",EDATE($S984,9)),"")</f>
        <v/>
      </c>
      <c r="AC984" s="48" t="str">
        <f>IFERROR(IF(COUNT($S984:AB984)&gt;=$P984,"",EDATE($S984,10)),"")</f>
        <v/>
      </c>
      <c r="AD984" s="48" t="str">
        <f>IFERROR(IF(COUNT($S984:AC984)&gt;=$P984,"",EDATE($S984,11)),"")</f>
        <v/>
      </c>
      <c r="AE984" s="48" t="str">
        <f>IFERROR(IF(COUNT($S984:AD984)&gt;=$P984,"",EDATE($S984,12)),"")</f>
        <v/>
      </c>
      <c r="AF984" s="48" t="str">
        <f>IFERROR(IF(COUNT($S984:AE984)&gt;=$P984,"",EDATE($S984,13)),"")</f>
        <v/>
      </c>
      <c r="AG984" s="48" t="str">
        <f>IFERROR(IF(COUNT($S984:AF984)&gt;=$P984,"",EDATE($S984,14)),"")</f>
        <v/>
      </c>
      <c r="AH984" s="48" t="str">
        <f>IFERROR(IF(COUNT($S984:AG984)&gt;=$P984,"",EDATE($S984,15)),"")</f>
        <v/>
      </c>
      <c r="AI984" s="48" t="str">
        <f>IFERROR(IF(COUNT($S984:AH984)&gt;=$P984,"",EDATE($S984,16)),"")</f>
        <v/>
      </c>
      <c r="AJ984" s="48" t="str">
        <f>IFERROR(IF(COUNT($S984:AI984)&gt;=$P984,"",EDATE($S984,17)),"")</f>
        <v/>
      </c>
      <c r="AK984" s="48" t="str">
        <f>IFERROR(IF(COUNT($S984:AJ984)&gt;=$P984,"",EDATE($S984,18)),"")</f>
        <v/>
      </c>
      <c r="AL984" s="49" t="str">
        <f>IFERROR(IF(COUNT($S984:AK984)&gt;=$P984,"",EDATE($S984,19)),"")</f>
        <v/>
      </c>
      <c r="AM984" s="49" t="str">
        <f>IFERROR(IF(COUNT($S984:AL984)&gt;=$P984,"",EDATE($S984,20)),"")</f>
        <v/>
      </c>
      <c r="AN984" s="49" t="str">
        <f>IFERROR(IF(COUNT($S984:AM984)&gt;=$P984,"",EDATE($S984,21)),"")</f>
        <v/>
      </c>
      <c r="AO984" s="49" t="str">
        <f>IFERROR(IF(COUNT($S984:AN984)&gt;=$P984,"",EDATE($S984,22)),"")</f>
        <v/>
      </c>
      <c r="AP984" s="49" t="str">
        <f>IFERROR(IF(COUNT($S984:AO984)&gt;=$P984,"",EDATE($S984,23)),"")</f>
        <v/>
      </c>
      <c r="AQ984" s="49" t="str">
        <f>IFERROR(IF(COUNT($S984:AP984)&gt;=$P984,"",EDATE($S984,24)),"")</f>
        <v/>
      </c>
      <c r="AR984" s="49" t="str">
        <f>IFERROR(IF(COUNT($S984:AQ984)&gt;=$P984,"",EDATE($S984,25)),"")</f>
        <v/>
      </c>
      <c r="AS984" s="49" t="str">
        <f>IFERROR(IF(COUNT($S984:AR984)&gt;=$P984,"",EDATE($S984,26)),"")</f>
        <v/>
      </c>
      <c r="AT984" s="49" t="str">
        <f>IFERROR(IF(COUNT($S984:AS984)&gt;=$P984,"",EDATE($S984,27)),"")</f>
        <v/>
      </c>
      <c r="AU984" s="49" t="str">
        <f>IFERROR(IF(COUNT($S984:AT984)&gt;=$P984,"",EDATE($S984,28)),"")</f>
        <v/>
      </c>
      <c r="AV984" s="49" t="str">
        <f>IFERROR(IF(COUNT($S984:AU984)&gt;=$P984,"",EDATE($S984,29)),"")</f>
        <v/>
      </c>
      <c r="AW984" s="49" t="str">
        <f>IFERROR(IF(COUNT($S984:AV984)&gt;=$P984,"",EDATE($S984,30)),"")</f>
        <v/>
      </c>
      <c r="AX984" s="49" t="str">
        <f>IFERROR(IF(COUNT($S984:AW984)&gt;=$P984,"",EDATE($S984,31)),"")</f>
        <v/>
      </c>
      <c r="AY984" s="49" t="str">
        <f>IFERROR(IF(COUNT($S984:AX984)&gt;=$P984,"",EDATE($S984,32)),"")</f>
        <v/>
      </c>
      <c r="AZ984" s="49" t="str">
        <f>IFERROR(IF(COUNT($S984:AY984)&gt;=$P984,"",EDATE($S984,33)),"")</f>
        <v/>
      </c>
      <c r="BA984" s="49" t="str">
        <f>IFERROR(IF(COUNT($S984:AZ984)&gt;=$P984,"",EDATE($S984,34)),"")</f>
        <v/>
      </c>
      <c r="BB984" s="49" t="str">
        <f>IFERROR(IF(COUNT($S984:BA984)&gt;=$P984,"",EDATE($S984,35)),"")</f>
        <v/>
      </c>
      <c r="BC984" s="49" t="str">
        <f>IFERROR(IF(COUNT($S984:BB984)&gt;=$P984,"",EDATE($S984,36)),"")</f>
        <v/>
      </c>
      <c r="BD984" s="108"/>
    </row>
    <row r="985" spans="1:56" s="98" customFormat="1" ht="21" customHeight="1" thickBot="1">
      <c r="A985" s="106" t="str">
        <f t="shared" ca="1" si="90"/>
        <v/>
      </c>
      <c r="B985" s="152"/>
      <c r="C985" s="45" t="str">
        <f>IFERROR(VLOOKUP(B985,'اسماء العملاء'!$A$2:$E$1589,5,FALSE),"")</f>
        <v/>
      </c>
      <c r="D985" s="60" t="str">
        <f>IFERROR(VLOOKUP(B985,'اسماء العملاء'!$A$2:$C$1589,2,FALSE),"")</f>
        <v/>
      </c>
      <c r="E985" s="56"/>
      <c r="F985" s="62" t="str">
        <f>IFERROR(VLOOKUP(B985,'اسماء العملاء'!$A$2:$C$1589,3,FALSE),"")</f>
        <v/>
      </c>
      <c r="G985" s="75" t="str">
        <f>IFERROR(VLOOKUP(B985,'اسماء العملاء'!$A$2:$F$1589,6,FALSE),"")</f>
        <v/>
      </c>
      <c r="H985" s="142" t="str">
        <f>IFERROR(VLOOKUP(G985,'انواع الفلاتر'!$B$2:$C$52,2,FALSE),"")</f>
        <v/>
      </c>
      <c r="I985" s="128" t="str">
        <f>IFERROR(VLOOKUP(B985,'اسماء العملاء'!$A$2:$K$1589,11,FALSE),"")</f>
        <v/>
      </c>
      <c r="J985" s="46" t="str">
        <f t="shared" si="91"/>
        <v/>
      </c>
      <c r="K985" s="37"/>
      <c r="L985" s="137" t="str">
        <f t="shared" si="92"/>
        <v/>
      </c>
      <c r="M985" s="94" t="str">
        <f>IFERROR(VLOOKUP(B985,'اسماء العملاء'!$A$2:$G$1589,7,FALSE),"")</f>
        <v/>
      </c>
      <c r="N985" s="92" t="str">
        <f t="shared" si="93"/>
        <v/>
      </c>
      <c r="O985" s="149" t="str">
        <f>IFERROR(VLOOKUP(B985,'اسماء العملاء'!$A$2:$I$1589,9,FALSE),"")</f>
        <v/>
      </c>
      <c r="P985" s="144" t="str">
        <f t="shared" si="94"/>
        <v/>
      </c>
      <c r="Q985" s="145" t="str">
        <f t="shared" si="95"/>
        <v/>
      </c>
      <c r="R985" s="50"/>
      <c r="S985" s="133" t="str">
        <f>IFERROR(VLOOKUP(B985,'اسماء العملاء'!$A$2:$J$1589,10,FALSE),"")</f>
        <v/>
      </c>
      <c r="T985" s="48" t="str">
        <f>IFERROR(IF(COUNT($S985:S985)&gt;=$P985,"",EDATE($S985,1)),"")</f>
        <v/>
      </c>
      <c r="U985" s="48" t="str">
        <f>IFERROR(IF(COUNT($S985:T985)&gt;=$P985,"",EDATE($S985,2)),"")</f>
        <v/>
      </c>
      <c r="V985" s="48" t="str">
        <f>IFERROR(IF(COUNT($S985:U985)&gt;=$P985,"",EDATE($S985,3)),"")</f>
        <v/>
      </c>
      <c r="W985" s="48" t="str">
        <f>IFERROR(IF(COUNT($S985:V985)&gt;=$P985,"",EDATE($S985,4)),"")</f>
        <v/>
      </c>
      <c r="X985" s="48" t="str">
        <f>IFERROR(IF(COUNT($S985:W985)&gt;=$P985,"",EDATE($S985,5)),"")</f>
        <v/>
      </c>
      <c r="Y985" s="48" t="str">
        <f>IFERROR(IF(COUNT($S985:X985)&gt;=$P985,"",EDATE($S985,6)),"")</f>
        <v/>
      </c>
      <c r="Z985" s="48" t="str">
        <f>IFERROR(IF(COUNT($S985:Y985)&gt;=$P985,"",EDATE($S985,7)),"")</f>
        <v/>
      </c>
      <c r="AA985" s="48" t="str">
        <f>IFERROR(IF(COUNT($S985:Z985)&gt;=$P985,"",EDATE($S985,8)),"")</f>
        <v/>
      </c>
      <c r="AB985" s="48" t="str">
        <f>IFERROR(IF(COUNT($S985:AA985)&gt;=$P985,"",EDATE($S985,9)),"")</f>
        <v/>
      </c>
      <c r="AC985" s="48" t="str">
        <f>IFERROR(IF(COUNT($S985:AB985)&gt;=$P985,"",EDATE($S985,10)),"")</f>
        <v/>
      </c>
      <c r="AD985" s="48" t="str">
        <f>IFERROR(IF(COUNT($S985:AC985)&gt;=$P985,"",EDATE($S985,11)),"")</f>
        <v/>
      </c>
      <c r="AE985" s="48" t="str">
        <f>IFERROR(IF(COUNT($S985:AD985)&gt;=$P985,"",EDATE($S985,12)),"")</f>
        <v/>
      </c>
      <c r="AF985" s="48" t="str">
        <f>IFERROR(IF(COUNT($S985:AE985)&gt;=$P985,"",EDATE($S985,13)),"")</f>
        <v/>
      </c>
      <c r="AG985" s="48" t="str">
        <f>IFERROR(IF(COUNT($S985:AF985)&gt;=$P985,"",EDATE($S985,14)),"")</f>
        <v/>
      </c>
      <c r="AH985" s="48" t="str">
        <f>IFERROR(IF(COUNT($S985:AG985)&gt;=$P985,"",EDATE($S985,15)),"")</f>
        <v/>
      </c>
      <c r="AI985" s="48" t="str">
        <f>IFERROR(IF(COUNT($S985:AH985)&gt;=$P985,"",EDATE($S985,16)),"")</f>
        <v/>
      </c>
      <c r="AJ985" s="48" t="str">
        <f>IFERROR(IF(COUNT($S985:AI985)&gt;=$P985,"",EDATE($S985,17)),"")</f>
        <v/>
      </c>
      <c r="AK985" s="48" t="str">
        <f>IFERROR(IF(COUNT($S985:AJ985)&gt;=$P985,"",EDATE($S985,18)),"")</f>
        <v/>
      </c>
      <c r="AL985" s="49" t="str">
        <f>IFERROR(IF(COUNT($S985:AK985)&gt;=$P985,"",EDATE($S985,19)),"")</f>
        <v/>
      </c>
      <c r="AM985" s="49" t="str">
        <f>IFERROR(IF(COUNT($S985:AL985)&gt;=$P985,"",EDATE($S985,20)),"")</f>
        <v/>
      </c>
      <c r="AN985" s="49" t="str">
        <f>IFERROR(IF(COUNT($S985:AM985)&gt;=$P985,"",EDATE($S985,21)),"")</f>
        <v/>
      </c>
      <c r="AO985" s="49" t="str">
        <f>IFERROR(IF(COUNT($S985:AN985)&gt;=$P985,"",EDATE($S985,22)),"")</f>
        <v/>
      </c>
      <c r="AP985" s="49" t="str">
        <f>IFERROR(IF(COUNT($S985:AO985)&gt;=$P985,"",EDATE($S985,23)),"")</f>
        <v/>
      </c>
      <c r="AQ985" s="49" t="str">
        <f>IFERROR(IF(COUNT($S985:AP985)&gt;=$P985,"",EDATE($S985,24)),"")</f>
        <v/>
      </c>
      <c r="AR985" s="49" t="str">
        <f>IFERROR(IF(COUNT($S985:AQ985)&gt;=$P985,"",EDATE($S985,25)),"")</f>
        <v/>
      </c>
      <c r="AS985" s="49" t="str">
        <f>IFERROR(IF(COUNT($S985:AR985)&gt;=$P985,"",EDATE($S985,26)),"")</f>
        <v/>
      </c>
      <c r="AT985" s="49" t="str">
        <f>IFERROR(IF(COUNT($S985:AS985)&gt;=$P985,"",EDATE($S985,27)),"")</f>
        <v/>
      </c>
      <c r="AU985" s="49" t="str">
        <f>IFERROR(IF(COUNT($S985:AT985)&gt;=$P985,"",EDATE($S985,28)),"")</f>
        <v/>
      </c>
      <c r="AV985" s="49" t="str">
        <f>IFERROR(IF(COUNT($S985:AU985)&gt;=$P985,"",EDATE($S985,29)),"")</f>
        <v/>
      </c>
      <c r="AW985" s="49" t="str">
        <f>IFERROR(IF(COUNT($S985:AV985)&gt;=$P985,"",EDATE($S985,30)),"")</f>
        <v/>
      </c>
      <c r="AX985" s="49" t="str">
        <f>IFERROR(IF(COUNT($S985:AW985)&gt;=$P985,"",EDATE($S985,31)),"")</f>
        <v/>
      </c>
      <c r="AY985" s="49" t="str">
        <f>IFERROR(IF(COUNT($S985:AX985)&gt;=$P985,"",EDATE($S985,32)),"")</f>
        <v/>
      </c>
      <c r="AZ985" s="49" t="str">
        <f>IFERROR(IF(COUNT($S985:AY985)&gt;=$P985,"",EDATE($S985,33)),"")</f>
        <v/>
      </c>
      <c r="BA985" s="49" t="str">
        <f>IFERROR(IF(COUNT($S985:AZ985)&gt;=$P985,"",EDATE($S985,34)),"")</f>
        <v/>
      </c>
      <c r="BB985" s="49" t="str">
        <f>IFERROR(IF(COUNT($S985:BA985)&gt;=$P985,"",EDATE($S985,35)),"")</f>
        <v/>
      </c>
      <c r="BC985" s="49" t="str">
        <f>IFERROR(IF(COUNT($S985:BB985)&gt;=$P985,"",EDATE($S985,36)),"")</f>
        <v/>
      </c>
      <c r="BD985" s="108"/>
    </row>
    <row r="986" spans="1:56" s="98" customFormat="1" ht="21" customHeight="1" thickBot="1">
      <c r="A986" s="106" t="str">
        <f t="shared" ca="1" si="90"/>
        <v/>
      </c>
      <c r="B986" s="152"/>
      <c r="C986" s="45" t="str">
        <f>IFERROR(VLOOKUP(B986,'اسماء العملاء'!$A$2:$E$1589,5,FALSE),"")</f>
        <v/>
      </c>
      <c r="D986" s="60" t="str">
        <f>IFERROR(VLOOKUP(B986,'اسماء العملاء'!$A$2:$C$1589,2,FALSE),"")</f>
        <v/>
      </c>
      <c r="E986" s="56"/>
      <c r="F986" s="62" t="str">
        <f>IFERROR(VLOOKUP(B986,'اسماء العملاء'!$A$2:$C$1589,3,FALSE),"")</f>
        <v/>
      </c>
      <c r="G986" s="75" t="str">
        <f>IFERROR(VLOOKUP(B986,'اسماء العملاء'!$A$2:$F$1589,6,FALSE),"")</f>
        <v/>
      </c>
      <c r="H986" s="142" t="str">
        <f>IFERROR(VLOOKUP(G986,'انواع الفلاتر'!$B$2:$C$52,2,FALSE),"")</f>
        <v/>
      </c>
      <c r="I986" s="128" t="str">
        <f>IFERROR(VLOOKUP(B986,'اسماء العملاء'!$A$2:$K$1589,11,FALSE),"")</f>
        <v/>
      </c>
      <c r="J986" s="46" t="str">
        <f t="shared" si="91"/>
        <v/>
      </c>
      <c r="K986" s="37"/>
      <c r="L986" s="137" t="str">
        <f t="shared" si="92"/>
        <v/>
      </c>
      <c r="M986" s="94" t="str">
        <f>IFERROR(VLOOKUP(B986,'اسماء العملاء'!$A$2:$G$1589,7,FALSE),"")</f>
        <v/>
      </c>
      <c r="N986" s="92" t="str">
        <f t="shared" si="93"/>
        <v/>
      </c>
      <c r="O986" s="149" t="str">
        <f>IFERROR(VLOOKUP(B986,'اسماء العملاء'!$A$2:$I$1589,9,FALSE),"")</f>
        <v/>
      </c>
      <c r="P986" s="144" t="str">
        <f t="shared" si="94"/>
        <v/>
      </c>
      <c r="Q986" s="145" t="str">
        <f t="shared" si="95"/>
        <v/>
      </c>
      <c r="R986" s="50"/>
      <c r="S986" s="133" t="str">
        <f>IFERROR(VLOOKUP(B986,'اسماء العملاء'!$A$2:$J$1589,10,FALSE),"")</f>
        <v/>
      </c>
      <c r="T986" s="48" t="str">
        <f>IFERROR(IF(COUNT($S986:S986)&gt;=$P986,"",EDATE($S986,1)),"")</f>
        <v/>
      </c>
      <c r="U986" s="48" t="str">
        <f>IFERROR(IF(COUNT($S986:T986)&gt;=$P986,"",EDATE($S986,2)),"")</f>
        <v/>
      </c>
      <c r="V986" s="48" t="str">
        <f>IFERROR(IF(COUNT($S986:U986)&gt;=$P986,"",EDATE($S986,3)),"")</f>
        <v/>
      </c>
      <c r="W986" s="48" t="str">
        <f>IFERROR(IF(COUNT($S986:V986)&gt;=$P986,"",EDATE($S986,4)),"")</f>
        <v/>
      </c>
      <c r="X986" s="48" t="str">
        <f>IFERROR(IF(COUNT($S986:W986)&gt;=$P986,"",EDATE($S986,5)),"")</f>
        <v/>
      </c>
      <c r="Y986" s="48" t="str">
        <f>IFERROR(IF(COUNT($S986:X986)&gt;=$P986,"",EDATE($S986,6)),"")</f>
        <v/>
      </c>
      <c r="Z986" s="48" t="str">
        <f>IFERROR(IF(COUNT($S986:Y986)&gt;=$P986,"",EDATE($S986,7)),"")</f>
        <v/>
      </c>
      <c r="AA986" s="48" t="str">
        <f>IFERROR(IF(COUNT($S986:Z986)&gt;=$P986,"",EDATE($S986,8)),"")</f>
        <v/>
      </c>
      <c r="AB986" s="48" t="str">
        <f>IFERROR(IF(COUNT($S986:AA986)&gt;=$P986,"",EDATE($S986,9)),"")</f>
        <v/>
      </c>
      <c r="AC986" s="48" t="str">
        <f>IFERROR(IF(COUNT($S986:AB986)&gt;=$P986,"",EDATE($S986,10)),"")</f>
        <v/>
      </c>
      <c r="AD986" s="48" t="str">
        <f>IFERROR(IF(COUNT($S986:AC986)&gt;=$P986,"",EDATE($S986,11)),"")</f>
        <v/>
      </c>
      <c r="AE986" s="48" t="str">
        <f>IFERROR(IF(COUNT($S986:AD986)&gt;=$P986,"",EDATE($S986,12)),"")</f>
        <v/>
      </c>
      <c r="AF986" s="48" t="str">
        <f>IFERROR(IF(COUNT($S986:AE986)&gt;=$P986,"",EDATE($S986,13)),"")</f>
        <v/>
      </c>
      <c r="AG986" s="48" t="str">
        <f>IFERROR(IF(COUNT($S986:AF986)&gt;=$P986,"",EDATE($S986,14)),"")</f>
        <v/>
      </c>
      <c r="AH986" s="48" t="str">
        <f>IFERROR(IF(COUNT($S986:AG986)&gt;=$P986,"",EDATE($S986,15)),"")</f>
        <v/>
      </c>
      <c r="AI986" s="48" t="str">
        <f>IFERROR(IF(COUNT($S986:AH986)&gt;=$P986,"",EDATE($S986,16)),"")</f>
        <v/>
      </c>
      <c r="AJ986" s="48" t="str">
        <f>IFERROR(IF(COUNT($S986:AI986)&gt;=$P986,"",EDATE($S986,17)),"")</f>
        <v/>
      </c>
      <c r="AK986" s="48" t="str">
        <f>IFERROR(IF(COUNT($S986:AJ986)&gt;=$P986,"",EDATE($S986,18)),"")</f>
        <v/>
      </c>
      <c r="AL986" s="49" t="str">
        <f>IFERROR(IF(COUNT($S986:AK986)&gt;=$P986,"",EDATE($S986,19)),"")</f>
        <v/>
      </c>
      <c r="AM986" s="49" t="str">
        <f>IFERROR(IF(COUNT($S986:AL986)&gt;=$P986,"",EDATE($S986,20)),"")</f>
        <v/>
      </c>
      <c r="AN986" s="49" t="str">
        <f>IFERROR(IF(COUNT($S986:AM986)&gt;=$P986,"",EDATE($S986,21)),"")</f>
        <v/>
      </c>
      <c r="AO986" s="49" t="str">
        <f>IFERROR(IF(COUNT($S986:AN986)&gt;=$P986,"",EDATE($S986,22)),"")</f>
        <v/>
      </c>
      <c r="AP986" s="49" t="str">
        <f>IFERROR(IF(COUNT($S986:AO986)&gt;=$P986,"",EDATE($S986,23)),"")</f>
        <v/>
      </c>
      <c r="AQ986" s="49" t="str">
        <f>IFERROR(IF(COUNT($S986:AP986)&gt;=$P986,"",EDATE($S986,24)),"")</f>
        <v/>
      </c>
      <c r="AR986" s="49" t="str">
        <f>IFERROR(IF(COUNT($S986:AQ986)&gt;=$P986,"",EDATE($S986,25)),"")</f>
        <v/>
      </c>
      <c r="AS986" s="49" t="str">
        <f>IFERROR(IF(COUNT($S986:AR986)&gt;=$P986,"",EDATE($S986,26)),"")</f>
        <v/>
      </c>
      <c r="AT986" s="49" t="str">
        <f>IFERROR(IF(COUNT($S986:AS986)&gt;=$P986,"",EDATE($S986,27)),"")</f>
        <v/>
      </c>
      <c r="AU986" s="49" t="str">
        <f>IFERROR(IF(COUNT($S986:AT986)&gt;=$P986,"",EDATE($S986,28)),"")</f>
        <v/>
      </c>
      <c r="AV986" s="49" t="str">
        <f>IFERROR(IF(COUNT($S986:AU986)&gt;=$P986,"",EDATE($S986,29)),"")</f>
        <v/>
      </c>
      <c r="AW986" s="49" t="str">
        <f>IFERROR(IF(COUNT($S986:AV986)&gt;=$P986,"",EDATE($S986,30)),"")</f>
        <v/>
      </c>
      <c r="AX986" s="49" t="str">
        <f>IFERROR(IF(COUNT($S986:AW986)&gt;=$P986,"",EDATE($S986,31)),"")</f>
        <v/>
      </c>
      <c r="AY986" s="49" t="str">
        <f>IFERROR(IF(COUNT($S986:AX986)&gt;=$P986,"",EDATE($S986,32)),"")</f>
        <v/>
      </c>
      <c r="AZ986" s="49" t="str">
        <f>IFERROR(IF(COUNT($S986:AY986)&gt;=$P986,"",EDATE($S986,33)),"")</f>
        <v/>
      </c>
      <c r="BA986" s="49" t="str">
        <f>IFERROR(IF(COUNT($S986:AZ986)&gt;=$P986,"",EDATE($S986,34)),"")</f>
        <v/>
      </c>
      <c r="BB986" s="49" t="str">
        <f>IFERROR(IF(COUNT($S986:BA986)&gt;=$P986,"",EDATE($S986,35)),"")</f>
        <v/>
      </c>
      <c r="BC986" s="49" t="str">
        <f>IFERROR(IF(COUNT($S986:BB986)&gt;=$P986,"",EDATE($S986,36)),"")</f>
        <v/>
      </c>
      <c r="BD986" s="108"/>
    </row>
    <row r="987" spans="1:56" s="98" customFormat="1" ht="21" customHeight="1" thickBot="1">
      <c r="A987" s="106" t="str">
        <f t="shared" ca="1" si="90"/>
        <v/>
      </c>
      <c r="B987" s="152"/>
      <c r="C987" s="45" t="str">
        <f>IFERROR(VLOOKUP(B987,'اسماء العملاء'!$A$2:$E$1589,5,FALSE),"")</f>
        <v/>
      </c>
      <c r="D987" s="60" t="str">
        <f>IFERROR(VLOOKUP(B987,'اسماء العملاء'!$A$2:$C$1589,2,FALSE),"")</f>
        <v/>
      </c>
      <c r="E987" s="56"/>
      <c r="F987" s="62" t="str">
        <f>IFERROR(VLOOKUP(B987,'اسماء العملاء'!$A$2:$C$1589,3,FALSE),"")</f>
        <v/>
      </c>
      <c r="G987" s="75" t="str">
        <f>IFERROR(VLOOKUP(B987,'اسماء العملاء'!$A$2:$F$1589,6,FALSE),"")</f>
        <v/>
      </c>
      <c r="H987" s="142" t="str">
        <f>IFERROR(VLOOKUP(G987,'انواع الفلاتر'!$B$2:$C$52,2,FALSE),"")</f>
        <v/>
      </c>
      <c r="I987" s="128" t="str">
        <f>IFERROR(VLOOKUP(B987,'اسماء العملاء'!$A$2:$K$1589,11,FALSE),"")</f>
        <v/>
      </c>
      <c r="J987" s="46" t="str">
        <f t="shared" si="91"/>
        <v/>
      </c>
      <c r="K987" s="37"/>
      <c r="L987" s="137" t="str">
        <f t="shared" si="92"/>
        <v/>
      </c>
      <c r="M987" s="94" t="str">
        <f>IFERROR(VLOOKUP(B987,'اسماء العملاء'!$A$2:$G$1589,7,FALSE),"")</f>
        <v/>
      </c>
      <c r="N987" s="92" t="str">
        <f t="shared" si="93"/>
        <v/>
      </c>
      <c r="O987" s="149" t="str">
        <f>IFERROR(VLOOKUP(B987,'اسماء العملاء'!$A$2:$I$1589,9,FALSE),"")</f>
        <v/>
      </c>
      <c r="P987" s="144" t="str">
        <f t="shared" si="94"/>
        <v/>
      </c>
      <c r="Q987" s="145" t="str">
        <f t="shared" si="95"/>
        <v/>
      </c>
      <c r="R987" s="50"/>
      <c r="S987" s="133" t="str">
        <f>IFERROR(VLOOKUP(B987,'اسماء العملاء'!$A$2:$J$1589,10,FALSE),"")</f>
        <v/>
      </c>
      <c r="T987" s="48" t="str">
        <f>IFERROR(IF(COUNT($S987:S987)&gt;=$P987,"",EDATE($S987,1)),"")</f>
        <v/>
      </c>
      <c r="U987" s="48" t="str">
        <f>IFERROR(IF(COUNT($S987:T987)&gt;=$P987,"",EDATE($S987,2)),"")</f>
        <v/>
      </c>
      <c r="V987" s="48" t="str">
        <f>IFERROR(IF(COUNT($S987:U987)&gt;=$P987,"",EDATE($S987,3)),"")</f>
        <v/>
      </c>
      <c r="W987" s="48" t="str">
        <f>IFERROR(IF(COUNT($S987:V987)&gt;=$P987,"",EDATE($S987,4)),"")</f>
        <v/>
      </c>
      <c r="X987" s="48" t="str">
        <f>IFERROR(IF(COUNT($S987:W987)&gt;=$P987,"",EDATE($S987,5)),"")</f>
        <v/>
      </c>
      <c r="Y987" s="48" t="str">
        <f>IFERROR(IF(COUNT($S987:X987)&gt;=$P987,"",EDATE($S987,6)),"")</f>
        <v/>
      </c>
      <c r="Z987" s="48" t="str">
        <f>IFERROR(IF(COUNT($S987:Y987)&gt;=$P987,"",EDATE($S987,7)),"")</f>
        <v/>
      </c>
      <c r="AA987" s="48" t="str">
        <f>IFERROR(IF(COUNT($S987:Z987)&gt;=$P987,"",EDATE($S987,8)),"")</f>
        <v/>
      </c>
      <c r="AB987" s="48" t="str">
        <f>IFERROR(IF(COUNT($S987:AA987)&gt;=$P987,"",EDATE($S987,9)),"")</f>
        <v/>
      </c>
      <c r="AC987" s="48" t="str">
        <f>IFERROR(IF(COUNT($S987:AB987)&gt;=$P987,"",EDATE($S987,10)),"")</f>
        <v/>
      </c>
      <c r="AD987" s="48" t="str">
        <f>IFERROR(IF(COUNT($S987:AC987)&gt;=$P987,"",EDATE($S987,11)),"")</f>
        <v/>
      </c>
      <c r="AE987" s="48" t="str">
        <f>IFERROR(IF(COUNT($S987:AD987)&gt;=$P987,"",EDATE($S987,12)),"")</f>
        <v/>
      </c>
      <c r="AF987" s="48" t="str">
        <f>IFERROR(IF(COUNT($S987:AE987)&gt;=$P987,"",EDATE($S987,13)),"")</f>
        <v/>
      </c>
      <c r="AG987" s="48" t="str">
        <f>IFERROR(IF(COUNT($S987:AF987)&gt;=$P987,"",EDATE($S987,14)),"")</f>
        <v/>
      </c>
      <c r="AH987" s="48" t="str">
        <f>IFERROR(IF(COUNT($S987:AG987)&gt;=$P987,"",EDATE($S987,15)),"")</f>
        <v/>
      </c>
      <c r="AI987" s="48" t="str">
        <f>IFERROR(IF(COUNT($S987:AH987)&gt;=$P987,"",EDATE($S987,16)),"")</f>
        <v/>
      </c>
      <c r="AJ987" s="48" t="str">
        <f>IFERROR(IF(COUNT($S987:AI987)&gt;=$P987,"",EDATE($S987,17)),"")</f>
        <v/>
      </c>
      <c r="AK987" s="48" t="str">
        <f>IFERROR(IF(COUNT($S987:AJ987)&gt;=$P987,"",EDATE($S987,18)),"")</f>
        <v/>
      </c>
      <c r="AL987" s="49" t="str">
        <f>IFERROR(IF(COUNT($S987:AK987)&gt;=$P987,"",EDATE($S987,19)),"")</f>
        <v/>
      </c>
      <c r="AM987" s="49" t="str">
        <f>IFERROR(IF(COUNT($S987:AL987)&gt;=$P987,"",EDATE($S987,20)),"")</f>
        <v/>
      </c>
      <c r="AN987" s="49" t="str">
        <f>IFERROR(IF(COUNT($S987:AM987)&gt;=$P987,"",EDATE($S987,21)),"")</f>
        <v/>
      </c>
      <c r="AO987" s="49" t="str">
        <f>IFERROR(IF(COUNT($S987:AN987)&gt;=$P987,"",EDATE($S987,22)),"")</f>
        <v/>
      </c>
      <c r="AP987" s="49" t="str">
        <f>IFERROR(IF(COUNT($S987:AO987)&gt;=$P987,"",EDATE($S987,23)),"")</f>
        <v/>
      </c>
      <c r="AQ987" s="49" t="str">
        <f>IFERROR(IF(COUNT($S987:AP987)&gt;=$P987,"",EDATE($S987,24)),"")</f>
        <v/>
      </c>
      <c r="AR987" s="49" t="str">
        <f>IFERROR(IF(COUNT($S987:AQ987)&gt;=$P987,"",EDATE($S987,25)),"")</f>
        <v/>
      </c>
      <c r="AS987" s="49" t="str">
        <f>IFERROR(IF(COUNT($S987:AR987)&gt;=$P987,"",EDATE($S987,26)),"")</f>
        <v/>
      </c>
      <c r="AT987" s="49" t="str">
        <f>IFERROR(IF(COUNT($S987:AS987)&gt;=$P987,"",EDATE($S987,27)),"")</f>
        <v/>
      </c>
      <c r="AU987" s="49" t="str">
        <f>IFERROR(IF(COUNT($S987:AT987)&gt;=$P987,"",EDATE($S987,28)),"")</f>
        <v/>
      </c>
      <c r="AV987" s="49" t="str">
        <f>IFERROR(IF(COUNT($S987:AU987)&gt;=$P987,"",EDATE($S987,29)),"")</f>
        <v/>
      </c>
      <c r="AW987" s="49" t="str">
        <f>IFERROR(IF(COUNT($S987:AV987)&gt;=$P987,"",EDATE($S987,30)),"")</f>
        <v/>
      </c>
      <c r="AX987" s="49" t="str">
        <f>IFERROR(IF(COUNT($S987:AW987)&gt;=$P987,"",EDATE($S987,31)),"")</f>
        <v/>
      </c>
      <c r="AY987" s="49" t="str">
        <f>IFERROR(IF(COUNT($S987:AX987)&gt;=$P987,"",EDATE($S987,32)),"")</f>
        <v/>
      </c>
      <c r="AZ987" s="49" t="str">
        <f>IFERROR(IF(COUNT($S987:AY987)&gt;=$P987,"",EDATE($S987,33)),"")</f>
        <v/>
      </c>
      <c r="BA987" s="49" t="str">
        <f>IFERROR(IF(COUNT($S987:AZ987)&gt;=$P987,"",EDATE($S987,34)),"")</f>
        <v/>
      </c>
      <c r="BB987" s="49" t="str">
        <f>IFERROR(IF(COUNT($S987:BA987)&gt;=$P987,"",EDATE($S987,35)),"")</f>
        <v/>
      </c>
      <c r="BC987" s="49" t="str">
        <f>IFERROR(IF(COUNT($S987:BB987)&gt;=$P987,"",EDATE($S987,36)),"")</f>
        <v/>
      </c>
      <c r="BD987" s="108"/>
    </row>
    <row r="988" spans="1:56" s="98" customFormat="1" ht="21" customHeight="1" thickBot="1">
      <c r="A988" s="106" t="str">
        <f t="shared" ca="1" si="90"/>
        <v/>
      </c>
      <c r="B988" s="152"/>
      <c r="C988" s="45" t="str">
        <f>IFERROR(VLOOKUP(B988,'اسماء العملاء'!$A$2:$E$1589,5,FALSE),"")</f>
        <v/>
      </c>
      <c r="D988" s="60" t="str">
        <f>IFERROR(VLOOKUP(B988,'اسماء العملاء'!$A$2:$C$1589,2,FALSE),"")</f>
        <v/>
      </c>
      <c r="E988" s="56"/>
      <c r="F988" s="62" t="str">
        <f>IFERROR(VLOOKUP(B988,'اسماء العملاء'!$A$2:$C$1589,3,FALSE),"")</f>
        <v/>
      </c>
      <c r="G988" s="75" t="str">
        <f>IFERROR(VLOOKUP(B988,'اسماء العملاء'!$A$2:$F$1589,6,FALSE),"")</f>
        <v/>
      </c>
      <c r="H988" s="142" t="str">
        <f>IFERROR(VLOOKUP(G988,'انواع الفلاتر'!$B$2:$C$52,2,FALSE),"")</f>
        <v/>
      </c>
      <c r="I988" s="128" t="str">
        <f>IFERROR(VLOOKUP(B988,'اسماء العملاء'!$A$2:$K$1589,11,FALSE),"")</f>
        <v/>
      </c>
      <c r="J988" s="46" t="str">
        <f t="shared" si="91"/>
        <v/>
      </c>
      <c r="K988" s="37"/>
      <c r="L988" s="137" t="str">
        <f t="shared" si="92"/>
        <v/>
      </c>
      <c r="M988" s="94" t="str">
        <f>IFERROR(VLOOKUP(B988,'اسماء العملاء'!$A$2:$G$1589,7,FALSE),"")</f>
        <v/>
      </c>
      <c r="N988" s="92" t="str">
        <f t="shared" si="93"/>
        <v/>
      </c>
      <c r="O988" s="149" t="str">
        <f>IFERROR(VLOOKUP(B988,'اسماء العملاء'!$A$2:$I$1589,9,FALSE),"")</f>
        <v/>
      </c>
      <c r="P988" s="144" t="str">
        <f t="shared" si="94"/>
        <v/>
      </c>
      <c r="Q988" s="145" t="str">
        <f t="shared" si="95"/>
        <v/>
      </c>
      <c r="R988" s="50"/>
      <c r="S988" s="133" t="str">
        <f>IFERROR(VLOOKUP(B988,'اسماء العملاء'!$A$2:$J$1589,10,FALSE),"")</f>
        <v/>
      </c>
      <c r="T988" s="48" t="str">
        <f>IFERROR(IF(COUNT($S988:S988)&gt;=$P988,"",EDATE($S988,1)),"")</f>
        <v/>
      </c>
      <c r="U988" s="48" t="str">
        <f>IFERROR(IF(COUNT($S988:T988)&gt;=$P988,"",EDATE($S988,2)),"")</f>
        <v/>
      </c>
      <c r="V988" s="48" t="str">
        <f>IFERROR(IF(COUNT($S988:U988)&gt;=$P988,"",EDATE($S988,3)),"")</f>
        <v/>
      </c>
      <c r="W988" s="48" t="str">
        <f>IFERROR(IF(COUNT($S988:V988)&gt;=$P988,"",EDATE($S988,4)),"")</f>
        <v/>
      </c>
      <c r="X988" s="48" t="str">
        <f>IFERROR(IF(COUNT($S988:W988)&gt;=$P988,"",EDATE($S988,5)),"")</f>
        <v/>
      </c>
      <c r="Y988" s="48" t="str">
        <f>IFERROR(IF(COUNT($S988:X988)&gt;=$P988,"",EDATE($S988,6)),"")</f>
        <v/>
      </c>
      <c r="Z988" s="48" t="str">
        <f>IFERROR(IF(COUNT($S988:Y988)&gt;=$P988,"",EDATE($S988,7)),"")</f>
        <v/>
      </c>
      <c r="AA988" s="48" t="str">
        <f>IFERROR(IF(COUNT($S988:Z988)&gt;=$P988,"",EDATE($S988,8)),"")</f>
        <v/>
      </c>
      <c r="AB988" s="48" t="str">
        <f>IFERROR(IF(COUNT($S988:AA988)&gt;=$P988,"",EDATE($S988,9)),"")</f>
        <v/>
      </c>
      <c r="AC988" s="48" t="str">
        <f>IFERROR(IF(COUNT($S988:AB988)&gt;=$P988,"",EDATE($S988,10)),"")</f>
        <v/>
      </c>
      <c r="AD988" s="48" t="str">
        <f>IFERROR(IF(COUNT($S988:AC988)&gt;=$P988,"",EDATE($S988,11)),"")</f>
        <v/>
      </c>
      <c r="AE988" s="48" t="str">
        <f>IFERROR(IF(COUNT($S988:AD988)&gt;=$P988,"",EDATE($S988,12)),"")</f>
        <v/>
      </c>
      <c r="AF988" s="48" t="str">
        <f>IFERROR(IF(COUNT($S988:AE988)&gt;=$P988,"",EDATE($S988,13)),"")</f>
        <v/>
      </c>
      <c r="AG988" s="48" t="str">
        <f>IFERROR(IF(COUNT($S988:AF988)&gt;=$P988,"",EDATE($S988,14)),"")</f>
        <v/>
      </c>
      <c r="AH988" s="48" t="str">
        <f>IFERROR(IF(COUNT($S988:AG988)&gt;=$P988,"",EDATE($S988,15)),"")</f>
        <v/>
      </c>
      <c r="AI988" s="48" t="str">
        <f>IFERROR(IF(COUNT($S988:AH988)&gt;=$P988,"",EDATE($S988,16)),"")</f>
        <v/>
      </c>
      <c r="AJ988" s="48" t="str">
        <f>IFERROR(IF(COUNT($S988:AI988)&gt;=$P988,"",EDATE($S988,17)),"")</f>
        <v/>
      </c>
      <c r="AK988" s="48" t="str">
        <f>IFERROR(IF(COUNT($S988:AJ988)&gt;=$P988,"",EDATE($S988,18)),"")</f>
        <v/>
      </c>
      <c r="AL988" s="49" t="str">
        <f>IFERROR(IF(COUNT($S988:AK988)&gt;=$P988,"",EDATE($S988,19)),"")</f>
        <v/>
      </c>
      <c r="AM988" s="49" t="str">
        <f>IFERROR(IF(COUNT($S988:AL988)&gt;=$P988,"",EDATE($S988,20)),"")</f>
        <v/>
      </c>
      <c r="AN988" s="49" t="str">
        <f>IFERROR(IF(COUNT($S988:AM988)&gt;=$P988,"",EDATE($S988,21)),"")</f>
        <v/>
      </c>
      <c r="AO988" s="49" t="str">
        <f>IFERROR(IF(COUNT($S988:AN988)&gt;=$P988,"",EDATE($S988,22)),"")</f>
        <v/>
      </c>
      <c r="AP988" s="49" t="str">
        <f>IFERROR(IF(COUNT($S988:AO988)&gt;=$P988,"",EDATE($S988,23)),"")</f>
        <v/>
      </c>
      <c r="AQ988" s="49" t="str">
        <f>IFERROR(IF(COUNT($S988:AP988)&gt;=$P988,"",EDATE($S988,24)),"")</f>
        <v/>
      </c>
      <c r="AR988" s="49" t="str">
        <f>IFERROR(IF(COUNT($S988:AQ988)&gt;=$P988,"",EDATE($S988,25)),"")</f>
        <v/>
      </c>
      <c r="AS988" s="49" t="str">
        <f>IFERROR(IF(COUNT($S988:AR988)&gt;=$P988,"",EDATE($S988,26)),"")</f>
        <v/>
      </c>
      <c r="AT988" s="49" t="str">
        <f>IFERROR(IF(COUNT($S988:AS988)&gt;=$P988,"",EDATE($S988,27)),"")</f>
        <v/>
      </c>
      <c r="AU988" s="49" t="str">
        <f>IFERROR(IF(COUNT($S988:AT988)&gt;=$P988,"",EDATE($S988,28)),"")</f>
        <v/>
      </c>
      <c r="AV988" s="49" t="str">
        <f>IFERROR(IF(COUNT($S988:AU988)&gt;=$P988,"",EDATE($S988,29)),"")</f>
        <v/>
      </c>
      <c r="AW988" s="49" t="str">
        <f>IFERROR(IF(COUNT($S988:AV988)&gt;=$P988,"",EDATE($S988,30)),"")</f>
        <v/>
      </c>
      <c r="AX988" s="49" t="str">
        <f>IFERROR(IF(COUNT($S988:AW988)&gt;=$P988,"",EDATE($S988,31)),"")</f>
        <v/>
      </c>
      <c r="AY988" s="49" t="str">
        <f>IFERROR(IF(COUNT($S988:AX988)&gt;=$P988,"",EDATE($S988,32)),"")</f>
        <v/>
      </c>
      <c r="AZ988" s="49" t="str">
        <f>IFERROR(IF(COUNT($S988:AY988)&gt;=$P988,"",EDATE($S988,33)),"")</f>
        <v/>
      </c>
      <c r="BA988" s="49" t="str">
        <f>IFERROR(IF(COUNT($S988:AZ988)&gt;=$P988,"",EDATE($S988,34)),"")</f>
        <v/>
      </c>
      <c r="BB988" s="49" t="str">
        <f>IFERROR(IF(COUNT($S988:BA988)&gt;=$P988,"",EDATE($S988,35)),"")</f>
        <v/>
      </c>
      <c r="BC988" s="49" t="str">
        <f>IFERROR(IF(COUNT($S988:BB988)&gt;=$P988,"",EDATE($S988,36)),"")</f>
        <v/>
      </c>
      <c r="BD988" s="108"/>
    </row>
    <row r="989" spans="1:56" s="98" customFormat="1" ht="21" customHeight="1" thickBot="1">
      <c r="A989" s="106" t="str">
        <f t="shared" ca="1" si="90"/>
        <v/>
      </c>
      <c r="B989" s="152"/>
      <c r="C989" s="45" t="str">
        <f>IFERROR(VLOOKUP(B989,'اسماء العملاء'!$A$2:$E$1589,5,FALSE),"")</f>
        <v/>
      </c>
      <c r="D989" s="60" t="str">
        <f>IFERROR(VLOOKUP(B989,'اسماء العملاء'!$A$2:$C$1589,2,FALSE),"")</f>
        <v/>
      </c>
      <c r="E989" s="56"/>
      <c r="F989" s="62" t="str">
        <f>IFERROR(VLOOKUP(B989,'اسماء العملاء'!$A$2:$C$1589,3,FALSE),"")</f>
        <v/>
      </c>
      <c r="G989" s="75" t="str">
        <f>IFERROR(VLOOKUP(B989,'اسماء العملاء'!$A$2:$F$1589,6,FALSE),"")</f>
        <v/>
      </c>
      <c r="H989" s="142" t="str">
        <f>IFERROR(VLOOKUP(G989,'انواع الفلاتر'!$B$2:$C$52,2,FALSE),"")</f>
        <v/>
      </c>
      <c r="I989" s="128" t="str">
        <f>IFERROR(VLOOKUP(B989,'اسماء العملاء'!$A$2:$K$1589,11,FALSE),"")</f>
        <v/>
      </c>
      <c r="J989" s="46" t="str">
        <f t="shared" si="91"/>
        <v/>
      </c>
      <c r="K989" s="37"/>
      <c r="L989" s="137" t="str">
        <f t="shared" si="92"/>
        <v/>
      </c>
      <c r="M989" s="94" t="str">
        <f>IFERROR(VLOOKUP(B989,'اسماء العملاء'!$A$2:$G$1589,7,FALSE),"")</f>
        <v/>
      </c>
      <c r="N989" s="92" t="str">
        <f t="shared" si="93"/>
        <v/>
      </c>
      <c r="O989" s="149" t="str">
        <f>IFERROR(VLOOKUP(B989,'اسماء العملاء'!$A$2:$I$1589,9,FALSE),"")</f>
        <v/>
      </c>
      <c r="P989" s="144" t="str">
        <f t="shared" si="94"/>
        <v/>
      </c>
      <c r="Q989" s="145" t="str">
        <f t="shared" si="95"/>
        <v/>
      </c>
      <c r="R989" s="50"/>
      <c r="S989" s="133" t="str">
        <f>IFERROR(VLOOKUP(B989,'اسماء العملاء'!$A$2:$J$1589,10,FALSE),"")</f>
        <v/>
      </c>
      <c r="T989" s="48" t="str">
        <f>IFERROR(IF(COUNT($S989:S989)&gt;=$P989,"",EDATE($S989,1)),"")</f>
        <v/>
      </c>
      <c r="U989" s="48" t="str">
        <f>IFERROR(IF(COUNT($S989:T989)&gt;=$P989,"",EDATE($S989,2)),"")</f>
        <v/>
      </c>
      <c r="V989" s="48" t="str">
        <f>IFERROR(IF(COUNT($S989:U989)&gt;=$P989,"",EDATE($S989,3)),"")</f>
        <v/>
      </c>
      <c r="W989" s="48" t="str">
        <f>IFERROR(IF(COUNT($S989:V989)&gt;=$P989,"",EDATE($S989,4)),"")</f>
        <v/>
      </c>
      <c r="X989" s="48" t="str">
        <f>IFERROR(IF(COUNT($S989:W989)&gt;=$P989,"",EDATE($S989,5)),"")</f>
        <v/>
      </c>
      <c r="Y989" s="48" t="str">
        <f>IFERROR(IF(COUNT($S989:X989)&gt;=$P989,"",EDATE($S989,6)),"")</f>
        <v/>
      </c>
      <c r="Z989" s="48" t="str">
        <f>IFERROR(IF(COUNT($S989:Y989)&gt;=$P989,"",EDATE($S989,7)),"")</f>
        <v/>
      </c>
      <c r="AA989" s="48" t="str">
        <f>IFERROR(IF(COUNT($S989:Z989)&gt;=$P989,"",EDATE($S989,8)),"")</f>
        <v/>
      </c>
      <c r="AB989" s="48" t="str">
        <f>IFERROR(IF(COUNT($S989:AA989)&gt;=$P989,"",EDATE($S989,9)),"")</f>
        <v/>
      </c>
      <c r="AC989" s="48" t="str">
        <f>IFERROR(IF(COUNT($S989:AB989)&gt;=$P989,"",EDATE($S989,10)),"")</f>
        <v/>
      </c>
      <c r="AD989" s="48" t="str">
        <f>IFERROR(IF(COUNT($S989:AC989)&gt;=$P989,"",EDATE($S989,11)),"")</f>
        <v/>
      </c>
      <c r="AE989" s="48" t="str">
        <f>IFERROR(IF(COUNT($S989:AD989)&gt;=$P989,"",EDATE($S989,12)),"")</f>
        <v/>
      </c>
      <c r="AF989" s="48" t="str">
        <f>IFERROR(IF(COUNT($S989:AE989)&gt;=$P989,"",EDATE($S989,13)),"")</f>
        <v/>
      </c>
      <c r="AG989" s="48" t="str">
        <f>IFERROR(IF(COUNT($S989:AF989)&gt;=$P989,"",EDATE($S989,14)),"")</f>
        <v/>
      </c>
      <c r="AH989" s="48" t="str">
        <f>IFERROR(IF(COUNT($S989:AG989)&gt;=$P989,"",EDATE($S989,15)),"")</f>
        <v/>
      </c>
      <c r="AI989" s="48" t="str">
        <f>IFERROR(IF(COUNT($S989:AH989)&gt;=$P989,"",EDATE($S989,16)),"")</f>
        <v/>
      </c>
      <c r="AJ989" s="48" t="str">
        <f>IFERROR(IF(COUNT($S989:AI989)&gt;=$P989,"",EDATE($S989,17)),"")</f>
        <v/>
      </c>
      <c r="AK989" s="48" t="str">
        <f>IFERROR(IF(COUNT($S989:AJ989)&gt;=$P989,"",EDATE($S989,18)),"")</f>
        <v/>
      </c>
      <c r="AL989" s="49" t="str">
        <f>IFERROR(IF(COUNT($S989:AK989)&gt;=$P989,"",EDATE($S989,19)),"")</f>
        <v/>
      </c>
      <c r="AM989" s="49" t="str">
        <f>IFERROR(IF(COUNT($S989:AL989)&gt;=$P989,"",EDATE($S989,20)),"")</f>
        <v/>
      </c>
      <c r="AN989" s="49" t="str">
        <f>IFERROR(IF(COUNT($S989:AM989)&gt;=$P989,"",EDATE($S989,21)),"")</f>
        <v/>
      </c>
      <c r="AO989" s="49" t="str">
        <f>IFERROR(IF(COUNT($S989:AN989)&gt;=$P989,"",EDATE($S989,22)),"")</f>
        <v/>
      </c>
      <c r="AP989" s="49" t="str">
        <f>IFERROR(IF(COUNT($S989:AO989)&gt;=$P989,"",EDATE($S989,23)),"")</f>
        <v/>
      </c>
      <c r="AQ989" s="49" t="str">
        <f>IFERROR(IF(COUNT($S989:AP989)&gt;=$P989,"",EDATE($S989,24)),"")</f>
        <v/>
      </c>
      <c r="AR989" s="49" t="str">
        <f>IFERROR(IF(COUNT($S989:AQ989)&gt;=$P989,"",EDATE($S989,25)),"")</f>
        <v/>
      </c>
      <c r="AS989" s="49" t="str">
        <f>IFERROR(IF(COUNT($S989:AR989)&gt;=$P989,"",EDATE($S989,26)),"")</f>
        <v/>
      </c>
      <c r="AT989" s="49" t="str">
        <f>IFERROR(IF(COUNT($S989:AS989)&gt;=$P989,"",EDATE($S989,27)),"")</f>
        <v/>
      </c>
      <c r="AU989" s="49" t="str">
        <f>IFERROR(IF(COUNT($S989:AT989)&gt;=$P989,"",EDATE($S989,28)),"")</f>
        <v/>
      </c>
      <c r="AV989" s="49" t="str">
        <f>IFERROR(IF(COUNT($S989:AU989)&gt;=$P989,"",EDATE($S989,29)),"")</f>
        <v/>
      </c>
      <c r="AW989" s="49" t="str">
        <f>IFERROR(IF(COUNT($S989:AV989)&gt;=$P989,"",EDATE($S989,30)),"")</f>
        <v/>
      </c>
      <c r="AX989" s="49" t="str">
        <f>IFERROR(IF(COUNT($S989:AW989)&gt;=$P989,"",EDATE($S989,31)),"")</f>
        <v/>
      </c>
      <c r="AY989" s="49" t="str">
        <f>IFERROR(IF(COUNT($S989:AX989)&gt;=$P989,"",EDATE($S989,32)),"")</f>
        <v/>
      </c>
      <c r="AZ989" s="49" t="str">
        <f>IFERROR(IF(COUNT($S989:AY989)&gt;=$P989,"",EDATE($S989,33)),"")</f>
        <v/>
      </c>
      <c r="BA989" s="49" t="str">
        <f>IFERROR(IF(COUNT($S989:AZ989)&gt;=$P989,"",EDATE($S989,34)),"")</f>
        <v/>
      </c>
      <c r="BB989" s="49" t="str">
        <f>IFERROR(IF(COUNT($S989:BA989)&gt;=$P989,"",EDATE($S989,35)),"")</f>
        <v/>
      </c>
      <c r="BC989" s="49" t="str">
        <f>IFERROR(IF(COUNT($S989:BB989)&gt;=$P989,"",EDATE($S989,36)),"")</f>
        <v/>
      </c>
      <c r="BD989" s="108"/>
    </row>
    <row r="990" spans="1:56" s="98" customFormat="1" ht="21" customHeight="1" thickBot="1">
      <c r="A990" s="106" t="str">
        <f t="shared" ca="1" si="90"/>
        <v/>
      </c>
      <c r="B990" s="152"/>
      <c r="C990" s="45" t="str">
        <f>IFERROR(VLOOKUP(B990,'اسماء العملاء'!$A$2:$E$1589,5,FALSE),"")</f>
        <v/>
      </c>
      <c r="D990" s="60" t="str">
        <f>IFERROR(VLOOKUP(B990,'اسماء العملاء'!$A$2:$C$1589,2,FALSE),"")</f>
        <v/>
      </c>
      <c r="E990" s="56"/>
      <c r="F990" s="62" t="str">
        <f>IFERROR(VLOOKUP(B990,'اسماء العملاء'!$A$2:$C$1589,3,FALSE),"")</f>
        <v/>
      </c>
      <c r="G990" s="75" t="str">
        <f>IFERROR(VLOOKUP(B990,'اسماء العملاء'!$A$2:$F$1589,6,FALSE),"")</f>
        <v/>
      </c>
      <c r="H990" s="142" t="str">
        <f>IFERROR(VLOOKUP(G990,'انواع الفلاتر'!$B$2:$C$52,2,FALSE),"")</f>
        <v/>
      </c>
      <c r="I990" s="128" t="str">
        <f>IFERROR(VLOOKUP(B990,'اسماء العملاء'!$A$2:$K$1589,11,FALSE),"")</f>
        <v/>
      </c>
      <c r="J990" s="46" t="str">
        <f t="shared" si="91"/>
        <v/>
      </c>
      <c r="K990" s="37"/>
      <c r="L990" s="137" t="str">
        <f t="shared" si="92"/>
        <v/>
      </c>
      <c r="M990" s="94" t="str">
        <f>IFERROR(VLOOKUP(B990,'اسماء العملاء'!$A$2:$G$1589,7,FALSE),"")</f>
        <v/>
      </c>
      <c r="N990" s="92" t="str">
        <f t="shared" si="93"/>
        <v/>
      </c>
      <c r="O990" s="149" t="str">
        <f>IFERROR(VLOOKUP(B990,'اسماء العملاء'!$A$2:$I$1589,9,FALSE),"")</f>
        <v/>
      </c>
      <c r="P990" s="144" t="str">
        <f t="shared" si="94"/>
        <v/>
      </c>
      <c r="Q990" s="145" t="str">
        <f t="shared" si="95"/>
        <v/>
      </c>
      <c r="R990" s="50"/>
      <c r="S990" s="133" t="str">
        <f>IFERROR(VLOOKUP(B990,'اسماء العملاء'!$A$2:$J$1589,10,FALSE),"")</f>
        <v/>
      </c>
      <c r="T990" s="48" t="str">
        <f>IFERROR(IF(COUNT($S990:S990)&gt;=$P990,"",EDATE($S990,1)),"")</f>
        <v/>
      </c>
      <c r="U990" s="48" t="str">
        <f>IFERROR(IF(COUNT($S990:T990)&gt;=$P990,"",EDATE($S990,2)),"")</f>
        <v/>
      </c>
      <c r="V990" s="48" t="str">
        <f>IFERROR(IF(COUNT($S990:U990)&gt;=$P990,"",EDATE($S990,3)),"")</f>
        <v/>
      </c>
      <c r="W990" s="48" t="str">
        <f>IFERROR(IF(COUNT($S990:V990)&gt;=$P990,"",EDATE($S990,4)),"")</f>
        <v/>
      </c>
      <c r="X990" s="48" t="str">
        <f>IFERROR(IF(COUNT($S990:W990)&gt;=$P990,"",EDATE($S990,5)),"")</f>
        <v/>
      </c>
      <c r="Y990" s="48" t="str">
        <f>IFERROR(IF(COUNT($S990:X990)&gt;=$P990,"",EDATE($S990,6)),"")</f>
        <v/>
      </c>
      <c r="Z990" s="48" t="str">
        <f>IFERROR(IF(COUNT($S990:Y990)&gt;=$P990,"",EDATE($S990,7)),"")</f>
        <v/>
      </c>
      <c r="AA990" s="48" t="str">
        <f>IFERROR(IF(COUNT($S990:Z990)&gt;=$P990,"",EDATE($S990,8)),"")</f>
        <v/>
      </c>
      <c r="AB990" s="48" t="str">
        <f>IFERROR(IF(COUNT($S990:AA990)&gt;=$P990,"",EDATE($S990,9)),"")</f>
        <v/>
      </c>
      <c r="AC990" s="48" t="str">
        <f>IFERROR(IF(COUNT($S990:AB990)&gt;=$P990,"",EDATE($S990,10)),"")</f>
        <v/>
      </c>
      <c r="AD990" s="48" t="str">
        <f>IFERROR(IF(COUNT($S990:AC990)&gt;=$P990,"",EDATE($S990,11)),"")</f>
        <v/>
      </c>
      <c r="AE990" s="48" t="str">
        <f>IFERROR(IF(COUNT($S990:AD990)&gt;=$P990,"",EDATE($S990,12)),"")</f>
        <v/>
      </c>
      <c r="AF990" s="48" t="str">
        <f>IFERROR(IF(COUNT($S990:AE990)&gt;=$P990,"",EDATE($S990,13)),"")</f>
        <v/>
      </c>
      <c r="AG990" s="48" t="str">
        <f>IFERROR(IF(COUNT($S990:AF990)&gt;=$P990,"",EDATE($S990,14)),"")</f>
        <v/>
      </c>
      <c r="AH990" s="48" t="str">
        <f>IFERROR(IF(COUNT($S990:AG990)&gt;=$P990,"",EDATE($S990,15)),"")</f>
        <v/>
      </c>
      <c r="AI990" s="48" t="str">
        <f>IFERROR(IF(COUNT($S990:AH990)&gt;=$P990,"",EDATE($S990,16)),"")</f>
        <v/>
      </c>
      <c r="AJ990" s="48" t="str">
        <f>IFERROR(IF(COUNT($S990:AI990)&gt;=$P990,"",EDATE($S990,17)),"")</f>
        <v/>
      </c>
      <c r="AK990" s="48" t="str">
        <f>IFERROR(IF(COUNT($S990:AJ990)&gt;=$P990,"",EDATE($S990,18)),"")</f>
        <v/>
      </c>
      <c r="AL990" s="49" t="str">
        <f>IFERROR(IF(COUNT($S990:AK990)&gt;=$P990,"",EDATE($S990,19)),"")</f>
        <v/>
      </c>
      <c r="AM990" s="49" t="str">
        <f>IFERROR(IF(COUNT($S990:AL990)&gt;=$P990,"",EDATE($S990,20)),"")</f>
        <v/>
      </c>
      <c r="AN990" s="49" t="str">
        <f>IFERROR(IF(COUNT($S990:AM990)&gt;=$P990,"",EDATE($S990,21)),"")</f>
        <v/>
      </c>
      <c r="AO990" s="49" t="str">
        <f>IFERROR(IF(COUNT($S990:AN990)&gt;=$P990,"",EDATE($S990,22)),"")</f>
        <v/>
      </c>
      <c r="AP990" s="49" t="str">
        <f>IFERROR(IF(COUNT($S990:AO990)&gt;=$P990,"",EDATE($S990,23)),"")</f>
        <v/>
      </c>
      <c r="AQ990" s="49" t="str">
        <f>IFERROR(IF(COUNT($S990:AP990)&gt;=$P990,"",EDATE($S990,24)),"")</f>
        <v/>
      </c>
      <c r="AR990" s="49" t="str">
        <f>IFERROR(IF(COUNT($S990:AQ990)&gt;=$P990,"",EDATE($S990,25)),"")</f>
        <v/>
      </c>
      <c r="AS990" s="49" t="str">
        <f>IFERROR(IF(COUNT($S990:AR990)&gt;=$P990,"",EDATE($S990,26)),"")</f>
        <v/>
      </c>
      <c r="AT990" s="49" t="str">
        <f>IFERROR(IF(COUNT($S990:AS990)&gt;=$P990,"",EDATE($S990,27)),"")</f>
        <v/>
      </c>
      <c r="AU990" s="49" t="str">
        <f>IFERROR(IF(COUNT($S990:AT990)&gt;=$P990,"",EDATE($S990,28)),"")</f>
        <v/>
      </c>
      <c r="AV990" s="49" t="str">
        <f>IFERROR(IF(COUNT($S990:AU990)&gt;=$P990,"",EDATE($S990,29)),"")</f>
        <v/>
      </c>
      <c r="AW990" s="49" t="str">
        <f>IFERROR(IF(COUNT($S990:AV990)&gt;=$P990,"",EDATE($S990,30)),"")</f>
        <v/>
      </c>
      <c r="AX990" s="49" t="str">
        <f>IFERROR(IF(COUNT($S990:AW990)&gt;=$P990,"",EDATE($S990,31)),"")</f>
        <v/>
      </c>
      <c r="AY990" s="49" t="str">
        <f>IFERROR(IF(COUNT($S990:AX990)&gt;=$P990,"",EDATE($S990,32)),"")</f>
        <v/>
      </c>
      <c r="AZ990" s="49" t="str">
        <f>IFERROR(IF(COUNT($S990:AY990)&gt;=$P990,"",EDATE($S990,33)),"")</f>
        <v/>
      </c>
      <c r="BA990" s="49" t="str">
        <f>IFERROR(IF(COUNT($S990:AZ990)&gt;=$P990,"",EDATE($S990,34)),"")</f>
        <v/>
      </c>
      <c r="BB990" s="49" t="str">
        <f>IFERROR(IF(COUNT($S990:BA990)&gt;=$P990,"",EDATE($S990,35)),"")</f>
        <v/>
      </c>
      <c r="BC990" s="49" t="str">
        <f>IFERROR(IF(COUNT($S990:BB990)&gt;=$P990,"",EDATE($S990,36)),"")</f>
        <v/>
      </c>
      <c r="BD990" s="108"/>
    </row>
    <row r="991" spans="1:56" s="98" customFormat="1" ht="21" customHeight="1" thickBot="1">
      <c r="A991" s="106" t="str">
        <f t="shared" ca="1" si="90"/>
        <v/>
      </c>
      <c r="B991" s="152"/>
      <c r="C991" s="45" t="str">
        <f>IFERROR(VLOOKUP(B991,'اسماء العملاء'!$A$2:$E$1589,5,FALSE),"")</f>
        <v/>
      </c>
      <c r="D991" s="60" t="str">
        <f>IFERROR(VLOOKUP(B991,'اسماء العملاء'!$A$2:$C$1589,2,FALSE),"")</f>
        <v/>
      </c>
      <c r="E991" s="56"/>
      <c r="F991" s="62" t="str">
        <f>IFERROR(VLOOKUP(B991,'اسماء العملاء'!$A$2:$C$1589,3,FALSE),"")</f>
        <v/>
      </c>
      <c r="G991" s="75" t="str">
        <f>IFERROR(VLOOKUP(B991,'اسماء العملاء'!$A$2:$F$1589,6,FALSE),"")</f>
        <v/>
      </c>
      <c r="H991" s="142" t="str">
        <f>IFERROR(VLOOKUP(G991,'انواع الفلاتر'!$B$2:$C$52,2,FALSE),"")</f>
        <v/>
      </c>
      <c r="I991" s="128" t="str">
        <f>IFERROR(VLOOKUP(B991,'اسماء العملاء'!$A$2:$K$1589,11,FALSE),"")</f>
        <v/>
      </c>
      <c r="J991" s="46" t="str">
        <f t="shared" si="91"/>
        <v/>
      </c>
      <c r="K991" s="37"/>
      <c r="L991" s="137" t="str">
        <f t="shared" si="92"/>
        <v/>
      </c>
      <c r="M991" s="94" t="str">
        <f>IFERROR(VLOOKUP(B991,'اسماء العملاء'!$A$2:$G$1589,7,FALSE),"")</f>
        <v/>
      </c>
      <c r="N991" s="92" t="str">
        <f t="shared" si="93"/>
        <v/>
      </c>
      <c r="O991" s="149" t="str">
        <f>IFERROR(VLOOKUP(B991,'اسماء العملاء'!$A$2:$I$1589,9,FALSE),"")</f>
        <v/>
      </c>
      <c r="P991" s="144" t="str">
        <f t="shared" si="94"/>
        <v/>
      </c>
      <c r="Q991" s="145" t="str">
        <f t="shared" si="95"/>
        <v/>
      </c>
      <c r="R991" s="50"/>
      <c r="S991" s="133" t="str">
        <f>IFERROR(VLOOKUP(B991,'اسماء العملاء'!$A$2:$J$1589,10,FALSE),"")</f>
        <v/>
      </c>
      <c r="T991" s="48" t="str">
        <f>IFERROR(IF(COUNT($S991:S991)&gt;=$P991,"",EDATE($S991,1)),"")</f>
        <v/>
      </c>
      <c r="U991" s="48" t="str">
        <f>IFERROR(IF(COUNT($S991:T991)&gt;=$P991,"",EDATE($S991,2)),"")</f>
        <v/>
      </c>
      <c r="V991" s="48" t="str">
        <f>IFERROR(IF(COUNT($S991:U991)&gt;=$P991,"",EDATE($S991,3)),"")</f>
        <v/>
      </c>
      <c r="W991" s="48" t="str">
        <f>IFERROR(IF(COUNT($S991:V991)&gt;=$P991,"",EDATE($S991,4)),"")</f>
        <v/>
      </c>
      <c r="X991" s="48" t="str">
        <f>IFERROR(IF(COUNT($S991:W991)&gt;=$P991,"",EDATE($S991,5)),"")</f>
        <v/>
      </c>
      <c r="Y991" s="48" t="str">
        <f>IFERROR(IF(COUNT($S991:X991)&gt;=$P991,"",EDATE($S991,6)),"")</f>
        <v/>
      </c>
      <c r="Z991" s="48" t="str">
        <f>IFERROR(IF(COUNT($S991:Y991)&gt;=$P991,"",EDATE($S991,7)),"")</f>
        <v/>
      </c>
      <c r="AA991" s="48" t="str">
        <f>IFERROR(IF(COUNT($S991:Z991)&gt;=$P991,"",EDATE($S991,8)),"")</f>
        <v/>
      </c>
      <c r="AB991" s="48" t="str">
        <f>IFERROR(IF(COUNT($S991:AA991)&gt;=$P991,"",EDATE($S991,9)),"")</f>
        <v/>
      </c>
      <c r="AC991" s="48" t="str">
        <f>IFERROR(IF(COUNT($S991:AB991)&gt;=$P991,"",EDATE($S991,10)),"")</f>
        <v/>
      </c>
      <c r="AD991" s="48" t="str">
        <f>IFERROR(IF(COUNT($S991:AC991)&gt;=$P991,"",EDATE($S991,11)),"")</f>
        <v/>
      </c>
      <c r="AE991" s="48" t="str">
        <f>IFERROR(IF(COUNT($S991:AD991)&gt;=$P991,"",EDATE($S991,12)),"")</f>
        <v/>
      </c>
      <c r="AF991" s="48" t="str">
        <f>IFERROR(IF(COUNT($S991:AE991)&gt;=$P991,"",EDATE($S991,13)),"")</f>
        <v/>
      </c>
      <c r="AG991" s="48" t="str">
        <f>IFERROR(IF(COUNT($S991:AF991)&gt;=$P991,"",EDATE($S991,14)),"")</f>
        <v/>
      </c>
      <c r="AH991" s="48" t="str">
        <f>IFERROR(IF(COUNT($S991:AG991)&gt;=$P991,"",EDATE($S991,15)),"")</f>
        <v/>
      </c>
      <c r="AI991" s="48" t="str">
        <f>IFERROR(IF(COUNT($S991:AH991)&gt;=$P991,"",EDATE($S991,16)),"")</f>
        <v/>
      </c>
      <c r="AJ991" s="48" t="str">
        <f>IFERROR(IF(COUNT($S991:AI991)&gt;=$P991,"",EDATE($S991,17)),"")</f>
        <v/>
      </c>
      <c r="AK991" s="48" t="str">
        <f>IFERROR(IF(COUNT($S991:AJ991)&gt;=$P991,"",EDATE($S991,18)),"")</f>
        <v/>
      </c>
      <c r="AL991" s="49" t="str">
        <f>IFERROR(IF(COUNT($S991:AK991)&gt;=$P991,"",EDATE($S991,19)),"")</f>
        <v/>
      </c>
      <c r="AM991" s="49" t="str">
        <f>IFERROR(IF(COUNT($S991:AL991)&gt;=$P991,"",EDATE($S991,20)),"")</f>
        <v/>
      </c>
      <c r="AN991" s="49" t="str">
        <f>IFERROR(IF(COUNT($S991:AM991)&gt;=$P991,"",EDATE($S991,21)),"")</f>
        <v/>
      </c>
      <c r="AO991" s="49" t="str">
        <f>IFERROR(IF(COUNT($S991:AN991)&gt;=$P991,"",EDATE($S991,22)),"")</f>
        <v/>
      </c>
      <c r="AP991" s="49" t="str">
        <f>IFERROR(IF(COUNT($S991:AO991)&gt;=$P991,"",EDATE($S991,23)),"")</f>
        <v/>
      </c>
      <c r="AQ991" s="49" t="str">
        <f>IFERROR(IF(COUNT($S991:AP991)&gt;=$P991,"",EDATE($S991,24)),"")</f>
        <v/>
      </c>
      <c r="AR991" s="49" t="str">
        <f>IFERROR(IF(COUNT($S991:AQ991)&gt;=$P991,"",EDATE($S991,25)),"")</f>
        <v/>
      </c>
      <c r="AS991" s="49" t="str">
        <f>IFERROR(IF(COUNT($S991:AR991)&gt;=$P991,"",EDATE($S991,26)),"")</f>
        <v/>
      </c>
      <c r="AT991" s="49" t="str">
        <f>IFERROR(IF(COUNT($S991:AS991)&gt;=$P991,"",EDATE($S991,27)),"")</f>
        <v/>
      </c>
      <c r="AU991" s="49" t="str">
        <f>IFERROR(IF(COUNT($S991:AT991)&gt;=$P991,"",EDATE($S991,28)),"")</f>
        <v/>
      </c>
      <c r="AV991" s="49" t="str">
        <f>IFERROR(IF(COUNT($S991:AU991)&gt;=$P991,"",EDATE($S991,29)),"")</f>
        <v/>
      </c>
      <c r="AW991" s="49" t="str">
        <f>IFERROR(IF(COUNT($S991:AV991)&gt;=$P991,"",EDATE($S991,30)),"")</f>
        <v/>
      </c>
      <c r="AX991" s="49" t="str">
        <f>IFERROR(IF(COUNT($S991:AW991)&gt;=$P991,"",EDATE($S991,31)),"")</f>
        <v/>
      </c>
      <c r="AY991" s="49" t="str">
        <f>IFERROR(IF(COUNT($S991:AX991)&gt;=$P991,"",EDATE($S991,32)),"")</f>
        <v/>
      </c>
      <c r="AZ991" s="49" t="str">
        <f>IFERROR(IF(COUNT($S991:AY991)&gt;=$P991,"",EDATE($S991,33)),"")</f>
        <v/>
      </c>
      <c r="BA991" s="49" t="str">
        <f>IFERROR(IF(COUNT($S991:AZ991)&gt;=$P991,"",EDATE($S991,34)),"")</f>
        <v/>
      </c>
      <c r="BB991" s="49" t="str">
        <f>IFERROR(IF(COUNT($S991:BA991)&gt;=$P991,"",EDATE($S991,35)),"")</f>
        <v/>
      </c>
      <c r="BC991" s="49" t="str">
        <f>IFERROR(IF(COUNT($S991:BB991)&gt;=$P991,"",EDATE($S991,36)),"")</f>
        <v/>
      </c>
      <c r="BD991" s="108"/>
    </row>
    <row r="992" spans="1:56" s="98" customFormat="1" ht="21" customHeight="1" thickBot="1">
      <c r="A992" s="106" t="str">
        <f t="shared" ca="1" si="90"/>
        <v/>
      </c>
      <c r="B992" s="152"/>
      <c r="C992" s="45" t="str">
        <f>IFERROR(VLOOKUP(B992,'اسماء العملاء'!$A$2:$E$1589,5,FALSE),"")</f>
        <v/>
      </c>
      <c r="D992" s="60" t="str">
        <f>IFERROR(VLOOKUP(B992,'اسماء العملاء'!$A$2:$C$1589,2,FALSE),"")</f>
        <v/>
      </c>
      <c r="E992" s="56"/>
      <c r="F992" s="62" t="str">
        <f>IFERROR(VLOOKUP(B992,'اسماء العملاء'!$A$2:$C$1589,3,FALSE),"")</f>
        <v/>
      </c>
      <c r="G992" s="75" t="str">
        <f>IFERROR(VLOOKUP(B992,'اسماء العملاء'!$A$2:$F$1589,6,FALSE),"")</f>
        <v/>
      </c>
      <c r="H992" s="142" t="str">
        <f>IFERROR(VLOOKUP(G992,'انواع الفلاتر'!$B$2:$C$52,2,FALSE),"")</f>
        <v/>
      </c>
      <c r="I992" s="128" t="str">
        <f>IFERROR(VLOOKUP(B992,'اسماء العملاء'!$A$2:$K$1589,11,FALSE),"")</f>
        <v/>
      </c>
      <c r="J992" s="46" t="str">
        <f t="shared" si="91"/>
        <v/>
      </c>
      <c r="K992" s="37"/>
      <c r="L992" s="137" t="str">
        <f t="shared" si="92"/>
        <v/>
      </c>
      <c r="M992" s="94" t="str">
        <f>IFERROR(VLOOKUP(B992,'اسماء العملاء'!$A$2:$G$1589,7,FALSE),"")</f>
        <v/>
      </c>
      <c r="N992" s="92" t="str">
        <f t="shared" si="93"/>
        <v/>
      </c>
      <c r="O992" s="149" t="str">
        <f>IFERROR(VLOOKUP(B992,'اسماء العملاء'!$A$2:$I$1589,9,FALSE),"")</f>
        <v/>
      </c>
      <c r="P992" s="144" t="str">
        <f t="shared" si="94"/>
        <v/>
      </c>
      <c r="Q992" s="145" t="str">
        <f t="shared" si="95"/>
        <v/>
      </c>
      <c r="R992" s="50"/>
      <c r="S992" s="133" t="str">
        <f>IFERROR(VLOOKUP(B992,'اسماء العملاء'!$A$2:$J$1589,10,FALSE),"")</f>
        <v/>
      </c>
      <c r="T992" s="48" t="str">
        <f>IFERROR(IF(COUNT($S992:S992)&gt;=$P992,"",EDATE($S992,1)),"")</f>
        <v/>
      </c>
      <c r="U992" s="48" t="str">
        <f>IFERROR(IF(COUNT($S992:T992)&gt;=$P992,"",EDATE($S992,2)),"")</f>
        <v/>
      </c>
      <c r="V992" s="48" t="str">
        <f>IFERROR(IF(COUNT($S992:U992)&gt;=$P992,"",EDATE($S992,3)),"")</f>
        <v/>
      </c>
      <c r="W992" s="48" t="str">
        <f>IFERROR(IF(COUNT($S992:V992)&gt;=$P992,"",EDATE($S992,4)),"")</f>
        <v/>
      </c>
      <c r="X992" s="48" t="str">
        <f>IFERROR(IF(COUNT($S992:W992)&gt;=$P992,"",EDATE($S992,5)),"")</f>
        <v/>
      </c>
      <c r="Y992" s="48" t="str">
        <f>IFERROR(IF(COUNT($S992:X992)&gt;=$P992,"",EDATE($S992,6)),"")</f>
        <v/>
      </c>
      <c r="Z992" s="48" t="str">
        <f>IFERROR(IF(COUNT($S992:Y992)&gt;=$P992,"",EDATE($S992,7)),"")</f>
        <v/>
      </c>
      <c r="AA992" s="48" t="str">
        <f>IFERROR(IF(COUNT($S992:Z992)&gt;=$P992,"",EDATE($S992,8)),"")</f>
        <v/>
      </c>
      <c r="AB992" s="48" t="str">
        <f>IFERROR(IF(COUNT($S992:AA992)&gt;=$P992,"",EDATE($S992,9)),"")</f>
        <v/>
      </c>
      <c r="AC992" s="48" t="str">
        <f>IFERROR(IF(COUNT($S992:AB992)&gt;=$P992,"",EDATE($S992,10)),"")</f>
        <v/>
      </c>
      <c r="AD992" s="48" t="str">
        <f>IFERROR(IF(COUNT($S992:AC992)&gt;=$P992,"",EDATE($S992,11)),"")</f>
        <v/>
      </c>
      <c r="AE992" s="48" t="str">
        <f>IFERROR(IF(COUNT($S992:AD992)&gt;=$P992,"",EDATE($S992,12)),"")</f>
        <v/>
      </c>
      <c r="AF992" s="48" t="str">
        <f>IFERROR(IF(COUNT($S992:AE992)&gt;=$P992,"",EDATE($S992,13)),"")</f>
        <v/>
      </c>
      <c r="AG992" s="48" t="str">
        <f>IFERROR(IF(COUNT($S992:AF992)&gt;=$P992,"",EDATE($S992,14)),"")</f>
        <v/>
      </c>
      <c r="AH992" s="48" t="str">
        <f>IFERROR(IF(COUNT($S992:AG992)&gt;=$P992,"",EDATE($S992,15)),"")</f>
        <v/>
      </c>
      <c r="AI992" s="48" t="str">
        <f>IFERROR(IF(COUNT($S992:AH992)&gt;=$P992,"",EDATE($S992,16)),"")</f>
        <v/>
      </c>
      <c r="AJ992" s="48" t="str">
        <f>IFERROR(IF(COUNT($S992:AI992)&gt;=$P992,"",EDATE($S992,17)),"")</f>
        <v/>
      </c>
      <c r="AK992" s="48" t="str">
        <f>IFERROR(IF(COUNT($S992:AJ992)&gt;=$P992,"",EDATE($S992,18)),"")</f>
        <v/>
      </c>
      <c r="AL992" s="49" t="str">
        <f>IFERROR(IF(COUNT($S992:AK992)&gt;=$P992,"",EDATE($S992,19)),"")</f>
        <v/>
      </c>
      <c r="AM992" s="49" t="str">
        <f>IFERROR(IF(COUNT($S992:AL992)&gt;=$P992,"",EDATE($S992,20)),"")</f>
        <v/>
      </c>
      <c r="AN992" s="49" t="str">
        <f>IFERROR(IF(COUNT($S992:AM992)&gt;=$P992,"",EDATE($S992,21)),"")</f>
        <v/>
      </c>
      <c r="AO992" s="49" t="str">
        <f>IFERROR(IF(COUNT($S992:AN992)&gt;=$P992,"",EDATE($S992,22)),"")</f>
        <v/>
      </c>
      <c r="AP992" s="49" t="str">
        <f>IFERROR(IF(COUNT($S992:AO992)&gt;=$P992,"",EDATE($S992,23)),"")</f>
        <v/>
      </c>
      <c r="AQ992" s="49" t="str">
        <f>IFERROR(IF(COUNT($S992:AP992)&gt;=$P992,"",EDATE($S992,24)),"")</f>
        <v/>
      </c>
      <c r="AR992" s="49" t="str">
        <f>IFERROR(IF(COUNT($S992:AQ992)&gt;=$P992,"",EDATE($S992,25)),"")</f>
        <v/>
      </c>
      <c r="AS992" s="49" t="str">
        <f>IFERROR(IF(COUNT($S992:AR992)&gt;=$P992,"",EDATE($S992,26)),"")</f>
        <v/>
      </c>
      <c r="AT992" s="49" t="str">
        <f>IFERROR(IF(COUNT($S992:AS992)&gt;=$P992,"",EDATE($S992,27)),"")</f>
        <v/>
      </c>
      <c r="AU992" s="49" t="str">
        <f>IFERROR(IF(COUNT($S992:AT992)&gt;=$P992,"",EDATE($S992,28)),"")</f>
        <v/>
      </c>
      <c r="AV992" s="49" t="str">
        <f>IFERROR(IF(COUNT($S992:AU992)&gt;=$P992,"",EDATE($S992,29)),"")</f>
        <v/>
      </c>
      <c r="AW992" s="49" t="str">
        <f>IFERROR(IF(COUNT($S992:AV992)&gt;=$P992,"",EDATE($S992,30)),"")</f>
        <v/>
      </c>
      <c r="AX992" s="49" t="str">
        <f>IFERROR(IF(COUNT($S992:AW992)&gt;=$P992,"",EDATE($S992,31)),"")</f>
        <v/>
      </c>
      <c r="AY992" s="49" t="str">
        <f>IFERROR(IF(COUNT($S992:AX992)&gt;=$P992,"",EDATE($S992,32)),"")</f>
        <v/>
      </c>
      <c r="AZ992" s="49" t="str">
        <f>IFERROR(IF(COUNT($S992:AY992)&gt;=$P992,"",EDATE($S992,33)),"")</f>
        <v/>
      </c>
      <c r="BA992" s="49" t="str">
        <f>IFERROR(IF(COUNT($S992:AZ992)&gt;=$P992,"",EDATE($S992,34)),"")</f>
        <v/>
      </c>
      <c r="BB992" s="49" t="str">
        <f>IFERROR(IF(COUNT($S992:BA992)&gt;=$P992,"",EDATE($S992,35)),"")</f>
        <v/>
      </c>
      <c r="BC992" s="49" t="str">
        <f>IFERROR(IF(COUNT($S992:BB992)&gt;=$P992,"",EDATE($S992,36)),"")</f>
        <v/>
      </c>
      <c r="BD992" s="108"/>
    </row>
    <row r="993" spans="1:56" s="98" customFormat="1" ht="21" customHeight="1" thickBot="1">
      <c r="A993" s="106" t="str">
        <f t="shared" ca="1" si="90"/>
        <v/>
      </c>
      <c r="B993" s="152"/>
      <c r="C993" s="45" t="str">
        <f>IFERROR(VLOOKUP(B993,'اسماء العملاء'!$A$2:$E$1589,5,FALSE),"")</f>
        <v/>
      </c>
      <c r="D993" s="60" t="str">
        <f>IFERROR(VLOOKUP(B993,'اسماء العملاء'!$A$2:$C$1589,2,FALSE),"")</f>
        <v/>
      </c>
      <c r="E993" s="56"/>
      <c r="F993" s="62" t="str">
        <f>IFERROR(VLOOKUP(B993,'اسماء العملاء'!$A$2:$C$1589,3,FALSE),"")</f>
        <v/>
      </c>
      <c r="G993" s="75" t="str">
        <f>IFERROR(VLOOKUP(B993,'اسماء العملاء'!$A$2:$F$1589,6,FALSE),"")</f>
        <v/>
      </c>
      <c r="H993" s="142" t="str">
        <f>IFERROR(VLOOKUP(G993,'انواع الفلاتر'!$B$2:$C$52,2,FALSE),"")</f>
        <v/>
      </c>
      <c r="I993" s="128" t="str">
        <f>IFERROR(VLOOKUP(B993,'اسماء العملاء'!$A$2:$K$1589,11,FALSE),"")</f>
        <v/>
      </c>
      <c r="J993" s="46" t="str">
        <f t="shared" si="91"/>
        <v/>
      </c>
      <c r="K993" s="37"/>
      <c r="L993" s="137" t="str">
        <f t="shared" si="92"/>
        <v/>
      </c>
      <c r="M993" s="94" t="str">
        <f>IFERROR(VLOOKUP(B993,'اسماء العملاء'!$A$2:$G$1589,7,FALSE),"")</f>
        <v/>
      </c>
      <c r="N993" s="92" t="str">
        <f t="shared" si="93"/>
        <v/>
      </c>
      <c r="O993" s="149" t="str">
        <f>IFERROR(VLOOKUP(B993,'اسماء العملاء'!$A$2:$I$1589,9,FALSE),"")</f>
        <v/>
      </c>
      <c r="P993" s="144" t="str">
        <f t="shared" si="94"/>
        <v/>
      </c>
      <c r="Q993" s="145" t="str">
        <f t="shared" si="95"/>
        <v/>
      </c>
      <c r="R993" s="50"/>
      <c r="S993" s="133" t="str">
        <f>IFERROR(VLOOKUP(B993,'اسماء العملاء'!$A$2:$J$1589,10,FALSE),"")</f>
        <v/>
      </c>
      <c r="T993" s="48" t="str">
        <f>IFERROR(IF(COUNT($S993:S993)&gt;=$P993,"",EDATE($S993,1)),"")</f>
        <v/>
      </c>
      <c r="U993" s="48" t="str">
        <f>IFERROR(IF(COUNT($S993:T993)&gt;=$P993,"",EDATE($S993,2)),"")</f>
        <v/>
      </c>
      <c r="V993" s="48" t="str">
        <f>IFERROR(IF(COUNT($S993:U993)&gt;=$P993,"",EDATE($S993,3)),"")</f>
        <v/>
      </c>
      <c r="W993" s="48" t="str">
        <f>IFERROR(IF(COUNT($S993:V993)&gt;=$P993,"",EDATE($S993,4)),"")</f>
        <v/>
      </c>
      <c r="X993" s="48" t="str">
        <f>IFERROR(IF(COUNT($S993:W993)&gt;=$P993,"",EDATE($S993,5)),"")</f>
        <v/>
      </c>
      <c r="Y993" s="48" t="str">
        <f>IFERROR(IF(COUNT($S993:X993)&gt;=$P993,"",EDATE($S993,6)),"")</f>
        <v/>
      </c>
      <c r="Z993" s="48" t="str">
        <f>IFERROR(IF(COUNT($S993:Y993)&gt;=$P993,"",EDATE($S993,7)),"")</f>
        <v/>
      </c>
      <c r="AA993" s="48" t="str">
        <f>IFERROR(IF(COUNT($S993:Z993)&gt;=$P993,"",EDATE($S993,8)),"")</f>
        <v/>
      </c>
      <c r="AB993" s="48" t="str">
        <f>IFERROR(IF(COUNT($S993:AA993)&gt;=$P993,"",EDATE($S993,9)),"")</f>
        <v/>
      </c>
      <c r="AC993" s="48" t="str">
        <f>IFERROR(IF(COUNT($S993:AB993)&gt;=$P993,"",EDATE($S993,10)),"")</f>
        <v/>
      </c>
      <c r="AD993" s="48" t="str">
        <f>IFERROR(IF(COUNT($S993:AC993)&gt;=$P993,"",EDATE($S993,11)),"")</f>
        <v/>
      </c>
      <c r="AE993" s="48" t="str">
        <f>IFERROR(IF(COUNT($S993:AD993)&gt;=$P993,"",EDATE($S993,12)),"")</f>
        <v/>
      </c>
      <c r="AF993" s="48" t="str">
        <f>IFERROR(IF(COUNT($S993:AE993)&gt;=$P993,"",EDATE($S993,13)),"")</f>
        <v/>
      </c>
      <c r="AG993" s="48" t="str">
        <f>IFERROR(IF(COUNT($S993:AF993)&gt;=$P993,"",EDATE($S993,14)),"")</f>
        <v/>
      </c>
      <c r="AH993" s="48" t="str">
        <f>IFERROR(IF(COUNT($S993:AG993)&gt;=$P993,"",EDATE($S993,15)),"")</f>
        <v/>
      </c>
      <c r="AI993" s="48" t="str">
        <f>IFERROR(IF(COUNT($S993:AH993)&gt;=$P993,"",EDATE($S993,16)),"")</f>
        <v/>
      </c>
      <c r="AJ993" s="48" t="str">
        <f>IFERROR(IF(COUNT($S993:AI993)&gt;=$P993,"",EDATE($S993,17)),"")</f>
        <v/>
      </c>
      <c r="AK993" s="48" t="str">
        <f>IFERROR(IF(COUNT($S993:AJ993)&gt;=$P993,"",EDATE($S993,18)),"")</f>
        <v/>
      </c>
      <c r="AL993" s="49" t="str">
        <f>IFERROR(IF(COUNT($S993:AK993)&gt;=$P993,"",EDATE($S993,19)),"")</f>
        <v/>
      </c>
      <c r="AM993" s="49" t="str">
        <f>IFERROR(IF(COUNT($S993:AL993)&gt;=$P993,"",EDATE($S993,20)),"")</f>
        <v/>
      </c>
      <c r="AN993" s="49" t="str">
        <f>IFERROR(IF(COUNT($S993:AM993)&gt;=$P993,"",EDATE($S993,21)),"")</f>
        <v/>
      </c>
      <c r="AO993" s="49" t="str">
        <f>IFERROR(IF(COUNT($S993:AN993)&gt;=$P993,"",EDATE($S993,22)),"")</f>
        <v/>
      </c>
      <c r="AP993" s="49" t="str">
        <f>IFERROR(IF(COUNT($S993:AO993)&gt;=$P993,"",EDATE($S993,23)),"")</f>
        <v/>
      </c>
      <c r="AQ993" s="49" t="str">
        <f>IFERROR(IF(COUNT($S993:AP993)&gt;=$P993,"",EDATE($S993,24)),"")</f>
        <v/>
      </c>
      <c r="AR993" s="49" t="str">
        <f>IFERROR(IF(COUNT($S993:AQ993)&gt;=$P993,"",EDATE($S993,25)),"")</f>
        <v/>
      </c>
      <c r="AS993" s="49" t="str">
        <f>IFERROR(IF(COUNT($S993:AR993)&gt;=$P993,"",EDATE($S993,26)),"")</f>
        <v/>
      </c>
      <c r="AT993" s="49" t="str">
        <f>IFERROR(IF(COUNT($S993:AS993)&gt;=$P993,"",EDATE($S993,27)),"")</f>
        <v/>
      </c>
      <c r="AU993" s="49" t="str">
        <f>IFERROR(IF(COUNT($S993:AT993)&gt;=$P993,"",EDATE($S993,28)),"")</f>
        <v/>
      </c>
      <c r="AV993" s="49" t="str">
        <f>IFERROR(IF(COUNT($S993:AU993)&gt;=$P993,"",EDATE($S993,29)),"")</f>
        <v/>
      </c>
      <c r="AW993" s="49" t="str">
        <f>IFERROR(IF(COUNT($S993:AV993)&gt;=$P993,"",EDATE($S993,30)),"")</f>
        <v/>
      </c>
      <c r="AX993" s="49" t="str">
        <f>IFERROR(IF(COUNT($S993:AW993)&gt;=$P993,"",EDATE($S993,31)),"")</f>
        <v/>
      </c>
      <c r="AY993" s="49" t="str">
        <f>IFERROR(IF(COUNT($S993:AX993)&gt;=$P993,"",EDATE($S993,32)),"")</f>
        <v/>
      </c>
      <c r="AZ993" s="49" t="str">
        <f>IFERROR(IF(COUNT($S993:AY993)&gt;=$P993,"",EDATE($S993,33)),"")</f>
        <v/>
      </c>
      <c r="BA993" s="49" t="str">
        <f>IFERROR(IF(COUNT($S993:AZ993)&gt;=$P993,"",EDATE($S993,34)),"")</f>
        <v/>
      </c>
      <c r="BB993" s="49" t="str">
        <f>IFERROR(IF(COUNT($S993:BA993)&gt;=$P993,"",EDATE($S993,35)),"")</f>
        <v/>
      </c>
      <c r="BC993" s="49" t="str">
        <f>IFERROR(IF(COUNT($S993:BB993)&gt;=$P993,"",EDATE($S993,36)),"")</f>
        <v/>
      </c>
      <c r="BD993" s="108"/>
    </row>
    <row r="994" spans="1:56" s="98" customFormat="1" ht="21" customHeight="1" thickBot="1">
      <c r="A994" s="106" t="str">
        <f t="shared" ca="1" si="90"/>
        <v/>
      </c>
      <c r="B994" s="152"/>
      <c r="C994" s="45" t="str">
        <f>IFERROR(VLOOKUP(B994,'اسماء العملاء'!$A$2:$E$1589,5,FALSE),"")</f>
        <v/>
      </c>
      <c r="D994" s="60" t="str">
        <f>IFERROR(VLOOKUP(B994,'اسماء العملاء'!$A$2:$C$1589,2,FALSE),"")</f>
        <v/>
      </c>
      <c r="E994" s="56"/>
      <c r="F994" s="62" t="str">
        <f>IFERROR(VLOOKUP(B994,'اسماء العملاء'!$A$2:$C$1589,3,FALSE),"")</f>
        <v/>
      </c>
      <c r="G994" s="75" t="str">
        <f>IFERROR(VLOOKUP(B994,'اسماء العملاء'!$A$2:$F$1589,6,FALSE),"")</f>
        <v/>
      </c>
      <c r="H994" s="142" t="str">
        <f>IFERROR(VLOOKUP(G994,'انواع الفلاتر'!$B$2:$C$52,2,FALSE),"")</f>
        <v/>
      </c>
      <c r="I994" s="128" t="str">
        <f>IFERROR(VLOOKUP(B994,'اسماء العملاء'!$A$2:$K$1589,11,FALSE),"")</f>
        <v/>
      </c>
      <c r="J994" s="46" t="str">
        <f t="shared" si="91"/>
        <v/>
      </c>
      <c r="K994" s="37"/>
      <c r="L994" s="137" t="str">
        <f t="shared" si="92"/>
        <v/>
      </c>
      <c r="M994" s="94" t="str">
        <f>IFERROR(VLOOKUP(B994,'اسماء العملاء'!$A$2:$G$1589,7,FALSE),"")</f>
        <v/>
      </c>
      <c r="N994" s="92" t="str">
        <f t="shared" si="93"/>
        <v/>
      </c>
      <c r="O994" s="149" t="str">
        <f>IFERROR(VLOOKUP(B994,'اسماء العملاء'!$A$2:$I$1589,9,FALSE),"")</f>
        <v/>
      </c>
      <c r="P994" s="144" t="str">
        <f t="shared" si="94"/>
        <v/>
      </c>
      <c r="Q994" s="145" t="str">
        <f t="shared" si="95"/>
        <v/>
      </c>
      <c r="R994" s="50"/>
      <c r="S994" s="133" t="str">
        <f>IFERROR(VLOOKUP(B994,'اسماء العملاء'!$A$2:$J$1589,10,FALSE),"")</f>
        <v/>
      </c>
      <c r="T994" s="48" t="str">
        <f>IFERROR(IF(COUNT($S994:S994)&gt;=$P994,"",EDATE($S994,1)),"")</f>
        <v/>
      </c>
      <c r="U994" s="48" t="str">
        <f>IFERROR(IF(COUNT($S994:T994)&gt;=$P994,"",EDATE($S994,2)),"")</f>
        <v/>
      </c>
      <c r="V994" s="48" t="str">
        <f>IFERROR(IF(COUNT($S994:U994)&gt;=$P994,"",EDATE($S994,3)),"")</f>
        <v/>
      </c>
      <c r="W994" s="48" t="str">
        <f>IFERROR(IF(COUNT($S994:V994)&gt;=$P994,"",EDATE($S994,4)),"")</f>
        <v/>
      </c>
      <c r="X994" s="48" t="str">
        <f>IFERROR(IF(COUNT($S994:W994)&gt;=$P994,"",EDATE($S994,5)),"")</f>
        <v/>
      </c>
      <c r="Y994" s="48" t="str">
        <f>IFERROR(IF(COUNT($S994:X994)&gt;=$P994,"",EDATE($S994,6)),"")</f>
        <v/>
      </c>
      <c r="Z994" s="48" t="str">
        <f>IFERROR(IF(COUNT($S994:Y994)&gt;=$P994,"",EDATE($S994,7)),"")</f>
        <v/>
      </c>
      <c r="AA994" s="48" t="str">
        <f>IFERROR(IF(COUNT($S994:Z994)&gt;=$P994,"",EDATE($S994,8)),"")</f>
        <v/>
      </c>
      <c r="AB994" s="48" t="str">
        <f>IFERROR(IF(COUNT($S994:AA994)&gt;=$P994,"",EDATE($S994,9)),"")</f>
        <v/>
      </c>
      <c r="AC994" s="48" t="str">
        <f>IFERROR(IF(COUNT($S994:AB994)&gt;=$P994,"",EDATE($S994,10)),"")</f>
        <v/>
      </c>
      <c r="AD994" s="48" t="str">
        <f>IFERROR(IF(COUNT($S994:AC994)&gt;=$P994,"",EDATE($S994,11)),"")</f>
        <v/>
      </c>
      <c r="AE994" s="48" t="str">
        <f>IFERROR(IF(COUNT($S994:AD994)&gt;=$P994,"",EDATE($S994,12)),"")</f>
        <v/>
      </c>
      <c r="AF994" s="48" t="str">
        <f>IFERROR(IF(COUNT($S994:AE994)&gt;=$P994,"",EDATE($S994,13)),"")</f>
        <v/>
      </c>
      <c r="AG994" s="48" t="str">
        <f>IFERROR(IF(COUNT($S994:AF994)&gt;=$P994,"",EDATE($S994,14)),"")</f>
        <v/>
      </c>
      <c r="AH994" s="48" t="str">
        <f>IFERROR(IF(COUNT($S994:AG994)&gt;=$P994,"",EDATE($S994,15)),"")</f>
        <v/>
      </c>
      <c r="AI994" s="48" t="str">
        <f>IFERROR(IF(COUNT($S994:AH994)&gt;=$P994,"",EDATE($S994,16)),"")</f>
        <v/>
      </c>
      <c r="AJ994" s="48" t="str">
        <f>IFERROR(IF(COUNT($S994:AI994)&gt;=$P994,"",EDATE($S994,17)),"")</f>
        <v/>
      </c>
      <c r="AK994" s="48" t="str">
        <f>IFERROR(IF(COUNT($S994:AJ994)&gt;=$P994,"",EDATE($S994,18)),"")</f>
        <v/>
      </c>
      <c r="AL994" s="49" t="str">
        <f>IFERROR(IF(COUNT($S994:AK994)&gt;=$P994,"",EDATE($S994,19)),"")</f>
        <v/>
      </c>
      <c r="AM994" s="49" t="str">
        <f>IFERROR(IF(COUNT($S994:AL994)&gt;=$P994,"",EDATE($S994,20)),"")</f>
        <v/>
      </c>
      <c r="AN994" s="49" t="str">
        <f>IFERROR(IF(COUNT($S994:AM994)&gt;=$P994,"",EDATE($S994,21)),"")</f>
        <v/>
      </c>
      <c r="AO994" s="49" t="str">
        <f>IFERROR(IF(COUNT($S994:AN994)&gt;=$P994,"",EDATE($S994,22)),"")</f>
        <v/>
      </c>
      <c r="AP994" s="49" t="str">
        <f>IFERROR(IF(COUNT($S994:AO994)&gt;=$P994,"",EDATE($S994,23)),"")</f>
        <v/>
      </c>
      <c r="AQ994" s="49" t="str">
        <f>IFERROR(IF(COUNT($S994:AP994)&gt;=$P994,"",EDATE($S994,24)),"")</f>
        <v/>
      </c>
      <c r="AR994" s="49" t="str">
        <f>IFERROR(IF(COUNT($S994:AQ994)&gt;=$P994,"",EDATE($S994,25)),"")</f>
        <v/>
      </c>
      <c r="AS994" s="49" t="str">
        <f>IFERROR(IF(COUNT($S994:AR994)&gt;=$P994,"",EDATE($S994,26)),"")</f>
        <v/>
      </c>
      <c r="AT994" s="49" t="str">
        <f>IFERROR(IF(COUNT($S994:AS994)&gt;=$P994,"",EDATE($S994,27)),"")</f>
        <v/>
      </c>
      <c r="AU994" s="49" t="str">
        <f>IFERROR(IF(COUNT($S994:AT994)&gt;=$P994,"",EDATE($S994,28)),"")</f>
        <v/>
      </c>
      <c r="AV994" s="49" t="str">
        <f>IFERROR(IF(COUNT($S994:AU994)&gt;=$P994,"",EDATE($S994,29)),"")</f>
        <v/>
      </c>
      <c r="AW994" s="49" t="str">
        <f>IFERROR(IF(COUNT($S994:AV994)&gt;=$P994,"",EDATE($S994,30)),"")</f>
        <v/>
      </c>
      <c r="AX994" s="49" t="str">
        <f>IFERROR(IF(COUNT($S994:AW994)&gt;=$P994,"",EDATE($S994,31)),"")</f>
        <v/>
      </c>
      <c r="AY994" s="49" t="str">
        <f>IFERROR(IF(COUNT($S994:AX994)&gt;=$P994,"",EDATE($S994,32)),"")</f>
        <v/>
      </c>
      <c r="AZ994" s="49" t="str">
        <f>IFERROR(IF(COUNT($S994:AY994)&gt;=$P994,"",EDATE($S994,33)),"")</f>
        <v/>
      </c>
      <c r="BA994" s="49" t="str">
        <f>IFERROR(IF(COUNT($S994:AZ994)&gt;=$P994,"",EDATE($S994,34)),"")</f>
        <v/>
      </c>
      <c r="BB994" s="49" t="str">
        <f>IFERROR(IF(COUNT($S994:BA994)&gt;=$P994,"",EDATE($S994,35)),"")</f>
        <v/>
      </c>
      <c r="BC994" s="49" t="str">
        <f>IFERROR(IF(COUNT($S994:BB994)&gt;=$P994,"",EDATE($S994,36)),"")</f>
        <v/>
      </c>
      <c r="BD994" s="108"/>
    </row>
    <row r="995" spans="1:56" s="98" customFormat="1" ht="21" customHeight="1" thickBot="1">
      <c r="A995" s="106" t="str">
        <f t="shared" ca="1" si="90"/>
        <v/>
      </c>
      <c r="B995" s="152"/>
      <c r="C995" s="45" t="str">
        <f>IFERROR(VLOOKUP(B995,'اسماء العملاء'!$A$2:$E$1589,5,FALSE),"")</f>
        <v/>
      </c>
      <c r="D995" s="60" t="str">
        <f>IFERROR(VLOOKUP(B995,'اسماء العملاء'!$A$2:$C$1589,2,FALSE),"")</f>
        <v/>
      </c>
      <c r="E995" s="56"/>
      <c r="F995" s="62" t="str">
        <f>IFERROR(VLOOKUP(B995,'اسماء العملاء'!$A$2:$C$1589,3,FALSE),"")</f>
        <v/>
      </c>
      <c r="G995" s="75" t="str">
        <f>IFERROR(VLOOKUP(B995,'اسماء العملاء'!$A$2:$F$1589,6,FALSE),"")</f>
        <v/>
      </c>
      <c r="H995" s="142" t="str">
        <f>IFERROR(VLOOKUP(G995,'انواع الفلاتر'!$B$2:$C$52,2,FALSE),"")</f>
        <v/>
      </c>
      <c r="I995" s="128" t="str">
        <f>IFERROR(VLOOKUP(B995,'اسماء العملاء'!$A$2:$K$1589,11,FALSE),"")</f>
        <v/>
      </c>
      <c r="J995" s="46" t="str">
        <f t="shared" si="91"/>
        <v/>
      </c>
      <c r="K995" s="37"/>
      <c r="L995" s="137" t="str">
        <f t="shared" si="92"/>
        <v/>
      </c>
      <c r="M995" s="94" t="str">
        <f>IFERROR(VLOOKUP(B995,'اسماء العملاء'!$A$2:$G$1589,7,FALSE),"")</f>
        <v/>
      </c>
      <c r="N995" s="92" t="str">
        <f t="shared" si="93"/>
        <v/>
      </c>
      <c r="O995" s="149" t="str">
        <f>IFERROR(VLOOKUP(B995,'اسماء العملاء'!$A$2:$I$1589,9,FALSE),"")</f>
        <v/>
      </c>
      <c r="P995" s="144" t="str">
        <f t="shared" si="94"/>
        <v/>
      </c>
      <c r="Q995" s="145" t="str">
        <f t="shared" si="95"/>
        <v/>
      </c>
      <c r="R995" s="50"/>
      <c r="S995" s="133" t="str">
        <f>IFERROR(VLOOKUP(B995,'اسماء العملاء'!$A$2:$J$1589,10,FALSE),"")</f>
        <v/>
      </c>
      <c r="T995" s="48" t="str">
        <f>IFERROR(IF(COUNT($S995:S995)&gt;=$P995,"",EDATE($S995,1)),"")</f>
        <v/>
      </c>
      <c r="U995" s="48" t="str">
        <f>IFERROR(IF(COUNT($S995:T995)&gt;=$P995,"",EDATE($S995,2)),"")</f>
        <v/>
      </c>
      <c r="V995" s="48" t="str">
        <f>IFERROR(IF(COUNT($S995:U995)&gt;=$P995,"",EDATE($S995,3)),"")</f>
        <v/>
      </c>
      <c r="W995" s="48" t="str">
        <f>IFERROR(IF(COUNT($S995:V995)&gt;=$P995,"",EDATE($S995,4)),"")</f>
        <v/>
      </c>
      <c r="X995" s="48" t="str">
        <f>IFERROR(IF(COUNT($S995:W995)&gt;=$P995,"",EDATE($S995,5)),"")</f>
        <v/>
      </c>
      <c r="Y995" s="48" t="str">
        <f>IFERROR(IF(COUNT($S995:X995)&gt;=$P995,"",EDATE($S995,6)),"")</f>
        <v/>
      </c>
      <c r="Z995" s="48" t="str">
        <f>IFERROR(IF(COUNT($S995:Y995)&gt;=$P995,"",EDATE($S995,7)),"")</f>
        <v/>
      </c>
      <c r="AA995" s="48" t="str">
        <f>IFERROR(IF(COUNT($S995:Z995)&gt;=$P995,"",EDATE($S995,8)),"")</f>
        <v/>
      </c>
      <c r="AB995" s="48" t="str">
        <f>IFERROR(IF(COUNT($S995:AA995)&gt;=$P995,"",EDATE($S995,9)),"")</f>
        <v/>
      </c>
      <c r="AC995" s="48" t="str">
        <f>IFERROR(IF(COUNT($S995:AB995)&gt;=$P995,"",EDATE($S995,10)),"")</f>
        <v/>
      </c>
      <c r="AD995" s="48" t="str">
        <f>IFERROR(IF(COUNT($S995:AC995)&gt;=$P995,"",EDATE($S995,11)),"")</f>
        <v/>
      </c>
      <c r="AE995" s="48" t="str">
        <f>IFERROR(IF(COUNT($S995:AD995)&gt;=$P995,"",EDATE($S995,12)),"")</f>
        <v/>
      </c>
      <c r="AF995" s="48" t="str">
        <f>IFERROR(IF(COUNT($S995:AE995)&gt;=$P995,"",EDATE($S995,13)),"")</f>
        <v/>
      </c>
      <c r="AG995" s="48" t="str">
        <f>IFERROR(IF(COUNT($S995:AF995)&gt;=$P995,"",EDATE($S995,14)),"")</f>
        <v/>
      </c>
      <c r="AH995" s="48" t="str">
        <f>IFERROR(IF(COUNT($S995:AG995)&gt;=$P995,"",EDATE($S995,15)),"")</f>
        <v/>
      </c>
      <c r="AI995" s="48" t="str">
        <f>IFERROR(IF(COUNT($S995:AH995)&gt;=$P995,"",EDATE($S995,16)),"")</f>
        <v/>
      </c>
      <c r="AJ995" s="48" t="str">
        <f>IFERROR(IF(COUNT($S995:AI995)&gt;=$P995,"",EDATE($S995,17)),"")</f>
        <v/>
      </c>
      <c r="AK995" s="48" t="str">
        <f>IFERROR(IF(COUNT($S995:AJ995)&gt;=$P995,"",EDATE($S995,18)),"")</f>
        <v/>
      </c>
      <c r="AL995" s="49" t="str">
        <f>IFERROR(IF(COUNT($S995:AK995)&gt;=$P995,"",EDATE($S995,19)),"")</f>
        <v/>
      </c>
      <c r="AM995" s="49" t="str">
        <f>IFERROR(IF(COUNT($S995:AL995)&gt;=$P995,"",EDATE($S995,20)),"")</f>
        <v/>
      </c>
      <c r="AN995" s="49" t="str">
        <f>IFERROR(IF(COUNT($S995:AM995)&gt;=$P995,"",EDATE($S995,21)),"")</f>
        <v/>
      </c>
      <c r="AO995" s="49" t="str">
        <f>IFERROR(IF(COUNT($S995:AN995)&gt;=$P995,"",EDATE($S995,22)),"")</f>
        <v/>
      </c>
      <c r="AP995" s="49" t="str">
        <f>IFERROR(IF(COUNT($S995:AO995)&gt;=$P995,"",EDATE($S995,23)),"")</f>
        <v/>
      </c>
      <c r="AQ995" s="49" t="str">
        <f>IFERROR(IF(COUNT($S995:AP995)&gt;=$P995,"",EDATE($S995,24)),"")</f>
        <v/>
      </c>
      <c r="AR995" s="49" t="str">
        <f>IFERROR(IF(COUNT($S995:AQ995)&gt;=$P995,"",EDATE($S995,25)),"")</f>
        <v/>
      </c>
      <c r="AS995" s="49" t="str">
        <f>IFERROR(IF(COUNT($S995:AR995)&gt;=$P995,"",EDATE($S995,26)),"")</f>
        <v/>
      </c>
      <c r="AT995" s="49" t="str">
        <f>IFERROR(IF(COUNT($S995:AS995)&gt;=$P995,"",EDATE($S995,27)),"")</f>
        <v/>
      </c>
      <c r="AU995" s="49" t="str">
        <f>IFERROR(IF(COUNT($S995:AT995)&gt;=$P995,"",EDATE($S995,28)),"")</f>
        <v/>
      </c>
      <c r="AV995" s="49" t="str">
        <f>IFERROR(IF(COUNT($S995:AU995)&gt;=$P995,"",EDATE($S995,29)),"")</f>
        <v/>
      </c>
      <c r="AW995" s="49" t="str">
        <f>IFERROR(IF(COUNT($S995:AV995)&gt;=$P995,"",EDATE($S995,30)),"")</f>
        <v/>
      </c>
      <c r="AX995" s="49" t="str">
        <f>IFERROR(IF(COUNT($S995:AW995)&gt;=$P995,"",EDATE($S995,31)),"")</f>
        <v/>
      </c>
      <c r="AY995" s="49" t="str">
        <f>IFERROR(IF(COUNT($S995:AX995)&gt;=$P995,"",EDATE($S995,32)),"")</f>
        <v/>
      </c>
      <c r="AZ995" s="49" t="str">
        <f>IFERROR(IF(COUNT($S995:AY995)&gt;=$P995,"",EDATE($S995,33)),"")</f>
        <v/>
      </c>
      <c r="BA995" s="49" t="str">
        <f>IFERROR(IF(COUNT($S995:AZ995)&gt;=$P995,"",EDATE($S995,34)),"")</f>
        <v/>
      </c>
      <c r="BB995" s="49" t="str">
        <f>IFERROR(IF(COUNT($S995:BA995)&gt;=$P995,"",EDATE($S995,35)),"")</f>
        <v/>
      </c>
      <c r="BC995" s="49" t="str">
        <f>IFERROR(IF(COUNT($S995:BB995)&gt;=$P995,"",EDATE($S995,36)),"")</f>
        <v/>
      </c>
      <c r="BD995" s="108"/>
    </row>
    <row r="996" spans="1:56" s="98" customFormat="1" ht="21" customHeight="1" thickBot="1">
      <c r="A996" s="106" t="str">
        <f t="shared" ca="1" si="90"/>
        <v/>
      </c>
      <c r="B996" s="152"/>
      <c r="C996" s="45" t="str">
        <f>IFERROR(VLOOKUP(B996,'اسماء العملاء'!$A$2:$E$1589,5,FALSE),"")</f>
        <v/>
      </c>
      <c r="D996" s="60" t="str">
        <f>IFERROR(VLOOKUP(B996,'اسماء العملاء'!$A$2:$C$1589,2,FALSE),"")</f>
        <v/>
      </c>
      <c r="E996" s="56"/>
      <c r="F996" s="62" t="str">
        <f>IFERROR(VLOOKUP(B996,'اسماء العملاء'!$A$2:$C$1589,3,FALSE),"")</f>
        <v/>
      </c>
      <c r="G996" s="75" t="str">
        <f>IFERROR(VLOOKUP(B996,'اسماء العملاء'!$A$2:$F$1589,6,FALSE),"")</f>
        <v/>
      </c>
      <c r="H996" s="142" t="str">
        <f>IFERROR(VLOOKUP(G996,'انواع الفلاتر'!$B$2:$C$52,2,FALSE),"")</f>
        <v/>
      </c>
      <c r="I996" s="128" t="str">
        <f>IFERROR(VLOOKUP(B996,'اسماء العملاء'!$A$2:$K$1589,11,FALSE),"")</f>
        <v/>
      </c>
      <c r="J996" s="46" t="str">
        <f t="shared" si="91"/>
        <v/>
      </c>
      <c r="K996" s="37"/>
      <c r="L996" s="137" t="str">
        <f t="shared" si="92"/>
        <v/>
      </c>
      <c r="M996" s="94" t="str">
        <f>IFERROR(VLOOKUP(B996,'اسماء العملاء'!$A$2:$G$1589,7,FALSE),"")</f>
        <v/>
      </c>
      <c r="N996" s="92" t="str">
        <f t="shared" si="93"/>
        <v/>
      </c>
      <c r="O996" s="149" t="str">
        <f>IFERROR(VLOOKUP(B996,'اسماء العملاء'!$A$2:$I$1589,9,FALSE),"")</f>
        <v/>
      </c>
      <c r="P996" s="144" t="str">
        <f t="shared" si="94"/>
        <v/>
      </c>
      <c r="Q996" s="145" t="str">
        <f t="shared" si="95"/>
        <v/>
      </c>
      <c r="R996" s="50"/>
      <c r="S996" s="133" t="str">
        <f>IFERROR(VLOOKUP(B996,'اسماء العملاء'!$A$2:$J$1589,10,FALSE),"")</f>
        <v/>
      </c>
      <c r="T996" s="48" t="str">
        <f>IFERROR(IF(COUNT($S996:S996)&gt;=$P996,"",EDATE($S996,1)),"")</f>
        <v/>
      </c>
      <c r="U996" s="48" t="str">
        <f>IFERROR(IF(COUNT($S996:T996)&gt;=$P996,"",EDATE($S996,2)),"")</f>
        <v/>
      </c>
      <c r="V996" s="48" t="str">
        <f>IFERROR(IF(COUNT($S996:U996)&gt;=$P996,"",EDATE($S996,3)),"")</f>
        <v/>
      </c>
      <c r="W996" s="48" t="str">
        <f>IFERROR(IF(COUNT($S996:V996)&gt;=$P996,"",EDATE($S996,4)),"")</f>
        <v/>
      </c>
      <c r="X996" s="48" t="str">
        <f>IFERROR(IF(COUNT($S996:W996)&gt;=$P996,"",EDATE($S996,5)),"")</f>
        <v/>
      </c>
      <c r="Y996" s="48" t="str">
        <f>IFERROR(IF(COUNT($S996:X996)&gt;=$P996,"",EDATE($S996,6)),"")</f>
        <v/>
      </c>
      <c r="Z996" s="48" t="str">
        <f>IFERROR(IF(COUNT($S996:Y996)&gt;=$P996,"",EDATE($S996,7)),"")</f>
        <v/>
      </c>
      <c r="AA996" s="48" t="str">
        <f>IFERROR(IF(COUNT($S996:Z996)&gt;=$P996,"",EDATE($S996,8)),"")</f>
        <v/>
      </c>
      <c r="AB996" s="48" t="str">
        <f>IFERROR(IF(COUNT($S996:AA996)&gt;=$P996,"",EDATE($S996,9)),"")</f>
        <v/>
      </c>
      <c r="AC996" s="48" t="str">
        <f>IFERROR(IF(COUNT($S996:AB996)&gt;=$P996,"",EDATE($S996,10)),"")</f>
        <v/>
      </c>
      <c r="AD996" s="48" t="str">
        <f>IFERROR(IF(COUNT($S996:AC996)&gt;=$P996,"",EDATE($S996,11)),"")</f>
        <v/>
      </c>
      <c r="AE996" s="48" t="str">
        <f>IFERROR(IF(COUNT($S996:AD996)&gt;=$P996,"",EDATE($S996,12)),"")</f>
        <v/>
      </c>
      <c r="AF996" s="48" t="str">
        <f>IFERROR(IF(COUNT($S996:AE996)&gt;=$P996,"",EDATE($S996,13)),"")</f>
        <v/>
      </c>
      <c r="AG996" s="48" t="str">
        <f>IFERROR(IF(COUNT($S996:AF996)&gt;=$P996,"",EDATE($S996,14)),"")</f>
        <v/>
      </c>
      <c r="AH996" s="48" t="str">
        <f>IFERROR(IF(COUNT($S996:AG996)&gt;=$P996,"",EDATE($S996,15)),"")</f>
        <v/>
      </c>
      <c r="AI996" s="48" t="str">
        <f>IFERROR(IF(COUNT($S996:AH996)&gt;=$P996,"",EDATE($S996,16)),"")</f>
        <v/>
      </c>
      <c r="AJ996" s="48" t="str">
        <f>IFERROR(IF(COUNT($S996:AI996)&gt;=$P996,"",EDATE($S996,17)),"")</f>
        <v/>
      </c>
      <c r="AK996" s="48" t="str">
        <f>IFERROR(IF(COUNT($S996:AJ996)&gt;=$P996,"",EDATE($S996,18)),"")</f>
        <v/>
      </c>
      <c r="AL996" s="49" t="str">
        <f>IFERROR(IF(COUNT($S996:AK996)&gt;=$P996,"",EDATE($S996,19)),"")</f>
        <v/>
      </c>
      <c r="AM996" s="49" t="str">
        <f>IFERROR(IF(COUNT($S996:AL996)&gt;=$P996,"",EDATE($S996,20)),"")</f>
        <v/>
      </c>
      <c r="AN996" s="49" t="str">
        <f>IFERROR(IF(COUNT($S996:AM996)&gt;=$P996,"",EDATE($S996,21)),"")</f>
        <v/>
      </c>
      <c r="AO996" s="49" t="str">
        <f>IFERROR(IF(COUNT($S996:AN996)&gt;=$P996,"",EDATE($S996,22)),"")</f>
        <v/>
      </c>
      <c r="AP996" s="49" t="str">
        <f>IFERROR(IF(COUNT($S996:AO996)&gt;=$P996,"",EDATE($S996,23)),"")</f>
        <v/>
      </c>
      <c r="AQ996" s="49" t="str">
        <f>IFERROR(IF(COUNT($S996:AP996)&gt;=$P996,"",EDATE($S996,24)),"")</f>
        <v/>
      </c>
      <c r="AR996" s="49" t="str">
        <f>IFERROR(IF(COUNT($S996:AQ996)&gt;=$P996,"",EDATE($S996,25)),"")</f>
        <v/>
      </c>
      <c r="AS996" s="49" t="str">
        <f>IFERROR(IF(COUNT($S996:AR996)&gt;=$P996,"",EDATE($S996,26)),"")</f>
        <v/>
      </c>
      <c r="AT996" s="49" t="str">
        <f>IFERROR(IF(COUNT($S996:AS996)&gt;=$P996,"",EDATE($S996,27)),"")</f>
        <v/>
      </c>
      <c r="AU996" s="49" t="str">
        <f>IFERROR(IF(COUNT($S996:AT996)&gt;=$P996,"",EDATE($S996,28)),"")</f>
        <v/>
      </c>
      <c r="AV996" s="49" t="str">
        <f>IFERROR(IF(COUNT($S996:AU996)&gt;=$P996,"",EDATE($S996,29)),"")</f>
        <v/>
      </c>
      <c r="AW996" s="49" t="str">
        <f>IFERROR(IF(COUNT($S996:AV996)&gt;=$P996,"",EDATE($S996,30)),"")</f>
        <v/>
      </c>
      <c r="AX996" s="49" t="str">
        <f>IFERROR(IF(COUNT($S996:AW996)&gt;=$P996,"",EDATE($S996,31)),"")</f>
        <v/>
      </c>
      <c r="AY996" s="49" t="str">
        <f>IFERROR(IF(COUNT($S996:AX996)&gt;=$P996,"",EDATE($S996,32)),"")</f>
        <v/>
      </c>
      <c r="AZ996" s="49" t="str">
        <f>IFERROR(IF(COUNT($S996:AY996)&gt;=$P996,"",EDATE($S996,33)),"")</f>
        <v/>
      </c>
      <c r="BA996" s="49" t="str">
        <f>IFERROR(IF(COUNT($S996:AZ996)&gt;=$P996,"",EDATE($S996,34)),"")</f>
        <v/>
      </c>
      <c r="BB996" s="49" t="str">
        <f>IFERROR(IF(COUNT($S996:BA996)&gt;=$P996,"",EDATE($S996,35)),"")</f>
        <v/>
      </c>
      <c r="BC996" s="49" t="str">
        <f>IFERROR(IF(COUNT($S996:BB996)&gt;=$P996,"",EDATE($S996,36)),"")</f>
        <v/>
      </c>
      <c r="BD996" s="108"/>
    </row>
    <row r="997" spans="1:56" s="98" customFormat="1" ht="21" customHeight="1" thickBot="1">
      <c r="A997" s="106" t="str">
        <f t="shared" ca="1" si="90"/>
        <v/>
      </c>
      <c r="B997" s="152"/>
      <c r="C997" s="45" t="str">
        <f>IFERROR(VLOOKUP(B997,'اسماء العملاء'!$A$2:$E$1589,5,FALSE),"")</f>
        <v/>
      </c>
      <c r="D997" s="60" t="str">
        <f>IFERROR(VLOOKUP(B997,'اسماء العملاء'!$A$2:$C$1589,2,FALSE),"")</f>
        <v/>
      </c>
      <c r="E997" s="56"/>
      <c r="F997" s="62" t="str">
        <f>IFERROR(VLOOKUP(B997,'اسماء العملاء'!$A$2:$C$1589,3,FALSE),"")</f>
        <v/>
      </c>
      <c r="G997" s="75" t="str">
        <f>IFERROR(VLOOKUP(B997,'اسماء العملاء'!$A$2:$F$1589,6,FALSE),"")</f>
        <v/>
      </c>
      <c r="H997" s="142" t="str">
        <f>IFERROR(VLOOKUP(G997,'انواع الفلاتر'!$B$2:$C$52,2,FALSE),"")</f>
        <v/>
      </c>
      <c r="I997" s="128" t="str">
        <f>IFERROR(VLOOKUP(B997,'اسماء العملاء'!$A$2:$K$1589,11,FALSE),"")</f>
        <v/>
      </c>
      <c r="J997" s="46" t="str">
        <f t="shared" si="91"/>
        <v/>
      </c>
      <c r="K997" s="37"/>
      <c r="L997" s="137" t="str">
        <f t="shared" si="92"/>
        <v/>
      </c>
      <c r="M997" s="94" t="str">
        <f>IFERROR(VLOOKUP(B997,'اسماء العملاء'!$A$2:$G$1589,7,FALSE),"")</f>
        <v/>
      </c>
      <c r="N997" s="92" t="str">
        <f t="shared" si="93"/>
        <v/>
      </c>
      <c r="O997" s="149" t="str">
        <f>IFERROR(VLOOKUP(B997,'اسماء العملاء'!$A$2:$I$1589,9,FALSE),"")</f>
        <v/>
      </c>
      <c r="P997" s="144" t="str">
        <f t="shared" si="94"/>
        <v/>
      </c>
      <c r="Q997" s="145" t="str">
        <f t="shared" si="95"/>
        <v/>
      </c>
      <c r="R997" s="50"/>
      <c r="S997" s="133" t="str">
        <f>IFERROR(VLOOKUP(B997,'اسماء العملاء'!$A$2:$J$1589,10,FALSE),"")</f>
        <v/>
      </c>
      <c r="T997" s="48" t="str">
        <f>IFERROR(IF(COUNT($S997:S997)&gt;=$P997,"",EDATE($S997,1)),"")</f>
        <v/>
      </c>
      <c r="U997" s="48" t="str">
        <f>IFERROR(IF(COUNT($S997:T997)&gt;=$P997,"",EDATE($S997,2)),"")</f>
        <v/>
      </c>
      <c r="V997" s="48" t="str">
        <f>IFERROR(IF(COUNT($S997:U997)&gt;=$P997,"",EDATE($S997,3)),"")</f>
        <v/>
      </c>
      <c r="W997" s="48" t="str">
        <f>IFERROR(IF(COUNT($S997:V997)&gt;=$P997,"",EDATE($S997,4)),"")</f>
        <v/>
      </c>
      <c r="X997" s="48" t="str">
        <f>IFERROR(IF(COUNT($S997:W997)&gt;=$P997,"",EDATE($S997,5)),"")</f>
        <v/>
      </c>
      <c r="Y997" s="48" t="str">
        <f>IFERROR(IF(COUNT($S997:X997)&gt;=$P997,"",EDATE($S997,6)),"")</f>
        <v/>
      </c>
      <c r="Z997" s="48" t="str">
        <f>IFERROR(IF(COUNT($S997:Y997)&gt;=$P997,"",EDATE($S997,7)),"")</f>
        <v/>
      </c>
      <c r="AA997" s="48" t="str">
        <f>IFERROR(IF(COUNT($S997:Z997)&gt;=$P997,"",EDATE($S997,8)),"")</f>
        <v/>
      </c>
      <c r="AB997" s="48" t="str">
        <f>IFERROR(IF(COUNT($S997:AA997)&gt;=$P997,"",EDATE($S997,9)),"")</f>
        <v/>
      </c>
      <c r="AC997" s="48" t="str">
        <f>IFERROR(IF(COUNT($S997:AB997)&gt;=$P997,"",EDATE($S997,10)),"")</f>
        <v/>
      </c>
      <c r="AD997" s="48" t="str">
        <f>IFERROR(IF(COUNT($S997:AC997)&gt;=$P997,"",EDATE($S997,11)),"")</f>
        <v/>
      </c>
      <c r="AE997" s="48" t="str">
        <f>IFERROR(IF(COUNT($S997:AD997)&gt;=$P997,"",EDATE($S997,12)),"")</f>
        <v/>
      </c>
      <c r="AF997" s="48" t="str">
        <f>IFERROR(IF(COUNT($S997:AE997)&gt;=$P997,"",EDATE($S997,13)),"")</f>
        <v/>
      </c>
      <c r="AG997" s="48" t="str">
        <f>IFERROR(IF(COUNT($S997:AF997)&gt;=$P997,"",EDATE($S997,14)),"")</f>
        <v/>
      </c>
      <c r="AH997" s="48" t="str">
        <f>IFERROR(IF(COUNT($S997:AG997)&gt;=$P997,"",EDATE($S997,15)),"")</f>
        <v/>
      </c>
      <c r="AI997" s="48" t="str">
        <f>IFERROR(IF(COUNT($S997:AH997)&gt;=$P997,"",EDATE($S997,16)),"")</f>
        <v/>
      </c>
      <c r="AJ997" s="48" t="str">
        <f>IFERROR(IF(COUNT($S997:AI997)&gt;=$P997,"",EDATE($S997,17)),"")</f>
        <v/>
      </c>
      <c r="AK997" s="48" t="str">
        <f>IFERROR(IF(COUNT($S997:AJ997)&gt;=$P997,"",EDATE($S997,18)),"")</f>
        <v/>
      </c>
      <c r="AL997" s="49" t="str">
        <f>IFERROR(IF(COUNT($S997:AK997)&gt;=$P997,"",EDATE($S997,19)),"")</f>
        <v/>
      </c>
      <c r="AM997" s="49" t="str">
        <f>IFERROR(IF(COUNT($S997:AL997)&gt;=$P997,"",EDATE($S997,20)),"")</f>
        <v/>
      </c>
      <c r="AN997" s="49" t="str">
        <f>IFERROR(IF(COUNT($S997:AM997)&gt;=$P997,"",EDATE($S997,21)),"")</f>
        <v/>
      </c>
      <c r="AO997" s="49" t="str">
        <f>IFERROR(IF(COUNT($S997:AN997)&gt;=$P997,"",EDATE($S997,22)),"")</f>
        <v/>
      </c>
      <c r="AP997" s="49" t="str">
        <f>IFERROR(IF(COUNT($S997:AO997)&gt;=$P997,"",EDATE($S997,23)),"")</f>
        <v/>
      </c>
      <c r="AQ997" s="49" t="str">
        <f>IFERROR(IF(COUNT($S997:AP997)&gt;=$P997,"",EDATE($S997,24)),"")</f>
        <v/>
      </c>
      <c r="AR997" s="49" t="str">
        <f>IFERROR(IF(COUNT($S997:AQ997)&gt;=$P997,"",EDATE($S997,25)),"")</f>
        <v/>
      </c>
      <c r="AS997" s="49" t="str">
        <f>IFERROR(IF(COUNT($S997:AR997)&gt;=$P997,"",EDATE($S997,26)),"")</f>
        <v/>
      </c>
      <c r="AT997" s="49" t="str">
        <f>IFERROR(IF(COUNT($S997:AS997)&gt;=$P997,"",EDATE($S997,27)),"")</f>
        <v/>
      </c>
      <c r="AU997" s="49" t="str">
        <f>IFERROR(IF(COUNT($S997:AT997)&gt;=$P997,"",EDATE($S997,28)),"")</f>
        <v/>
      </c>
      <c r="AV997" s="49" t="str">
        <f>IFERROR(IF(COUNT($S997:AU997)&gt;=$P997,"",EDATE($S997,29)),"")</f>
        <v/>
      </c>
      <c r="AW997" s="49" t="str">
        <f>IFERROR(IF(COUNT($S997:AV997)&gt;=$P997,"",EDATE($S997,30)),"")</f>
        <v/>
      </c>
      <c r="AX997" s="49" t="str">
        <f>IFERROR(IF(COUNT($S997:AW997)&gt;=$P997,"",EDATE($S997,31)),"")</f>
        <v/>
      </c>
      <c r="AY997" s="49" t="str">
        <f>IFERROR(IF(COUNT($S997:AX997)&gt;=$P997,"",EDATE($S997,32)),"")</f>
        <v/>
      </c>
      <c r="AZ997" s="49" t="str">
        <f>IFERROR(IF(COUNT($S997:AY997)&gt;=$P997,"",EDATE($S997,33)),"")</f>
        <v/>
      </c>
      <c r="BA997" s="49" t="str">
        <f>IFERROR(IF(COUNT($S997:AZ997)&gt;=$P997,"",EDATE($S997,34)),"")</f>
        <v/>
      </c>
      <c r="BB997" s="49" t="str">
        <f>IFERROR(IF(COUNT($S997:BA997)&gt;=$P997,"",EDATE($S997,35)),"")</f>
        <v/>
      </c>
      <c r="BC997" s="49" t="str">
        <f>IFERROR(IF(COUNT($S997:BB997)&gt;=$P997,"",EDATE($S997,36)),"")</f>
        <v/>
      </c>
      <c r="BD997" s="108"/>
    </row>
    <row r="998" spans="1:56" s="98" customFormat="1" ht="21" customHeight="1" thickBot="1">
      <c r="A998" s="106" t="str">
        <f t="shared" ca="1" si="90"/>
        <v/>
      </c>
      <c r="B998" s="152"/>
      <c r="C998" s="45" t="str">
        <f>IFERROR(VLOOKUP(B998,'اسماء العملاء'!$A$2:$E$1589,5,FALSE),"")</f>
        <v/>
      </c>
      <c r="D998" s="60" t="str">
        <f>IFERROR(VLOOKUP(B998,'اسماء العملاء'!$A$2:$C$1589,2,FALSE),"")</f>
        <v/>
      </c>
      <c r="E998" s="56"/>
      <c r="F998" s="62" t="str">
        <f>IFERROR(VLOOKUP(B998,'اسماء العملاء'!$A$2:$C$1589,3,FALSE),"")</f>
        <v/>
      </c>
      <c r="G998" s="75" t="str">
        <f>IFERROR(VLOOKUP(B998,'اسماء العملاء'!$A$2:$F$1589,6,FALSE),"")</f>
        <v/>
      </c>
      <c r="H998" s="142" t="str">
        <f>IFERROR(VLOOKUP(G998,'انواع الفلاتر'!$B$2:$C$52,2,FALSE),"")</f>
        <v/>
      </c>
      <c r="I998" s="128" t="str">
        <f>IFERROR(VLOOKUP(B998,'اسماء العملاء'!$A$2:$K$1589,11,FALSE),"")</f>
        <v/>
      </c>
      <c r="J998" s="46" t="str">
        <f t="shared" si="91"/>
        <v/>
      </c>
      <c r="K998" s="37"/>
      <c r="L998" s="137" t="str">
        <f t="shared" si="92"/>
        <v/>
      </c>
      <c r="M998" s="94" t="str">
        <f>IFERROR(VLOOKUP(B998,'اسماء العملاء'!$A$2:$G$1589,7,FALSE),"")</f>
        <v/>
      </c>
      <c r="N998" s="92" t="str">
        <f t="shared" si="93"/>
        <v/>
      </c>
      <c r="O998" s="149" t="str">
        <f>IFERROR(VLOOKUP(B998,'اسماء العملاء'!$A$2:$I$1589,9,FALSE),"")</f>
        <v/>
      </c>
      <c r="P998" s="144" t="str">
        <f t="shared" si="94"/>
        <v/>
      </c>
      <c r="Q998" s="145" t="str">
        <f t="shared" si="95"/>
        <v/>
      </c>
      <c r="R998" s="50"/>
      <c r="S998" s="133" t="str">
        <f>IFERROR(VLOOKUP(B998,'اسماء العملاء'!$A$2:$J$1589,10,FALSE),"")</f>
        <v/>
      </c>
      <c r="T998" s="48" t="str">
        <f>IFERROR(IF(COUNT($S998:S998)&gt;=$P998,"",EDATE($S998,1)),"")</f>
        <v/>
      </c>
      <c r="U998" s="48" t="str">
        <f>IFERROR(IF(COUNT($S998:T998)&gt;=$P998,"",EDATE($S998,2)),"")</f>
        <v/>
      </c>
      <c r="V998" s="48" t="str">
        <f>IFERROR(IF(COUNT($S998:U998)&gt;=$P998,"",EDATE($S998,3)),"")</f>
        <v/>
      </c>
      <c r="W998" s="48" t="str">
        <f>IFERROR(IF(COUNT($S998:V998)&gt;=$P998,"",EDATE($S998,4)),"")</f>
        <v/>
      </c>
      <c r="X998" s="48" t="str">
        <f>IFERROR(IF(COUNT($S998:W998)&gt;=$P998,"",EDATE($S998,5)),"")</f>
        <v/>
      </c>
      <c r="Y998" s="48" t="str">
        <f>IFERROR(IF(COUNT($S998:X998)&gt;=$P998,"",EDATE($S998,6)),"")</f>
        <v/>
      </c>
      <c r="Z998" s="48" t="str">
        <f>IFERROR(IF(COUNT($S998:Y998)&gt;=$P998,"",EDATE($S998,7)),"")</f>
        <v/>
      </c>
      <c r="AA998" s="48" t="str">
        <f>IFERROR(IF(COUNT($S998:Z998)&gt;=$P998,"",EDATE($S998,8)),"")</f>
        <v/>
      </c>
      <c r="AB998" s="48" t="str">
        <f>IFERROR(IF(COUNT($S998:AA998)&gt;=$P998,"",EDATE($S998,9)),"")</f>
        <v/>
      </c>
      <c r="AC998" s="48" t="str">
        <f>IFERROR(IF(COUNT($S998:AB998)&gt;=$P998,"",EDATE($S998,10)),"")</f>
        <v/>
      </c>
      <c r="AD998" s="48" t="str">
        <f>IFERROR(IF(COUNT($S998:AC998)&gt;=$P998,"",EDATE($S998,11)),"")</f>
        <v/>
      </c>
      <c r="AE998" s="48" t="str">
        <f>IFERROR(IF(COUNT($S998:AD998)&gt;=$P998,"",EDATE($S998,12)),"")</f>
        <v/>
      </c>
      <c r="AF998" s="48" t="str">
        <f>IFERROR(IF(COUNT($S998:AE998)&gt;=$P998,"",EDATE($S998,13)),"")</f>
        <v/>
      </c>
      <c r="AG998" s="48" t="str">
        <f>IFERROR(IF(COUNT($S998:AF998)&gt;=$P998,"",EDATE($S998,14)),"")</f>
        <v/>
      </c>
      <c r="AH998" s="48" t="str">
        <f>IFERROR(IF(COUNT($S998:AG998)&gt;=$P998,"",EDATE($S998,15)),"")</f>
        <v/>
      </c>
      <c r="AI998" s="48" t="str">
        <f>IFERROR(IF(COUNT($S998:AH998)&gt;=$P998,"",EDATE($S998,16)),"")</f>
        <v/>
      </c>
      <c r="AJ998" s="48" t="str">
        <f>IFERROR(IF(COUNT($S998:AI998)&gt;=$P998,"",EDATE($S998,17)),"")</f>
        <v/>
      </c>
      <c r="AK998" s="48" t="str">
        <f>IFERROR(IF(COUNT($S998:AJ998)&gt;=$P998,"",EDATE($S998,18)),"")</f>
        <v/>
      </c>
      <c r="AL998" s="49" t="str">
        <f>IFERROR(IF(COUNT($S998:AK998)&gt;=$P998,"",EDATE($S998,19)),"")</f>
        <v/>
      </c>
      <c r="AM998" s="49" t="str">
        <f>IFERROR(IF(COUNT($S998:AL998)&gt;=$P998,"",EDATE($S998,20)),"")</f>
        <v/>
      </c>
      <c r="AN998" s="49" t="str">
        <f>IFERROR(IF(COUNT($S998:AM998)&gt;=$P998,"",EDATE($S998,21)),"")</f>
        <v/>
      </c>
      <c r="AO998" s="49" t="str">
        <f>IFERROR(IF(COUNT($S998:AN998)&gt;=$P998,"",EDATE($S998,22)),"")</f>
        <v/>
      </c>
      <c r="AP998" s="49" t="str">
        <f>IFERROR(IF(COUNT($S998:AO998)&gt;=$P998,"",EDATE($S998,23)),"")</f>
        <v/>
      </c>
      <c r="AQ998" s="49" t="str">
        <f>IFERROR(IF(COUNT($S998:AP998)&gt;=$P998,"",EDATE($S998,24)),"")</f>
        <v/>
      </c>
      <c r="AR998" s="49" t="str">
        <f>IFERROR(IF(COUNT($S998:AQ998)&gt;=$P998,"",EDATE($S998,25)),"")</f>
        <v/>
      </c>
      <c r="AS998" s="49" t="str">
        <f>IFERROR(IF(COUNT($S998:AR998)&gt;=$P998,"",EDATE($S998,26)),"")</f>
        <v/>
      </c>
      <c r="AT998" s="49" t="str">
        <f>IFERROR(IF(COUNT($S998:AS998)&gt;=$P998,"",EDATE($S998,27)),"")</f>
        <v/>
      </c>
      <c r="AU998" s="49" t="str">
        <f>IFERROR(IF(COUNT($S998:AT998)&gt;=$P998,"",EDATE($S998,28)),"")</f>
        <v/>
      </c>
      <c r="AV998" s="49" t="str">
        <f>IFERROR(IF(COUNT($S998:AU998)&gt;=$P998,"",EDATE($S998,29)),"")</f>
        <v/>
      </c>
      <c r="AW998" s="49" t="str">
        <f>IFERROR(IF(COUNT($S998:AV998)&gt;=$P998,"",EDATE($S998,30)),"")</f>
        <v/>
      </c>
      <c r="AX998" s="49" t="str">
        <f>IFERROR(IF(COUNT($S998:AW998)&gt;=$P998,"",EDATE($S998,31)),"")</f>
        <v/>
      </c>
      <c r="AY998" s="49" t="str">
        <f>IFERROR(IF(COUNT($S998:AX998)&gt;=$P998,"",EDATE($S998,32)),"")</f>
        <v/>
      </c>
      <c r="AZ998" s="49" t="str">
        <f>IFERROR(IF(COUNT($S998:AY998)&gt;=$P998,"",EDATE($S998,33)),"")</f>
        <v/>
      </c>
      <c r="BA998" s="49" t="str">
        <f>IFERROR(IF(COUNT($S998:AZ998)&gt;=$P998,"",EDATE($S998,34)),"")</f>
        <v/>
      </c>
      <c r="BB998" s="49" t="str">
        <f>IFERROR(IF(COUNT($S998:BA998)&gt;=$P998,"",EDATE($S998,35)),"")</f>
        <v/>
      </c>
      <c r="BC998" s="49" t="str">
        <f>IFERROR(IF(COUNT($S998:BB998)&gt;=$P998,"",EDATE($S998,36)),"")</f>
        <v/>
      </c>
      <c r="BD998" s="108"/>
    </row>
    <row r="999" spans="1:56" s="98" customFormat="1" ht="21" customHeight="1" thickBot="1">
      <c r="A999" s="106" t="str">
        <f t="shared" ca="1" si="90"/>
        <v/>
      </c>
      <c r="B999" s="152"/>
      <c r="C999" s="45" t="str">
        <f>IFERROR(VLOOKUP(B999,'اسماء العملاء'!$A$2:$E$1589,5,FALSE),"")</f>
        <v/>
      </c>
      <c r="D999" s="60" t="str">
        <f>IFERROR(VLOOKUP(B999,'اسماء العملاء'!$A$2:$C$1589,2,FALSE),"")</f>
        <v/>
      </c>
      <c r="E999" s="56"/>
      <c r="F999" s="62" t="str">
        <f>IFERROR(VLOOKUP(B999,'اسماء العملاء'!$A$2:$C$1589,3,FALSE),"")</f>
        <v/>
      </c>
      <c r="G999" s="75" t="str">
        <f>IFERROR(VLOOKUP(B999,'اسماء العملاء'!$A$2:$F$1589,6,FALSE),"")</f>
        <v/>
      </c>
      <c r="H999" s="142" t="str">
        <f>IFERROR(VLOOKUP(G999,'انواع الفلاتر'!$B$2:$C$52,2,FALSE),"")</f>
        <v/>
      </c>
      <c r="I999" s="128" t="str">
        <f>IFERROR(VLOOKUP(B999,'اسماء العملاء'!$A$2:$K$1589,11,FALSE),"")</f>
        <v/>
      </c>
      <c r="J999" s="46" t="str">
        <f t="shared" si="91"/>
        <v/>
      </c>
      <c r="K999" s="37"/>
      <c r="L999" s="137" t="str">
        <f t="shared" si="92"/>
        <v/>
      </c>
      <c r="M999" s="94" t="str">
        <f>IFERROR(VLOOKUP(B999,'اسماء العملاء'!$A$2:$G$1589,7,FALSE),"")</f>
        <v/>
      </c>
      <c r="N999" s="92" t="str">
        <f t="shared" si="93"/>
        <v/>
      </c>
      <c r="O999" s="149" t="str">
        <f>IFERROR(VLOOKUP(B999,'اسماء العملاء'!$A$2:$I$1589,9,FALSE),"")</f>
        <v/>
      </c>
      <c r="P999" s="144" t="str">
        <f t="shared" si="94"/>
        <v/>
      </c>
      <c r="Q999" s="145" t="str">
        <f t="shared" si="95"/>
        <v/>
      </c>
      <c r="R999" s="50"/>
      <c r="S999" s="133" t="str">
        <f>IFERROR(VLOOKUP(B999,'اسماء العملاء'!$A$2:$J$1589,10,FALSE),"")</f>
        <v/>
      </c>
      <c r="T999" s="48" t="str">
        <f>IFERROR(IF(COUNT($S999:S999)&gt;=$P999,"",EDATE($S999,1)),"")</f>
        <v/>
      </c>
      <c r="U999" s="48" t="str">
        <f>IFERROR(IF(COUNT($S999:T999)&gt;=$P999,"",EDATE($S999,2)),"")</f>
        <v/>
      </c>
      <c r="V999" s="48" t="str">
        <f>IFERROR(IF(COUNT($S999:U999)&gt;=$P999,"",EDATE($S999,3)),"")</f>
        <v/>
      </c>
      <c r="W999" s="48" t="str">
        <f>IFERROR(IF(COUNT($S999:V999)&gt;=$P999,"",EDATE($S999,4)),"")</f>
        <v/>
      </c>
      <c r="X999" s="48" t="str">
        <f>IFERROR(IF(COUNT($S999:W999)&gt;=$P999,"",EDATE($S999,5)),"")</f>
        <v/>
      </c>
      <c r="Y999" s="48" t="str">
        <f>IFERROR(IF(COUNT($S999:X999)&gt;=$P999,"",EDATE($S999,6)),"")</f>
        <v/>
      </c>
      <c r="Z999" s="48" t="str">
        <f>IFERROR(IF(COUNT($S999:Y999)&gt;=$P999,"",EDATE($S999,7)),"")</f>
        <v/>
      </c>
      <c r="AA999" s="48" t="str">
        <f>IFERROR(IF(COUNT($S999:Z999)&gt;=$P999,"",EDATE($S999,8)),"")</f>
        <v/>
      </c>
      <c r="AB999" s="48" t="str">
        <f>IFERROR(IF(COUNT($S999:AA999)&gt;=$P999,"",EDATE($S999,9)),"")</f>
        <v/>
      </c>
      <c r="AC999" s="48" t="str">
        <f>IFERROR(IF(COUNT($S999:AB999)&gt;=$P999,"",EDATE($S999,10)),"")</f>
        <v/>
      </c>
      <c r="AD999" s="48" t="str">
        <f>IFERROR(IF(COUNT($S999:AC999)&gt;=$P999,"",EDATE($S999,11)),"")</f>
        <v/>
      </c>
      <c r="AE999" s="48" t="str">
        <f>IFERROR(IF(COUNT($S999:AD999)&gt;=$P999,"",EDATE($S999,12)),"")</f>
        <v/>
      </c>
      <c r="AF999" s="48" t="str">
        <f>IFERROR(IF(COUNT($S999:AE999)&gt;=$P999,"",EDATE($S999,13)),"")</f>
        <v/>
      </c>
      <c r="AG999" s="48" t="str">
        <f>IFERROR(IF(COUNT($S999:AF999)&gt;=$P999,"",EDATE($S999,14)),"")</f>
        <v/>
      </c>
      <c r="AH999" s="48" t="str">
        <f>IFERROR(IF(COUNT($S999:AG999)&gt;=$P999,"",EDATE($S999,15)),"")</f>
        <v/>
      </c>
      <c r="AI999" s="48" t="str">
        <f>IFERROR(IF(COUNT($S999:AH999)&gt;=$P999,"",EDATE($S999,16)),"")</f>
        <v/>
      </c>
      <c r="AJ999" s="48" t="str">
        <f>IFERROR(IF(COUNT($S999:AI999)&gt;=$P999,"",EDATE($S999,17)),"")</f>
        <v/>
      </c>
      <c r="AK999" s="48" t="str">
        <f>IFERROR(IF(COUNT($S999:AJ999)&gt;=$P999,"",EDATE($S999,18)),"")</f>
        <v/>
      </c>
      <c r="AL999" s="49" t="str">
        <f>IFERROR(IF(COUNT($S999:AK999)&gt;=$P999,"",EDATE($S999,19)),"")</f>
        <v/>
      </c>
      <c r="AM999" s="49" t="str">
        <f>IFERROR(IF(COUNT($S999:AL999)&gt;=$P999,"",EDATE($S999,20)),"")</f>
        <v/>
      </c>
      <c r="AN999" s="49" t="str">
        <f>IFERROR(IF(COUNT($S999:AM999)&gt;=$P999,"",EDATE($S999,21)),"")</f>
        <v/>
      </c>
      <c r="AO999" s="49" t="str">
        <f>IFERROR(IF(COUNT($S999:AN999)&gt;=$P999,"",EDATE($S999,22)),"")</f>
        <v/>
      </c>
      <c r="AP999" s="49" t="str">
        <f>IFERROR(IF(COUNT($S999:AO999)&gt;=$P999,"",EDATE($S999,23)),"")</f>
        <v/>
      </c>
      <c r="AQ999" s="49" t="str">
        <f>IFERROR(IF(COUNT($S999:AP999)&gt;=$P999,"",EDATE($S999,24)),"")</f>
        <v/>
      </c>
      <c r="AR999" s="49" t="str">
        <f>IFERROR(IF(COUNT($S999:AQ999)&gt;=$P999,"",EDATE($S999,25)),"")</f>
        <v/>
      </c>
      <c r="AS999" s="49" t="str">
        <f>IFERROR(IF(COUNT($S999:AR999)&gt;=$P999,"",EDATE($S999,26)),"")</f>
        <v/>
      </c>
      <c r="AT999" s="49" t="str">
        <f>IFERROR(IF(COUNT($S999:AS999)&gt;=$P999,"",EDATE($S999,27)),"")</f>
        <v/>
      </c>
      <c r="AU999" s="49" t="str">
        <f>IFERROR(IF(COUNT($S999:AT999)&gt;=$P999,"",EDATE($S999,28)),"")</f>
        <v/>
      </c>
      <c r="AV999" s="49" t="str">
        <f>IFERROR(IF(COUNT($S999:AU999)&gt;=$P999,"",EDATE($S999,29)),"")</f>
        <v/>
      </c>
      <c r="AW999" s="49" t="str">
        <f>IFERROR(IF(COUNT($S999:AV999)&gt;=$P999,"",EDATE($S999,30)),"")</f>
        <v/>
      </c>
      <c r="AX999" s="49" t="str">
        <f>IFERROR(IF(COUNT($S999:AW999)&gt;=$P999,"",EDATE($S999,31)),"")</f>
        <v/>
      </c>
      <c r="AY999" s="49" t="str">
        <f>IFERROR(IF(COUNT($S999:AX999)&gt;=$P999,"",EDATE($S999,32)),"")</f>
        <v/>
      </c>
      <c r="AZ999" s="49" t="str">
        <f>IFERROR(IF(COUNT($S999:AY999)&gt;=$P999,"",EDATE($S999,33)),"")</f>
        <v/>
      </c>
      <c r="BA999" s="49" t="str">
        <f>IFERROR(IF(COUNT($S999:AZ999)&gt;=$P999,"",EDATE($S999,34)),"")</f>
        <v/>
      </c>
      <c r="BB999" s="49" t="str">
        <f>IFERROR(IF(COUNT($S999:BA999)&gt;=$P999,"",EDATE($S999,35)),"")</f>
        <v/>
      </c>
      <c r="BC999" s="49" t="str">
        <f>IFERROR(IF(COUNT($S999:BB999)&gt;=$P999,"",EDATE($S999,36)),"")</f>
        <v/>
      </c>
      <c r="BD999" s="108"/>
    </row>
    <row r="1000" spans="1:56" s="98" customFormat="1" ht="21" customHeight="1" thickBot="1">
      <c r="A1000" s="106" t="str">
        <f t="shared" ca="1" si="90"/>
        <v/>
      </c>
      <c r="B1000" s="152"/>
      <c r="C1000" s="45" t="str">
        <f>IFERROR(VLOOKUP(B1000,'اسماء العملاء'!$A$2:$E$1589,5,FALSE),"")</f>
        <v/>
      </c>
      <c r="D1000" s="60" t="str">
        <f>IFERROR(VLOOKUP(B1000,'اسماء العملاء'!$A$2:$C$1589,2,FALSE),"")</f>
        <v/>
      </c>
      <c r="E1000" s="56"/>
      <c r="F1000" s="62" t="str">
        <f>IFERROR(VLOOKUP(B1000,'اسماء العملاء'!$A$2:$C$1589,3,FALSE),"")</f>
        <v/>
      </c>
      <c r="G1000" s="75" t="str">
        <f>IFERROR(VLOOKUP(B1000,'اسماء العملاء'!$A$2:$F$1589,6,FALSE),"")</f>
        <v/>
      </c>
      <c r="H1000" s="142" t="str">
        <f>IFERROR(VLOOKUP(G1000,'انواع الفلاتر'!$B$2:$C$52,2,FALSE),"")</f>
        <v/>
      </c>
      <c r="I1000" s="128" t="str">
        <f>IFERROR(VLOOKUP(B1000,'اسماء العملاء'!$A$2:$K$1589,11,FALSE),"")</f>
        <v/>
      </c>
      <c r="J1000" s="46" t="str">
        <f t="shared" si="91"/>
        <v/>
      </c>
      <c r="K1000" s="37"/>
      <c r="L1000" s="137" t="str">
        <f t="shared" si="92"/>
        <v/>
      </c>
      <c r="M1000" s="94" t="str">
        <f>IFERROR(VLOOKUP(B1000,'اسماء العملاء'!$A$2:$G$1589,7,FALSE),"")</f>
        <v/>
      </c>
      <c r="N1000" s="92" t="str">
        <f t="shared" si="93"/>
        <v/>
      </c>
      <c r="O1000" s="149" t="str">
        <f>IFERROR(VLOOKUP(B1000,'اسماء العملاء'!$A$2:$I$1589,9,FALSE),"")</f>
        <v/>
      </c>
      <c r="P1000" s="144" t="str">
        <f t="shared" si="94"/>
        <v/>
      </c>
      <c r="Q1000" s="145" t="str">
        <f t="shared" si="95"/>
        <v/>
      </c>
      <c r="R1000" s="50"/>
      <c r="S1000" s="133" t="str">
        <f>IFERROR(VLOOKUP(B1000,'اسماء العملاء'!$A$2:$J$1589,10,FALSE),"")</f>
        <v/>
      </c>
      <c r="T1000" s="48" t="str">
        <f>IFERROR(IF(COUNT($S1000:S1000)&gt;=$P1000,"",EDATE($S1000,1)),"")</f>
        <v/>
      </c>
      <c r="U1000" s="48" t="str">
        <f>IFERROR(IF(COUNT($S1000:T1000)&gt;=$P1000,"",EDATE($S1000,2)),"")</f>
        <v/>
      </c>
      <c r="V1000" s="48" t="str">
        <f>IFERROR(IF(COUNT($S1000:U1000)&gt;=$P1000,"",EDATE($S1000,3)),"")</f>
        <v/>
      </c>
      <c r="W1000" s="48" t="str">
        <f>IFERROR(IF(COUNT($S1000:V1000)&gt;=$P1000,"",EDATE($S1000,4)),"")</f>
        <v/>
      </c>
      <c r="X1000" s="48" t="str">
        <f>IFERROR(IF(COUNT($S1000:W1000)&gt;=$P1000,"",EDATE($S1000,5)),"")</f>
        <v/>
      </c>
      <c r="Y1000" s="48" t="str">
        <f>IFERROR(IF(COUNT($S1000:X1000)&gt;=$P1000,"",EDATE($S1000,6)),"")</f>
        <v/>
      </c>
      <c r="Z1000" s="48" t="str">
        <f>IFERROR(IF(COUNT($S1000:Y1000)&gt;=$P1000,"",EDATE($S1000,7)),"")</f>
        <v/>
      </c>
      <c r="AA1000" s="48" t="str">
        <f>IFERROR(IF(COUNT($S1000:Z1000)&gt;=$P1000,"",EDATE($S1000,8)),"")</f>
        <v/>
      </c>
      <c r="AB1000" s="48" t="str">
        <f>IFERROR(IF(COUNT($S1000:AA1000)&gt;=$P1000,"",EDATE($S1000,9)),"")</f>
        <v/>
      </c>
      <c r="AC1000" s="48" t="str">
        <f>IFERROR(IF(COUNT($S1000:AB1000)&gt;=$P1000,"",EDATE($S1000,10)),"")</f>
        <v/>
      </c>
      <c r="AD1000" s="48" t="str">
        <f>IFERROR(IF(COUNT($S1000:AC1000)&gt;=$P1000,"",EDATE($S1000,11)),"")</f>
        <v/>
      </c>
      <c r="AE1000" s="48" t="str">
        <f>IFERROR(IF(COUNT($S1000:AD1000)&gt;=$P1000,"",EDATE($S1000,12)),"")</f>
        <v/>
      </c>
      <c r="AF1000" s="48" t="str">
        <f>IFERROR(IF(COUNT($S1000:AE1000)&gt;=$P1000,"",EDATE($S1000,13)),"")</f>
        <v/>
      </c>
      <c r="AG1000" s="48" t="str">
        <f>IFERROR(IF(COUNT($S1000:AF1000)&gt;=$P1000,"",EDATE($S1000,14)),"")</f>
        <v/>
      </c>
      <c r="AH1000" s="48" t="str">
        <f>IFERROR(IF(COUNT($S1000:AG1000)&gt;=$P1000,"",EDATE($S1000,15)),"")</f>
        <v/>
      </c>
      <c r="AI1000" s="48" t="str">
        <f>IFERROR(IF(COUNT($S1000:AH1000)&gt;=$P1000,"",EDATE($S1000,16)),"")</f>
        <v/>
      </c>
      <c r="AJ1000" s="48" t="str">
        <f>IFERROR(IF(COUNT($S1000:AI1000)&gt;=$P1000,"",EDATE($S1000,17)),"")</f>
        <v/>
      </c>
      <c r="AK1000" s="48" t="str">
        <f>IFERROR(IF(COUNT($S1000:AJ1000)&gt;=$P1000,"",EDATE($S1000,18)),"")</f>
        <v/>
      </c>
      <c r="AL1000" s="49" t="str">
        <f>IFERROR(IF(COUNT($S1000:AK1000)&gt;=$P1000,"",EDATE($S1000,19)),"")</f>
        <v/>
      </c>
      <c r="AM1000" s="49" t="str">
        <f>IFERROR(IF(COUNT($S1000:AL1000)&gt;=$P1000,"",EDATE($S1000,20)),"")</f>
        <v/>
      </c>
      <c r="AN1000" s="49" t="str">
        <f>IFERROR(IF(COUNT($S1000:AM1000)&gt;=$P1000,"",EDATE($S1000,21)),"")</f>
        <v/>
      </c>
      <c r="AO1000" s="49" t="str">
        <f>IFERROR(IF(COUNT($S1000:AN1000)&gt;=$P1000,"",EDATE($S1000,22)),"")</f>
        <v/>
      </c>
      <c r="AP1000" s="49" t="str">
        <f>IFERROR(IF(COUNT($S1000:AO1000)&gt;=$P1000,"",EDATE($S1000,23)),"")</f>
        <v/>
      </c>
      <c r="AQ1000" s="49" t="str">
        <f>IFERROR(IF(COUNT($S1000:AP1000)&gt;=$P1000,"",EDATE($S1000,24)),"")</f>
        <v/>
      </c>
      <c r="AR1000" s="49" t="str">
        <f>IFERROR(IF(COUNT($S1000:AQ1000)&gt;=$P1000,"",EDATE($S1000,25)),"")</f>
        <v/>
      </c>
      <c r="AS1000" s="49" t="str">
        <f>IFERROR(IF(COUNT($S1000:AR1000)&gt;=$P1000,"",EDATE($S1000,26)),"")</f>
        <v/>
      </c>
      <c r="AT1000" s="49" t="str">
        <f>IFERROR(IF(COUNT($S1000:AS1000)&gt;=$P1000,"",EDATE($S1000,27)),"")</f>
        <v/>
      </c>
      <c r="AU1000" s="49" t="str">
        <f>IFERROR(IF(COUNT($S1000:AT1000)&gt;=$P1000,"",EDATE($S1000,28)),"")</f>
        <v/>
      </c>
      <c r="AV1000" s="49" t="str">
        <f>IFERROR(IF(COUNT($S1000:AU1000)&gt;=$P1000,"",EDATE($S1000,29)),"")</f>
        <v/>
      </c>
      <c r="AW1000" s="49" t="str">
        <f>IFERROR(IF(COUNT($S1000:AV1000)&gt;=$P1000,"",EDATE($S1000,30)),"")</f>
        <v/>
      </c>
      <c r="AX1000" s="49" t="str">
        <f>IFERROR(IF(COUNT($S1000:AW1000)&gt;=$P1000,"",EDATE($S1000,31)),"")</f>
        <v/>
      </c>
      <c r="AY1000" s="49" t="str">
        <f>IFERROR(IF(COUNT($S1000:AX1000)&gt;=$P1000,"",EDATE($S1000,32)),"")</f>
        <v/>
      </c>
      <c r="AZ1000" s="49" t="str">
        <f>IFERROR(IF(COUNT($S1000:AY1000)&gt;=$P1000,"",EDATE($S1000,33)),"")</f>
        <v/>
      </c>
      <c r="BA1000" s="49" t="str">
        <f>IFERROR(IF(COUNT($S1000:AZ1000)&gt;=$P1000,"",EDATE($S1000,34)),"")</f>
        <v/>
      </c>
      <c r="BB1000" s="49" t="str">
        <f>IFERROR(IF(COUNT($S1000:BA1000)&gt;=$P1000,"",EDATE($S1000,35)),"")</f>
        <v/>
      </c>
      <c r="BC1000" s="49" t="str">
        <f>IFERROR(IF(COUNT($S1000:BB1000)&gt;=$P1000,"",EDATE($S1000,36)),"")</f>
        <v/>
      </c>
      <c r="BD1000" s="108"/>
    </row>
    <row r="1001" spans="1:56" s="98" customFormat="1" ht="21" customHeight="1" thickBot="1">
      <c r="A1001" s="106" t="str">
        <f t="shared" ca="1" si="90"/>
        <v/>
      </c>
      <c r="B1001" s="152"/>
      <c r="C1001" s="45" t="str">
        <f>IFERROR(VLOOKUP(B1001,'اسماء العملاء'!$A$2:$E$1589,5,FALSE),"")</f>
        <v/>
      </c>
      <c r="D1001" s="60" t="str">
        <f>IFERROR(VLOOKUP(B1001,'اسماء العملاء'!$A$2:$C$1589,2,FALSE),"")</f>
        <v/>
      </c>
      <c r="E1001" s="56"/>
      <c r="F1001" s="62" t="str">
        <f>IFERROR(VLOOKUP(B1001,'اسماء العملاء'!$A$2:$C$1589,3,FALSE),"")</f>
        <v/>
      </c>
      <c r="G1001" s="75" t="str">
        <f>IFERROR(VLOOKUP(B1001,'اسماء العملاء'!$A$2:$F$1589,6,FALSE),"")</f>
        <v/>
      </c>
      <c r="H1001" s="142" t="str">
        <f>IFERROR(VLOOKUP(G1001,'انواع الفلاتر'!$B$2:$C$52,2,FALSE),"")</f>
        <v/>
      </c>
      <c r="I1001" s="128" t="str">
        <f>IFERROR(VLOOKUP(B1001,'اسماء العملاء'!$A$2:$K$1589,11,FALSE),"")</f>
        <v/>
      </c>
      <c r="J1001" s="46" t="str">
        <f t="shared" si="91"/>
        <v/>
      </c>
      <c r="K1001" s="37"/>
      <c r="L1001" s="137" t="str">
        <f t="shared" si="92"/>
        <v/>
      </c>
      <c r="M1001" s="94" t="str">
        <f>IFERROR(VLOOKUP(B1001,'اسماء العملاء'!$A$2:$G$1589,7,FALSE),"")</f>
        <v/>
      </c>
      <c r="N1001" s="92" t="str">
        <f t="shared" si="93"/>
        <v/>
      </c>
      <c r="O1001" s="149" t="str">
        <f>IFERROR(VLOOKUP(B1001,'اسماء العملاء'!$A$2:$I$1589,9,FALSE),"")</f>
        <v/>
      </c>
      <c r="P1001" s="144" t="str">
        <f t="shared" si="94"/>
        <v/>
      </c>
      <c r="Q1001" s="145" t="str">
        <f t="shared" si="95"/>
        <v/>
      </c>
      <c r="R1001" s="50"/>
      <c r="S1001" s="133" t="str">
        <f>IFERROR(VLOOKUP(B1001,'اسماء العملاء'!$A$2:$J$1589,10,FALSE),"")</f>
        <v/>
      </c>
      <c r="T1001" s="48" t="str">
        <f>IFERROR(IF(COUNT($S1001:S1001)&gt;=$P1001,"",EDATE($S1001,1)),"")</f>
        <v/>
      </c>
      <c r="U1001" s="48" t="str">
        <f>IFERROR(IF(COUNT($S1001:T1001)&gt;=$P1001,"",EDATE($S1001,2)),"")</f>
        <v/>
      </c>
      <c r="V1001" s="48" t="str">
        <f>IFERROR(IF(COUNT($S1001:U1001)&gt;=$P1001,"",EDATE($S1001,3)),"")</f>
        <v/>
      </c>
      <c r="W1001" s="48" t="str">
        <f>IFERROR(IF(COUNT($S1001:V1001)&gt;=$P1001,"",EDATE($S1001,4)),"")</f>
        <v/>
      </c>
      <c r="X1001" s="48" t="str">
        <f>IFERROR(IF(COUNT($S1001:W1001)&gt;=$P1001,"",EDATE($S1001,5)),"")</f>
        <v/>
      </c>
      <c r="Y1001" s="48" t="str">
        <f>IFERROR(IF(COUNT($S1001:X1001)&gt;=$P1001,"",EDATE($S1001,6)),"")</f>
        <v/>
      </c>
      <c r="Z1001" s="48" t="str">
        <f>IFERROR(IF(COUNT($S1001:Y1001)&gt;=$P1001,"",EDATE($S1001,7)),"")</f>
        <v/>
      </c>
      <c r="AA1001" s="48" t="str">
        <f>IFERROR(IF(COUNT($S1001:Z1001)&gt;=$P1001,"",EDATE($S1001,8)),"")</f>
        <v/>
      </c>
      <c r="AB1001" s="48" t="str">
        <f>IFERROR(IF(COUNT($S1001:AA1001)&gt;=$P1001,"",EDATE($S1001,9)),"")</f>
        <v/>
      </c>
      <c r="AC1001" s="48" t="str">
        <f>IFERROR(IF(COUNT($S1001:AB1001)&gt;=$P1001,"",EDATE($S1001,10)),"")</f>
        <v/>
      </c>
      <c r="AD1001" s="48" t="str">
        <f>IFERROR(IF(COUNT($S1001:AC1001)&gt;=$P1001,"",EDATE($S1001,11)),"")</f>
        <v/>
      </c>
      <c r="AE1001" s="48" t="str">
        <f>IFERROR(IF(COUNT($S1001:AD1001)&gt;=$P1001,"",EDATE($S1001,12)),"")</f>
        <v/>
      </c>
      <c r="AF1001" s="48" t="str">
        <f>IFERROR(IF(COUNT($S1001:AE1001)&gt;=$P1001,"",EDATE($S1001,13)),"")</f>
        <v/>
      </c>
      <c r="AG1001" s="48" t="str">
        <f>IFERROR(IF(COUNT($S1001:AF1001)&gt;=$P1001,"",EDATE($S1001,14)),"")</f>
        <v/>
      </c>
      <c r="AH1001" s="48" t="str">
        <f>IFERROR(IF(COUNT($S1001:AG1001)&gt;=$P1001,"",EDATE($S1001,15)),"")</f>
        <v/>
      </c>
      <c r="AI1001" s="48" t="str">
        <f>IFERROR(IF(COUNT($S1001:AH1001)&gt;=$P1001,"",EDATE($S1001,16)),"")</f>
        <v/>
      </c>
      <c r="AJ1001" s="48" t="str">
        <f>IFERROR(IF(COUNT($S1001:AI1001)&gt;=$P1001,"",EDATE($S1001,17)),"")</f>
        <v/>
      </c>
      <c r="AK1001" s="48" t="str">
        <f>IFERROR(IF(COUNT($S1001:AJ1001)&gt;=$P1001,"",EDATE($S1001,18)),"")</f>
        <v/>
      </c>
      <c r="AL1001" s="49" t="str">
        <f>IFERROR(IF(COUNT($S1001:AK1001)&gt;=$P1001,"",EDATE($S1001,19)),"")</f>
        <v/>
      </c>
      <c r="AM1001" s="49" t="str">
        <f>IFERROR(IF(COUNT($S1001:AL1001)&gt;=$P1001,"",EDATE($S1001,20)),"")</f>
        <v/>
      </c>
      <c r="AN1001" s="49" t="str">
        <f>IFERROR(IF(COUNT($S1001:AM1001)&gt;=$P1001,"",EDATE($S1001,21)),"")</f>
        <v/>
      </c>
      <c r="AO1001" s="49" t="str">
        <f>IFERROR(IF(COUNT($S1001:AN1001)&gt;=$P1001,"",EDATE($S1001,22)),"")</f>
        <v/>
      </c>
      <c r="AP1001" s="49" t="str">
        <f>IFERROR(IF(COUNT($S1001:AO1001)&gt;=$P1001,"",EDATE($S1001,23)),"")</f>
        <v/>
      </c>
      <c r="AQ1001" s="49" t="str">
        <f>IFERROR(IF(COUNT($S1001:AP1001)&gt;=$P1001,"",EDATE($S1001,24)),"")</f>
        <v/>
      </c>
      <c r="AR1001" s="49" t="str">
        <f>IFERROR(IF(COUNT($S1001:AQ1001)&gt;=$P1001,"",EDATE($S1001,25)),"")</f>
        <v/>
      </c>
      <c r="AS1001" s="49" t="str">
        <f>IFERROR(IF(COUNT($S1001:AR1001)&gt;=$P1001,"",EDATE($S1001,26)),"")</f>
        <v/>
      </c>
      <c r="AT1001" s="49" t="str">
        <f>IFERROR(IF(COUNT($S1001:AS1001)&gt;=$P1001,"",EDATE($S1001,27)),"")</f>
        <v/>
      </c>
      <c r="AU1001" s="49" t="str">
        <f>IFERROR(IF(COUNT($S1001:AT1001)&gt;=$P1001,"",EDATE($S1001,28)),"")</f>
        <v/>
      </c>
      <c r="AV1001" s="49" t="str">
        <f>IFERROR(IF(COUNT($S1001:AU1001)&gt;=$P1001,"",EDATE($S1001,29)),"")</f>
        <v/>
      </c>
      <c r="AW1001" s="49" t="str">
        <f>IFERROR(IF(COUNT($S1001:AV1001)&gt;=$P1001,"",EDATE($S1001,30)),"")</f>
        <v/>
      </c>
      <c r="AX1001" s="49" t="str">
        <f>IFERROR(IF(COUNT($S1001:AW1001)&gt;=$P1001,"",EDATE($S1001,31)),"")</f>
        <v/>
      </c>
      <c r="AY1001" s="49" t="str">
        <f>IFERROR(IF(COUNT($S1001:AX1001)&gt;=$P1001,"",EDATE($S1001,32)),"")</f>
        <v/>
      </c>
      <c r="AZ1001" s="49" t="str">
        <f>IFERROR(IF(COUNT($S1001:AY1001)&gt;=$P1001,"",EDATE($S1001,33)),"")</f>
        <v/>
      </c>
      <c r="BA1001" s="49" t="str">
        <f>IFERROR(IF(COUNT($S1001:AZ1001)&gt;=$P1001,"",EDATE($S1001,34)),"")</f>
        <v/>
      </c>
      <c r="BB1001" s="49" t="str">
        <f>IFERROR(IF(COUNT($S1001:BA1001)&gt;=$P1001,"",EDATE($S1001,35)),"")</f>
        <v/>
      </c>
      <c r="BC1001" s="49" t="str">
        <f>IFERROR(IF(COUNT($S1001:BB1001)&gt;=$P1001,"",EDATE($S1001,36)),"")</f>
        <v/>
      </c>
      <c r="BD1001" s="108"/>
    </row>
    <row r="1002" spans="1:56" s="98" customFormat="1" ht="21" customHeight="1" thickBot="1">
      <c r="A1002" s="106" t="str">
        <f t="shared" ca="1" si="90"/>
        <v/>
      </c>
      <c r="B1002" s="152"/>
      <c r="C1002" s="45" t="str">
        <f>IFERROR(VLOOKUP(B1002,'اسماء العملاء'!$A$2:$E$1589,5,FALSE),"")</f>
        <v/>
      </c>
      <c r="D1002" s="60" t="str">
        <f>IFERROR(VLOOKUP(B1002,'اسماء العملاء'!$A$2:$C$1589,2,FALSE),"")</f>
        <v/>
      </c>
      <c r="E1002" s="56"/>
      <c r="F1002" s="62" t="str">
        <f>IFERROR(VLOOKUP(B1002,'اسماء العملاء'!$A$2:$C$1589,3,FALSE),"")</f>
        <v/>
      </c>
      <c r="G1002" s="75" t="str">
        <f>IFERROR(VLOOKUP(B1002,'اسماء العملاء'!$A$2:$F$1589,6,FALSE),"")</f>
        <v/>
      </c>
      <c r="H1002" s="142" t="str">
        <f>IFERROR(VLOOKUP(G1002,'انواع الفلاتر'!$B$2:$C$52,2,FALSE),"")</f>
        <v/>
      </c>
      <c r="I1002" s="128" t="str">
        <f>IFERROR(VLOOKUP(B1002,'اسماء العملاء'!$A$2:$K$1589,11,FALSE),"")</f>
        <v/>
      </c>
      <c r="J1002" s="46" t="str">
        <f t="shared" si="91"/>
        <v/>
      </c>
      <c r="K1002" s="37"/>
      <c r="L1002" s="137" t="str">
        <f t="shared" si="92"/>
        <v/>
      </c>
      <c r="M1002" s="94" t="str">
        <f>IFERROR(VLOOKUP(B1002,'اسماء العملاء'!$A$2:$G$1589,7,FALSE),"")</f>
        <v/>
      </c>
      <c r="N1002" s="92" t="str">
        <f t="shared" si="93"/>
        <v/>
      </c>
      <c r="O1002" s="149" t="str">
        <f>IFERROR(VLOOKUP(B1002,'اسماء العملاء'!$A$2:$I$1589,9,FALSE),"")</f>
        <v/>
      </c>
      <c r="P1002" s="144" t="str">
        <f t="shared" si="94"/>
        <v/>
      </c>
      <c r="Q1002" s="145" t="str">
        <f t="shared" si="95"/>
        <v/>
      </c>
      <c r="R1002" s="50"/>
      <c r="S1002" s="133" t="str">
        <f>IFERROR(VLOOKUP(B1002,'اسماء العملاء'!$A$2:$J$1589,10,FALSE),"")</f>
        <v/>
      </c>
      <c r="T1002" s="48" t="str">
        <f>IFERROR(IF(COUNT($S1002:S1002)&gt;=$P1002,"",EDATE($S1002,1)),"")</f>
        <v/>
      </c>
      <c r="U1002" s="48" t="str">
        <f>IFERROR(IF(COUNT($S1002:T1002)&gt;=$P1002,"",EDATE($S1002,2)),"")</f>
        <v/>
      </c>
      <c r="V1002" s="48" t="str">
        <f>IFERROR(IF(COUNT($S1002:U1002)&gt;=$P1002,"",EDATE($S1002,3)),"")</f>
        <v/>
      </c>
      <c r="W1002" s="48" t="str">
        <f>IFERROR(IF(COUNT($S1002:V1002)&gt;=$P1002,"",EDATE($S1002,4)),"")</f>
        <v/>
      </c>
      <c r="X1002" s="48" t="str">
        <f>IFERROR(IF(COUNT($S1002:W1002)&gt;=$P1002,"",EDATE($S1002,5)),"")</f>
        <v/>
      </c>
      <c r="Y1002" s="48" t="str">
        <f>IFERROR(IF(COUNT($S1002:X1002)&gt;=$P1002,"",EDATE($S1002,6)),"")</f>
        <v/>
      </c>
      <c r="Z1002" s="48" t="str">
        <f>IFERROR(IF(COUNT($S1002:Y1002)&gt;=$P1002,"",EDATE($S1002,7)),"")</f>
        <v/>
      </c>
      <c r="AA1002" s="48" t="str">
        <f>IFERROR(IF(COUNT($S1002:Z1002)&gt;=$P1002,"",EDATE($S1002,8)),"")</f>
        <v/>
      </c>
      <c r="AB1002" s="48" t="str">
        <f>IFERROR(IF(COUNT($S1002:AA1002)&gt;=$P1002,"",EDATE($S1002,9)),"")</f>
        <v/>
      </c>
      <c r="AC1002" s="48" t="str">
        <f>IFERROR(IF(COUNT($S1002:AB1002)&gt;=$P1002,"",EDATE($S1002,10)),"")</f>
        <v/>
      </c>
      <c r="AD1002" s="48" t="str">
        <f>IFERROR(IF(COUNT($S1002:AC1002)&gt;=$P1002,"",EDATE($S1002,11)),"")</f>
        <v/>
      </c>
      <c r="AE1002" s="48" t="str">
        <f>IFERROR(IF(COUNT($S1002:AD1002)&gt;=$P1002,"",EDATE($S1002,12)),"")</f>
        <v/>
      </c>
      <c r="AF1002" s="48" t="str">
        <f>IFERROR(IF(COUNT($S1002:AE1002)&gt;=$P1002,"",EDATE($S1002,13)),"")</f>
        <v/>
      </c>
      <c r="AG1002" s="48" t="str">
        <f>IFERROR(IF(COUNT($S1002:AF1002)&gt;=$P1002,"",EDATE($S1002,14)),"")</f>
        <v/>
      </c>
      <c r="AH1002" s="48" t="str">
        <f>IFERROR(IF(COUNT($S1002:AG1002)&gt;=$P1002,"",EDATE($S1002,15)),"")</f>
        <v/>
      </c>
      <c r="AI1002" s="48" t="str">
        <f>IFERROR(IF(COUNT($S1002:AH1002)&gt;=$P1002,"",EDATE($S1002,16)),"")</f>
        <v/>
      </c>
      <c r="AJ1002" s="48" t="str">
        <f>IFERROR(IF(COUNT($S1002:AI1002)&gt;=$P1002,"",EDATE($S1002,17)),"")</f>
        <v/>
      </c>
      <c r="AK1002" s="48" t="str">
        <f>IFERROR(IF(COUNT($S1002:AJ1002)&gt;=$P1002,"",EDATE($S1002,18)),"")</f>
        <v/>
      </c>
      <c r="AL1002" s="49" t="str">
        <f>IFERROR(IF(COUNT($S1002:AK1002)&gt;=$P1002,"",EDATE($S1002,19)),"")</f>
        <v/>
      </c>
      <c r="AM1002" s="49" t="str">
        <f>IFERROR(IF(COUNT($S1002:AL1002)&gt;=$P1002,"",EDATE($S1002,20)),"")</f>
        <v/>
      </c>
      <c r="AN1002" s="49" t="str">
        <f>IFERROR(IF(COUNT($S1002:AM1002)&gt;=$P1002,"",EDATE($S1002,21)),"")</f>
        <v/>
      </c>
      <c r="AO1002" s="49" t="str">
        <f>IFERROR(IF(COUNT($S1002:AN1002)&gt;=$P1002,"",EDATE($S1002,22)),"")</f>
        <v/>
      </c>
      <c r="AP1002" s="49" t="str">
        <f>IFERROR(IF(COUNT($S1002:AO1002)&gt;=$P1002,"",EDATE($S1002,23)),"")</f>
        <v/>
      </c>
      <c r="AQ1002" s="49" t="str">
        <f>IFERROR(IF(COUNT($S1002:AP1002)&gt;=$P1002,"",EDATE($S1002,24)),"")</f>
        <v/>
      </c>
      <c r="AR1002" s="49" t="str">
        <f>IFERROR(IF(COUNT($S1002:AQ1002)&gt;=$P1002,"",EDATE($S1002,25)),"")</f>
        <v/>
      </c>
      <c r="AS1002" s="49" t="str">
        <f>IFERROR(IF(COUNT($S1002:AR1002)&gt;=$P1002,"",EDATE($S1002,26)),"")</f>
        <v/>
      </c>
      <c r="AT1002" s="49" t="str">
        <f>IFERROR(IF(COUNT($S1002:AS1002)&gt;=$P1002,"",EDATE($S1002,27)),"")</f>
        <v/>
      </c>
      <c r="AU1002" s="49" t="str">
        <f>IFERROR(IF(COUNT($S1002:AT1002)&gt;=$P1002,"",EDATE($S1002,28)),"")</f>
        <v/>
      </c>
      <c r="AV1002" s="49" t="str">
        <f>IFERROR(IF(COUNT($S1002:AU1002)&gt;=$P1002,"",EDATE($S1002,29)),"")</f>
        <v/>
      </c>
      <c r="AW1002" s="49" t="str">
        <f>IFERROR(IF(COUNT($S1002:AV1002)&gt;=$P1002,"",EDATE($S1002,30)),"")</f>
        <v/>
      </c>
      <c r="AX1002" s="49" t="str">
        <f>IFERROR(IF(COUNT($S1002:AW1002)&gt;=$P1002,"",EDATE($S1002,31)),"")</f>
        <v/>
      </c>
      <c r="AY1002" s="49" t="str">
        <f>IFERROR(IF(COUNT($S1002:AX1002)&gt;=$P1002,"",EDATE($S1002,32)),"")</f>
        <v/>
      </c>
      <c r="AZ1002" s="49" t="str">
        <f>IFERROR(IF(COUNT($S1002:AY1002)&gt;=$P1002,"",EDATE($S1002,33)),"")</f>
        <v/>
      </c>
      <c r="BA1002" s="49" t="str">
        <f>IFERROR(IF(COUNT($S1002:AZ1002)&gt;=$P1002,"",EDATE($S1002,34)),"")</f>
        <v/>
      </c>
      <c r="BB1002" s="49" t="str">
        <f>IFERROR(IF(COUNT($S1002:BA1002)&gt;=$P1002,"",EDATE($S1002,35)),"")</f>
        <v/>
      </c>
      <c r="BC1002" s="49" t="str">
        <f>IFERROR(IF(COUNT($S1002:BB1002)&gt;=$P1002,"",EDATE($S1002,36)),"")</f>
        <v/>
      </c>
      <c r="BD1002" s="108"/>
    </row>
    <row r="1003" spans="1:56" s="98" customFormat="1" ht="21" customHeight="1" thickBot="1">
      <c r="A1003" s="106" t="str">
        <f t="shared" ca="1" si="90"/>
        <v/>
      </c>
      <c r="B1003" s="152"/>
      <c r="C1003" s="45" t="str">
        <f>IFERROR(VLOOKUP(B1003,'اسماء العملاء'!$A$2:$E$1589,5,FALSE),"")</f>
        <v/>
      </c>
      <c r="D1003" s="60" t="str">
        <f>IFERROR(VLOOKUP(B1003,'اسماء العملاء'!$A$2:$C$1589,2,FALSE),"")</f>
        <v/>
      </c>
      <c r="E1003" s="56"/>
      <c r="F1003" s="62" t="str">
        <f>IFERROR(VLOOKUP(B1003,'اسماء العملاء'!$A$2:$C$1589,3,FALSE),"")</f>
        <v/>
      </c>
      <c r="G1003" s="75" t="str">
        <f>IFERROR(VLOOKUP(B1003,'اسماء العملاء'!$A$2:$F$1589,6,FALSE),"")</f>
        <v/>
      </c>
      <c r="H1003" s="142" t="str">
        <f>IFERROR(VLOOKUP(G1003,'انواع الفلاتر'!$B$2:$C$52,2,FALSE),"")</f>
        <v/>
      </c>
      <c r="I1003" s="128" t="str">
        <f>IFERROR(VLOOKUP(B1003,'اسماء العملاء'!$A$2:$K$1589,11,FALSE),"")</f>
        <v/>
      </c>
      <c r="J1003" s="46" t="str">
        <f t="shared" si="91"/>
        <v/>
      </c>
      <c r="K1003" s="37"/>
      <c r="L1003" s="137" t="str">
        <f t="shared" si="92"/>
        <v/>
      </c>
      <c r="M1003" s="94" t="str">
        <f>IFERROR(VLOOKUP(B1003,'اسماء العملاء'!$A$2:$G$1589,7,FALSE),"")</f>
        <v/>
      </c>
      <c r="N1003" s="92" t="str">
        <f t="shared" si="93"/>
        <v/>
      </c>
      <c r="O1003" s="149" t="str">
        <f>IFERROR(VLOOKUP(B1003,'اسماء العملاء'!$A$2:$I$1589,9,FALSE),"")</f>
        <v/>
      </c>
      <c r="P1003" s="144" t="str">
        <f t="shared" si="94"/>
        <v/>
      </c>
      <c r="Q1003" s="145" t="str">
        <f t="shared" si="95"/>
        <v/>
      </c>
      <c r="R1003" s="50"/>
      <c r="S1003" s="133" t="str">
        <f>IFERROR(VLOOKUP(B1003,'اسماء العملاء'!$A$2:$J$1589,10,FALSE),"")</f>
        <v/>
      </c>
      <c r="T1003" s="48" t="str">
        <f>IFERROR(IF(COUNT($S1003:S1003)&gt;=$P1003,"",EDATE($S1003,1)),"")</f>
        <v/>
      </c>
      <c r="U1003" s="48" t="str">
        <f>IFERROR(IF(COUNT($S1003:T1003)&gt;=$P1003,"",EDATE($S1003,2)),"")</f>
        <v/>
      </c>
      <c r="V1003" s="48" t="str">
        <f>IFERROR(IF(COUNT($S1003:U1003)&gt;=$P1003,"",EDATE($S1003,3)),"")</f>
        <v/>
      </c>
      <c r="W1003" s="48" t="str">
        <f>IFERROR(IF(COUNT($S1003:V1003)&gt;=$P1003,"",EDATE($S1003,4)),"")</f>
        <v/>
      </c>
      <c r="X1003" s="48" t="str">
        <f>IFERROR(IF(COUNT($S1003:W1003)&gt;=$P1003,"",EDATE($S1003,5)),"")</f>
        <v/>
      </c>
      <c r="Y1003" s="48" t="str">
        <f>IFERROR(IF(COUNT($S1003:X1003)&gt;=$P1003,"",EDATE($S1003,6)),"")</f>
        <v/>
      </c>
      <c r="Z1003" s="48" t="str">
        <f>IFERROR(IF(COUNT($S1003:Y1003)&gt;=$P1003,"",EDATE($S1003,7)),"")</f>
        <v/>
      </c>
      <c r="AA1003" s="48" t="str">
        <f>IFERROR(IF(COUNT($S1003:Z1003)&gt;=$P1003,"",EDATE($S1003,8)),"")</f>
        <v/>
      </c>
      <c r="AB1003" s="48" t="str">
        <f>IFERROR(IF(COUNT($S1003:AA1003)&gt;=$P1003,"",EDATE($S1003,9)),"")</f>
        <v/>
      </c>
      <c r="AC1003" s="48" t="str">
        <f>IFERROR(IF(COUNT($S1003:AB1003)&gt;=$P1003,"",EDATE($S1003,10)),"")</f>
        <v/>
      </c>
      <c r="AD1003" s="48" t="str">
        <f>IFERROR(IF(COUNT($S1003:AC1003)&gt;=$P1003,"",EDATE($S1003,11)),"")</f>
        <v/>
      </c>
      <c r="AE1003" s="48" t="str">
        <f>IFERROR(IF(COUNT($S1003:AD1003)&gt;=$P1003,"",EDATE($S1003,12)),"")</f>
        <v/>
      </c>
      <c r="AF1003" s="48" t="str">
        <f>IFERROR(IF(COUNT($S1003:AE1003)&gt;=$P1003,"",EDATE($S1003,13)),"")</f>
        <v/>
      </c>
      <c r="AG1003" s="48" t="str">
        <f>IFERROR(IF(COUNT($S1003:AF1003)&gt;=$P1003,"",EDATE($S1003,14)),"")</f>
        <v/>
      </c>
      <c r="AH1003" s="48" t="str">
        <f>IFERROR(IF(COUNT($S1003:AG1003)&gt;=$P1003,"",EDATE($S1003,15)),"")</f>
        <v/>
      </c>
      <c r="AI1003" s="48" t="str">
        <f>IFERROR(IF(COUNT($S1003:AH1003)&gt;=$P1003,"",EDATE($S1003,16)),"")</f>
        <v/>
      </c>
      <c r="AJ1003" s="48" t="str">
        <f>IFERROR(IF(COUNT($S1003:AI1003)&gt;=$P1003,"",EDATE($S1003,17)),"")</f>
        <v/>
      </c>
      <c r="AK1003" s="48" t="str">
        <f>IFERROR(IF(COUNT($S1003:AJ1003)&gt;=$P1003,"",EDATE($S1003,18)),"")</f>
        <v/>
      </c>
      <c r="AL1003" s="49" t="str">
        <f>IFERROR(IF(COUNT($S1003:AK1003)&gt;=$P1003,"",EDATE($S1003,19)),"")</f>
        <v/>
      </c>
      <c r="AM1003" s="49" t="str">
        <f>IFERROR(IF(COUNT($S1003:AL1003)&gt;=$P1003,"",EDATE($S1003,20)),"")</f>
        <v/>
      </c>
      <c r="AN1003" s="49" t="str">
        <f>IFERROR(IF(COUNT($S1003:AM1003)&gt;=$P1003,"",EDATE($S1003,21)),"")</f>
        <v/>
      </c>
      <c r="AO1003" s="49" t="str">
        <f>IFERROR(IF(COUNT($S1003:AN1003)&gt;=$P1003,"",EDATE($S1003,22)),"")</f>
        <v/>
      </c>
      <c r="AP1003" s="49" t="str">
        <f>IFERROR(IF(COUNT($S1003:AO1003)&gt;=$P1003,"",EDATE($S1003,23)),"")</f>
        <v/>
      </c>
      <c r="AQ1003" s="49" t="str">
        <f>IFERROR(IF(COUNT($S1003:AP1003)&gt;=$P1003,"",EDATE($S1003,24)),"")</f>
        <v/>
      </c>
      <c r="AR1003" s="49" t="str">
        <f>IFERROR(IF(COUNT($S1003:AQ1003)&gt;=$P1003,"",EDATE($S1003,25)),"")</f>
        <v/>
      </c>
      <c r="AS1003" s="49" t="str">
        <f>IFERROR(IF(COUNT($S1003:AR1003)&gt;=$P1003,"",EDATE($S1003,26)),"")</f>
        <v/>
      </c>
      <c r="AT1003" s="49" t="str">
        <f>IFERROR(IF(COUNT($S1003:AS1003)&gt;=$P1003,"",EDATE($S1003,27)),"")</f>
        <v/>
      </c>
      <c r="AU1003" s="49" t="str">
        <f>IFERROR(IF(COUNT($S1003:AT1003)&gt;=$P1003,"",EDATE($S1003,28)),"")</f>
        <v/>
      </c>
      <c r="AV1003" s="49" t="str">
        <f>IFERROR(IF(COUNT($S1003:AU1003)&gt;=$P1003,"",EDATE($S1003,29)),"")</f>
        <v/>
      </c>
      <c r="AW1003" s="49" t="str">
        <f>IFERROR(IF(COUNT($S1003:AV1003)&gt;=$P1003,"",EDATE($S1003,30)),"")</f>
        <v/>
      </c>
      <c r="AX1003" s="49" t="str">
        <f>IFERROR(IF(COUNT($S1003:AW1003)&gt;=$P1003,"",EDATE($S1003,31)),"")</f>
        <v/>
      </c>
      <c r="AY1003" s="49" t="str">
        <f>IFERROR(IF(COUNT($S1003:AX1003)&gt;=$P1003,"",EDATE($S1003,32)),"")</f>
        <v/>
      </c>
      <c r="AZ1003" s="49" t="str">
        <f>IFERROR(IF(COUNT($S1003:AY1003)&gt;=$P1003,"",EDATE($S1003,33)),"")</f>
        <v/>
      </c>
      <c r="BA1003" s="49" t="str">
        <f>IFERROR(IF(COUNT($S1003:AZ1003)&gt;=$P1003,"",EDATE($S1003,34)),"")</f>
        <v/>
      </c>
      <c r="BB1003" s="49" t="str">
        <f>IFERROR(IF(COUNT($S1003:BA1003)&gt;=$P1003,"",EDATE($S1003,35)),"")</f>
        <v/>
      </c>
      <c r="BC1003" s="49" t="str">
        <f>IFERROR(IF(COUNT($S1003:BB1003)&gt;=$P1003,"",EDATE($S1003,36)),"")</f>
        <v/>
      </c>
      <c r="BD1003" s="108"/>
    </row>
    <row r="1004" spans="1:56" s="98" customFormat="1" ht="21" customHeight="1" thickBot="1">
      <c r="A1004" s="106" t="str">
        <f t="shared" ca="1" si="90"/>
        <v/>
      </c>
      <c r="B1004" s="152"/>
      <c r="C1004" s="45" t="str">
        <f>IFERROR(VLOOKUP(B1004,'اسماء العملاء'!$A$2:$E$1589,5,FALSE),"")</f>
        <v/>
      </c>
      <c r="D1004" s="60" t="str">
        <f>IFERROR(VLOOKUP(B1004,'اسماء العملاء'!$A$2:$C$1589,2,FALSE),"")</f>
        <v/>
      </c>
      <c r="E1004" s="56"/>
      <c r="F1004" s="62" t="str">
        <f>IFERROR(VLOOKUP(B1004,'اسماء العملاء'!$A$2:$C$1589,3,FALSE),"")</f>
        <v/>
      </c>
      <c r="G1004" s="75" t="str">
        <f>IFERROR(VLOOKUP(B1004,'اسماء العملاء'!$A$2:$F$1589,6,FALSE),"")</f>
        <v/>
      </c>
      <c r="H1004" s="142" t="str">
        <f>IFERROR(VLOOKUP(G1004,'انواع الفلاتر'!$B$2:$C$52,2,FALSE),"")</f>
        <v/>
      </c>
      <c r="I1004" s="128" t="str">
        <f>IFERROR(VLOOKUP(B1004,'اسماء العملاء'!$A$2:$K$1589,11,FALSE),"")</f>
        <v/>
      </c>
      <c r="J1004" s="46" t="str">
        <f t="shared" si="91"/>
        <v/>
      </c>
      <c r="K1004" s="37"/>
      <c r="L1004" s="137" t="str">
        <f t="shared" si="92"/>
        <v/>
      </c>
      <c r="M1004" s="94" t="str">
        <f>IFERROR(VLOOKUP(B1004,'اسماء العملاء'!$A$2:$G$1589,7,FALSE),"")</f>
        <v/>
      </c>
      <c r="N1004" s="92" t="str">
        <f t="shared" si="93"/>
        <v/>
      </c>
      <c r="O1004" s="149" t="str">
        <f>IFERROR(VLOOKUP(B1004,'اسماء العملاء'!$A$2:$I$1589,9,FALSE),"")</f>
        <v/>
      </c>
      <c r="P1004" s="144" t="str">
        <f t="shared" si="94"/>
        <v/>
      </c>
      <c r="Q1004" s="145" t="str">
        <f t="shared" si="95"/>
        <v/>
      </c>
      <c r="R1004" s="50"/>
      <c r="S1004" s="133" t="str">
        <f>IFERROR(VLOOKUP(B1004,'اسماء العملاء'!$A$2:$J$1589,10,FALSE),"")</f>
        <v/>
      </c>
      <c r="T1004" s="48" t="str">
        <f>IFERROR(IF(COUNT($S1004:S1004)&gt;=$P1004,"",EDATE($S1004,1)),"")</f>
        <v/>
      </c>
      <c r="U1004" s="48" t="str">
        <f>IFERROR(IF(COUNT($S1004:T1004)&gt;=$P1004,"",EDATE($S1004,2)),"")</f>
        <v/>
      </c>
      <c r="V1004" s="48" t="str">
        <f>IFERROR(IF(COUNT($S1004:U1004)&gt;=$P1004,"",EDATE($S1004,3)),"")</f>
        <v/>
      </c>
      <c r="W1004" s="48" t="str">
        <f>IFERROR(IF(COUNT($S1004:V1004)&gt;=$P1004,"",EDATE($S1004,4)),"")</f>
        <v/>
      </c>
      <c r="X1004" s="48" t="str">
        <f>IFERROR(IF(COUNT($S1004:W1004)&gt;=$P1004,"",EDATE($S1004,5)),"")</f>
        <v/>
      </c>
      <c r="Y1004" s="48" t="str">
        <f>IFERROR(IF(COUNT($S1004:X1004)&gt;=$P1004,"",EDATE($S1004,6)),"")</f>
        <v/>
      </c>
      <c r="Z1004" s="48" t="str">
        <f>IFERROR(IF(COUNT($S1004:Y1004)&gt;=$P1004,"",EDATE($S1004,7)),"")</f>
        <v/>
      </c>
      <c r="AA1004" s="48" t="str">
        <f>IFERROR(IF(COUNT($S1004:Z1004)&gt;=$P1004,"",EDATE($S1004,8)),"")</f>
        <v/>
      </c>
      <c r="AB1004" s="48" t="str">
        <f>IFERROR(IF(COUNT($S1004:AA1004)&gt;=$P1004,"",EDATE($S1004,9)),"")</f>
        <v/>
      </c>
      <c r="AC1004" s="48" t="str">
        <f>IFERROR(IF(COUNT($S1004:AB1004)&gt;=$P1004,"",EDATE($S1004,10)),"")</f>
        <v/>
      </c>
      <c r="AD1004" s="48" t="str">
        <f>IFERROR(IF(COUNT($S1004:AC1004)&gt;=$P1004,"",EDATE($S1004,11)),"")</f>
        <v/>
      </c>
      <c r="AE1004" s="48" t="str">
        <f>IFERROR(IF(COUNT($S1004:AD1004)&gt;=$P1004,"",EDATE($S1004,12)),"")</f>
        <v/>
      </c>
      <c r="AF1004" s="48" t="str">
        <f>IFERROR(IF(COUNT($S1004:AE1004)&gt;=$P1004,"",EDATE($S1004,13)),"")</f>
        <v/>
      </c>
      <c r="AG1004" s="48" t="str">
        <f>IFERROR(IF(COUNT($S1004:AF1004)&gt;=$P1004,"",EDATE($S1004,14)),"")</f>
        <v/>
      </c>
      <c r="AH1004" s="48" t="str">
        <f>IFERROR(IF(COUNT($S1004:AG1004)&gt;=$P1004,"",EDATE($S1004,15)),"")</f>
        <v/>
      </c>
      <c r="AI1004" s="48" t="str">
        <f>IFERROR(IF(COUNT($S1004:AH1004)&gt;=$P1004,"",EDATE($S1004,16)),"")</f>
        <v/>
      </c>
      <c r="AJ1004" s="48" t="str">
        <f>IFERROR(IF(COUNT($S1004:AI1004)&gt;=$P1004,"",EDATE($S1004,17)),"")</f>
        <v/>
      </c>
      <c r="AK1004" s="48" t="str">
        <f>IFERROR(IF(COUNT($S1004:AJ1004)&gt;=$P1004,"",EDATE($S1004,18)),"")</f>
        <v/>
      </c>
      <c r="AL1004" s="49" t="str">
        <f>IFERROR(IF(COUNT($S1004:AK1004)&gt;=$P1004,"",EDATE($S1004,19)),"")</f>
        <v/>
      </c>
      <c r="AM1004" s="49" t="str">
        <f>IFERROR(IF(COUNT($S1004:AL1004)&gt;=$P1004,"",EDATE($S1004,20)),"")</f>
        <v/>
      </c>
      <c r="AN1004" s="49" t="str">
        <f>IFERROR(IF(COUNT($S1004:AM1004)&gt;=$P1004,"",EDATE($S1004,21)),"")</f>
        <v/>
      </c>
      <c r="AO1004" s="49" t="str">
        <f>IFERROR(IF(COUNT($S1004:AN1004)&gt;=$P1004,"",EDATE($S1004,22)),"")</f>
        <v/>
      </c>
      <c r="AP1004" s="49" t="str">
        <f>IFERROR(IF(COUNT($S1004:AO1004)&gt;=$P1004,"",EDATE($S1004,23)),"")</f>
        <v/>
      </c>
      <c r="AQ1004" s="49" t="str">
        <f>IFERROR(IF(COUNT($S1004:AP1004)&gt;=$P1004,"",EDATE($S1004,24)),"")</f>
        <v/>
      </c>
      <c r="AR1004" s="49" t="str">
        <f>IFERROR(IF(COUNT($S1004:AQ1004)&gt;=$P1004,"",EDATE($S1004,25)),"")</f>
        <v/>
      </c>
      <c r="AS1004" s="49" t="str">
        <f>IFERROR(IF(COUNT($S1004:AR1004)&gt;=$P1004,"",EDATE($S1004,26)),"")</f>
        <v/>
      </c>
      <c r="AT1004" s="49" t="str">
        <f>IFERROR(IF(COUNT($S1004:AS1004)&gt;=$P1004,"",EDATE($S1004,27)),"")</f>
        <v/>
      </c>
      <c r="AU1004" s="49" t="str">
        <f>IFERROR(IF(COUNT($S1004:AT1004)&gt;=$P1004,"",EDATE($S1004,28)),"")</f>
        <v/>
      </c>
      <c r="AV1004" s="49" t="str">
        <f>IFERROR(IF(COUNT($S1004:AU1004)&gt;=$P1004,"",EDATE($S1004,29)),"")</f>
        <v/>
      </c>
      <c r="AW1004" s="49" t="str">
        <f>IFERROR(IF(COUNT($S1004:AV1004)&gt;=$P1004,"",EDATE($S1004,30)),"")</f>
        <v/>
      </c>
      <c r="AX1004" s="49" t="str">
        <f>IFERROR(IF(COUNT($S1004:AW1004)&gt;=$P1004,"",EDATE($S1004,31)),"")</f>
        <v/>
      </c>
      <c r="AY1004" s="49" t="str">
        <f>IFERROR(IF(COUNT($S1004:AX1004)&gt;=$P1004,"",EDATE($S1004,32)),"")</f>
        <v/>
      </c>
      <c r="AZ1004" s="49" t="str">
        <f>IFERROR(IF(COUNT($S1004:AY1004)&gt;=$P1004,"",EDATE($S1004,33)),"")</f>
        <v/>
      </c>
      <c r="BA1004" s="49" t="str">
        <f>IFERROR(IF(COUNT($S1004:AZ1004)&gt;=$P1004,"",EDATE($S1004,34)),"")</f>
        <v/>
      </c>
      <c r="BB1004" s="49" t="str">
        <f>IFERROR(IF(COUNT($S1004:BA1004)&gt;=$P1004,"",EDATE($S1004,35)),"")</f>
        <v/>
      </c>
      <c r="BC1004" s="49" t="str">
        <f>IFERROR(IF(COUNT($S1004:BB1004)&gt;=$P1004,"",EDATE($S1004,36)),"")</f>
        <v/>
      </c>
      <c r="BD1004" s="108"/>
    </row>
    <row r="1005" spans="1:56" s="98" customFormat="1" ht="21" customHeight="1" thickBot="1">
      <c r="A1005" s="106" t="str">
        <f t="shared" ca="1" si="90"/>
        <v/>
      </c>
      <c r="B1005" s="152"/>
      <c r="C1005" s="45" t="str">
        <f>IFERROR(VLOOKUP(B1005,'اسماء العملاء'!$A$2:$E$1589,5,FALSE),"")</f>
        <v/>
      </c>
      <c r="D1005" s="60" t="str">
        <f>IFERROR(VLOOKUP(B1005,'اسماء العملاء'!$A$2:$C$1589,2,FALSE),"")</f>
        <v/>
      </c>
      <c r="E1005" s="56"/>
      <c r="F1005" s="62" t="str">
        <f>IFERROR(VLOOKUP(B1005,'اسماء العملاء'!$A$2:$C$1589,3,FALSE),"")</f>
        <v/>
      </c>
      <c r="G1005" s="75" t="str">
        <f>IFERROR(VLOOKUP(B1005,'اسماء العملاء'!$A$2:$F$1589,6,FALSE),"")</f>
        <v/>
      </c>
      <c r="H1005" s="142" t="str">
        <f>IFERROR(VLOOKUP(G1005,'انواع الفلاتر'!$B$2:$C$52,2,FALSE),"")</f>
        <v/>
      </c>
      <c r="I1005" s="128" t="str">
        <f>IFERROR(VLOOKUP(B1005,'اسماء العملاء'!$A$2:$K$1589,11,FALSE),"")</f>
        <v/>
      </c>
      <c r="J1005" s="46" t="str">
        <f t="shared" si="91"/>
        <v/>
      </c>
      <c r="K1005" s="37"/>
      <c r="L1005" s="137" t="str">
        <f t="shared" si="92"/>
        <v/>
      </c>
      <c r="M1005" s="94" t="str">
        <f>IFERROR(VLOOKUP(B1005,'اسماء العملاء'!$A$2:$G$1589,7,FALSE),"")</f>
        <v/>
      </c>
      <c r="N1005" s="92" t="str">
        <f t="shared" si="93"/>
        <v/>
      </c>
      <c r="O1005" s="149" t="str">
        <f>IFERROR(VLOOKUP(B1005,'اسماء العملاء'!$A$2:$I$1589,9,FALSE),"")</f>
        <v/>
      </c>
      <c r="P1005" s="144" t="str">
        <f t="shared" si="94"/>
        <v/>
      </c>
      <c r="Q1005" s="145" t="str">
        <f t="shared" si="95"/>
        <v/>
      </c>
      <c r="R1005" s="50"/>
      <c r="S1005" s="133" t="str">
        <f>IFERROR(VLOOKUP(B1005,'اسماء العملاء'!$A$2:$J$1589,10,FALSE),"")</f>
        <v/>
      </c>
      <c r="T1005" s="48" t="str">
        <f>IFERROR(IF(COUNT($S1005:S1005)&gt;=$P1005,"",EDATE($S1005,1)),"")</f>
        <v/>
      </c>
      <c r="U1005" s="48" t="str">
        <f>IFERROR(IF(COUNT($S1005:T1005)&gt;=$P1005,"",EDATE($S1005,2)),"")</f>
        <v/>
      </c>
      <c r="V1005" s="48" t="str">
        <f>IFERROR(IF(COUNT($S1005:U1005)&gt;=$P1005,"",EDATE($S1005,3)),"")</f>
        <v/>
      </c>
      <c r="W1005" s="48" t="str">
        <f>IFERROR(IF(COUNT($S1005:V1005)&gt;=$P1005,"",EDATE($S1005,4)),"")</f>
        <v/>
      </c>
      <c r="X1005" s="48" t="str">
        <f>IFERROR(IF(COUNT($S1005:W1005)&gt;=$P1005,"",EDATE($S1005,5)),"")</f>
        <v/>
      </c>
      <c r="Y1005" s="48" t="str">
        <f>IFERROR(IF(COUNT($S1005:X1005)&gt;=$P1005,"",EDATE($S1005,6)),"")</f>
        <v/>
      </c>
      <c r="Z1005" s="48" t="str">
        <f>IFERROR(IF(COUNT($S1005:Y1005)&gt;=$P1005,"",EDATE($S1005,7)),"")</f>
        <v/>
      </c>
      <c r="AA1005" s="48" t="str">
        <f>IFERROR(IF(COUNT($S1005:Z1005)&gt;=$P1005,"",EDATE($S1005,8)),"")</f>
        <v/>
      </c>
      <c r="AB1005" s="48" t="str">
        <f>IFERROR(IF(COUNT($S1005:AA1005)&gt;=$P1005,"",EDATE($S1005,9)),"")</f>
        <v/>
      </c>
      <c r="AC1005" s="48" t="str">
        <f>IFERROR(IF(COUNT($S1005:AB1005)&gt;=$P1005,"",EDATE($S1005,10)),"")</f>
        <v/>
      </c>
      <c r="AD1005" s="48" t="str">
        <f>IFERROR(IF(COUNT($S1005:AC1005)&gt;=$P1005,"",EDATE($S1005,11)),"")</f>
        <v/>
      </c>
      <c r="AE1005" s="48" t="str">
        <f>IFERROR(IF(COUNT($S1005:AD1005)&gt;=$P1005,"",EDATE($S1005,12)),"")</f>
        <v/>
      </c>
      <c r="AF1005" s="48" t="str">
        <f>IFERROR(IF(COUNT($S1005:AE1005)&gt;=$P1005,"",EDATE($S1005,13)),"")</f>
        <v/>
      </c>
      <c r="AG1005" s="48" t="str">
        <f>IFERROR(IF(COUNT($S1005:AF1005)&gt;=$P1005,"",EDATE($S1005,14)),"")</f>
        <v/>
      </c>
      <c r="AH1005" s="48" t="str">
        <f>IFERROR(IF(COUNT($S1005:AG1005)&gt;=$P1005,"",EDATE($S1005,15)),"")</f>
        <v/>
      </c>
      <c r="AI1005" s="48" t="str">
        <f>IFERROR(IF(COUNT($S1005:AH1005)&gt;=$P1005,"",EDATE($S1005,16)),"")</f>
        <v/>
      </c>
      <c r="AJ1005" s="48" t="str">
        <f>IFERROR(IF(COUNT($S1005:AI1005)&gt;=$P1005,"",EDATE($S1005,17)),"")</f>
        <v/>
      </c>
      <c r="AK1005" s="48" t="str">
        <f>IFERROR(IF(COUNT($S1005:AJ1005)&gt;=$P1005,"",EDATE($S1005,18)),"")</f>
        <v/>
      </c>
      <c r="AL1005" s="49" t="str">
        <f>IFERROR(IF(COUNT($S1005:AK1005)&gt;=$P1005,"",EDATE($S1005,19)),"")</f>
        <v/>
      </c>
      <c r="AM1005" s="49" t="str">
        <f>IFERROR(IF(COUNT($S1005:AL1005)&gt;=$P1005,"",EDATE($S1005,20)),"")</f>
        <v/>
      </c>
      <c r="AN1005" s="49" t="str">
        <f>IFERROR(IF(COUNT($S1005:AM1005)&gt;=$P1005,"",EDATE($S1005,21)),"")</f>
        <v/>
      </c>
      <c r="AO1005" s="49" t="str">
        <f>IFERROR(IF(COUNT($S1005:AN1005)&gt;=$P1005,"",EDATE($S1005,22)),"")</f>
        <v/>
      </c>
      <c r="AP1005" s="49" t="str">
        <f>IFERROR(IF(COUNT($S1005:AO1005)&gt;=$P1005,"",EDATE($S1005,23)),"")</f>
        <v/>
      </c>
      <c r="AQ1005" s="49" t="str">
        <f>IFERROR(IF(COUNT($S1005:AP1005)&gt;=$P1005,"",EDATE($S1005,24)),"")</f>
        <v/>
      </c>
      <c r="AR1005" s="49" t="str">
        <f>IFERROR(IF(COUNT($S1005:AQ1005)&gt;=$P1005,"",EDATE($S1005,25)),"")</f>
        <v/>
      </c>
      <c r="AS1005" s="49" t="str">
        <f>IFERROR(IF(COUNT($S1005:AR1005)&gt;=$P1005,"",EDATE($S1005,26)),"")</f>
        <v/>
      </c>
      <c r="AT1005" s="49" t="str">
        <f>IFERROR(IF(COUNT($S1005:AS1005)&gt;=$P1005,"",EDATE($S1005,27)),"")</f>
        <v/>
      </c>
      <c r="AU1005" s="49" t="str">
        <f>IFERROR(IF(COUNT($S1005:AT1005)&gt;=$P1005,"",EDATE($S1005,28)),"")</f>
        <v/>
      </c>
      <c r="AV1005" s="49" t="str">
        <f>IFERROR(IF(COUNT($S1005:AU1005)&gt;=$P1005,"",EDATE($S1005,29)),"")</f>
        <v/>
      </c>
      <c r="AW1005" s="49" t="str">
        <f>IFERROR(IF(COUNT($S1005:AV1005)&gt;=$P1005,"",EDATE($S1005,30)),"")</f>
        <v/>
      </c>
      <c r="AX1005" s="49" t="str">
        <f>IFERROR(IF(COUNT($S1005:AW1005)&gt;=$P1005,"",EDATE($S1005,31)),"")</f>
        <v/>
      </c>
      <c r="AY1005" s="49" t="str">
        <f>IFERROR(IF(COUNT($S1005:AX1005)&gt;=$P1005,"",EDATE($S1005,32)),"")</f>
        <v/>
      </c>
      <c r="AZ1005" s="49" t="str">
        <f>IFERROR(IF(COUNT($S1005:AY1005)&gt;=$P1005,"",EDATE($S1005,33)),"")</f>
        <v/>
      </c>
      <c r="BA1005" s="49" t="str">
        <f>IFERROR(IF(COUNT($S1005:AZ1005)&gt;=$P1005,"",EDATE($S1005,34)),"")</f>
        <v/>
      </c>
      <c r="BB1005" s="49" t="str">
        <f>IFERROR(IF(COUNT($S1005:BA1005)&gt;=$P1005,"",EDATE($S1005,35)),"")</f>
        <v/>
      </c>
      <c r="BC1005" s="49" t="str">
        <f>IFERROR(IF(COUNT($S1005:BB1005)&gt;=$P1005,"",EDATE($S1005,36)),"")</f>
        <v/>
      </c>
      <c r="BD1005" s="108"/>
    </row>
    <row r="1006" spans="1:56" s="98" customFormat="1" ht="21" customHeight="1" thickBot="1">
      <c r="A1006" s="106" t="str">
        <f t="shared" ca="1" si="90"/>
        <v/>
      </c>
      <c r="B1006" s="152"/>
      <c r="C1006" s="45" t="str">
        <f>IFERROR(VLOOKUP(B1006,'اسماء العملاء'!$A$2:$E$1589,5,FALSE),"")</f>
        <v/>
      </c>
      <c r="D1006" s="60" t="str">
        <f>IFERROR(VLOOKUP(B1006,'اسماء العملاء'!$A$2:$C$1589,2,FALSE),"")</f>
        <v/>
      </c>
      <c r="E1006" s="56"/>
      <c r="F1006" s="62" t="str">
        <f>IFERROR(VLOOKUP(B1006,'اسماء العملاء'!$A$2:$C$1589,3,FALSE),"")</f>
        <v/>
      </c>
      <c r="G1006" s="75" t="str">
        <f>IFERROR(VLOOKUP(B1006,'اسماء العملاء'!$A$2:$F$1589,6,FALSE),"")</f>
        <v/>
      </c>
      <c r="H1006" s="142" t="str">
        <f>IFERROR(VLOOKUP(G1006,'انواع الفلاتر'!$B$2:$C$52,2,FALSE),"")</f>
        <v/>
      </c>
      <c r="I1006" s="128" t="str">
        <f>IFERROR(VLOOKUP(B1006,'اسماء العملاء'!$A$2:$K$1589,11,FALSE),"")</f>
        <v/>
      </c>
      <c r="J1006" s="46" t="str">
        <f t="shared" si="91"/>
        <v/>
      </c>
      <c r="K1006" s="37"/>
      <c r="L1006" s="137" t="str">
        <f t="shared" si="92"/>
        <v/>
      </c>
      <c r="M1006" s="94" t="str">
        <f>IFERROR(VLOOKUP(B1006,'اسماء العملاء'!$A$2:$G$1589,7,FALSE),"")</f>
        <v/>
      </c>
      <c r="N1006" s="92" t="str">
        <f t="shared" si="93"/>
        <v/>
      </c>
      <c r="O1006" s="149" t="str">
        <f>IFERROR(VLOOKUP(B1006,'اسماء العملاء'!$A$2:$I$1589,9,FALSE),"")</f>
        <v/>
      </c>
      <c r="P1006" s="144" t="str">
        <f t="shared" si="94"/>
        <v/>
      </c>
      <c r="Q1006" s="145" t="str">
        <f t="shared" si="95"/>
        <v/>
      </c>
      <c r="R1006" s="50"/>
      <c r="S1006" s="133" t="str">
        <f>IFERROR(VLOOKUP(B1006,'اسماء العملاء'!$A$2:$J$1589,10,FALSE),"")</f>
        <v/>
      </c>
      <c r="T1006" s="48" t="str">
        <f>IFERROR(IF(COUNT($S1006:S1006)&gt;=$P1006,"",EDATE($S1006,1)),"")</f>
        <v/>
      </c>
      <c r="U1006" s="48" t="str">
        <f>IFERROR(IF(COUNT($S1006:T1006)&gt;=$P1006,"",EDATE($S1006,2)),"")</f>
        <v/>
      </c>
      <c r="V1006" s="48" t="str">
        <f>IFERROR(IF(COUNT($S1006:U1006)&gt;=$P1006,"",EDATE($S1006,3)),"")</f>
        <v/>
      </c>
      <c r="W1006" s="48" t="str">
        <f>IFERROR(IF(COUNT($S1006:V1006)&gt;=$P1006,"",EDATE($S1006,4)),"")</f>
        <v/>
      </c>
      <c r="X1006" s="48" t="str">
        <f>IFERROR(IF(COUNT($S1006:W1006)&gt;=$P1006,"",EDATE($S1006,5)),"")</f>
        <v/>
      </c>
      <c r="Y1006" s="48" t="str">
        <f>IFERROR(IF(COUNT($S1006:X1006)&gt;=$P1006,"",EDATE($S1006,6)),"")</f>
        <v/>
      </c>
      <c r="Z1006" s="48" t="str">
        <f>IFERROR(IF(COUNT($S1006:Y1006)&gt;=$P1006,"",EDATE($S1006,7)),"")</f>
        <v/>
      </c>
      <c r="AA1006" s="48" t="str">
        <f>IFERROR(IF(COUNT($S1006:Z1006)&gt;=$P1006,"",EDATE($S1006,8)),"")</f>
        <v/>
      </c>
      <c r="AB1006" s="48" t="str">
        <f>IFERROR(IF(COUNT($S1006:AA1006)&gt;=$P1006,"",EDATE($S1006,9)),"")</f>
        <v/>
      </c>
      <c r="AC1006" s="48" t="str">
        <f>IFERROR(IF(COUNT($S1006:AB1006)&gt;=$P1006,"",EDATE($S1006,10)),"")</f>
        <v/>
      </c>
      <c r="AD1006" s="48" t="str">
        <f>IFERROR(IF(COUNT($S1006:AC1006)&gt;=$P1006,"",EDATE($S1006,11)),"")</f>
        <v/>
      </c>
      <c r="AE1006" s="48" t="str">
        <f>IFERROR(IF(COUNT($S1006:AD1006)&gt;=$P1006,"",EDATE($S1006,12)),"")</f>
        <v/>
      </c>
      <c r="AF1006" s="48" t="str">
        <f>IFERROR(IF(COUNT($S1006:AE1006)&gt;=$P1006,"",EDATE($S1006,13)),"")</f>
        <v/>
      </c>
      <c r="AG1006" s="48" t="str">
        <f>IFERROR(IF(COUNT($S1006:AF1006)&gt;=$P1006,"",EDATE($S1006,14)),"")</f>
        <v/>
      </c>
      <c r="AH1006" s="48" t="str">
        <f>IFERROR(IF(COUNT($S1006:AG1006)&gt;=$P1006,"",EDATE($S1006,15)),"")</f>
        <v/>
      </c>
      <c r="AI1006" s="48" t="str">
        <f>IFERROR(IF(COUNT($S1006:AH1006)&gt;=$P1006,"",EDATE($S1006,16)),"")</f>
        <v/>
      </c>
      <c r="AJ1006" s="48" t="str">
        <f>IFERROR(IF(COUNT($S1006:AI1006)&gt;=$P1006,"",EDATE($S1006,17)),"")</f>
        <v/>
      </c>
      <c r="AK1006" s="48" t="str">
        <f>IFERROR(IF(COUNT($S1006:AJ1006)&gt;=$P1006,"",EDATE($S1006,18)),"")</f>
        <v/>
      </c>
      <c r="AL1006" s="49" t="str">
        <f>IFERROR(IF(COUNT($S1006:AK1006)&gt;=$P1006,"",EDATE($S1006,19)),"")</f>
        <v/>
      </c>
      <c r="AM1006" s="49" t="str">
        <f>IFERROR(IF(COUNT($S1006:AL1006)&gt;=$P1006,"",EDATE($S1006,20)),"")</f>
        <v/>
      </c>
      <c r="AN1006" s="49" t="str">
        <f>IFERROR(IF(COUNT($S1006:AM1006)&gt;=$P1006,"",EDATE($S1006,21)),"")</f>
        <v/>
      </c>
      <c r="AO1006" s="49" t="str">
        <f>IFERROR(IF(COUNT($S1006:AN1006)&gt;=$P1006,"",EDATE($S1006,22)),"")</f>
        <v/>
      </c>
      <c r="AP1006" s="49" t="str">
        <f>IFERROR(IF(COUNT($S1006:AO1006)&gt;=$P1006,"",EDATE($S1006,23)),"")</f>
        <v/>
      </c>
      <c r="AQ1006" s="49" t="str">
        <f>IFERROR(IF(COUNT($S1006:AP1006)&gt;=$P1006,"",EDATE($S1006,24)),"")</f>
        <v/>
      </c>
      <c r="AR1006" s="49" t="str">
        <f>IFERROR(IF(COUNT($S1006:AQ1006)&gt;=$P1006,"",EDATE($S1006,25)),"")</f>
        <v/>
      </c>
      <c r="AS1006" s="49" t="str">
        <f>IFERROR(IF(COUNT($S1006:AR1006)&gt;=$P1006,"",EDATE($S1006,26)),"")</f>
        <v/>
      </c>
      <c r="AT1006" s="49" t="str">
        <f>IFERROR(IF(COUNT($S1006:AS1006)&gt;=$P1006,"",EDATE($S1006,27)),"")</f>
        <v/>
      </c>
      <c r="AU1006" s="49" t="str">
        <f>IFERROR(IF(COUNT($S1006:AT1006)&gt;=$P1006,"",EDATE($S1006,28)),"")</f>
        <v/>
      </c>
      <c r="AV1006" s="49" t="str">
        <f>IFERROR(IF(COUNT($S1006:AU1006)&gt;=$P1006,"",EDATE($S1006,29)),"")</f>
        <v/>
      </c>
      <c r="AW1006" s="49" t="str">
        <f>IFERROR(IF(COUNT($S1006:AV1006)&gt;=$P1006,"",EDATE($S1006,30)),"")</f>
        <v/>
      </c>
      <c r="AX1006" s="49" t="str">
        <f>IFERROR(IF(COUNT($S1006:AW1006)&gt;=$P1006,"",EDATE($S1006,31)),"")</f>
        <v/>
      </c>
      <c r="AY1006" s="49" t="str">
        <f>IFERROR(IF(COUNT($S1006:AX1006)&gt;=$P1006,"",EDATE($S1006,32)),"")</f>
        <v/>
      </c>
      <c r="AZ1006" s="49" t="str">
        <f>IFERROR(IF(COUNT($S1006:AY1006)&gt;=$P1006,"",EDATE($S1006,33)),"")</f>
        <v/>
      </c>
      <c r="BA1006" s="49" t="str">
        <f>IFERROR(IF(COUNT($S1006:AZ1006)&gt;=$P1006,"",EDATE($S1006,34)),"")</f>
        <v/>
      </c>
      <c r="BB1006" s="49" t="str">
        <f>IFERROR(IF(COUNT($S1006:BA1006)&gt;=$P1006,"",EDATE($S1006,35)),"")</f>
        <v/>
      </c>
      <c r="BC1006" s="49" t="str">
        <f>IFERROR(IF(COUNT($S1006:BB1006)&gt;=$P1006,"",EDATE($S1006,36)),"")</f>
        <v/>
      </c>
      <c r="BD1006" s="108"/>
    </row>
    <row r="1007" spans="1:56" s="98" customFormat="1" ht="21" customHeight="1" thickBot="1">
      <c r="A1007" s="106" t="str">
        <f t="shared" ca="1" si="90"/>
        <v/>
      </c>
      <c r="B1007" s="152"/>
      <c r="C1007" s="45" t="str">
        <f>IFERROR(VLOOKUP(B1007,'اسماء العملاء'!$A$2:$E$1589,5,FALSE),"")</f>
        <v/>
      </c>
      <c r="D1007" s="60" t="str">
        <f>IFERROR(VLOOKUP(B1007,'اسماء العملاء'!$A$2:$C$1589,2,FALSE),"")</f>
        <v/>
      </c>
      <c r="E1007" s="56"/>
      <c r="F1007" s="62" t="str">
        <f>IFERROR(VLOOKUP(B1007,'اسماء العملاء'!$A$2:$C$1589,3,FALSE),"")</f>
        <v/>
      </c>
      <c r="G1007" s="75" t="str">
        <f>IFERROR(VLOOKUP(B1007,'اسماء العملاء'!$A$2:$F$1589,6,FALSE),"")</f>
        <v/>
      </c>
      <c r="H1007" s="142" t="str">
        <f>IFERROR(VLOOKUP(G1007,'انواع الفلاتر'!$B$2:$C$52,2,FALSE),"")</f>
        <v/>
      </c>
      <c r="I1007" s="128" t="str">
        <f>IFERROR(VLOOKUP(B1007,'اسماء العملاء'!$A$2:$K$1589,11,FALSE),"")</f>
        <v/>
      </c>
      <c r="J1007" s="46" t="str">
        <f t="shared" si="91"/>
        <v/>
      </c>
      <c r="K1007" s="37"/>
      <c r="L1007" s="137" t="str">
        <f t="shared" si="92"/>
        <v/>
      </c>
      <c r="M1007" s="94" t="str">
        <f>IFERROR(VLOOKUP(B1007,'اسماء العملاء'!$A$2:$G$1589,7,FALSE),"")</f>
        <v/>
      </c>
      <c r="N1007" s="92" t="str">
        <f t="shared" si="93"/>
        <v/>
      </c>
      <c r="O1007" s="149" t="str">
        <f>IFERROR(VLOOKUP(B1007,'اسماء العملاء'!$A$2:$I$1589,9,FALSE),"")</f>
        <v/>
      </c>
      <c r="P1007" s="144" t="str">
        <f t="shared" si="94"/>
        <v/>
      </c>
      <c r="Q1007" s="145" t="str">
        <f t="shared" si="95"/>
        <v/>
      </c>
      <c r="R1007" s="50"/>
      <c r="S1007" s="133" t="str">
        <f>IFERROR(VLOOKUP(B1007,'اسماء العملاء'!$A$2:$J$1589,10,FALSE),"")</f>
        <v/>
      </c>
      <c r="T1007" s="48" t="str">
        <f>IFERROR(IF(COUNT($S1007:S1007)&gt;=$P1007,"",EDATE($S1007,1)),"")</f>
        <v/>
      </c>
      <c r="U1007" s="48" t="str">
        <f>IFERROR(IF(COUNT($S1007:T1007)&gt;=$P1007,"",EDATE($S1007,2)),"")</f>
        <v/>
      </c>
      <c r="V1007" s="48" t="str">
        <f>IFERROR(IF(COUNT($S1007:U1007)&gt;=$P1007,"",EDATE($S1007,3)),"")</f>
        <v/>
      </c>
      <c r="W1007" s="48" t="str">
        <f>IFERROR(IF(COUNT($S1007:V1007)&gt;=$P1007,"",EDATE($S1007,4)),"")</f>
        <v/>
      </c>
      <c r="X1007" s="48" t="str">
        <f>IFERROR(IF(COUNT($S1007:W1007)&gt;=$P1007,"",EDATE($S1007,5)),"")</f>
        <v/>
      </c>
      <c r="Y1007" s="48" t="str">
        <f>IFERROR(IF(COUNT($S1007:X1007)&gt;=$P1007,"",EDATE($S1007,6)),"")</f>
        <v/>
      </c>
      <c r="Z1007" s="48" t="str">
        <f>IFERROR(IF(COUNT($S1007:Y1007)&gt;=$P1007,"",EDATE($S1007,7)),"")</f>
        <v/>
      </c>
      <c r="AA1007" s="48" t="str">
        <f>IFERROR(IF(COUNT($S1007:Z1007)&gt;=$P1007,"",EDATE($S1007,8)),"")</f>
        <v/>
      </c>
      <c r="AB1007" s="48" t="str">
        <f>IFERROR(IF(COUNT($S1007:AA1007)&gt;=$P1007,"",EDATE($S1007,9)),"")</f>
        <v/>
      </c>
      <c r="AC1007" s="48" t="str">
        <f>IFERROR(IF(COUNT($S1007:AB1007)&gt;=$P1007,"",EDATE($S1007,10)),"")</f>
        <v/>
      </c>
      <c r="AD1007" s="48" t="str">
        <f>IFERROR(IF(COUNT($S1007:AC1007)&gt;=$P1007,"",EDATE($S1007,11)),"")</f>
        <v/>
      </c>
      <c r="AE1007" s="48" t="str">
        <f>IFERROR(IF(COUNT($S1007:AD1007)&gt;=$P1007,"",EDATE($S1007,12)),"")</f>
        <v/>
      </c>
      <c r="AF1007" s="48" t="str">
        <f>IFERROR(IF(COUNT($S1007:AE1007)&gt;=$P1007,"",EDATE($S1007,13)),"")</f>
        <v/>
      </c>
      <c r="AG1007" s="48" t="str">
        <f>IFERROR(IF(COUNT($S1007:AF1007)&gt;=$P1007,"",EDATE($S1007,14)),"")</f>
        <v/>
      </c>
      <c r="AH1007" s="48" t="str">
        <f>IFERROR(IF(COUNT($S1007:AG1007)&gt;=$P1007,"",EDATE($S1007,15)),"")</f>
        <v/>
      </c>
      <c r="AI1007" s="48" t="str">
        <f>IFERROR(IF(COUNT($S1007:AH1007)&gt;=$P1007,"",EDATE($S1007,16)),"")</f>
        <v/>
      </c>
      <c r="AJ1007" s="48" t="str">
        <f>IFERROR(IF(COUNT($S1007:AI1007)&gt;=$P1007,"",EDATE($S1007,17)),"")</f>
        <v/>
      </c>
      <c r="AK1007" s="48" t="str">
        <f>IFERROR(IF(COUNT($S1007:AJ1007)&gt;=$P1007,"",EDATE($S1007,18)),"")</f>
        <v/>
      </c>
      <c r="AL1007" s="49" t="str">
        <f>IFERROR(IF(COUNT($S1007:AK1007)&gt;=$P1007,"",EDATE($S1007,19)),"")</f>
        <v/>
      </c>
      <c r="AM1007" s="49" t="str">
        <f>IFERROR(IF(COUNT($S1007:AL1007)&gt;=$P1007,"",EDATE($S1007,20)),"")</f>
        <v/>
      </c>
      <c r="AN1007" s="49" t="str">
        <f>IFERROR(IF(COUNT($S1007:AM1007)&gt;=$P1007,"",EDATE($S1007,21)),"")</f>
        <v/>
      </c>
      <c r="AO1007" s="49" t="str">
        <f>IFERROR(IF(COUNT($S1007:AN1007)&gt;=$P1007,"",EDATE($S1007,22)),"")</f>
        <v/>
      </c>
      <c r="AP1007" s="49" t="str">
        <f>IFERROR(IF(COUNT($S1007:AO1007)&gt;=$P1007,"",EDATE($S1007,23)),"")</f>
        <v/>
      </c>
      <c r="AQ1007" s="49" t="str">
        <f>IFERROR(IF(COUNT($S1007:AP1007)&gt;=$P1007,"",EDATE($S1007,24)),"")</f>
        <v/>
      </c>
      <c r="AR1007" s="49" t="str">
        <f>IFERROR(IF(COUNT($S1007:AQ1007)&gt;=$P1007,"",EDATE($S1007,25)),"")</f>
        <v/>
      </c>
      <c r="AS1007" s="49" t="str">
        <f>IFERROR(IF(COUNT($S1007:AR1007)&gt;=$P1007,"",EDATE($S1007,26)),"")</f>
        <v/>
      </c>
      <c r="AT1007" s="49" t="str">
        <f>IFERROR(IF(COUNT($S1007:AS1007)&gt;=$P1007,"",EDATE($S1007,27)),"")</f>
        <v/>
      </c>
      <c r="AU1007" s="49" t="str">
        <f>IFERROR(IF(COUNT($S1007:AT1007)&gt;=$P1007,"",EDATE($S1007,28)),"")</f>
        <v/>
      </c>
      <c r="AV1007" s="49" t="str">
        <f>IFERROR(IF(COUNT($S1007:AU1007)&gt;=$P1007,"",EDATE($S1007,29)),"")</f>
        <v/>
      </c>
      <c r="AW1007" s="49" t="str">
        <f>IFERROR(IF(COUNT($S1007:AV1007)&gt;=$P1007,"",EDATE($S1007,30)),"")</f>
        <v/>
      </c>
      <c r="AX1007" s="49" t="str">
        <f>IFERROR(IF(COUNT($S1007:AW1007)&gt;=$P1007,"",EDATE($S1007,31)),"")</f>
        <v/>
      </c>
      <c r="AY1007" s="49" t="str">
        <f>IFERROR(IF(COUNT($S1007:AX1007)&gt;=$P1007,"",EDATE($S1007,32)),"")</f>
        <v/>
      </c>
      <c r="AZ1007" s="49" t="str">
        <f>IFERROR(IF(COUNT($S1007:AY1007)&gt;=$P1007,"",EDATE($S1007,33)),"")</f>
        <v/>
      </c>
      <c r="BA1007" s="49" t="str">
        <f>IFERROR(IF(COUNT($S1007:AZ1007)&gt;=$P1007,"",EDATE($S1007,34)),"")</f>
        <v/>
      </c>
      <c r="BB1007" s="49" t="str">
        <f>IFERROR(IF(COUNT($S1007:BA1007)&gt;=$P1007,"",EDATE($S1007,35)),"")</f>
        <v/>
      </c>
      <c r="BC1007" s="49" t="str">
        <f>IFERROR(IF(COUNT($S1007:BB1007)&gt;=$P1007,"",EDATE($S1007,36)),"")</f>
        <v/>
      </c>
      <c r="BD1007" s="108"/>
    </row>
    <row r="1008" spans="1:56" s="98" customFormat="1" ht="21" customHeight="1" thickBot="1">
      <c r="A1008" s="106" t="str">
        <f t="shared" ca="1" si="90"/>
        <v/>
      </c>
      <c r="B1008" s="152"/>
      <c r="C1008" s="45" t="str">
        <f>IFERROR(VLOOKUP(B1008,'اسماء العملاء'!$A$2:$E$1589,5,FALSE),"")</f>
        <v/>
      </c>
      <c r="D1008" s="60" t="str">
        <f>IFERROR(VLOOKUP(B1008,'اسماء العملاء'!$A$2:$C$1589,2,FALSE),"")</f>
        <v/>
      </c>
      <c r="E1008" s="56"/>
      <c r="F1008" s="62" t="str">
        <f>IFERROR(VLOOKUP(B1008,'اسماء العملاء'!$A$2:$C$1589,3,FALSE),"")</f>
        <v/>
      </c>
      <c r="G1008" s="75" t="str">
        <f>IFERROR(VLOOKUP(B1008,'اسماء العملاء'!$A$2:$F$1589,6,FALSE),"")</f>
        <v/>
      </c>
      <c r="H1008" s="142" t="str">
        <f>IFERROR(VLOOKUP(G1008,'انواع الفلاتر'!$B$2:$C$52,2,FALSE),"")</f>
        <v/>
      </c>
      <c r="I1008" s="128" t="str">
        <f>IFERROR(VLOOKUP(B1008,'اسماء العملاء'!$A$2:$K$1589,11,FALSE),"")</f>
        <v/>
      </c>
      <c r="J1008" s="46" t="str">
        <f t="shared" si="91"/>
        <v/>
      </c>
      <c r="K1008" s="37"/>
      <c r="L1008" s="137" t="str">
        <f t="shared" si="92"/>
        <v/>
      </c>
      <c r="M1008" s="94" t="str">
        <f>IFERROR(VLOOKUP(B1008,'اسماء العملاء'!$A$2:$G$1589,7,FALSE),"")</f>
        <v/>
      </c>
      <c r="N1008" s="92" t="str">
        <f t="shared" si="93"/>
        <v/>
      </c>
      <c r="O1008" s="149" t="str">
        <f>IFERROR(VLOOKUP(B1008,'اسماء العملاء'!$A$2:$I$1589,9,FALSE),"")</f>
        <v/>
      </c>
      <c r="P1008" s="144" t="str">
        <f t="shared" si="94"/>
        <v/>
      </c>
      <c r="Q1008" s="145" t="str">
        <f t="shared" si="95"/>
        <v/>
      </c>
      <c r="R1008" s="50"/>
      <c r="S1008" s="133" t="str">
        <f>IFERROR(VLOOKUP(B1008,'اسماء العملاء'!$A$2:$J$1589,10,FALSE),"")</f>
        <v/>
      </c>
      <c r="T1008" s="48" t="str">
        <f>IFERROR(IF(COUNT($S1008:S1008)&gt;=$P1008,"",EDATE($S1008,1)),"")</f>
        <v/>
      </c>
      <c r="U1008" s="48" t="str">
        <f>IFERROR(IF(COUNT($S1008:T1008)&gt;=$P1008,"",EDATE($S1008,2)),"")</f>
        <v/>
      </c>
      <c r="V1008" s="48" t="str">
        <f>IFERROR(IF(COUNT($S1008:U1008)&gt;=$P1008,"",EDATE($S1008,3)),"")</f>
        <v/>
      </c>
      <c r="W1008" s="48" t="str">
        <f>IFERROR(IF(COUNT($S1008:V1008)&gt;=$P1008,"",EDATE($S1008,4)),"")</f>
        <v/>
      </c>
      <c r="X1008" s="48" t="str">
        <f>IFERROR(IF(COUNT($S1008:W1008)&gt;=$P1008,"",EDATE($S1008,5)),"")</f>
        <v/>
      </c>
      <c r="Y1008" s="48" t="str">
        <f>IFERROR(IF(COUNT($S1008:X1008)&gt;=$P1008,"",EDATE($S1008,6)),"")</f>
        <v/>
      </c>
      <c r="Z1008" s="48" t="str">
        <f>IFERROR(IF(COUNT($S1008:Y1008)&gt;=$P1008,"",EDATE($S1008,7)),"")</f>
        <v/>
      </c>
      <c r="AA1008" s="48" t="str">
        <f>IFERROR(IF(COUNT($S1008:Z1008)&gt;=$P1008,"",EDATE($S1008,8)),"")</f>
        <v/>
      </c>
      <c r="AB1008" s="48" t="str">
        <f>IFERROR(IF(COUNT($S1008:AA1008)&gt;=$P1008,"",EDATE($S1008,9)),"")</f>
        <v/>
      </c>
      <c r="AC1008" s="48" t="str">
        <f>IFERROR(IF(COUNT($S1008:AB1008)&gt;=$P1008,"",EDATE($S1008,10)),"")</f>
        <v/>
      </c>
      <c r="AD1008" s="48" t="str">
        <f>IFERROR(IF(COUNT($S1008:AC1008)&gt;=$P1008,"",EDATE($S1008,11)),"")</f>
        <v/>
      </c>
      <c r="AE1008" s="48" t="str">
        <f>IFERROR(IF(COUNT($S1008:AD1008)&gt;=$P1008,"",EDATE($S1008,12)),"")</f>
        <v/>
      </c>
      <c r="AF1008" s="48" t="str">
        <f>IFERROR(IF(COUNT($S1008:AE1008)&gt;=$P1008,"",EDATE($S1008,13)),"")</f>
        <v/>
      </c>
      <c r="AG1008" s="48" t="str">
        <f>IFERROR(IF(COUNT($S1008:AF1008)&gt;=$P1008,"",EDATE($S1008,14)),"")</f>
        <v/>
      </c>
      <c r="AH1008" s="48" t="str">
        <f>IFERROR(IF(COUNT($S1008:AG1008)&gt;=$P1008,"",EDATE($S1008,15)),"")</f>
        <v/>
      </c>
      <c r="AI1008" s="48" t="str">
        <f>IFERROR(IF(COUNT($S1008:AH1008)&gt;=$P1008,"",EDATE($S1008,16)),"")</f>
        <v/>
      </c>
      <c r="AJ1008" s="48" t="str">
        <f>IFERROR(IF(COUNT($S1008:AI1008)&gt;=$P1008,"",EDATE($S1008,17)),"")</f>
        <v/>
      </c>
      <c r="AK1008" s="48" t="str">
        <f>IFERROR(IF(COUNT($S1008:AJ1008)&gt;=$P1008,"",EDATE($S1008,18)),"")</f>
        <v/>
      </c>
      <c r="AL1008" s="49" t="str">
        <f>IFERROR(IF(COUNT($S1008:AK1008)&gt;=$P1008,"",EDATE($S1008,19)),"")</f>
        <v/>
      </c>
      <c r="AM1008" s="49" t="str">
        <f>IFERROR(IF(COUNT($S1008:AL1008)&gt;=$P1008,"",EDATE($S1008,20)),"")</f>
        <v/>
      </c>
      <c r="AN1008" s="49" t="str">
        <f>IFERROR(IF(COUNT($S1008:AM1008)&gt;=$P1008,"",EDATE($S1008,21)),"")</f>
        <v/>
      </c>
      <c r="AO1008" s="49" t="str">
        <f>IFERROR(IF(COUNT($S1008:AN1008)&gt;=$P1008,"",EDATE($S1008,22)),"")</f>
        <v/>
      </c>
      <c r="AP1008" s="49" t="str">
        <f>IFERROR(IF(COUNT($S1008:AO1008)&gt;=$P1008,"",EDATE($S1008,23)),"")</f>
        <v/>
      </c>
      <c r="AQ1008" s="49" t="str">
        <f>IFERROR(IF(COUNT($S1008:AP1008)&gt;=$P1008,"",EDATE($S1008,24)),"")</f>
        <v/>
      </c>
      <c r="AR1008" s="49" t="str">
        <f>IFERROR(IF(COUNT($S1008:AQ1008)&gt;=$P1008,"",EDATE($S1008,25)),"")</f>
        <v/>
      </c>
      <c r="AS1008" s="49" t="str">
        <f>IFERROR(IF(COUNT($S1008:AR1008)&gt;=$P1008,"",EDATE($S1008,26)),"")</f>
        <v/>
      </c>
      <c r="AT1008" s="49" t="str">
        <f>IFERROR(IF(COUNT($S1008:AS1008)&gt;=$P1008,"",EDATE($S1008,27)),"")</f>
        <v/>
      </c>
      <c r="AU1008" s="49" t="str">
        <f>IFERROR(IF(COUNT($S1008:AT1008)&gt;=$P1008,"",EDATE($S1008,28)),"")</f>
        <v/>
      </c>
      <c r="AV1008" s="49" t="str">
        <f>IFERROR(IF(COUNT($S1008:AU1008)&gt;=$P1008,"",EDATE($S1008,29)),"")</f>
        <v/>
      </c>
      <c r="AW1008" s="49" t="str">
        <f>IFERROR(IF(COUNT($S1008:AV1008)&gt;=$P1008,"",EDATE($S1008,30)),"")</f>
        <v/>
      </c>
      <c r="AX1008" s="49" t="str">
        <f>IFERROR(IF(COUNT($S1008:AW1008)&gt;=$P1008,"",EDATE($S1008,31)),"")</f>
        <v/>
      </c>
      <c r="AY1008" s="49" t="str">
        <f>IFERROR(IF(COUNT($S1008:AX1008)&gt;=$P1008,"",EDATE($S1008,32)),"")</f>
        <v/>
      </c>
      <c r="AZ1008" s="49" t="str">
        <f>IFERROR(IF(COUNT($S1008:AY1008)&gt;=$P1008,"",EDATE($S1008,33)),"")</f>
        <v/>
      </c>
      <c r="BA1008" s="49" t="str">
        <f>IFERROR(IF(COUNT($S1008:AZ1008)&gt;=$P1008,"",EDATE($S1008,34)),"")</f>
        <v/>
      </c>
      <c r="BB1008" s="49" t="str">
        <f>IFERROR(IF(COUNT($S1008:BA1008)&gt;=$P1008,"",EDATE($S1008,35)),"")</f>
        <v/>
      </c>
      <c r="BC1008" s="49" t="str">
        <f>IFERROR(IF(COUNT($S1008:BB1008)&gt;=$P1008,"",EDATE($S1008,36)),"")</f>
        <v/>
      </c>
      <c r="BD1008" s="108"/>
    </row>
    <row r="1009" spans="1:56" s="98" customFormat="1" ht="21" customHeight="1" thickBot="1">
      <c r="A1009" s="106" t="str">
        <f t="shared" ca="1" si="90"/>
        <v/>
      </c>
      <c r="B1009" s="152"/>
      <c r="C1009" s="45" t="str">
        <f>IFERROR(VLOOKUP(B1009,'اسماء العملاء'!$A$2:$E$1589,5,FALSE),"")</f>
        <v/>
      </c>
      <c r="D1009" s="60" t="str">
        <f>IFERROR(VLOOKUP(B1009,'اسماء العملاء'!$A$2:$C$1589,2,FALSE),"")</f>
        <v/>
      </c>
      <c r="E1009" s="56"/>
      <c r="F1009" s="62" t="str">
        <f>IFERROR(VLOOKUP(B1009,'اسماء العملاء'!$A$2:$C$1589,3,FALSE),"")</f>
        <v/>
      </c>
      <c r="G1009" s="75" t="str">
        <f>IFERROR(VLOOKUP(B1009,'اسماء العملاء'!$A$2:$F$1589,6,FALSE),"")</f>
        <v/>
      </c>
      <c r="H1009" s="142" t="str">
        <f>IFERROR(VLOOKUP(G1009,'انواع الفلاتر'!$B$2:$C$52,2,FALSE),"")</f>
        <v/>
      </c>
      <c r="I1009" s="128" t="str">
        <f>IFERROR(VLOOKUP(B1009,'اسماء العملاء'!$A$2:$K$1589,11,FALSE),"")</f>
        <v/>
      </c>
      <c r="J1009" s="46" t="str">
        <f t="shared" si="91"/>
        <v/>
      </c>
      <c r="K1009" s="37"/>
      <c r="L1009" s="137" t="str">
        <f t="shared" si="92"/>
        <v/>
      </c>
      <c r="M1009" s="94" t="str">
        <f>IFERROR(VLOOKUP(B1009,'اسماء العملاء'!$A$2:$G$1589,7,FALSE),"")</f>
        <v/>
      </c>
      <c r="N1009" s="92" t="str">
        <f t="shared" si="93"/>
        <v/>
      </c>
      <c r="O1009" s="149" t="str">
        <f>IFERROR(VLOOKUP(B1009,'اسماء العملاء'!$A$2:$I$1589,9,FALSE),"")</f>
        <v/>
      </c>
      <c r="P1009" s="144" t="str">
        <f t="shared" si="94"/>
        <v/>
      </c>
      <c r="Q1009" s="145" t="str">
        <f t="shared" si="95"/>
        <v/>
      </c>
      <c r="R1009" s="50"/>
      <c r="S1009" s="133" t="str">
        <f>IFERROR(VLOOKUP(B1009,'اسماء العملاء'!$A$2:$J$1589,10,FALSE),"")</f>
        <v/>
      </c>
      <c r="T1009" s="48" t="str">
        <f>IFERROR(IF(COUNT($S1009:S1009)&gt;=$P1009,"",EDATE($S1009,1)),"")</f>
        <v/>
      </c>
      <c r="U1009" s="48" t="str">
        <f>IFERROR(IF(COUNT($S1009:T1009)&gt;=$P1009,"",EDATE($S1009,2)),"")</f>
        <v/>
      </c>
      <c r="V1009" s="48" t="str">
        <f>IFERROR(IF(COUNT($S1009:U1009)&gt;=$P1009,"",EDATE($S1009,3)),"")</f>
        <v/>
      </c>
      <c r="W1009" s="48" t="str">
        <f>IFERROR(IF(COUNT($S1009:V1009)&gt;=$P1009,"",EDATE($S1009,4)),"")</f>
        <v/>
      </c>
      <c r="X1009" s="48" t="str">
        <f>IFERROR(IF(COUNT($S1009:W1009)&gt;=$P1009,"",EDATE($S1009,5)),"")</f>
        <v/>
      </c>
      <c r="Y1009" s="48" t="str">
        <f>IFERROR(IF(COUNT($S1009:X1009)&gt;=$P1009,"",EDATE($S1009,6)),"")</f>
        <v/>
      </c>
      <c r="Z1009" s="48" t="str">
        <f>IFERROR(IF(COUNT($S1009:Y1009)&gt;=$P1009,"",EDATE($S1009,7)),"")</f>
        <v/>
      </c>
      <c r="AA1009" s="48" t="str">
        <f>IFERROR(IF(COUNT($S1009:Z1009)&gt;=$P1009,"",EDATE($S1009,8)),"")</f>
        <v/>
      </c>
      <c r="AB1009" s="48" t="str">
        <f>IFERROR(IF(COUNT($S1009:AA1009)&gt;=$P1009,"",EDATE($S1009,9)),"")</f>
        <v/>
      </c>
      <c r="AC1009" s="48" t="str">
        <f>IFERROR(IF(COUNT($S1009:AB1009)&gt;=$P1009,"",EDATE($S1009,10)),"")</f>
        <v/>
      </c>
      <c r="AD1009" s="48" t="str">
        <f>IFERROR(IF(COUNT($S1009:AC1009)&gt;=$P1009,"",EDATE($S1009,11)),"")</f>
        <v/>
      </c>
      <c r="AE1009" s="48" t="str">
        <f>IFERROR(IF(COUNT($S1009:AD1009)&gt;=$P1009,"",EDATE($S1009,12)),"")</f>
        <v/>
      </c>
      <c r="AF1009" s="48" t="str">
        <f>IFERROR(IF(COUNT($S1009:AE1009)&gt;=$P1009,"",EDATE($S1009,13)),"")</f>
        <v/>
      </c>
      <c r="AG1009" s="48" t="str">
        <f>IFERROR(IF(COUNT($S1009:AF1009)&gt;=$P1009,"",EDATE($S1009,14)),"")</f>
        <v/>
      </c>
      <c r="AH1009" s="48" t="str">
        <f>IFERROR(IF(COUNT($S1009:AG1009)&gt;=$P1009,"",EDATE($S1009,15)),"")</f>
        <v/>
      </c>
      <c r="AI1009" s="48" t="str">
        <f>IFERROR(IF(COUNT($S1009:AH1009)&gt;=$P1009,"",EDATE($S1009,16)),"")</f>
        <v/>
      </c>
      <c r="AJ1009" s="48" t="str">
        <f>IFERROR(IF(COUNT($S1009:AI1009)&gt;=$P1009,"",EDATE($S1009,17)),"")</f>
        <v/>
      </c>
      <c r="AK1009" s="48" t="str">
        <f>IFERROR(IF(COUNT($S1009:AJ1009)&gt;=$P1009,"",EDATE($S1009,18)),"")</f>
        <v/>
      </c>
      <c r="AL1009" s="49" t="str">
        <f>IFERROR(IF(COUNT($S1009:AK1009)&gt;=$P1009,"",EDATE($S1009,19)),"")</f>
        <v/>
      </c>
      <c r="AM1009" s="49" t="str">
        <f>IFERROR(IF(COUNT($S1009:AL1009)&gt;=$P1009,"",EDATE($S1009,20)),"")</f>
        <v/>
      </c>
      <c r="AN1009" s="49" t="str">
        <f>IFERROR(IF(COUNT($S1009:AM1009)&gt;=$P1009,"",EDATE($S1009,21)),"")</f>
        <v/>
      </c>
      <c r="AO1009" s="49" t="str">
        <f>IFERROR(IF(COUNT($S1009:AN1009)&gt;=$P1009,"",EDATE($S1009,22)),"")</f>
        <v/>
      </c>
      <c r="AP1009" s="49" t="str">
        <f>IFERROR(IF(COUNT($S1009:AO1009)&gt;=$P1009,"",EDATE($S1009,23)),"")</f>
        <v/>
      </c>
      <c r="AQ1009" s="49" t="str">
        <f>IFERROR(IF(COUNT($S1009:AP1009)&gt;=$P1009,"",EDATE($S1009,24)),"")</f>
        <v/>
      </c>
      <c r="AR1009" s="49" t="str">
        <f>IFERROR(IF(COUNT($S1009:AQ1009)&gt;=$P1009,"",EDATE($S1009,25)),"")</f>
        <v/>
      </c>
      <c r="AS1009" s="49" t="str">
        <f>IFERROR(IF(COUNT($S1009:AR1009)&gt;=$P1009,"",EDATE($S1009,26)),"")</f>
        <v/>
      </c>
      <c r="AT1009" s="49" t="str">
        <f>IFERROR(IF(COUNT($S1009:AS1009)&gt;=$P1009,"",EDATE($S1009,27)),"")</f>
        <v/>
      </c>
      <c r="AU1009" s="49" t="str">
        <f>IFERROR(IF(COUNT($S1009:AT1009)&gt;=$P1009,"",EDATE($S1009,28)),"")</f>
        <v/>
      </c>
      <c r="AV1009" s="49" t="str">
        <f>IFERROR(IF(COUNT($S1009:AU1009)&gt;=$P1009,"",EDATE($S1009,29)),"")</f>
        <v/>
      </c>
      <c r="AW1009" s="49" t="str">
        <f>IFERROR(IF(COUNT($S1009:AV1009)&gt;=$P1009,"",EDATE($S1009,30)),"")</f>
        <v/>
      </c>
      <c r="AX1009" s="49" t="str">
        <f>IFERROR(IF(COUNT($S1009:AW1009)&gt;=$P1009,"",EDATE($S1009,31)),"")</f>
        <v/>
      </c>
      <c r="AY1009" s="49" t="str">
        <f>IFERROR(IF(COUNT($S1009:AX1009)&gt;=$P1009,"",EDATE($S1009,32)),"")</f>
        <v/>
      </c>
      <c r="AZ1009" s="49" t="str">
        <f>IFERROR(IF(COUNT($S1009:AY1009)&gt;=$P1009,"",EDATE($S1009,33)),"")</f>
        <v/>
      </c>
      <c r="BA1009" s="49" t="str">
        <f>IFERROR(IF(COUNT($S1009:AZ1009)&gt;=$P1009,"",EDATE($S1009,34)),"")</f>
        <v/>
      </c>
      <c r="BB1009" s="49" t="str">
        <f>IFERROR(IF(COUNT($S1009:BA1009)&gt;=$P1009,"",EDATE($S1009,35)),"")</f>
        <v/>
      </c>
      <c r="BC1009" s="49" t="str">
        <f>IFERROR(IF(COUNT($S1009:BB1009)&gt;=$P1009,"",EDATE($S1009,36)),"")</f>
        <v/>
      </c>
      <c r="BD1009" s="108"/>
    </row>
    <row r="1010" spans="1:56" s="98" customFormat="1" ht="21" customHeight="1" thickBot="1">
      <c r="A1010" s="106" t="str">
        <f t="shared" ca="1" si="90"/>
        <v/>
      </c>
      <c r="B1010" s="152"/>
      <c r="C1010" s="45" t="str">
        <f>IFERROR(VLOOKUP(B1010,'اسماء العملاء'!$A$2:$E$1589,5,FALSE),"")</f>
        <v/>
      </c>
      <c r="D1010" s="60" t="str">
        <f>IFERROR(VLOOKUP(B1010,'اسماء العملاء'!$A$2:$C$1589,2,FALSE),"")</f>
        <v/>
      </c>
      <c r="E1010" s="56"/>
      <c r="F1010" s="62" t="str">
        <f>IFERROR(VLOOKUP(B1010,'اسماء العملاء'!$A$2:$C$1589,3,FALSE),"")</f>
        <v/>
      </c>
      <c r="G1010" s="75" t="str">
        <f>IFERROR(VLOOKUP(B1010,'اسماء العملاء'!$A$2:$F$1589,6,FALSE),"")</f>
        <v/>
      </c>
      <c r="H1010" s="142" t="str">
        <f>IFERROR(VLOOKUP(G1010,'انواع الفلاتر'!$B$2:$C$52,2,FALSE),"")</f>
        <v/>
      </c>
      <c r="I1010" s="128" t="str">
        <f>IFERROR(VLOOKUP(B1010,'اسماء العملاء'!$A$2:$K$1589,11,FALSE),"")</f>
        <v/>
      </c>
      <c r="J1010" s="46" t="str">
        <f t="shared" si="91"/>
        <v/>
      </c>
      <c r="K1010" s="37"/>
      <c r="L1010" s="137" t="str">
        <f t="shared" si="92"/>
        <v/>
      </c>
      <c r="M1010" s="94" t="str">
        <f>IFERROR(VLOOKUP(B1010,'اسماء العملاء'!$A$2:$G$1589,7,FALSE),"")</f>
        <v/>
      </c>
      <c r="N1010" s="92" t="str">
        <f t="shared" si="93"/>
        <v/>
      </c>
      <c r="O1010" s="149" t="str">
        <f>IFERROR(VLOOKUP(B1010,'اسماء العملاء'!$A$2:$I$1589,9,FALSE),"")</f>
        <v/>
      </c>
      <c r="P1010" s="144" t="str">
        <f t="shared" si="94"/>
        <v/>
      </c>
      <c r="Q1010" s="145" t="str">
        <f t="shared" si="95"/>
        <v/>
      </c>
      <c r="R1010" s="50"/>
      <c r="S1010" s="133" t="str">
        <f>IFERROR(VLOOKUP(B1010,'اسماء العملاء'!$A$2:$J$1589,10,FALSE),"")</f>
        <v/>
      </c>
      <c r="T1010" s="48" t="str">
        <f>IFERROR(IF(COUNT($S1010:S1010)&gt;=$P1010,"",EDATE($S1010,1)),"")</f>
        <v/>
      </c>
      <c r="U1010" s="48" t="str">
        <f>IFERROR(IF(COUNT($S1010:T1010)&gt;=$P1010,"",EDATE($S1010,2)),"")</f>
        <v/>
      </c>
      <c r="V1010" s="48" t="str">
        <f>IFERROR(IF(COUNT($S1010:U1010)&gt;=$P1010,"",EDATE($S1010,3)),"")</f>
        <v/>
      </c>
      <c r="W1010" s="48" t="str">
        <f>IFERROR(IF(COUNT($S1010:V1010)&gt;=$P1010,"",EDATE($S1010,4)),"")</f>
        <v/>
      </c>
      <c r="X1010" s="48" t="str">
        <f>IFERROR(IF(COUNT($S1010:W1010)&gt;=$P1010,"",EDATE($S1010,5)),"")</f>
        <v/>
      </c>
      <c r="Y1010" s="48" t="str">
        <f>IFERROR(IF(COUNT($S1010:X1010)&gt;=$P1010,"",EDATE($S1010,6)),"")</f>
        <v/>
      </c>
      <c r="Z1010" s="48" t="str">
        <f>IFERROR(IF(COUNT($S1010:Y1010)&gt;=$P1010,"",EDATE($S1010,7)),"")</f>
        <v/>
      </c>
      <c r="AA1010" s="48" t="str">
        <f>IFERROR(IF(COUNT($S1010:Z1010)&gt;=$P1010,"",EDATE($S1010,8)),"")</f>
        <v/>
      </c>
      <c r="AB1010" s="48" t="str">
        <f>IFERROR(IF(COUNT($S1010:AA1010)&gt;=$P1010,"",EDATE($S1010,9)),"")</f>
        <v/>
      </c>
      <c r="AC1010" s="48" t="str">
        <f>IFERROR(IF(COUNT($S1010:AB1010)&gt;=$P1010,"",EDATE($S1010,10)),"")</f>
        <v/>
      </c>
      <c r="AD1010" s="48" t="str">
        <f>IFERROR(IF(COUNT($S1010:AC1010)&gt;=$P1010,"",EDATE($S1010,11)),"")</f>
        <v/>
      </c>
      <c r="AE1010" s="48" t="str">
        <f>IFERROR(IF(COUNT($S1010:AD1010)&gt;=$P1010,"",EDATE($S1010,12)),"")</f>
        <v/>
      </c>
      <c r="AF1010" s="48" t="str">
        <f>IFERROR(IF(COUNT($S1010:AE1010)&gt;=$P1010,"",EDATE($S1010,13)),"")</f>
        <v/>
      </c>
      <c r="AG1010" s="48" t="str">
        <f>IFERROR(IF(COUNT($S1010:AF1010)&gt;=$P1010,"",EDATE($S1010,14)),"")</f>
        <v/>
      </c>
      <c r="AH1010" s="48" t="str">
        <f>IFERROR(IF(COUNT($S1010:AG1010)&gt;=$P1010,"",EDATE($S1010,15)),"")</f>
        <v/>
      </c>
      <c r="AI1010" s="48" t="str">
        <f>IFERROR(IF(COUNT($S1010:AH1010)&gt;=$P1010,"",EDATE($S1010,16)),"")</f>
        <v/>
      </c>
      <c r="AJ1010" s="48" t="str">
        <f>IFERROR(IF(COUNT($S1010:AI1010)&gt;=$P1010,"",EDATE($S1010,17)),"")</f>
        <v/>
      </c>
      <c r="AK1010" s="48" t="str">
        <f>IFERROR(IF(COUNT($S1010:AJ1010)&gt;=$P1010,"",EDATE($S1010,18)),"")</f>
        <v/>
      </c>
      <c r="AL1010" s="49" t="str">
        <f>IFERROR(IF(COUNT($S1010:AK1010)&gt;=$P1010,"",EDATE($S1010,19)),"")</f>
        <v/>
      </c>
      <c r="AM1010" s="49" t="str">
        <f>IFERROR(IF(COUNT($S1010:AL1010)&gt;=$P1010,"",EDATE($S1010,20)),"")</f>
        <v/>
      </c>
      <c r="AN1010" s="49" t="str">
        <f>IFERROR(IF(COUNT($S1010:AM1010)&gt;=$P1010,"",EDATE($S1010,21)),"")</f>
        <v/>
      </c>
      <c r="AO1010" s="49" t="str">
        <f>IFERROR(IF(COUNT($S1010:AN1010)&gt;=$P1010,"",EDATE($S1010,22)),"")</f>
        <v/>
      </c>
      <c r="AP1010" s="49" t="str">
        <f>IFERROR(IF(COUNT($S1010:AO1010)&gt;=$P1010,"",EDATE($S1010,23)),"")</f>
        <v/>
      </c>
      <c r="AQ1010" s="49" t="str">
        <f>IFERROR(IF(COUNT($S1010:AP1010)&gt;=$P1010,"",EDATE($S1010,24)),"")</f>
        <v/>
      </c>
      <c r="AR1010" s="49" t="str">
        <f>IFERROR(IF(COUNT($S1010:AQ1010)&gt;=$P1010,"",EDATE($S1010,25)),"")</f>
        <v/>
      </c>
      <c r="AS1010" s="49" t="str">
        <f>IFERROR(IF(COUNT($S1010:AR1010)&gt;=$P1010,"",EDATE($S1010,26)),"")</f>
        <v/>
      </c>
      <c r="AT1010" s="49" t="str">
        <f>IFERROR(IF(COUNT($S1010:AS1010)&gt;=$P1010,"",EDATE($S1010,27)),"")</f>
        <v/>
      </c>
      <c r="AU1010" s="49" t="str">
        <f>IFERROR(IF(COUNT($S1010:AT1010)&gt;=$P1010,"",EDATE($S1010,28)),"")</f>
        <v/>
      </c>
      <c r="AV1010" s="49" t="str">
        <f>IFERROR(IF(COUNT($S1010:AU1010)&gt;=$P1010,"",EDATE($S1010,29)),"")</f>
        <v/>
      </c>
      <c r="AW1010" s="49" t="str">
        <f>IFERROR(IF(COUNT($S1010:AV1010)&gt;=$P1010,"",EDATE($S1010,30)),"")</f>
        <v/>
      </c>
      <c r="AX1010" s="49" t="str">
        <f>IFERROR(IF(COUNT($S1010:AW1010)&gt;=$P1010,"",EDATE($S1010,31)),"")</f>
        <v/>
      </c>
      <c r="AY1010" s="49" t="str">
        <f>IFERROR(IF(COUNT($S1010:AX1010)&gt;=$P1010,"",EDATE($S1010,32)),"")</f>
        <v/>
      </c>
      <c r="AZ1010" s="49" t="str">
        <f>IFERROR(IF(COUNT($S1010:AY1010)&gt;=$P1010,"",EDATE($S1010,33)),"")</f>
        <v/>
      </c>
      <c r="BA1010" s="49" t="str">
        <f>IFERROR(IF(COUNT($S1010:AZ1010)&gt;=$P1010,"",EDATE($S1010,34)),"")</f>
        <v/>
      </c>
      <c r="BB1010" s="49" t="str">
        <f>IFERROR(IF(COUNT($S1010:BA1010)&gt;=$P1010,"",EDATE($S1010,35)),"")</f>
        <v/>
      </c>
      <c r="BC1010" s="49" t="str">
        <f>IFERROR(IF(COUNT($S1010:BB1010)&gt;=$P1010,"",EDATE($S1010,36)),"")</f>
        <v/>
      </c>
      <c r="BD1010" s="108"/>
    </row>
    <row r="1011" spans="1:56" s="98" customFormat="1" ht="21" customHeight="1" thickBot="1">
      <c r="A1011" s="106" t="str">
        <f t="shared" ca="1" si="90"/>
        <v/>
      </c>
      <c r="B1011" s="152"/>
      <c r="C1011" s="45" t="str">
        <f>IFERROR(VLOOKUP(B1011,'اسماء العملاء'!$A$2:$E$1589,5,FALSE),"")</f>
        <v/>
      </c>
      <c r="D1011" s="60" t="str">
        <f>IFERROR(VLOOKUP(B1011,'اسماء العملاء'!$A$2:$C$1589,2,FALSE),"")</f>
        <v/>
      </c>
      <c r="E1011" s="56"/>
      <c r="F1011" s="62" t="str">
        <f>IFERROR(VLOOKUP(B1011,'اسماء العملاء'!$A$2:$C$1589,3,FALSE),"")</f>
        <v/>
      </c>
      <c r="G1011" s="75" t="str">
        <f>IFERROR(VLOOKUP(B1011,'اسماء العملاء'!$A$2:$F$1589,6,FALSE),"")</f>
        <v/>
      </c>
      <c r="H1011" s="142" t="str">
        <f>IFERROR(VLOOKUP(G1011,'انواع الفلاتر'!$B$2:$C$52,2,FALSE),"")</f>
        <v/>
      </c>
      <c r="I1011" s="128" t="str">
        <f>IFERROR(VLOOKUP(B1011,'اسماء العملاء'!$A$2:$K$1589,11,FALSE),"")</f>
        <v/>
      </c>
      <c r="J1011" s="46" t="str">
        <f t="shared" si="91"/>
        <v/>
      </c>
      <c r="K1011" s="37"/>
      <c r="L1011" s="137" t="str">
        <f t="shared" si="92"/>
        <v/>
      </c>
      <c r="M1011" s="94" t="str">
        <f>IFERROR(VLOOKUP(B1011,'اسماء العملاء'!$A$2:$G$1589,7,FALSE),"")</f>
        <v/>
      </c>
      <c r="N1011" s="92" t="str">
        <f t="shared" si="93"/>
        <v/>
      </c>
      <c r="O1011" s="149" t="str">
        <f>IFERROR(VLOOKUP(B1011,'اسماء العملاء'!$A$2:$I$1589,9,FALSE),"")</f>
        <v/>
      </c>
      <c r="P1011" s="144" t="str">
        <f t="shared" si="94"/>
        <v/>
      </c>
      <c r="Q1011" s="145" t="str">
        <f t="shared" si="95"/>
        <v/>
      </c>
      <c r="R1011" s="50"/>
      <c r="S1011" s="133" t="str">
        <f>IFERROR(VLOOKUP(B1011,'اسماء العملاء'!$A$2:$J$1589,10,FALSE),"")</f>
        <v/>
      </c>
      <c r="T1011" s="48" t="str">
        <f>IFERROR(IF(COUNT($S1011:S1011)&gt;=$P1011,"",EDATE($S1011,1)),"")</f>
        <v/>
      </c>
      <c r="U1011" s="48" t="str">
        <f>IFERROR(IF(COUNT($S1011:T1011)&gt;=$P1011,"",EDATE($S1011,2)),"")</f>
        <v/>
      </c>
      <c r="V1011" s="48" t="str">
        <f>IFERROR(IF(COUNT($S1011:U1011)&gt;=$P1011,"",EDATE($S1011,3)),"")</f>
        <v/>
      </c>
      <c r="W1011" s="48" t="str">
        <f>IFERROR(IF(COUNT($S1011:V1011)&gt;=$P1011,"",EDATE($S1011,4)),"")</f>
        <v/>
      </c>
      <c r="X1011" s="48" t="str">
        <f>IFERROR(IF(COUNT($S1011:W1011)&gt;=$P1011,"",EDATE($S1011,5)),"")</f>
        <v/>
      </c>
      <c r="Y1011" s="48" t="str">
        <f>IFERROR(IF(COUNT($S1011:X1011)&gt;=$P1011,"",EDATE($S1011,6)),"")</f>
        <v/>
      </c>
      <c r="Z1011" s="48" t="str">
        <f>IFERROR(IF(COUNT($S1011:Y1011)&gt;=$P1011,"",EDATE($S1011,7)),"")</f>
        <v/>
      </c>
      <c r="AA1011" s="48" t="str">
        <f>IFERROR(IF(COUNT($S1011:Z1011)&gt;=$P1011,"",EDATE($S1011,8)),"")</f>
        <v/>
      </c>
      <c r="AB1011" s="48" t="str">
        <f>IFERROR(IF(COUNT($S1011:AA1011)&gt;=$P1011,"",EDATE($S1011,9)),"")</f>
        <v/>
      </c>
      <c r="AC1011" s="48" t="str">
        <f>IFERROR(IF(COUNT($S1011:AB1011)&gt;=$P1011,"",EDATE($S1011,10)),"")</f>
        <v/>
      </c>
      <c r="AD1011" s="48" t="str">
        <f>IFERROR(IF(COUNT($S1011:AC1011)&gt;=$P1011,"",EDATE($S1011,11)),"")</f>
        <v/>
      </c>
      <c r="AE1011" s="48" t="str">
        <f>IFERROR(IF(COUNT($S1011:AD1011)&gt;=$P1011,"",EDATE($S1011,12)),"")</f>
        <v/>
      </c>
      <c r="AF1011" s="48" t="str">
        <f>IFERROR(IF(COUNT($S1011:AE1011)&gt;=$P1011,"",EDATE($S1011,13)),"")</f>
        <v/>
      </c>
      <c r="AG1011" s="48" t="str">
        <f>IFERROR(IF(COUNT($S1011:AF1011)&gt;=$P1011,"",EDATE($S1011,14)),"")</f>
        <v/>
      </c>
      <c r="AH1011" s="48" t="str">
        <f>IFERROR(IF(COUNT($S1011:AG1011)&gt;=$P1011,"",EDATE($S1011,15)),"")</f>
        <v/>
      </c>
      <c r="AI1011" s="48" t="str">
        <f>IFERROR(IF(COUNT($S1011:AH1011)&gt;=$P1011,"",EDATE($S1011,16)),"")</f>
        <v/>
      </c>
      <c r="AJ1011" s="48" t="str">
        <f>IFERROR(IF(COUNT($S1011:AI1011)&gt;=$P1011,"",EDATE($S1011,17)),"")</f>
        <v/>
      </c>
      <c r="AK1011" s="48" t="str">
        <f>IFERROR(IF(COUNT($S1011:AJ1011)&gt;=$P1011,"",EDATE($S1011,18)),"")</f>
        <v/>
      </c>
      <c r="AL1011" s="49" t="str">
        <f>IFERROR(IF(COUNT($S1011:AK1011)&gt;=$P1011,"",EDATE($S1011,19)),"")</f>
        <v/>
      </c>
      <c r="AM1011" s="49" t="str">
        <f>IFERROR(IF(COUNT($S1011:AL1011)&gt;=$P1011,"",EDATE($S1011,20)),"")</f>
        <v/>
      </c>
      <c r="AN1011" s="49" t="str">
        <f>IFERROR(IF(COUNT($S1011:AM1011)&gt;=$P1011,"",EDATE($S1011,21)),"")</f>
        <v/>
      </c>
      <c r="AO1011" s="49" t="str">
        <f>IFERROR(IF(COUNT($S1011:AN1011)&gt;=$P1011,"",EDATE($S1011,22)),"")</f>
        <v/>
      </c>
      <c r="AP1011" s="49" t="str">
        <f>IFERROR(IF(COUNT($S1011:AO1011)&gt;=$P1011,"",EDATE($S1011,23)),"")</f>
        <v/>
      </c>
      <c r="AQ1011" s="49" t="str">
        <f>IFERROR(IF(COUNT($S1011:AP1011)&gt;=$P1011,"",EDATE($S1011,24)),"")</f>
        <v/>
      </c>
      <c r="AR1011" s="49" t="str">
        <f>IFERROR(IF(COUNT($S1011:AQ1011)&gt;=$P1011,"",EDATE($S1011,25)),"")</f>
        <v/>
      </c>
      <c r="AS1011" s="49" t="str">
        <f>IFERROR(IF(COUNT($S1011:AR1011)&gt;=$P1011,"",EDATE($S1011,26)),"")</f>
        <v/>
      </c>
      <c r="AT1011" s="49" t="str">
        <f>IFERROR(IF(COUNT($S1011:AS1011)&gt;=$P1011,"",EDATE($S1011,27)),"")</f>
        <v/>
      </c>
      <c r="AU1011" s="49" t="str">
        <f>IFERROR(IF(COUNT($S1011:AT1011)&gt;=$P1011,"",EDATE($S1011,28)),"")</f>
        <v/>
      </c>
      <c r="AV1011" s="49" t="str">
        <f>IFERROR(IF(COUNT($S1011:AU1011)&gt;=$P1011,"",EDATE($S1011,29)),"")</f>
        <v/>
      </c>
      <c r="AW1011" s="49" t="str">
        <f>IFERROR(IF(COUNT($S1011:AV1011)&gt;=$P1011,"",EDATE($S1011,30)),"")</f>
        <v/>
      </c>
      <c r="AX1011" s="49" t="str">
        <f>IFERROR(IF(COUNT($S1011:AW1011)&gt;=$P1011,"",EDATE($S1011,31)),"")</f>
        <v/>
      </c>
      <c r="AY1011" s="49" t="str">
        <f>IFERROR(IF(COUNT($S1011:AX1011)&gt;=$P1011,"",EDATE($S1011,32)),"")</f>
        <v/>
      </c>
      <c r="AZ1011" s="49" t="str">
        <f>IFERROR(IF(COUNT($S1011:AY1011)&gt;=$P1011,"",EDATE($S1011,33)),"")</f>
        <v/>
      </c>
      <c r="BA1011" s="49" t="str">
        <f>IFERROR(IF(COUNT($S1011:AZ1011)&gt;=$P1011,"",EDATE($S1011,34)),"")</f>
        <v/>
      </c>
      <c r="BB1011" s="49" t="str">
        <f>IFERROR(IF(COUNT($S1011:BA1011)&gt;=$P1011,"",EDATE($S1011,35)),"")</f>
        <v/>
      </c>
      <c r="BC1011" s="49" t="str">
        <f>IFERROR(IF(COUNT($S1011:BB1011)&gt;=$P1011,"",EDATE($S1011,36)),"")</f>
        <v/>
      </c>
      <c r="BD1011" s="108"/>
    </row>
    <row r="1012" spans="1:56" s="98" customFormat="1" ht="21" customHeight="1" thickBot="1">
      <c r="A1012" s="106" t="str">
        <f t="shared" ca="1" si="90"/>
        <v/>
      </c>
      <c r="B1012" s="152"/>
      <c r="C1012" s="45" t="str">
        <f>IFERROR(VLOOKUP(B1012,'اسماء العملاء'!$A$2:$E$1589,5,FALSE),"")</f>
        <v/>
      </c>
      <c r="D1012" s="60" t="str">
        <f>IFERROR(VLOOKUP(B1012,'اسماء العملاء'!$A$2:$C$1589,2,FALSE),"")</f>
        <v/>
      </c>
      <c r="E1012" s="56"/>
      <c r="F1012" s="62" t="str">
        <f>IFERROR(VLOOKUP(B1012,'اسماء العملاء'!$A$2:$C$1589,3,FALSE),"")</f>
        <v/>
      </c>
      <c r="G1012" s="75" t="str">
        <f>IFERROR(VLOOKUP(B1012,'اسماء العملاء'!$A$2:$F$1589,6,FALSE),"")</f>
        <v/>
      </c>
      <c r="H1012" s="142" t="str">
        <f>IFERROR(VLOOKUP(G1012,'انواع الفلاتر'!$B$2:$C$52,2,FALSE),"")</f>
        <v/>
      </c>
      <c r="I1012" s="128" t="str">
        <f>IFERROR(VLOOKUP(B1012,'اسماء العملاء'!$A$2:$K$1589,11,FALSE),"")</f>
        <v/>
      </c>
      <c r="J1012" s="46" t="str">
        <f t="shared" si="91"/>
        <v/>
      </c>
      <c r="K1012" s="37"/>
      <c r="L1012" s="137" t="str">
        <f t="shared" si="92"/>
        <v/>
      </c>
      <c r="M1012" s="94" t="str">
        <f>IFERROR(VLOOKUP(B1012,'اسماء العملاء'!$A$2:$G$1589,7,FALSE),"")</f>
        <v/>
      </c>
      <c r="N1012" s="92" t="str">
        <f t="shared" si="93"/>
        <v/>
      </c>
      <c r="O1012" s="149" t="str">
        <f>IFERROR(VLOOKUP(B1012,'اسماء العملاء'!$A$2:$I$1589,9,FALSE),"")</f>
        <v/>
      </c>
      <c r="P1012" s="144" t="str">
        <f t="shared" si="94"/>
        <v/>
      </c>
      <c r="Q1012" s="145" t="str">
        <f t="shared" si="95"/>
        <v/>
      </c>
      <c r="R1012" s="50"/>
      <c r="S1012" s="133" t="str">
        <f>IFERROR(VLOOKUP(B1012,'اسماء العملاء'!$A$2:$J$1589,10,FALSE),"")</f>
        <v/>
      </c>
      <c r="T1012" s="48" t="str">
        <f>IFERROR(IF(COUNT($S1012:S1012)&gt;=$P1012,"",EDATE($S1012,1)),"")</f>
        <v/>
      </c>
      <c r="U1012" s="48" t="str">
        <f>IFERROR(IF(COUNT($S1012:T1012)&gt;=$P1012,"",EDATE($S1012,2)),"")</f>
        <v/>
      </c>
      <c r="V1012" s="48" t="str">
        <f>IFERROR(IF(COUNT($S1012:U1012)&gt;=$P1012,"",EDATE($S1012,3)),"")</f>
        <v/>
      </c>
      <c r="W1012" s="48" t="str">
        <f>IFERROR(IF(COUNT($S1012:V1012)&gt;=$P1012,"",EDATE($S1012,4)),"")</f>
        <v/>
      </c>
      <c r="X1012" s="48" t="str">
        <f>IFERROR(IF(COUNT($S1012:W1012)&gt;=$P1012,"",EDATE($S1012,5)),"")</f>
        <v/>
      </c>
      <c r="Y1012" s="48" t="str">
        <f>IFERROR(IF(COUNT($S1012:X1012)&gt;=$P1012,"",EDATE($S1012,6)),"")</f>
        <v/>
      </c>
      <c r="Z1012" s="48" t="str">
        <f>IFERROR(IF(COUNT($S1012:Y1012)&gt;=$P1012,"",EDATE($S1012,7)),"")</f>
        <v/>
      </c>
      <c r="AA1012" s="48" t="str">
        <f>IFERROR(IF(COUNT($S1012:Z1012)&gt;=$P1012,"",EDATE($S1012,8)),"")</f>
        <v/>
      </c>
      <c r="AB1012" s="48" t="str">
        <f>IFERROR(IF(COUNT($S1012:AA1012)&gt;=$P1012,"",EDATE($S1012,9)),"")</f>
        <v/>
      </c>
      <c r="AC1012" s="48" t="str">
        <f>IFERROR(IF(COUNT($S1012:AB1012)&gt;=$P1012,"",EDATE($S1012,10)),"")</f>
        <v/>
      </c>
      <c r="AD1012" s="48" t="str">
        <f>IFERROR(IF(COUNT($S1012:AC1012)&gt;=$P1012,"",EDATE($S1012,11)),"")</f>
        <v/>
      </c>
      <c r="AE1012" s="48" t="str">
        <f>IFERROR(IF(COUNT($S1012:AD1012)&gt;=$P1012,"",EDATE($S1012,12)),"")</f>
        <v/>
      </c>
      <c r="AF1012" s="48" t="str">
        <f>IFERROR(IF(COUNT($S1012:AE1012)&gt;=$P1012,"",EDATE($S1012,13)),"")</f>
        <v/>
      </c>
      <c r="AG1012" s="48" t="str">
        <f>IFERROR(IF(COUNT($S1012:AF1012)&gt;=$P1012,"",EDATE($S1012,14)),"")</f>
        <v/>
      </c>
      <c r="AH1012" s="48" t="str">
        <f>IFERROR(IF(COUNT($S1012:AG1012)&gt;=$P1012,"",EDATE($S1012,15)),"")</f>
        <v/>
      </c>
      <c r="AI1012" s="48" t="str">
        <f>IFERROR(IF(COUNT($S1012:AH1012)&gt;=$P1012,"",EDATE($S1012,16)),"")</f>
        <v/>
      </c>
      <c r="AJ1012" s="48" t="str">
        <f>IFERROR(IF(COUNT($S1012:AI1012)&gt;=$P1012,"",EDATE($S1012,17)),"")</f>
        <v/>
      </c>
      <c r="AK1012" s="48" t="str">
        <f>IFERROR(IF(COUNT($S1012:AJ1012)&gt;=$P1012,"",EDATE($S1012,18)),"")</f>
        <v/>
      </c>
      <c r="AL1012" s="49" t="str">
        <f>IFERROR(IF(COUNT($S1012:AK1012)&gt;=$P1012,"",EDATE($S1012,19)),"")</f>
        <v/>
      </c>
      <c r="AM1012" s="49" t="str">
        <f>IFERROR(IF(COUNT($S1012:AL1012)&gt;=$P1012,"",EDATE($S1012,20)),"")</f>
        <v/>
      </c>
      <c r="AN1012" s="49" t="str">
        <f>IFERROR(IF(COUNT($S1012:AM1012)&gt;=$P1012,"",EDATE($S1012,21)),"")</f>
        <v/>
      </c>
      <c r="AO1012" s="49" t="str">
        <f>IFERROR(IF(COUNT($S1012:AN1012)&gt;=$P1012,"",EDATE($S1012,22)),"")</f>
        <v/>
      </c>
      <c r="AP1012" s="49" t="str">
        <f>IFERROR(IF(COUNT($S1012:AO1012)&gt;=$P1012,"",EDATE($S1012,23)),"")</f>
        <v/>
      </c>
      <c r="AQ1012" s="49" t="str">
        <f>IFERROR(IF(COUNT($S1012:AP1012)&gt;=$P1012,"",EDATE($S1012,24)),"")</f>
        <v/>
      </c>
      <c r="AR1012" s="49" t="str">
        <f>IFERROR(IF(COUNT($S1012:AQ1012)&gt;=$P1012,"",EDATE($S1012,25)),"")</f>
        <v/>
      </c>
      <c r="AS1012" s="49" t="str">
        <f>IFERROR(IF(COUNT($S1012:AR1012)&gt;=$P1012,"",EDATE($S1012,26)),"")</f>
        <v/>
      </c>
      <c r="AT1012" s="49" t="str">
        <f>IFERROR(IF(COUNT($S1012:AS1012)&gt;=$P1012,"",EDATE($S1012,27)),"")</f>
        <v/>
      </c>
      <c r="AU1012" s="49" t="str">
        <f>IFERROR(IF(COUNT($S1012:AT1012)&gt;=$P1012,"",EDATE($S1012,28)),"")</f>
        <v/>
      </c>
      <c r="AV1012" s="49" t="str">
        <f>IFERROR(IF(COUNT($S1012:AU1012)&gt;=$P1012,"",EDATE($S1012,29)),"")</f>
        <v/>
      </c>
      <c r="AW1012" s="49" t="str">
        <f>IFERROR(IF(COUNT($S1012:AV1012)&gt;=$P1012,"",EDATE($S1012,30)),"")</f>
        <v/>
      </c>
      <c r="AX1012" s="49" t="str">
        <f>IFERROR(IF(COUNT($S1012:AW1012)&gt;=$P1012,"",EDATE($S1012,31)),"")</f>
        <v/>
      </c>
      <c r="AY1012" s="49" t="str">
        <f>IFERROR(IF(COUNT($S1012:AX1012)&gt;=$P1012,"",EDATE($S1012,32)),"")</f>
        <v/>
      </c>
      <c r="AZ1012" s="49" t="str">
        <f>IFERROR(IF(COUNT($S1012:AY1012)&gt;=$P1012,"",EDATE($S1012,33)),"")</f>
        <v/>
      </c>
      <c r="BA1012" s="49" t="str">
        <f>IFERROR(IF(COUNT($S1012:AZ1012)&gt;=$P1012,"",EDATE($S1012,34)),"")</f>
        <v/>
      </c>
      <c r="BB1012" s="49" t="str">
        <f>IFERROR(IF(COUNT($S1012:BA1012)&gt;=$P1012,"",EDATE($S1012,35)),"")</f>
        <v/>
      </c>
      <c r="BC1012" s="49" t="str">
        <f>IFERROR(IF(COUNT($S1012:BB1012)&gt;=$P1012,"",EDATE($S1012,36)),"")</f>
        <v/>
      </c>
      <c r="BD1012" s="108"/>
    </row>
    <row r="1013" spans="1:56" s="98" customFormat="1" ht="21" customHeight="1" thickBot="1">
      <c r="A1013" s="106" t="str">
        <f t="shared" ca="1" si="90"/>
        <v/>
      </c>
      <c r="B1013" s="152"/>
      <c r="C1013" s="45" t="str">
        <f>IFERROR(VLOOKUP(B1013,'اسماء العملاء'!$A$2:$E$1589,5,FALSE),"")</f>
        <v/>
      </c>
      <c r="D1013" s="60" t="str">
        <f>IFERROR(VLOOKUP(B1013,'اسماء العملاء'!$A$2:$C$1589,2,FALSE),"")</f>
        <v/>
      </c>
      <c r="E1013" s="56"/>
      <c r="F1013" s="62" t="str">
        <f>IFERROR(VLOOKUP(B1013,'اسماء العملاء'!$A$2:$C$1589,3,FALSE),"")</f>
        <v/>
      </c>
      <c r="G1013" s="75" t="str">
        <f>IFERROR(VLOOKUP(B1013,'اسماء العملاء'!$A$2:$F$1589,6,FALSE),"")</f>
        <v/>
      </c>
      <c r="H1013" s="142" t="str">
        <f>IFERROR(VLOOKUP(G1013,'انواع الفلاتر'!$B$2:$C$52,2,FALSE),"")</f>
        <v/>
      </c>
      <c r="I1013" s="128" t="str">
        <f>IFERROR(VLOOKUP(B1013,'اسماء العملاء'!$A$2:$K$1589,11,FALSE),"")</f>
        <v/>
      </c>
      <c r="J1013" s="46" t="str">
        <f t="shared" si="91"/>
        <v/>
      </c>
      <c r="K1013" s="37"/>
      <c r="L1013" s="137" t="str">
        <f t="shared" si="92"/>
        <v/>
      </c>
      <c r="M1013" s="94" t="str">
        <f>IFERROR(VLOOKUP(B1013,'اسماء العملاء'!$A$2:$G$1589,7,FALSE),"")</f>
        <v/>
      </c>
      <c r="N1013" s="92" t="str">
        <f t="shared" si="93"/>
        <v/>
      </c>
      <c r="O1013" s="149" t="str">
        <f>IFERROR(VLOOKUP(B1013,'اسماء العملاء'!$A$2:$I$1589,9,FALSE),"")</f>
        <v/>
      </c>
      <c r="P1013" s="144" t="str">
        <f t="shared" si="94"/>
        <v/>
      </c>
      <c r="Q1013" s="145" t="str">
        <f t="shared" si="95"/>
        <v/>
      </c>
      <c r="R1013" s="50"/>
      <c r="S1013" s="133" t="str">
        <f>IFERROR(VLOOKUP(B1013,'اسماء العملاء'!$A$2:$J$1589,10,FALSE),"")</f>
        <v/>
      </c>
      <c r="T1013" s="48" t="str">
        <f>IFERROR(IF(COUNT($S1013:S1013)&gt;=$P1013,"",EDATE($S1013,1)),"")</f>
        <v/>
      </c>
      <c r="U1013" s="48" t="str">
        <f>IFERROR(IF(COUNT($S1013:T1013)&gt;=$P1013,"",EDATE($S1013,2)),"")</f>
        <v/>
      </c>
      <c r="V1013" s="48" t="str">
        <f>IFERROR(IF(COUNT($S1013:U1013)&gt;=$P1013,"",EDATE($S1013,3)),"")</f>
        <v/>
      </c>
      <c r="W1013" s="48" t="str">
        <f>IFERROR(IF(COUNT($S1013:V1013)&gt;=$P1013,"",EDATE($S1013,4)),"")</f>
        <v/>
      </c>
      <c r="X1013" s="48" t="str">
        <f>IFERROR(IF(COUNT($S1013:W1013)&gt;=$P1013,"",EDATE($S1013,5)),"")</f>
        <v/>
      </c>
      <c r="Y1013" s="48" t="str">
        <f>IFERROR(IF(COUNT($S1013:X1013)&gt;=$P1013,"",EDATE($S1013,6)),"")</f>
        <v/>
      </c>
      <c r="Z1013" s="48" t="str">
        <f>IFERROR(IF(COUNT($S1013:Y1013)&gt;=$P1013,"",EDATE($S1013,7)),"")</f>
        <v/>
      </c>
      <c r="AA1013" s="48" t="str">
        <f>IFERROR(IF(COUNT($S1013:Z1013)&gt;=$P1013,"",EDATE($S1013,8)),"")</f>
        <v/>
      </c>
      <c r="AB1013" s="48" t="str">
        <f>IFERROR(IF(COUNT($S1013:AA1013)&gt;=$P1013,"",EDATE($S1013,9)),"")</f>
        <v/>
      </c>
      <c r="AC1013" s="48" t="str">
        <f>IFERROR(IF(COUNT($S1013:AB1013)&gt;=$P1013,"",EDATE($S1013,10)),"")</f>
        <v/>
      </c>
      <c r="AD1013" s="48" t="str">
        <f>IFERROR(IF(COUNT($S1013:AC1013)&gt;=$P1013,"",EDATE($S1013,11)),"")</f>
        <v/>
      </c>
      <c r="AE1013" s="48" t="str">
        <f>IFERROR(IF(COUNT($S1013:AD1013)&gt;=$P1013,"",EDATE($S1013,12)),"")</f>
        <v/>
      </c>
      <c r="AF1013" s="48" t="str">
        <f>IFERROR(IF(COUNT($S1013:AE1013)&gt;=$P1013,"",EDATE($S1013,13)),"")</f>
        <v/>
      </c>
      <c r="AG1013" s="48" t="str">
        <f>IFERROR(IF(COUNT($S1013:AF1013)&gt;=$P1013,"",EDATE($S1013,14)),"")</f>
        <v/>
      </c>
      <c r="AH1013" s="48" t="str">
        <f>IFERROR(IF(COUNT($S1013:AG1013)&gt;=$P1013,"",EDATE($S1013,15)),"")</f>
        <v/>
      </c>
      <c r="AI1013" s="48" t="str">
        <f>IFERROR(IF(COUNT($S1013:AH1013)&gt;=$P1013,"",EDATE($S1013,16)),"")</f>
        <v/>
      </c>
      <c r="AJ1013" s="48" t="str">
        <f>IFERROR(IF(COUNT($S1013:AI1013)&gt;=$P1013,"",EDATE($S1013,17)),"")</f>
        <v/>
      </c>
      <c r="AK1013" s="48" t="str">
        <f>IFERROR(IF(COUNT($S1013:AJ1013)&gt;=$P1013,"",EDATE($S1013,18)),"")</f>
        <v/>
      </c>
      <c r="AL1013" s="49" t="str">
        <f>IFERROR(IF(COUNT($S1013:AK1013)&gt;=$P1013,"",EDATE($S1013,19)),"")</f>
        <v/>
      </c>
      <c r="AM1013" s="49" t="str">
        <f>IFERROR(IF(COUNT($S1013:AL1013)&gt;=$P1013,"",EDATE($S1013,20)),"")</f>
        <v/>
      </c>
      <c r="AN1013" s="49" t="str">
        <f>IFERROR(IF(COUNT($S1013:AM1013)&gt;=$P1013,"",EDATE($S1013,21)),"")</f>
        <v/>
      </c>
      <c r="AO1013" s="49" t="str">
        <f>IFERROR(IF(COUNT($S1013:AN1013)&gt;=$P1013,"",EDATE($S1013,22)),"")</f>
        <v/>
      </c>
      <c r="AP1013" s="49" t="str">
        <f>IFERROR(IF(COUNT($S1013:AO1013)&gt;=$P1013,"",EDATE($S1013,23)),"")</f>
        <v/>
      </c>
      <c r="AQ1013" s="49" t="str">
        <f>IFERROR(IF(COUNT($S1013:AP1013)&gt;=$P1013,"",EDATE($S1013,24)),"")</f>
        <v/>
      </c>
      <c r="AR1013" s="49" t="str">
        <f>IFERROR(IF(COUNT($S1013:AQ1013)&gt;=$P1013,"",EDATE($S1013,25)),"")</f>
        <v/>
      </c>
      <c r="AS1013" s="49" t="str">
        <f>IFERROR(IF(COUNT($S1013:AR1013)&gt;=$P1013,"",EDATE($S1013,26)),"")</f>
        <v/>
      </c>
      <c r="AT1013" s="49" t="str">
        <f>IFERROR(IF(COUNT($S1013:AS1013)&gt;=$P1013,"",EDATE($S1013,27)),"")</f>
        <v/>
      </c>
      <c r="AU1013" s="49" t="str">
        <f>IFERROR(IF(COUNT($S1013:AT1013)&gt;=$P1013,"",EDATE($S1013,28)),"")</f>
        <v/>
      </c>
      <c r="AV1013" s="49" t="str">
        <f>IFERROR(IF(COUNT($S1013:AU1013)&gt;=$P1013,"",EDATE($S1013,29)),"")</f>
        <v/>
      </c>
      <c r="AW1013" s="49" t="str">
        <f>IFERROR(IF(COUNT($S1013:AV1013)&gt;=$P1013,"",EDATE($S1013,30)),"")</f>
        <v/>
      </c>
      <c r="AX1013" s="49" t="str">
        <f>IFERROR(IF(COUNT($S1013:AW1013)&gt;=$P1013,"",EDATE($S1013,31)),"")</f>
        <v/>
      </c>
      <c r="AY1013" s="49" t="str">
        <f>IFERROR(IF(COUNT($S1013:AX1013)&gt;=$P1013,"",EDATE($S1013,32)),"")</f>
        <v/>
      </c>
      <c r="AZ1013" s="49" t="str">
        <f>IFERROR(IF(COUNT($S1013:AY1013)&gt;=$P1013,"",EDATE($S1013,33)),"")</f>
        <v/>
      </c>
      <c r="BA1013" s="49" t="str">
        <f>IFERROR(IF(COUNT($S1013:AZ1013)&gt;=$P1013,"",EDATE($S1013,34)),"")</f>
        <v/>
      </c>
      <c r="BB1013" s="49" t="str">
        <f>IFERROR(IF(COUNT($S1013:BA1013)&gt;=$P1013,"",EDATE($S1013,35)),"")</f>
        <v/>
      </c>
      <c r="BC1013" s="49" t="str">
        <f>IFERROR(IF(COUNT($S1013:BB1013)&gt;=$P1013,"",EDATE($S1013,36)),"")</f>
        <v/>
      </c>
      <c r="BD1013" s="108"/>
    </row>
    <row r="1014" spans="1:56" s="98" customFormat="1" ht="21" customHeight="1" thickBot="1">
      <c r="A1014" s="106" t="str">
        <f t="shared" ca="1" si="90"/>
        <v/>
      </c>
      <c r="B1014" s="152"/>
      <c r="C1014" s="45" t="str">
        <f>IFERROR(VLOOKUP(B1014,'اسماء العملاء'!$A$2:$E$1589,5,FALSE),"")</f>
        <v/>
      </c>
      <c r="D1014" s="60" t="str">
        <f>IFERROR(VLOOKUP(B1014,'اسماء العملاء'!$A$2:$C$1589,2,FALSE),"")</f>
        <v/>
      </c>
      <c r="E1014" s="56"/>
      <c r="F1014" s="62" t="str">
        <f>IFERROR(VLOOKUP(B1014,'اسماء العملاء'!$A$2:$C$1589,3,FALSE),"")</f>
        <v/>
      </c>
      <c r="G1014" s="75" t="str">
        <f>IFERROR(VLOOKUP(B1014,'اسماء العملاء'!$A$2:$F$1589,6,FALSE),"")</f>
        <v/>
      </c>
      <c r="H1014" s="142" t="str">
        <f>IFERROR(VLOOKUP(G1014,'انواع الفلاتر'!$B$2:$C$52,2,FALSE),"")</f>
        <v/>
      </c>
      <c r="I1014" s="128" t="str">
        <f>IFERROR(VLOOKUP(B1014,'اسماء العملاء'!$A$2:$K$1589,11,FALSE),"")</f>
        <v/>
      </c>
      <c r="J1014" s="46" t="str">
        <f t="shared" si="91"/>
        <v/>
      </c>
      <c r="K1014" s="37"/>
      <c r="L1014" s="137" t="str">
        <f t="shared" si="92"/>
        <v/>
      </c>
      <c r="M1014" s="94" t="str">
        <f>IFERROR(VLOOKUP(B1014,'اسماء العملاء'!$A$2:$G$1589,7,FALSE),"")</f>
        <v/>
      </c>
      <c r="N1014" s="92" t="str">
        <f t="shared" si="93"/>
        <v/>
      </c>
      <c r="O1014" s="149" t="str">
        <f>IFERROR(VLOOKUP(B1014,'اسماء العملاء'!$A$2:$I$1589,9,FALSE),"")</f>
        <v/>
      </c>
      <c r="P1014" s="144" t="str">
        <f t="shared" si="94"/>
        <v/>
      </c>
      <c r="Q1014" s="145" t="str">
        <f t="shared" si="95"/>
        <v/>
      </c>
      <c r="R1014" s="50"/>
      <c r="S1014" s="133" t="str">
        <f>IFERROR(VLOOKUP(B1014,'اسماء العملاء'!$A$2:$J$1589,10,FALSE),"")</f>
        <v/>
      </c>
      <c r="T1014" s="48" t="str">
        <f>IFERROR(IF(COUNT($S1014:S1014)&gt;=$P1014,"",EDATE($S1014,1)),"")</f>
        <v/>
      </c>
      <c r="U1014" s="48" t="str">
        <f>IFERROR(IF(COUNT($S1014:T1014)&gt;=$P1014,"",EDATE($S1014,2)),"")</f>
        <v/>
      </c>
      <c r="V1014" s="48" t="str">
        <f>IFERROR(IF(COUNT($S1014:U1014)&gt;=$P1014,"",EDATE($S1014,3)),"")</f>
        <v/>
      </c>
      <c r="W1014" s="48" t="str">
        <f>IFERROR(IF(COUNT($S1014:V1014)&gt;=$P1014,"",EDATE($S1014,4)),"")</f>
        <v/>
      </c>
      <c r="X1014" s="48" t="str">
        <f>IFERROR(IF(COUNT($S1014:W1014)&gt;=$P1014,"",EDATE($S1014,5)),"")</f>
        <v/>
      </c>
      <c r="Y1014" s="48" t="str">
        <f>IFERROR(IF(COUNT($S1014:X1014)&gt;=$P1014,"",EDATE($S1014,6)),"")</f>
        <v/>
      </c>
      <c r="Z1014" s="48" t="str">
        <f>IFERROR(IF(COUNT($S1014:Y1014)&gt;=$P1014,"",EDATE($S1014,7)),"")</f>
        <v/>
      </c>
      <c r="AA1014" s="48" t="str">
        <f>IFERROR(IF(COUNT($S1014:Z1014)&gt;=$P1014,"",EDATE($S1014,8)),"")</f>
        <v/>
      </c>
      <c r="AB1014" s="48" t="str">
        <f>IFERROR(IF(COUNT($S1014:AA1014)&gt;=$P1014,"",EDATE($S1014,9)),"")</f>
        <v/>
      </c>
      <c r="AC1014" s="48" t="str">
        <f>IFERROR(IF(COUNT($S1014:AB1014)&gt;=$P1014,"",EDATE($S1014,10)),"")</f>
        <v/>
      </c>
      <c r="AD1014" s="48" t="str">
        <f>IFERROR(IF(COUNT($S1014:AC1014)&gt;=$P1014,"",EDATE($S1014,11)),"")</f>
        <v/>
      </c>
      <c r="AE1014" s="48" t="str">
        <f>IFERROR(IF(COUNT($S1014:AD1014)&gt;=$P1014,"",EDATE($S1014,12)),"")</f>
        <v/>
      </c>
      <c r="AF1014" s="48" t="str">
        <f>IFERROR(IF(COUNT($S1014:AE1014)&gt;=$P1014,"",EDATE($S1014,13)),"")</f>
        <v/>
      </c>
      <c r="AG1014" s="48" t="str">
        <f>IFERROR(IF(COUNT($S1014:AF1014)&gt;=$P1014,"",EDATE($S1014,14)),"")</f>
        <v/>
      </c>
      <c r="AH1014" s="48" t="str">
        <f>IFERROR(IF(COUNT($S1014:AG1014)&gt;=$P1014,"",EDATE($S1014,15)),"")</f>
        <v/>
      </c>
      <c r="AI1014" s="48" t="str">
        <f>IFERROR(IF(COUNT($S1014:AH1014)&gt;=$P1014,"",EDATE($S1014,16)),"")</f>
        <v/>
      </c>
      <c r="AJ1014" s="48" t="str">
        <f>IFERROR(IF(COUNT($S1014:AI1014)&gt;=$P1014,"",EDATE($S1014,17)),"")</f>
        <v/>
      </c>
      <c r="AK1014" s="48" t="str">
        <f>IFERROR(IF(COUNT($S1014:AJ1014)&gt;=$P1014,"",EDATE($S1014,18)),"")</f>
        <v/>
      </c>
      <c r="AL1014" s="49" t="str">
        <f>IFERROR(IF(COUNT($S1014:AK1014)&gt;=$P1014,"",EDATE($S1014,19)),"")</f>
        <v/>
      </c>
      <c r="AM1014" s="49" t="str">
        <f>IFERROR(IF(COUNT($S1014:AL1014)&gt;=$P1014,"",EDATE($S1014,20)),"")</f>
        <v/>
      </c>
      <c r="AN1014" s="49" t="str">
        <f>IFERROR(IF(COUNT($S1014:AM1014)&gt;=$P1014,"",EDATE($S1014,21)),"")</f>
        <v/>
      </c>
      <c r="AO1014" s="49" t="str">
        <f>IFERROR(IF(COUNT($S1014:AN1014)&gt;=$P1014,"",EDATE($S1014,22)),"")</f>
        <v/>
      </c>
      <c r="AP1014" s="49" t="str">
        <f>IFERROR(IF(COUNT($S1014:AO1014)&gt;=$P1014,"",EDATE($S1014,23)),"")</f>
        <v/>
      </c>
      <c r="AQ1014" s="49" t="str">
        <f>IFERROR(IF(COUNT($S1014:AP1014)&gt;=$P1014,"",EDATE($S1014,24)),"")</f>
        <v/>
      </c>
      <c r="AR1014" s="49" t="str">
        <f>IFERROR(IF(COUNT($S1014:AQ1014)&gt;=$P1014,"",EDATE($S1014,25)),"")</f>
        <v/>
      </c>
      <c r="AS1014" s="49" t="str">
        <f>IFERROR(IF(COUNT($S1014:AR1014)&gt;=$P1014,"",EDATE($S1014,26)),"")</f>
        <v/>
      </c>
      <c r="AT1014" s="49" t="str">
        <f>IFERROR(IF(COUNT($S1014:AS1014)&gt;=$P1014,"",EDATE($S1014,27)),"")</f>
        <v/>
      </c>
      <c r="AU1014" s="49" t="str">
        <f>IFERROR(IF(COUNT($S1014:AT1014)&gt;=$P1014,"",EDATE($S1014,28)),"")</f>
        <v/>
      </c>
      <c r="AV1014" s="49" t="str">
        <f>IFERROR(IF(COUNT($S1014:AU1014)&gt;=$P1014,"",EDATE($S1014,29)),"")</f>
        <v/>
      </c>
      <c r="AW1014" s="49" t="str">
        <f>IFERROR(IF(COUNT($S1014:AV1014)&gt;=$P1014,"",EDATE($S1014,30)),"")</f>
        <v/>
      </c>
      <c r="AX1014" s="49" t="str">
        <f>IFERROR(IF(COUNT($S1014:AW1014)&gt;=$P1014,"",EDATE($S1014,31)),"")</f>
        <v/>
      </c>
      <c r="AY1014" s="49" t="str">
        <f>IFERROR(IF(COUNT($S1014:AX1014)&gt;=$P1014,"",EDATE($S1014,32)),"")</f>
        <v/>
      </c>
      <c r="AZ1014" s="49" t="str">
        <f>IFERROR(IF(COUNT($S1014:AY1014)&gt;=$P1014,"",EDATE($S1014,33)),"")</f>
        <v/>
      </c>
      <c r="BA1014" s="49" t="str">
        <f>IFERROR(IF(COUNT($S1014:AZ1014)&gt;=$P1014,"",EDATE($S1014,34)),"")</f>
        <v/>
      </c>
      <c r="BB1014" s="49" t="str">
        <f>IFERROR(IF(COUNT($S1014:BA1014)&gt;=$P1014,"",EDATE($S1014,35)),"")</f>
        <v/>
      </c>
      <c r="BC1014" s="49" t="str">
        <f>IFERROR(IF(COUNT($S1014:BB1014)&gt;=$P1014,"",EDATE($S1014,36)),"")</f>
        <v/>
      </c>
      <c r="BD1014" s="108"/>
    </row>
    <row r="1015" spans="1:56" s="98" customFormat="1" ht="21" customHeight="1" thickBot="1">
      <c r="A1015" s="106" t="str">
        <f t="shared" ca="1" si="90"/>
        <v/>
      </c>
      <c r="B1015" s="152"/>
      <c r="C1015" s="45" t="str">
        <f>IFERROR(VLOOKUP(B1015,'اسماء العملاء'!$A$2:$E$1589,5,FALSE),"")</f>
        <v/>
      </c>
      <c r="D1015" s="60" t="str">
        <f>IFERROR(VLOOKUP(B1015,'اسماء العملاء'!$A$2:$C$1589,2,FALSE),"")</f>
        <v/>
      </c>
      <c r="E1015" s="56"/>
      <c r="F1015" s="62" t="str">
        <f>IFERROR(VLOOKUP(B1015,'اسماء العملاء'!$A$2:$C$1589,3,FALSE),"")</f>
        <v/>
      </c>
      <c r="G1015" s="75" t="str">
        <f>IFERROR(VLOOKUP(B1015,'اسماء العملاء'!$A$2:$F$1589,6,FALSE),"")</f>
        <v/>
      </c>
      <c r="H1015" s="142" t="str">
        <f>IFERROR(VLOOKUP(G1015,'انواع الفلاتر'!$B$2:$C$52,2,FALSE),"")</f>
        <v/>
      </c>
      <c r="I1015" s="128" t="str">
        <f>IFERROR(VLOOKUP(B1015,'اسماء العملاء'!$A$2:$K$1589,11,FALSE),"")</f>
        <v/>
      </c>
      <c r="J1015" s="46" t="str">
        <f t="shared" si="91"/>
        <v/>
      </c>
      <c r="K1015" s="37"/>
      <c r="L1015" s="137" t="str">
        <f t="shared" si="92"/>
        <v/>
      </c>
      <c r="M1015" s="94" t="str">
        <f>IFERROR(VLOOKUP(B1015,'اسماء العملاء'!$A$2:$G$1589,7,FALSE),"")</f>
        <v/>
      </c>
      <c r="N1015" s="92" t="str">
        <f t="shared" si="93"/>
        <v/>
      </c>
      <c r="O1015" s="149" t="str">
        <f>IFERROR(VLOOKUP(B1015,'اسماء العملاء'!$A$2:$I$1589,9,FALSE),"")</f>
        <v/>
      </c>
      <c r="P1015" s="144" t="str">
        <f t="shared" si="94"/>
        <v/>
      </c>
      <c r="Q1015" s="145" t="str">
        <f t="shared" si="95"/>
        <v/>
      </c>
      <c r="R1015" s="50"/>
      <c r="S1015" s="133" t="str">
        <f>IFERROR(VLOOKUP(B1015,'اسماء العملاء'!$A$2:$J$1589,10,FALSE),"")</f>
        <v/>
      </c>
      <c r="T1015" s="48" t="str">
        <f>IFERROR(IF(COUNT($S1015:S1015)&gt;=$P1015,"",EDATE($S1015,1)),"")</f>
        <v/>
      </c>
      <c r="U1015" s="48" t="str">
        <f>IFERROR(IF(COUNT($S1015:T1015)&gt;=$P1015,"",EDATE($S1015,2)),"")</f>
        <v/>
      </c>
      <c r="V1015" s="48" t="str">
        <f>IFERROR(IF(COUNT($S1015:U1015)&gt;=$P1015,"",EDATE($S1015,3)),"")</f>
        <v/>
      </c>
      <c r="W1015" s="48" t="str">
        <f>IFERROR(IF(COUNT($S1015:V1015)&gt;=$P1015,"",EDATE($S1015,4)),"")</f>
        <v/>
      </c>
      <c r="X1015" s="48" t="str">
        <f>IFERROR(IF(COUNT($S1015:W1015)&gt;=$P1015,"",EDATE($S1015,5)),"")</f>
        <v/>
      </c>
      <c r="Y1015" s="48" t="str">
        <f>IFERROR(IF(COUNT($S1015:X1015)&gt;=$P1015,"",EDATE($S1015,6)),"")</f>
        <v/>
      </c>
      <c r="Z1015" s="48" t="str">
        <f>IFERROR(IF(COUNT($S1015:Y1015)&gt;=$P1015,"",EDATE($S1015,7)),"")</f>
        <v/>
      </c>
      <c r="AA1015" s="48" t="str">
        <f>IFERROR(IF(COUNT($S1015:Z1015)&gt;=$P1015,"",EDATE($S1015,8)),"")</f>
        <v/>
      </c>
      <c r="AB1015" s="48" t="str">
        <f>IFERROR(IF(COUNT($S1015:AA1015)&gt;=$P1015,"",EDATE($S1015,9)),"")</f>
        <v/>
      </c>
      <c r="AC1015" s="48" t="str">
        <f>IFERROR(IF(COUNT($S1015:AB1015)&gt;=$P1015,"",EDATE($S1015,10)),"")</f>
        <v/>
      </c>
      <c r="AD1015" s="48" t="str">
        <f>IFERROR(IF(COUNT($S1015:AC1015)&gt;=$P1015,"",EDATE($S1015,11)),"")</f>
        <v/>
      </c>
      <c r="AE1015" s="48" t="str">
        <f>IFERROR(IF(COUNT($S1015:AD1015)&gt;=$P1015,"",EDATE($S1015,12)),"")</f>
        <v/>
      </c>
      <c r="AF1015" s="48" t="str">
        <f>IFERROR(IF(COUNT($S1015:AE1015)&gt;=$P1015,"",EDATE($S1015,13)),"")</f>
        <v/>
      </c>
      <c r="AG1015" s="48" t="str">
        <f>IFERROR(IF(COUNT($S1015:AF1015)&gt;=$P1015,"",EDATE($S1015,14)),"")</f>
        <v/>
      </c>
      <c r="AH1015" s="48" t="str">
        <f>IFERROR(IF(COUNT($S1015:AG1015)&gt;=$P1015,"",EDATE($S1015,15)),"")</f>
        <v/>
      </c>
      <c r="AI1015" s="48" t="str">
        <f>IFERROR(IF(COUNT($S1015:AH1015)&gt;=$P1015,"",EDATE($S1015,16)),"")</f>
        <v/>
      </c>
      <c r="AJ1015" s="48" t="str">
        <f>IFERROR(IF(COUNT($S1015:AI1015)&gt;=$P1015,"",EDATE($S1015,17)),"")</f>
        <v/>
      </c>
      <c r="AK1015" s="48" t="str">
        <f>IFERROR(IF(COUNT($S1015:AJ1015)&gt;=$P1015,"",EDATE($S1015,18)),"")</f>
        <v/>
      </c>
      <c r="AL1015" s="49" t="str">
        <f>IFERROR(IF(COUNT($S1015:AK1015)&gt;=$P1015,"",EDATE($S1015,19)),"")</f>
        <v/>
      </c>
      <c r="AM1015" s="49" t="str">
        <f>IFERROR(IF(COUNT($S1015:AL1015)&gt;=$P1015,"",EDATE($S1015,20)),"")</f>
        <v/>
      </c>
      <c r="AN1015" s="49" t="str">
        <f>IFERROR(IF(COUNT($S1015:AM1015)&gt;=$P1015,"",EDATE($S1015,21)),"")</f>
        <v/>
      </c>
      <c r="AO1015" s="49" t="str">
        <f>IFERROR(IF(COUNT($S1015:AN1015)&gt;=$P1015,"",EDATE($S1015,22)),"")</f>
        <v/>
      </c>
      <c r="AP1015" s="49" t="str">
        <f>IFERROR(IF(COUNT($S1015:AO1015)&gt;=$P1015,"",EDATE($S1015,23)),"")</f>
        <v/>
      </c>
      <c r="AQ1015" s="49" t="str">
        <f>IFERROR(IF(COUNT($S1015:AP1015)&gt;=$P1015,"",EDATE($S1015,24)),"")</f>
        <v/>
      </c>
      <c r="AR1015" s="49" t="str">
        <f>IFERROR(IF(COUNT($S1015:AQ1015)&gt;=$P1015,"",EDATE($S1015,25)),"")</f>
        <v/>
      </c>
      <c r="AS1015" s="49" t="str">
        <f>IFERROR(IF(COUNT($S1015:AR1015)&gt;=$P1015,"",EDATE($S1015,26)),"")</f>
        <v/>
      </c>
      <c r="AT1015" s="49" t="str">
        <f>IFERROR(IF(COUNT($S1015:AS1015)&gt;=$P1015,"",EDATE($S1015,27)),"")</f>
        <v/>
      </c>
      <c r="AU1015" s="49" t="str">
        <f>IFERROR(IF(COUNT($S1015:AT1015)&gt;=$P1015,"",EDATE($S1015,28)),"")</f>
        <v/>
      </c>
      <c r="AV1015" s="49" t="str">
        <f>IFERROR(IF(COUNT($S1015:AU1015)&gt;=$P1015,"",EDATE($S1015,29)),"")</f>
        <v/>
      </c>
      <c r="AW1015" s="49" t="str">
        <f>IFERROR(IF(COUNT($S1015:AV1015)&gt;=$P1015,"",EDATE($S1015,30)),"")</f>
        <v/>
      </c>
      <c r="AX1015" s="49" t="str">
        <f>IFERROR(IF(COUNT($S1015:AW1015)&gt;=$P1015,"",EDATE($S1015,31)),"")</f>
        <v/>
      </c>
      <c r="AY1015" s="49" t="str">
        <f>IFERROR(IF(COUNT($S1015:AX1015)&gt;=$P1015,"",EDATE($S1015,32)),"")</f>
        <v/>
      </c>
      <c r="AZ1015" s="49" t="str">
        <f>IFERROR(IF(COUNT($S1015:AY1015)&gt;=$P1015,"",EDATE($S1015,33)),"")</f>
        <v/>
      </c>
      <c r="BA1015" s="49" t="str">
        <f>IFERROR(IF(COUNT($S1015:AZ1015)&gt;=$P1015,"",EDATE($S1015,34)),"")</f>
        <v/>
      </c>
      <c r="BB1015" s="49" t="str">
        <f>IFERROR(IF(COUNT($S1015:BA1015)&gt;=$P1015,"",EDATE($S1015,35)),"")</f>
        <v/>
      </c>
      <c r="BC1015" s="49" t="str">
        <f>IFERROR(IF(COUNT($S1015:BB1015)&gt;=$P1015,"",EDATE($S1015,36)),"")</f>
        <v/>
      </c>
      <c r="BD1015" s="108"/>
    </row>
    <row r="1016" spans="1:56" s="98" customFormat="1" ht="21" customHeight="1" thickBot="1">
      <c r="A1016" s="106" t="str">
        <f t="shared" ca="1" si="90"/>
        <v/>
      </c>
      <c r="B1016" s="152"/>
      <c r="C1016" s="45" t="str">
        <f>IFERROR(VLOOKUP(B1016,'اسماء العملاء'!$A$2:$E$1589,5,FALSE),"")</f>
        <v/>
      </c>
      <c r="D1016" s="60" t="str">
        <f>IFERROR(VLOOKUP(B1016,'اسماء العملاء'!$A$2:$C$1589,2,FALSE),"")</f>
        <v/>
      </c>
      <c r="E1016" s="56"/>
      <c r="F1016" s="62" t="str">
        <f>IFERROR(VLOOKUP(B1016,'اسماء العملاء'!$A$2:$C$1589,3,FALSE),"")</f>
        <v/>
      </c>
      <c r="G1016" s="75" t="str">
        <f>IFERROR(VLOOKUP(B1016,'اسماء العملاء'!$A$2:$F$1589,6,FALSE),"")</f>
        <v/>
      </c>
      <c r="H1016" s="142" t="str">
        <f>IFERROR(VLOOKUP(G1016,'انواع الفلاتر'!$B$2:$C$52,2,FALSE),"")</f>
        <v/>
      </c>
      <c r="I1016" s="128" t="str">
        <f>IFERROR(VLOOKUP(B1016,'اسماء العملاء'!$A$2:$K$1589,11,FALSE),"")</f>
        <v/>
      </c>
      <c r="J1016" s="46" t="str">
        <f t="shared" si="91"/>
        <v/>
      </c>
      <c r="K1016" s="37"/>
      <c r="L1016" s="137" t="str">
        <f t="shared" si="92"/>
        <v/>
      </c>
      <c r="M1016" s="94" t="str">
        <f>IFERROR(VLOOKUP(B1016,'اسماء العملاء'!$A$2:$G$1589,7,FALSE),"")</f>
        <v/>
      </c>
      <c r="N1016" s="92" t="str">
        <f t="shared" si="93"/>
        <v/>
      </c>
      <c r="O1016" s="149" t="str">
        <f>IFERROR(VLOOKUP(B1016,'اسماء العملاء'!$A$2:$I$1589,9,FALSE),"")</f>
        <v/>
      </c>
      <c r="P1016" s="144" t="str">
        <f t="shared" si="94"/>
        <v/>
      </c>
      <c r="Q1016" s="145" t="str">
        <f t="shared" si="95"/>
        <v/>
      </c>
      <c r="R1016" s="50"/>
      <c r="S1016" s="133" t="str">
        <f>IFERROR(VLOOKUP(B1016,'اسماء العملاء'!$A$2:$J$1589,10,FALSE),"")</f>
        <v/>
      </c>
      <c r="T1016" s="48" t="str">
        <f>IFERROR(IF(COUNT($S1016:S1016)&gt;=$P1016,"",EDATE($S1016,1)),"")</f>
        <v/>
      </c>
      <c r="U1016" s="48" t="str">
        <f>IFERROR(IF(COUNT($S1016:T1016)&gt;=$P1016,"",EDATE($S1016,2)),"")</f>
        <v/>
      </c>
      <c r="V1016" s="48" t="str">
        <f>IFERROR(IF(COUNT($S1016:U1016)&gt;=$P1016,"",EDATE($S1016,3)),"")</f>
        <v/>
      </c>
      <c r="W1016" s="48" t="str">
        <f>IFERROR(IF(COUNT($S1016:V1016)&gt;=$P1016,"",EDATE($S1016,4)),"")</f>
        <v/>
      </c>
      <c r="X1016" s="48" t="str">
        <f>IFERROR(IF(COUNT($S1016:W1016)&gt;=$P1016,"",EDATE($S1016,5)),"")</f>
        <v/>
      </c>
      <c r="Y1016" s="48" t="str">
        <f>IFERROR(IF(COUNT($S1016:X1016)&gt;=$P1016,"",EDATE($S1016,6)),"")</f>
        <v/>
      </c>
      <c r="Z1016" s="48" t="str">
        <f>IFERROR(IF(COUNT($S1016:Y1016)&gt;=$P1016,"",EDATE($S1016,7)),"")</f>
        <v/>
      </c>
      <c r="AA1016" s="48" t="str">
        <f>IFERROR(IF(COUNT($S1016:Z1016)&gt;=$P1016,"",EDATE($S1016,8)),"")</f>
        <v/>
      </c>
      <c r="AB1016" s="48" t="str">
        <f>IFERROR(IF(COUNT($S1016:AA1016)&gt;=$P1016,"",EDATE($S1016,9)),"")</f>
        <v/>
      </c>
      <c r="AC1016" s="48" t="str">
        <f>IFERROR(IF(COUNT($S1016:AB1016)&gt;=$P1016,"",EDATE($S1016,10)),"")</f>
        <v/>
      </c>
      <c r="AD1016" s="48" t="str">
        <f>IFERROR(IF(COUNT($S1016:AC1016)&gt;=$P1016,"",EDATE($S1016,11)),"")</f>
        <v/>
      </c>
      <c r="AE1016" s="48" t="str">
        <f>IFERROR(IF(COUNT($S1016:AD1016)&gt;=$P1016,"",EDATE($S1016,12)),"")</f>
        <v/>
      </c>
      <c r="AF1016" s="48" t="str">
        <f>IFERROR(IF(COUNT($S1016:AE1016)&gt;=$P1016,"",EDATE($S1016,13)),"")</f>
        <v/>
      </c>
      <c r="AG1016" s="48" t="str">
        <f>IFERROR(IF(COUNT($S1016:AF1016)&gt;=$P1016,"",EDATE($S1016,14)),"")</f>
        <v/>
      </c>
      <c r="AH1016" s="48" t="str">
        <f>IFERROR(IF(COUNT($S1016:AG1016)&gt;=$P1016,"",EDATE($S1016,15)),"")</f>
        <v/>
      </c>
      <c r="AI1016" s="48" t="str">
        <f>IFERROR(IF(COUNT($S1016:AH1016)&gt;=$P1016,"",EDATE($S1016,16)),"")</f>
        <v/>
      </c>
      <c r="AJ1016" s="48" t="str">
        <f>IFERROR(IF(COUNT($S1016:AI1016)&gt;=$P1016,"",EDATE($S1016,17)),"")</f>
        <v/>
      </c>
      <c r="AK1016" s="48" t="str">
        <f>IFERROR(IF(COUNT($S1016:AJ1016)&gt;=$P1016,"",EDATE($S1016,18)),"")</f>
        <v/>
      </c>
      <c r="AL1016" s="49" t="str">
        <f>IFERROR(IF(COUNT($S1016:AK1016)&gt;=$P1016,"",EDATE($S1016,19)),"")</f>
        <v/>
      </c>
      <c r="AM1016" s="49" t="str">
        <f>IFERROR(IF(COUNT($S1016:AL1016)&gt;=$P1016,"",EDATE($S1016,20)),"")</f>
        <v/>
      </c>
      <c r="AN1016" s="49" t="str">
        <f>IFERROR(IF(COUNT($S1016:AM1016)&gt;=$P1016,"",EDATE($S1016,21)),"")</f>
        <v/>
      </c>
      <c r="AO1016" s="49" t="str">
        <f>IFERROR(IF(COUNT($S1016:AN1016)&gt;=$P1016,"",EDATE($S1016,22)),"")</f>
        <v/>
      </c>
      <c r="AP1016" s="49" t="str">
        <f>IFERROR(IF(COUNT($S1016:AO1016)&gt;=$P1016,"",EDATE($S1016,23)),"")</f>
        <v/>
      </c>
      <c r="AQ1016" s="49" t="str">
        <f>IFERROR(IF(COUNT($S1016:AP1016)&gt;=$P1016,"",EDATE($S1016,24)),"")</f>
        <v/>
      </c>
      <c r="AR1016" s="49" t="str">
        <f>IFERROR(IF(COUNT($S1016:AQ1016)&gt;=$P1016,"",EDATE($S1016,25)),"")</f>
        <v/>
      </c>
      <c r="AS1016" s="49" t="str">
        <f>IFERROR(IF(COUNT($S1016:AR1016)&gt;=$P1016,"",EDATE($S1016,26)),"")</f>
        <v/>
      </c>
      <c r="AT1016" s="49" t="str">
        <f>IFERROR(IF(COUNT($S1016:AS1016)&gt;=$P1016,"",EDATE($S1016,27)),"")</f>
        <v/>
      </c>
      <c r="AU1016" s="49" t="str">
        <f>IFERROR(IF(COUNT($S1016:AT1016)&gt;=$P1016,"",EDATE($S1016,28)),"")</f>
        <v/>
      </c>
      <c r="AV1016" s="49" t="str">
        <f>IFERROR(IF(COUNT($S1016:AU1016)&gt;=$P1016,"",EDATE($S1016,29)),"")</f>
        <v/>
      </c>
      <c r="AW1016" s="49" t="str">
        <f>IFERROR(IF(COUNT($S1016:AV1016)&gt;=$P1016,"",EDATE($S1016,30)),"")</f>
        <v/>
      </c>
      <c r="AX1016" s="49" t="str">
        <f>IFERROR(IF(COUNT($S1016:AW1016)&gt;=$P1016,"",EDATE($S1016,31)),"")</f>
        <v/>
      </c>
      <c r="AY1016" s="49" t="str">
        <f>IFERROR(IF(COUNT($S1016:AX1016)&gt;=$P1016,"",EDATE($S1016,32)),"")</f>
        <v/>
      </c>
      <c r="AZ1016" s="49" t="str">
        <f>IFERROR(IF(COUNT($S1016:AY1016)&gt;=$P1016,"",EDATE($S1016,33)),"")</f>
        <v/>
      </c>
      <c r="BA1016" s="49" t="str">
        <f>IFERROR(IF(COUNT($S1016:AZ1016)&gt;=$P1016,"",EDATE($S1016,34)),"")</f>
        <v/>
      </c>
      <c r="BB1016" s="49" t="str">
        <f>IFERROR(IF(COUNT($S1016:BA1016)&gt;=$P1016,"",EDATE($S1016,35)),"")</f>
        <v/>
      </c>
      <c r="BC1016" s="49" t="str">
        <f>IFERROR(IF(COUNT($S1016:BB1016)&gt;=$P1016,"",EDATE($S1016,36)),"")</f>
        <v/>
      </c>
      <c r="BD1016" s="108"/>
    </row>
    <row r="1017" spans="1:56" s="98" customFormat="1" ht="21" customHeight="1" thickBot="1">
      <c r="A1017" s="106" t="str">
        <f t="shared" ca="1" si="90"/>
        <v/>
      </c>
      <c r="B1017" s="152"/>
      <c r="C1017" s="45" t="str">
        <f>IFERROR(VLOOKUP(B1017,'اسماء العملاء'!$A$2:$E$1589,5,FALSE),"")</f>
        <v/>
      </c>
      <c r="D1017" s="60" t="str">
        <f>IFERROR(VLOOKUP(B1017,'اسماء العملاء'!$A$2:$C$1589,2,FALSE),"")</f>
        <v/>
      </c>
      <c r="E1017" s="56"/>
      <c r="F1017" s="62" t="str">
        <f>IFERROR(VLOOKUP(B1017,'اسماء العملاء'!$A$2:$C$1589,3,FALSE),"")</f>
        <v/>
      </c>
      <c r="G1017" s="75" t="str">
        <f>IFERROR(VLOOKUP(B1017,'اسماء العملاء'!$A$2:$F$1589,6,FALSE),"")</f>
        <v/>
      </c>
      <c r="H1017" s="142" t="str">
        <f>IFERROR(VLOOKUP(G1017,'انواع الفلاتر'!$B$2:$C$52,2,FALSE),"")</f>
        <v/>
      </c>
      <c r="I1017" s="128" t="str">
        <f>IFERROR(VLOOKUP(B1017,'اسماء العملاء'!$A$2:$K$1589,11,FALSE),"")</f>
        <v/>
      </c>
      <c r="J1017" s="46" t="str">
        <f t="shared" si="91"/>
        <v/>
      </c>
      <c r="K1017" s="37"/>
      <c r="L1017" s="137" t="str">
        <f t="shared" si="92"/>
        <v/>
      </c>
      <c r="M1017" s="94" t="str">
        <f>IFERROR(VLOOKUP(B1017,'اسماء العملاء'!$A$2:$G$1589,7,FALSE),"")</f>
        <v/>
      </c>
      <c r="N1017" s="92" t="str">
        <f t="shared" si="93"/>
        <v/>
      </c>
      <c r="O1017" s="149" t="str">
        <f>IFERROR(VLOOKUP(B1017,'اسماء العملاء'!$A$2:$I$1589,9,FALSE),"")</f>
        <v/>
      </c>
      <c r="P1017" s="144" t="str">
        <f t="shared" si="94"/>
        <v/>
      </c>
      <c r="Q1017" s="145" t="str">
        <f t="shared" si="95"/>
        <v/>
      </c>
      <c r="R1017" s="50"/>
      <c r="S1017" s="133" t="str">
        <f>IFERROR(VLOOKUP(B1017,'اسماء العملاء'!$A$2:$J$1589,10,FALSE),"")</f>
        <v/>
      </c>
      <c r="T1017" s="48" t="str">
        <f>IFERROR(IF(COUNT($S1017:S1017)&gt;=$P1017,"",EDATE($S1017,1)),"")</f>
        <v/>
      </c>
      <c r="U1017" s="48" t="str">
        <f>IFERROR(IF(COUNT($S1017:T1017)&gt;=$P1017,"",EDATE($S1017,2)),"")</f>
        <v/>
      </c>
      <c r="V1017" s="48" t="str">
        <f>IFERROR(IF(COUNT($S1017:U1017)&gt;=$P1017,"",EDATE($S1017,3)),"")</f>
        <v/>
      </c>
      <c r="W1017" s="48" t="str">
        <f>IFERROR(IF(COUNT($S1017:V1017)&gt;=$P1017,"",EDATE($S1017,4)),"")</f>
        <v/>
      </c>
      <c r="X1017" s="48" t="str">
        <f>IFERROR(IF(COUNT($S1017:W1017)&gt;=$P1017,"",EDATE($S1017,5)),"")</f>
        <v/>
      </c>
      <c r="Y1017" s="48" t="str">
        <f>IFERROR(IF(COUNT($S1017:X1017)&gt;=$P1017,"",EDATE($S1017,6)),"")</f>
        <v/>
      </c>
      <c r="Z1017" s="48" t="str">
        <f>IFERROR(IF(COUNT($S1017:Y1017)&gt;=$P1017,"",EDATE($S1017,7)),"")</f>
        <v/>
      </c>
      <c r="AA1017" s="48" t="str">
        <f>IFERROR(IF(COUNT($S1017:Z1017)&gt;=$P1017,"",EDATE($S1017,8)),"")</f>
        <v/>
      </c>
      <c r="AB1017" s="48" t="str">
        <f>IFERROR(IF(COUNT($S1017:AA1017)&gt;=$P1017,"",EDATE($S1017,9)),"")</f>
        <v/>
      </c>
      <c r="AC1017" s="48" t="str">
        <f>IFERROR(IF(COUNT($S1017:AB1017)&gt;=$P1017,"",EDATE($S1017,10)),"")</f>
        <v/>
      </c>
      <c r="AD1017" s="48" t="str">
        <f>IFERROR(IF(COUNT($S1017:AC1017)&gt;=$P1017,"",EDATE($S1017,11)),"")</f>
        <v/>
      </c>
      <c r="AE1017" s="48" t="str">
        <f>IFERROR(IF(COUNT($S1017:AD1017)&gt;=$P1017,"",EDATE($S1017,12)),"")</f>
        <v/>
      </c>
      <c r="AF1017" s="48" t="str">
        <f>IFERROR(IF(COUNT($S1017:AE1017)&gt;=$P1017,"",EDATE($S1017,13)),"")</f>
        <v/>
      </c>
      <c r="AG1017" s="48" t="str">
        <f>IFERROR(IF(COUNT($S1017:AF1017)&gt;=$P1017,"",EDATE($S1017,14)),"")</f>
        <v/>
      </c>
      <c r="AH1017" s="48" t="str">
        <f>IFERROR(IF(COUNT($S1017:AG1017)&gt;=$P1017,"",EDATE($S1017,15)),"")</f>
        <v/>
      </c>
      <c r="AI1017" s="48" t="str">
        <f>IFERROR(IF(COUNT($S1017:AH1017)&gt;=$P1017,"",EDATE($S1017,16)),"")</f>
        <v/>
      </c>
      <c r="AJ1017" s="48" t="str">
        <f>IFERROR(IF(COUNT($S1017:AI1017)&gt;=$P1017,"",EDATE($S1017,17)),"")</f>
        <v/>
      </c>
      <c r="AK1017" s="48" t="str">
        <f>IFERROR(IF(COUNT($S1017:AJ1017)&gt;=$P1017,"",EDATE($S1017,18)),"")</f>
        <v/>
      </c>
      <c r="AL1017" s="49" t="str">
        <f>IFERROR(IF(COUNT($S1017:AK1017)&gt;=$P1017,"",EDATE($S1017,19)),"")</f>
        <v/>
      </c>
      <c r="AM1017" s="49" t="str">
        <f>IFERROR(IF(COUNT($S1017:AL1017)&gt;=$P1017,"",EDATE($S1017,20)),"")</f>
        <v/>
      </c>
      <c r="AN1017" s="49" t="str">
        <f>IFERROR(IF(COUNT($S1017:AM1017)&gt;=$P1017,"",EDATE($S1017,21)),"")</f>
        <v/>
      </c>
      <c r="AO1017" s="49" t="str">
        <f>IFERROR(IF(COUNT($S1017:AN1017)&gt;=$P1017,"",EDATE($S1017,22)),"")</f>
        <v/>
      </c>
      <c r="AP1017" s="49" t="str">
        <f>IFERROR(IF(COUNT($S1017:AO1017)&gt;=$P1017,"",EDATE($S1017,23)),"")</f>
        <v/>
      </c>
      <c r="AQ1017" s="49" t="str">
        <f>IFERROR(IF(COUNT($S1017:AP1017)&gt;=$P1017,"",EDATE($S1017,24)),"")</f>
        <v/>
      </c>
      <c r="AR1017" s="49" t="str">
        <f>IFERROR(IF(COUNT($S1017:AQ1017)&gt;=$P1017,"",EDATE($S1017,25)),"")</f>
        <v/>
      </c>
      <c r="AS1017" s="49" t="str">
        <f>IFERROR(IF(COUNT($S1017:AR1017)&gt;=$P1017,"",EDATE($S1017,26)),"")</f>
        <v/>
      </c>
      <c r="AT1017" s="49" t="str">
        <f>IFERROR(IF(COUNT($S1017:AS1017)&gt;=$P1017,"",EDATE($S1017,27)),"")</f>
        <v/>
      </c>
      <c r="AU1017" s="49" t="str">
        <f>IFERROR(IF(COUNT($S1017:AT1017)&gt;=$P1017,"",EDATE($S1017,28)),"")</f>
        <v/>
      </c>
      <c r="AV1017" s="49" t="str">
        <f>IFERROR(IF(COUNT($S1017:AU1017)&gt;=$P1017,"",EDATE($S1017,29)),"")</f>
        <v/>
      </c>
      <c r="AW1017" s="49" t="str">
        <f>IFERROR(IF(COUNT($S1017:AV1017)&gt;=$P1017,"",EDATE($S1017,30)),"")</f>
        <v/>
      </c>
      <c r="AX1017" s="49" t="str">
        <f>IFERROR(IF(COUNT($S1017:AW1017)&gt;=$P1017,"",EDATE($S1017,31)),"")</f>
        <v/>
      </c>
      <c r="AY1017" s="49" t="str">
        <f>IFERROR(IF(COUNT($S1017:AX1017)&gt;=$P1017,"",EDATE($S1017,32)),"")</f>
        <v/>
      </c>
      <c r="AZ1017" s="49" t="str">
        <f>IFERROR(IF(COUNT($S1017:AY1017)&gt;=$P1017,"",EDATE($S1017,33)),"")</f>
        <v/>
      </c>
      <c r="BA1017" s="49" t="str">
        <f>IFERROR(IF(COUNT($S1017:AZ1017)&gt;=$P1017,"",EDATE($S1017,34)),"")</f>
        <v/>
      </c>
      <c r="BB1017" s="49" t="str">
        <f>IFERROR(IF(COUNT($S1017:BA1017)&gt;=$P1017,"",EDATE($S1017,35)),"")</f>
        <v/>
      </c>
      <c r="BC1017" s="49" t="str">
        <f>IFERROR(IF(COUNT($S1017:BB1017)&gt;=$P1017,"",EDATE($S1017,36)),"")</f>
        <v/>
      </c>
      <c r="BD1017" s="108"/>
    </row>
    <row r="1018" spans="1:56" s="98" customFormat="1" ht="21" customHeight="1" thickBot="1">
      <c r="A1018" s="106" t="str">
        <f t="shared" ca="1" si="90"/>
        <v/>
      </c>
      <c r="B1018" s="152"/>
      <c r="C1018" s="45" t="str">
        <f>IFERROR(VLOOKUP(B1018,'اسماء العملاء'!$A$2:$E$1589,5,FALSE),"")</f>
        <v/>
      </c>
      <c r="D1018" s="60" t="str">
        <f>IFERROR(VLOOKUP(B1018,'اسماء العملاء'!$A$2:$C$1589,2,FALSE),"")</f>
        <v/>
      </c>
      <c r="E1018" s="56"/>
      <c r="F1018" s="62" t="str">
        <f>IFERROR(VLOOKUP(B1018,'اسماء العملاء'!$A$2:$C$1589,3,FALSE),"")</f>
        <v/>
      </c>
      <c r="G1018" s="75" t="str">
        <f>IFERROR(VLOOKUP(B1018,'اسماء العملاء'!$A$2:$F$1589,6,FALSE),"")</f>
        <v/>
      </c>
      <c r="H1018" s="142" t="str">
        <f>IFERROR(VLOOKUP(G1018,'انواع الفلاتر'!$B$2:$C$52,2,FALSE),"")</f>
        <v/>
      </c>
      <c r="I1018" s="128" t="str">
        <f>IFERROR(VLOOKUP(B1018,'اسماء العملاء'!$A$2:$K$1589,11,FALSE),"")</f>
        <v/>
      </c>
      <c r="J1018" s="46" t="str">
        <f t="shared" si="91"/>
        <v/>
      </c>
      <c r="K1018" s="37"/>
      <c r="L1018" s="137" t="str">
        <f t="shared" si="92"/>
        <v/>
      </c>
      <c r="M1018" s="94" t="str">
        <f>IFERROR(VLOOKUP(B1018,'اسماء العملاء'!$A$2:$G$1589,7,FALSE),"")</f>
        <v/>
      </c>
      <c r="N1018" s="92" t="str">
        <f t="shared" si="93"/>
        <v/>
      </c>
      <c r="O1018" s="149" t="str">
        <f>IFERROR(VLOOKUP(B1018,'اسماء العملاء'!$A$2:$I$1589,9,FALSE),"")</f>
        <v/>
      </c>
      <c r="P1018" s="144" t="str">
        <f t="shared" si="94"/>
        <v/>
      </c>
      <c r="Q1018" s="145" t="str">
        <f t="shared" si="95"/>
        <v/>
      </c>
      <c r="R1018" s="50"/>
      <c r="S1018" s="133" t="str">
        <f>IFERROR(VLOOKUP(B1018,'اسماء العملاء'!$A$2:$J$1589,10,FALSE),"")</f>
        <v/>
      </c>
      <c r="T1018" s="48" t="str">
        <f>IFERROR(IF(COUNT($S1018:S1018)&gt;=$P1018,"",EDATE($S1018,1)),"")</f>
        <v/>
      </c>
      <c r="U1018" s="48" t="str">
        <f>IFERROR(IF(COUNT($S1018:T1018)&gt;=$P1018,"",EDATE($S1018,2)),"")</f>
        <v/>
      </c>
      <c r="V1018" s="48" t="str">
        <f>IFERROR(IF(COUNT($S1018:U1018)&gt;=$P1018,"",EDATE($S1018,3)),"")</f>
        <v/>
      </c>
      <c r="W1018" s="48" t="str">
        <f>IFERROR(IF(COUNT($S1018:V1018)&gt;=$P1018,"",EDATE($S1018,4)),"")</f>
        <v/>
      </c>
      <c r="X1018" s="48" t="str">
        <f>IFERROR(IF(COUNT($S1018:W1018)&gt;=$P1018,"",EDATE($S1018,5)),"")</f>
        <v/>
      </c>
      <c r="Y1018" s="48" t="str">
        <f>IFERROR(IF(COUNT($S1018:X1018)&gt;=$P1018,"",EDATE($S1018,6)),"")</f>
        <v/>
      </c>
      <c r="Z1018" s="48" t="str">
        <f>IFERROR(IF(COUNT($S1018:Y1018)&gt;=$P1018,"",EDATE($S1018,7)),"")</f>
        <v/>
      </c>
      <c r="AA1018" s="48" t="str">
        <f>IFERROR(IF(COUNT($S1018:Z1018)&gt;=$P1018,"",EDATE($S1018,8)),"")</f>
        <v/>
      </c>
      <c r="AB1018" s="48" t="str">
        <f>IFERROR(IF(COUNT($S1018:AA1018)&gt;=$P1018,"",EDATE($S1018,9)),"")</f>
        <v/>
      </c>
      <c r="AC1018" s="48" t="str">
        <f>IFERROR(IF(COUNT($S1018:AB1018)&gt;=$P1018,"",EDATE($S1018,10)),"")</f>
        <v/>
      </c>
      <c r="AD1018" s="48" t="str">
        <f>IFERROR(IF(COUNT($S1018:AC1018)&gt;=$P1018,"",EDATE($S1018,11)),"")</f>
        <v/>
      </c>
      <c r="AE1018" s="48" t="str">
        <f>IFERROR(IF(COUNT($S1018:AD1018)&gt;=$P1018,"",EDATE($S1018,12)),"")</f>
        <v/>
      </c>
      <c r="AF1018" s="48" t="str">
        <f>IFERROR(IF(COUNT($S1018:AE1018)&gt;=$P1018,"",EDATE($S1018,13)),"")</f>
        <v/>
      </c>
      <c r="AG1018" s="48" t="str">
        <f>IFERROR(IF(COUNT($S1018:AF1018)&gt;=$P1018,"",EDATE($S1018,14)),"")</f>
        <v/>
      </c>
      <c r="AH1018" s="48" t="str">
        <f>IFERROR(IF(COUNT($S1018:AG1018)&gt;=$P1018,"",EDATE($S1018,15)),"")</f>
        <v/>
      </c>
      <c r="AI1018" s="48" t="str">
        <f>IFERROR(IF(COUNT($S1018:AH1018)&gt;=$P1018,"",EDATE($S1018,16)),"")</f>
        <v/>
      </c>
      <c r="AJ1018" s="48" t="str">
        <f>IFERROR(IF(COUNT($S1018:AI1018)&gt;=$P1018,"",EDATE($S1018,17)),"")</f>
        <v/>
      </c>
      <c r="AK1018" s="48" t="str">
        <f>IFERROR(IF(COUNT($S1018:AJ1018)&gt;=$P1018,"",EDATE($S1018,18)),"")</f>
        <v/>
      </c>
      <c r="AL1018" s="49" t="str">
        <f>IFERROR(IF(COUNT($S1018:AK1018)&gt;=$P1018,"",EDATE($S1018,19)),"")</f>
        <v/>
      </c>
      <c r="AM1018" s="49" t="str">
        <f>IFERROR(IF(COUNT($S1018:AL1018)&gt;=$P1018,"",EDATE($S1018,20)),"")</f>
        <v/>
      </c>
      <c r="AN1018" s="49" t="str">
        <f>IFERROR(IF(COUNT($S1018:AM1018)&gt;=$P1018,"",EDATE($S1018,21)),"")</f>
        <v/>
      </c>
      <c r="AO1018" s="49" t="str">
        <f>IFERROR(IF(COUNT($S1018:AN1018)&gt;=$P1018,"",EDATE($S1018,22)),"")</f>
        <v/>
      </c>
      <c r="AP1018" s="49" t="str">
        <f>IFERROR(IF(COUNT($S1018:AO1018)&gt;=$P1018,"",EDATE($S1018,23)),"")</f>
        <v/>
      </c>
      <c r="AQ1018" s="49" t="str">
        <f>IFERROR(IF(COUNT($S1018:AP1018)&gt;=$P1018,"",EDATE($S1018,24)),"")</f>
        <v/>
      </c>
      <c r="AR1018" s="49" t="str">
        <f>IFERROR(IF(COUNT($S1018:AQ1018)&gt;=$P1018,"",EDATE($S1018,25)),"")</f>
        <v/>
      </c>
      <c r="AS1018" s="49" t="str">
        <f>IFERROR(IF(COUNT($S1018:AR1018)&gt;=$P1018,"",EDATE($S1018,26)),"")</f>
        <v/>
      </c>
      <c r="AT1018" s="49" t="str">
        <f>IFERROR(IF(COUNT($S1018:AS1018)&gt;=$P1018,"",EDATE($S1018,27)),"")</f>
        <v/>
      </c>
      <c r="AU1018" s="49" t="str">
        <f>IFERROR(IF(COUNT($S1018:AT1018)&gt;=$P1018,"",EDATE($S1018,28)),"")</f>
        <v/>
      </c>
      <c r="AV1018" s="49" t="str">
        <f>IFERROR(IF(COUNT($S1018:AU1018)&gt;=$P1018,"",EDATE($S1018,29)),"")</f>
        <v/>
      </c>
      <c r="AW1018" s="49" t="str">
        <f>IFERROR(IF(COUNT($S1018:AV1018)&gt;=$P1018,"",EDATE($S1018,30)),"")</f>
        <v/>
      </c>
      <c r="AX1018" s="49" t="str">
        <f>IFERROR(IF(COUNT($S1018:AW1018)&gt;=$P1018,"",EDATE($S1018,31)),"")</f>
        <v/>
      </c>
      <c r="AY1018" s="49" t="str">
        <f>IFERROR(IF(COUNT($S1018:AX1018)&gt;=$P1018,"",EDATE($S1018,32)),"")</f>
        <v/>
      </c>
      <c r="AZ1018" s="49" t="str">
        <f>IFERROR(IF(COUNT($S1018:AY1018)&gt;=$P1018,"",EDATE($S1018,33)),"")</f>
        <v/>
      </c>
      <c r="BA1018" s="49" t="str">
        <f>IFERROR(IF(COUNT($S1018:AZ1018)&gt;=$P1018,"",EDATE($S1018,34)),"")</f>
        <v/>
      </c>
      <c r="BB1018" s="49" t="str">
        <f>IFERROR(IF(COUNT($S1018:BA1018)&gt;=$P1018,"",EDATE($S1018,35)),"")</f>
        <v/>
      </c>
      <c r="BC1018" s="49" t="str">
        <f>IFERROR(IF(COUNT($S1018:BB1018)&gt;=$P1018,"",EDATE($S1018,36)),"")</f>
        <v/>
      </c>
      <c r="BD1018" s="108"/>
    </row>
    <row r="1019" spans="1:56" s="98" customFormat="1" ht="21" customHeight="1" thickBot="1">
      <c r="A1019" s="106" t="str">
        <f t="shared" ca="1" si="90"/>
        <v/>
      </c>
      <c r="B1019" s="152"/>
      <c r="C1019" s="45" t="str">
        <f>IFERROR(VLOOKUP(B1019,'اسماء العملاء'!$A$2:$E$1589,5,FALSE),"")</f>
        <v/>
      </c>
      <c r="D1019" s="60" t="str">
        <f>IFERROR(VLOOKUP(B1019,'اسماء العملاء'!$A$2:$C$1589,2,FALSE),"")</f>
        <v/>
      </c>
      <c r="E1019" s="56"/>
      <c r="F1019" s="62" t="str">
        <f>IFERROR(VLOOKUP(B1019,'اسماء العملاء'!$A$2:$C$1589,3,FALSE),"")</f>
        <v/>
      </c>
      <c r="G1019" s="75" t="str">
        <f>IFERROR(VLOOKUP(B1019,'اسماء العملاء'!$A$2:$F$1589,6,FALSE),"")</f>
        <v/>
      </c>
      <c r="H1019" s="142" t="str">
        <f>IFERROR(VLOOKUP(G1019,'انواع الفلاتر'!$B$2:$C$52,2,FALSE),"")</f>
        <v/>
      </c>
      <c r="I1019" s="128" t="str">
        <f>IFERROR(VLOOKUP(B1019,'اسماء العملاء'!$A$2:$K$1589,11,FALSE),"")</f>
        <v/>
      </c>
      <c r="J1019" s="46" t="str">
        <f t="shared" si="91"/>
        <v/>
      </c>
      <c r="K1019" s="37"/>
      <c r="L1019" s="137" t="str">
        <f t="shared" si="92"/>
        <v/>
      </c>
      <c r="M1019" s="94" t="str">
        <f>IFERROR(VLOOKUP(B1019,'اسماء العملاء'!$A$2:$G$1589,7,FALSE),"")</f>
        <v/>
      </c>
      <c r="N1019" s="92" t="str">
        <f t="shared" si="93"/>
        <v/>
      </c>
      <c r="O1019" s="149" t="str">
        <f>IFERROR(VLOOKUP(B1019,'اسماء العملاء'!$A$2:$I$1589,9,FALSE),"")</f>
        <v/>
      </c>
      <c r="P1019" s="144" t="str">
        <f t="shared" si="94"/>
        <v/>
      </c>
      <c r="Q1019" s="145" t="str">
        <f t="shared" si="95"/>
        <v/>
      </c>
      <c r="R1019" s="50"/>
      <c r="S1019" s="133" t="str">
        <f>IFERROR(VLOOKUP(B1019,'اسماء العملاء'!$A$2:$J$1589,10,FALSE),"")</f>
        <v/>
      </c>
      <c r="T1019" s="48" t="str">
        <f>IFERROR(IF(COUNT($S1019:S1019)&gt;=$P1019,"",EDATE($S1019,1)),"")</f>
        <v/>
      </c>
      <c r="U1019" s="48" t="str">
        <f>IFERROR(IF(COUNT($S1019:T1019)&gt;=$P1019,"",EDATE($S1019,2)),"")</f>
        <v/>
      </c>
      <c r="V1019" s="48" t="str">
        <f>IFERROR(IF(COUNT($S1019:U1019)&gt;=$P1019,"",EDATE($S1019,3)),"")</f>
        <v/>
      </c>
      <c r="W1019" s="48" t="str">
        <f>IFERROR(IF(COUNT($S1019:V1019)&gt;=$P1019,"",EDATE($S1019,4)),"")</f>
        <v/>
      </c>
      <c r="X1019" s="48" t="str">
        <f>IFERROR(IF(COUNT($S1019:W1019)&gt;=$P1019,"",EDATE($S1019,5)),"")</f>
        <v/>
      </c>
      <c r="Y1019" s="48" t="str">
        <f>IFERROR(IF(COUNT($S1019:X1019)&gt;=$P1019,"",EDATE($S1019,6)),"")</f>
        <v/>
      </c>
      <c r="Z1019" s="48" t="str">
        <f>IFERROR(IF(COUNT($S1019:Y1019)&gt;=$P1019,"",EDATE($S1019,7)),"")</f>
        <v/>
      </c>
      <c r="AA1019" s="48" t="str">
        <f>IFERROR(IF(COUNT($S1019:Z1019)&gt;=$P1019,"",EDATE($S1019,8)),"")</f>
        <v/>
      </c>
      <c r="AB1019" s="48" t="str">
        <f>IFERROR(IF(COUNT($S1019:AA1019)&gt;=$P1019,"",EDATE($S1019,9)),"")</f>
        <v/>
      </c>
      <c r="AC1019" s="48" t="str">
        <f>IFERROR(IF(COUNT($S1019:AB1019)&gt;=$P1019,"",EDATE($S1019,10)),"")</f>
        <v/>
      </c>
      <c r="AD1019" s="48" t="str">
        <f>IFERROR(IF(COUNT($S1019:AC1019)&gt;=$P1019,"",EDATE($S1019,11)),"")</f>
        <v/>
      </c>
      <c r="AE1019" s="48" t="str">
        <f>IFERROR(IF(COUNT($S1019:AD1019)&gt;=$P1019,"",EDATE($S1019,12)),"")</f>
        <v/>
      </c>
      <c r="AF1019" s="48" t="str">
        <f>IFERROR(IF(COUNT($S1019:AE1019)&gt;=$P1019,"",EDATE($S1019,13)),"")</f>
        <v/>
      </c>
      <c r="AG1019" s="48" t="str">
        <f>IFERROR(IF(COUNT($S1019:AF1019)&gt;=$P1019,"",EDATE($S1019,14)),"")</f>
        <v/>
      </c>
      <c r="AH1019" s="48" t="str">
        <f>IFERROR(IF(COUNT($S1019:AG1019)&gt;=$P1019,"",EDATE($S1019,15)),"")</f>
        <v/>
      </c>
      <c r="AI1019" s="48" t="str">
        <f>IFERROR(IF(COUNT($S1019:AH1019)&gt;=$P1019,"",EDATE($S1019,16)),"")</f>
        <v/>
      </c>
      <c r="AJ1019" s="48" t="str">
        <f>IFERROR(IF(COUNT($S1019:AI1019)&gt;=$P1019,"",EDATE($S1019,17)),"")</f>
        <v/>
      </c>
      <c r="AK1019" s="48" t="str">
        <f>IFERROR(IF(COUNT($S1019:AJ1019)&gt;=$P1019,"",EDATE($S1019,18)),"")</f>
        <v/>
      </c>
      <c r="AL1019" s="49" t="str">
        <f>IFERROR(IF(COUNT($S1019:AK1019)&gt;=$P1019,"",EDATE($S1019,19)),"")</f>
        <v/>
      </c>
      <c r="AM1019" s="49" t="str">
        <f>IFERROR(IF(COUNT($S1019:AL1019)&gt;=$P1019,"",EDATE($S1019,20)),"")</f>
        <v/>
      </c>
      <c r="AN1019" s="49" t="str">
        <f>IFERROR(IF(COUNT($S1019:AM1019)&gt;=$P1019,"",EDATE($S1019,21)),"")</f>
        <v/>
      </c>
      <c r="AO1019" s="49" t="str">
        <f>IFERROR(IF(COUNT($S1019:AN1019)&gt;=$P1019,"",EDATE($S1019,22)),"")</f>
        <v/>
      </c>
      <c r="AP1019" s="49" t="str">
        <f>IFERROR(IF(COUNT($S1019:AO1019)&gt;=$P1019,"",EDATE($S1019,23)),"")</f>
        <v/>
      </c>
      <c r="AQ1019" s="49" t="str">
        <f>IFERROR(IF(COUNT($S1019:AP1019)&gt;=$P1019,"",EDATE($S1019,24)),"")</f>
        <v/>
      </c>
      <c r="AR1019" s="49" t="str">
        <f>IFERROR(IF(COUNT($S1019:AQ1019)&gt;=$P1019,"",EDATE($S1019,25)),"")</f>
        <v/>
      </c>
      <c r="AS1019" s="49" t="str">
        <f>IFERROR(IF(COUNT($S1019:AR1019)&gt;=$P1019,"",EDATE($S1019,26)),"")</f>
        <v/>
      </c>
      <c r="AT1019" s="49" t="str">
        <f>IFERROR(IF(COUNT($S1019:AS1019)&gt;=$P1019,"",EDATE($S1019,27)),"")</f>
        <v/>
      </c>
      <c r="AU1019" s="49" t="str">
        <f>IFERROR(IF(COUNT($S1019:AT1019)&gt;=$P1019,"",EDATE($S1019,28)),"")</f>
        <v/>
      </c>
      <c r="AV1019" s="49" t="str">
        <f>IFERROR(IF(COUNT($S1019:AU1019)&gt;=$P1019,"",EDATE($S1019,29)),"")</f>
        <v/>
      </c>
      <c r="AW1019" s="49" t="str">
        <f>IFERROR(IF(COUNT($S1019:AV1019)&gt;=$P1019,"",EDATE($S1019,30)),"")</f>
        <v/>
      </c>
      <c r="AX1019" s="49" t="str">
        <f>IFERROR(IF(COUNT($S1019:AW1019)&gt;=$P1019,"",EDATE($S1019,31)),"")</f>
        <v/>
      </c>
      <c r="AY1019" s="49" t="str">
        <f>IFERROR(IF(COUNT($S1019:AX1019)&gt;=$P1019,"",EDATE($S1019,32)),"")</f>
        <v/>
      </c>
      <c r="AZ1019" s="49" t="str">
        <f>IFERROR(IF(COUNT($S1019:AY1019)&gt;=$P1019,"",EDATE($S1019,33)),"")</f>
        <v/>
      </c>
      <c r="BA1019" s="49" t="str">
        <f>IFERROR(IF(COUNT($S1019:AZ1019)&gt;=$P1019,"",EDATE($S1019,34)),"")</f>
        <v/>
      </c>
      <c r="BB1019" s="49" t="str">
        <f>IFERROR(IF(COUNT($S1019:BA1019)&gt;=$P1019,"",EDATE($S1019,35)),"")</f>
        <v/>
      </c>
      <c r="BC1019" s="49" t="str">
        <f>IFERROR(IF(COUNT($S1019:BB1019)&gt;=$P1019,"",EDATE($S1019,36)),"")</f>
        <v/>
      </c>
      <c r="BD1019" s="108"/>
    </row>
    <row r="1020" spans="1:56" s="98" customFormat="1" ht="21" customHeight="1" thickBot="1">
      <c r="A1020" s="106" t="str">
        <f t="shared" ca="1" si="90"/>
        <v/>
      </c>
      <c r="B1020" s="152"/>
      <c r="C1020" s="45" t="str">
        <f>IFERROR(VLOOKUP(B1020,'اسماء العملاء'!$A$2:$E$1589,5,FALSE),"")</f>
        <v/>
      </c>
      <c r="D1020" s="60" t="str">
        <f>IFERROR(VLOOKUP(B1020,'اسماء العملاء'!$A$2:$C$1589,2,FALSE),"")</f>
        <v/>
      </c>
      <c r="E1020" s="56"/>
      <c r="F1020" s="62" t="str">
        <f>IFERROR(VLOOKUP(B1020,'اسماء العملاء'!$A$2:$C$1589,3,FALSE),"")</f>
        <v/>
      </c>
      <c r="G1020" s="75" t="str">
        <f>IFERROR(VLOOKUP(B1020,'اسماء العملاء'!$A$2:$F$1589,6,FALSE),"")</f>
        <v/>
      </c>
      <c r="H1020" s="142" t="str">
        <f>IFERROR(VLOOKUP(G1020,'انواع الفلاتر'!$B$2:$C$52,2,FALSE),"")</f>
        <v/>
      </c>
      <c r="I1020" s="128" t="str">
        <f>IFERROR(VLOOKUP(B1020,'اسماء العملاء'!$A$2:$K$1589,11,FALSE),"")</f>
        <v/>
      </c>
      <c r="J1020" s="46" t="str">
        <f t="shared" si="91"/>
        <v/>
      </c>
      <c r="K1020" s="37"/>
      <c r="L1020" s="137" t="str">
        <f t="shared" si="92"/>
        <v/>
      </c>
      <c r="M1020" s="94" t="str">
        <f>IFERROR(VLOOKUP(B1020,'اسماء العملاء'!$A$2:$G$1589,7,FALSE),"")</f>
        <v/>
      </c>
      <c r="N1020" s="92" t="str">
        <f t="shared" si="93"/>
        <v/>
      </c>
      <c r="O1020" s="149" t="str">
        <f>IFERROR(VLOOKUP(B1020,'اسماء العملاء'!$A$2:$I$1589,9,FALSE),"")</f>
        <v/>
      </c>
      <c r="P1020" s="144" t="str">
        <f t="shared" si="94"/>
        <v/>
      </c>
      <c r="Q1020" s="145" t="str">
        <f t="shared" si="95"/>
        <v/>
      </c>
      <c r="R1020" s="50"/>
      <c r="S1020" s="133" t="str">
        <f>IFERROR(VLOOKUP(B1020,'اسماء العملاء'!$A$2:$J$1589,10,FALSE),"")</f>
        <v/>
      </c>
      <c r="T1020" s="48" t="str">
        <f>IFERROR(IF(COUNT($S1020:S1020)&gt;=$P1020,"",EDATE($S1020,1)),"")</f>
        <v/>
      </c>
      <c r="U1020" s="48" t="str">
        <f>IFERROR(IF(COUNT($S1020:T1020)&gt;=$P1020,"",EDATE($S1020,2)),"")</f>
        <v/>
      </c>
      <c r="V1020" s="48" t="str">
        <f>IFERROR(IF(COUNT($S1020:U1020)&gt;=$P1020,"",EDATE($S1020,3)),"")</f>
        <v/>
      </c>
      <c r="W1020" s="48" t="str">
        <f>IFERROR(IF(COUNT($S1020:V1020)&gt;=$P1020,"",EDATE($S1020,4)),"")</f>
        <v/>
      </c>
      <c r="X1020" s="48" t="str">
        <f>IFERROR(IF(COUNT($S1020:W1020)&gt;=$P1020,"",EDATE($S1020,5)),"")</f>
        <v/>
      </c>
      <c r="Y1020" s="48" t="str">
        <f>IFERROR(IF(COUNT($S1020:X1020)&gt;=$P1020,"",EDATE($S1020,6)),"")</f>
        <v/>
      </c>
      <c r="Z1020" s="48" t="str">
        <f>IFERROR(IF(COUNT($S1020:Y1020)&gt;=$P1020,"",EDATE($S1020,7)),"")</f>
        <v/>
      </c>
      <c r="AA1020" s="48" t="str">
        <f>IFERROR(IF(COUNT($S1020:Z1020)&gt;=$P1020,"",EDATE($S1020,8)),"")</f>
        <v/>
      </c>
      <c r="AB1020" s="48" t="str">
        <f>IFERROR(IF(COUNT($S1020:AA1020)&gt;=$P1020,"",EDATE($S1020,9)),"")</f>
        <v/>
      </c>
      <c r="AC1020" s="48" t="str">
        <f>IFERROR(IF(COUNT($S1020:AB1020)&gt;=$P1020,"",EDATE($S1020,10)),"")</f>
        <v/>
      </c>
      <c r="AD1020" s="48" t="str">
        <f>IFERROR(IF(COUNT($S1020:AC1020)&gt;=$P1020,"",EDATE($S1020,11)),"")</f>
        <v/>
      </c>
      <c r="AE1020" s="48" t="str">
        <f>IFERROR(IF(COUNT($S1020:AD1020)&gt;=$P1020,"",EDATE($S1020,12)),"")</f>
        <v/>
      </c>
      <c r="AF1020" s="48" t="str">
        <f>IFERROR(IF(COUNT($S1020:AE1020)&gt;=$P1020,"",EDATE($S1020,13)),"")</f>
        <v/>
      </c>
      <c r="AG1020" s="48" t="str">
        <f>IFERROR(IF(COUNT($S1020:AF1020)&gt;=$P1020,"",EDATE($S1020,14)),"")</f>
        <v/>
      </c>
      <c r="AH1020" s="48" t="str">
        <f>IFERROR(IF(COUNT($S1020:AG1020)&gt;=$P1020,"",EDATE($S1020,15)),"")</f>
        <v/>
      </c>
      <c r="AI1020" s="48" t="str">
        <f>IFERROR(IF(COUNT($S1020:AH1020)&gt;=$P1020,"",EDATE($S1020,16)),"")</f>
        <v/>
      </c>
      <c r="AJ1020" s="48" t="str">
        <f>IFERROR(IF(COUNT($S1020:AI1020)&gt;=$P1020,"",EDATE($S1020,17)),"")</f>
        <v/>
      </c>
      <c r="AK1020" s="48" t="str">
        <f>IFERROR(IF(COUNT($S1020:AJ1020)&gt;=$P1020,"",EDATE($S1020,18)),"")</f>
        <v/>
      </c>
      <c r="AL1020" s="49" t="str">
        <f>IFERROR(IF(COUNT($S1020:AK1020)&gt;=$P1020,"",EDATE($S1020,19)),"")</f>
        <v/>
      </c>
      <c r="AM1020" s="49" t="str">
        <f>IFERROR(IF(COUNT($S1020:AL1020)&gt;=$P1020,"",EDATE($S1020,20)),"")</f>
        <v/>
      </c>
      <c r="AN1020" s="49" t="str">
        <f>IFERROR(IF(COUNT($S1020:AM1020)&gt;=$P1020,"",EDATE($S1020,21)),"")</f>
        <v/>
      </c>
      <c r="AO1020" s="49" t="str">
        <f>IFERROR(IF(COUNT($S1020:AN1020)&gt;=$P1020,"",EDATE($S1020,22)),"")</f>
        <v/>
      </c>
      <c r="AP1020" s="49" t="str">
        <f>IFERROR(IF(COUNT($S1020:AO1020)&gt;=$P1020,"",EDATE($S1020,23)),"")</f>
        <v/>
      </c>
      <c r="AQ1020" s="49" t="str">
        <f>IFERROR(IF(COUNT($S1020:AP1020)&gt;=$P1020,"",EDATE($S1020,24)),"")</f>
        <v/>
      </c>
      <c r="AR1020" s="49" t="str">
        <f>IFERROR(IF(COUNT($S1020:AQ1020)&gt;=$P1020,"",EDATE($S1020,25)),"")</f>
        <v/>
      </c>
      <c r="AS1020" s="49" t="str">
        <f>IFERROR(IF(COUNT($S1020:AR1020)&gt;=$P1020,"",EDATE($S1020,26)),"")</f>
        <v/>
      </c>
      <c r="AT1020" s="49" t="str">
        <f>IFERROR(IF(COUNT($S1020:AS1020)&gt;=$P1020,"",EDATE($S1020,27)),"")</f>
        <v/>
      </c>
      <c r="AU1020" s="49" t="str">
        <f>IFERROR(IF(COUNT($S1020:AT1020)&gt;=$P1020,"",EDATE($S1020,28)),"")</f>
        <v/>
      </c>
      <c r="AV1020" s="49" t="str">
        <f>IFERROR(IF(COUNT($S1020:AU1020)&gt;=$P1020,"",EDATE($S1020,29)),"")</f>
        <v/>
      </c>
      <c r="AW1020" s="49" t="str">
        <f>IFERROR(IF(COUNT($S1020:AV1020)&gt;=$P1020,"",EDATE($S1020,30)),"")</f>
        <v/>
      </c>
      <c r="AX1020" s="49" t="str">
        <f>IFERROR(IF(COUNT($S1020:AW1020)&gt;=$P1020,"",EDATE($S1020,31)),"")</f>
        <v/>
      </c>
      <c r="AY1020" s="49" t="str">
        <f>IFERROR(IF(COUNT($S1020:AX1020)&gt;=$P1020,"",EDATE($S1020,32)),"")</f>
        <v/>
      </c>
      <c r="AZ1020" s="49" t="str">
        <f>IFERROR(IF(COUNT($S1020:AY1020)&gt;=$P1020,"",EDATE($S1020,33)),"")</f>
        <v/>
      </c>
      <c r="BA1020" s="49" t="str">
        <f>IFERROR(IF(COUNT($S1020:AZ1020)&gt;=$P1020,"",EDATE($S1020,34)),"")</f>
        <v/>
      </c>
      <c r="BB1020" s="49" t="str">
        <f>IFERROR(IF(COUNT($S1020:BA1020)&gt;=$P1020,"",EDATE($S1020,35)),"")</f>
        <v/>
      </c>
      <c r="BC1020" s="49" t="str">
        <f>IFERROR(IF(COUNT($S1020:BB1020)&gt;=$P1020,"",EDATE($S1020,36)),"")</f>
        <v/>
      </c>
      <c r="BD1020" s="108"/>
    </row>
    <row r="1021" spans="1:56" s="98" customFormat="1" ht="21" customHeight="1" thickBot="1">
      <c r="A1021" s="106" t="str">
        <f t="shared" ca="1" si="90"/>
        <v/>
      </c>
      <c r="B1021" s="152"/>
      <c r="C1021" s="45" t="str">
        <f>IFERROR(VLOOKUP(B1021,'اسماء العملاء'!$A$2:$E$1589,5,FALSE),"")</f>
        <v/>
      </c>
      <c r="D1021" s="60" t="str">
        <f>IFERROR(VLOOKUP(B1021,'اسماء العملاء'!$A$2:$C$1589,2,FALSE),"")</f>
        <v/>
      </c>
      <c r="E1021" s="56"/>
      <c r="F1021" s="62" t="str">
        <f>IFERROR(VLOOKUP(B1021,'اسماء العملاء'!$A$2:$C$1589,3,FALSE),"")</f>
        <v/>
      </c>
      <c r="G1021" s="75" t="str">
        <f>IFERROR(VLOOKUP(B1021,'اسماء العملاء'!$A$2:$F$1589,6,FALSE),"")</f>
        <v/>
      </c>
      <c r="H1021" s="142" t="str">
        <f>IFERROR(VLOOKUP(G1021,'انواع الفلاتر'!$B$2:$C$52,2,FALSE),"")</f>
        <v/>
      </c>
      <c r="I1021" s="128" t="str">
        <f>IFERROR(VLOOKUP(B1021,'اسماء العملاء'!$A$2:$K$1589,11,FALSE),"")</f>
        <v/>
      </c>
      <c r="J1021" s="46" t="str">
        <f t="shared" si="91"/>
        <v/>
      </c>
      <c r="K1021" s="37"/>
      <c r="L1021" s="137" t="str">
        <f t="shared" si="92"/>
        <v/>
      </c>
      <c r="M1021" s="94" t="str">
        <f>IFERROR(VLOOKUP(B1021,'اسماء العملاء'!$A$2:$G$1589,7,FALSE),"")</f>
        <v/>
      </c>
      <c r="N1021" s="92" t="str">
        <f t="shared" si="93"/>
        <v/>
      </c>
      <c r="O1021" s="149" t="str">
        <f>IFERROR(VLOOKUP(B1021,'اسماء العملاء'!$A$2:$I$1589,9,FALSE),"")</f>
        <v/>
      </c>
      <c r="P1021" s="144" t="str">
        <f t="shared" si="94"/>
        <v/>
      </c>
      <c r="Q1021" s="145" t="str">
        <f t="shared" si="95"/>
        <v/>
      </c>
      <c r="R1021" s="50"/>
      <c r="S1021" s="133" t="str">
        <f>IFERROR(VLOOKUP(B1021,'اسماء العملاء'!$A$2:$J$1589,10,FALSE),"")</f>
        <v/>
      </c>
      <c r="T1021" s="48" t="str">
        <f>IFERROR(IF(COUNT($S1021:S1021)&gt;=$P1021,"",EDATE($S1021,1)),"")</f>
        <v/>
      </c>
      <c r="U1021" s="48" t="str">
        <f>IFERROR(IF(COUNT($S1021:T1021)&gt;=$P1021,"",EDATE($S1021,2)),"")</f>
        <v/>
      </c>
      <c r="V1021" s="48" t="str">
        <f>IFERROR(IF(COUNT($S1021:U1021)&gt;=$P1021,"",EDATE($S1021,3)),"")</f>
        <v/>
      </c>
      <c r="W1021" s="48" t="str">
        <f>IFERROR(IF(COUNT($S1021:V1021)&gt;=$P1021,"",EDATE($S1021,4)),"")</f>
        <v/>
      </c>
      <c r="X1021" s="48" t="str">
        <f>IFERROR(IF(COUNT($S1021:W1021)&gt;=$P1021,"",EDATE($S1021,5)),"")</f>
        <v/>
      </c>
      <c r="Y1021" s="48" t="str">
        <f>IFERROR(IF(COUNT($S1021:X1021)&gt;=$P1021,"",EDATE($S1021,6)),"")</f>
        <v/>
      </c>
      <c r="Z1021" s="48" t="str">
        <f>IFERROR(IF(COUNT($S1021:Y1021)&gt;=$P1021,"",EDATE($S1021,7)),"")</f>
        <v/>
      </c>
      <c r="AA1021" s="48" t="str">
        <f>IFERROR(IF(COUNT($S1021:Z1021)&gt;=$P1021,"",EDATE($S1021,8)),"")</f>
        <v/>
      </c>
      <c r="AB1021" s="48" t="str">
        <f>IFERROR(IF(COUNT($S1021:AA1021)&gt;=$P1021,"",EDATE($S1021,9)),"")</f>
        <v/>
      </c>
      <c r="AC1021" s="48" t="str">
        <f>IFERROR(IF(COUNT($S1021:AB1021)&gt;=$P1021,"",EDATE($S1021,10)),"")</f>
        <v/>
      </c>
      <c r="AD1021" s="48" t="str">
        <f>IFERROR(IF(COUNT($S1021:AC1021)&gt;=$P1021,"",EDATE($S1021,11)),"")</f>
        <v/>
      </c>
      <c r="AE1021" s="48" t="str">
        <f>IFERROR(IF(COUNT($S1021:AD1021)&gt;=$P1021,"",EDATE($S1021,12)),"")</f>
        <v/>
      </c>
      <c r="AF1021" s="48" t="str">
        <f>IFERROR(IF(COUNT($S1021:AE1021)&gt;=$P1021,"",EDATE($S1021,13)),"")</f>
        <v/>
      </c>
      <c r="AG1021" s="48" t="str">
        <f>IFERROR(IF(COUNT($S1021:AF1021)&gt;=$P1021,"",EDATE($S1021,14)),"")</f>
        <v/>
      </c>
      <c r="AH1021" s="48" t="str">
        <f>IFERROR(IF(COUNT($S1021:AG1021)&gt;=$P1021,"",EDATE($S1021,15)),"")</f>
        <v/>
      </c>
      <c r="AI1021" s="48" t="str">
        <f>IFERROR(IF(COUNT($S1021:AH1021)&gt;=$P1021,"",EDATE($S1021,16)),"")</f>
        <v/>
      </c>
      <c r="AJ1021" s="48" t="str">
        <f>IFERROR(IF(COUNT($S1021:AI1021)&gt;=$P1021,"",EDATE($S1021,17)),"")</f>
        <v/>
      </c>
      <c r="AK1021" s="48" t="str">
        <f>IFERROR(IF(COUNT($S1021:AJ1021)&gt;=$P1021,"",EDATE($S1021,18)),"")</f>
        <v/>
      </c>
      <c r="AL1021" s="49" t="str">
        <f>IFERROR(IF(COUNT($S1021:AK1021)&gt;=$P1021,"",EDATE($S1021,19)),"")</f>
        <v/>
      </c>
      <c r="AM1021" s="49" t="str">
        <f>IFERROR(IF(COUNT($S1021:AL1021)&gt;=$P1021,"",EDATE($S1021,20)),"")</f>
        <v/>
      </c>
      <c r="AN1021" s="49" t="str">
        <f>IFERROR(IF(COUNT($S1021:AM1021)&gt;=$P1021,"",EDATE($S1021,21)),"")</f>
        <v/>
      </c>
      <c r="AO1021" s="49" t="str">
        <f>IFERROR(IF(COUNT($S1021:AN1021)&gt;=$P1021,"",EDATE($S1021,22)),"")</f>
        <v/>
      </c>
      <c r="AP1021" s="49" t="str">
        <f>IFERROR(IF(COUNT($S1021:AO1021)&gt;=$P1021,"",EDATE($S1021,23)),"")</f>
        <v/>
      </c>
      <c r="AQ1021" s="49" t="str">
        <f>IFERROR(IF(COUNT($S1021:AP1021)&gt;=$P1021,"",EDATE($S1021,24)),"")</f>
        <v/>
      </c>
      <c r="AR1021" s="49" t="str">
        <f>IFERROR(IF(COUNT($S1021:AQ1021)&gt;=$P1021,"",EDATE($S1021,25)),"")</f>
        <v/>
      </c>
      <c r="AS1021" s="49" t="str">
        <f>IFERROR(IF(COUNT($S1021:AR1021)&gt;=$P1021,"",EDATE($S1021,26)),"")</f>
        <v/>
      </c>
      <c r="AT1021" s="49" t="str">
        <f>IFERROR(IF(COUNT($S1021:AS1021)&gt;=$P1021,"",EDATE($S1021,27)),"")</f>
        <v/>
      </c>
      <c r="AU1021" s="49" t="str">
        <f>IFERROR(IF(COUNT($S1021:AT1021)&gt;=$P1021,"",EDATE($S1021,28)),"")</f>
        <v/>
      </c>
      <c r="AV1021" s="49" t="str">
        <f>IFERROR(IF(COUNT($S1021:AU1021)&gt;=$P1021,"",EDATE($S1021,29)),"")</f>
        <v/>
      </c>
      <c r="AW1021" s="49" t="str">
        <f>IFERROR(IF(COUNT($S1021:AV1021)&gt;=$P1021,"",EDATE($S1021,30)),"")</f>
        <v/>
      </c>
      <c r="AX1021" s="49" t="str">
        <f>IFERROR(IF(COUNT($S1021:AW1021)&gt;=$P1021,"",EDATE($S1021,31)),"")</f>
        <v/>
      </c>
      <c r="AY1021" s="49" t="str">
        <f>IFERROR(IF(COUNT($S1021:AX1021)&gt;=$P1021,"",EDATE($S1021,32)),"")</f>
        <v/>
      </c>
      <c r="AZ1021" s="49" t="str">
        <f>IFERROR(IF(COUNT($S1021:AY1021)&gt;=$P1021,"",EDATE($S1021,33)),"")</f>
        <v/>
      </c>
      <c r="BA1021" s="49" t="str">
        <f>IFERROR(IF(COUNT($S1021:AZ1021)&gt;=$P1021,"",EDATE($S1021,34)),"")</f>
        <v/>
      </c>
      <c r="BB1021" s="49" t="str">
        <f>IFERROR(IF(COUNT($S1021:BA1021)&gt;=$P1021,"",EDATE($S1021,35)),"")</f>
        <v/>
      </c>
      <c r="BC1021" s="49" t="str">
        <f>IFERROR(IF(COUNT($S1021:BB1021)&gt;=$P1021,"",EDATE($S1021,36)),"")</f>
        <v/>
      </c>
      <c r="BD1021" s="108"/>
    </row>
    <row r="1022" spans="1:56" s="98" customFormat="1" ht="21" customHeight="1" thickBot="1">
      <c r="A1022" s="106" t="str">
        <f t="shared" ca="1" si="90"/>
        <v/>
      </c>
      <c r="B1022" s="152"/>
      <c r="C1022" s="45" t="str">
        <f>IFERROR(VLOOKUP(B1022,'اسماء العملاء'!$A$2:$E$1589,5,FALSE),"")</f>
        <v/>
      </c>
      <c r="D1022" s="60" t="str">
        <f>IFERROR(VLOOKUP(B1022,'اسماء العملاء'!$A$2:$C$1589,2,FALSE),"")</f>
        <v/>
      </c>
      <c r="E1022" s="56"/>
      <c r="F1022" s="62" t="str">
        <f>IFERROR(VLOOKUP(B1022,'اسماء العملاء'!$A$2:$C$1589,3,FALSE),"")</f>
        <v/>
      </c>
      <c r="G1022" s="75" t="str">
        <f>IFERROR(VLOOKUP(B1022,'اسماء العملاء'!$A$2:$F$1589,6,FALSE),"")</f>
        <v/>
      </c>
      <c r="H1022" s="142" t="str">
        <f>IFERROR(VLOOKUP(G1022,'انواع الفلاتر'!$B$2:$C$52,2,FALSE),"")</f>
        <v/>
      </c>
      <c r="I1022" s="128" t="str">
        <f>IFERROR(VLOOKUP(B1022,'اسماء العملاء'!$A$2:$K$1589,11,FALSE),"")</f>
        <v/>
      </c>
      <c r="J1022" s="46" t="str">
        <f t="shared" si="91"/>
        <v/>
      </c>
      <c r="K1022" s="37"/>
      <c r="L1022" s="137" t="str">
        <f t="shared" si="92"/>
        <v/>
      </c>
      <c r="M1022" s="94" t="str">
        <f>IFERROR(VLOOKUP(B1022,'اسماء العملاء'!$A$2:$G$1589,7,FALSE),"")</f>
        <v/>
      </c>
      <c r="N1022" s="92" t="str">
        <f t="shared" si="93"/>
        <v/>
      </c>
      <c r="O1022" s="149" t="str">
        <f>IFERROR(VLOOKUP(B1022,'اسماء العملاء'!$A$2:$I$1589,9,FALSE),"")</f>
        <v/>
      </c>
      <c r="P1022" s="144" t="str">
        <f t="shared" si="94"/>
        <v/>
      </c>
      <c r="Q1022" s="145" t="str">
        <f t="shared" si="95"/>
        <v/>
      </c>
      <c r="R1022" s="50"/>
      <c r="S1022" s="133" t="str">
        <f>IFERROR(VLOOKUP(B1022,'اسماء العملاء'!$A$2:$J$1589,10,FALSE),"")</f>
        <v/>
      </c>
      <c r="T1022" s="48" t="str">
        <f>IFERROR(IF(COUNT($S1022:S1022)&gt;=$P1022,"",EDATE($S1022,1)),"")</f>
        <v/>
      </c>
      <c r="U1022" s="48" t="str">
        <f>IFERROR(IF(COUNT($S1022:T1022)&gt;=$P1022,"",EDATE($S1022,2)),"")</f>
        <v/>
      </c>
      <c r="V1022" s="48" t="str">
        <f>IFERROR(IF(COUNT($S1022:U1022)&gt;=$P1022,"",EDATE($S1022,3)),"")</f>
        <v/>
      </c>
      <c r="W1022" s="48" t="str">
        <f>IFERROR(IF(COUNT($S1022:V1022)&gt;=$P1022,"",EDATE($S1022,4)),"")</f>
        <v/>
      </c>
      <c r="X1022" s="48" t="str">
        <f>IFERROR(IF(COUNT($S1022:W1022)&gt;=$P1022,"",EDATE($S1022,5)),"")</f>
        <v/>
      </c>
      <c r="Y1022" s="48" t="str">
        <f>IFERROR(IF(COUNT($S1022:X1022)&gt;=$P1022,"",EDATE($S1022,6)),"")</f>
        <v/>
      </c>
      <c r="Z1022" s="48" t="str">
        <f>IFERROR(IF(COUNT($S1022:Y1022)&gt;=$P1022,"",EDATE($S1022,7)),"")</f>
        <v/>
      </c>
      <c r="AA1022" s="48" t="str">
        <f>IFERROR(IF(COUNT($S1022:Z1022)&gt;=$P1022,"",EDATE($S1022,8)),"")</f>
        <v/>
      </c>
      <c r="AB1022" s="48" t="str">
        <f>IFERROR(IF(COUNT($S1022:AA1022)&gt;=$P1022,"",EDATE($S1022,9)),"")</f>
        <v/>
      </c>
      <c r="AC1022" s="48" t="str">
        <f>IFERROR(IF(COUNT($S1022:AB1022)&gt;=$P1022,"",EDATE($S1022,10)),"")</f>
        <v/>
      </c>
      <c r="AD1022" s="48" t="str">
        <f>IFERROR(IF(COUNT($S1022:AC1022)&gt;=$P1022,"",EDATE($S1022,11)),"")</f>
        <v/>
      </c>
      <c r="AE1022" s="48" t="str">
        <f>IFERROR(IF(COUNT($S1022:AD1022)&gt;=$P1022,"",EDATE($S1022,12)),"")</f>
        <v/>
      </c>
      <c r="AF1022" s="48" t="str">
        <f>IFERROR(IF(COUNT($S1022:AE1022)&gt;=$P1022,"",EDATE($S1022,13)),"")</f>
        <v/>
      </c>
      <c r="AG1022" s="48" t="str">
        <f>IFERROR(IF(COUNT($S1022:AF1022)&gt;=$P1022,"",EDATE($S1022,14)),"")</f>
        <v/>
      </c>
      <c r="AH1022" s="48" t="str">
        <f>IFERROR(IF(COUNT($S1022:AG1022)&gt;=$P1022,"",EDATE($S1022,15)),"")</f>
        <v/>
      </c>
      <c r="AI1022" s="48" t="str">
        <f>IFERROR(IF(COUNT($S1022:AH1022)&gt;=$P1022,"",EDATE($S1022,16)),"")</f>
        <v/>
      </c>
      <c r="AJ1022" s="48" t="str">
        <f>IFERROR(IF(COUNT($S1022:AI1022)&gt;=$P1022,"",EDATE($S1022,17)),"")</f>
        <v/>
      </c>
      <c r="AK1022" s="48" t="str">
        <f>IFERROR(IF(COUNT($S1022:AJ1022)&gt;=$P1022,"",EDATE($S1022,18)),"")</f>
        <v/>
      </c>
      <c r="AL1022" s="49" t="str">
        <f>IFERROR(IF(COUNT($S1022:AK1022)&gt;=$P1022,"",EDATE($S1022,19)),"")</f>
        <v/>
      </c>
      <c r="AM1022" s="49" t="str">
        <f>IFERROR(IF(COUNT($S1022:AL1022)&gt;=$P1022,"",EDATE($S1022,20)),"")</f>
        <v/>
      </c>
      <c r="AN1022" s="49" t="str">
        <f>IFERROR(IF(COUNT($S1022:AM1022)&gt;=$P1022,"",EDATE($S1022,21)),"")</f>
        <v/>
      </c>
      <c r="AO1022" s="49" t="str">
        <f>IFERROR(IF(COUNT($S1022:AN1022)&gt;=$P1022,"",EDATE($S1022,22)),"")</f>
        <v/>
      </c>
      <c r="AP1022" s="49" t="str">
        <f>IFERROR(IF(COUNT($S1022:AO1022)&gt;=$P1022,"",EDATE($S1022,23)),"")</f>
        <v/>
      </c>
      <c r="AQ1022" s="49" t="str">
        <f>IFERROR(IF(COUNT($S1022:AP1022)&gt;=$P1022,"",EDATE($S1022,24)),"")</f>
        <v/>
      </c>
      <c r="AR1022" s="49" t="str">
        <f>IFERROR(IF(COUNT($S1022:AQ1022)&gt;=$P1022,"",EDATE($S1022,25)),"")</f>
        <v/>
      </c>
      <c r="AS1022" s="49" t="str">
        <f>IFERROR(IF(COUNT($S1022:AR1022)&gt;=$P1022,"",EDATE($S1022,26)),"")</f>
        <v/>
      </c>
      <c r="AT1022" s="49" t="str">
        <f>IFERROR(IF(COUNT($S1022:AS1022)&gt;=$P1022,"",EDATE($S1022,27)),"")</f>
        <v/>
      </c>
      <c r="AU1022" s="49" t="str">
        <f>IFERROR(IF(COUNT($S1022:AT1022)&gt;=$P1022,"",EDATE($S1022,28)),"")</f>
        <v/>
      </c>
      <c r="AV1022" s="49" t="str">
        <f>IFERROR(IF(COUNT($S1022:AU1022)&gt;=$P1022,"",EDATE($S1022,29)),"")</f>
        <v/>
      </c>
      <c r="AW1022" s="49" t="str">
        <f>IFERROR(IF(COUNT($S1022:AV1022)&gt;=$P1022,"",EDATE($S1022,30)),"")</f>
        <v/>
      </c>
      <c r="AX1022" s="49" t="str">
        <f>IFERROR(IF(COUNT($S1022:AW1022)&gt;=$P1022,"",EDATE($S1022,31)),"")</f>
        <v/>
      </c>
      <c r="AY1022" s="49" t="str">
        <f>IFERROR(IF(COUNT($S1022:AX1022)&gt;=$P1022,"",EDATE($S1022,32)),"")</f>
        <v/>
      </c>
      <c r="AZ1022" s="49" t="str">
        <f>IFERROR(IF(COUNT($S1022:AY1022)&gt;=$P1022,"",EDATE($S1022,33)),"")</f>
        <v/>
      </c>
      <c r="BA1022" s="49" t="str">
        <f>IFERROR(IF(COUNT($S1022:AZ1022)&gt;=$P1022,"",EDATE($S1022,34)),"")</f>
        <v/>
      </c>
      <c r="BB1022" s="49" t="str">
        <f>IFERROR(IF(COUNT($S1022:BA1022)&gt;=$P1022,"",EDATE($S1022,35)),"")</f>
        <v/>
      </c>
      <c r="BC1022" s="49" t="str">
        <f>IFERROR(IF(COUNT($S1022:BB1022)&gt;=$P1022,"",EDATE($S1022,36)),"")</f>
        <v/>
      </c>
      <c r="BD1022" s="108"/>
    </row>
    <row r="1023" spans="1:56" s="98" customFormat="1" ht="21" customHeight="1" thickBot="1">
      <c r="A1023" s="106" t="str">
        <f t="shared" ca="1" si="90"/>
        <v/>
      </c>
      <c r="B1023" s="152"/>
      <c r="C1023" s="45" t="str">
        <f>IFERROR(VLOOKUP(B1023,'اسماء العملاء'!$A$2:$E$1589,5,FALSE),"")</f>
        <v/>
      </c>
      <c r="D1023" s="60" t="str">
        <f>IFERROR(VLOOKUP(B1023,'اسماء العملاء'!$A$2:$C$1589,2,FALSE),"")</f>
        <v/>
      </c>
      <c r="E1023" s="56"/>
      <c r="F1023" s="62" t="str">
        <f>IFERROR(VLOOKUP(B1023,'اسماء العملاء'!$A$2:$C$1589,3,FALSE),"")</f>
        <v/>
      </c>
      <c r="G1023" s="75" t="str">
        <f>IFERROR(VLOOKUP(B1023,'اسماء العملاء'!$A$2:$F$1589,6,FALSE),"")</f>
        <v/>
      </c>
      <c r="H1023" s="142" t="str">
        <f>IFERROR(VLOOKUP(G1023,'انواع الفلاتر'!$B$2:$C$52,2,FALSE),"")</f>
        <v/>
      </c>
      <c r="I1023" s="128" t="str">
        <f>IFERROR(VLOOKUP(B1023,'اسماء العملاء'!$A$2:$K$1589,11,FALSE),"")</f>
        <v/>
      </c>
      <c r="J1023" s="46" t="str">
        <f t="shared" si="91"/>
        <v/>
      </c>
      <c r="K1023" s="37"/>
      <c r="L1023" s="137" t="str">
        <f t="shared" si="92"/>
        <v/>
      </c>
      <c r="M1023" s="94" t="str">
        <f>IFERROR(VLOOKUP(B1023,'اسماء العملاء'!$A$2:$G$1589,7,FALSE),"")</f>
        <v/>
      </c>
      <c r="N1023" s="92" t="str">
        <f t="shared" si="93"/>
        <v/>
      </c>
      <c r="O1023" s="149" t="str">
        <f>IFERROR(VLOOKUP(B1023,'اسماء العملاء'!$A$2:$I$1589,9,FALSE),"")</f>
        <v/>
      </c>
      <c r="P1023" s="144" t="str">
        <f t="shared" si="94"/>
        <v/>
      </c>
      <c r="Q1023" s="145" t="str">
        <f t="shared" si="95"/>
        <v/>
      </c>
      <c r="R1023" s="50"/>
      <c r="S1023" s="133" t="str">
        <f>IFERROR(VLOOKUP(B1023,'اسماء العملاء'!$A$2:$J$1589,10,FALSE),"")</f>
        <v/>
      </c>
      <c r="T1023" s="48" t="str">
        <f>IFERROR(IF(COUNT($S1023:S1023)&gt;=$P1023,"",EDATE($S1023,1)),"")</f>
        <v/>
      </c>
      <c r="U1023" s="48" t="str">
        <f>IFERROR(IF(COUNT($S1023:T1023)&gt;=$P1023,"",EDATE($S1023,2)),"")</f>
        <v/>
      </c>
      <c r="V1023" s="48" t="str">
        <f>IFERROR(IF(COUNT($S1023:U1023)&gt;=$P1023,"",EDATE($S1023,3)),"")</f>
        <v/>
      </c>
      <c r="W1023" s="48" t="str">
        <f>IFERROR(IF(COUNT($S1023:V1023)&gt;=$P1023,"",EDATE($S1023,4)),"")</f>
        <v/>
      </c>
      <c r="X1023" s="48" t="str">
        <f>IFERROR(IF(COUNT($S1023:W1023)&gt;=$P1023,"",EDATE($S1023,5)),"")</f>
        <v/>
      </c>
      <c r="Y1023" s="48" t="str">
        <f>IFERROR(IF(COUNT($S1023:X1023)&gt;=$P1023,"",EDATE($S1023,6)),"")</f>
        <v/>
      </c>
      <c r="Z1023" s="48" t="str">
        <f>IFERROR(IF(COUNT($S1023:Y1023)&gt;=$P1023,"",EDATE($S1023,7)),"")</f>
        <v/>
      </c>
      <c r="AA1023" s="48" t="str">
        <f>IFERROR(IF(COUNT($S1023:Z1023)&gt;=$P1023,"",EDATE($S1023,8)),"")</f>
        <v/>
      </c>
      <c r="AB1023" s="48" t="str">
        <f>IFERROR(IF(COUNT($S1023:AA1023)&gt;=$P1023,"",EDATE($S1023,9)),"")</f>
        <v/>
      </c>
      <c r="AC1023" s="48" t="str">
        <f>IFERROR(IF(COUNT($S1023:AB1023)&gt;=$P1023,"",EDATE($S1023,10)),"")</f>
        <v/>
      </c>
      <c r="AD1023" s="48" t="str">
        <f>IFERROR(IF(COUNT($S1023:AC1023)&gt;=$P1023,"",EDATE($S1023,11)),"")</f>
        <v/>
      </c>
      <c r="AE1023" s="48" t="str">
        <f>IFERROR(IF(COUNT($S1023:AD1023)&gt;=$P1023,"",EDATE($S1023,12)),"")</f>
        <v/>
      </c>
      <c r="AF1023" s="48" t="str">
        <f>IFERROR(IF(COUNT($S1023:AE1023)&gt;=$P1023,"",EDATE($S1023,13)),"")</f>
        <v/>
      </c>
      <c r="AG1023" s="48" t="str">
        <f>IFERROR(IF(COUNT($S1023:AF1023)&gt;=$P1023,"",EDATE($S1023,14)),"")</f>
        <v/>
      </c>
      <c r="AH1023" s="48" t="str">
        <f>IFERROR(IF(COUNT($S1023:AG1023)&gt;=$P1023,"",EDATE($S1023,15)),"")</f>
        <v/>
      </c>
      <c r="AI1023" s="48" t="str">
        <f>IFERROR(IF(COUNT($S1023:AH1023)&gt;=$P1023,"",EDATE($S1023,16)),"")</f>
        <v/>
      </c>
      <c r="AJ1023" s="48" t="str">
        <f>IFERROR(IF(COUNT($S1023:AI1023)&gt;=$P1023,"",EDATE($S1023,17)),"")</f>
        <v/>
      </c>
      <c r="AK1023" s="48" t="str">
        <f>IFERROR(IF(COUNT($S1023:AJ1023)&gt;=$P1023,"",EDATE($S1023,18)),"")</f>
        <v/>
      </c>
      <c r="AL1023" s="49" t="str">
        <f>IFERROR(IF(COUNT($S1023:AK1023)&gt;=$P1023,"",EDATE($S1023,19)),"")</f>
        <v/>
      </c>
      <c r="AM1023" s="49" t="str">
        <f>IFERROR(IF(COUNT($S1023:AL1023)&gt;=$P1023,"",EDATE($S1023,20)),"")</f>
        <v/>
      </c>
      <c r="AN1023" s="49" t="str">
        <f>IFERROR(IF(COUNT($S1023:AM1023)&gt;=$P1023,"",EDATE($S1023,21)),"")</f>
        <v/>
      </c>
      <c r="AO1023" s="49" t="str">
        <f>IFERROR(IF(COUNT($S1023:AN1023)&gt;=$P1023,"",EDATE($S1023,22)),"")</f>
        <v/>
      </c>
      <c r="AP1023" s="49" t="str">
        <f>IFERROR(IF(COUNT($S1023:AO1023)&gt;=$P1023,"",EDATE($S1023,23)),"")</f>
        <v/>
      </c>
      <c r="AQ1023" s="49" t="str">
        <f>IFERROR(IF(COUNT($S1023:AP1023)&gt;=$P1023,"",EDATE($S1023,24)),"")</f>
        <v/>
      </c>
      <c r="AR1023" s="49" t="str">
        <f>IFERROR(IF(COUNT($S1023:AQ1023)&gt;=$P1023,"",EDATE($S1023,25)),"")</f>
        <v/>
      </c>
      <c r="AS1023" s="49" t="str">
        <f>IFERROR(IF(COUNT($S1023:AR1023)&gt;=$P1023,"",EDATE($S1023,26)),"")</f>
        <v/>
      </c>
      <c r="AT1023" s="49" t="str">
        <f>IFERROR(IF(COUNT($S1023:AS1023)&gt;=$P1023,"",EDATE($S1023,27)),"")</f>
        <v/>
      </c>
      <c r="AU1023" s="49" t="str">
        <f>IFERROR(IF(COUNT($S1023:AT1023)&gt;=$P1023,"",EDATE($S1023,28)),"")</f>
        <v/>
      </c>
      <c r="AV1023" s="49" t="str">
        <f>IFERROR(IF(COUNT($S1023:AU1023)&gt;=$P1023,"",EDATE($S1023,29)),"")</f>
        <v/>
      </c>
      <c r="AW1023" s="49" t="str">
        <f>IFERROR(IF(COUNT($S1023:AV1023)&gt;=$P1023,"",EDATE($S1023,30)),"")</f>
        <v/>
      </c>
      <c r="AX1023" s="49" t="str">
        <f>IFERROR(IF(COUNT($S1023:AW1023)&gt;=$P1023,"",EDATE($S1023,31)),"")</f>
        <v/>
      </c>
      <c r="AY1023" s="49" t="str">
        <f>IFERROR(IF(COUNT($S1023:AX1023)&gt;=$P1023,"",EDATE($S1023,32)),"")</f>
        <v/>
      </c>
      <c r="AZ1023" s="49" t="str">
        <f>IFERROR(IF(COUNT($S1023:AY1023)&gt;=$P1023,"",EDATE($S1023,33)),"")</f>
        <v/>
      </c>
      <c r="BA1023" s="49" t="str">
        <f>IFERROR(IF(COUNT($S1023:AZ1023)&gt;=$P1023,"",EDATE($S1023,34)),"")</f>
        <v/>
      </c>
      <c r="BB1023" s="49" t="str">
        <f>IFERROR(IF(COUNT($S1023:BA1023)&gt;=$P1023,"",EDATE($S1023,35)),"")</f>
        <v/>
      </c>
      <c r="BC1023" s="49" t="str">
        <f>IFERROR(IF(COUNT($S1023:BB1023)&gt;=$P1023,"",EDATE($S1023,36)),"")</f>
        <v/>
      </c>
      <c r="BD1023" s="108"/>
    </row>
    <row r="1024" spans="1:56" s="98" customFormat="1" ht="21" customHeight="1" thickBot="1">
      <c r="A1024" s="106" t="str">
        <f t="shared" ca="1" si="90"/>
        <v/>
      </c>
      <c r="B1024" s="152"/>
      <c r="C1024" s="45" t="str">
        <f>IFERROR(VLOOKUP(B1024,'اسماء العملاء'!$A$2:$E$1589,5,FALSE),"")</f>
        <v/>
      </c>
      <c r="D1024" s="60" t="str">
        <f>IFERROR(VLOOKUP(B1024,'اسماء العملاء'!$A$2:$C$1589,2,FALSE),"")</f>
        <v/>
      </c>
      <c r="E1024" s="56"/>
      <c r="F1024" s="62" t="str">
        <f>IFERROR(VLOOKUP(B1024,'اسماء العملاء'!$A$2:$C$1589,3,FALSE),"")</f>
        <v/>
      </c>
      <c r="G1024" s="75" t="str">
        <f>IFERROR(VLOOKUP(B1024,'اسماء العملاء'!$A$2:$F$1589,6,FALSE),"")</f>
        <v/>
      </c>
      <c r="H1024" s="142" t="str">
        <f>IFERROR(VLOOKUP(G1024,'انواع الفلاتر'!$B$2:$C$52,2,FALSE),"")</f>
        <v/>
      </c>
      <c r="I1024" s="128" t="str">
        <f>IFERROR(VLOOKUP(B1024,'اسماء العملاء'!$A$2:$K$1589,11,FALSE),"")</f>
        <v/>
      </c>
      <c r="J1024" s="46" t="str">
        <f t="shared" si="91"/>
        <v/>
      </c>
      <c r="K1024" s="37"/>
      <c r="L1024" s="137" t="str">
        <f t="shared" si="92"/>
        <v/>
      </c>
      <c r="M1024" s="94" t="str">
        <f>IFERROR(VLOOKUP(B1024,'اسماء العملاء'!$A$2:$G$1589,7,FALSE),"")</f>
        <v/>
      </c>
      <c r="N1024" s="92" t="str">
        <f t="shared" si="93"/>
        <v/>
      </c>
      <c r="O1024" s="149" t="str">
        <f>IFERROR(VLOOKUP(B1024,'اسماء العملاء'!$A$2:$I$1589,9,FALSE),"")</f>
        <v/>
      </c>
      <c r="P1024" s="144" t="str">
        <f t="shared" si="94"/>
        <v/>
      </c>
      <c r="Q1024" s="145" t="str">
        <f t="shared" si="95"/>
        <v/>
      </c>
      <c r="R1024" s="50"/>
      <c r="S1024" s="133" t="str">
        <f>IFERROR(VLOOKUP(B1024,'اسماء العملاء'!$A$2:$J$1589,10,FALSE),"")</f>
        <v/>
      </c>
      <c r="T1024" s="48" t="str">
        <f>IFERROR(IF(COUNT($S1024:S1024)&gt;=$P1024,"",EDATE($S1024,1)),"")</f>
        <v/>
      </c>
      <c r="U1024" s="48" t="str">
        <f>IFERROR(IF(COUNT($S1024:T1024)&gt;=$P1024,"",EDATE($S1024,2)),"")</f>
        <v/>
      </c>
      <c r="V1024" s="48" t="str">
        <f>IFERROR(IF(COUNT($S1024:U1024)&gt;=$P1024,"",EDATE($S1024,3)),"")</f>
        <v/>
      </c>
      <c r="W1024" s="48" t="str">
        <f>IFERROR(IF(COUNT($S1024:V1024)&gt;=$P1024,"",EDATE($S1024,4)),"")</f>
        <v/>
      </c>
      <c r="X1024" s="48" t="str">
        <f>IFERROR(IF(COUNT($S1024:W1024)&gt;=$P1024,"",EDATE($S1024,5)),"")</f>
        <v/>
      </c>
      <c r="Y1024" s="48" t="str">
        <f>IFERROR(IF(COUNT($S1024:X1024)&gt;=$P1024,"",EDATE($S1024,6)),"")</f>
        <v/>
      </c>
      <c r="Z1024" s="48" t="str">
        <f>IFERROR(IF(COUNT($S1024:Y1024)&gt;=$P1024,"",EDATE($S1024,7)),"")</f>
        <v/>
      </c>
      <c r="AA1024" s="48" t="str">
        <f>IFERROR(IF(COUNT($S1024:Z1024)&gt;=$P1024,"",EDATE($S1024,8)),"")</f>
        <v/>
      </c>
      <c r="AB1024" s="48" t="str">
        <f>IFERROR(IF(COUNT($S1024:AA1024)&gt;=$P1024,"",EDATE($S1024,9)),"")</f>
        <v/>
      </c>
      <c r="AC1024" s="48" t="str">
        <f>IFERROR(IF(COUNT($S1024:AB1024)&gt;=$P1024,"",EDATE($S1024,10)),"")</f>
        <v/>
      </c>
      <c r="AD1024" s="48" t="str">
        <f>IFERROR(IF(COUNT($S1024:AC1024)&gt;=$P1024,"",EDATE($S1024,11)),"")</f>
        <v/>
      </c>
      <c r="AE1024" s="48" t="str">
        <f>IFERROR(IF(COUNT($S1024:AD1024)&gt;=$P1024,"",EDATE($S1024,12)),"")</f>
        <v/>
      </c>
      <c r="AF1024" s="48" t="str">
        <f>IFERROR(IF(COUNT($S1024:AE1024)&gt;=$P1024,"",EDATE($S1024,13)),"")</f>
        <v/>
      </c>
      <c r="AG1024" s="48" t="str">
        <f>IFERROR(IF(COUNT($S1024:AF1024)&gt;=$P1024,"",EDATE($S1024,14)),"")</f>
        <v/>
      </c>
      <c r="AH1024" s="48" t="str">
        <f>IFERROR(IF(COUNT($S1024:AG1024)&gt;=$P1024,"",EDATE($S1024,15)),"")</f>
        <v/>
      </c>
      <c r="AI1024" s="48" t="str">
        <f>IFERROR(IF(COUNT($S1024:AH1024)&gt;=$P1024,"",EDATE($S1024,16)),"")</f>
        <v/>
      </c>
      <c r="AJ1024" s="48" t="str">
        <f>IFERROR(IF(COUNT($S1024:AI1024)&gt;=$P1024,"",EDATE($S1024,17)),"")</f>
        <v/>
      </c>
      <c r="AK1024" s="48" t="str">
        <f>IFERROR(IF(COUNT($S1024:AJ1024)&gt;=$P1024,"",EDATE($S1024,18)),"")</f>
        <v/>
      </c>
      <c r="AL1024" s="49" t="str">
        <f>IFERROR(IF(COUNT($S1024:AK1024)&gt;=$P1024,"",EDATE($S1024,19)),"")</f>
        <v/>
      </c>
      <c r="AM1024" s="49" t="str">
        <f>IFERROR(IF(COUNT($S1024:AL1024)&gt;=$P1024,"",EDATE($S1024,20)),"")</f>
        <v/>
      </c>
      <c r="AN1024" s="49" t="str">
        <f>IFERROR(IF(COUNT($S1024:AM1024)&gt;=$P1024,"",EDATE($S1024,21)),"")</f>
        <v/>
      </c>
      <c r="AO1024" s="49" t="str">
        <f>IFERROR(IF(COUNT($S1024:AN1024)&gt;=$P1024,"",EDATE($S1024,22)),"")</f>
        <v/>
      </c>
      <c r="AP1024" s="49" t="str">
        <f>IFERROR(IF(COUNT($S1024:AO1024)&gt;=$P1024,"",EDATE($S1024,23)),"")</f>
        <v/>
      </c>
      <c r="AQ1024" s="49" t="str">
        <f>IFERROR(IF(COUNT($S1024:AP1024)&gt;=$P1024,"",EDATE($S1024,24)),"")</f>
        <v/>
      </c>
      <c r="AR1024" s="49" t="str">
        <f>IFERROR(IF(COUNT($S1024:AQ1024)&gt;=$P1024,"",EDATE($S1024,25)),"")</f>
        <v/>
      </c>
      <c r="AS1024" s="49" t="str">
        <f>IFERROR(IF(COUNT($S1024:AR1024)&gt;=$P1024,"",EDATE($S1024,26)),"")</f>
        <v/>
      </c>
      <c r="AT1024" s="49" t="str">
        <f>IFERROR(IF(COUNT($S1024:AS1024)&gt;=$P1024,"",EDATE($S1024,27)),"")</f>
        <v/>
      </c>
      <c r="AU1024" s="49" t="str">
        <f>IFERROR(IF(COUNT($S1024:AT1024)&gt;=$P1024,"",EDATE($S1024,28)),"")</f>
        <v/>
      </c>
      <c r="AV1024" s="49" t="str">
        <f>IFERROR(IF(COUNT($S1024:AU1024)&gt;=$P1024,"",EDATE($S1024,29)),"")</f>
        <v/>
      </c>
      <c r="AW1024" s="49" t="str">
        <f>IFERROR(IF(COUNT($S1024:AV1024)&gt;=$P1024,"",EDATE($S1024,30)),"")</f>
        <v/>
      </c>
      <c r="AX1024" s="49" t="str">
        <f>IFERROR(IF(COUNT($S1024:AW1024)&gt;=$P1024,"",EDATE($S1024,31)),"")</f>
        <v/>
      </c>
      <c r="AY1024" s="49" t="str">
        <f>IFERROR(IF(COUNT($S1024:AX1024)&gt;=$P1024,"",EDATE($S1024,32)),"")</f>
        <v/>
      </c>
      <c r="AZ1024" s="49" t="str">
        <f>IFERROR(IF(COUNT($S1024:AY1024)&gt;=$P1024,"",EDATE($S1024,33)),"")</f>
        <v/>
      </c>
      <c r="BA1024" s="49" t="str">
        <f>IFERROR(IF(COUNT($S1024:AZ1024)&gt;=$P1024,"",EDATE($S1024,34)),"")</f>
        <v/>
      </c>
      <c r="BB1024" s="49" t="str">
        <f>IFERROR(IF(COUNT($S1024:BA1024)&gt;=$P1024,"",EDATE($S1024,35)),"")</f>
        <v/>
      </c>
      <c r="BC1024" s="49" t="str">
        <f>IFERROR(IF(COUNT($S1024:BB1024)&gt;=$P1024,"",EDATE($S1024,36)),"")</f>
        <v/>
      </c>
      <c r="BD1024" s="108"/>
    </row>
    <row r="1025" spans="1:56" s="98" customFormat="1" ht="21" customHeight="1" thickBot="1">
      <c r="A1025" s="106" t="str">
        <f t="shared" ca="1" si="90"/>
        <v/>
      </c>
      <c r="B1025" s="152"/>
      <c r="C1025" s="45" t="str">
        <f>IFERROR(VLOOKUP(B1025,'اسماء العملاء'!$A$2:$E$1589,5,FALSE),"")</f>
        <v/>
      </c>
      <c r="D1025" s="60" t="str">
        <f>IFERROR(VLOOKUP(B1025,'اسماء العملاء'!$A$2:$C$1589,2,FALSE),"")</f>
        <v/>
      </c>
      <c r="E1025" s="56"/>
      <c r="F1025" s="62" t="str">
        <f>IFERROR(VLOOKUP(B1025,'اسماء العملاء'!$A$2:$C$1589,3,FALSE),"")</f>
        <v/>
      </c>
      <c r="G1025" s="75" t="str">
        <f>IFERROR(VLOOKUP(B1025,'اسماء العملاء'!$A$2:$F$1589,6,FALSE),"")</f>
        <v/>
      </c>
      <c r="H1025" s="142" t="str">
        <f>IFERROR(VLOOKUP(G1025,'انواع الفلاتر'!$B$2:$C$52,2,FALSE),"")</f>
        <v/>
      </c>
      <c r="I1025" s="128" t="str">
        <f>IFERROR(VLOOKUP(B1025,'اسماء العملاء'!$A$2:$K$1589,11,FALSE),"")</f>
        <v/>
      </c>
      <c r="J1025" s="46" t="str">
        <f t="shared" si="91"/>
        <v/>
      </c>
      <c r="K1025" s="37"/>
      <c r="L1025" s="137" t="str">
        <f t="shared" si="92"/>
        <v/>
      </c>
      <c r="M1025" s="94" t="str">
        <f>IFERROR(VLOOKUP(B1025,'اسماء العملاء'!$A$2:$G$1589,7,FALSE),"")</f>
        <v/>
      </c>
      <c r="N1025" s="92" t="str">
        <f t="shared" si="93"/>
        <v/>
      </c>
      <c r="O1025" s="149" t="str">
        <f>IFERROR(VLOOKUP(B1025,'اسماء العملاء'!$A$2:$I$1589,9,FALSE),"")</f>
        <v/>
      </c>
      <c r="P1025" s="144" t="str">
        <f t="shared" si="94"/>
        <v/>
      </c>
      <c r="Q1025" s="145" t="str">
        <f t="shared" si="95"/>
        <v/>
      </c>
      <c r="R1025" s="50"/>
      <c r="S1025" s="133" t="str">
        <f>IFERROR(VLOOKUP(B1025,'اسماء العملاء'!$A$2:$J$1589,10,FALSE),"")</f>
        <v/>
      </c>
      <c r="T1025" s="48" t="str">
        <f>IFERROR(IF(COUNT($S1025:S1025)&gt;=$P1025,"",EDATE($S1025,1)),"")</f>
        <v/>
      </c>
      <c r="U1025" s="48" t="str">
        <f>IFERROR(IF(COUNT($S1025:T1025)&gt;=$P1025,"",EDATE($S1025,2)),"")</f>
        <v/>
      </c>
      <c r="V1025" s="48" t="str">
        <f>IFERROR(IF(COUNT($S1025:U1025)&gt;=$P1025,"",EDATE($S1025,3)),"")</f>
        <v/>
      </c>
      <c r="W1025" s="48" t="str">
        <f>IFERROR(IF(COUNT($S1025:V1025)&gt;=$P1025,"",EDATE($S1025,4)),"")</f>
        <v/>
      </c>
      <c r="X1025" s="48" t="str">
        <f>IFERROR(IF(COUNT($S1025:W1025)&gt;=$P1025,"",EDATE($S1025,5)),"")</f>
        <v/>
      </c>
      <c r="Y1025" s="48" t="str">
        <f>IFERROR(IF(COUNT($S1025:X1025)&gt;=$P1025,"",EDATE($S1025,6)),"")</f>
        <v/>
      </c>
      <c r="Z1025" s="48" t="str">
        <f>IFERROR(IF(COUNT($S1025:Y1025)&gt;=$P1025,"",EDATE($S1025,7)),"")</f>
        <v/>
      </c>
      <c r="AA1025" s="48" t="str">
        <f>IFERROR(IF(COUNT($S1025:Z1025)&gt;=$P1025,"",EDATE($S1025,8)),"")</f>
        <v/>
      </c>
      <c r="AB1025" s="48" t="str">
        <f>IFERROR(IF(COUNT($S1025:AA1025)&gt;=$P1025,"",EDATE($S1025,9)),"")</f>
        <v/>
      </c>
      <c r="AC1025" s="48" t="str">
        <f>IFERROR(IF(COUNT($S1025:AB1025)&gt;=$P1025,"",EDATE($S1025,10)),"")</f>
        <v/>
      </c>
      <c r="AD1025" s="48" t="str">
        <f>IFERROR(IF(COUNT($S1025:AC1025)&gt;=$P1025,"",EDATE($S1025,11)),"")</f>
        <v/>
      </c>
      <c r="AE1025" s="48" t="str">
        <f>IFERROR(IF(COUNT($S1025:AD1025)&gt;=$P1025,"",EDATE($S1025,12)),"")</f>
        <v/>
      </c>
      <c r="AF1025" s="48" t="str">
        <f>IFERROR(IF(COUNT($S1025:AE1025)&gt;=$P1025,"",EDATE($S1025,13)),"")</f>
        <v/>
      </c>
      <c r="AG1025" s="48" t="str">
        <f>IFERROR(IF(COUNT($S1025:AF1025)&gt;=$P1025,"",EDATE($S1025,14)),"")</f>
        <v/>
      </c>
      <c r="AH1025" s="48" t="str">
        <f>IFERROR(IF(COUNT($S1025:AG1025)&gt;=$P1025,"",EDATE($S1025,15)),"")</f>
        <v/>
      </c>
      <c r="AI1025" s="48" t="str">
        <f>IFERROR(IF(COUNT($S1025:AH1025)&gt;=$P1025,"",EDATE($S1025,16)),"")</f>
        <v/>
      </c>
      <c r="AJ1025" s="48" t="str">
        <f>IFERROR(IF(COUNT($S1025:AI1025)&gt;=$P1025,"",EDATE($S1025,17)),"")</f>
        <v/>
      </c>
      <c r="AK1025" s="48" t="str">
        <f>IFERROR(IF(COUNT($S1025:AJ1025)&gt;=$P1025,"",EDATE($S1025,18)),"")</f>
        <v/>
      </c>
      <c r="AL1025" s="49" t="str">
        <f>IFERROR(IF(COUNT($S1025:AK1025)&gt;=$P1025,"",EDATE($S1025,19)),"")</f>
        <v/>
      </c>
      <c r="AM1025" s="49" t="str">
        <f>IFERROR(IF(COUNT($S1025:AL1025)&gt;=$P1025,"",EDATE($S1025,20)),"")</f>
        <v/>
      </c>
      <c r="AN1025" s="49" t="str">
        <f>IFERROR(IF(COUNT($S1025:AM1025)&gt;=$P1025,"",EDATE($S1025,21)),"")</f>
        <v/>
      </c>
      <c r="AO1025" s="49" t="str">
        <f>IFERROR(IF(COUNT($S1025:AN1025)&gt;=$P1025,"",EDATE($S1025,22)),"")</f>
        <v/>
      </c>
      <c r="AP1025" s="49" t="str">
        <f>IFERROR(IF(COUNT($S1025:AO1025)&gt;=$P1025,"",EDATE($S1025,23)),"")</f>
        <v/>
      </c>
      <c r="AQ1025" s="49" t="str">
        <f>IFERROR(IF(COUNT($S1025:AP1025)&gt;=$P1025,"",EDATE($S1025,24)),"")</f>
        <v/>
      </c>
      <c r="AR1025" s="49" t="str">
        <f>IFERROR(IF(COUNT($S1025:AQ1025)&gt;=$P1025,"",EDATE($S1025,25)),"")</f>
        <v/>
      </c>
      <c r="AS1025" s="49" t="str">
        <f>IFERROR(IF(COUNT($S1025:AR1025)&gt;=$P1025,"",EDATE($S1025,26)),"")</f>
        <v/>
      </c>
      <c r="AT1025" s="49" t="str">
        <f>IFERROR(IF(COUNT($S1025:AS1025)&gt;=$P1025,"",EDATE($S1025,27)),"")</f>
        <v/>
      </c>
      <c r="AU1025" s="49" t="str">
        <f>IFERROR(IF(COUNT($S1025:AT1025)&gt;=$P1025,"",EDATE($S1025,28)),"")</f>
        <v/>
      </c>
      <c r="AV1025" s="49" t="str">
        <f>IFERROR(IF(COUNT($S1025:AU1025)&gt;=$P1025,"",EDATE($S1025,29)),"")</f>
        <v/>
      </c>
      <c r="AW1025" s="49" t="str">
        <f>IFERROR(IF(COUNT($S1025:AV1025)&gt;=$P1025,"",EDATE($S1025,30)),"")</f>
        <v/>
      </c>
      <c r="AX1025" s="49" t="str">
        <f>IFERROR(IF(COUNT($S1025:AW1025)&gt;=$P1025,"",EDATE($S1025,31)),"")</f>
        <v/>
      </c>
      <c r="AY1025" s="49" t="str">
        <f>IFERROR(IF(COUNT($S1025:AX1025)&gt;=$P1025,"",EDATE($S1025,32)),"")</f>
        <v/>
      </c>
      <c r="AZ1025" s="49" t="str">
        <f>IFERROR(IF(COUNT($S1025:AY1025)&gt;=$P1025,"",EDATE($S1025,33)),"")</f>
        <v/>
      </c>
      <c r="BA1025" s="49" t="str">
        <f>IFERROR(IF(COUNT($S1025:AZ1025)&gt;=$P1025,"",EDATE($S1025,34)),"")</f>
        <v/>
      </c>
      <c r="BB1025" s="49" t="str">
        <f>IFERROR(IF(COUNT($S1025:BA1025)&gt;=$P1025,"",EDATE($S1025,35)),"")</f>
        <v/>
      </c>
      <c r="BC1025" s="49" t="str">
        <f>IFERROR(IF(COUNT($S1025:BB1025)&gt;=$P1025,"",EDATE($S1025,36)),"")</f>
        <v/>
      </c>
      <c r="BD1025" s="108"/>
    </row>
    <row r="1026" spans="1:56" s="98" customFormat="1" ht="21" customHeight="1" thickBot="1">
      <c r="A1026" s="106" t="str">
        <f t="shared" ca="1" si="90"/>
        <v/>
      </c>
      <c r="B1026" s="152"/>
      <c r="C1026" s="45" t="str">
        <f>IFERROR(VLOOKUP(B1026,'اسماء العملاء'!$A$2:$E$1589,5,FALSE),"")</f>
        <v/>
      </c>
      <c r="D1026" s="60" t="str">
        <f>IFERROR(VLOOKUP(B1026,'اسماء العملاء'!$A$2:$C$1589,2,FALSE),"")</f>
        <v/>
      </c>
      <c r="E1026" s="56"/>
      <c r="F1026" s="62" t="str">
        <f>IFERROR(VLOOKUP(B1026,'اسماء العملاء'!$A$2:$C$1589,3,FALSE),"")</f>
        <v/>
      </c>
      <c r="G1026" s="75" t="str">
        <f>IFERROR(VLOOKUP(B1026,'اسماء العملاء'!$A$2:$F$1589,6,FALSE),"")</f>
        <v/>
      </c>
      <c r="H1026" s="142" t="str">
        <f>IFERROR(VLOOKUP(G1026,'انواع الفلاتر'!$B$2:$C$52,2,FALSE),"")</f>
        <v/>
      </c>
      <c r="I1026" s="128" t="str">
        <f>IFERROR(VLOOKUP(B1026,'اسماء العملاء'!$A$2:$K$1589,11,FALSE),"")</f>
        <v/>
      </c>
      <c r="J1026" s="46" t="str">
        <f t="shared" si="91"/>
        <v/>
      </c>
      <c r="K1026" s="37"/>
      <c r="L1026" s="137" t="str">
        <f t="shared" si="92"/>
        <v/>
      </c>
      <c r="M1026" s="94" t="str">
        <f>IFERROR(VLOOKUP(B1026,'اسماء العملاء'!$A$2:$G$1589,7,FALSE),"")</f>
        <v/>
      </c>
      <c r="N1026" s="92" t="str">
        <f t="shared" si="93"/>
        <v/>
      </c>
      <c r="O1026" s="149" t="str">
        <f>IFERROR(VLOOKUP(B1026,'اسماء العملاء'!$A$2:$I$1589,9,FALSE),"")</f>
        <v/>
      </c>
      <c r="P1026" s="144" t="str">
        <f t="shared" si="94"/>
        <v/>
      </c>
      <c r="Q1026" s="145" t="str">
        <f t="shared" si="95"/>
        <v/>
      </c>
      <c r="R1026" s="50"/>
      <c r="S1026" s="133" t="str">
        <f>IFERROR(VLOOKUP(B1026,'اسماء العملاء'!$A$2:$J$1589,10,FALSE),"")</f>
        <v/>
      </c>
      <c r="T1026" s="48" t="str">
        <f>IFERROR(IF(COUNT($S1026:S1026)&gt;=$P1026,"",EDATE($S1026,1)),"")</f>
        <v/>
      </c>
      <c r="U1026" s="48" t="str">
        <f>IFERROR(IF(COUNT($S1026:T1026)&gt;=$P1026,"",EDATE($S1026,2)),"")</f>
        <v/>
      </c>
      <c r="V1026" s="48" t="str">
        <f>IFERROR(IF(COUNT($S1026:U1026)&gt;=$P1026,"",EDATE($S1026,3)),"")</f>
        <v/>
      </c>
      <c r="W1026" s="48" t="str">
        <f>IFERROR(IF(COUNT($S1026:V1026)&gt;=$P1026,"",EDATE($S1026,4)),"")</f>
        <v/>
      </c>
      <c r="X1026" s="48" t="str">
        <f>IFERROR(IF(COUNT($S1026:W1026)&gt;=$P1026,"",EDATE($S1026,5)),"")</f>
        <v/>
      </c>
      <c r="Y1026" s="48" t="str">
        <f>IFERROR(IF(COUNT($S1026:X1026)&gt;=$P1026,"",EDATE($S1026,6)),"")</f>
        <v/>
      </c>
      <c r="Z1026" s="48" t="str">
        <f>IFERROR(IF(COUNT($S1026:Y1026)&gt;=$P1026,"",EDATE($S1026,7)),"")</f>
        <v/>
      </c>
      <c r="AA1026" s="48" t="str">
        <f>IFERROR(IF(COUNT($S1026:Z1026)&gt;=$P1026,"",EDATE($S1026,8)),"")</f>
        <v/>
      </c>
      <c r="AB1026" s="48" t="str">
        <f>IFERROR(IF(COUNT($S1026:AA1026)&gt;=$P1026,"",EDATE($S1026,9)),"")</f>
        <v/>
      </c>
      <c r="AC1026" s="48" t="str">
        <f>IFERROR(IF(COUNT($S1026:AB1026)&gt;=$P1026,"",EDATE($S1026,10)),"")</f>
        <v/>
      </c>
      <c r="AD1026" s="48" t="str">
        <f>IFERROR(IF(COUNT($S1026:AC1026)&gt;=$P1026,"",EDATE($S1026,11)),"")</f>
        <v/>
      </c>
      <c r="AE1026" s="48" t="str">
        <f>IFERROR(IF(COUNT($S1026:AD1026)&gt;=$P1026,"",EDATE($S1026,12)),"")</f>
        <v/>
      </c>
      <c r="AF1026" s="48" t="str">
        <f>IFERROR(IF(COUNT($S1026:AE1026)&gt;=$P1026,"",EDATE($S1026,13)),"")</f>
        <v/>
      </c>
      <c r="AG1026" s="48" t="str">
        <f>IFERROR(IF(COUNT($S1026:AF1026)&gt;=$P1026,"",EDATE($S1026,14)),"")</f>
        <v/>
      </c>
      <c r="AH1026" s="48" t="str">
        <f>IFERROR(IF(COUNT($S1026:AG1026)&gt;=$P1026,"",EDATE($S1026,15)),"")</f>
        <v/>
      </c>
      <c r="AI1026" s="48" t="str">
        <f>IFERROR(IF(COUNT($S1026:AH1026)&gt;=$P1026,"",EDATE($S1026,16)),"")</f>
        <v/>
      </c>
      <c r="AJ1026" s="48" t="str">
        <f>IFERROR(IF(COUNT($S1026:AI1026)&gt;=$P1026,"",EDATE($S1026,17)),"")</f>
        <v/>
      </c>
      <c r="AK1026" s="48" t="str">
        <f>IFERROR(IF(COUNT($S1026:AJ1026)&gt;=$P1026,"",EDATE($S1026,18)),"")</f>
        <v/>
      </c>
      <c r="AL1026" s="49" t="str">
        <f>IFERROR(IF(COUNT($S1026:AK1026)&gt;=$P1026,"",EDATE($S1026,19)),"")</f>
        <v/>
      </c>
      <c r="AM1026" s="49" t="str">
        <f>IFERROR(IF(COUNT($S1026:AL1026)&gt;=$P1026,"",EDATE($S1026,20)),"")</f>
        <v/>
      </c>
      <c r="AN1026" s="49" t="str">
        <f>IFERROR(IF(COUNT($S1026:AM1026)&gt;=$P1026,"",EDATE($S1026,21)),"")</f>
        <v/>
      </c>
      <c r="AO1026" s="49" t="str">
        <f>IFERROR(IF(COUNT($S1026:AN1026)&gt;=$P1026,"",EDATE($S1026,22)),"")</f>
        <v/>
      </c>
      <c r="AP1026" s="49" t="str">
        <f>IFERROR(IF(COUNT($S1026:AO1026)&gt;=$P1026,"",EDATE($S1026,23)),"")</f>
        <v/>
      </c>
      <c r="AQ1026" s="49" t="str">
        <f>IFERROR(IF(COUNT($S1026:AP1026)&gt;=$P1026,"",EDATE($S1026,24)),"")</f>
        <v/>
      </c>
      <c r="AR1026" s="49" t="str">
        <f>IFERROR(IF(COUNT($S1026:AQ1026)&gt;=$P1026,"",EDATE($S1026,25)),"")</f>
        <v/>
      </c>
      <c r="AS1026" s="49" t="str">
        <f>IFERROR(IF(COUNT($S1026:AR1026)&gt;=$P1026,"",EDATE($S1026,26)),"")</f>
        <v/>
      </c>
      <c r="AT1026" s="49" t="str">
        <f>IFERROR(IF(COUNT($S1026:AS1026)&gt;=$P1026,"",EDATE($S1026,27)),"")</f>
        <v/>
      </c>
      <c r="AU1026" s="49" t="str">
        <f>IFERROR(IF(COUNT($S1026:AT1026)&gt;=$P1026,"",EDATE($S1026,28)),"")</f>
        <v/>
      </c>
      <c r="AV1026" s="49" t="str">
        <f>IFERROR(IF(COUNT($S1026:AU1026)&gt;=$P1026,"",EDATE($S1026,29)),"")</f>
        <v/>
      </c>
      <c r="AW1026" s="49" t="str">
        <f>IFERROR(IF(COUNT($S1026:AV1026)&gt;=$P1026,"",EDATE($S1026,30)),"")</f>
        <v/>
      </c>
      <c r="AX1026" s="49" t="str">
        <f>IFERROR(IF(COUNT($S1026:AW1026)&gt;=$P1026,"",EDATE($S1026,31)),"")</f>
        <v/>
      </c>
      <c r="AY1026" s="49" t="str">
        <f>IFERROR(IF(COUNT($S1026:AX1026)&gt;=$P1026,"",EDATE($S1026,32)),"")</f>
        <v/>
      </c>
      <c r="AZ1026" s="49" t="str">
        <f>IFERROR(IF(COUNT($S1026:AY1026)&gt;=$P1026,"",EDATE($S1026,33)),"")</f>
        <v/>
      </c>
      <c r="BA1026" s="49" t="str">
        <f>IFERROR(IF(COUNT($S1026:AZ1026)&gt;=$P1026,"",EDATE($S1026,34)),"")</f>
        <v/>
      </c>
      <c r="BB1026" s="49" t="str">
        <f>IFERROR(IF(COUNT($S1026:BA1026)&gt;=$P1026,"",EDATE($S1026,35)),"")</f>
        <v/>
      </c>
      <c r="BC1026" s="49" t="str">
        <f>IFERROR(IF(COUNT($S1026:BB1026)&gt;=$P1026,"",EDATE($S1026,36)),"")</f>
        <v/>
      </c>
      <c r="BD1026" s="108"/>
    </row>
    <row r="1027" spans="1:56" s="98" customFormat="1" ht="21" customHeight="1" thickBot="1">
      <c r="A1027" s="106" t="str">
        <f t="shared" ca="1" si="90"/>
        <v/>
      </c>
      <c r="B1027" s="152"/>
      <c r="C1027" s="45" t="str">
        <f>IFERROR(VLOOKUP(B1027,'اسماء العملاء'!$A$2:$E$1589,5,FALSE),"")</f>
        <v/>
      </c>
      <c r="D1027" s="60" t="str">
        <f>IFERROR(VLOOKUP(B1027,'اسماء العملاء'!$A$2:$C$1589,2,FALSE),"")</f>
        <v/>
      </c>
      <c r="E1027" s="56"/>
      <c r="F1027" s="62" t="str">
        <f>IFERROR(VLOOKUP(B1027,'اسماء العملاء'!$A$2:$C$1589,3,FALSE),"")</f>
        <v/>
      </c>
      <c r="G1027" s="75" t="str">
        <f>IFERROR(VLOOKUP(B1027,'اسماء العملاء'!$A$2:$F$1589,6,FALSE),"")</f>
        <v/>
      </c>
      <c r="H1027" s="142" t="str">
        <f>IFERROR(VLOOKUP(G1027,'انواع الفلاتر'!$B$2:$C$52,2,FALSE),"")</f>
        <v/>
      </c>
      <c r="I1027" s="128" t="str">
        <f>IFERROR(VLOOKUP(B1027,'اسماء العملاء'!$A$2:$K$1589,11,FALSE),"")</f>
        <v/>
      </c>
      <c r="J1027" s="46" t="str">
        <f t="shared" si="91"/>
        <v/>
      </c>
      <c r="K1027" s="37"/>
      <c r="L1027" s="137" t="str">
        <f t="shared" si="92"/>
        <v/>
      </c>
      <c r="M1027" s="94" t="str">
        <f>IFERROR(VLOOKUP(B1027,'اسماء العملاء'!$A$2:$G$1589,7,FALSE),"")</f>
        <v/>
      </c>
      <c r="N1027" s="92" t="str">
        <f t="shared" si="93"/>
        <v/>
      </c>
      <c r="O1027" s="149" t="str">
        <f>IFERROR(VLOOKUP(B1027,'اسماء العملاء'!$A$2:$I$1589,9,FALSE),"")</f>
        <v/>
      </c>
      <c r="P1027" s="144" t="str">
        <f t="shared" si="94"/>
        <v/>
      </c>
      <c r="Q1027" s="145" t="str">
        <f t="shared" si="95"/>
        <v/>
      </c>
      <c r="R1027" s="50"/>
      <c r="S1027" s="133" t="str">
        <f>IFERROR(VLOOKUP(B1027,'اسماء العملاء'!$A$2:$J$1589,10,FALSE),"")</f>
        <v/>
      </c>
      <c r="T1027" s="48" t="str">
        <f>IFERROR(IF(COUNT($S1027:S1027)&gt;=$P1027,"",EDATE($S1027,1)),"")</f>
        <v/>
      </c>
      <c r="U1027" s="48" t="str">
        <f>IFERROR(IF(COUNT($S1027:T1027)&gt;=$P1027,"",EDATE($S1027,2)),"")</f>
        <v/>
      </c>
      <c r="V1027" s="48" t="str">
        <f>IFERROR(IF(COUNT($S1027:U1027)&gt;=$P1027,"",EDATE($S1027,3)),"")</f>
        <v/>
      </c>
      <c r="W1027" s="48" t="str">
        <f>IFERROR(IF(COUNT($S1027:V1027)&gt;=$P1027,"",EDATE($S1027,4)),"")</f>
        <v/>
      </c>
      <c r="X1027" s="48" t="str">
        <f>IFERROR(IF(COUNT($S1027:W1027)&gt;=$P1027,"",EDATE($S1027,5)),"")</f>
        <v/>
      </c>
      <c r="Y1027" s="48" t="str">
        <f>IFERROR(IF(COUNT($S1027:X1027)&gt;=$P1027,"",EDATE($S1027,6)),"")</f>
        <v/>
      </c>
      <c r="Z1027" s="48" t="str">
        <f>IFERROR(IF(COUNT($S1027:Y1027)&gt;=$P1027,"",EDATE($S1027,7)),"")</f>
        <v/>
      </c>
      <c r="AA1027" s="48" t="str">
        <f>IFERROR(IF(COUNT($S1027:Z1027)&gt;=$P1027,"",EDATE($S1027,8)),"")</f>
        <v/>
      </c>
      <c r="AB1027" s="48" t="str">
        <f>IFERROR(IF(COUNT($S1027:AA1027)&gt;=$P1027,"",EDATE($S1027,9)),"")</f>
        <v/>
      </c>
      <c r="AC1027" s="48" t="str">
        <f>IFERROR(IF(COUNT($S1027:AB1027)&gt;=$P1027,"",EDATE($S1027,10)),"")</f>
        <v/>
      </c>
      <c r="AD1027" s="48" t="str">
        <f>IFERROR(IF(COUNT($S1027:AC1027)&gt;=$P1027,"",EDATE($S1027,11)),"")</f>
        <v/>
      </c>
      <c r="AE1027" s="48" t="str">
        <f>IFERROR(IF(COUNT($S1027:AD1027)&gt;=$P1027,"",EDATE($S1027,12)),"")</f>
        <v/>
      </c>
      <c r="AF1027" s="48" t="str">
        <f>IFERROR(IF(COUNT($S1027:AE1027)&gt;=$P1027,"",EDATE($S1027,13)),"")</f>
        <v/>
      </c>
      <c r="AG1027" s="48" t="str">
        <f>IFERROR(IF(COUNT($S1027:AF1027)&gt;=$P1027,"",EDATE($S1027,14)),"")</f>
        <v/>
      </c>
      <c r="AH1027" s="48" t="str">
        <f>IFERROR(IF(COUNT($S1027:AG1027)&gt;=$P1027,"",EDATE($S1027,15)),"")</f>
        <v/>
      </c>
      <c r="AI1027" s="48" t="str">
        <f>IFERROR(IF(COUNT($S1027:AH1027)&gt;=$P1027,"",EDATE($S1027,16)),"")</f>
        <v/>
      </c>
      <c r="AJ1027" s="48" t="str">
        <f>IFERROR(IF(COUNT($S1027:AI1027)&gt;=$P1027,"",EDATE($S1027,17)),"")</f>
        <v/>
      </c>
      <c r="AK1027" s="48" t="str">
        <f>IFERROR(IF(COUNT($S1027:AJ1027)&gt;=$P1027,"",EDATE($S1027,18)),"")</f>
        <v/>
      </c>
      <c r="AL1027" s="49" t="str">
        <f>IFERROR(IF(COUNT($S1027:AK1027)&gt;=$P1027,"",EDATE($S1027,19)),"")</f>
        <v/>
      </c>
      <c r="AM1027" s="49" t="str">
        <f>IFERROR(IF(COUNT($S1027:AL1027)&gt;=$P1027,"",EDATE($S1027,20)),"")</f>
        <v/>
      </c>
      <c r="AN1027" s="49" t="str">
        <f>IFERROR(IF(COUNT($S1027:AM1027)&gt;=$P1027,"",EDATE($S1027,21)),"")</f>
        <v/>
      </c>
      <c r="AO1027" s="49" t="str">
        <f>IFERROR(IF(COUNT($S1027:AN1027)&gt;=$P1027,"",EDATE($S1027,22)),"")</f>
        <v/>
      </c>
      <c r="AP1027" s="49" t="str">
        <f>IFERROR(IF(COUNT($S1027:AO1027)&gt;=$P1027,"",EDATE($S1027,23)),"")</f>
        <v/>
      </c>
      <c r="AQ1027" s="49" t="str">
        <f>IFERROR(IF(COUNT($S1027:AP1027)&gt;=$P1027,"",EDATE($S1027,24)),"")</f>
        <v/>
      </c>
      <c r="AR1027" s="49" t="str">
        <f>IFERROR(IF(COUNT($S1027:AQ1027)&gt;=$P1027,"",EDATE($S1027,25)),"")</f>
        <v/>
      </c>
      <c r="AS1027" s="49" t="str">
        <f>IFERROR(IF(COUNT($S1027:AR1027)&gt;=$P1027,"",EDATE($S1027,26)),"")</f>
        <v/>
      </c>
      <c r="AT1027" s="49" t="str">
        <f>IFERROR(IF(COUNT($S1027:AS1027)&gt;=$P1027,"",EDATE($S1027,27)),"")</f>
        <v/>
      </c>
      <c r="AU1027" s="49" t="str">
        <f>IFERROR(IF(COUNT($S1027:AT1027)&gt;=$P1027,"",EDATE($S1027,28)),"")</f>
        <v/>
      </c>
      <c r="AV1027" s="49" t="str">
        <f>IFERROR(IF(COUNT($S1027:AU1027)&gt;=$P1027,"",EDATE($S1027,29)),"")</f>
        <v/>
      </c>
      <c r="AW1027" s="49" t="str">
        <f>IFERROR(IF(COUNT($S1027:AV1027)&gt;=$P1027,"",EDATE($S1027,30)),"")</f>
        <v/>
      </c>
      <c r="AX1027" s="49" t="str">
        <f>IFERROR(IF(COUNT($S1027:AW1027)&gt;=$P1027,"",EDATE($S1027,31)),"")</f>
        <v/>
      </c>
      <c r="AY1027" s="49" t="str">
        <f>IFERROR(IF(COUNT($S1027:AX1027)&gt;=$P1027,"",EDATE($S1027,32)),"")</f>
        <v/>
      </c>
      <c r="AZ1027" s="49" t="str">
        <f>IFERROR(IF(COUNT($S1027:AY1027)&gt;=$P1027,"",EDATE($S1027,33)),"")</f>
        <v/>
      </c>
      <c r="BA1027" s="49" t="str">
        <f>IFERROR(IF(COUNT($S1027:AZ1027)&gt;=$P1027,"",EDATE($S1027,34)),"")</f>
        <v/>
      </c>
      <c r="BB1027" s="49" t="str">
        <f>IFERROR(IF(COUNT($S1027:BA1027)&gt;=$P1027,"",EDATE($S1027,35)),"")</f>
        <v/>
      </c>
      <c r="BC1027" s="49" t="str">
        <f>IFERROR(IF(COUNT($S1027:BB1027)&gt;=$P1027,"",EDATE($S1027,36)),"")</f>
        <v/>
      </c>
      <c r="BD1027" s="108"/>
    </row>
    <row r="1028" spans="1:56" s="98" customFormat="1" ht="21" customHeight="1" thickBot="1">
      <c r="A1028" s="106" t="str">
        <f t="shared" ref="A1028:A1091" ca="1" si="96">IF(B1028="","",TODAY())</f>
        <v/>
      </c>
      <c r="B1028" s="152"/>
      <c r="C1028" s="45" t="str">
        <f>IFERROR(VLOOKUP(B1028,'اسماء العملاء'!$A$2:$E$1589,5,FALSE),"")</f>
        <v/>
      </c>
      <c r="D1028" s="60" t="str">
        <f>IFERROR(VLOOKUP(B1028,'اسماء العملاء'!$A$2:$C$1589,2,FALSE),"")</f>
        <v/>
      </c>
      <c r="E1028" s="56"/>
      <c r="F1028" s="62" t="str">
        <f>IFERROR(VLOOKUP(B1028,'اسماء العملاء'!$A$2:$C$1589,3,FALSE),"")</f>
        <v/>
      </c>
      <c r="G1028" s="75" t="str">
        <f>IFERROR(VLOOKUP(B1028,'اسماء العملاء'!$A$2:$F$1589,6,FALSE),"")</f>
        <v/>
      </c>
      <c r="H1028" s="142" t="str">
        <f>IFERROR(VLOOKUP(G1028,'انواع الفلاتر'!$B$2:$C$52,2,FALSE),"")</f>
        <v/>
      </c>
      <c r="I1028" s="128" t="str">
        <f>IFERROR(VLOOKUP(B1028,'اسماء العملاء'!$A$2:$K$1589,11,FALSE),"")</f>
        <v/>
      </c>
      <c r="J1028" s="46" t="str">
        <f t="shared" ref="J1028:J1091" si="97">IFERROR(SUM(I1028*H1028),"")</f>
        <v/>
      </c>
      <c r="K1028" s="37"/>
      <c r="L1028" s="137" t="str">
        <f t="shared" ref="L1028:L1091" si="98">IFERROR(J1028,"")</f>
        <v/>
      </c>
      <c r="M1028" s="94" t="str">
        <f>IFERROR(VLOOKUP(B1028,'اسماء العملاء'!$A$2:$G$1589,7,FALSE),"")</f>
        <v/>
      </c>
      <c r="N1028" s="92" t="str">
        <f t="shared" ref="N1028:N1091" si="99">IFERROR(SUM(L1028-M1028),"")</f>
        <v/>
      </c>
      <c r="O1028" s="149" t="str">
        <f>IFERROR(VLOOKUP(B1028,'اسماء العملاء'!$A$2:$I$1589,9,FALSE),"")</f>
        <v/>
      </c>
      <c r="P1028" s="144" t="str">
        <f t="shared" ref="P1028:P1091" si="100">IFERROR(INT(N1028/O1028),"")</f>
        <v/>
      </c>
      <c r="Q1028" s="145" t="str">
        <f t="shared" ref="Q1028:Q1091" si="101">IFERROR(N1028-O1028*P1028,"")</f>
        <v/>
      </c>
      <c r="R1028" s="50"/>
      <c r="S1028" s="133" t="str">
        <f>IFERROR(VLOOKUP(B1028,'اسماء العملاء'!$A$2:$J$1589,10,FALSE),"")</f>
        <v/>
      </c>
      <c r="T1028" s="48" t="str">
        <f>IFERROR(IF(COUNT($S1028:S1028)&gt;=$P1028,"",EDATE($S1028,1)),"")</f>
        <v/>
      </c>
      <c r="U1028" s="48" t="str">
        <f>IFERROR(IF(COUNT($S1028:T1028)&gt;=$P1028,"",EDATE($S1028,2)),"")</f>
        <v/>
      </c>
      <c r="V1028" s="48" t="str">
        <f>IFERROR(IF(COUNT($S1028:U1028)&gt;=$P1028,"",EDATE($S1028,3)),"")</f>
        <v/>
      </c>
      <c r="W1028" s="48" t="str">
        <f>IFERROR(IF(COUNT($S1028:V1028)&gt;=$P1028,"",EDATE($S1028,4)),"")</f>
        <v/>
      </c>
      <c r="X1028" s="48" t="str">
        <f>IFERROR(IF(COUNT($S1028:W1028)&gt;=$P1028,"",EDATE($S1028,5)),"")</f>
        <v/>
      </c>
      <c r="Y1028" s="48" t="str">
        <f>IFERROR(IF(COUNT($S1028:X1028)&gt;=$P1028,"",EDATE($S1028,6)),"")</f>
        <v/>
      </c>
      <c r="Z1028" s="48" t="str">
        <f>IFERROR(IF(COUNT($S1028:Y1028)&gt;=$P1028,"",EDATE($S1028,7)),"")</f>
        <v/>
      </c>
      <c r="AA1028" s="48" t="str">
        <f>IFERROR(IF(COUNT($S1028:Z1028)&gt;=$P1028,"",EDATE($S1028,8)),"")</f>
        <v/>
      </c>
      <c r="AB1028" s="48" t="str">
        <f>IFERROR(IF(COUNT($S1028:AA1028)&gt;=$P1028,"",EDATE($S1028,9)),"")</f>
        <v/>
      </c>
      <c r="AC1028" s="48" t="str">
        <f>IFERROR(IF(COUNT($S1028:AB1028)&gt;=$P1028,"",EDATE($S1028,10)),"")</f>
        <v/>
      </c>
      <c r="AD1028" s="48" t="str">
        <f>IFERROR(IF(COUNT($S1028:AC1028)&gt;=$P1028,"",EDATE($S1028,11)),"")</f>
        <v/>
      </c>
      <c r="AE1028" s="48" t="str">
        <f>IFERROR(IF(COUNT($S1028:AD1028)&gt;=$P1028,"",EDATE($S1028,12)),"")</f>
        <v/>
      </c>
      <c r="AF1028" s="48" t="str">
        <f>IFERROR(IF(COUNT($S1028:AE1028)&gt;=$P1028,"",EDATE($S1028,13)),"")</f>
        <v/>
      </c>
      <c r="AG1028" s="48" t="str">
        <f>IFERROR(IF(COUNT($S1028:AF1028)&gt;=$P1028,"",EDATE($S1028,14)),"")</f>
        <v/>
      </c>
      <c r="AH1028" s="48" t="str">
        <f>IFERROR(IF(COUNT($S1028:AG1028)&gt;=$P1028,"",EDATE($S1028,15)),"")</f>
        <v/>
      </c>
      <c r="AI1028" s="48" t="str">
        <f>IFERROR(IF(COUNT($S1028:AH1028)&gt;=$P1028,"",EDATE($S1028,16)),"")</f>
        <v/>
      </c>
      <c r="AJ1028" s="48" t="str">
        <f>IFERROR(IF(COUNT($S1028:AI1028)&gt;=$P1028,"",EDATE($S1028,17)),"")</f>
        <v/>
      </c>
      <c r="AK1028" s="48" t="str">
        <f>IFERROR(IF(COUNT($S1028:AJ1028)&gt;=$P1028,"",EDATE($S1028,18)),"")</f>
        <v/>
      </c>
      <c r="AL1028" s="49" t="str">
        <f>IFERROR(IF(COUNT($S1028:AK1028)&gt;=$P1028,"",EDATE($S1028,19)),"")</f>
        <v/>
      </c>
      <c r="AM1028" s="49" t="str">
        <f>IFERROR(IF(COUNT($S1028:AL1028)&gt;=$P1028,"",EDATE($S1028,20)),"")</f>
        <v/>
      </c>
      <c r="AN1028" s="49" t="str">
        <f>IFERROR(IF(COUNT($S1028:AM1028)&gt;=$P1028,"",EDATE($S1028,21)),"")</f>
        <v/>
      </c>
      <c r="AO1028" s="49" t="str">
        <f>IFERROR(IF(COUNT($S1028:AN1028)&gt;=$P1028,"",EDATE($S1028,22)),"")</f>
        <v/>
      </c>
      <c r="AP1028" s="49" t="str">
        <f>IFERROR(IF(COUNT($S1028:AO1028)&gt;=$P1028,"",EDATE($S1028,23)),"")</f>
        <v/>
      </c>
      <c r="AQ1028" s="49" t="str">
        <f>IFERROR(IF(COUNT($S1028:AP1028)&gt;=$P1028,"",EDATE($S1028,24)),"")</f>
        <v/>
      </c>
      <c r="AR1028" s="49" t="str">
        <f>IFERROR(IF(COUNT($S1028:AQ1028)&gt;=$P1028,"",EDATE($S1028,25)),"")</f>
        <v/>
      </c>
      <c r="AS1028" s="49" t="str">
        <f>IFERROR(IF(COUNT($S1028:AR1028)&gt;=$P1028,"",EDATE($S1028,26)),"")</f>
        <v/>
      </c>
      <c r="AT1028" s="49" t="str">
        <f>IFERROR(IF(COUNT($S1028:AS1028)&gt;=$P1028,"",EDATE($S1028,27)),"")</f>
        <v/>
      </c>
      <c r="AU1028" s="49" t="str">
        <f>IFERROR(IF(COUNT($S1028:AT1028)&gt;=$P1028,"",EDATE($S1028,28)),"")</f>
        <v/>
      </c>
      <c r="AV1028" s="49" t="str">
        <f>IFERROR(IF(COUNT($S1028:AU1028)&gt;=$P1028,"",EDATE($S1028,29)),"")</f>
        <v/>
      </c>
      <c r="AW1028" s="49" t="str">
        <f>IFERROR(IF(COUNT($S1028:AV1028)&gt;=$P1028,"",EDATE($S1028,30)),"")</f>
        <v/>
      </c>
      <c r="AX1028" s="49" t="str">
        <f>IFERROR(IF(COUNT($S1028:AW1028)&gt;=$P1028,"",EDATE($S1028,31)),"")</f>
        <v/>
      </c>
      <c r="AY1028" s="49" t="str">
        <f>IFERROR(IF(COUNT($S1028:AX1028)&gt;=$P1028,"",EDATE($S1028,32)),"")</f>
        <v/>
      </c>
      <c r="AZ1028" s="49" t="str">
        <f>IFERROR(IF(COUNT($S1028:AY1028)&gt;=$P1028,"",EDATE($S1028,33)),"")</f>
        <v/>
      </c>
      <c r="BA1028" s="49" t="str">
        <f>IFERROR(IF(COUNT($S1028:AZ1028)&gt;=$P1028,"",EDATE($S1028,34)),"")</f>
        <v/>
      </c>
      <c r="BB1028" s="49" t="str">
        <f>IFERROR(IF(COUNT($S1028:BA1028)&gt;=$P1028,"",EDATE($S1028,35)),"")</f>
        <v/>
      </c>
      <c r="BC1028" s="49" t="str">
        <f>IFERROR(IF(COUNT($S1028:BB1028)&gt;=$P1028,"",EDATE($S1028,36)),"")</f>
        <v/>
      </c>
      <c r="BD1028" s="108"/>
    </row>
    <row r="1029" spans="1:56" s="98" customFormat="1" ht="21" customHeight="1" thickBot="1">
      <c r="A1029" s="106" t="str">
        <f t="shared" ca="1" si="96"/>
        <v/>
      </c>
      <c r="B1029" s="152"/>
      <c r="C1029" s="45" t="str">
        <f>IFERROR(VLOOKUP(B1029,'اسماء العملاء'!$A$2:$E$1589,5,FALSE),"")</f>
        <v/>
      </c>
      <c r="D1029" s="60" t="str">
        <f>IFERROR(VLOOKUP(B1029,'اسماء العملاء'!$A$2:$C$1589,2,FALSE),"")</f>
        <v/>
      </c>
      <c r="E1029" s="56"/>
      <c r="F1029" s="62" t="str">
        <f>IFERROR(VLOOKUP(B1029,'اسماء العملاء'!$A$2:$C$1589,3,FALSE),"")</f>
        <v/>
      </c>
      <c r="G1029" s="75" t="str">
        <f>IFERROR(VLOOKUP(B1029,'اسماء العملاء'!$A$2:$F$1589,6,FALSE),"")</f>
        <v/>
      </c>
      <c r="H1029" s="142" t="str">
        <f>IFERROR(VLOOKUP(G1029,'انواع الفلاتر'!$B$2:$C$52,2,FALSE),"")</f>
        <v/>
      </c>
      <c r="I1029" s="128" t="str">
        <f>IFERROR(VLOOKUP(B1029,'اسماء العملاء'!$A$2:$K$1589,11,FALSE),"")</f>
        <v/>
      </c>
      <c r="J1029" s="46" t="str">
        <f t="shared" si="97"/>
        <v/>
      </c>
      <c r="K1029" s="37"/>
      <c r="L1029" s="137" t="str">
        <f t="shared" si="98"/>
        <v/>
      </c>
      <c r="M1029" s="94" t="str">
        <f>IFERROR(VLOOKUP(B1029,'اسماء العملاء'!$A$2:$G$1589,7,FALSE),"")</f>
        <v/>
      </c>
      <c r="N1029" s="92" t="str">
        <f t="shared" si="99"/>
        <v/>
      </c>
      <c r="O1029" s="149" t="str">
        <f>IFERROR(VLOOKUP(B1029,'اسماء العملاء'!$A$2:$I$1589,9,FALSE),"")</f>
        <v/>
      </c>
      <c r="P1029" s="144" t="str">
        <f t="shared" si="100"/>
        <v/>
      </c>
      <c r="Q1029" s="145" t="str">
        <f t="shared" si="101"/>
        <v/>
      </c>
      <c r="R1029" s="50"/>
      <c r="S1029" s="133" t="str">
        <f>IFERROR(VLOOKUP(B1029,'اسماء العملاء'!$A$2:$J$1589,10,FALSE),"")</f>
        <v/>
      </c>
      <c r="T1029" s="48" t="str">
        <f>IFERROR(IF(COUNT($S1029:S1029)&gt;=$P1029,"",EDATE($S1029,1)),"")</f>
        <v/>
      </c>
      <c r="U1029" s="48" t="str">
        <f>IFERROR(IF(COUNT($S1029:T1029)&gt;=$P1029,"",EDATE($S1029,2)),"")</f>
        <v/>
      </c>
      <c r="V1029" s="48" t="str">
        <f>IFERROR(IF(COUNT($S1029:U1029)&gt;=$P1029,"",EDATE($S1029,3)),"")</f>
        <v/>
      </c>
      <c r="W1029" s="48" t="str">
        <f>IFERROR(IF(COUNT($S1029:V1029)&gt;=$P1029,"",EDATE($S1029,4)),"")</f>
        <v/>
      </c>
      <c r="X1029" s="48" t="str">
        <f>IFERROR(IF(COUNT($S1029:W1029)&gt;=$P1029,"",EDATE($S1029,5)),"")</f>
        <v/>
      </c>
      <c r="Y1029" s="48" t="str">
        <f>IFERROR(IF(COUNT($S1029:X1029)&gt;=$P1029,"",EDATE($S1029,6)),"")</f>
        <v/>
      </c>
      <c r="Z1029" s="48" t="str">
        <f>IFERROR(IF(COUNT($S1029:Y1029)&gt;=$P1029,"",EDATE($S1029,7)),"")</f>
        <v/>
      </c>
      <c r="AA1029" s="48" t="str">
        <f>IFERROR(IF(COUNT($S1029:Z1029)&gt;=$P1029,"",EDATE($S1029,8)),"")</f>
        <v/>
      </c>
      <c r="AB1029" s="48" t="str">
        <f>IFERROR(IF(COUNT($S1029:AA1029)&gt;=$P1029,"",EDATE($S1029,9)),"")</f>
        <v/>
      </c>
      <c r="AC1029" s="48" t="str">
        <f>IFERROR(IF(COUNT($S1029:AB1029)&gt;=$P1029,"",EDATE($S1029,10)),"")</f>
        <v/>
      </c>
      <c r="AD1029" s="48" t="str">
        <f>IFERROR(IF(COUNT($S1029:AC1029)&gt;=$P1029,"",EDATE($S1029,11)),"")</f>
        <v/>
      </c>
      <c r="AE1029" s="48" t="str">
        <f>IFERROR(IF(COUNT($S1029:AD1029)&gt;=$P1029,"",EDATE($S1029,12)),"")</f>
        <v/>
      </c>
      <c r="AF1029" s="48" t="str">
        <f>IFERROR(IF(COUNT($S1029:AE1029)&gt;=$P1029,"",EDATE($S1029,13)),"")</f>
        <v/>
      </c>
      <c r="AG1029" s="48" t="str">
        <f>IFERROR(IF(COUNT($S1029:AF1029)&gt;=$P1029,"",EDATE($S1029,14)),"")</f>
        <v/>
      </c>
      <c r="AH1029" s="48" t="str">
        <f>IFERROR(IF(COUNT($S1029:AG1029)&gt;=$P1029,"",EDATE($S1029,15)),"")</f>
        <v/>
      </c>
      <c r="AI1029" s="48" t="str">
        <f>IFERROR(IF(COUNT($S1029:AH1029)&gt;=$P1029,"",EDATE($S1029,16)),"")</f>
        <v/>
      </c>
      <c r="AJ1029" s="48" t="str">
        <f>IFERROR(IF(COUNT($S1029:AI1029)&gt;=$P1029,"",EDATE($S1029,17)),"")</f>
        <v/>
      </c>
      <c r="AK1029" s="48" t="str">
        <f>IFERROR(IF(COUNT($S1029:AJ1029)&gt;=$P1029,"",EDATE($S1029,18)),"")</f>
        <v/>
      </c>
      <c r="AL1029" s="49" t="str">
        <f>IFERROR(IF(COUNT($S1029:AK1029)&gt;=$P1029,"",EDATE($S1029,19)),"")</f>
        <v/>
      </c>
      <c r="AM1029" s="49" t="str">
        <f>IFERROR(IF(COUNT($S1029:AL1029)&gt;=$P1029,"",EDATE($S1029,20)),"")</f>
        <v/>
      </c>
      <c r="AN1029" s="49" t="str">
        <f>IFERROR(IF(COUNT($S1029:AM1029)&gt;=$P1029,"",EDATE($S1029,21)),"")</f>
        <v/>
      </c>
      <c r="AO1029" s="49" t="str">
        <f>IFERROR(IF(COUNT($S1029:AN1029)&gt;=$P1029,"",EDATE($S1029,22)),"")</f>
        <v/>
      </c>
      <c r="AP1029" s="49" t="str">
        <f>IFERROR(IF(COUNT($S1029:AO1029)&gt;=$P1029,"",EDATE($S1029,23)),"")</f>
        <v/>
      </c>
      <c r="AQ1029" s="49" t="str">
        <f>IFERROR(IF(COUNT($S1029:AP1029)&gt;=$P1029,"",EDATE($S1029,24)),"")</f>
        <v/>
      </c>
      <c r="AR1029" s="49" t="str">
        <f>IFERROR(IF(COUNT($S1029:AQ1029)&gt;=$P1029,"",EDATE($S1029,25)),"")</f>
        <v/>
      </c>
      <c r="AS1029" s="49" t="str">
        <f>IFERROR(IF(COUNT($S1029:AR1029)&gt;=$P1029,"",EDATE($S1029,26)),"")</f>
        <v/>
      </c>
      <c r="AT1029" s="49" t="str">
        <f>IFERROR(IF(COUNT($S1029:AS1029)&gt;=$P1029,"",EDATE($S1029,27)),"")</f>
        <v/>
      </c>
      <c r="AU1029" s="49" t="str">
        <f>IFERROR(IF(COUNT($S1029:AT1029)&gt;=$P1029,"",EDATE($S1029,28)),"")</f>
        <v/>
      </c>
      <c r="AV1029" s="49" t="str">
        <f>IFERROR(IF(COUNT($S1029:AU1029)&gt;=$P1029,"",EDATE($S1029,29)),"")</f>
        <v/>
      </c>
      <c r="AW1029" s="49" t="str">
        <f>IFERROR(IF(COUNT($S1029:AV1029)&gt;=$P1029,"",EDATE($S1029,30)),"")</f>
        <v/>
      </c>
      <c r="AX1029" s="49" t="str">
        <f>IFERROR(IF(COUNT($S1029:AW1029)&gt;=$P1029,"",EDATE($S1029,31)),"")</f>
        <v/>
      </c>
      <c r="AY1029" s="49" t="str">
        <f>IFERROR(IF(COUNT($S1029:AX1029)&gt;=$P1029,"",EDATE($S1029,32)),"")</f>
        <v/>
      </c>
      <c r="AZ1029" s="49" t="str">
        <f>IFERROR(IF(COUNT($S1029:AY1029)&gt;=$P1029,"",EDATE($S1029,33)),"")</f>
        <v/>
      </c>
      <c r="BA1029" s="49" t="str">
        <f>IFERROR(IF(COUNT($S1029:AZ1029)&gt;=$P1029,"",EDATE($S1029,34)),"")</f>
        <v/>
      </c>
      <c r="BB1029" s="49" t="str">
        <f>IFERROR(IF(COUNT($S1029:BA1029)&gt;=$P1029,"",EDATE($S1029,35)),"")</f>
        <v/>
      </c>
      <c r="BC1029" s="49" t="str">
        <f>IFERROR(IF(COUNT($S1029:BB1029)&gt;=$P1029,"",EDATE($S1029,36)),"")</f>
        <v/>
      </c>
      <c r="BD1029" s="108"/>
    </row>
    <row r="1030" spans="1:56" s="98" customFormat="1" ht="21" customHeight="1" thickBot="1">
      <c r="A1030" s="106" t="str">
        <f t="shared" ca="1" si="96"/>
        <v/>
      </c>
      <c r="B1030" s="152"/>
      <c r="C1030" s="45" t="str">
        <f>IFERROR(VLOOKUP(B1030,'اسماء العملاء'!$A$2:$E$1589,5,FALSE),"")</f>
        <v/>
      </c>
      <c r="D1030" s="60" t="str">
        <f>IFERROR(VLOOKUP(B1030,'اسماء العملاء'!$A$2:$C$1589,2,FALSE),"")</f>
        <v/>
      </c>
      <c r="E1030" s="56"/>
      <c r="F1030" s="62" t="str">
        <f>IFERROR(VLOOKUP(B1030,'اسماء العملاء'!$A$2:$C$1589,3,FALSE),"")</f>
        <v/>
      </c>
      <c r="G1030" s="75" t="str">
        <f>IFERROR(VLOOKUP(B1030,'اسماء العملاء'!$A$2:$F$1589,6,FALSE),"")</f>
        <v/>
      </c>
      <c r="H1030" s="142" t="str">
        <f>IFERROR(VLOOKUP(G1030,'انواع الفلاتر'!$B$2:$C$52,2,FALSE),"")</f>
        <v/>
      </c>
      <c r="I1030" s="128" t="str">
        <f>IFERROR(VLOOKUP(B1030,'اسماء العملاء'!$A$2:$K$1589,11,FALSE),"")</f>
        <v/>
      </c>
      <c r="J1030" s="46" t="str">
        <f t="shared" si="97"/>
        <v/>
      </c>
      <c r="K1030" s="37"/>
      <c r="L1030" s="137" t="str">
        <f t="shared" si="98"/>
        <v/>
      </c>
      <c r="M1030" s="94" t="str">
        <f>IFERROR(VLOOKUP(B1030,'اسماء العملاء'!$A$2:$G$1589,7,FALSE),"")</f>
        <v/>
      </c>
      <c r="N1030" s="92" t="str">
        <f t="shared" si="99"/>
        <v/>
      </c>
      <c r="O1030" s="149" t="str">
        <f>IFERROR(VLOOKUP(B1030,'اسماء العملاء'!$A$2:$I$1589,9,FALSE),"")</f>
        <v/>
      </c>
      <c r="P1030" s="144" t="str">
        <f t="shared" si="100"/>
        <v/>
      </c>
      <c r="Q1030" s="145" t="str">
        <f t="shared" si="101"/>
        <v/>
      </c>
      <c r="R1030" s="50"/>
      <c r="S1030" s="133" t="str">
        <f>IFERROR(VLOOKUP(B1030,'اسماء العملاء'!$A$2:$J$1589,10,FALSE),"")</f>
        <v/>
      </c>
      <c r="T1030" s="48" t="str">
        <f>IFERROR(IF(COUNT($S1030:S1030)&gt;=$P1030,"",EDATE($S1030,1)),"")</f>
        <v/>
      </c>
      <c r="U1030" s="48" t="str">
        <f>IFERROR(IF(COUNT($S1030:T1030)&gt;=$P1030,"",EDATE($S1030,2)),"")</f>
        <v/>
      </c>
      <c r="V1030" s="48" t="str">
        <f>IFERROR(IF(COUNT($S1030:U1030)&gt;=$P1030,"",EDATE($S1030,3)),"")</f>
        <v/>
      </c>
      <c r="W1030" s="48" t="str">
        <f>IFERROR(IF(COUNT($S1030:V1030)&gt;=$P1030,"",EDATE($S1030,4)),"")</f>
        <v/>
      </c>
      <c r="X1030" s="48" t="str">
        <f>IFERROR(IF(COUNT($S1030:W1030)&gt;=$P1030,"",EDATE($S1030,5)),"")</f>
        <v/>
      </c>
      <c r="Y1030" s="48" t="str">
        <f>IFERROR(IF(COUNT($S1030:X1030)&gt;=$P1030,"",EDATE($S1030,6)),"")</f>
        <v/>
      </c>
      <c r="Z1030" s="48" t="str">
        <f>IFERROR(IF(COUNT($S1030:Y1030)&gt;=$P1030,"",EDATE($S1030,7)),"")</f>
        <v/>
      </c>
      <c r="AA1030" s="48" t="str">
        <f>IFERROR(IF(COUNT($S1030:Z1030)&gt;=$P1030,"",EDATE($S1030,8)),"")</f>
        <v/>
      </c>
      <c r="AB1030" s="48" t="str">
        <f>IFERROR(IF(COUNT($S1030:AA1030)&gt;=$P1030,"",EDATE($S1030,9)),"")</f>
        <v/>
      </c>
      <c r="AC1030" s="48" t="str">
        <f>IFERROR(IF(COUNT($S1030:AB1030)&gt;=$P1030,"",EDATE($S1030,10)),"")</f>
        <v/>
      </c>
      <c r="AD1030" s="48" t="str">
        <f>IFERROR(IF(COUNT($S1030:AC1030)&gt;=$P1030,"",EDATE($S1030,11)),"")</f>
        <v/>
      </c>
      <c r="AE1030" s="48" t="str">
        <f>IFERROR(IF(COUNT($S1030:AD1030)&gt;=$P1030,"",EDATE($S1030,12)),"")</f>
        <v/>
      </c>
      <c r="AF1030" s="48" t="str">
        <f>IFERROR(IF(COUNT($S1030:AE1030)&gt;=$P1030,"",EDATE($S1030,13)),"")</f>
        <v/>
      </c>
      <c r="AG1030" s="48" t="str">
        <f>IFERROR(IF(COUNT($S1030:AF1030)&gt;=$P1030,"",EDATE($S1030,14)),"")</f>
        <v/>
      </c>
      <c r="AH1030" s="48" t="str">
        <f>IFERROR(IF(COUNT($S1030:AG1030)&gt;=$P1030,"",EDATE($S1030,15)),"")</f>
        <v/>
      </c>
      <c r="AI1030" s="48" t="str">
        <f>IFERROR(IF(COUNT($S1030:AH1030)&gt;=$P1030,"",EDATE($S1030,16)),"")</f>
        <v/>
      </c>
      <c r="AJ1030" s="48" t="str">
        <f>IFERROR(IF(COUNT($S1030:AI1030)&gt;=$P1030,"",EDATE($S1030,17)),"")</f>
        <v/>
      </c>
      <c r="AK1030" s="48" t="str">
        <f>IFERROR(IF(COUNT($S1030:AJ1030)&gt;=$P1030,"",EDATE($S1030,18)),"")</f>
        <v/>
      </c>
      <c r="AL1030" s="49" t="str">
        <f>IFERROR(IF(COUNT($S1030:AK1030)&gt;=$P1030,"",EDATE($S1030,19)),"")</f>
        <v/>
      </c>
      <c r="AM1030" s="49" t="str">
        <f>IFERROR(IF(COUNT($S1030:AL1030)&gt;=$P1030,"",EDATE($S1030,20)),"")</f>
        <v/>
      </c>
      <c r="AN1030" s="49" t="str">
        <f>IFERROR(IF(COUNT($S1030:AM1030)&gt;=$P1030,"",EDATE($S1030,21)),"")</f>
        <v/>
      </c>
      <c r="AO1030" s="49" t="str">
        <f>IFERROR(IF(COUNT($S1030:AN1030)&gt;=$P1030,"",EDATE($S1030,22)),"")</f>
        <v/>
      </c>
      <c r="AP1030" s="49" t="str">
        <f>IFERROR(IF(COUNT($S1030:AO1030)&gt;=$P1030,"",EDATE($S1030,23)),"")</f>
        <v/>
      </c>
      <c r="AQ1030" s="49" t="str">
        <f>IFERROR(IF(COUNT($S1030:AP1030)&gt;=$P1030,"",EDATE($S1030,24)),"")</f>
        <v/>
      </c>
      <c r="AR1030" s="49" t="str">
        <f>IFERROR(IF(COUNT($S1030:AQ1030)&gt;=$P1030,"",EDATE($S1030,25)),"")</f>
        <v/>
      </c>
      <c r="AS1030" s="49" t="str">
        <f>IFERROR(IF(COUNT($S1030:AR1030)&gt;=$P1030,"",EDATE($S1030,26)),"")</f>
        <v/>
      </c>
      <c r="AT1030" s="49" t="str">
        <f>IFERROR(IF(COUNT($S1030:AS1030)&gt;=$P1030,"",EDATE($S1030,27)),"")</f>
        <v/>
      </c>
      <c r="AU1030" s="49" t="str">
        <f>IFERROR(IF(COUNT($S1030:AT1030)&gt;=$P1030,"",EDATE($S1030,28)),"")</f>
        <v/>
      </c>
      <c r="AV1030" s="49" t="str">
        <f>IFERROR(IF(COUNT($S1030:AU1030)&gt;=$P1030,"",EDATE($S1030,29)),"")</f>
        <v/>
      </c>
      <c r="AW1030" s="49" t="str">
        <f>IFERROR(IF(COUNT($S1030:AV1030)&gt;=$P1030,"",EDATE($S1030,30)),"")</f>
        <v/>
      </c>
      <c r="AX1030" s="49" t="str">
        <f>IFERROR(IF(COUNT($S1030:AW1030)&gt;=$P1030,"",EDATE($S1030,31)),"")</f>
        <v/>
      </c>
      <c r="AY1030" s="49" t="str">
        <f>IFERROR(IF(COUNT($S1030:AX1030)&gt;=$P1030,"",EDATE($S1030,32)),"")</f>
        <v/>
      </c>
      <c r="AZ1030" s="49" t="str">
        <f>IFERROR(IF(COUNT($S1030:AY1030)&gt;=$P1030,"",EDATE($S1030,33)),"")</f>
        <v/>
      </c>
      <c r="BA1030" s="49" t="str">
        <f>IFERROR(IF(COUNT($S1030:AZ1030)&gt;=$P1030,"",EDATE($S1030,34)),"")</f>
        <v/>
      </c>
      <c r="BB1030" s="49" t="str">
        <f>IFERROR(IF(COUNT($S1030:BA1030)&gt;=$P1030,"",EDATE($S1030,35)),"")</f>
        <v/>
      </c>
      <c r="BC1030" s="49" t="str">
        <f>IFERROR(IF(COUNT($S1030:BB1030)&gt;=$P1030,"",EDATE($S1030,36)),"")</f>
        <v/>
      </c>
      <c r="BD1030" s="108"/>
    </row>
    <row r="1031" spans="1:56" s="98" customFormat="1" ht="21" customHeight="1" thickBot="1">
      <c r="A1031" s="106" t="str">
        <f t="shared" ca="1" si="96"/>
        <v/>
      </c>
      <c r="B1031" s="152"/>
      <c r="C1031" s="45" t="str">
        <f>IFERROR(VLOOKUP(B1031,'اسماء العملاء'!$A$2:$E$1589,5,FALSE),"")</f>
        <v/>
      </c>
      <c r="D1031" s="60" t="str">
        <f>IFERROR(VLOOKUP(B1031,'اسماء العملاء'!$A$2:$C$1589,2,FALSE),"")</f>
        <v/>
      </c>
      <c r="E1031" s="56"/>
      <c r="F1031" s="62" t="str">
        <f>IFERROR(VLOOKUP(B1031,'اسماء العملاء'!$A$2:$C$1589,3,FALSE),"")</f>
        <v/>
      </c>
      <c r="G1031" s="75" t="str">
        <f>IFERROR(VLOOKUP(B1031,'اسماء العملاء'!$A$2:$F$1589,6,FALSE),"")</f>
        <v/>
      </c>
      <c r="H1031" s="142" t="str">
        <f>IFERROR(VLOOKUP(G1031,'انواع الفلاتر'!$B$2:$C$52,2,FALSE),"")</f>
        <v/>
      </c>
      <c r="I1031" s="128" t="str">
        <f>IFERROR(VLOOKUP(B1031,'اسماء العملاء'!$A$2:$K$1589,11,FALSE),"")</f>
        <v/>
      </c>
      <c r="J1031" s="46" t="str">
        <f t="shared" si="97"/>
        <v/>
      </c>
      <c r="K1031" s="37"/>
      <c r="L1031" s="137" t="str">
        <f t="shared" si="98"/>
        <v/>
      </c>
      <c r="M1031" s="94" t="str">
        <f>IFERROR(VLOOKUP(B1031,'اسماء العملاء'!$A$2:$G$1589,7,FALSE),"")</f>
        <v/>
      </c>
      <c r="N1031" s="92" t="str">
        <f t="shared" si="99"/>
        <v/>
      </c>
      <c r="O1031" s="149" t="str">
        <f>IFERROR(VLOOKUP(B1031,'اسماء العملاء'!$A$2:$I$1589,9,FALSE),"")</f>
        <v/>
      </c>
      <c r="P1031" s="144" t="str">
        <f t="shared" si="100"/>
        <v/>
      </c>
      <c r="Q1031" s="145" t="str">
        <f t="shared" si="101"/>
        <v/>
      </c>
      <c r="R1031" s="50"/>
      <c r="S1031" s="133" t="str">
        <f>IFERROR(VLOOKUP(B1031,'اسماء العملاء'!$A$2:$J$1589,10,FALSE),"")</f>
        <v/>
      </c>
      <c r="T1031" s="48" t="str">
        <f>IFERROR(IF(COUNT($S1031:S1031)&gt;=$P1031,"",EDATE($S1031,1)),"")</f>
        <v/>
      </c>
      <c r="U1031" s="48" t="str">
        <f>IFERROR(IF(COUNT($S1031:T1031)&gt;=$P1031,"",EDATE($S1031,2)),"")</f>
        <v/>
      </c>
      <c r="V1031" s="48" t="str">
        <f>IFERROR(IF(COUNT($S1031:U1031)&gt;=$P1031,"",EDATE($S1031,3)),"")</f>
        <v/>
      </c>
      <c r="W1031" s="48" t="str">
        <f>IFERROR(IF(COUNT($S1031:V1031)&gt;=$P1031,"",EDATE($S1031,4)),"")</f>
        <v/>
      </c>
      <c r="X1031" s="48" t="str">
        <f>IFERROR(IF(COUNT($S1031:W1031)&gt;=$P1031,"",EDATE($S1031,5)),"")</f>
        <v/>
      </c>
      <c r="Y1031" s="48" t="str">
        <f>IFERROR(IF(COUNT($S1031:X1031)&gt;=$P1031,"",EDATE($S1031,6)),"")</f>
        <v/>
      </c>
      <c r="Z1031" s="48" t="str">
        <f>IFERROR(IF(COUNT($S1031:Y1031)&gt;=$P1031,"",EDATE($S1031,7)),"")</f>
        <v/>
      </c>
      <c r="AA1031" s="48" t="str">
        <f>IFERROR(IF(COUNT($S1031:Z1031)&gt;=$P1031,"",EDATE($S1031,8)),"")</f>
        <v/>
      </c>
      <c r="AB1031" s="48" t="str">
        <f>IFERROR(IF(COUNT($S1031:AA1031)&gt;=$P1031,"",EDATE($S1031,9)),"")</f>
        <v/>
      </c>
      <c r="AC1031" s="48" t="str">
        <f>IFERROR(IF(COUNT($S1031:AB1031)&gt;=$P1031,"",EDATE($S1031,10)),"")</f>
        <v/>
      </c>
      <c r="AD1031" s="48" t="str">
        <f>IFERROR(IF(COUNT($S1031:AC1031)&gt;=$P1031,"",EDATE($S1031,11)),"")</f>
        <v/>
      </c>
      <c r="AE1031" s="48" t="str">
        <f>IFERROR(IF(COUNT($S1031:AD1031)&gt;=$P1031,"",EDATE($S1031,12)),"")</f>
        <v/>
      </c>
      <c r="AF1031" s="48" t="str">
        <f>IFERROR(IF(COUNT($S1031:AE1031)&gt;=$P1031,"",EDATE($S1031,13)),"")</f>
        <v/>
      </c>
      <c r="AG1031" s="48" t="str">
        <f>IFERROR(IF(COUNT($S1031:AF1031)&gt;=$P1031,"",EDATE($S1031,14)),"")</f>
        <v/>
      </c>
      <c r="AH1031" s="48" t="str">
        <f>IFERROR(IF(COUNT($S1031:AG1031)&gt;=$P1031,"",EDATE($S1031,15)),"")</f>
        <v/>
      </c>
      <c r="AI1031" s="48" t="str">
        <f>IFERROR(IF(COUNT($S1031:AH1031)&gt;=$P1031,"",EDATE($S1031,16)),"")</f>
        <v/>
      </c>
      <c r="AJ1031" s="48" t="str">
        <f>IFERROR(IF(COUNT($S1031:AI1031)&gt;=$P1031,"",EDATE($S1031,17)),"")</f>
        <v/>
      </c>
      <c r="AK1031" s="48" t="str">
        <f>IFERROR(IF(COUNT($S1031:AJ1031)&gt;=$P1031,"",EDATE($S1031,18)),"")</f>
        <v/>
      </c>
      <c r="AL1031" s="49" t="str">
        <f>IFERROR(IF(COUNT($S1031:AK1031)&gt;=$P1031,"",EDATE($S1031,19)),"")</f>
        <v/>
      </c>
      <c r="AM1031" s="49" t="str">
        <f>IFERROR(IF(COUNT($S1031:AL1031)&gt;=$P1031,"",EDATE($S1031,20)),"")</f>
        <v/>
      </c>
      <c r="AN1031" s="49" t="str">
        <f>IFERROR(IF(COUNT($S1031:AM1031)&gt;=$P1031,"",EDATE($S1031,21)),"")</f>
        <v/>
      </c>
      <c r="AO1031" s="49" t="str">
        <f>IFERROR(IF(COUNT($S1031:AN1031)&gt;=$P1031,"",EDATE($S1031,22)),"")</f>
        <v/>
      </c>
      <c r="AP1031" s="49" t="str">
        <f>IFERROR(IF(COUNT($S1031:AO1031)&gt;=$P1031,"",EDATE($S1031,23)),"")</f>
        <v/>
      </c>
      <c r="AQ1031" s="49" t="str">
        <f>IFERROR(IF(COUNT($S1031:AP1031)&gt;=$P1031,"",EDATE($S1031,24)),"")</f>
        <v/>
      </c>
      <c r="AR1031" s="49" t="str">
        <f>IFERROR(IF(COUNT($S1031:AQ1031)&gt;=$P1031,"",EDATE($S1031,25)),"")</f>
        <v/>
      </c>
      <c r="AS1031" s="49" t="str">
        <f>IFERROR(IF(COUNT($S1031:AR1031)&gt;=$P1031,"",EDATE($S1031,26)),"")</f>
        <v/>
      </c>
      <c r="AT1031" s="49" t="str">
        <f>IFERROR(IF(COUNT($S1031:AS1031)&gt;=$P1031,"",EDATE($S1031,27)),"")</f>
        <v/>
      </c>
      <c r="AU1031" s="49" t="str">
        <f>IFERROR(IF(COUNT($S1031:AT1031)&gt;=$P1031,"",EDATE($S1031,28)),"")</f>
        <v/>
      </c>
      <c r="AV1031" s="49" t="str">
        <f>IFERROR(IF(COUNT($S1031:AU1031)&gt;=$P1031,"",EDATE($S1031,29)),"")</f>
        <v/>
      </c>
      <c r="AW1031" s="49" t="str">
        <f>IFERROR(IF(COUNT($S1031:AV1031)&gt;=$P1031,"",EDATE($S1031,30)),"")</f>
        <v/>
      </c>
      <c r="AX1031" s="49" t="str">
        <f>IFERROR(IF(COUNT($S1031:AW1031)&gt;=$P1031,"",EDATE($S1031,31)),"")</f>
        <v/>
      </c>
      <c r="AY1031" s="49" t="str">
        <f>IFERROR(IF(COUNT($S1031:AX1031)&gt;=$P1031,"",EDATE($S1031,32)),"")</f>
        <v/>
      </c>
      <c r="AZ1031" s="49" t="str">
        <f>IFERROR(IF(COUNT($S1031:AY1031)&gt;=$P1031,"",EDATE($S1031,33)),"")</f>
        <v/>
      </c>
      <c r="BA1031" s="49" t="str">
        <f>IFERROR(IF(COUNT($S1031:AZ1031)&gt;=$P1031,"",EDATE($S1031,34)),"")</f>
        <v/>
      </c>
      <c r="BB1031" s="49" t="str">
        <f>IFERROR(IF(COUNT($S1031:BA1031)&gt;=$P1031,"",EDATE($S1031,35)),"")</f>
        <v/>
      </c>
      <c r="BC1031" s="49" t="str">
        <f>IFERROR(IF(COUNT($S1031:BB1031)&gt;=$P1031,"",EDATE($S1031,36)),"")</f>
        <v/>
      </c>
      <c r="BD1031" s="108"/>
    </row>
    <row r="1032" spans="1:56" s="98" customFormat="1" ht="21" customHeight="1" thickBot="1">
      <c r="A1032" s="106" t="str">
        <f t="shared" ca="1" si="96"/>
        <v/>
      </c>
      <c r="B1032" s="152"/>
      <c r="C1032" s="45" t="str">
        <f>IFERROR(VLOOKUP(B1032,'اسماء العملاء'!$A$2:$E$1589,5,FALSE),"")</f>
        <v/>
      </c>
      <c r="D1032" s="60" t="str">
        <f>IFERROR(VLOOKUP(B1032,'اسماء العملاء'!$A$2:$C$1589,2,FALSE),"")</f>
        <v/>
      </c>
      <c r="E1032" s="56"/>
      <c r="F1032" s="62" t="str">
        <f>IFERROR(VLOOKUP(B1032,'اسماء العملاء'!$A$2:$C$1589,3,FALSE),"")</f>
        <v/>
      </c>
      <c r="G1032" s="75" t="str">
        <f>IFERROR(VLOOKUP(B1032,'اسماء العملاء'!$A$2:$F$1589,6,FALSE),"")</f>
        <v/>
      </c>
      <c r="H1032" s="142" t="str">
        <f>IFERROR(VLOOKUP(G1032,'انواع الفلاتر'!$B$2:$C$52,2,FALSE),"")</f>
        <v/>
      </c>
      <c r="I1032" s="128" t="str">
        <f>IFERROR(VLOOKUP(B1032,'اسماء العملاء'!$A$2:$K$1589,11,FALSE),"")</f>
        <v/>
      </c>
      <c r="J1032" s="46" t="str">
        <f t="shared" si="97"/>
        <v/>
      </c>
      <c r="K1032" s="37"/>
      <c r="L1032" s="137" t="str">
        <f t="shared" si="98"/>
        <v/>
      </c>
      <c r="M1032" s="94" t="str">
        <f>IFERROR(VLOOKUP(B1032,'اسماء العملاء'!$A$2:$G$1589,7,FALSE),"")</f>
        <v/>
      </c>
      <c r="N1032" s="92" t="str">
        <f t="shared" si="99"/>
        <v/>
      </c>
      <c r="O1032" s="149" t="str">
        <f>IFERROR(VLOOKUP(B1032,'اسماء العملاء'!$A$2:$I$1589,9,FALSE),"")</f>
        <v/>
      </c>
      <c r="P1032" s="144" t="str">
        <f t="shared" si="100"/>
        <v/>
      </c>
      <c r="Q1032" s="145" t="str">
        <f t="shared" si="101"/>
        <v/>
      </c>
      <c r="R1032" s="50"/>
      <c r="S1032" s="133" t="str">
        <f>IFERROR(VLOOKUP(B1032,'اسماء العملاء'!$A$2:$J$1589,10,FALSE),"")</f>
        <v/>
      </c>
      <c r="T1032" s="48" t="str">
        <f>IFERROR(IF(COUNT($S1032:S1032)&gt;=$P1032,"",EDATE($S1032,1)),"")</f>
        <v/>
      </c>
      <c r="U1032" s="48" t="str">
        <f>IFERROR(IF(COUNT($S1032:T1032)&gt;=$P1032,"",EDATE($S1032,2)),"")</f>
        <v/>
      </c>
      <c r="V1032" s="48" t="str">
        <f>IFERROR(IF(COUNT($S1032:U1032)&gt;=$P1032,"",EDATE($S1032,3)),"")</f>
        <v/>
      </c>
      <c r="W1032" s="48" t="str">
        <f>IFERROR(IF(COUNT($S1032:V1032)&gt;=$P1032,"",EDATE($S1032,4)),"")</f>
        <v/>
      </c>
      <c r="X1032" s="48" t="str">
        <f>IFERROR(IF(COUNT($S1032:W1032)&gt;=$P1032,"",EDATE($S1032,5)),"")</f>
        <v/>
      </c>
      <c r="Y1032" s="48" t="str">
        <f>IFERROR(IF(COUNT($S1032:X1032)&gt;=$P1032,"",EDATE($S1032,6)),"")</f>
        <v/>
      </c>
      <c r="Z1032" s="48" t="str">
        <f>IFERROR(IF(COUNT($S1032:Y1032)&gt;=$P1032,"",EDATE($S1032,7)),"")</f>
        <v/>
      </c>
      <c r="AA1032" s="48" t="str">
        <f>IFERROR(IF(COUNT($S1032:Z1032)&gt;=$P1032,"",EDATE($S1032,8)),"")</f>
        <v/>
      </c>
      <c r="AB1032" s="48" t="str">
        <f>IFERROR(IF(COUNT($S1032:AA1032)&gt;=$P1032,"",EDATE($S1032,9)),"")</f>
        <v/>
      </c>
      <c r="AC1032" s="48" t="str">
        <f>IFERROR(IF(COUNT($S1032:AB1032)&gt;=$P1032,"",EDATE($S1032,10)),"")</f>
        <v/>
      </c>
      <c r="AD1032" s="48" t="str">
        <f>IFERROR(IF(COUNT($S1032:AC1032)&gt;=$P1032,"",EDATE($S1032,11)),"")</f>
        <v/>
      </c>
      <c r="AE1032" s="48" t="str">
        <f>IFERROR(IF(COUNT($S1032:AD1032)&gt;=$P1032,"",EDATE($S1032,12)),"")</f>
        <v/>
      </c>
      <c r="AF1032" s="48" t="str">
        <f>IFERROR(IF(COUNT($S1032:AE1032)&gt;=$P1032,"",EDATE($S1032,13)),"")</f>
        <v/>
      </c>
      <c r="AG1032" s="48" t="str">
        <f>IFERROR(IF(COUNT($S1032:AF1032)&gt;=$P1032,"",EDATE($S1032,14)),"")</f>
        <v/>
      </c>
      <c r="AH1032" s="48" t="str">
        <f>IFERROR(IF(COUNT($S1032:AG1032)&gt;=$P1032,"",EDATE($S1032,15)),"")</f>
        <v/>
      </c>
      <c r="AI1032" s="48" t="str">
        <f>IFERROR(IF(COUNT($S1032:AH1032)&gt;=$P1032,"",EDATE($S1032,16)),"")</f>
        <v/>
      </c>
      <c r="AJ1032" s="48" t="str">
        <f>IFERROR(IF(COUNT($S1032:AI1032)&gt;=$P1032,"",EDATE($S1032,17)),"")</f>
        <v/>
      </c>
      <c r="AK1032" s="48" t="str">
        <f>IFERROR(IF(COUNT($S1032:AJ1032)&gt;=$P1032,"",EDATE($S1032,18)),"")</f>
        <v/>
      </c>
      <c r="AL1032" s="49" t="str">
        <f>IFERROR(IF(COUNT($S1032:AK1032)&gt;=$P1032,"",EDATE($S1032,19)),"")</f>
        <v/>
      </c>
      <c r="AM1032" s="49" t="str">
        <f>IFERROR(IF(COUNT($S1032:AL1032)&gt;=$P1032,"",EDATE($S1032,20)),"")</f>
        <v/>
      </c>
      <c r="AN1032" s="49" t="str">
        <f>IFERROR(IF(COUNT($S1032:AM1032)&gt;=$P1032,"",EDATE($S1032,21)),"")</f>
        <v/>
      </c>
      <c r="AO1032" s="49" t="str">
        <f>IFERROR(IF(COUNT($S1032:AN1032)&gt;=$P1032,"",EDATE($S1032,22)),"")</f>
        <v/>
      </c>
      <c r="AP1032" s="49" t="str">
        <f>IFERROR(IF(COUNT($S1032:AO1032)&gt;=$P1032,"",EDATE($S1032,23)),"")</f>
        <v/>
      </c>
      <c r="AQ1032" s="49" t="str">
        <f>IFERROR(IF(COUNT($S1032:AP1032)&gt;=$P1032,"",EDATE($S1032,24)),"")</f>
        <v/>
      </c>
      <c r="AR1032" s="49" t="str">
        <f>IFERROR(IF(COUNT($S1032:AQ1032)&gt;=$P1032,"",EDATE($S1032,25)),"")</f>
        <v/>
      </c>
      <c r="AS1032" s="49" t="str">
        <f>IFERROR(IF(COUNT($S1032:AR1032)&gt;=$P1032,"",EDATE($S1032,26)),"")</f>
        <v/>
      </c>
      <c r="AT1032" s="49" t="str">
        <f>IFERROR(IF(COUNT($S1032:AS1032)&gt;=$P1032,"",EDATE($S1032,27)),"")</f>
        <v/>
      </c>
      <c r="AU1032" s="49" t="str">
        <f>IFERROR(IF(COUNT($S1032:AT1032)&gt;=$P1032,"",EDATE($S1032,28)),"")</f>
        <v/>
      </c>
      <c r="AV1032" s="49" t="str">
        <f>IFERROR(IF(COUNT($S1032:AU1032)&gt;=$P1032,"",EDATE($S1032,29)),"")</f>
        <v/>
      </c>
      <c r="AW1032" s="49" t="str">
        <f>IFERROR(IF(COUNT($S1032:AV1032)&gt;=$P1032,"",EDATE($S1032,30)),"")</f>
        <v/>
      </c>
      <c r="AX1032" s="49" t="str">
        <f>IFERROR(IF(COUNT($S1032:AW1032)&gt;=$P1032,"",EDATE($S1032,31)),"")</f>
        <v/>
      </c>
      <c r="AY1032" s="49" t="str">
        <f>IFERROR(IF(COUNT($S1032:AX1032)&gt;=$P1032,"",EDATE($S1032,32)),"")</f>
        <v/>
      </c>
      <c r="AZ1032" s="49" t="str">
        <f>IFERROR(IF(COUNT($S1032:AY1032)&gt;=$P1032,"",EDATE($S1032,33)),"")</f>
        <v/>
      </c>
      <c r="BA1032" s="49" t="str">
        <f>IFERROR(IF(COUNT($S1032:AZ1032)&gt;=$P1032,"",EDATE($S1032,34)),"")</f>
        <v/>
      </c>
      <c r="BB1032" s="49" t="str">
        <f>IFERROR(IF(COUNT($S1032:BA1032)&gt;=$P1032,"",EDATE($S1032,35)),"")</f>
        <v/>
      </c>
      <c r="BC1032" s="49" t="str">
        <f>IFERROR(IF(COUNT($S1032:BB1032)&gt;=$P1032,"",EDATE($S1032,36)),"")</f>
        <v/>
      </c>
      <c r="BD1032" s="108"/>
    </row>
    <row r="1033" spans="1:56" s="98" customFormat="1" ht="21" customHeight="1" thickBot="1">
      <c r="A1033" s="106" t="str">
        <f t="shared" ca="1" si="96"/>
        <v/>
      </c>
      <c r="B1033" s="152"/>
      <c r="C1033" s="45" t="str">
        <f>IFERROR(VLOOKUP(B1033,'اسماء العملاء'!$A$2:$E$1589,5,FALSE),"")</f>
        <v/>
      </c>
      <c r="D1033" s="60" t="str">
        <f>IFERROR(VLOOKUP(B1033,'اسماء العملاء'!$A$2:$C$1589,2,FALSE),"")</f>
        <v/>
      </c>
      <c r="E1033" s="56"/>
      <c r="F1033" s="62" t="str">
        <f>IFERROR(VLOOKUP(B1033,'اسماء العملاء'!$A$2:$C$1589,3,FALSE),"")</f>
        <v/>
      </c>
      <c r="G1033" s="75" t="str">
        <f>IFERROR(VLOOKUP(B1033,'اسماء العملاء'!$A$2:$F$1589,6,FALSE),"")</f>
        <v/>
      </c>
      <c r="H1033" s="142" t="str">
        <f>IFERROR(VLOOKUP(G1033,'انواع الفلاتر'!$B$2:$C$52,2,FALSE),"")</f>
        <v/>
      </c>
      <c r="I1033" s="128" t="str">
        <f>IFERROR(VLOOKUP(B1033,'اسماء العملاء'!$A$2:$K$1589,11,FALSE),"")</f>
        <v/>
      </c>
      <c r="J1033" s="46" t="str">
        <f t="shared" si="97"/>
        <v/>
      </c>
      <c r="K1033" s="37"/>
      <c r="L1033" s="137" t="str">
        <f t="shared" si="98"/>
        <v/>
      </c>
      <c r="M1033" s="94" t="str">
        <f>IFERROR(VLOOKUP(B1033,'اسماء العملاء'!$A$2:$G$1589,7,FALSE),"")</f>
        <v/>
      </c>
      <c r="N1033" s="92" t="str">
        <f t="shared" si="99"/>
        <v/>
      </c>
      <c r="O1033" s="149" t="str">
        <f>IFERROR(VLOOKUP(B1033,'اسماء العملاء'!$A$2:$I$1589,9,FALSE),"")</f>
        <v/>
      </c>
      <c r="P1033" s="144" t="str">
        <f t="shared" si="100"/>
        <v/>
      </c>
      <c r="Q1033" s="145" t="str">
        <f t="shared" si="101"/>
        <v/>
      </c>
      <c r="R1033" s="50"/>
      <c r="S1033" s="133" t="str">
        <f>IFERROR(VLOOKUP(B1033,'اسماء العملاء'!$A$2:$J$1589,10,FALSE),"")</f>
        <v/>
      </c>
      <c r="T1033" s="48" t="str">
        <f>IFERROR(IF(COUNT($S1033:S1033)&gt;=$P1033,"",EDATE($S1033,1)),"")</f>
        <v/>
      </c>
      <c r="U1033" s="48" t="str">
        <f>IFERROR(IF(COUNT($S1033:T1033)&gt;=$P1033,"",EDATE($S1033,2)),"")</f>
        <v/>
      </c>
      <c r="V1033" s="48" t="str">
        <f>IFERROR(IF(COUNT($S1033:U1033)&gt;=$P1033,"",EDATE($S1033,3)),"")</f>
        <v/>
      </c>
      <c r="W1033" s="48" t="str">
        <f>IFERROR(IF(COUNT($S1033:V1033)&gt;=$P1033,"",EDATE($S1033,4)),"")</f>
        <v/>
      </c>
      <c r="X1033" s="48" t="str">
        <f>IFERROR(IF(COUNT($S1033:W1033)&gt;=$P1033,"",EDATE($S1033,5)),"")</f>
        <v/>
      </c>
      <c r="Y1033" s="48" t="str">
        <f>IFERROR(IF(COUNT($S1033:X1033)&gt;=$P1033,"",EDATE($S1033,6)),"")</f>
        <v/>
      </c>
      <c r="Z1033" s="48" t="str">
        <f>IFERROR(IF(COUNT($S1033:Y1033)&gt;=$P1033,"",EDATE($S1033,7)),"")</f>
        <v/>
      </c>
      <c r="AA1033" s="48" t="str">
        <f>IFERROR(IF(COUNT($S1033:Z1033)&gt;=$P1033,"",EDATE($S1033,8)),"")</f>
        <v/>
      </c>
      <c r="AB1033" s="48" t="str">
        <f>IFERROR(IF(COUNT($S1033:AA1033)&gt;=$P1033,"",EDATE($S1033,9)),"")</f>
        <v/>
      </c>
      <c r="AC1033" s="48" t="str">
        <f>IFERROR(IF(COUNT($S1033:AB1033)&gt;=$P1033,"",EDATE($S1033,10)),"")</f>
        <v/>
      </c>
      <c r="AD1033" s="48" t="str">
        <f>IFERROR(IF(COUNT($S1033:AC1033)&gt;=$P1033,"",EDATE($S1033,11)),"")</f>
        <v/>
      </c>
      <c r="AE1033" s="48" t="str">
        <f>IFERROR(IF(COUNT($S1033:AD1033)&gt;=$P1033,"",EDATE($S1033,12)),"")</f>
        <v/>
      </c>
      <c r="AF1033" s="48" t="str">
        <f>IFERROR(IF(COUNT($S1033:AE1033)&gt;=$P1033,"",EDATE($S1033,13)),"")</f>
        <v/>
      </c>
      <c r="AG1033" s="48" t="str">
        <f>IFERROR(IF(COUNT($S1033:AF1033)&gt;=$P1033,"",EDATE($S1033,14)),"")</f>
        <v/>
      </c>
      <c r="AH1033" s="48" t="str">
        <f>IFERROR(IF(COUNT($S1033:AG1033)&gt;=$P1033,"",EDATE($S1033,15)),"")</f>
        <v/>
      </c>
      <c r="AI1033" s="48" t="str">
        <f>IFERROR(IF(COUNT($S1033:AH1033)&gt;=$P1033,"",EDATE($S1033,16)),"")</f>
        <v/>
      </c>
      <c r="AJ1033" s="48" t="str">
        <f>IFERROR(IF(COUNT($S1033:AI1033)&gt;=$P1033,"",EDATE($S1033,17)),"")</f>
        <v/>
      </c>
      <c r="AK1033" s="48" t="str">
        <f>IFERROR(IF(COUNT($S1033:AJ1033)&gt;=$P1033,"",EDATE($S1033,18)),"")</f>
        <v/>
      </c>
      <c r="AL1033" s="49" t="str">
        <f>IFERROR(IF(COUNT($S1033:AK1033)&gt;=$P1033,"",EDATE($S1033,19)),"")</f>
        <v/>
      </c>
      <c r="AM1033" s="49" t="str">
        <f>IFERROR(IF(COUNT($S1033:AL1033)&gt;=$P1033,"",EDATE($S1033,20)),"")</f>
        <v/>
      </c>
      <c r="AN1033" s="49" t="str">
        <f>IFERROR(IF(COUNT($S1033:AM1033)&gt;=$P1033,"",EDATE($S1033,21)),"")</f>
        <v/>
      </c>
      <c r="AO1033" s="49" t="str">
        <f>IFERROR(IF(COUNT($S1033:AN1033)&gt;=$P1033,"",EDATE($S1033,22)),"")</f>
        <v/>
      </c>
      <c r="AP1033" s="49" t="str">
        <f>IFERROR(IF(COUNT($S1033:AO1033)&gt;=$P1033,"",EDATE($S1033,23)),"")</f>
        <v/>
      </c>
      <c r="AQ1033" s="49" t="str">
        <f>IFERROR(IF(COUNT($S1033:AP1033)&gt;=$P1033,"",EDATE($S1033,24)),"")</f>
        <v/>
      </c>
      <c r="AR1033" s="49" t="str">
        <f>IFERROR(IF(COUNT($S1033:AQ1033)&gt;=$P1033,"",EDATE($S1033,25)),"")</f>
        <v/>
      </c>
      <c r="AS1033" s="49" t="str">
        <f>IFERROR(IF(COUNT($S1033:AR1033)&gt;=$P1033,"",EDATE($S1033,26)),"")</f>
        <v/>
      </c>
      <c r="AT1033" s="49" t="str">
        <f>IFERROR(IF(COUNT($S1033:AS1033)&gt;=$P1033,"",EDATE($S1033,27)),"")</f>
        <v/>
      </c>
      <c r="AU1033" s="49" t="str">
        <f>IFERROR(IF(COUNT($S1033:AT1033)&gt;=$P1033,"",EDATE($S1033,28)),"")</f>
        <v/>
      </c>
      <c r="AV1033" s="49" t="str">
        <f>IFERROR(IF(COUNT($S1033:AU1033)&gt;=$P1033,"",EDATE($S1033,29)),"")</f>
        <v/>
      </c>
      <c r="AW1033" s="49" t="str">
        <f>IFERROR(IF(COUNT($S1033:AV1033)&gt;=$P1033,"",EDATE($S1033,30)),"")</f>
        <v/>
      </c>
      <c r="AX1033" s="49" t="str">
        <f>IFERROR(IF(COUNT($S1033:AW1033)&gt;=$P1033,"",EDATE($S1033,31)),"")</f>
        <v/>
      </c>
      <c r="AY1033" s="49" t="str">
        <f>IFERROR(IF(COUNT($S1033:AX1033)&gt;=$P1033,"",EDATE($S1033,32)),"")</f>
        <v/>
      </c>
      <c r="AZ1033" s="49" t="str">
        <f>IFERROR(IF(COUNT($S1033:AY1033)&gt;=$P1033,"",EDATE($S1033,33)),"")</f>
        <v/>
      </c>
      <c r="BA1033" s="49" t="str">
        <f>IFERROR(IF(COUNT($S1033:AZ1033)&gt;=$P1033,"",EDATE($S1033,34)),"")</f>
        <v/>
      </c>
      <c r="BB1033" s="49" t="str">
        <f>IFERROR(IF(COUNT($S1033:BA1033)&gt;=$P1033,"",EDATE($S1033,35)),"")</f>
        <v/>
      </c>
      <c r="BC1033" s="49" t="str">
        <f>IFERROR(IF(COUNT($S1033:BB1033)&gt;=$P1033,"",EDATE($S1033,36)),"")</f>
        <v/>
      </c>
      <c r="BD1033" s="108"/>
    </row>
    <row r="1034" spans="1:56" s="98" customFormat="1" ht="21" customHeight="1" thickBot="1">
      <c r="A1034" s="106" t="str">
        <f t="shared" ca="1" si="96"/>
        <v/>
      </c>
      <c r="B1034" s="152"/>
      <c r="C1034" s="45" t="str">
        <f>IFERROR(VLOOKUP(B1034,'اسماء العملاء'!$A$2:$E$1589,5,FALSE),"")</f>
        <v/>
      </c>
      <c r="D1034" s="60" t="str">
        <f>IFERROR(VLOOKUP(B1034,'اسماء العملاء'!$A$2:$C$1589,2,FALSE),"")</f>
        <v/>
      </c>
      <c r="E1034" s="56"/>
      <c r="F1034" s="62" t="str">
        <f>IFERROR(VLOOKUP(B1034,'اسماء العملاء'!$A$2:$C$1589,3,FALSE),"")</f>
        <v/>
      </c>
      <c r="G1034" s="75" t="str">
        <f>IFERROR(VLOOKUP(B1034,'اسماء العملاء'!$A$2:$F$1589,6,FALSE),"")</f>
        <v/>
      </c>
      <c r="H1034" s="142" t="str">
        <f>IFERROR(VLOOKUP(G1034,'انواع الفلاتر'!$B$2:$C$52,2,FALSE),"")</f>
        <v/>
      </c>
      <c r="I1034" s="128" t="str">
        <f>IFERROR(VLOOKUP(B1034,'اسماء العملاء'!$A$2:$K$1589,11,FALSE),"")</f>
        <v/>
      </c>
      <c r="J1034" s="46" t="str">
        <f t="shared" si="97"/>
        <v/>
      </c>
      <c r="K1034" s="37"/>
      <c r="L1034" s="137" t="str">
        <f t="shared" si="98"/>
        <v/>
      </c>
      <c r="M1034" s="94" t="str">
        <f>IFERROR(VLOOKUP(B1034,'اسماء العملاء'!$A$2:$G$1589,7,FALSE),"")</f>
        <v/>
      </c>
      <c r="N1034" s="92" t="str">
        <f t="shared" si="99"/>
        <v/>
      </c>
      <c r="O1034" s="149" t="str">
        <f>IFERROR(VLOOKUP(B1034,'اسماء العملاء'!$A$2:$I$1589,9,FALSE),"")</f>
        <v/>
      </c>
      <c r="P1034" s="144" t="str">
        <f t="shared" si="100"/>
        <v/>
      </c>
      <c r="Q1034" s="145" t="str">
        <f t="shared" si="101"/>
        <v/>
      </c>
      <c r="R1034" s="50"/>
      <c r="S1034" s="133" t="str">
        <f>IFERROR(VLOOKUP(B1034,'اسماء العملاء'!$A$2:$J$1589,10,FALSE),"")</f>
        <v/>
      </c>
      <c r="T1034" s="48" t="str">
        <f>IFERROR(IF(COUNT($S1034:S1034)&gt;=$P1034,"",EDATE($S1034,1)),"")</f>
        <v/>
      </c>
      <c r="U1034" s="48" t="str">
        <f>IFERROR(IF(COUNT($S1034:T1034)&gt;=$P1034,"",EDATE($S1034,2)),"")</f>
        <v/>
      </c>
      <c r="V1034" s="48" t="str">
        <f>IFERROR(IF(COUNT($S1034:U1034)&gt;=$P1034,"",EDATE($S1034,3)),"")</f>
        <v/>
      </c>
      <c r="W1034" s="48" t="str">
        <f>IFERROR(IF(COUNT($S1034:V1034)&gt;=$P1034,"",EDATE($S1034,4)),"")</f>
        <v/>
      </c>
      <c r="X1034" s="48" t="str">
        <f>IFERROR(IF(COUNT($S1034:W1034)&gt;=$P1034,"",EDATE($S1034,5)),"")</f>
        <v/>
      </c>
      <c r="Y1034" s="48" t="str">
        <f>IFERROR(IF(COUNT($S1034:X1034)&gt;=$P1034,"",EDATE($S1034,6)),"")</f>
        <v/>
      </c>
      <c r="Z1034" s="48" t="str">
        <f>IFERROR(IF(COUNT($S1034:Y1034)&gt;=$P1034,"",EDATE($S1034,7)),"")</f>
        <v/>
      </c>
      <c r="AA1034" s="48" t="str">
        <f>IFERROR(IF(COUNT($S1034:Z1034)&gt;=$P1034,"",EDATE($S1034,8)),"")</f>
        <v/>
      </c>
      <c r="AB1034" s="48" t="str">
        <f>IFERROR(IF(COUNT($S1034:AA1034)&gt;=$P1034,"",EDATE($S1034,9)),"")</f>
        <v/>
      </c>
      <c r="AC1034" s="48" t="str">
        <f>IFERROR(IF(COUNT($S1034:AB1034)&gt;=$P1034,"",EDATE($S1034,10)),"")</f>
        <v/>
      </c>
      <c r="AD1034" s="48" t="str">
        <f>IFERROR(IF(COUNT($S1034:AC1034)&gt;=$P1034,"",EDATE($S1034,11)),"")</f>
        <v/>
      </c>
      <c r="AE1034" s="48" t="str">
        <f>IFERROR(IF(COUNT($S1034:AD1034)&gt;=$P1034,"",EDATE($S1034,12)),"")</f>
        <v/>
      </c>
      <c r="AF1034" s="48" t="str">
        <f>IFERROR(IF(COUNT($S1034:AE1034)&gt;=$P1034,"",EDATE($S1034,13)),"")</f>
        <v/>
      </c>
      <c r="AG1034" s="48" t="str">
        <f>IFERROR(IF(COUNT($S1034:AF1034)&gt;=$P1034,"",EDATE($S1034,14)),"")</f>
        <v/>
      </c>
      <c r="AH1034" s="48" t="str">
        <f>IFERROR(IF(COUNT($S1034:AG1034)&gt;=$P1034,"",EDATE($S1034,15)),"")</f>
        <v/>
      </c>
      <c r="AI1034" s="48" t="str">
        <f>IFERROR(IF(COUNT($S1034:AH1034)&gt;=$P1034,"",EDATE($S1034,16)),"")</f>
        <v/>
      </c>
      <c r="AJ1034" s="48" t="str">
        <f>IFERROR(IF(COUNT($S1034:AI1034)&gt;=$P1034,"",EDATE($S1034,17)),"")</f>
        <v/>
      </c>
      <c r="AK1034" s="48" t="str">
        <f>IFERROR(IF(COUNT($S1034:AJ1034)&gt;=$P1034,"",EDATE($S1034,18)),"")</f>
        <v/>
      </c>
      <c r="AL1034" s="49" t="str">
        <f>IFERROR(IF(COUNT($S1034:AK1034)&gt;=$P1034,"",EDATE($S1034,19)),"")</f>
        <v/>
      </c>
      <c r="AM1034" s="49" t="str">
        <f>IFERROR(IF(COUNT($S1034:AL1034)&gt;=$P1034,"",EDATE($S1034,20)),"")</f>
        <v/>
      </c>
      <c r="AN1034" s="49" t="str">
        <f>IFERROR(IF(COUNT($S1034:AM1034)&gt;=$P1034,"",EDATE($S1034,21)),"")</f>
        <v/>
      </c>
      <c r="AO1034" s="49" t="str">
        <f>IFERROR(IF(COUNT($S1034:AN1034)&gt;=$P1034,"",EDATE($S1034,22)),"")</f>
        <v/>
      </c>
      <c r="AP1034" s="49" t="str">
        <f>IFERROR(IF(COUNT($S1034:AO1034)&gt;=$P1034,"",EDATE($S1034,23)),"")</f>
        <v/>
      </c>
      <c r="AQ1034" s="49" t="str">
        <f>IFERROR(IF(COUNT($S1034:AP1034)&gt;=$P1034,"",EDATE($S1034,24)),"")</f>
        <v/>
      </c>
      <c r="AR1034" s="49" t="str">
        <f>IFERROR(IF(COUNT($S1034:AQ1034)&gt;=$P1034,"",EDATE($S1034,25)),"")</f>
        <v/>
      </c>
      <c r="AS1034" s="49" t="str">
        <f>IFERROR(IF(COUNT($S1034:AR1034)&gt;=$P1034,"",EDATE($S1034,26)),"")</f>
        <v/>
      </c>
      <c r="AT1034" s="49" t="str">
        <f>IFERROR(IF(COUNT($S1034:AS1034)&gt;=$P1034,"",EDATE($S1034,27)),"")</f>
        <v/>
      </c>
      <c r="AU1034" s="49" t="str">
        <f>IFERROR(IF(COUNT($S1034:AT1034)&gt;=$P1034,"",EDATE($S1034,28)),"")</f>
        <v/>
      </c>
      <c r="AV1034" s="49" t="str">
        <f>IFERROR(IF(COUNT($S1034:AU1034)&gt;=$P1034,"",EDATE($S1034,29)),"")</f>
        <v/>
      </c>
      <c r="AW1034" s="49" t="str">
        <f>IFERROR(IF(COUNT($S1034:AV1034)&gt;=$P1034,"",EDATE($S1034,30)),"")</f>
        <v/>
      </c>
      <c r="AX1034" s="49" t="str">
        <f>IFERROR(IF(COUNT($S1034:AW1034)&gt;=$P1034,"",EDATE($S1034,31)),"")</f>
        <v/>
      </c>
      <c r="AY1034" s="49" t="str">
        <f>IFERROR(IF(COUNT($S1034:AX1034)&gt;=$P1034,"",EDATE($S1034,32)),"")</f>
        <v/>
      </c>
      <c r="AZ1034" s="49" t="str">
        <f>IFERROR(IF(COUNT($S1034:AY1034)&gt;=$P1034,"",EDATE($S1034,33)),"")</f>
        <v/>
      </c>
      <c r="BA1034" s="49" t="str">
        <f>IFERROR(IF(COUNT($S1034:AZ1034)&gt;=$P1034,"",EDATE($S1034,34)),"")</f>
        <v/>
      </c>
      <c r="BB1034" s="49" t="str">
        <f>IFERROR(IF(COUNT($S1034:BA1034)&gt;=$P1034,"",EDATE($S1034,35)),"")</f>
        <v/>
      </c>
      <c r="BC1034" s="49" t="str">
        <f>IFERROR(IF(COUNT($S1034:BB1034)&gt;=$P1034,"",EDATE($S1034,36)),"")</f>
        <v/>
      </c>
      <c r="BD1034" s="108"/>
    </row>
    <row r="1035" spans="1:56" s="98" customFormat="1" ht="21" customHeight="1" thickBot="1">
      <c r="A1035" s="109" t="str">
        <f t="shared" ca="1" si="96"/>
        <v/>
      </c>
      <c r="B1035" s="152"/>
      <c r="C1035" s="45" t="str">
        <f>IFERROR(VLOOKUP(B1035,'اسماء العملاء'!$A$2:$E$1589,5,FALSE),"")</f>
        <v/>
      </c>
      <c r="D1035" s="60" t="str">
        <f>IFERROR(VLOOKUP(B1035,'اسماء العملاء'!$A$2:$C$1589,2,FALSE),"")</f>
        <v/>
      </c>
      <c r="E1035" s="56"/>
      <c r="F1035" s="62" t="str">
        <f>IFERROR(VLOOKUP(B1035,'اسماء العملاء'!$A$2:$C$1589,3,FALSE),"")</f>
        <v/>
      </c>
      <c r="G1035" s="75" t="str">
        <f>IFERROR(VLOOKUP(B1035,'اسماء العملاء'!$A$2:$F$1589,6,FALSE),"")</f>
        <v/>
      </c>
      <c r="H1035" s="142" t="str">
        <f>IFERROR(VLOOKUP(G1035,'انواع الفلاتر'!$B$2:$C$52,2,FALSE),"")</f>
        <v/>
      </c>
      <c r="I1035" s="128" t="str">
        <f>IFERROR(VLOOKUP(B1035,'اسماء العملاء'!$A$2:$K$1589,11,FALSE),"")</f>
        <v/>
      </c>
      <c r="J1035" s="46" t="str">
        <f t="shared" si="97"/>
        <v/>
      </c>
      <c r="K1035" s="30"/>
      <c r="L1035" s="137" t="str">
        <f t="shared" si="98"/>
        <v/>
      </c>
      <c r="M1035" s="94" t="str">
        <f>IFERROR(VLOOKUP(B1035,'اسماء العملاء'!$A$2:$G$1589,7,FALSE),"")</f>
        <v/>
      </c>
      <c r="N1035" s="92" t="str">
        <f t="shared" si="99"/>
        <v/>
      </c>
      <c r="O1035" s="149" t="str">
        <f>IFERROR(VLOOKUP(B1035,'اسماء العملاء'!$A$2:$I$1589,9,FALSE),"")</f>
        <v/>
      </c>
      <c r="P1035" s="144" t="str">
        <f t="shared" si="100"/>
        <v/>
      </c>
      <c r="Q1035" s="145" t="str">
        <f t="shared" si="101"/>
        <v/>
      </c>
      <c r="R1035" s="50"/>
      <c r="S1035" s="133" t="str">
        <f>IFERROR(VLOOKUP(B1035,'اسماء العملاء'!$A$2:$J$1589,10,FALSE),"")</f>
        <v/>
      </c>
      <c r="T1035" s="48" t="str">
        <f>IFERROR(IF(COUNT($S1035:S1035)&gt;=$P1035,"",EDATE($S1035,1)),"")</f>
        <v/>
      </c>
      <c r="U1035" s="48" t="str">
        <f>IFERROR(IF(COUNT($S1035:T1035)&gt;=$P1035,"",EDATE($S1035,2)),"")</f>
        <v/>
      </c>
      <c r="V1035" s="48" t="str">
        <f>IFERROR(IF(COUNT($S1035:U1035)&gt;=$P1035,"",EDATE($S1035,3)),"")</f>
        <v/>
      </c>
      <c r="W1035" s="48" t="str">
        <f>IFERROR(IF(COUNT($S1035:V1035)&gt;=$P1035,"",EDATE($S1035,4)),"")</f>
        <v/>
      </c>
      <c r="X1035" s="48" t="str">
        <f>IFERROR(IF(COUNT($S1035:W1035)&gt;=$P1035,"",EDATE($S1035,5)),"")</f>
        <v/>
      </c>
      <c r="Y1035" s="48" t="str">
        <f>IFERROR(IF(COUNT($S1035:X1035)&gt;=$P1035,"",EDATE($S1035,6)),"")</f>
        <v/>
      </c>
      <c r="Z1035" s="48" t="str">
        <f>IFERROR(IF(COUNT($S1035:Y1035)&gt;=$P1035,"",EDATE($S1035,7)),"")</f>
        <v/>
      </c>
      <c r="AA1035" s="48" t="str">
        <f>IFERROR(IF(COUNT($S1035:Z1035)&gt;=$P1035,"",EDATE($S1035,8)),"")</f>
        <v/>
      </c>
      <c r="AB1035" s="48" t="str">
        <f>IFERROR(IF(COUNT($S1035:AA1035)&gt;=$P1035,"",EDATE($S1035,9)),"")</f>
        <v/>
      </c>
      <c r="AC1035" s="48" t="str">
        <f>IFERROR(IF(COUNT($S1035:AB1035)&gt;=$P1035,"",EDATE($S1035,10)),"")</f>
        <v/>
      </c>
      <c r="AD1035" s="48" t="str">
        <f>IFERROR(IF(COUNT($S1035:AC1035)&gt;=$P1035,"",EDATE($S1035,11)),"")</f>
        <v/>
      </c>
      <c r="AE1035" s="48" t="str">
        <f>IFERROR(IF(COUNT($S1035:AD1035)&gt;=$P1035,"",EDATE($S1035,12)),"")</f>
        <v/>
      </c>
      <c r="AF1035" s="48" t="str">
        <f>IFERROR(IF(COUNT($S1035:AE1035)&gt;=$P1035,"",EDATE($S1035,13)),"")</f>
        <v/>
      </c>
      <c r="AG1035" s="48" t="str">
        <f>IFERROR(IF(COUNT($S1035:AF1035)&gt;=$P1035,"",EDATE($S1035,14)),"")</f>
        <v/>
      </c>
      <c r="AH1035" s="48" t="str">
        <f>IFERROR(IF(COUNT($S1035:AG1035)&gt;=$P1035,"",EDATE($S1035,15)),"")</f>
        <v/>
      </c>
      <c r="AI1035" s="48" t="str">
        <f>IFERROR(IF(COUNT($S1035:AH1035)&gt;=$P1035,"",EDATE($S1035,16)),"")</f>
        <v/>
      </c>
      <c r="AJ1035" s="48" t="str">
        <f>IFERROR(IF(COUNT($S1035:AI1035)&gt;=$P1035,"",EDATE($S1035,17)),"")</f>
        <v/>
      </c>
      <c r="AK1035" s="48" t="str">
        <f>IFERROR(IF(COUNT($S1035:AJ1035)&gt;=$P1035,"",EDATE($S1035,18)),"")</f>
        <v/>
      </c>
      <c r="AL1035" s="49" t="str">
        <f>IFERROR(IF(COUNT($S1035:AK1035)&gt;=$P1035,"",EDATE($S1035,19)),"")</f>
        <v/>
      </c>
      <c r="AM1035" s="49" t="str">
        <f>IFERROR(IF(COUNT($S1035:AL1035)&gt;=$P1035,"",EDATE($S1035,20)),"")</f>
        <v/>
      </c>
      <c r="AN1035" s="49" t="str">
        <f>IFERROR(IF(COUNT($S1035:AM1035)&gt;=$P1035,"",EDATE($S1035,21)),"")</f>
        <v/>
      </c>
      <c r="AO1035" s="49" t="str">
        <f>IFERROR(IF(COUNT($S1035:AN1035)&gt;=$P1035,"",EDATE($S1035,22)),"")</f>
        <v/>
      </c>
      <c r="AP1035" s="49" t="str">
        <f>IFERROR(IF(COUNT($S1035:AO1035)&gt;=$P1035,"",EDATE($S1035,23)),"")</f>
        <v/>
      </c>
      <c r="AQ1035" s="49" t="str">
        <f>IFERROR(IF(COUNT($S1035:AP1035)&gt;=$P1035,"",EDATE($S1035,24)),"")</f>
        <v/>
      </c>
      <c r="AR1035" s="49" t="str">
        <f>IFERROR(IF(COUNT($S1035:AQ1035)&gt;=$P1035,"",EDATE($S1035,25)),"")</f>
        <v/>
      </c>
      <c r="AS1035" s="49" t="str">
        <f>IFERROR(IF(COUNT($S1035:AR1035)&gt;=$P1035,"",EDATE($S1035,26)),"")</f>
        <v/>
      </c>
      <c r="AT1035" s="49" t="str">
        <f>IFERROR(IF(COUNT($S1035:AS1035)&gt;=$P1035,"",EDATE($S1035,27)),"")</f>
        <v/>
      </c>
      <c r="AU1035" s="49" t="str">
        <f>IFERROR(IF(COUNT($S1035:AT1035)&gt;=$P1035,"",EDATE($S1035,28)),"")</f>
        <v/>
      </c>
      <c r="AV1035" s="49" t="str">
        <f>IFERROR(IF(COUNT($S1035:AU1035)&gt;=$P1035,"",EDATE($S1035,29)),"")</f>
        <v/>
      </c>
      <c r="AW1035" s="49" t="str">
        <f>IFERROR(IF(COUNT($S1035:AV1035)&gt;=$P1035,"",EDATE($S1035,30)),"")</f>
        <v/>
      </c>
      <c r="AX1035" s="49" t="str">
        <f>IFERROR(IF(COUNT($S1035:AW1035)&gt;=$P1035,"",EDATE($S1035,31)),"")</f>
        <v/>
      </c>
      <c r="AY1035" s="49" t="str">
        <f>IFERROR(IF(COUNT($S1035:AX1035)&gt;=$P1035,"",EDATE($S1035,32)),"")</f>
        <v/>
      </c>
      <c r="AZ1035" s="49" t="str">
        <f>IFERROR(IF(COUNT($S1035:AY1035)&gt;=$P1035,"",EDATE($S1035,33)),"")</f>
        <v/>
      </c>
      <c r="BA1035" s="49" t="str">
        <f>IFERROR(IF(COUNT($S1035:AZ1035)&gt;=$P1035,"",EDATE($S1035,34)),"")</f>
        <v/>
      </c>
      <c r="BB1035" s="49" t="str">
        <f>IFERROR(IF(COUNT($S1035:BA1035)&gt;=$P1035,"",EDATE($S1035,35)),"")</f>
        <v/>
      </c>
      <c r="BC1035" s="49" t="str">
        <f>IFERROR(IF(COUNT($S1035:BB1035)&gt;=$P1035,"",EDATE($S1035,36)),"")</f>
        <v/>
      </c>
      <c r="BD1035" s="110"/>
    </row>
    <row r="1036" spans="1:56" s="98" customFormat="1" ht="21" customHeight="1" thickBot="1">
      <c r="A1036" s="106" t="str">
        <f t="shared" ca="1" si="96"/>
        <v/>
      </c>
      <c r="B1036" s="152"/>
      <c r="C1036" s="45" t="str">
        <f>IFERROR(VLOOKUP(B1036,'اسماء العملاء'!$A$2:$E$1589,5,FALSE),"")</f>
        <v/>
      </c>
      <c r="D1036" s="60" t="str">
        <f>IFERROR(VLOOKUP(B1036,'اسماء العملاء'!$A$2:$C$1589,2,FALSE),"")</f>
        <v/>
      </c>
      <c r="E1036" s="56"/>
      <c r="F1036" s="62" t="str">
        <f>IFERROR(VLOOKUP(B1036,'اسماء العملاء'!$A$2:$C$1589,3,FALSE),"")</f>
        <v/>
      </c>
      <c r="G1036" s="75" t="str">
        <f>IFERROR(VLOOKUP(B1036,'اسماء العملاء'!$A$2:$F$1589,6,FALSE),"")</f>
        <v/>
      </c>
      <c r="H1036" s="142" t="str">
        <f>IFERROR(VLOOKUP(G1036,'انواع الفلاتر'!$B$2:$C$52,2,FALSE),"")</f>
        <v/>
      </c>
      <c r="I1036" s="128" t="str">
        <f>IFERROR(VLOOKUP(B1036,'اسماء العملاء'!$A$2:$K$1589,11,FALSE),"")</f>
        <v/>
      </c>
      <c r="J1036" s="46" t="str">
        <f t="shared" si="97"/>
        <v/>
      </c>
      <c r="K1036" s="37"/>
      <c r="L1036" s="137" t="str">
        <f t="shared" si="98"/>
        <v/>
      </c>
      <c r="M1036" s="94" t="str">
        <f>IFERROR(VLOOKUP(B1036,'اسماء العملاء'!$A$2:$G$1589,7,FALSE),"")</f>
        <v/>
      </c>
      <c r="N1036" s="92" t="str">
        <f t="shared" si="99"/>
        <v/>
      </c>
      <c r="O1036" s="149" t="str">
        <f>IFERROR(VLOOKUP(B1036,'اسماء العملاء'!$A$2:$I$1589,9,FALSE),"")</f>
        <v/>
      </c>
      <c r="P1036" s="144" t="str">
        <f t="shared" si="100"/>
        <v/>
      </c>
      <c r="Q1036" s="145" t="str">
        <f t="shared" si="101"/>
        <v/>
      </c>
      <c r="R1036" s="50"/>
      <c r="S1036" s="133" t="str">
        <f>IFERROR(VLOOKUP(B1036,'اسماء العملاء'!$A$2:$J$1589,10,FALSE),"")</f>
        <v/>
      </c>
      <c r="T1036" s="48" t="str">
        <f>IFERROR(IF(COUNT($S1036:S1036)&gt;=$P1036,"",EDATE($S1036,1)),"")</f>
        <v/>
      </c>
      <c r="U1036" s="48" t="str">
        <f>IFERROR(IF(COUNT($S1036:T1036)&gt;=$P1036,"",EDATE($S1036,2)),"")</f>
        <v/>
      </c>
      <c r="V1036" s="48" t="str">
        <f>IFERROR(IF(COUNT($S1036:U1036)&gt;=$P1036,"",EDATE($S1036,3)),"")</f>
        <v/>
      </c>
      <c r="W1036" s="48" t="str">
        <f>IFERROR(IF(COUNT($S1036:V1036)&gt;=$P1036,"",EDATE($S1036,4)),"")</f>
        <v/>
      </c>
      <c r="X1036" s="48" t="str">
        <f>IFERROR(IF(COUNT($S1036:W1036)&gt;=$P1036,"",EDATE($S1036,5)),"")</f>
        <v/>
      </c>
      <c r="Y1036" s="48" t="str">
        <f>IFERROR(IF(COUNT($S1036:X1036)&gt;=$P1036,"",EDATE($S1036,6)),"")</f>
        <v/>
      </c>
      <c r="Z1036" s="48" t="str">
        <f>IFERROR(IF(COUNT($S1036:Y1036)&gt;=$P1036,"",EDATE($S1036,7)),"")</f>
        <v/>
      </c>
      <c r="AA1036" s="48" t="str">
        <f>IFERROR(IF(COUNT($S1036:Z1036)&gt;=$P1036,"",EDATE($S1036,8)),"")</f>
        <v/>
      </c>
      <c r="AB1036" s="48" t="str">
        <f>IFERROR(IF(COUNT($S1036:AA1036)&gt;=$P1036,"",EDATE($S1036,9)),"")</f>
        <v/>
      </c>
      <c r="AC1036" s="48" t="str">
        <f>IFERROR(IF(COUNT($S1036:AB1036)&gt;=$P1036,"",EDATE($S1036,10)),"")</f>
        <v/>
      </c>
      <c r="AD1036" s="48" t="str">
        <f>IFERROR(IF(COUNT($S1036:AC1036)&gt;=$P1036,"",EDATE($S1036,11)),"")</f>
        <v/>
      </c>
      <c r="AE1036" s="48" t="str">
        <f>IFERROR(IF(COUNT($S1036:AD1036)&gt;=$P1036,"",EDATE($S1036,12)),"")</f>
        <v/>
      </c>
      <c r="AF1036" s="48" t="str">
        <f>IFERROR(IF(COUNT($S1036:AE1036)&gt;=$P1036,"",EDATE($S1036,13)),"")</f>
        <v/>
      </c>
      <c r="AG1036" s="48" t="str">
        <f>IFERROR(IF(COUNT($S1036:AF1036)&gt;=$P1036,"",EDATE($S1036,14)),"")</f>
        <v/>
      </c>
      <c r="AH1036" s="48" t="str">
        <f>IFERROR(IF(COUNT($S1036:AG1036)&gt;=$P1036,"",EDATE($S1036,15)),"")</f>
        <v/>
      </c>
      <c r="AI1036" s="48" t="str">
        <f>IFERROR(IF(COUNT($S1036:AH1036)&gt;=$P1036,"",EDATE($S1036,16)),"")</f>
        <v/>
      </c>
      <c r="AJ1036" s="48" t="str">
        <f>IFERROR(IF(COUNT($S1036:AI1036)&gt;=$P1036,"",EDATE($S1036,17)),"")</f>
        <v/>
      </c>
      <c r="AK1036" s="48" t="str">
        <f>IFERROR(IF(COUNT($S1036:AJ1036)&gt;=$P1036,"",EDATE($S1036,18)),"")</f>
        <v/>
      </c>
      <c r="AL1036" s="49" t="str">
        <f>IFERROR(IF(COUNT($S1036:AK1036)&gt;=$P1036,"",EDATE($S1036,19)),"")</f>
        <v/>
      </c>
      <c r="AM1036" s="49" t="str">
        <f>IFERROR(IF(COUNT($S1036:AL1036)&gt;=$P1036,"",EDATE($S1036,20)),"")</f>
        <v/>
      </c>
      <c r="AN1036" s="49" t="str">
        <f>IFERROR(IF(COUNT($S1036:AM1036)&gt;=$P1036,"",EDATE($S1036,21)),"")</f>
        <v/>
      </c>
      <c r="AO1036" s="49" t="str">
        <f>IFERROR(IF(COUNT($S1036:AN1036)&gt;=$P1036,"",EDATE($S1036,22)),"")</f>
        <v/>
      </c>
      <c r="AP1036" s="49" t="str">
        <f>IFERROR(IF(COUNT($S1036:AO1036)&gt;=$P1036,"",EDATE($S1036,23)),"")</f>
        <v/>
      </c>
      <c r="AQ1036" s="49" t="str">
        <f>IFERROR(IF(COUNT($S1036:AP1036)&gt;=$P1036,"",EDATE($S1036,24)),"")</f>
        <v/>
      </c>
      <c r="AR1036" s="49" t="str">
        <f>IFERROR(IF(COUNT($S1036:AQ1036)&gt;=$P1036,"",EDATE($S1036,25)),"")</f>
        <v/>
      </c>
      <c r="AS1036" s="49" t="str">
        <f>IFERROR(IF(COUNT($S1036:AR1036)&gt;=$P1036,"",EDATE($S1036,26)),"")</f>
        <v/>
      </c>
      <c r="AT1036" s="49" t="str">
        <f>IFERROR(IF(COUNT($S1036:AS1036)&gt;=$P1036,"",EDATE($S1036,27)),"")</f>
        <v/>
      </c>
      <c r="AU1036" s="49" t="str">
        <f>IFERROR(IF(COUNT($S1036:AT1036)&gt;=$P1036,"",EDATE($S1036,28)),"")</f>
        <v/>
      </c>
      <c r="AV1036" s="49" t="str">
        <f>IFERROR(IF(COUNT($S1036:AU1036)&gt;=$P1036,"",EDATE($S1036,29)),"")</f>
        <v/>
      </c>
      <c r="AW1036" s="49" t="str">
        <f>IFERROR(IF(COUNT($S1036:AV1036)&gt;=$P1036,"",EDATE($S1036,30)),"")</f>
        <v/>
      </c>
      <c r="AX1036" s="49" t="str">
        <f>IFERROR(IF(COUNT($S1036:AW1036)&gt;=$P1036,"",EDATE($S1036,31)),"")</f>
        <v/>
      </c>
      <c r="AY1036" s="49" t="str">
        <f>IFERROR(IF(COUNT($S1036:AX1036)&gt;=$P1036,"",EDATE($S1036,32)),"")</f>
        <v/>
      </c>
      <c r="AZ1036" s="49" t="str">
        <f>IFERROR(IF(COUNT($S1036:AY1036)&gt;=$P1036,"",EDATE($S1036,33)),"")</f>
        <v/>
      </c>
      <c r="BA1036" s="49" t="str">
        <f>IFERROR(IF(COUNT($S1036:AZ1036)&gt;=$P1036,"",EDATE($S1036,34)),"")</f>
        <v/>
      </c>
      <c r="BB1036" s="49" t="str">
        <f>IFERROR(IF(COUNT($S1036:BA1036)&gt;=$P1036,"",EDATE($S1036,35)),"")</f>
        <v/>
      </c>
      <c r="BC1036" s="49" t="str">
        <f>IFERROR(IF(COUNT($S1036:BB1036)&gt;=$P1036,"",EDATE($S1036,36)),"")</f>
        <v/>
      </c>
      <c r="BD1036" s="108"/>
    </row>
    <row r="1037" spans="1:56" s="98" customFormat="1" ht="21" customHeight="1" thickBot="1">
      <c r="A1037" s="106" t="str">
        <f t="shared" ca="1" si="96"/>
        <v/>
      </c>
      <c r="B1037" s="152"/>
      <c r="C1037" s="45" t="str">
        <f>IFERROR(VLOOKUP(B1037,'اسماء العملاء'!$A$2:$E$1589,5,FALSE),"")</f>
        <v/>
      </c>
      <c r="D1037" s="60" t="str">
        <f>IFERROR(VLOOKUP(B1037,'اسماء العملاء'!$A$2:$C$1589,2,FALSE),"")</f>
        <v/>
      </c>
      <c r="E1037" s="56"/>
      <c r="F1037" s="62" t="str">
        <f>IFERROR(VLOOKUP(B1037,'اسماء العملاء'!$A$2:$C$1589,3,FALSE),"")</f>
        <v/>
      </c>
      <c r="G1037" s="75" t="str">
        <f>IFERROR(VLOOKUP(B1037,'اسماء العملاء'!$A$2:$F$1589,6,FALSE),"")</f>
        <v/>
      </c>
      <c r="H1037" s="142" t="str">
        <f>IFERROR(VLOOKUP(G1037,'انواع الفلاتر'!$B$2:$C$52,2,FALSE),"")</f>
        <v/>
      </c>
      <c r="I1037" s="128" t="str">
        <f>IFERROR(VLOOKUP(B1037,'اسماء العملاء'!$A$2:$K$1589,11,FALSE),"")</f>
        <v/>
      </c>
      <c r="J1037" s="46" t="str">
        <f t="shared" si="97"/>
        <v/>
      </c>
      <c r="K1037" s="37"/>
      <c r="L1037" s="137" t="str">
        <f t="shared" si="98"/>
        <v/>
      </c>
      <c r="M1037" s="94" t="str">
        <f>IFERROR(VLOOKUP(B1037,'اسماء العملاء'!$A$2:$G$1589,7,FALSE),"")</f>
        <v/>
      </c>
      <c r="N1037" s="92" t="str">
        <f t="shared" si="99"/>
        <v/>
      </c>
      <c r="O1037" s="149" t="str">
        <f>IFERROR(VLOOKUP(B1037,'اسماء العملاء'!$A$2:$I$1589,9,FALSE),"")</f>
        <v/>
      </c>
      <c r="P1037" s="144" t="str">
        <f t="shared" si="100"/>
        <v/>
      </c>
      <c r="Q1037" s="145" t="str">
        <f t="shared" si="101"/>
        <v/>
      </c>
      <c r="R1037" s="50"/>
      <c r="S1037" s="133" t="str">
        <f>IFERROR(VLOOKUP(B1037,'اسماء العملاء'!$A$2:$J$1589,10,FALSE),"")</f>
        <v/>
      </c>
      <c r="T1037" s="48" t="str">
        <f>IFERROR(IF(COUNT($S1037:S1037)&gt;=$P1037,"",EDATE($S1037,1)),"")</f>
        <v/>
      </c>
      <c r="U1037" s="48" t="str">
        <f>IFERROR(IF(COUNT($S1037:T1037)&gt;=$P1037,"",EDATE($S1037,2)),"")</f>
        <v/>
      </c>
      <c r="V1037" s="48" t="str">
        <f>IFERROR(IF(COUNT($S1037:U1037)&gt;=$P1037,"",EDATE($S1037,3)),"")</f>
        <v/>
      </c>
      <c r="W1037" s="48" t="str">
        <f>IFERROR(IF(COUNT($S1037:V1037)&gt;=$P1037,"",EDATE($S1037,4)),"")</f>
        <v/>
      </c>
      <c r="X1037" s="48" t="str">
        <f>IFERROR(IF(COUNT($S1037:W1037)&gt;=$P1037,"",EDATE($S1037,5)),"")</f>
        <v/>
      </c>
      <c r="Y1037" s="48" t="str">
        <f>IFERROR(IF(COUNT($S1037:X1037)&gt;=$P1037,"",EDATE($S1037,6)),"")</f>
        <v/>
      </c>
      <c r="Z1037" s="48" t="str">
        <f>IFERROR(IF(COUNT($S1037:Y1037)&gt;=$P1037,"",EDATE($S1037,7)),"")</f>
        <v/>
      </c>
      <c r="AA1037" s="48" t="str">
        <f>IFERROR(IF(COUNT($S1037:Z1037)&gt;=$P1037,"",EDATE($S1037,8)),"")</f>
        <v/>
      </c>
      <c r="AB1037" s="48" t="str">
        <f>IFERROR(IF(COUNT($S1037:AA1037)&gt;=$P1037,"",EDATE($S1037,9)),"")</f>
        <v/>
      </c>
      <c r="AC1037" s="48" t="str">
        <f>IFERROR(IF(COUNT($S1037:AB1037)&gt;=$P1037,"",EDATE($S1037,10)),"")</f>
        <v/>
      </c>
      <c r="AD1037" s="48" t="str">
        <f>IFERROR(IF(COUNT($S1037:AC1037)&gt;=$P1037,"",EDATE($S1037,11)),"")</f>
        <v/>
      </c>
      <c r="AE1037" s="48" t="str">
        <f>IFERROR(IF(COUNT($S1037:AD1037)&gt;=$P1037,"",EDATE($S1037,12)),"")</f>
        <v/>
      </c>
      <c r="AF1037" s="48" t="str">
        <f>IFERROR(IF(COUNT($S1037:AE1037)&gt;=$P1037,"",EDATE($S1037,13)),"")</f>
        <v/>
      </c>
      <c r="AG1037" s="48" t="str">
        <f>IFERROR(IF(COUNT($S1037:AF1037)&gt;=$P1037,"",EDATE($S1037,14)),"")</f>
        <v/>
      </c>
      <c r="AH1037" s="48" t="str">
        <f>IFERROR(IF(COUNT($S1037:AG1037)&gt;=$P1037,"",EDATE($S1037,15)),"")</f>
        <v/>
      </c>
      <c r="AI1037" s="48" t="str">
        <f>IFERROR(IF(COUNT($S1037:AH1037)&gt;=$P1037,"",EDATE($S1037,16)),"")</f>
        <v/>
      </c>
      <c r="AJ1037" s="48" t="str">
        <f>IFERROR(IF(COUNT($S1037:AI1037)&gt;=$P1037,"",EDATE($S1037,17)),"")</f>
        <v/>
      </c>
      <c r="AK1037" s="48" t="str">
        <f>IFERROR(IF(COUNT($S1037:AJ1037)&gt;=$P1037,"",EDATE($S1037,18)),"")</f>
        <v/>
      </c>
      <c r="AL1037" s="49" t="str">
        <f>IFERROR(IF(COUNT($S1037:AK1037)&gt;=$P1037,"",EDATE($S1037,19)),"")</f>
        <v/>
      </c>
      <c r="AM1037" s="49" t="str">
        <f>IFERROR(IF(COUNT($S1037:AL1037)&gt;=$P1037,"",EDATE($S1037,20)),"")</f>
        <v/>
      </c>
      <c r="AN1037" s="49" t="str">
        <f>IFERROR(IF(COUNT($S1037:AM1037)&gt;=$P1037,"",EDATE($S1037,21)),"")</f>
        <v/>
      </c>
      <c r="AO1037" s="49" t="str">
        <f>IFERROR(IF(COUNT($S1037:AN1037)&gt;=$P1037,"",EDATE($S1037,22)),"")</f>
        <v/>
      </c>
      <c r="AP1037" s="49" t="str">
        <f>IFERROR(IF(COUNT($S1037:AO1037)&gt;=$P1037,"",EDATE($S1037,23)),"")</f>
        <v/>
      </c>
      <c r="AQ1037" s="49" t="str">
        <f>IFERROR(IF(COUNT($S1037:AP1037)&gt;=$P1037,"",EDATE($S1037,24)),"")</f>
        <v/>
      </c>
      <c r="AR1037" s="49" t="str">
        <f>IFERROR(IF(COUNT($S1037:AQ1037)&gt;=$P1037,"",EDATE($S1037,25)),"")</f>
        <v/>
      </c>
      <c r="AS1037" s="49" t="str">
        <f>IFERROR(IF(COUNT($S1037:AR1037)&gt;=$P1037,"",EDATE($S1037,26)),"")</f>
        <v/>
      </c>
      <c r="AT1037" s="49" t="str">
        <f>IFERROR(IF(COUNT($S1037:AS1037)&gt;=$P1037,"",EDATE($S1037,27)),"")</f>
        <v/>
      </c>
      <c r="AU1037" s="49" t="str">
        <f>IFERROR(IF(COUNT($S1037:AT1037)&gt;=$P1037,"",EDATE($S1037,28)),"")</f>
        <v/>
      </c>
      <c r="AV1037" s="49" t="str">
        <f>IFERROR(IF(COUNT($S1037:AU1037)&gt;=$P1037,"",EDATE($S1037,29)),"")</f>
        <v/>
      </c>
      <c r="AW1037" s="49" t="str">
        <f>IFERROR(IF(COUNT($S1037:AV1037)&gt;=$P1037,"",EDATE($S1037,30)),"")</f>
        <v/>
      </c>
      <c r="AX1037" s="49" t="str">
        <f>IFERROR(IF(COUNT($S1037:AW1037)&gt;=$P1037,"",EDATE($S1037,31)),"")</f>
        <v/>
      </c>
      <c r="AY1037" s="49" t="str">
        <f>IFERROR(IF(COUNT($S1037:AX1037)&gt;=$P1037,"",EDATE($S1037,32)),"")</f>
        <v/>
      </c>
      <c r="AZ1037" s="49" t="str">
        <f>IFERROR(IF(COUNT($S1037:AY1037)&gt;=$P1037,"",EDATE($S1037,33)),"")</f>
        <v/>
      </c>
      <c r="BA1037" s="49" t="str">
        <f>IFERROR(IF(COUNT($S1037:AZ1037)&gt;=$P1037,"",EDATE($S1037,34)),"")</f>
        <v/>
      </c>
      <c r="BB1037" s="49" t="str">
        <f>IFERROR(IF(COUNT($S1037:BA1037)&gt;=$P1037,"",EDATE($S1037,35)),"")</f>
        <v/>
      </c>
      <c r="BC1037" s="49" t="str">
        <f>IFERROR(IF(COUNT($S1037:BB1037)&gt;=$P1037,"",EDATE($S1037,36)),"")</f>
        <v/>
      </c>
      <c r="BD1037" s="108"/>
    </row>
    <row r="1038" spans="1:56" s="98" customFormat="1" ht="21" customHeight="1" thickBot="1">
      <c r="A1038" s="106" t="str">
        <f t="shared" ca="1" si="96"/>
        <v/>
      </c>
      <c r="B1038" s="152"/>
      <c r="C1038" s="45" t="str">
        <f>IFERROR(VLOOKUP(B1038,'اسماء العملاء'!$A$2:$E$1589,5,FALSE),"")</f>
        <v/>
      </c>
      <c r="D1038" s="60" t="str">
        <f>IFERROR(VLOOKUP(B1038,'اسماء العملاء'!$A$2:$C$1589,2,FALSE),"")</f>
        <v/>
      </c>
      <c r="E1038" s="56"/>
      <c r="F1038" s="62" t="str">
        <f>IFERROR(VLOOKUP(B1038,'اسماء العملاء'!$A$2:$C$1589,3,FALSE),"")</f>
        <v/>
      </c>
      <c r="G1038" s="75" t="str">
        <f>IFERROR(VLOOKUP(B1038,'اسماء العملاء'!$A$2:$F$1589,6,FALSE),"")</f>
        <v/>
      </c>
      <c r="H1038" s="142" t="str">
        <f>IFERROR(VLOOKUP(G1038,'انواع الفلاتر'!$B$2:$C$52,2,FALSE),"")</f>
        <v/>
      </c>
      <c r="I1038" s="128" t="str">
        <f>IFERROR(VLOOKUP(B1038,'اسماء العملاء'!$A$2:$K$1589,11,FALSE),"")</f>
        <v/>
      </c>
      <c r="J1038" s="46" t="str">
        <f t="shared" si="97"/>
        <v/>
      </c>
      <c r="K1038" s="37"/>
      <c r="L1038" s="137" t="str">
        <f t="shared" si="98"/>
        <v/>
      </c>
      <c r="M1038" s="94" t="str">
        <f>IFERROR(VLOOKUP(B1038,'اسماء العملاء'!$A$2:$G$1589,7,FALSE),"")</f>
        <v/>
      </c>
      <c r="N1038" s="92" t="str">
        <f t="shared" si="99"/>
        <v/>
      </c>
      <c r="O1038" s="149" t="str">
        <f>IFERROR(VLOOKUP(B1038,'اسماء العملاء'!$A$2:$I$1589,9,FALSE),"")</f>
        <v/>
      </c>
      <c r="P1038" s="144" t="str">
        <f t="shared" si="100"/>
        <v/>
      </c>
      <c r="Q1038" s="145" t="str">
        <f t="shared" si="101"/>
        <v/>
      </c>
      <c r="R1038" s="50"/>
      <c r="S1038" s="133" t="str">
        <f>IFERROR(VLOOKUP(B1038,'اسماء العملاء'!$A$2:$J$1589,10,FALSE),"")</f>
        <v/>
      </c>
      <c r="T1038" s="48" t="str">
        <f>IFERROR(IF(COUNT($S1038:S1038)&gt;=$P1038,"",EDATE($S1038,1)),"")</f>
        <v/>
      </c>
      <c r="U1038" s="48" t="str">
        <f>IFERROR(IF(COUNT($S1038:T1038)&gt;=$P1038,"",EDATE($S1038,2)),"")</f>
        <v/>
      </c>
      <c r="V1038" s="48" t="str">
        <f>IFERROR(IF(COUNT($S1038:U1038)&gt;=$P1038,"",EDATE($S1038,3)),"")</f>
        <v/>
      </c>
      <c r="W1038" s="48" t="str">
        <f>IFERROR(IF(COUNT($S1038:V1038)&gt;=$P1038,"",EDATE($S1038,4)),"")</f>
        <v/>
      </c>
      <c r="X1038" s="48" t="str">
        <f>IFERROR(IF(COUNT($S1038:W1038)&gt;=$P1038,"",EDATE($S1038,5)),"")</f>
        <v/>
      </c>
      <c r="Y1038" s="48" t="str">
        <f>IFERROR(IF(COUNT($S1038:X1038)&gt;=$P1038,"",EDATE($S1038,6)),"")</f>
        <v/>
      </c>
      <c r="Z1038" s="48" t="str">
        <f>IFERROR(IF(COUNT($S1038:Y1038)&gt;=$P1038,"",EDATE($S1038,7)),"")</f>
        <v/>
      </c>
      <c r="AA1038" s="48" t="str">
        <f>IFERROR(IF(COUNT($S1038:Z1038)&gt;=$P1038,"",EDATE($S1038,8)),"")</f>
        <v/>
      </c>
      <c r="AB1038" s="48" t="str">
        <f>IFERROR(IF(COUNT($S1038:AA1038)&gt;=$P1038,"",EDATE($S1038,9)),"")</f>
        <v/>
      </c>
      <c r="AC1038" s="48" t="str">
        <f>IFERROR(IF(COUNT($S1038:AB1038)&gt;=$P1038,"",EDATE($S1038,10)),"")</f>
        <v/>
      </c>
      <c r="AD1038" s="48" t="str">
        <f>IFERROR(IF(COUNT($S1038:AC1038)&gt;=$P1038,"",EDATE($S1038,11)),"")</f>
        <v/>
      </c>
      <c r="AE1038" s="48" t="str">
        <f>IFERROR(IF(COUNT($S1038:AD1038)&gt;=$P1038,"",EDATE($S1038,12)),"")</f>
        <v/>
      </c>
      <c r="AF1038" s="48" t="str">
        <f>IFERROR(IF(COUNT($S1038:AE1038)&gt;=$P1038,"",EDATE($S1038,13)),"")</f>
        <v/>
      </c>
      <c r="AG1038" s="48" t="str">
        <f>IFERROR(IF(COUNT($S1038:AF1038)&gt;=$P1038,"",EDATE($S1038,14)),"")</f>
        <v/>
      </c>
      <c r="AH1038" s="48" t="str">
        <f>IFERROR(IF(COUNT($S1038:AG1038)&gt;=$P1038,"",EDATE($S1038,15)),"")</f>
        <v/>
      </c>
      <c r="AI1038" s="48" t="str">
        <f>IFERROR(IF(COUNT($S1038:AH1038)&gt;=$P1038,"",EDATE($S1038,16)),"")</f>
        <v/>
      </c>
      <c r="AJ1038" s="48" t="str">
        <f>IFERROR(IF(COUNT($S1038:AI1038)&gt;=$P1038,"",EDATE($S1038,17)),"")</f>
        <v/>
      </c>
      <c r="AK1038" s="48" t="str">
        <f>IFERROR(IF(COUNT($S1038:AJ1038)&gt;=$P1038,"",EDATE($S1038,18)),"")</f>
        <v/>
      </c>
      <c r="AL1038" s="49" t="str">
        <f>IFERROR(IF(COUNT($S1038:AK1038)&gt;=$P1038,"",EDATE($S1038,19)),"")</f>
        <v/>
      </c>
      <c r="AM1038" s="49" t="str">
        <f>IFERROR(IF(COUNT($S1038:AL1038)&gt;=$P1038,"",EDATE($S1038,20)),"")</f>
        <v/>
      </c>
      <c r="AN1038" s="49" t="str">
        <f>IFERROR(IF(COUNT($S1038:AM1038)&gt;=$P1038,"",EDATE($S1038,21)),"")</f>
        <v/>
      </c>
      <c r="AO1038" s="49" t="str">
        <f>IFERROR(IF(COUNT($S1038:AN1038)&gt;=$P1038,"",EDATE($S1038,22)),"")</f>
        <v/>
      </c>
      <c r="AP1038" s="49" t="str">
        <f>IFERROR(IF(COUNT($S1038:AO1038)&gt;=$P1038,"",EDATE($S1038,23)),"")</f>
        <v/>
      </c>
      <c r="AQ1038" s="49" t="str">
        <f>IFERROR(IF(COUNT($S1038:AP1038)&gt;=$P1038,"",EDATE($S1038,24)),"")</f>
        <v/>
      </c>
      <c r="AR1038" s="49" t="str">
        <f>IFERROR(IF(COUNT($S1038:AQ1038)&gt;=$P1038,"",EDATE($S1038,25)),"")</f>
        <v/>
      </c>
      <c r="AS1038" s="49" t="str">
        <f>IFERROR(IF(COUNT($S1038:AR1038)&gt;=$P1038,"",EDATE($S1038,26)),"")</f>
        <v/>
      </c>
      <c r="AT1038" s="49" t="str">
        <f>IFERROR(IF(COUNT($S1038:AS1038)&gt;=$P1038,"",EDATE($S1038,27)),"")</f>
        <v/>
      </c>
      <c r="AU1038" s="49" t="str">
        <f>IFERROR(IF(COUNT($S1038:AT1038)&gt;=$P1038,"",EDATE($S1038,28)),"")</f>
        <v/>
      </c>
      <c r="AV1038" s="49" t="str">
        <f>IFERROR(IF(COUNT($S1038:AU1038)&gt;=$P1038,"",EDATE($S1038,29)),"")</f>
        <v/>
      </c>
      <c r="AW1038" s="49" t="str">
        <f>IFERROR(IF(COUNT($S1038:AV1038)&gt;=$P1038,"",EDATE($S1038,30)),"")</f>
        <v/>
      </c>
      <c r="AX1038" s="49" t="str">
        <f>IFERROR(IF(COUNT($S1038:AW1038)&gt;=$P1038,"",EDATE($S1038,31)),"")</f>
        <v/>
      </c>
      <c r="AY1038" s="49" t="str">
        <f>IFERROR(IF(COUNT($S1038:AX1038)&gt;=$P1038,"",EDATE($S1038,32)),"")</f>
        <v/>
      </c>
      <c r="AZ1038" s="49" t="str">
        <f>IFERROR(IF(COUNT($S1038:AY1038)&gt;=$P1038,"",EDATE($S1038,33)),"")</f>
        <v/>
      </c>
      <c r="BA1038" s="49" t="str">
        <f>IFERROR(IF(COUNT($S1038:AZ1038)&gt;=$P1038,"",EDATE($S1038,34)),"")</f>
        <v/>
      </c>
      <c r="BB1038" s="49" t="str">
        <f>IFERROR(IF(COUNT($S1038:BA1038)&gt;=$P1038,"",EDATE($S1038,35)),"")</f>
        <v/>
      </c>
      <c r="BC1038" s="49" t="str">
        <f>IFERROR(IF(COUNT($S1038:BB1038)&gt;=$P1038,"",EDATE($S1038,36)),"")</f>
        <v/>
      </c>
      <c r="BD1038" s="108"/>
    </row>
    <row r="1039" spans="1:56" s="98" customFormat="1" ht="21" customHeight="1" thickBot="1">
      <c r="A1039" s="106" t="str">
        <f t="shared" ca="1" si="96"/>
        <v/>
      </c>
      <c r="B1039" s="152"/>
      <c r="C1039" s="45" t="str">
        <f>IFERROR(VLOOKUP(B1039,'اسماء العملاء'!$A$2:$E$1589,5,FALSE),"")</f>
        <v/>
      </c>
      <c r="D1039" s="60" t="str">
        <f>IFERROR(VLOOKUP(B1039,'اسماء العملاء'!$A$2:$C$1589,2,FALSE),"")</f>
        <v/>
      </c>
      <c r="E1039" s="56"/>
      <c r="F1039" s="62" t="str">
        <f>IFERROR(VLOOKUP(B1039,'اسماء العملاء'!$A$2:$C$1589,3,FALSE),"")</f>
        <v/>
      </c>
      <c r="G1039" s="75" t="str">
        <f>IFERROR(VLOOKUP(B1039,'اسماء العملاء'!$A$2:$F$1589,6,FALSE),"")</f>
        <v/>
      </c>
      <c r="H1039" s="142" t="str">
        <f>IFERROR(VLOOKUP(G1039,'انواع الفلاتر'!$B$2:$C$52,2,FALSE),"")</f>
        <v/>
      </c>
      <c r="I1039" s="128" t="str">
        <f>IFERROR(VLOOKUP(B1039,'اسماء العملاء'!$A$2:$K$1589,11,FALSE),"")</f>
        <v/>
      </c>
      <c r="J1039" s="46" t="str">
        <f t="shared" si="97"/>
        <v/>
      </c>
      <c r="K1039" s="37"/>
      <c r="L1039" s="137" t="str">
        <f t="shared" si="98"/>
        <v/>
      </c>
      <c r="M1039" s="94" t="str">
        <f>IFERROR(VLOOKUP(B1039,'اسماء العملاء'!$A$2:$G$1589,7,FALSE),"")</f>
        <v/>
      </c>
      <c r="N1039" s="92" t="str">
        <f t="shared" si="99"/>
        <v/>
      </c>
      <c r="O1039" s="149" t="str">
        <f>IFERROR(VLOOKUP(B1039,'اسماء العملاء'!$A$2:$I$1589,9,FALSE),"")</f>
        <v/>
      </c>
      <c r="P1039" s="144" t="str">
        <f t="shared" si="100"/>
        <v/>
      </c>
      <c r="Q1039" s="145" t="str">
        <f t="shared" si="101"/>
        <v/>
      </c>
      <c r="R1039" s="50"/>
      <c r="S1039" s="133" t="str">
        <f>IFERROR(VLOOKUP(B1039,'اسماء العملاء'!$A$2:$J$1589,10,FALSE),"")</f>
        <v/>
      </c>
      <c r="T1039" s="48" t="str">
        <f>IFERROR(IF(COUNT($S1039:S1039)&gt;=$P1039,"",EDATE($S1039,1)),"")</f>
        <v/>
      </c>
      <c r="U1039" s="48" t="str">
        <f>IFERROR(IF(COUNT($S1039:T1039)&gt;=$P1039,"",EDATE($S1039,2)),"")</f>
        <v/>
      </c>
      <c r="V1039" s="48" t="str">
        <f>IFERROR(IF(COUNT($S1039:U1039)&gt;=$P1039,"",EDATE($S1039,3)),"")</f>
        <v/>
      </c>
      <c r="W1039" s="48" t="str">
        <f>IFERROR(IF(COUNT($S1039:V1039)&gt;=$P1039,"",EDATE($S1039,4)),"")</f>
        <v/>
      </c>
      <c r="X1039" s="48" t="str">
        <f>IFERROR(IF(COUNT($S1039:W1039)&gt;=$P1039,"",EDATE($S1039,5)),"")</f>
        <v/>
      </c>
      <c r="Y1039" s="48" t="str">
        <f>IFERROR(IF(COUNT($S1039:X1039)&gt;=$P1039,"",EDATE($S1039,6)),"")</f>
        <v/>
      </c>
      <c r="Z1039" s="48" t="str">
        <f>IFERROR(IF(COUNT($S1039:Y1039)&gt;=$P1039,"",EDATE($S1039,7)),"")</f>
        <v/>
      </c>
      <c r="AA1039" s="48" t="str">
        <f>IFERROR(IF(COUNT($S1039:Z1039)&gt;=$P1039,"",EDATE($S1039,8)),"")</f>
        <v/>
      </c>
      <c r="AB1039" s="48" t="str">
        <f>IFERROR(IF(COUNT($S1039:AA1039)&gt;=$P1039,"",EDATE($S1039,9)),"")</f>
        <v/>
      </c>
      <c r="AC1039" s="48" t="str">
        <f>IFERROR(IF(COUNT($S1039:AB1039)&gt;=$P1039,"",EDATE($S1039,10)),"")</f>
        <v/>
      </c>
      <c r="AD1039" s="48" t="str">
        <f>IFERROR(IF(COUNT($S1039:AC1039)&gt;=$P1039,"",EDATE($S1039,11)),"")</f>
        <v/>
      </c>
      <c r="AE1039" s="48" t="str">
        <f>IFERROR(IF(COUNT($S1039:AD1039)&gt;=$P1039,"",EDATE($S1039,12)),"")</f>
        <v/>
      </c>
      <c r="AF1039" s="48" t="str">
        <f>IFERROR(IF(COUNT($S1039:AE1039)&gt;=$P1039,"",EDATE($S1039,13)),"")</f>
        <v/>
      </c>
      <c r="AG1039" s="48" t="str">
        <f>IFERROR(IF(COUNT($S1039:AF1039)&gt;=$P1039,"",EDATE($S1039,14)),"")</f>
        <v/>
      </c>
      <c r="AH1039" s="48" t="str">
        <f>IFERROR(IF(COUNT($S1039:AG1039)&gt;=$P1039,"",EDATE($S1039,15)),"")</f>
        <v/>
      </c>
      <c r="AI1039" s="48" t="str">
        <f>IFERROR(IF(COUNT($S1039:AH1039)&gt;=$P1039,"",EDATE($S1039,16)),"")</f>
        <v/>
      </c>
      <c r="AJ1039" s="48" t="str">
        <f>IFERROR(IF(COUNT($S1039:AI1039)&gt;=$P1039,"",EDATE($S1039,17)),"")</f>
        <v/>
      </c>
      <c r="AK1039" s="48" t="str">
        <f>IFERROR(IF(COUNT($S1039:AJ1039)&gt;=$P1039,"",EDATE($S1039,18)),"")</f>
        <v/>
      </c>
      <c r="AL1039" s="49" t="str">
        <f>IFERROR(IF(COUNT($S1039:AK1039)&gt;=$P1039,"",EDATE($S1039,19)),"")</f>
        <v/>
      </c>
      <c r="AM1039" s="49" t="str">
        <f>IFERROR(IF(COUNT($S1039:AL1039)&gt;=$P1039,"",EDATE($S1039,20)),"")</f>
        <v/>
      </c>
      <c r="AN1039" s="49" t="str">
        <f>IFERROR(IF(COUNT($S1039:AM1039)&gt;=$P1039,"",EDATE($S1039,21)),"")</f>
        <v/>
      </c>
      <c r="AO1039" s="49" t="str">
        <f>IFERROR(IF(COUNT($S1039:AN1039)&gt;=$P1039,"",EDATE($S1039,22)),"")</f>
        <v/>
      </c>
      <c r="AP1039" s="49" t="str">
        <f>IFERROR(IF(COUNT($S1039:AO1039)&gt;=$P1039,"",EDATE($S1039,23)),"")</f>
        <v/>
      </c>
      <c r="AQ1039" s="49" t="str">
        <f>IFERROR(IF(COUNT($S1039:AP1039)&gt;=$P1039,"",EDATE($S1039,24)),"")</f>
        <v/>
      </c>
      <c r="AR1039" s="49" t="str">
        <f>IFERROR(IF(COUNT($S1039:AQ1039)&gt;=$P1039,"",EDATE($S1039,25)),"")</f>
        <v/>
      </c>
      <c r="AS1039" s="49" t="str">
        <f>IFERROR(IF(COUNT($S1039:AR1039)&gt;=$P1039,"",EDATE($S1039,26)),"")</f>
        <v/>
      </c>
      <c r="AT1039" s="49" t="str">
        <f>IFERROR(IF(COUNT($S1039:AS1039)&gt;=$P1039,"",EDATE($S1039,27)),"")</f>
        <v/>
      </c>
      <c r="AU1039" s="49" t="str">
        <f>IFERROR(IF(COUNT($S1039:AT1039)&gt;=$P1039,"",EDATE($S1039,28)),"")</f>
        <v/>
      </c>
      <c r="AV1039" s="49" t="str">
        <f>IFERROR(IF(COUNT($S1039:AU1039)&gt;=$P1039,"",EDATE($S1039,29)),"")</f>
        <v/>
      </c>
      <c r="AW1039" s="49" t="str">
        <f>IFERROR(IF(COUNT($S1039:AV1039)&gt;=$P1039,"",EDATE($S1039,30)),"")</f>
        <v/>
      </c>
      <c r="AX1039" s="49" t="str">
        <f>IFERROR(IF(COUNT($S1039:AW1039)&gt;=$P1039,"",EDATE($S1039,31)),"")</f>
        <v/>
      </c>
      <c r="AY1039" s="49" t="str">
        <f>IFERROR(IF(COUNT($S1039:AX1039)&gt;=$P1039,"",EDATE($S1039,32)),"")</f>
        <v/>
      </c>
      <c r="AZ1039" s="49" t="str">
        <f>IFERROR(IF(COUNT($S1039:AY1039)&gt;=$P1039,"",EDATE($S1039,33)),"")</f>
        <v/>
      </c>
      <c r="BA1039" s="49" t="str">
        <f>IFERROR(IF(COUNT($S1039:AZ1039)&gt;=$P1039,"",EDATE($S1039,34)),"")</f>
        <v/>
      </c>
      <c r="BB1039" s="49" t="str">
        <f>IFERROR(IF(COUNT($S1039:BA1039)&gt;=$P1039,"",EDATE($S1039,35)),"")</f>
        <v/>
      </c>
      <c r="BC1039" s="49" t="str">
        <f>IFERROR(IF(COUNT($S1039:BB1039)&gt;=$P1039,"",EDATE($S1039,36)),"")</f>
        <v/>
      </c>
      <c r="BD1039" s="108"/>
    </row>
    <row r="1040" spans="1:56" s="98" customFormat="1" ht="21" customHeight="1" thickBot="1">
      <c r="A1040" s="106" t="str">
        <f t="shared" ca="1" si="96"/>
        <v/>
      </c>
      <c r="B1040" s="152"/>
      <c r="C1040" s="45" t="str">
        <f>IFERROR(VLOOKUP(B1040,'اسماء العملاء'!$A$2:$E$1589,5,FALSE),"")</f>
        <v/>
      </c>
      <c r="D1040" s="60" t="str">
        <f>IFERROR(VLOOKUP(B1040,'اسماء العملاء'!$A$2:$C$1589,2,FALSE),"")</f>
        <v/>
      </c>
      <c r="E1040" s="56"/>
      <c r="F1040" s="62" t="str">
        <f>IFERROR(VLOOKUP(B1040,'اسماء العملاء'!$A$2:$C$1589,3,FALSE),"")</f>
        <v/>
      </c>
      <c r="G1040" s="75" t="str">
        <f>IFERROR(VLOOKUP(B1040,'اسماء العملاء'!$A$2:$F$1589,6,FALSE),"")</f>
        <v/>
      </c>
      <c r="H1040" s="142" t="str">
        <f>IFERROR(VLOOKUP(G1040,'انواع الفلاتر'!$B$2:$C$52,2,FALSE),"")</f>
        <v/>
      </c>
      <c r="I1040" s="128" t="str">
        <f>IFERROR(VLOOKUP(B1040,'اسماء العملاء'!$A$2:$K$1589,11,FALSE),"")</f>
        <v/>
      </c>
      <c r="J1040" s="46" t="str">
        <f t="shared" si="97"/>
        <v/>
      </c>
      <c r="K1040" s="37"/>
      <c r="L1040" s="137" t="str">
        <f t="shared" si="98"/>
        <v/>
      </c>
      <c r="M1040" s="94" t="str">
        <f>IFERROR(VLOOKUP(B1040,'اسماء العملاء'!$A$2:$G$1589,7,FALSE),"")</f>
        <v/>
      </c>
      <c r="N1040" s="92" t="str">
        <f t="shared" si="99"/>
        <v/>
      </c>
      <c r="O1040" s="149" t="str">
        <f>IFERROR(VLOOKUP(B1040,'اسماء العملاء'!$A$2:$I$1589,9,FALSE),"")</f>
        <v/>
      </c>
      <c r="P1040" s="144" t="str">
        <f t="shared" si="100"/>
        <v/>
      </c>
      <c r="Q1040" s="145" t="str">
        <f t="shared" si="101"/>
        <v/>
      </c>
      <c r="R1040" s="50"/>
      <c r="S1040" s="133" t="str">
        <f>IFERROR(VLOOKUP(B1040,'اسماء العملاء'!$A$2:$J$1589,10,FALSE),"")</f>
        <v/>
      </c>
      <c r="T1040" s="48" t="str">
        <f>IFERROR(IF(COUNT($S1040:S1040)&gt;=$P1040,"",EDATE($S1040,1)),"")</f>
        <v/>
      </c>
      <c r="U1040" s="48" t="str">
        <f>IFERROR(IF(COUNT($S1040:T1040)&gt;=$P1040,"",EDATE($S1040,2)),"")</f>
        <v/>
      </c>
      <c r="V1040" s="48" t="str">
        <f>IFERROR(IF(COUNT($S1040:U1040)&gt;=$P1040,"",EDATE($S1040,3)),"")</f>
        <v/>
      </c>
      <c r="W1040" s="48" t="str">
        <f>IFERROR(IF(COUNT($S1040:V1040)&gt;=$P1040,"",EDATE($S1040,4)),"")</f>
        <v/>
      </c>
      <c r="X1040" s="48" t="str">
        <f>IFERROR(IF(COUNT($S1040:W1040)&gt;=$P1040,"",EDATE($S1040,5)),"")</f>
        <v/>
      </c>
      <c r="Y1040" s="48" t="str">
        <f>IFERROR(IF(COUNT($S1040:X1040)&gt;=$P1040,"",EDATE($S1040,6)),"")</f>
        <v/>
      </c>
      <c r="Z1040" s="48" t="str">
        <f>IFERROR(IF(COUNT($S1040:Y1040)&gt;=$P1040,"",EDATE($S1040,7)),"")</f>
        <v/>
      </c>
      <c r="AA1040" s="48" t="str">
        <f>IFERROR(IF(COUNT($S1040:Z1040)&gt;=$P1040,"",EDATE($S1040,8)),"")</f>
        <v/>
      </c>
      <c r="AB1040" s="48" t="str">
        <f>IFERROR(IF(COUNT($S1040:AA1040)&gt;=$P1040,"",EDATE($S1040,9)),"")</f>
        <v/>
      </c>
      <c r="AC1040" s="48" t="str">
        <f>IFERROR(IF(COUNT($S1040:AB1040)&gt;=$P1040,"",EDATE($S1040,10)),"")</f>
        <v/>
      </c>
      <c r="AD1040" s="48" t="str">
        <f>IFERROR(IF(COUNT($S1040:AC1040)&gt;=$P1040,"",EDATE($S1040,11)),"")</f>
        <v/>
      </c>
      <c r="AE1040" s="48" t="str">
        <f>IFERROR(IF(COUNT($S1040:AD1040)&gt;=$P1040,"",EDATE($S1040,12)),"")</f>
        <v/>
      </c>
      <c r="AF1040" s="48" t="str">
        <f>IFERROR(IF(COUNT($S1040:AE1040)&gt;=$P1040,"",EDATE($S1040,13)),"")</f>
        <v/>
      </c>
      <c r="AG1040" s="48" t="str">
        <f>IFERROR(IF(COUNT($S1040:AF1040)&gt;=$P1040,"",EDATE($S1040,14)),"")</f>
        <v/>
      </c>
      <c r="AH1040" s="48" t="str">
        <f>IFERROR(IF(COUNT($S1040:AG1040)&gt;=$P1040,"",EDATE($S1040,15)),"")</f>
        <v/>
      </c>
      <c r="AI1040" s="48" t="str">
        <f>IFERROR(IF(COUNT($S1040:AH1040)&gt;=$P1040,"",EDATE($S1040,16)),"")</f>
        <v/>
      </c>
      <c r="AJ1040" s="48" t="str">
        <f>IFERROR(IF(COUNT($S1040:AI1040)&gt;=$P1040,"",EDATE($S1040,17)),"")</f>
        <v/>
      </c>
      <c r="AK1040" s="48" t="str">
        <f>IFERROR(IF(COUNT($S1040:AJ1040)&gt;=$P1040,"",EDATE($S1040,18)),"")</f>
        <v/>
      </c>
      <c r="AL1040" s="49" t="str">
        <f>IFERROR(IF(COUNT($S1040:AK1040)&gt;=$P1040,"",EDATE($S1040,19)),"")</f>
        <v/>
      </c>
      <c r="AM1040" s="49" t="str">
        <f>IFERROR(IF(COUNT($S1040:AL1040)&gt;=$P1040,"",EDATE($S1040,20)),"")</f>
        <v/>
      </c>
      <c r="AN1040" s="49" t="str">
        <f>IFERROR(IF(COUNT($S1040:AM1040)&gt;=$P1040,"",EDATE($S1040,21)),"")</f>
        <v/>
      </c>
      <c r="AO1040" s="49" t="str">
        <f>IFERROR(IF(COUNT($S1040:AN1040)&gt;=$P1040,"",EDATE($S1040,22)),"")</f>
        <v/>
      </c>
      <c r="AP1040" s="49" t="str">
        <f>IFERROR(IF(COUNT($S1040:AO1040)&gt;=$P1040,"",EDATE($S1040,23)),"")</f>
        <v/>
      </c>
      <c r="AQ1040" s="49" t="str">
        <f>IFERROR(IF(COUNT($S1040:AP1040)&gt;=$P1040,"",EDATE($S1040,24)),"")</f>
        <v/>
      </c>
      <c r="AR1040" s="49" t="str">
        <f>IFERROR(IF(COUNT($S1040:AQ1040)&gt;=$P1040,"",EDATE($S1040,25)),"")</f>
        <v/>
      </c>
      <c r="AS1040" s="49" t="str">
        <f>IFERROR(IF(COUNT($S1040:AR1040)&gt;=$P1040,"",EDATE($S1040,26)),"")</f>
        <v/>
      </c>
      <c r="AT1040" s="49" t="str">
        <f>IFERROR(IF(COUNT($S1040:AS1040)&gt;=$P1040,"",EDATE($S1040,27)),"")</f>
        <v/>
      </c>
      <c r="AU1040" s="49" t="str">
        <f>IFERROR(IF(COUNT($S1040:AT1040)&gt;=$P1040,"",EDATE($S1040,28)),"")</f>
        <v/>
      </c>
      <c r="AV1040" s="49" t="str">
        <f>IFERROR(IF(COUNT($S1040:AU1040)&gt;=$P1040,"",EDATE($S1040,29)),"")</f>
        <v/>
      </c>
      <c r="AW1040" s="49" t="str">
        <f>IFERROR(IF(COUNT($S1040:AV1040)&gt;=$P1040,"",EDATE($S1040,30)),"")</f>
        <v/>
      </c>
      <c r="AX1040" s="49" t="str">
        <f>IFERROR(IF(COUNT($S1040:AW1040)&gt;=$P1040,"",EDATE($S1040,31)),"")</f>
        <v/>
      </c>
      <c r="AY1040" s="49" t="str">
        <f>IFERROR(IF(COUNT($S1040:AX1040)&gt;=$P1040,"",EDATE($S1040,32)),"")</f>
        <v/>
      </c>
      <c r="AZ1040" s="49" t="str">
        <f>IFERROR(IF(COUNT($S1040:AY1040)&gt;=$P1040,"",EDATE($S1040,33)),"")</f>
        <v/>
      </c>
      <c r="BA1040" s="49" t="str">
        <f>IFERROR(IF(COUNT($S1040:AZ1040)&gt;=$P1040,"",EDATE($S1040,34)),"")</f>
        <v/>
      </c>
      <c r="BB1040" s="49" t="str">
        <f>IFERROR(IF(COUNT($S1040:BA1040)&gt;=$P1040,"",EDATE($S1040,35)),"")</f>
        <v/>
      </c>
      <c r="BC1040" s="49" t="str">
        <f>IFERROR(IF(COUNT($S1040:BB1040)&gt;=$P1040,"",EDATE($S1040,36)),"")</f>
        <v/>
      </c>
      <c r="BD1040" s="108"/>
    </row>
    <row r="1041" spans="1:56" s="98" customFormat="1" ht="21" customHeight="1" thickBot="1">
      <c r="A1041" s="106" t="str">
        <f t="shared" ca="1" si="96"/>
        <v/>
      </c>
      <c r="B1041" s="152"/>
      <c r="C1041" s="45" t="str">
        <f>IFERROR(VLOOKUP(B1041,'اسماء العملاء'!$A$2:$E$1589,5,FALSE),"")</f>
        <v/>
      </c>
      <c r="D1041" s="60" t="str">
        <f>IFERROR(VLOOKUP(B1041,'اسماء العملاء'!$A$2:$C$1589,2,FALSE),"")</f>
        <v/>
      </c>
      <c r="E1041" s="56"/>
      <c r="F1041" s="62" t="str">
        <f>IFERROR(VLOOKUP(B1041,'اسماء العملاء'!$A$2:$C$1589,3,FALSE),"")</f>
        <v/>
      </c>
      <c r="G1041" s="75" t="str">
        <f>IFERROR(VLOOKUP(B1041,'اسماء العملاء'!$A$2:$F$1589,6,FALSE),"")</f>
        <v/>
      </c>
      <c r="H1041" s="142" t="str">
        <f>IFERROR(VLOOKUP(G1041,'انواع الفلاتر'!$B$2:$C$52,2,FALSE),"")</f>
        <v/>
      </c>
      <c r="I1041" s="128" t="str">
        <f>IFERROR(VLOOKUP(B1041,'اسماء العملاء'!$A$2:$K$1589,11,FALSE),"")</f>
        <v/>
      </c>
      <c r="J1041" s="46" t="str">
        <f t="shared" si="97"/>
        <v/>
      </c>
      <c r="K1041" s="37"/>
      <c r="L1041" s="137" t="str">
        <f t="shared" si="98"/>
        <v/>
      </c>
      <c r="M1041" s="94" t="str">
        <f>IFERROR(VLOOKUP(B1041,'اسماء العملاء'!$A$2:$G$1589,7,FALSE),"")</f>
        <v/>
      </c>
      <c r="N1041" s="92" t="str">
        <f t="shared" si="99"/>
        <v/>
      </c>
      <c r="O1041" s="149" t="str">
        <f>IFERROR(VLOOKUP(B1041,'اسماء العملاء'!$A$2:$I$1589,9,FALSE),"")</f>
        <v/>
      </c>
      <c r="P1041" s="144" t="str">
        <f t="shared" si="100"/>
        <v/>
      </c>
      <c r="Q1041" s="145" t="str">
        <f t="shared" si="101"/>
        <v/>
      </c>
      <c r="R1041" s="50"/>
      <c r="S1041" s="133" t="str">
        <f>IFERROR(VLOOKUP(B1041,'اسماء العملاء'!$A$2:$J$1589,10,FALSE),"")</f>
        <v/>
      </c>
      <c r="T1041" s="48" t="str">
        <f>IFERROR(IF(COUNT($S1041:S1041)&gt;=$P1041,"",EDATE($S1041,1)),"")</f>
        <v/>
      </c>
      <c r="U1041" s="48" t="str">
        <f>IFERROR(IF(COUNT($S1041:T1041)&gt;=$P1041,"",EDATE($S1041,2)),"")</f>
        <v/>
      </c>
      <c r="V1041" s="48" t="str">
        <f>IFERROR(IF(COUNT($S1041:U1041)&gt;=$P1041,"",EDATE($S1041,3)),"")</f>
        <v/>
      </c>
      <c r="W1041" s="48" t="str">
        <f>IFERROR(IF(COUNT($S1041:V1041)&gt;=$P1041,"",EDATE($S1041,4)),"")</f>
        <v/>
      </c>
      <c r="X1041" s="48" t="str">
        <f>IFERROR(IF(COUNT($S1041:W1041)&gt;=$P1041,"",EDATE($S1041,5)),"")</f>
        <v/>
      </c>
      <c r="Y1041" s="48" t="str">
        <f>IFERROR(IF(COUNT($S1041:X1041)&gt;=$P1041,"",EDATE($S1041,6)),"")</f>
        <v/>
      </c>
      <c r="Z1041" s="48" t="str">
        <f>IFERROR(IF(COUNT($S1041:Y1041)&gt;=$P1041,"",EDATE($S1041,7)),"")</f>
        <v/>
      </c>
      <c r="AA1041" s="48" t="str">
        <f>IFERROR(IF(COUNT($S1041:Z1041)&gt;=$P1041,"",EDATE($S1041,8)),"")</f>
        <v/>
      </c>
      <c r="AB1041" s="48" t="str">
        <f>IFERROR(IF(COUNT($S1041:AA1041)&gt;=$P1041,"",EDATE($S1041,9)),"")</f>
        <v/>
      </c>
      <c r="AC1041" s="48" t="str">
        <f>IFERROR(IF(COUNT($S1041:AB1041)&gt;=$P1041,"",EDATE($S1041,10)),"")</f>
        <v/>
      </c>
      <c r="AD1041" s="48" t="str">
        <f>IFERROR(IF(COUNT($S1041:AC1041)&gt;=$P1041,"",EDATE($S1041,11)),"")</f>
        <v/>
      </c>
      <c r="AE1041" s="48" t="str">
        <f>IFERROR(IF(COUNT($S1041:AD1041)&gt;=$P1041,"",EDATE($S1041,12)),"")</f>
        <v/>
      </c>
      <c r="AF1041" s="48" t="str">
        <f>IFERROR(IF(COUNT($S1041:AE1041)&gt;=$P1041,"",EDATE($S1041,13)),"")</f>
        <v/>
      </c>
      <c r="AG1041" s="48" t="str">
        <f>IFERROR(IF(COUNT($S1041:AF1041)&gt;=$P1041,"",EDATE($S1041,14)),"")</f>
        <v/>
      </c>
      <c r="AH1041" s="48" t="str">
        <f>IFERROR(IF(COUNT($S1041:AG1041)&gt;=$P1041,"",EDATE($S1041,15)),"")</f>
        <v/>
      </c>
      <c r="AI1041" s="48" t="str">
        <f>IFERROR(IF(COUNT($S1041:AH1041)&gt;=$P1041,"",EDATE($S1041,16)),"")</f>
        <v/>
      </c>
      <c r="AJ1041" s="48" t="str">
        <f>IFERROR(IF(COUNT($S1041:AI1041)&gt;=$P1041,"",EDATE($S1041,17)),"")</f>
        <v/>
      </c>
      <c r="AK1041" s="48" t="str">
        <f>IFERROR(IF(COUNT($S1041:AJ1041)&gt;=$P1041,"",EDATE($S1041,18)),"")</f>
        <v/>
      </c>
      <c r="AL1041" s="49" t="str">
        <f>IFERROR(IF(COUNT($S1041:AK1041)&gt;=$P1041,"",EDATE($S1041,19)),"")</f>
        <v/>
      </c>
      <c r="AM1041" s="49" t="str">
        <f>IFERROR(IF(COUNT($S1041:AL1041)&gt;=$P1041,"",EDATE($S1041,20)),"")</f>
        <v/>
      </c>
      <c r="AN1041" s="49" t="str">
        <f>IFERROR(IF(COUNT($S1041:AM1041)&gt;=$P1041,"",EDATE($S1041,21)),"")</f>
        <v/>
      </c>
      <c r="AO1041" s="49" t="str">
        <f>IFERROR(IF(COUNT($S1041:AN1041)&gt;=$P1041,"",EDATE($S1041,22)),"")</f>
        <v/>
      </c>
      <c r="AP1041" s="49" t="str">
        <f>IFERROR(IF(COUNT($S1041:AO1041)&gt;=$P1041,"",EDATE($S1041,23)),"")</f>
        <v/>
      </c>
      <c r="AQ1041" s="49" t="str">
        <f>IFERROR(IF(COUNT($S1041:AP1041)&gt;=$P1041,"",EDATE($S1041,24)),"")</f>
        <v/>
      </c>
      <c r="AR1041" s="49" t="str">
        <f>IFERROR(IF(COUNT($S1041:AQ1041)&gt;=$P1041,"",EDATE($S1041,25)),"")</f>
        <v/>
      </c>
      <c r="AS1041" s="49" t="str">
        <f>IFERROR(IF(COUNT($S1041:AR1041)&gt;=$P1041,"",EDATE($S1041,26)),"")</f>
        <v/>
      </c>
      <c r="AT1041" s="49" t="str">
        <f>IFERROR(IF(COUNT($S1041:AS1041)&gt;=$P1041,"",EDATE($S1041,27)),"")</f>
        <v/>
      </c>
      <c r="AU1041" s="49" t="str">
        <f>IFERROR(IF(COUNT($S1041:AT1041)&gt;=$P1041,"",EDATE($S1041,28)),"")</f>
        <v/>
      </c>
      <c r="AV1041" s="49" t="str">
        <f>IFERROR(IF(COUNT($S1041:AU1041)&gt;=$P1041,"",EDATE($S1041,29)),"")</f>
        <v/>
      </c>
      <c r="AW1041" s="49" t="str">
        <f>IFERROR(IF(COUNT($S1041:AV1041)&gt;=$P1041,"",EDATE($S1041,30)),"")</f>
        <v/>
      </c>
      <c r="AX1041" s="49" t="str">
        <f>IFERROR(IF(COUNT($S1041:AW1041)&gt;=$P1041,"",EDATE($S1041,31)),"")</f>
        <v/>
      </c>
      <c r="AY1041" s="49" t="str">
        <f>IFERROR(IF(COUNT($S1041:AX1041)&gt;=$P1041,"",EDATE($S1041,32)),"")</f>
        <v/>
      </c>
      <c r="AZ1041" s="49" t="str">
        <f>IFERROR(IF(COUNT($S1041:AY1041)&gt;=$P1041,"",EDATE($S1041,33)),"")</f>
        <v/>
      </c>
      <c r="BA1041" s="49" t="str">
        <f>IFERROR(IF(COUNT($S1041:AZ1041)&gt;=$P1041,"",EDATE($S1041,34)),"")</f>
        <v/>
      </c>
      <c r="BB1041" s="49" t="str">
        <f>IFERROR(IF(COUNT($S1041:BA1041)&gt;=$P1041,"",EDATE($S1041,35)),"")</f>
        <v/>
      </c>
      <c r="BC1041" s="49" t="str">
        <f>IFERROR(IF(COUNT($S1041:BB1041)&gt;=$P1041,"",EDATE($S1041,36)),"")</f>
        <v/>
      </c>
      <c r="BD1041" s="108"/>
    </row>
    <row r="1042" spans="1:56" s="98" customFormat="1" ht="21" customHeight="1" thickBot="1">
      <c r="A1042" s="106" t="str">
        <f t="shared" ca="1" si="96"/>
        <v/>
      </c>
      <c r="B1042" s="152"/>
      <c r="C1042" s="45" t="str">
        <f>IFERROR(VLOOKUP(B1042,'اسماء العملاء'!$A$2:$E$1589,5,FALSE),"")</f>
        <v/>
      </c>
      <c r="D1042" s="60" t="str">
        <f>IFERROR(VLOOKUP(B1042,'اسماء العملاء'!$A$2:$C$1589,2,FALSE),"")</f>
        <v/>
      </c>
      <c r="E1042" s="56"/>
      <c r="F1042" s="62" t="str">
        <f>IFERROR(VLOOKUP(B1042,'اسماء العملاء'!$A$2:$C$1589,3,FALSE),"")</f>
        <v/>
      </c>
      <c r="G1042" s="75" t="str">
        <f>IFERROR(VLOOKUP(B1042,'اسماء العملاء'!$A$2:$F$1589,6,FALSE),"")</f>
        <v/>
      </c>
      <c r="H1042" s="142" t="str">
        <f>IFERROR(VLOOKUP(G1042,'انواع الفلاتر'!$B$2:$C$52,2,FALSE),"")</f>
        <v/>
      </c>
      <c r="I1042" s="128" t="str">
        <f>IFERROR(VLOOKUP(B1042,'اسماء العملاء'!$A$2:$K$1589,11,FALSE),"")</f>
        <v/>
      </c>
      <c r="J1042" s="46" t="str">
        <f t="shared" si="97"/>
        <v/>
      </c>
      <c r="K1042" s="37"/>
      <c r="L1042" s="137" t="str">
        <f t="shared" si="98"/>
        <v/>
      </c>
      <c r="M1042" s="94" t="str">
        <f>IFERROR(VLOOKUP(B1042,'اسماء العملاء'!$A$2:$G$1589,7,FALSE),"")</f>
        <v/>
      </c>
      <c r="N1042" s="92" t="str">
        <f t="shared" si="99"/>
        <v/>
      </c>
      <c r="O1042" s="149" t="str">
        <f>IFERROR(VLOOKUP(B1042,'اسماء العملاء'!$A$2:$I$1589,9,FALSE),"")</f>
        <v/>
      </c>
      <c r="P1042" s="144" t="str">
        <f t="shared" si="100"/>
        <v/>
      </c>
      <c r="Q1042" s="145" t="str">
        <f t="shared" si="101"/>
        <v/>
      </c>
      <c r="R1042" s="50"/>
      <c r="S1042" s="133" t="str">
        <f>IFERROR(VLOOKUP(B1042,'اسماء العملاء'!$A$2:$J$1589,10,FALSE),"")</f>
        <v/>
      </c>
      <c r="T1042" s="48" t="str">
        <f>IFERROR(IF(COUNT($S1042:S1042)&gt;=$P1042,"",EDATE($S1042,1)),"")</f>
        <v/>
      </c>
      <c r="U1042" s="48" t="str">
        <f>IFERROR(IF(COUNT($S1042:T1042)&gt;=$P1042,"",EDATE($S1042,2)),"")</f>
        <v/>
      </c>
      <c r="V1042" s="48" t="str">
        <f>IFERROR(IF(COUNT($S1042:U1042)&gt;=$P1042,"",EDATE($S1042,3)),"")</f>
        <v/>
      </c>
      <c r="W1042" s="48" t="str">
        <f>IFERROR(IF(COUNT($S1042:V1042)&gt;=$P1042,"",EDATE($S1042,4)),"")</f>
        <v/>
      </c>
      <c r="X1042" s="48" t="str">
        <f>IFERROR(IF(COUNT($S1042:W1042)&gt;=$P1042,"",EDATE($S1042,5)),"")</f>
        <v/>
      </c>
      <c r="Y1042" s="48" t="str">
        <f>IFERROR(IF(COUNT($S1042:X1042)&gt;=$P1042,"",EDATE($S1042,6)),"")</f>
        <v/>
      </c>
      <c r="Z1042" s="48" t="str">
        <f>IFERROR(IF(COUNT($S1042:Y1042)&gt;=$P1042,"",EDATE($S1042,7)),"")</f>
        <v/>
      </c>
      <c r="AA1042" s="48" t="str">
        <f>IFERROR(IF(COUNT($S1042:Z1042)&gt;=$P1042,"",EDATE($S1042,8)),"")</f>
        <v/>
      </c>
      <c r="AB1042" s="48" t="str">
        <f>IFERROR(IF(COUNT($S1042:AA1042)&gt;=$P1042,"",EDATE($S1042,9)),"")</f>
        <v/>
      </c>
      <c r="AC1042" s="48" t="str">
        <f>IFERROR(IF(COUNT($S1042:AB1042)&gt;=$P1042,"",EDATE($S1042,10)),"")</f>
        <v/>
      </c>
      <c r="AD1042" s="48" t="str">
        <f>IFERROR(IF(COUNT($S1042:AC1042)&gt;=$P1042,"",EDATE($S1042,11)),"")</f>
        <v/>
      </c>
      <c r="AE1042" s="48" t="str">
        <f>IFERROR(IF(COUNT($S1042:AD1042)&gt;=$P1042,"",EDATE($S1042,12)),"")</f>
        <v/>
      </c>
      <c r="AF1042" s="48" t="str">
        <f>IFERROR(IF(COUNT($S1042:AE1042)&gt;=$P1042,"",EDATE($S1042,13)),"")</f>
        <v/>
      </c>
      <c r="AG1042" s="48" t="str">
        <f>IFERROR(IF(COUNT($S1042:AF1042)&gt;=$P1042,"",EDATE($S1042,14)),"")</f>
        <v/>
      </c>
      <c r="AH1042" s="48" t="str">
        <f>IFERROR(IF(COUNT($S1042:AG1042)&gt;=$P1042,"",EDATE($S1042,15)),"")</f>
        <v/>
      </c>
      <c r="AI1042" s="48" t="str">
        <f>IFERROR(IF(COUNT($S1042:AH1042)&gt;=$P1042,"",EDATE($S1042,16)),"")</f>
        <v/>
      </c>
      <c r="AJ1042" s="48" t="str">
        <f>IFERROR(IF(COUNT($S1042:AI1042)&gt;=$P1042,"",EDATE($S1042,17)),"")</f>
        <v/>
      </c>
      <c r="AK1042" s="48" t="str">
        <f>IFERROR(IF(COUNT($S1042:AJ1042)&gt;=$P1042,"",EDATE($S1042,18)),"")</f>
        <v/>
      </c>
      <c r="AL1042" s="49" t="str">
        <f>IFERROR(IF(COUNT($S1042:AK1042)&gt;=$P1042,"",EDATE($S1042,19)),"")</f>
        <v/>
      </c>
      <c r="AM1042" s="49" t="str">
        <f>IFERROR(IF(COUNT($S1042:AL1042)&gt;=$P1042,"",EDATE($S1042,20)),"")</f>
        <v/>
      </c>
      <c r="AN1042" s="49" t="str">
        <f>IFERROR(IF(COUNT($S1042:AM1042)&gt;=$P1042,"",EDATE($S1042,21)),"")</f>
        <v/>
      </c>
      <c r="AO1042" s="49" t="str">
        <f>IFERROR(IF(COUNT($S1042:AN1042)&gt;=$P1042,"",EDATE($S1042,22)),"")</f>
        <v/>
      </c>
      <c r="AP1042" s="49" t="str">
        <f>IFERROR(IF(COUNT($S1042:AO1042)&gt;=$P1042,"",EDATE($S1042,23)),"")</f>
        <v/>
      </c>
      <c r="AQ1042" s="49" t="str">
        <f>IFERROR(IF(COUNT($S1042:AP1042)&gt;=$P1042,"",EDATE($S1042,24)),"")</f>
        <v/>
      </c>
      <c r="AR1042" s="49" t="str">
        <f>IFERROR(IF(COUNT($S1042:AQ1042)&gt;=$P1042,"",EDATE($S1042,25)),"")</f>
        <v/>
      </c>
      <c r="AS1042" s="49" t="str">
        <f>IFERROR(IF(COUNT($S1042:AR1042)&gt;=$P1042,"",EDATE($S1042,26)),"")</f>
        <v/>
      </c>
      <c r="AT1042" s="49" t="str">
        <f>IFERROR(IF(COUNT($S1042:AS1042)&gt;=$P1042,"",EDATE($S1042,27)),"")</f>
        <v/>
      </c>
      <c r="AU1042" s="49" t="str">
        <f>IFERROR(IF(COUNT($S1042:AT1042)&gt;=$P1042,"",EDATE($S1042,28)),"")</f>
        <v/>
      </c>
      <c r="AV1042" s="49" t="str">
        <f>IFERROR(IF(COUNT($S1042:AU1042)&gt;=$P1042,"",EDATE($S1042,29)),"")</f>
        <v/>
      </c>
      <c r="AW1042" s="49" t="str">
        <f>IFERROR(IF(COUNT($S1042:AV1042)&gt;=$P1042,"",EDATE($S1042,30)),"")</f>
        <v/>
      </c>
      <c r="AX1042" s="49" t="str">
        <f>IFERROR(IF(COUNT($S1042:AW1042)&gt;=$P1042,"",EDATE($S1042,31)),"")</f>
        <v/>
      </c>
      <c r="AY1042" s="49" t="str">
        <f>IFERROR(IF(COUNT($S1042:AX1042)&gt;=$P1042,"",EDATE($S1042,32)),"")</f>
        <v/>
      </c>
      <c r="AZ1042" s="49" t="str">
        <f>IFERROR(IF(COUNT($S1042:AY1042)&gt;=$P1042,"",EDATE($S1042,33)),"")</f>
        <v/>
      </c>
      <c r="BA1042" s="49" t="str">
        <f>IFERROR(IF(COUNT($S1042:AZ1042)&gt;=$P1042,"",EDATE($S1042,34)),"")</f>
        <v/>
      </c>
      <c r="BB1042" s="49" t="str">
        <f>IFERROR(IF(COUNT($S1042:BA1042)&gt;=$P1042,"",EDATE($S1042,35)),"")</f>
        <v/>
      </c>
      <c r="BC1042" s="49" t="str">
        <f>IFERROR(IF(COUNT($S1042:BB1042)&gt;=$P1042,"",EDATE($S1042,36)),"")</f>
        <v/>
      </c>
      <c r="BD1042" s="108"/>
    </row>
    <row r="1043" spans="1:56" s="98" customFormat="1" ht="21" customHeight="1" thickBot="1">
      <c r="A1043" s="106" t="str">
        <f t="shared" ca="1" si="96"/>
        <v/>
      </c>
      <c r="B1043" s="152"/>
      <c r="C1043" s="45" t="str">
        <f>IFERROR(VLOOKUP(B1043,'اسماء العملاء'!$A$2:$E$1589,5,FALSE),"")</f>
        <v/>
      </c>
      <c r="D1043" s="60" t="str">
        <f>IFERROR(VLOOKUP(B1043,'اسماء العملاء'!$A$2:$C$1589,2,FALSE),"")</f>
        <v/>
      </c>
      <c r="E1043" s="56"/>
      <c r="F1043" s="62" t="str">
        <f>IFERROR(VLOOKUP(B1043,'اسماء العملاء'!$A$2:$C$1589,3,FALSE),"")</f>
        <v/>
      </c>
      <c r="G1043" s="75" t="str">
        <f>IFERROR(VLOOKUP(B1043,'اسماء العملاء'!$A$2:$F$1589,6,FALSE),"")</f>
        <v/>
      </c>
      <c r="H1043" s="142" t="str">
        <f>IFERROR(VLOOKUP(G1043,'انواع الفلاتر'!$B$2:$C$52,2,FALSE),"")</f>
        <v/>
      </c>
      <c r="I1043" s="128" t="str">
        <f>IFERROR(VLOOKUP(B1043,'اسماء العملاء'!$A$2:$K$1589,11,FALSE),"")</f>
        <v/>
      </c>
      <c r="J1043" s="46" t="str">
        <f t="shared" si="97"/>
        <v/>
      </c>
      <c r="K1043" s="37"/>
      <c r="L1043" s="137" t="str">
        <f t="shared" si="98"/>
        <v/>
      </c>
      <c r="M1043" s="94" t="str">
        <f>IFERROR(VLOOKUP(B1043,'اسماء العملاء'!$A$2:$G$1589,7,FALSE),"")</f>
        <v/>
      </c>
      <c r="N1043" s="92" t="str">
        <f t="shared" si="99"/>
        <v/>
      </c>
      <c r="O1043" s="149" t="str">
        <f>IFERROR(VLOOKUP(B1043,'اسماء العملاء'!$A$2:$I$1589,9,FALSE),"")</f>
        <v/>
      </c>
      <c r="P1043" s="144" t="str">
        <f t="shared" si="100"/>
        <v/>
      </c>
      <c r="Q1043" s="145" t="str">
        <f t="shared" si="101"/>
        <v/>
      </c>
      <c r="R1043" s="50"/>
      <c r="S1043" s="133" t="str">
        <f>IFERROR(VLOOKUP(B1043,'اسماء العملاء'!$A$2:$J$1589,10,FALSE),"")</f>
        <v/>
      </c>
      <c r="T1043" s="48" t="str">
        <f>IFERROR(IF(COUNT($S1043:S1043)&gt;=$P1043,"",EDATE($S1043,1)),"")</f>
        <v/>
      </c>
      <c r="U1043" s="48" t="str">
        <f>IFERROR(IF(COUNT($S1043:T1043)&gt;=$P1043,"",EDATE($S1043,2)),"")</f>
        <v/>
      </c>
      <c r="V1043" s="48" t="str">
        <f>IFERROR(IF(COUNT($S1043:U1043)&gt;=$P1043,"",EDATE($S1043,3)),"")</f>
        <v/>
      </c>
      <c r="W1043" s="48" t="str">
        <f>IFERROR(IF(COUNT($S1043:V1043)&gt;=$P1043,"",EDATE($S1043,4)),"")</f>
        <v/>
      </c>
      <c r="X1043" s="48" t="str">
        <f>IFERROR(IF(COUNT($S1043:W1043)&gt;=$P1043,"",EDATE($S1043,5)),"")</f>
        <v/>
      </c>
      <c r="Y1043" s="48" t="str">
        <f>IFERROR(IF(COUNT($S1043:X1043)&gt;=$P1043,"",EDATE($S1043,6)),"")</f>
        <v/>
      </c>
      <c r="Z1043" s="48" t="str">
        <f>IFERROR(IF(COUNT($S1043:Y1043)&gt;=$P1043,"",EDATE($S1043,7)),"")</f>
        <v/>
      </c>
      <c r="AA1043" s="48" t="str">
        <f>IFERROR(IF(COUNT($S1043:Z1043)&gt;=$P1043,"",EDATE($S1043,8)),"")</f>
        <v/>
      </c>
      <c r="AB1043" s="48" t="str">
        <f>IFERROR(IF(COUNT($S1043:AA1043)&gt;=$P1043,"",EDATE($S1043,9)),"")</f>
        <v/>
      </c>
      <c r="AC1043" s="48" t="str">
        <f>IFERROR(IF(COUNT($S1043:AB1043)&gt;=$P1043,"",EDATE($S1043,10)),"")</f>
        <v/>
      </c>
      <c r="AD1043" s="48" t="str">
        <f>IFERROR(IF(COUNT($S1043:AC1043)&gt;=$P1043,"",EDATE($S1043,11)),"")</f>
        <v/>
      </c>
      <c r="AE1043" s="48" t="str">
        <f>IFERROR(IF(COUNT($S1043:AD1043)&gt;=$P1043,"",EDATE($S1043,12)),"")</f>
        <v/>
      </c>
      <c r="AF1043" s="48" t="str">
        <f>IFERROR(IF(COUNT($S1043:AE1043)&gt;=$P1043,"",EDATE($S1043,13)),"")</f>
        <v/>
      </c>
      <c r="AG1043" s="48" t="str">
        <f>IFERROR(IF(COUNT($S1043:AF1043)&gt;=$P1043,"",EDATE($S1043,14)),"")</f>
        <v/>
      </c>
      <c r="AH1043" s="48" t="str">
        <f>IFERROR(IF(COUNT($S1043:AG1043)&gt;=$P1043,"",EDATE($S1043,15)),"")</f>
        <v/>
      </c>
      <c r="AI1043" s="48" t="str">
        <f>IFERROR(IF(COUNT($S1043:AH1043)&gt;=$P1043,"",EDATE($S1043,16)),"")</f>
        <v/>
      </c>
      <c r="AJ1043" s="48" t="str">
        <f>IFERROR(IF(COUNT($S1043:AI1043)&gt;=$P1043,"",EDATE($S1043,17)),"")</f>
        <v/>
      </c>
      <c r="AK1043" s="48" t="str">
        <f>IFERROR(IF(COUNT($S1043:AJ1043)&gt;=$P1043,"",EDATE($S1043,18)),"")</f>
        <v/>
      </c>
      <c r="AL1043" s="49" t="str">
        <f>IFERROR(IF(COUNT($S1043:AK1043)&gt;=$P1043,"",EDATE($S1043,19)),"")</f>
        <v/>
      </c>
      <c r="AM1043" s="49" t="str">
        <f>IFERROR(IF(COUNT($S1043:AL1043)&gt;=$P1043,"",EDATE($S1043,20)),"")</f>
        <v/>
      </c>
      <c r="AN1043" s="49" t="str">
        <f>IFERROR(IF(COUNT($S1043:AM1043)&gt;=$P1043,"",EDATE($S1043,21)),"")</f>
        <v/>
      </c>
      <c r="AO1043" s="49" t="str">
        <f>IFERROR(IF(COUNT($S1043:AN1043)&gt;=$P1043,"",EDATE($S1043,22)),"")</f>
        <v/>
      </c>
      <c r="AP1043" s="49" t="str">
        <f>IFERROR(IF(COUNT($S1043:AO1043)&gt;=$P1043,"",EDATE($S1043,23)),"")</f>
        <v/>
      </c>
      <c r="AQ1043" s="49" t="str">
        <f>IFERROR(IF(COUNT($S1043:AP1043)&gt;=$P1043,"",EDATE($S1043,24)),"")</f>
        <v/>
      </c>
      <c r="AR1043" s="49" t="str">
        <f>IFERROR(IF(COUNT($S1043:AQ1043)&gt;=$P1043,"",EDATE($S1043,25)),"")</f>
        <v/>
      </c>
      <c r="AS1043" s="49" t="str">
        <f>IFERROR(IF(COUNT($S1043:AR1043)&gt;=$P1043,"",EDATE($S1043,26)),"")</f>
        <v/>
      </c>
      <c r="AT1043" s="49" t="str">
        <f>IFERROR(IF(COUNT($S1043:AS1043)&gt;=$P1043,"",EDATE($S1043,27)),"")</f>
        <v/>
      </c>
      <c r="AU1043" s="49" t="str">
        <f>IFERROR(IF(COUNT($S1043:AT1043)&gt;=$P1043,"",EDATE($S1043,28)),"")</f>
        <v/>
      </c>
      <c r="AV1043" s="49" t="str">
        <f>IFERROR(IF(COUNT($S1043:AU1043)&gt;=$P1043,"",EDATE($S1043,29)),"")</f>
        <v/>
      </c>
      <c r="AW1043" s="49" t="str">
        <f>IFERROR(IF(COUNT($S1043:AV1043)&gt;=$P1043,"",EDATE($S1043,30)),"")</f>
        <v/>
      </c>
      <c r="AX1043" s="49" t="str">
        <f>IFERROR(IF(COUNT($S1043:AW1043)&gt;=$P1043,"",EDATE($S1043,31)),"")</f>
        <v/>
      </c>
      <c r="AY1043" s="49" t="str">
        <f>IFERROR(IF(COUNT($S1043:AX1043)&gt;=$P1043,"",EDATE($S1043,32)),"")</f>
        <v/>
      </c>
      <c r="AZ1043" s="49" t="str">
        <f>IFERROR(IF(COUNT($S1043:AY1043)&gt;=$P1043,"",EDATE($S1043,33)),"")</f>
        <v/>
      </c>
      <c r="BA1043" s="49" t="str">
        <f>IFERROR(IF(COUNT($S1043:AZ1043)&gt;=$P1043,"",EDATE($S1043,34)),"")</f>
        <v/>
      </c>
      <c r="BB1043" s="49" t="str">
        <f>IFERROR(IF(COUNT($S1043:BA1043)&gt;=$P1043,"",EDATE($S1043,35)),"")</f>
        <v/>
      </c>
      <c r="BC1043" s="49" t="str">
        <f>IFERROR(IF(COUNT($S1043:BB1043)&gt;=$P1043,"",EDATE($S1043,36)),"")</f>
        <v/>
      </c>
      <c r="BD1043" s="108"/>
    </row>
    <row r="1044" spans="1:56" s="98" customFormat="1" ht="21" customHeight="1" thickBot="1">
      <c r="A1044" s="106" t="str">
        <f t="shared" ca="1" si="96"/>
        <v/>
      </c>
      <c r="B1044" s="152"/>
      <c r="C1044" s="45" t="str">
        <f>IFERROR(VLOOKUP(B1044,'اسماء العملاء'!$A$2:$E$1589,5,FALSE),"")</f>
        <v/>
      </c>
      <c r="D1044" s="60" t="str">
        <f>IFERROR(VLOOKUP(B1044,'اسماء العملاء'!$A$2:$C$1589,2,FALSE),"")</f>
        <v/>
      </c>
      <c r="E1044" s="56"/>
      <c r="F1044" s="62" t="str">
        <f>IFERROR(VLOOKUP(B1044,'اسماء العملاء'!$A$2:$C$1589,3,FALSE),"")</f>
        <v/>
      </c>
      <c r="G1044" s="75" t="str">
        <f>IFERROR(VLOOKUP(B1044,'اسماء العملاء'!$A$2:$F$1589,6,FALSE),"")</f>
        <v/>
      </c>
      <c r="H1044" s="142" t="str">
        <f>IFERROR(VLOOKUP(G1044,'انواع الفلاتر'!$B$2:$C$52,2,FALSE),"")</f>
        <v/>
      </c>
      <c r="I1044" s="128" t="str">
        <f>IFERROR(VLOOKUP(B1044,'اسماء العملاء'!$A$2:$K$1589,11,FALSE),"")</f>
        <v/>
      </c>
      <c r="J1044" s="46" t="str">
        <f t="shared" si="97"/>
        <v/>
      </c>
      <c r="K1044" s="37"/>
      <c r="L1044" s="137" t="str">
        <f t="shared" si="98"/>
        <v/>
      </c>
      <c r="M1044" s="94" t="str">
        <f>IFERROR(VLOOKUP(B1044,'اسماء العملاء'!$A$2:$G$1589,7,FALSE),"")</f>
        <v/>
      </c>
      <c r="N1044" s="92" t="str">
        <f t="shared" si="99"/>
        <v/>
      </c>
      <c r="O1044" s="149" t="str">
        <f>IFERROR(VLOOKUP(B1044,'اسماء العملاء'!$A$2:$I$1589,9,FALSE),"")</f>
        <v/>
      </c>
      <c r="P1044" s="144" t="str">
        <f t="shared" si="100"/>
        <v/>
      </c>
      <c r="Q1044" s="145" t="str">
        <f t="shared" si="101"/>
        <v/>
      </c>
      <c r="R1044" s="50"/>
      <c r="S1044" s="133" t="str">
        <f>IFERROR(VLOOKUP(B1044,'اسماء العملاء'!$A$2:$J$1589,10,FALSE),"")</f>
        <v/>
      </c>
      <c r="T1044" s="48" t="str">
        <f>IFERROR(IF(COUNT($S1044:S1044)&gt;=$P1044,"",EDATE($S1044,1)),"")</f>
        <v/>
      </c>
      <c r="U1044" s="48" t="str">
        <f>IFERROR(IF(COUNT($S1044:T1044)&gt;=$P1044,"",EDATE($S1044,2)),"")</f>
        <v/>
      </c>
      <c r="V1044" s="48" t="str">
        <f>IFERROR(IF(COUNT($S1044:U1044)&gt;=$P1044,"",EDATE($S1044,3)),"")</f>
        <v/>
      </c>
      <c r="W1044" s="48" t="str">
        <f>IFERROR(IF(COUNT($S1044:V1044)&gt;=$P1044,"",EDATE($S1044,4)),"")</f>
        <v/>
      </c>
      <c r="X1044" s="48" t="str">
        <f>IFERROR(IF(COUNT($S1044:W1044)&gt;=$P1044,"",EDATE($S1044,5)),"")</f>
        <v/>
      </c>
      <c r="Y1044" s="48" t="str">
        <f>IFERROR(IF(COUNT($S1044:X1044)&gt;=$P1044,"",EDATE($S1044,6)),"")</f>
        <v/>
      </c>
      <c r="Z1044" s="48" t="str">
        <f>IFERROR(IF(COUNT($S1044:Y1044)&gt;=$P1044,"",EDATE($S1044,7)),"")</f>
        <v/>
      </c>
      <c r="AA1044" s="48" t="str">
        <f>IFERROR(IF(COUNT($S1044:Z1044)&gt;=$P1044,"",EDATE($S1044,8)),"")</f>
        <v/>
      </c>
      <c r="AB1044" s="48" t="str">
        <f>IFERROR(IF(COUNT($S1044:AA1044)&gt;=$P1044,"",EDATE($S1044,9)),"")</f>
        <v/>
      </c>
      <c r="AC1044" s="48" t="str">
        <f>IFERROR(IF(COUNT($S1044:AB1044)&gt;=$P1044,"",EDATE($S1044,10)),"")</f>
        <v/>
      </c>
      <c r="AD1044" s="48" t="str">
        <f>IFERROR(IF(COUNT($S1044:AC1044)&gt;=$P1044,"",EDATE($S1044,11)),"")</f>
        <v/>
      </c>
      <c r="AE1044" s="48" t="str">
        <f>IFERROR(IF(COUNT($S1044:AD1044)&gt;=$P1044,"",EDATE($S1044,12)),"")</f>
        <v/>
      </c>
      <c r="AF1044" s="48" t="str">
        <f>IFERROR(IF(COUNT($S1044:AE1044)&gt;=$P1044,"",EDATE($S1044,13)),"")</f>
        <v/>
      </c>
      <c r="AG1044" s="48" t="str">
        <f>IFERROR(IF(COUNT($S1044:AF1044)&gt;=$P1044,"",EDATE($S1044,14)),"")</f>
        <v/>
      </c>
      <c r="AH1044" s="48" t="str">
        <f>IFERROR(IF(COUNT($S1044:AG1044)&gt;=$P1044,"",EDATE($S1044,15)),"")</f>
        <v/>
      </c>
      <c r="AI1044" s="48" t="str">
        <f>IFERROR(IF(COUNT($S1044:AH1044)&gt;=$P1044,"",EDATE($S1044,16)),"")</f>
        <v/>
      </c>
      <c r="AJ1044" s="48" t="str">
        <f>IFERROR(IF(COUNT($S1044:AI1044)&gt;=$P1044,"",EDATE($S1044,17)),"")</f>
        <v/>
      </c>
      <c r="AK1044" s="48" t="str">
        <f>IFERROR(IF(COUNT($S1044:AJ1044)&gt;=$P1044,"",EDATE($S1044,18)),"")</f>
        <v/>
      </c>
      <c r="AL1044" s="49" t="str">
        <f>IFERROR(IF(COUNT($S1044:AK1044)&gt;=$P1044,"",EDATE($S1044,19)),"")</f>
        <v/>
      </c>
      <c r="AM1044" s="49" t="str">
        <f>IFERROR(IF(COUNT($S1044:AL1044)&gt;=$P1044,"",EDATE($S1044,20)),"")</f>
        <v/>
      </c>
      <c r="AN1044" s="49" t="str">
        <f>IFERROR(IF(COUNT($S1044:AM1044)&gt;=$P1044,"",EDATE($S1044,21)),"")</f>
        <v/>
      </c>
      <c r="AO1044" s="49" t="str">
        <f>IFERROR(IF(COUNT($S1044:AN1044)&gt;=$P1044,"",EDATE($S1044,22)),"")</f>
        <v/>
      </c>
      <c r="AP1044" s="49" t="str">
        <f>IFERROR(IF(COUNT($S1044:AO1044)&gt;=$P1044,"",EDATE($S1044,23)),"")</f>
        <v/>
      </c>
      <c r="AQ1044" s="49" t="str">
        <f>IFERROR(IF(COUNT($S1044:AP1044)&gt;=$P1044,"",EDATE($S1044,24)),"")</f>
        <v/>
      </c>
      <c r="AR1044" s="49" t="str">
        <f>IFERROR(IF(COUNT($S1044:AQ1044)&gt;=$P1044,"",EDATE($S1044,25)),"")</f>
        <v/>
      </c>
      <c r="AS1044" s="49" t="str">
        <f>IFERROR(IF(COUNT($S1044:AR1044)&gt;=$P1044,"",EDATE($S1044,26)),"")</f>
        <v/>
      </c>
      <c r="AT1044" s="49" t="str">
        <f>IFERROR(IF(COUNT($S1044:AS1044)&gt;=$P1044,"",EDATE($S1044,27)),"")</f>
        <v/>
      </c>
      <c r="AU1044" s="49" t="str">
        <f>IFERROR(IF(COUNT($S1044:AT1044)&gt;=$P1044,"",EDATE($S1044,28)),"")</f>
        <v/>
      </c>
      <c r="AV1044" s="49" t="str">
        <f>IFERROR(IF(COUNT($S1044:AU1044)&gt;=$P1044,"",EDATE($S1044,29)),"")</f>
        <v/>
      </c>
      <c r="AW1044" s="49" t="str">
        <f>IFERROR(IF(COUNT($S1044:AV1044)&gt;=$P1044,"",EDATE($S1044,30)),"")</f>
        <v/>
      </c>
      <c r="AX1044" s="49" t="str">
        <f>IFERROR(IF(COUNT($S1044:AW1044)&gt;=$P1044,"",EDATE($S1044,31)),"")</f>
        <v/>
      </c>
      <c r="AY1044" s="49" t="str">
        <f>IFERROR(IF(COUNT($S1044:AX1044)&gt;=$P1044,"",EDATE($S1044,32)),"")</f>
        <v/>
      </c>
      <c r="AZ1044" s="49" t="str">
        <f>IFERROR(IF(COUNT($S1044:AY1044)&gt;=$P1044,"",EDATE($S1044,33)),"")</f>
        <v/>
      </c>
      <c r="BA1044" s="49" t="str">
        <f>IFERROR(IF(COUNT($S1044:AZ1044)&gt;=$P1044,"",EDATE($S1044,34)),"")</f>
        <v/>
      </c>
      <c r="BB1044" s="49" t="str">
        <f>IFERROR(IF(COUNT($S1044:BA1044)&gt;=$P1044,"",EDATE($S1044,35)),"")</f>
        <v/>
      </c>
      <c r="BC1044" s="49" t="str">
        <f>IFERROR(IF(COUNT($S1044:BB1044)&gt;=$P1044,"",EDATE($S1044,36)),"")</f>
        <v/>
      </c>
      <c r="BD1044" s="108"/>
    </row>
    <row r="1045" spans="1:56" s="98" customFormat="1" ht="21" customHeight="1" thickBot="1">
      <c r="A1045" s="106" t="str">
        <f t="shared" ca="1" si="96"/>
        <v/>
      </c>
      <c r="B1045" s="152"/>
      <c r="C1045" s="45" t="str">
        <f>IFERROR(VLOOKUP(B1045,'اسماء العملاء'!$A$2:$E$1589,5,FALSE),"")</f>
        <v/>
      </c>
      <c r="D1045" s="60" t="str">
        <f>IFERROR(VLOOKUP(B1045,'اسماء العملاء'!$A$2:$C$1589,2,FALSE),"")</f>
        <v/>
      </c>
      <c r="E1045" s="56"/>
      <c r="F1045" s="62" t="str">
        <f>IFERROR(VLOOKUP(B1045,'اسماء العملاء'!$A$2:$C$1589,3,FALSE),"")</f>
        <v/>
      </c>
      <c r="G1045" s="75" t="str">
        <f>IFERROR(VLOOKUP(B1045,'اسماء العملاء'!$A$2:$F$1589,6,FALSE),"")</f>
        <v/>
      </c>
      <c r="H1045" s="142" t="str">
        <f>IFERROR(VLOOKUP(G1045,'انواع الفلاتر'!$B$2:$C$52,2,FALSE),"")</f>
        <v/>
      </c>
      <c r="I1045" s="128" t="str">
        <f>IFERROR(VLOOKUP(B1045,'اسماء العملاء'!$A$2:$K$1589,11,FALSE),"")</f>
        <v/>
      </c>
      <c r="J1045" s="46" t="str">
        <f t="shared" si="97"/>
        <v/>
      </c>
      <c r="K1045" s="37"/>
      <c r="L1045" s="137" t="str">
        <f t="shared" si="98"/>
        <v/>
      </c>
      <c r="M1045" s="94" t="str">
        <f>IFERROR(VLOOKUP(B1045,'اسماء العملاء'!$A$2:$G$1589,7,FALSE),"")</f>
        <v/>
      </c>
      <c r="N1045" s="92" t="str">
        <f t="shared" si="99"/>
        <v/>
      </c>
      <c r="O1045" s="149" t="str">
        <f>IFERROR(VLOOKUP(B1045,'اسماء العملاء'!$A$2:$I$1589,9,FALSE),"")</f>
        <v/>
      </c>
      <c r="P1045" s="144" t="str">
        <f t="shared" si="100"/>
        <v/>
      </c>
      <c r="Q1045" s="145" t="str">
        <f t="shared" si="101"/>
        <v/>
      </c>
      <c r="R1045" s="50"/>
      <c r="S1045" s="133" t="str">
        <f>IFERROR(VLOOKUP(B1045,'اسماء العملاء'!$A$2:$J$1589,10,FALSE),"")</f>
        <v/>
      </c>
      <c r="T1045" s="48" t="str">
        <f>IFERROR(IF(COUNT($S1045:S1045)&gt;=$P1045,"",EDATE($S1045,1)),"")</f>
        <v/>
      </c>
      <c r="U1045" s="48" t="str">
        <f>IFERROR(IF(COUNT($S1045:T1045)&gt;=$P1045,"",EDATE($S1045,2)),"")</f>
        <v/>
      </c>
      <c r="V1045" s="48" t="str">
        <f>IFERROR(IF(COUNT($S1045:U1045)&gt;=$P1045,"",EDATE($S1045,3)),"")</f>
        <v/>
      </c>
      <c r="W1045" s="48" t="str">
        <f>IFERROR(IF(COUNT($S1045:V1045)&gt;=$P1045,"",EDATE($S1045,4)),"")</f>
        <v/>
      </c>
      <c r="X1045" s="48" t="str">
        <f>IFERROR(IF(COUNT($S1045:W1045)&gt;=$P1045,"",EDATE($S1045,5)),"")</f>
        <v/>
      </c>
      <c r="Y1045" s="48" t="str">
        <f>IFERROR(IF(COUNT($S1045:X1045)&gt;=$P1045,"",EDATE($S1045,6)),"")</f>
        <v/>
      </c>
      <c r="Z1045" s="48" t="str">
        <f>IFERROR(IF(COUNT($S1045:Y1045)&gt;=$P1045,"",EDATE($S1045,7)),"")</f>
        <v/>
      </c>
      <c r="AA1045" s="48" t="str">
        <f>IFERROR(IF(COUNT($S1045:Z1045)&gt;=$P1045,"",EDATE($S1045,8)),"")</f>
        <v/>
      </c>
      <c r="AB1045" s="48" t="str">
        <f>IFERROR(IF(COUNT($S1045:AA1045)&gt;=$P1045,"",EDATE($S1045,9)),"")</f>
        <v/>
      </c>
      <c r="AC1045" s="48" t="str">
        <f>IFERROR(IF(COUNT($S1045:AB1045)&gt;=$P1045,"",EDATE($S1045,10)),"")</f>
        <v/>
      </c>
      <c r="AD1045" s="48" t="str">
        <f>IFERROR(IF(COUNT($S1045:AC1045)&gt;=$P1045,"",EDATE($S1045,11)),"")</f>
        <v/>
      </c>
      <c r="AE1045" s="48" t="str">
        <f>IFERROR(IF(COUNT($S1045:AD1045)&gt;=$P1045,"",EDATE($S1045,12)),"")</f>
        <v/>
      </c>
      <c r="AF1045" s="48" t="str">
        <f>IFERROR(IF(COUNT($S1045:AE1045)&gt;=$P1045,"",EDATE($S1045,13)),"")</f>
        <v/>
      </c>
      <c r="AG1045" s="48" t="str">
        <f>IFERROR(IF(COUNT($S1045:AF1045)&gt;=$P1045,"",EDATE($S1045,14)),"")</f>
        <v/>
      </c>
      <c r="AH1045" s="48" t="str">
        <f>IFERROR(IF(COUNT($S1045:AG1045)&gt;=$P1045,"",EDATE($S1045,15)),"")</f>
        <v/>
      </c>
      <c r="AI1045" s="48" t="str">
        <f>IFERROR(IF(COUNT($S1045:AH1045)&gt;=$P1045,"",EDATE($S1045,16)),"")</f>
        <v/>
      </c>
      <c r="AJ1045" s="48" t="str">
        <f>IFERROR(IF(COUNT($S1045:AI1045)&gt;=$P1045,"",EDATE($S1045,17)),"")</f>
        <v/>
      </c>
      <c r="AK1045" s="48" t="str">
        <f>IFERROR(IF(COUNT($S1045:AJ1045)&gt;=$P1045,"",EDATE($S1045,18)),"")</f>
        <v/>
      </c>
      <c r="AL1045" s="49" t="str">
        <f>IFERROR(IF(COUNT($S1045:AK1045)&gt;=$P1045,"",EDATE($S1045,19)),"")</f>
        <v/>
      </c>
      <c r="AM1045" s="49" t="str">
        <f>IFERROR(IF(COUNT($S1045:AL1045)&gt;=$P1045,"",EDATE($S1045,20)),"")</f>
        <v/>
      </c>
      <c r="AN1045" s="49" t="str">
        <f>IFERROR(IF(COUNT($S1045:AM1045)&gt;=$P1045,"",EDATE($S1045,21)),"")</f>
        <v/>
      </c>
      <c r="AO1045" s="49" t="str">
        <f>IFERROR(IF(COUNT($S1045:AN1045)&gt;=$P1045,"",EDATE($S1045,22)),"")</f>
        <v/>
      </c>
      <c r="AP1045" s="49" t="str">
        <f>IFERROR(IF(COUNT($S1045:AO1045)&gt;=$P1045,"",EDATE($S1045,23)),"")</f>
        <v/>
      </c>
      <c r="AQ1045" s="49" t="str">
        <f>IFERROR(IF(COUNT($S1045:AP1045)&gt;=$P1045,"",EDATE($S1045,24)),"")</f>
        <v/>
      </c>
      <c r="AR1045" s="49" t="str">
        <f>IFERROR(IF(COUNT($S1045:AQ1045)&gt;=$P1045,"",EDATE($S1045,25)),"")</f>
        <v/>
      </c>
      <c r="AS1045" s="49" t="str">
        <f>IFERROR(IF(COUNT($S1045:AR1045)&gt;=$P1045,"",EDATE($S1045,26)),"")</f>
        <v/>
      </c>
      <c r="AT1045" s="49" t="str">
        <f>IFERROR(IF(COUNT($S1045:AS1045)&gt;=$P1045,"",EDATE($S1045,27)),"")</f>
        <v/>
      </c>
      <c r="AU1045" s="49" t="str">
        <f>IFERROR(IF(COUNT($S1045:AT1045)&gt;=$P1045,"",EDATE($S1045,28)),"")</f>
        <v/>
      </c>
      <c r="AV1045" s="49" t="str">
        <f>IFERROR(IF(COUNT($S1045:AU1045)&gt;=$P1045,"",EDATE($S1045,29)),"")</f>
        <v/>
      </c>
      <c r="AW1045" s="49" t="str">
        <f>IFERROR(IF(COUNT($S1045:AV1045)&gt;=$P1045,"",EDATE($S1045,30)),"")</f>
        <v/>
      </c>
      <c r="AX1045" s="49" t="str">
        <f>IFERROR(IF(COUNT($S1045:AW1045)&gt;=$P1045,"",EDATE($S1045,31)),"")</f>
        <v/>
      </c>
      <c r="AY1045" s="49" t="str">
        <f>IFERROR(IF(COUNT($S1045:AX1045)&gt;=$P1045,"",EDATE($S1045,32)),"")</f>
        <v/>
      </c>
      <c r="AZ1045" s="49" t="str">
        <f>IFERROR(IF(COUNT($S1045:AY1045)&gt;=$P1045,"",EDATE($S1045,33)),"")</f>
        <v/>
      </c>
      <c r="BA1045" s="49" t="str">
        <f>IFERROR(IF(COUNT($S1045:AZ1045)&gt;=$P1045,"",EDATE($S1045,34)),"")</f>
        <v/>
      </c>
      <c r="BB1045" s="49" t="str">
        <f>IFERROR(IF(COUNT($S1045:BA1045)&gt;=$P1045,"",EDATE($S1045,35)),"")</f>
        <v/>
      </c>
      <c r="BC1045" s="49" t="str">
        <f>IFERROR(IF(COUNT($S1045:BB1045)&gt;=$P1045,"",EDATE($S1045,36)),"")</f>
        <v/>
      </c>
      <c r="BD1045" s="108"/>
    </row>
    <row r="1046" spans="1:56" s="98" customFormat="1" ht="21" customHeight="1" thickBot="1">
      <c r="A1046" s="106" t="str">
        <f t="shared" ca="1" si="96"/>
        <v/>
      </c>
      <c r="B1046" s="152"/>
      <c r="C1046" s="45" t="str">
        <f>IFERROR(VLOOKUP(B1046,'اسماء العملاء'!$A$2:$E$1589,5,FALSE),"")</f>
        <v/>
      </c>
      <c r="D1046" s="60" t="str">
        <f>IFERROR(VLOOKUP(B1046,'اسماء العملاء'!$A$2:$C$1589,2,FALSE),"")</f>
        <v/>
      </c>
      <c r="E1046" s="56"/>
      <c r="F1046" s="62" t="str">
        <f>IFERROR(VLOOKUP(B1046,'اسماء العملاء'!$A$2:$C$1589,3,FALSE),"")</f>
        <v/>
      </c>
      <c r="G1046" s="75" t="str">
        <f>IFERROR(VLOOKUP(B1046,'اسماء العملاء'!$A$2:$F$1589,6,FALSE),"")</f>
        <v/>
      </c>
      <c r="H1046" s="142" t="str">
        <f>IFERROR(VLOOKUP(G1046,'انواع الفلاتر'!$B$2:$C$52,2,FALSE),"")</f>
        <v/>
      </c>
      <c r="I1046" s="128" t="str">
        <f>IFERROR(VLOOKUP(B1046,'اسماء العملاء'!$A$2:$K$1589,11,FALSE),"")</f>
        <v/>
      </c>
      <c r="J1046" s="46" t="str">
        <f t="shared" si="97"/>
        <v/>
      </c>
      <c r="K1046" s="37"/>
      <c r="L1046" s="137" t="str">
        <f t="shared" si="98"/>
        <v/>
      </c>
      <c r="M1046" s="94" t="str">
        <f>IFERROR(VLOOKUP(B1046,'اسماء العملاء'!$A$2:$G$1589,7,FALSE),"")</f>
        <v/>
      </c>
      <c r="N1046" s="92" t="str">
        <f t="shared" si="99"/>
        <v/>
      </c>
      <c r="O1046" s="149" t="str">
        <f>IFERROR(VLOOKUP(B1046,'اسماء العملاء'!$A$2:$I$1589,9,FALSE),"")</f>
        <v/>
      </c>
      <c r="P1046" s="144" t="str">
        <f t="shared" si="100"/>
        <v/>
      </c>
      <c r="Q1046" s="145" t="str">
        <f t="shared" si="101"/>
        <v/>
      </c>
      <c r="R1046" s="50"/>
      <c r="S1046" s="133" t="str">
        <f>IFERROR(VLOOKUP(B1046,'اسماء العملاء'!$A$2:$J$1589,10,FALSE),"")</f>
        <v/>
      </c>
      <c r="T1046" s="48" t="str">
        <f>IFERROR(IF(COUNT($S1046:S1046)&gt;=$P1046,"",EDATE($S1046,1)),"")</f>
        <v/>
      </c>
      <c r="U1046" s="48" t="str">
        <f>IFERROR(IF(COUNT($S1046:T1046)&gt;=$P1046,"",EDATE($S1046,2)),"")</f>
        <v/>
      </c>
      <c r="V1046" s="48" t="str">
        <f>IFERROR(IF(COUNT($S1046:U1046)&gt;=$P1046,"",EDATE($S1046,3)),"")</f>
        <v/>
      </c>
      <c r="W1046" s="48" t="str">
        <f>IFERROR(IF(COUNT($S1046:V1046)&gt;=$P1046,"",EDATE($S1046,4)),"")</f>
        <v/>
      </c>
      <c r="X1046" s="48" t="str">
        <f>IFERROR(IF(COUNT($S1046:W1046)&gt;=$P1046,"",EDATE($S1046,5)),"")</f>
        <v/>
      </c>
      <c r="Y1046" s="48" t="str">
        <f>IFERROR(IF(COUNT($S1046:X1046)&gt;=$P1046,"",EDATE($S1046,6)),"")</f>
        <v/>
      </c>
      <c r="Z1046" s="48" t="str">
        <f>IFERROR(IF(COUNT($S1046:Y1046)&gt;=$P1046,"",EDATE($S1046,7)),"")</f>
        <v/>
      </c>
      <c r="AA1046" s="48" t="str">
        <f>IFERROR(IF(COUNT($S1046:Z1046)&gt;=$P1046,"",EDATE($S1046,8)),"")</f>
        <v/>
      </c>
      <c r="AB1046" s="48" t="str">
        <f>IFERROR(IF(COUNT($S1046:AA1046)&gt;=$P1046,"",EDATE($S1046,9)),"")</f>
        <v/>
      </c>
      <c r="AC1046" s="48" t="str">
        <f>IFERROR(IF(COUNT($S1046:AB1046)&gt;=$P1046,"",EDATE($S1046,10)),"")</f>
        <v/>
      </c>
      <c r="AD1046" s="48" t="str">
        <f>IFERROR(IF(COUNT($S1046:AC1046)&gt;=$P1046,"",EDATE($S1046,11)),"")</f>
        <v/>
      </c>
      <c r="AE1046" s="48" t="str">
        <f>IFERROR(IF(COUNT($S1046:AD1046)&gt;=$P1046,"",EDATE($S1046,12)),"")</f>
        <v/>
      </c>
      <c r="AF1046" s="48" t="str">
        <f>IFERROR(IF(COUNT($S1046:AE1046)&gt;=$P1046,"",EDATE($S1046,13)),"")</f>
        <v/>
      </c>
      <c r="AG1046" s="48" t="str">
        <f>IFERROR(IF(COUNT($S1046:AF1046)&gt;=$P1046,"",EDATE($S1046,14)),"")</f>
        <v/>
      </c>
      <c r="AH1046" s="48" t="str">
        <f>IFERROR(IF(COUNT($S1046:AG1046)&gt;=$P1046,"",EDATE($S1046,15)),"")</f>
        <v/>
      </c>
      <c r="AI1046" s="48" t="str">
        <f>IFERROR(IF(COUNT($S1046:AH1046)&gt;=$P1046,"",EDATE($S1046,16)),"")</f>
        <v/>
      </c>
      <c r="AJ1046" s="48" t="str">
        <f>IFERROR(IF(COUNT($S1046:AI1046)&gt;=$P1046,"",EDATE($S1046,17)),"")</f>
        <v/>
      </c>
      <c r="AK1046" s="48" t="str">
        <f>IFERROR(IF(COUNT($S1046:AJ1046)&gt;=$P1046,"",EDATE($S1046,18)),"")</f>
        <v/>
      </c>
      <c r="AL1046" s="49" t="str">
        <f>IFERROR(IF(COUNT($S1046:AK1046)&gt;=$P1046,"",EDATE($S1046,19)),"")</f>
        <v/>
      </c>
      <c r="AM1046" s="49" t="str">
        <f>IFERROR(IF(COUNT($S1046:AL1046)&gt;=$P1046,"",EDATE($S1046,20)),"")</f>
        <v/>
      </c>
      <c r="AN1046" s="49" t="str">
        <f>IFERROR(IF(COUNT($S1046:AM1046)&gt;=$P1046,"",EDATE($S1046,21)),"")</f>
        <v/>
      </c>
      <c r="AO1046" s="49" t="str">
        <f>IFERROR(IF(COUNT($S1046:AN1046)&gt;=$P1046,"",EDATE($S1046,22)),"")</f>
        <v/>
      </c>
      <c r="AP1046" s="49" t="str">
        <f>IFERROR(IF(COUNT($S1046:AO1046)&gt;=$P1046,"",EDATE($S1046,23)),"")</f>
        <v/>
      </c>
      <c r="AQ1046" s="49" t="str">
        <f>IFERROR(IF(COUNT($S1046:AP1046)&gt;=$P1046,"",EDATE($S1046,24)),"")</f>
        <v/>
      </c>
      <c r="AR1046" s="49" t="str">
        <f>IFERROR(IF(COUNT($S1046:AQ1046)&gt;=$P1046,"",EDATE($S1046,25)),"")</f>
        <v/>
      </c>
      <c r="AS1046" s="49" t="str">
        <f>IFERROR(IF(COUNT($S1046:AR1046)&gt;=$P1046,"",EDATE($S1046,26)),"")</f>
        <v/>
      </c>
      <c r="AT1046" s="49" t="str">
        <f>IFERROR(IF(COUNT($S1046:AS1046)&gt;=$P1046,"",EDATE($S1046,27)),"")</f>
        <v/>
      </c>
      <c r="AU1046" s="49" t="str">
        <f>IFERROR(IF(COUNT($S1046:AT1046)&gt;=$P1046,"",EDATE($S1046,28)),"")</f>
        <v/>
      </c>
      <c r="AV1046" s="49" t="str">
        <f>IFERROR(IF(COUNT($S1046:AU1046)&gt;=$P1046,"",EDATE($S1046,29)),"")</f>
        <v/>
      </c>
      <c r="AW1046" s="49" t="str">
        <f>IFERROR(IF(COUNT($S1046:AV1046)&gt;=$P1046,"",EDATE($S1046,30)),"")</f>
        <v/>
      </c>
      <c r="AX1046" s="49" t="str">
        <f>IFERROR(IF(COUNT($S1046:AW1046)&gt;=$P1046,"",EDATE($S1046,31)),"")</f>
        <v/>
      </c>
      <c r="AY1046" s="49" t="str">
        <f>IFERROR(IF(COUNT($S1046:AX1046)&gt;=$P1046,"",EDATE($S1046,32)),"")</f>
        <v/>
      </c>
      <c r="AZ1046" s="49" t="str">
        <f>IFERROR(IF(COUNT($S1046:AY1046)&gt;=$P1046,"",EDATE($S1046,33)),"")</f>
        <v/>
      </c>
      <c r="BA1046" s="49" t="str">
        <f>IFERROR(IF(COUNT($S1046:AZ1046)&gt;=$P1046,"",EDATE($S1046,34)),"")</f>
        <v/>
      </c>
      <c r="BB1046" s="49" t="str">
        <f>IFERROR(IF(COUNT($S1046:BA1046)&gt;=$P1046,"",EDATE($S1046,35)),"")</f>
        <v/>
      </c>
      <c r="BC1046" s="49" t="str">
        <f>IFERROR(IF(COUNT($S1046:BB1046)&gt;=$P1046,"",EDATE($S1046,36)),"")</f>
        <v/>
      </c>
      <c r="BD1046" s="108"/>
    </row>
    <row r="1047" spans="1:56" s="98" customFormat="1" ht="21" customHeight="1" thickBot="1">
      <c r="A1047" s="106" t="str">
        <f t="shared" ca="1" si="96"/>
        <v/>
      </c>
      <c r="B1047" s="152"/>
      <c r="C1047" s="45" t="str">
        <f>IFERROR(VLOOKUP(B1047,'اسماء العملاء'!$A$2:$E$1589,5,FALSE),"")</f>
        <v/>
      </c>
      <c r="D1047" s="60" t="str">
        <f>IFERROR(VLOOKUP(B1047,'اسماء العملاء'!$A$2:$C$1589,2,FALSE),"")</f>
        <v/>
      </c>
      <c r="E1047" s="56"/>
      <c r="F1047" s="62" t="str">
        <f>IFERROR(VLOOKUP(B1047,'اسماء العملاء'!$A$2:$C$1589,3,FALSE),"")</f>
        <v/>
      </c>
      <c r="G1047" s="75" t="str">
        <f>IFERROR(VLOOKUP(B1047,'اسماء العملاء'!$A$2:$F$1589,6,FALSE),"")</f>
        <v/>
      </c>
      <c r="H1047" s="142" t="str">
        <f>IFERROR(VLOOKUP(G1047,'انواع الفلاتر'!$B$2:$C$52,2,FALSE),"")</f>
        <v/>
      </c>
      <c r="I1047" s="128" t="str">
        <f>IFERROR(VLOOKUP(B1047,'اسماء العملاء'!$A$2:$K$1589,11,FALSE),"")</f>
        <v/>
      </c>
      <c r="J1047" s="46" t="str">
        <f t="shared" si="97"/>
        <v/>
      </c>
      <c r="K1047" s="37"/>
      <c r="L1047" s="137" t="str">
        <f t="shared" si="98"/>
        <v/>
      </c>
      <c r="M1047" s="94" t="str">
        <f>IFERROR(VLOOKUP(B1047,'اسماء العملاء'!$A$2:$G$1589,7,FALSE),"")</f>
        <v/>
      </c>
      <c r="N1047" s="92" t="str">
        <f t="shared" si="99"/>
        <v/>
      </c>
      <c r="O1047" s="149" t="str">
        <f>IFERROR(VLOOKUP(B1047,'اسماء العملاء'!$A$2:$I$1589,9,FALSE),"")</f>
        <v/>
      </c>
      <c r="P1047" s="144" t="str">
        <f t="shared" si="100"/>
        <v/>
      </c>
      <c r="Q1047" s="145" t="str">
        <f t="shared" si="101"/>
        <v/>
      </c>
      <c r="R1047" s="50"/>
      <c r="S1047" s="133" t="str">
        <f>IFERROR(VLOOKUP(B1047,'اسماء العملاء'!$A$2:$J$1589,10,FALSE),"")</f>
        <v/>
      </c>
      <c r="T1047" s="48" t="str">
        <f>IFERROR(IF(COUNT($S1047:S1047)&gt;=$P1047,"",EDATE($S1047,1)),"")</f>
        <v/>
      </c>
      <c r="U1047" s="48" t="str">
        <f>IFERROR(IF(COUNT($S1047:T1047)&gt;=$P1047,"",EDATE($S1047,2)),"")</f>
        <v/>
      </c>
      <c r="V1047" s="48" t="str">
        <f>IFERROR(IF(COUNT($S1047:U1047)&gt;=$P1047,"",EDATE($S1047,3)),"")</f>
        <v/>
      </c>
      <c r="W1047" s="48" t="str">
        <f>IFERROR(IF(COUNT($S1047:V1047)&gt;=$P1047,"",EDATE($S1047,4)),"")</f>
        <v/>
      </c>
      <c r="X1047" s="48" t="str">
        <f>IFERROR(IF(COUNT($S1047:W1047)&gt;=$P1047,"",EDATE($S1047,5)),"")</f>
        <v/>
      </c>
      <c r="Y1047" s="48" t="str">
        <f>IFERROR(IF(COUNT($S1047:X1047)&gt;=$P1047,"",EDATE($S1047,6)),"")</f>
        <v/>
      </c>
      <c r="Z1047" s="48" t="str">
        <f>IFERROR(IF(COUNT($S1047:Y1047)&gt;=$P1047,"",EDATE($S1047,7)),"")</f>
        <v/>
      </c>
      <c r="AA1047" s="48" t="str">
        <f>IFERROR(IF(COUNT($S1047:Z1047)&gt;=$P1047,"",EDATE($S1047,8)),"")</f>
        <v/>
      </c>
      <c r="AB1047" s="48" t="str">
        <f>IFERROR(IF(COUNT($S1047:AA1047)&gt;=$P1047,"",EDATE($S1047,9)),"")</f>
        <v/>
      </c>
      <c r="AC1047" s="48" t="str">
        <f>IFERROR(IF(COUNT($S1047:AB1047)&gt;=$P1047,"",EDATE($S1047,10)),"")</f>
        <v/>
      </c>
      <c r="AD1047" s="48" t="str">
        <f>IFERROR(IF(COUNT($S1047:AC1047)&gt;=$P1047,"",EDATE($S1047,11)),"")</f>
        <v/>
      </c>
      <c r="AE1047" s="48" t="str">
        <f>IFERROR(IF(COUNT($S1047:AD1047)&gt;=$P1047,"",EDATE($S1047,12)),"")</f>
        <v/>
      </c>
      <c r="AF1047" s="48" t="str">
        <f>IFERROR(IF(COUNT($S1047:AE1047)&gt;=$P1047,"",EDATE($S1047,13)),"")</f>
        <v/>
      </c>
      <c r="AG1047" s="48" t="str">
        <f>IFERROR(IF(COUNT($S1047:AF1047)&gt;=$P1047,"",EDATE($S1047,14)),"")</f>
        <v/>
      </c>
      <c r="AH1047" s="48" t="str">
        <f>IFERROR(IF(COUNT($S1047:AG1047)&gt;=$P1047,"",EDATE($S1047,15)),"")</f>
        <v/>
      </c>
      <c r="AI1047" s="48" t="str">
        <f>IFERROR(IF(COUNT($S1047:AH1047)&gt;=$P1047,"",EDATE($S1047,16)),"")</f>
        <v/>
      </c>
      <c r="AJ1047" s="48" t="str">
        <f>IFERROR(IF(COUNT($S1047:AI1047)&gt;=$P1047,"",EDATE($S1047,17)),"")</f>
        <v/>
      </c>
      <c r="AK1047" s="48" t="str">
        <f>IFERROR(IF(COUNT($S1047:AJ1047)&gt;=$P1047,"",EDATE($S1047,18)),"")</f>
        <v/>
      </c>
      <c r="AL1047" s="49" t="str">
        <f>IFERROR(IF(COUNT($S1047:AK1047)&gt;=$P1047,"",EDATE($S1047,19)),"")</f>
        <v/>
      </c>
      <c r="AM1047" s="49" t="str">
        <f>IFERROR(IF(COUNT($S1047:AL1047)&gt;=$P1047,"",EDATE($S1047,20)),"")</f>
        <v/>
      </c>
      <c r="AN1047" s="49" t="str">
        <f>IFERROR(IF(COUNT($S1047:AM1047)&gt;=$P1047,"",EDATE($S1047,21)),"")</f>
        <v/>
      </c>
      <c r="AO1047" s="49" t="str">
        <f>IFERROR(IF(COUNT($S1047:AN1047)&gt;=$P1047,"",EDATE($S1047,22)),"")</f>
        <v/>
      </c>
      <c r="AP1047" s="49" t="str">
        <f>IFERROR(IF(COUNT($S1047:AO1047)&gt;=$P1047,"",EDATE($S1047,23)),"")</f>
        <v/>
      </c>
      <c r="AQ1047" s="49" t="str">
        <f>IFERROR(IF(COUNT($S1047:AP1047)&gt;=$P1047,"",EDATE($S1047,24)),"")</f>
        <v/>
      </c>
      <c r="AR1047" s="49" t="str">
        <f>IFERROR(IF(COUNT($S1047:AQ1047)&gt;=$P1047,"",EDATE($S1047,25)),"")</f>
        <v/>
      </c>
      <c r="AS1047" s="49" t="str">
        <f>IFERROR(IF(COUNT($S1047:AR1047)&gt;=$P1047,"",EDATE($S1047,26)),"")</f>
        <v/>
      </c>
      <c r="AT1047" s="49" t="str">
        <f>IFERROR(IF(COUNT($S1047:AS1047)&gt;=$P1047,"",EDATE($S1047,27)),"")</f>
        <v/>
      </c>
      <c r="AU1047" s="49" t="str">
        <f>IFERROR(IF(COUNT($S1047:AT1047)&gt;=$P1047,"",EDATE($S1047,28)),"")</f>
        <v/>
      </c>
      <c r="AV1047" s="49" t="str">
        <f>IFERROR(IF(COUNT($S1047:AU1047)&gt;=$P1047,"",EDATE($S1047,29)),"")</f>
        <v/>
      </c>
      <c r="AW1047" s="49" t="str">
        <f>IFERROR(IF(COUNT($S1047:AV1047)&gt;=$P1047,"",EDATE($S1047,30)),"")</f>
        <v/>
      </c>
      <c r="AX1047" s="49" t="str">
        <f>IFERROR(IF(COUNT($S1047:AW1047)&gt;=$P1047,"",EDATE($S1047,31)),"")</f>
        <v/>
      </c>
      <c r="AY1047" s="49" t="str">
        <f>IFERROR(IF(COUNT($S1047:AX1047)&gt;=$P1047,"",EDATE($S1047,32)),"")</f>
        <v/>
      </c>
      <c r="AZ1047" s="49" t="str">
        <f>IFERROR(IF(COUNT($S1047:AY1047)&gt;=$P1047,"",EDATE($S1047,33)),"")</f>
        <v/>
      </c>
      <c r="BA1047" s="49" t="str">
        <f>IFERROR(IF(COUNT($S1047:AZ1047)&gt;=$P1047,"",EDATE($S1047,34)),"")</f>
        <v/>
      </c>
      <c r="BB1047" s="49" t="str">
        <f>IFERROR(IF(COUNT($S1047:BA1047)&gt;=$P1047,"",EDATE($S1047,35)),"")</f>
        <v/>
      </c>
      <c r="BC1047" s="49" t="str">
        <f>IFERROR(IF(COUNT($S1047:BB1047)&gt;=$P1047,"",EDATE($S1047,36)),"")</f>
        <v/>
      </c>
      <c r="BD1047" s="108"/>
    </row>
    <row r="1048" spans="1:56" s="98" customFormat="1" ht="21" customHeight="1" thickBot="1">
      <c r="A1048" s="106" t="str">
        <f t="shared" ca="1" si="96"/>
        <v/>
      </c>
      <c r="B1048" s="152"/>
      <c r="C1048" s="45" t="str">
        <f>IFERROR(VLOOKUP(B1048,'اسماء العملاء'!$A$2:$E$1589,5,FALSE),"")</f>
        <v/>
      </c>
      <c r="D1048" s="60" t="str">
        <f>IFERROR(VLOOKUP(B1048,'اسماء العملاء'!$A$2:$C$1589,2,FALSE),"")</f>
        <v/>
      </c>
      <c r="E1048" s="56"/>
      <c r="F1048" s="62" t="str">
        <f>IFERROR(VLOOKUP(B1048,'اسماء العملاء'!$A$2:$C$1589,3,FALSE),"")</f>
        <v/>
      </c>
      <c r="G1048" s="75" t="str">
        <f>IFERROR(VLOOKUP(B1048,'اسماء العملاء'!$A$2:$F$1589,6,FALSE),"")</f>
        <v/>
      </c>
      <c r="H1048" s="142" t="str">
        <f>IFERROR(VLOOKUP(G1048,'انواع الفلاتر'!$B$2:$C$52,2,FALSE),"")</f>
        <v/>
      </c>
      <c r="I1048" s="128" t="str">
        <f>IFERROR(VLOOKUP(B1048,'اسماء العملاء'!$A$2:$K$1589,11,FALSE),"")</f>
        <v/>
      </c>
      <c r="J1048" s="46" t="str">
        <f t="shared" si="97"/>
        <v/>
      </c>
      <c r="K1048" s="37"/>
      <c r="L1048" s="137" t="str">
        <f t="shared" si="98"/>
        <v/>
      </c>
      <c r="M1048" s="94" t="str">
        <f>IFERROR(VLOOKUP(B1048,'اسماء العملاء'!$A$2:$G$1589,7,FALSE),"")</f>
        <v/>
      </c>
      <c r="N1048" s="92" t="str">
        <f t="shared" si="99"/>
        <v/>
      </c>
      <c r="O1048" s="149" t="str">
        <f>IFERROR(VLOOKUP(B1048,'اسماء العملاء'!$A$2:$I$1589,9,FALSE),"")</f>
        <v/>
      </c>
      <c r="P1048" s="144" t="str">
        <f t="shared" si="100"/>
        <v/>
      </c>
      <c r="Q1048" s="145" t="str">
        <f t="shared" si="101"/>
        <v/>
      </c>
      <c r="R1048" s="50"/>
      <c r="S1048" s="133" t="str">
        <f>IFERROR(VLOOKUP(B1048,'اسماء العملاء'!$A$2:$J$1589,10,FALSE),"")</f>
        <v/>
      </c>
      <c r="T1048" s="48" t="str">
        <f>IFERROR(IF(COUNT($S1048:S1048)&gt;=$P1048,"",EDATE($S1048,1)),"")</f>
        <v/>
      </c>
      <c r="U1048" s="48" t="str">
        <f>IFERROR(IF(COUNT($S1048:T1048)&gt;=$P1048,"",EDATE($S1048,2)),"")</f>
        <v/>
      </c>
      <c r="V1048" s="48" t="str">
        <f>IFERROR(IF(COUNT($S1048:U1048)&gt;=$P1048,"",EDATE($S1048,3)),"")</f>
        <v/>
      </c>
      <c r="W1048" s="48" t="str">
        <f>IFERROR(IF(COUNT($S1048:V1048)&gt;=$P1048,"",EDATE($S1048,4)),"")</f>
        <v/>
      </c>
      <c r="X1048" s="48" t="str">
        <f>IFERROR(IF(COUNT($S1048:W1048)&gt;=$P1048,"",EDATE($S1048,5)),"")</f>
        <v/>
      </c>
      <c r="Y1048" s="48" t="str">
        <f>IFERROR(IF(COUNT($S1048:X1048)&gt;=$P1048,"",EDATE($S1048,6)),"")</f>
        <v/>
      </c>
      <c r="Z1048" s="48" t="str">
        <f>IFERROR(IF(COUNT($S1048:Y1048)&gt;=$P1048,"",EDATE($S1048,7)),"")</f>
        <v/>
      </c>
      <c r="AA1048" s="48" t="str">
        <f>IFERROR(IF(COUNT($S1048:Z1048)&gt;=$P1048,"",EDATE($S1048,8)),"")</f>
        <v/>
      </c>
      <c r="AB1048" s="48" t="str">
        <f>IFERROR(IF(COUNT($S1048:AA1048)&gt;=$P1048,"",EDATE($S1048,9)),"")</f>
        <v/>
      </c>
      <c r="AC1048" s="48" t="str">
        <f>IFERROR(IF(COUNT($S1048:AB1048)&gt;=$P1048,"",EDATE($S1048,10)),"")</f>
        <v/>
      </c>
      <c r="AD1048" s="48" t="str">
        <f>IFERROR(IF(COUNT($S1048:AC1048)&gt;=$P1048,"",EDATE($S1048,11)),"")</f>
        <v/>
      </c>
      <c r="AE1048" s="48" t="str">
        <f>IFERROR(IF(COUNT($S1048:AD1048)&gt;=$P1048,"",EDATE($S1048,12)),"")</f>
        <v/>
      </c>
      <c r="AF1048" s="48" t="str">
        <f>IFERROR(IF(COUNT($S1048:AE1048)&gt;=$P1048,"",EDATE($S1048,13)),"")</f>
        <v/>
      </c>
      <c r="AG1048" s="48" t="str">
        <f>IFERROR(IF(COUNT($S1048:AF1048)&gt;=$P1048,"",EDATE($S1048,14)),"")</f>
        <v/>
      </c>
      <c r="AH1048" s="48" t="str">
        <f>IFERROR(IF(COUNT($S1048:AG1048)&gt;=$P1048,"",EDATE($S1048,15)),"")</f>
        <v/>
      </c>
      <c r="AI1048" s="48" t="str">
        <f>IFERROR(IF(COUNT($S1048:AH1048)&gt;=$P1048,"",EDATE($S1048,16)),"")</f>
        <v/>
      </c>
      <c r="AJ1048" s="48" t="str">
        <f>IFERROR(IF(COUNT($S1048:AI1048)&gt;=$P1048,"",EDATE($S1048,17)),"")</f>
        <v/>
      </c>
      <c r="AK1048" s="48" t="str">
        <f>IFERROR(IF(COUNT($S1048:AJ1048)&gt;=$P1048,"",EDATE($S1048,18)),"")</f>
        <v/>
      </c>
      <c r="AL1048" s="49" t="str">
        <f>IFERROR(IF(COUNT($S1048:AK1048)&gt;=$P1048,"",EDATE($S1048,19)),"")</f>
        <v/>
      </c>
      <c r="AM1048" s="49" t="str">
        <f>IFERROR(IF(COUNT($S1048:AL1048)&gt;=$P1048,"",EDATE($S1048,20)),"")</f>
        <v/>
      </c>
      <c r="AN1048" s="49" t="str">
        <f>IFERROR(IF(COUNT($S1048:AM1048)&gt;=$P1048,"",EDATE($S1048,21)),"")</f>
        <v/>
      </c>
      <c r="AO1048" s="49" t="str">
        <f>IFERROR(IF(COUNT($S1048:AN1048)&gt;=$P1048,"",EDATE($S1048,22)),"")</f>
        <v/>
      </c>
      <c r="AP1048" s="49" t="str">
        <f>IFERROR(IF(COUNT($S1048:AO1048)&gt;=$P1048,"",EDATE($S1048,23)),"")</f>
        <v/>
      </c>
      <c r="AQ1048" s="49" t="str">
        <f>IFERROR(IF(COUNT($S1048:AP1048)&gt;=$P1048,"",EDATE($S1048,24)),"")</f>
        <v/>
      </c>
      <c r="AR1048" s="49" t="str">
        <f>IFERROR(IF(COUNT($S1048:AQ1048)&gt;=$P1048,"",EDATE($S1048,25)),"")</f>
        <v/>
      </c>
      <c r="AS1048" s="49" t="str">
        <f>IFERROR(IF(COUNT($S1048:AR1048)&gt;=$P1048,"",EDATE($S1048,26)),"")</f>
        <v/>
      </c>
      <c r="AT1048" s="49" t="str">
        <f>IFERROR(IF(COUNT($S1048:AS1048)&gt;=$P1048,"",EDATE($S1048,27)),"")</f>
        <v/>
      </c>
      <c r="AU1048" s="49" t="str">
        <f>IFERROR(IF(COUNT($S1048:AT1048)&gt;=$P1048,"",EDATE($S1048,28)),"")</f>
        <v/>
      </c>
      <c r="AV1048" s="49" t="str">
        <f>IFERROR(IF(COUNT($S1048:AU1048)&gt;=$P1048,"",EDATE($S1048,29)),"")</f>
        <v/>
      </c>
      <c r="AW1048" s="49" t="str">
        <f>IFERROR(IF(COUNT($S1048:AV1048)&gt;=$P1048,"",EDATE($S1048,30)),"")</f>
        <v/>
      </c>
      <c r="AX1048" s="49" t="str">
        <f>IFERROR(IF(COUNT($S1048:AW1048)&gt;=$P1048,"",EDATE($S1048,31)),"")</f>
        <v/>
      </c>
      <c r="AY1048" s="49" t="str">
        <f>IFERROR(IF(COUNT($S1048:AX1048)&gt;=$P1048,"",EDATE($S1048,32)),"")</f>
        <v/>
      </c>
      <c r="AZ1048" s="49" t="str">
        <f>IFERROR(IF(COUNT($S1048:AY1048)&gt;=$P1048,"",EDATE($S1048,33)),"")</f>
        <v/>
      </c>
      <c r="BA1048" s="49" t="str">
        <f>IFERROR(IF(COUNT($S1048:AZ1048)&gt;=$P1048,"",EDATE($S1048,34)),"")</f>
        <v/>
      </c>
      <c r="BB1048" s="49" t="str">
        <f>IFERROR(IF(COUNT($S1048:BA1048)&gt;=$P1048,"",EDATE($S1048,35)),"")</f>
        <v/>
      </c>
      <c r="BC1048" s="49" t="str">
        <f>IFERROR(IF(COUNT($S1048:BB1048)&gt;=$P1048,"",EDATE($S1048,36)),"")</f>
        <v/>
      </c>
      <c r="BD1048" s="108"/>
    </row>
    <row r="1049" spans="1:56" s="98" customFormat="1" ht="21" customHeight="1" thickBot="1">
      <c r="A1049" s="106" t="str">
        <f t="shared" ca="1" si="96"/>
        <v/>
      </c>
      <c r="B1049" s="152"/>
      <c r="C1049" s="45" t="str">
        <f>IFERROR(VLOOKUP(B1049,'اسماء العملاء'!$A$2:$E$1589,5,FALSE),"")</f>
        <v/>
      </c>
      <c r="D1049" s="60" t="str">
        <f>IFERROR(VLOOKUP(B1049,'اسماء العملاء'!$A$2:$C$1589,2,FALSE),"")</f>
        <v/>
      </c>
      <c r="E1049" s="56"/>
      <c r="F1049" s="62" t="str">
        <f>IFERROR(VLOOKUP(B1049,'اسماء العملاء'!$A$2:$C$1589,3,FALSE),"")</f>
        <v/>
      </c>
      <c r="G1049" s="75" t="str">
        <f>IFERROR(VLOOKUP(B1049,'اسماء العملاء'!$A$2:$F$1589,6,FALSE),"")</f>
        <v/>
      </c>
      <c r="H1049" s="142" t="str">
        <f>IFERROR(VLOOKUP(G1049,'انواع الفلاتر'!$B$2:$C$52,2,FALSE),"")</f>
        <v/>
      </c>
      <c r="I1049" s="128" t="str">
        <f>IFERROR(VLOOKUP(B1049,'اسماء العملاء'!$A$2:$K$1589,11,FALSE),"")</f>
        <v/>
      </c>
      <c r="J1049" s="46" t="str">
        <f t="shared" si="97"/>
        <v/>
      </c>
      <c r="K1049" s="37"/>
      <c r="L1049" s="137" t="str">
        <f t="shared" si="98"/>
        <v/>
      </c>
      <c r="M1049" s="94" t="str">
        <f>IFERROR(VLOOKUP(B1049,'اسماء العملاء'!$A$2:$G$1589,7,FALSE),"")</f>
        <v/>
      </c>
      <c r="N1049" s="92" t="str">
        <f t="shared" si="99"/>
        <v/>
      </c>
      <c r="O1049" s="149" t="str">
        <f>IFERROR(VLOOKUP(B1049,'اسماء العملاء'!$A$2:$I$1589,9,FALSE),"")</f>
        <v/>
      </c>
      <c r="P1049" s="144" t="str">
        <f t="shared" si="100"/>
        <v/>
      </c>
      <c r="Q1049" s="145" t="str">
        <f t="shared" si="101"/>
        <v/>
      </c>
      <c r="R1049" s="50"/>
      <c r="S1049" s="133" t="str">
        <f>IFERROR(VLOOKUP(B1049,'اسماء العملاء'!$A$2:$J$1589,10,FALSE),"")</f>
        <v/>
      </c>
      <c r="T1049" s="48" t="str">
        <f>IFERROR(IF(COUNT($S1049:S1049)&gt;=$P1049,"",EDATE($S1049,1)),"")</f>
        <v/>
      </c>
      <c r="U1049" s="48" t="str">
        <f>IFERROR(IF(COUNT($S1049:T1049)&gt;=$P1049,"",EDATE($S1049,2)),"")</f>
        <v/>
      </c>
      <c r="V1049" s="48" t="str">
        <f>IFERROR(IF(COUNT($S1049:U1049)&gt;=$P1049,"",EDATE($S1049,3)),"")</f>
        <v/>
      </c>
      <c r="W1049" s="48" t="str">
        <f>IFERROR(IF(COUNT($S1049:V1049)&gt;=$P1049,"",EDATE($S1049,4)),"")</f>
        <v/>
      </c>
      <c r="X1049" s="48" t="str">
        <f>IFERROR(IF(COUNT($S1049:W1049)&gt;=$P1049,"",EDATE($S1049,5)),"")</f>
        <v/>
      </c>
      <c r="Y1049" s="48" t="str">
        <f>IFERROR(IF(COUNT($S1049:X1049)&gt;=$P1049,"",EDATE($S1049,6)),"")</f>
        <v/>
      </c>
      <c r="Z1049" s="48" t="str">
        <f>IFERROR(IF(COUNT($S1049:Y1049)&gt;=$P1049,"",EDATE($S1049,7)),"")</f>
        <v/>
      </c>
      <c r="AA1049" s="48" t="str">
        <f>IFERROR(IF(COUNT($S1049:Z1049)&gt;=$P1049,"",EDATE($S1049,8)),"")</f>
        <v/>
      </c>
      <c r="AB1049" s="48" t="str">
        <f>IFERROR(IF(COUNT($S1049:AA1049)&gt;=$P1049,"",EDATE($S1049,9)),"")</f>
        <v/>
      </c>
      <c r="AC1049" s="48" t="str">
        <f>IFERROR(IF(COUNT($S1049:AB1049)&gt;=$P1049,"",EDATE($S1049,10)),"")</f>
        <v/>
      </c>
      <c r="AD1049" s="48" t="str">
        <f>IFERROR(IF(COUNT($S1049:AC1049)&gt;=$P1049,"",EDATE($S1049,11)),"")</f>
        <v/>
      </c>
      <c r="AE1049" s="48" t="str">
        <f>IFERROR(IF(COUNT($S1049:AD1049)&gt;=$P1049,"",EDATE($S1049,12)),"")</f>
        <v/>
      </c>
      <c r="AF1049" s="48" t="str">
        <f>IFERROR(IF(COUNT($S1049:AE1049)&gt;=$P1049,"",EDATE($S1049,13)),"")</f>
        <v/>
      </c>
      <c r="AG1049" s="48" t="str">
        <f>IFERROR(IF(COUNT($S1049:AF1049)&gt;=$P1049,"",EDATE($S1049,14)),"")</f>
        <v/>
      </c>
      <c r="AH1049" s="48" t="str">
        <f>IFERROR(IF(COUNT($S1049:AG1049)&gt;=$P1049,"",EDATE($S1049,15)),"")</f>
        <v/>
      </c>
      <c r="AI1049" s="48" t="str">
        <f>IFERROR(IF(COUNT($S1049:AH1049)&gt;=$P1049,"",EDATE($S1049,16)),"")</f>
        <v/>
      </c>
      <c r="AJ1049" s="48" t="str">
        <f>IFERROR(IF(COUNT($S1049:AI1049)&gt;=$P1049,"",EDATE($S1049,17)),"")</f>
        <v/>
      </c>
      <c r="AK1049" s="48" t="str">
        <f>IFERROR(IF(COUNT($S1049:AJ1049)&gt;=$P1049,"",EDATE($S1049,18)),"")</f>
        <v/>
      </c>
      <c r="AL1049" s="49" t="str">
        <f>IFERROR(IF(COUNT($S1049:AK1049)&gt;=$P1049,"",EDATE($S1049,19)),"")</f>
        <v/>
      </c>
      <c r="AM1049" s="49" t="str">
        <f>IFERROR(IF(COUNT($S1049:AL1049)&gt;=$P1049,"",EDATE($S1049,20)),"")</f>
        <v/>
      </c>
      <c r="AN1049" s="49" t="str">
        <f>IFERROR(IF(COUNT($S1049:AM1049)&gt;=$P1049,"",EDATE($S1049,21)),"")</f>
        <v/>
      </c>
      <c r="AO1049" s="49" t="str">
        <f>IFERROR(IF(COUNT($S1049:AN1049)&gt;=$P1049,"",EDATE($S1049,22)),"")</f>
        <v/>
      </c>
      <c r="AP1049" s="49" t="str">
        <f>IFERROR(IF(COUNT($S1049:AO1049)&gt;=$P1049,"",EDATE($S1049,23)),"")</f>
        <v/>
      </c>
      <c r="AQ1049" s="49" t="str">
        <f>IFERROR(IF(COUNT($S1049:AP1049)&gt;=$P1049,"",EDATE($S1049,24)),"")</f>
        <v/>
      </c>
      <c r="AR1049" s="49" t="str">
        <f>IFERROR(IF(COUNT($S1049:AQ1049)&gt;=$P1049,"",EDATE($S1049,25)),"")</f>
        <v/>
      </c>
      <c r="AS1049" s="49" t="str">
        <f>IFERROR(IF(COUNT($S1049:AR1049)&gt;=$P1049,"",EDATE($S1049,26)),"")</f>
        <v/>
      </c>
      <c r="AT1049" s="49" t="str">
        <f>IFERROR(IF(COUNT($S1049:AS1049)&gt;=$P1049,"",EDATE($S1049,27)),"")</f>
        <v/>
      </c>
      <c r="AU1049" s="49" t="str">
        <f>IFERROR(IF(COUNT($S1049:AT1049)&gt;=$P1049,"",EDATE($S1049,28)),"")</f>
        <v/>
      </c>
      <c r="AV1049" s="49" t="str">
        <f>IFERROR(IF(COUNT($S1049:AU1049)&gt;=$P1049,"",EDATE($S1049,29)),"")</f>
        <v/>
      </c>
      <c r="AW1049" s="49" t="str">
        <f>IFERROR(IF(COUNT($S1049:AV1049)&gt;=$P1049,"",EDATE($S1049,30)),"")</f>
        <v/>
      </c>
      <c r="AX1049" s="49" t="str">
        <f>IFERROR(IF(COUNT($S1049:AW1049)&gt;=$P1049,"",EDATE($S1049,31)),"")</f>
        <v/>
      </c>
      <c r="AY1049" s="49" t="str">
        <f>IFERROR(IF(COUNT($S1049:AX1049)&gt;=$P1049,"",EDATE($S1049,32)),"")</f>
        <v/>
      </c>
      <c r="AZ1049" s="49" t="str">
        <f>IFERROR(IF(COUNT($S1049:AY1049)&gt;=$P1049,"",EDATE($S1049,33)),"")</f>
        <v/>
      </c>
      <c r="BA1049" s="49" t="str">
        <f>IFERROR(IF(COUNT($S1049:AZ1049)&gt;=$P1049,"",EDATE($S1049,34)),"")</f>
        <v/>
      </c>
      <c r="BB1049" s="49" t="str">
        <f>IFERROR(IF(COUNT($S1049:BA1049)&gt;=$P1049,"",EDATE($S1049,35)),"")</f>
        <v/>
      </c>
      <c r="BC1049" s="49" t="str">
        <f>IFERROR(IF(COUNT($S1049:BB1049)&gt;=$P1049,"",EDATE($S1049,36)),"")</f>
        <v/>
      </c>
      <c r="BD1049" s="108"/>
    </row>
    <row r="1050" spans="1:56" s="98" customFormat="1" ht="21" customHeight="1" thickBot="1">
      <c r="A1050" s="106" t="str">
        <f t="shared" ca="1" si="96"/>
        <v/>
      </c>
      <c r="B1050" s="152"/>
      <c r="C1050" s="45" t="str">
        <f>IFERROR(VLOOKUP(B1050,'اسماء العملاء'!$A$2:$E$1589,5,FALSE),"")</f>
        <v/>
      </c>
      <c r="D1050" s="60" t="str">
        <f>IFERROR(VLOOKUP(B1050,'اسماء العملاء'!$A$2:$C$1589,2,FALSE),"")</f>
        <v/>
      </c>
      <c r="E1050" s="56"/>
      <c r="F1050" s="62" t="str">
        <f>IFERROR(VLOOKUP(B1050,'اسماء العملاء'!$A$2:$C$1589,3,FALSE),"")</f>
        <v/>
      </c>
      <c r="G1050" s="75" t="str">
        <f>IFERROR(VLOOKUP(B1050,'اسماء العملاء'!$A$2:$F$1589,6,FALSE),"")</f>
        <v/>
      </c>
      <c r="H1050" s="142" t="str">
        <f>IFERROR(VLOOKUP(G1050,'انواع الفلاتر'!$B$2:$C$52,2,FALSE),"")</f>
        <v/>
      </c>
      <c r="I1050" s="128" t="str">
        <f>IFERROR(VLOOKUP(B1050,'اسماء العملاء'!$A$2:$K$1589,11,FALSE),"")</f>
        <v/>
      </c>
      <c r="J1050" s="46" t="str">
        <f t="shared" si="97"/>
        <v/>
      </c>
      <c r="K1050" s="37"/>
      <c r="L1050" s="137" t="str">
        <f t="shared" si="98"/>
        <v/>
      </c>
      <c r="M1050" s="94" t="str">
        <f>IFERROR(VLOOKUP(B1050,'اسماء العملاء'!$A$2:$G$1589,7,FALSE),"")</f>
        <v/>
      </c>
      <c r="N1050" s="92" t="str">
        <f t="shared" si="99"/>
        <v/>
      </c>
      <c r="O1050" s="149" t="str">
        <f>IFERROR(VLOOKUP(B1050,'اسماء العملاء'!$A$2:$I$1589,9,FALSE),"")</f>
        <v/>
      </c>
      <c r="P1050" s="144" t="str">
        <f t="shared" si="100"/>
        <v/>
      </c>
      <c r="Q1050" s="145" t="str">
        <f t="shared" si="101"/>
        <v/>
      </c>
      <c r="R1050" s="50"/>
      <c r="S1050" s="133" t="str">
        <f>IFERROR(VLOOKUP(B1050,'اسماء العملاء'!$A$2:$J$1589,10,FALSE),"")</f>
        <v/>
      </c>
      <c r="T1050" s="48" t="str">
        <f>IFERROR(IF(COUNT($S1050:S1050)&gt;=$P1050,"",EDATE($S1050,1)),"")</f>
        <v/>
      </c>
      <c r="U1050" s="48" t="str">
        <f>IFERROR(IF(COUNT($S1050:T1050)&gt;=$P1050,"",EDATE($S1050,2)),"")</f>
        <v/>
      </c>
      <c r="V1050" s="48" t="str">
        <f>IFERROR(IF(COUNT($S1050:U1050)&gt;=$P1050,"",EDATE($S1050,3)),"")</f>
        <v/>
      </c>
      <c r="W1050" s="48" t="str">
        <f>IFERROR(IF(COUNT($S1050:V1050)&gt;=$P1050,"",EDATE($S1050,4)),"")</f>
        <v/>
      </c>
      <c r="X1050" s="48" t="str">
        <f>IFERROR(IF(COUNT($S1050:W1050)&gt;=$P1050,"",EDATE($S1050,5)),"")</f>
        <v/>
      </c>
      <c r="Y1050" s="48" t="str">
        <f>IFERROR(IF(COUNT($S1050:X1050)&gt;=$P1050,"",EDATE($S1050,6)),"")</f>
        <v/>
      </c>
      <c r="Z1050" s="48" t="str">
        <f>IFERROR(IF(COUNT($S1050:Y1050)&gt;=$P1050,"",EDATE($S1050,7)),"")</f>
        <v/>
      </c>
      <c r="AA1050" s="48" t="str">
        <f>IFERROR(IF(COUNT($S1050:Z1050)&gt;=$P1050,"",EDATE($S1050,8)),"")</f>
        <v/>
      </c>
      <c r="AB1050" s="48" t="str">
        <f>IFERROR(IF(COUNT($S1050:AA1050)&gt;=$P1050,"",EDATE($S1050,9)),"")</f>
        <v/>
      </c>
      <c r="AC1050" s="48" t="str">
        <f>IFERROR(IF(COUNT($S1050:AB1050)&gt;=$P1050,"",EDATE($S1050,10)),"")</f>
        <v/>
      </c>
      <c r="AD1050" s="48" t="str">
        <f>IFERROR(IF(COUNT($S1050:AC1050)&gt;=$P1050,"",EDATE($S1050,11)),"")</f>
        <v/>
      </c>
      <c r="AE1050" s="48" t="str">
        <f>IFERROR(IF(COUNT($S1050:AD1050)&gt;=$P1050,"",EDATE($S1050,12)),"")</f>
        <v/>
      </c>
      <c r="AF1050" s="48" t="str">
        <f>IFERROR(IF(COUNT($S1050:AE1050)&gt;=$P1050,"",EDATE($S1050,13)),"")</f>
        <v/>
      </c>
      <c r="AG1050" s="48" t="str">
        <f>IFERROR(IF(COUNT($S1050:AF1050)&gt;=$P1050,"",EDATE($S1050,14)),"")</f>
        <v/>
      </c>
      <c r="AH1050" s="48" t="str">
        <f>IFERROR(IF(COUNT($S1050:AG1050)&gt;=$P1050,"",EDATE($S1050,15)),"")</f>
        <v/>
      </c>
      <c r="AI1050" s="48" t="str">
        <f>IFERROR(IF(COUNT($S1050:AH1050)&gt;=$P1050,"",EDATE($S1050,16)),"")</f>
        <v/>
      </c>
      <c r="AJ1050" s="48" t="str">
        <f>IFERROR(IF(COUNT($S1050:AI1050)&gt;=$P1050,"",EDATE($S1050,17)),"")</f>
        <v/>
      </c>
      <c r="AK1050" s="48" t="str">
        <f>IFERROR(IF(COUNT($S1050:AJ1050)&gt;=$P1050,"",EDATE($S1050,18)),"")</f>
        <v/>
      </c>
      <c r="AL1050" s="49" t="str">
        <f>IFERROR(IF(COUNT($S1050:AK1050)&gt;=$P1050,"",EDATE($S1050,19)),"")</f>
        <v/>
      </c>
      <c r="AM1050" s="49" t="str">
        <f>IFERROR(IF(COUNT($S1050:AL1050)&gt;=$P1050,"",EDATE($S1050,20)),"")</f>
        <v/>
      </c>
      <c r="AN1050" s="49" t="str">
        <f>IFERROR(IF(COUNT($S1050:AM1050)&gt;=$P1050,"",EDATE($S1050,21)),"")</f>
        <v/>
      </c>
      <c r="AO1050" s="49" t="str">
        <f>IFERROR(IF(COUNT($S1050:AN1050)&gt;=$P1050,"",EDATE($S1050,22)),"")</f>
        <v/>
      </c>
      <c r="AP1050" s="49" t="str">
        <f>IFERROR(IF(COUNT($S1050:AO1050)&gt;=$P1050,"",EDATE($S1050,23)),"")</f>
        <v/>
      </c>
      <c r="AQ1050" s="49" t="str">
        <f>IFERROR(IF(COUNT($S1050:AP1050)&gt;=$P1050,"",EDATE($S1050,24)),"")</f>
        <v/>
      </c>
      <c r="AR1050" s="49" t="str">
        <f>IFERROR(IF(COUNT($S1050:AQ1050)&gt;=$P1050,"",EDATE($S1050,25)),"")</f>
        <v/>
      </c>
      <c r="AS1050" s="49" t="str">
        <f>IFERROR(IF(COUNT($S1050:AR1050)&gt;=$P1050,"",EDATE($S1050,26)),"")</f>
        <v/>
      </c>
      <c r="AT1050" s="49" t="str">
        <f>IFERROR(IF(COUNT($S1050:AS1050)&gt;=$P1050,"",EDATE($S1050,27)),"")</f>
        <v/>
      </c>
      <c r="AU1050" s="49" t="str">
        <f>IFERROR(IF(COUNT($S1050:AT1050)&gt;=$P1050,"",EDATE($S1050,28)),"")</f>
        <v/>
      </c>
      <c r="AV1050" s="49" t="str">
        <f>IFERROR(IF(COUNT($S1050:AU1050)&gt;=$P1050,"",EDATE($S1050,29)),"")</f>
        <v/>
      </c>
      <c r="AW1050" s="49" t="str">
        <f>IFERROR(IF(COUNT($S1050:AV1050)&gt;=$P1050,"",EDATE($S1050,30)),"")</f>
        <v/>
      </c>
      <c r="AX1050" s="49" t="str">
        <f>IFERROR(IF(COUNT($S1050:AW1050)&gt;=$P1050,"",EDATE($S1050,31)),"")</f>
        <v/>
      </c>
      <c r="AY1050" s="49" t="str">
        <f>IFERROR(IF(COUNT($S1050:AX1050)&gt;=$P1050,"",EDATE($S1050,32)),"")</f>
        <v/>
      </c>
      <c r="AZ1050" s="49" t="str">
        <f>IFERROR(IF(COUNT($S1050:AY1050)&gt;=$P1050,"",EDATE($S1050,33)),"")</f>
        <v/>
      </c>
      <c r="BA1050" s="49" t="str">
        <f>IFERROR(IF(COUNT($S1050:AZ1050)&gt;=$P1050,"",EDATE($S1050,34)),"")</f>
        <v/>
      </c>
      <c r="BB1050" s="49" t="str">
        <f>IFERROR(IF(COUNT($S1050:BA1050)&gt;=$P1050,"",EDATE($S1050,35)),"")</f>
        <v/>
      </c>
      <c r="BC1050" s="49" t="str">
        <f>IFERROR(IF(COUNT($S1050:BB1050)&gt;=$P1050,"",EDATE($S1050,36)),"")</f>
        <v/>
      </c>
      <c r="BD1050" s="108"/>
    </row>
    <row r="1051" spans="1:56" s="98" customFormat="1" ht="21" customHeight="1" thickBot="1">
      <c r="A1051" s="106" t="str">
        <f t="shared" ca="1" si="96"/>
        <v/>
      </c>
      <c r="B1051" s="152"/>
      <c r="C1051" s="45" t="str">
        <f>IFERROR(VLOOKUP(B1051,'اسماء العملاء'!$A$2:$E$1589,5,FALSE),"")</f>
        <v/>
      </c>
      <c r="D1051" s="60" t="str">
        <f>IFERROR(VLOOKUP(B1051,'اسماء العملاء'!$A$2:$C$1589,2,FALSE),"")</f>
        <v/>
      </c>
      <c r="E1051" s="56"/>
      <c r="F1051" s="62" t="str">
        <f>IFERROR(VLOOKUP(B1051,'اسماء العملاء'!$A$2:$C$1589,3,FALSE),"")</f>
        <v/>
      </c>
      <c r="G1051" s="75" t="str">
        <f>IFERROR(VLOOKUP(B1051,'اسماء العملاء'!$A$2:$F$1589,6,FALSE),"")</f>
        <v/>
      </c>
      <c r="H1051" s="142" t="str">
        <f>IFERROR(VLOOKUP(G1051,'انواع الفلاتر'!$B$2:$C$52,2,FALSE),"")</f>
        <v/>
      </c>
      <c r="I1051" s="128" t="str">
        <f>IFERROR(VLOOKUP(B1051,'اسماء العملاء'!$A$2:$K$1589,11,FALSE),"")</f>
        <v/>
      </c>
      <c r="J1051" s="46" t="str">
        <f t="shared" si="97"/>
        <v/>
      </c>
      <c r="K1051" s="37"/>
      <c r="L1051" s="137" t="str">
        <f t="shared" si="98"/>
        <v/>
      </c>
      <c r="M1051" s="94" t="str">
        <f>IFERROR(VLOOKUP(B1051,'اسماء العملاء'!$A$2:$G$1589,7,FALSE),"")</f>
        <v/>
      </c>
      <c r="N1051" s="92" t="str">
        <f t="shared" si="99"/>
        <v/>
      </c>
      <c r="O1051" s="149" t="str">
        <f>IFERROR(VLOOKUP(B1051,'اسماء العملاء'!$A$2:$I$1589,9,FALSE),"")</f>
        <v/>
      </c>
      <c r="P1051" s="144" t="str">
        <f t="shared" si="100"/>
        <v/>
      </c>
      <c r="Q1051" s="145" t="str">
        <f t="shared" si="101"/>
        <v/>
      </c>
      <c r="R1051" s="50"/>
      <c r="S1051" s="133" t="str">
        <f>IFERROR(VLOOKUP(B1051,'اسماء العملاء'!$A$2:$J$1589,10,FALSE),"")</f>
        <v/>
      </c>
      <c r="T1051" s="48" t="str">
        <f>IFERROR(IF(COUNT($S1051:S1051)&gt;=$P1051,"",EDATE($S1051,1)),"")</f>
        <v/>
      </c>
      <c r="U1051" s="48" t="str">
        <f>IFERROR(IF(COUNT($S1051:T1051)&gt;=$P1051,"",EDATE($S1051,2)),"")</f>
        <v/>
      </c>
      <c r="V1051" s="48" t="str">
        <f>IFERROR(IF(COUNT($S1051:U1051)&gt;=$P1051,"",EDATE($S1051,3)),"")</f>
        <v/>
      </c>
      <c r="W1051" s="48" t="str">
        <f>IFERROR(IF(COUNT($S1051:V1051)&gt;=$P1051,"",EDATE($S1051,4)),"")</f>
        <v/>
      </c>
      <c r="X1051" s="48" t="str">
        <f>IFERROR(IF(COUNT($S1051:W1051)&gt;=$P1051,"",EDATE($S1051,5)),"")</f>
        <v/>
      </c>
      <c r="Y1051" s="48" t="str">
        <f>IFERROR(IF(COUNT($S1051:X1051)&gt;=$P1051,"",EDATE($S1051,6)),"")</f>
        <v/>
      </c>
      <c r="Z1051" s="48" t="str">
        <f>IFERROR(IF(COUNT($S1051:Y1051)&gt;=$P1051,"",EDATE($S1051,7)),"")</f>
        <v/>
      </c>
      <c r="AA1051" s="48" t="str">
        <f>IFERROR(IF(COUNT($S1051:Z1051)&gt;=$P1051,"",EDATE($S1051,8)),"")</f>
        <v/>
      </c>
      <c r="AB1051" s="48" t="str">
        <f>IFERROR(IF(COUNT($S1051:AA1051)&gt;=$P1051,"",EDATE($S1051,9)),"")</f>
        <v/>
      </c>
      <c r="AC1051" s="48" t="str">
        <f>IFERROR(IF(COUNT($S1051:AB1051)&gt;=$P1051,"",EDATE($S1051,10)),"")</f>
        <v/>
      </c>
      <c r="AD1051" s="48" t="str">
        <f>IFERROR(IF(COUNT($S1051:AC1051)&gt;=$P1051,"",EDATE($S1051,11)),"")</f>
        <v/>
      </c>
      <c r="AE1051" s="48" t="str">
        <f>IFERROR(IF(COUNT($S1051:AD1051)&gt;=$P1051,"",EDATE($S1051,12)),"")</f>
        <v/>
      </c>
      <c r="AF1051" s="48" t="str">
        <f>IFERROR(IF(COUNT($S1051:AE1051)&gt;=$P1051,"",EDATE($S1051,13)),"")</f>
        <v/>
      </c>
      <c r="AG1051" s="48" t="str">
        <f>IFERROR(IF(COUNT($S1051:AF1051)&gt;=$P1051,"",EDATE($S1051,14)),"")</f>
        <v/>
      </c>
      <c r="AH1051" s="48" t="str">
        <f>IFERROR(IF(COUNT($S1051:AG1051)&gt;=$P1051,"",EDATE($S1051,15)),"")</f>
        <v/>
      </c>
      <c r="AI1051" s="48" t="str">
        <f>IFERROR(IF(COUNT($S1051:AH1051)&gt;=$P1051,"",EDATE($S1051,16)),"")</f>
        <v/>
      </c>
      <c r="AJ1051" s="48" t="str">
        <f>IFERROR(IF(COUNT($S1051:AI1051)&gt;=$P1051,"",EDATE($S1051,17)),"")</f>
        <v/>
      </c>
      <c r="AK1051" s="48" t="str">
        <f>IFERROR(IF(COUNT($S1051:AJ1051)&gt;=$P1051,"",EDATE($S1051,18)),"")</f>
        <v/>
      </c>
      <c r="AL1051" s="49" t="str">
        <f>IFERROR(IF(COUNT($S1051:AK1051)&gt;=$P1051,"",EDATE($S1051,19)),"")</f>
        <v/>
      </c>
      <c r="AM1051" s="49" t="str">
        <f>IFERROR(IF(COUNT($S1051:AL1051)&gt;=$P1051,"",EDATE($S1051,20)),"")</f>
        <v/>
      </c>
      <c r="AN1051" s="49" t="str">
        <f>IFERROR(IF(COUNT($S1051:AM1051)&gt;=$P1051,"",EDATE($S1051,21)),"")</f>
        <v/>
      </c>
      <c r="AO1051" s="49" t="str">
        <f>IFERROR(IF(COUNT($S1051:AN1051)&gt;=$P1051,"",EDATE($S1051,22)),"")</f>
        <v/>
      </c>
      <c r="AP1051" s="49" t="str">
        <f>IFERROR(IF(COUNT($S1051:AO1051)&gt;=$P1051,"",EDATE($S1051,23)),"")</f>
        <v/>
      </c>
      <c r="AQ1051" s="49" t="str">
        <f>IFERROR(IF(COUNT($S1051:AP1051)&gt;=$P1051,"",EDATE($S1051,24)),"")</f>
        <v/>
      </c>
      <c r="AR1051" s="49" t="str">
        <f>IFERROR(IF(COUNT($S1051:AQ1051)&gt;=$P1051,"",EDATE($S1051,25)),"")</f>
        <v/>
      </c>
      <c r="AS1051" s="49" t="str">
        <f>IFERROR(IF(COUNT($S1051:AR1051)&gt;=$P1051,"",EDATE($S1051,26)),"")</f>
        <v/>
      </c>
      <c r="AT1051" s="49" t="str">
        <f>IFERROR(IF(COUNT($S1051:AS1051)&gt;=$P1051,"",EDATE($S1051,27)),"")</f>
        <v/>
      </c>
      <c r="AU1051" s="49" t="str">
        <f>IFERROR(IF(COUNT($S1051:AT1051)&gt;=$P1051,"",EDATE($S1051,28)),"")</f>
        <v/>
      </c>
      <c r="AV1051" s="49" t="str">
        <f>IFERROR(IF(COUNT($S1051:AU1051)&gt;=$P1051,"",EDATE($S1051,29)),"")</f>
        <v/>
      </c>
      <c r="AW1051" s="49" t="str">
        <f>IFERROR(IF(COUNT($S1051:AV1051)&gt;=$P1051,"",EDATE($S1051,30)),"")</f>
        <v/>
      </c>
      <c r="AX1051" s="49" t="str">
        <f>IFERROR(IF(COUNT($S1051:AW1051)&gt;=$P1051,"",EDATE($S1051,31)),"")</f>
        <v/>
      </c>
      <c r="AY1051" s="49" t="str">
        <f>IFERROR(IF(COUNT($S1051:AX1051)&gt;=$P1051,"",EDATE($S1051,32)),"")</f>
        <v/>
      </c>
      <c r="AZ1051" s="49" t="str">
        <f>IFERROR(IF(COUNT($S1051:AY1051)&gt;=$P1051,"",EDATE($S1051,33)),"")</f>
        <v/>
      </c>
      <c r="BA1051" s="49" t="str">
        <f>IFERROR(IF(COUNT($S1051:AZ1051)&gt;=$P1051,"",EDATE($S1051,34)),"")</f>
        <v/>
      </c>
      <c r="BB1051" s="49" t="str">
        <f>IFERROR(IF(COUNT($S1051:BA1051)&gt;=$P1051,"",EDATE($S1051,35)),"")</f>
        <v/>
      </c>
      <c r="BC1051" s="49" t="str">
        <f>IFERROR(IF(COUNT($S1051:BB1051)&gt;=$P1051,"",EDATE($S1051,36)),"")</f>
        <v/>
      </c>
      <c r="BD1051" s="108"/>
    </row>
    <row r="1052" spans="1:56" s="98" customFormat="1" ht="21" customHeight="1" thickBot="1">
      <c r="A1052" s="106" t="str">
        <f t="shared" ca="1" si="96"/>
        <v/>
      </c>
      <c r="B1052" s="152"/>
      <c r="C1052" s="45" t="str">
        <f>IFERROR(VLOOKUP(B1052,'اسماء العملاء'!$A$2:$E$1589,5,FALSE),"")</f>
        <v/>
      </c>
      <c r="D1052" s="60" t="str">
        <f>IFERROR(VLOOKUP(B1052,'اسماء العملاء'!$A$2:$C$1589,2,FALSE),"")</f>
        <v/>
      </c>
      <c r="E1052" s="56"/>
      <c r="F1052" s="62" t="str">
        <f>IFERROR(VLOOKUP(B1052,'اسماء العملاء'!$A$2:$C$1589,3,FALSE),"")</f>
        <v/>
      </c>
      <c r="G1052" s="75" t="str">
        <f>IFERROR(VLOOKUP(B1052,'اسماء العملاء'!$A$2:$F$1589,6,FALSE),"")</f>
        <v/>
      </c>
      <c r="H1052" s="142" t="str">
        <f>IFERROR(VLOOKUP(G1052,'انواع الفلاتر'!$B$2:$C$52,2,FALSE),"")</f>
        <v/>
      </c>
      <c r="I1052" s="128" t="str">
        <f>IFERROR(VLOOKUP(B1052,'اسماء العملاء'!$A$2:$K$1589,11,FALSE),"")</f>
        <v/>
      </c>
      <c r="J1052" s="46" t="str">
        <f t="shared" si="97"/>
        <v/>
      </c>
      <c r="K1052" s="37"/>
      <c r="L1052" s="137" t="str">
        <f t="shared" si="98"/>
        <v/>
      </c>
      <c r="M1052" s="94" t="str">
        <f>IFERROR(VLOOKUP(B1052,'اسماء العملاء'!$A$2:$G$1589,7,FALSE),"")</f>
        <v/>
      </c>
      <c r="N1052" s="92" t="str">
        <f t="shared" si="99"/>
        <v/>
      </c>
      <c r="O1052" s="149" t="str">
        <f>IFERROR(VLOOKUP(B1052,'اسماء العملاء'!$A$2:$I$1589,9,FALSE),"")</f>
        <v/>
      </c>
      <c r="P1052" s="144" t="str">
        <f t="shared" si="100"/>
        <v/>
      </c>
      <c r="Q1052" s="145" t="str">
        <f t="shared" si="101"/>
        <v/>
      </c>
      <c r="R1052" s="50"/>
      <c r="S1052" s="133" t="str">
        <f>IFERROR(VLOOKUP(B1052,'اسماء العملاء'!$A$2:$J$1589,10,FALSE),"")</f>
        <v/>
      </c>
      <c r="T1052" s="48" t="str">
        <f>IFERROR(IF(COUNT($S1052:S1052)&gt;=$P1052,"",EDATE($S1052,1)),"")</f>
        <v/>
      </c>
      <c r="U1052" s="48" t="str">
        <f>IFERROR(IF(COUNT($S1052:T1052)&gt;=$P1052,"",EDATE($S1052,2)),"")</f>
        <v/>
      </c>
      <c r="V1052" s="48" t="str">
        <f>IFERROR(IF(COUNT($S1052:U1052)&gt;=$P1052,"",EDATE($S1052,3)),"")</f>
        <v/>
      </c>
      <c r="W1052" s="48" t="str">
        <f>IFERROR(IF(COUNT($S1052:V1052)&gt;=$P1052,"",EDATE($S1052,4)),"")</f>
        <v/>
      </c>
      <c r="X1052" s="48" t="str">
        <f>IFERROR(IF(COUNT($S1052:W1052)&gt;=$P1052,"",EDATE($S1052,5)),"")</f>
        <v/>
      </c>
      <c r="Y1052" s="48" t="str">
        <f>IFERROR(IF(COUNT($S1052:X1052)&gt;=$P1052,"",EDATE($S1052,6)),"")</f>
        <v/>
      </c>
      <c r="Z1052" s="48" t="str">
        <f>IFERROR(IF(COUNT($S1052:Y1052)&gt;=$P1052,"",EDATE($S1052,7)),"")</f>
        <v/>
      </c>
      <c r="AA1052" s="48" t="str">
        <f>IFERROR(IF(COUNT($S1052:Z1052)&gt;=$P1052,"",EDATE($S1052,8)),"")</f>
        <v/>
      </c>
      <c r="AB1052" s="48" t="str">
        <f>IFERROR(IF(COUNT($S1052:AA1052)&gt;=$P1052,"",EDATE($S1052,9)),"")</f>
        <v/>
      </c>
      <c r="AC1052" s="48" t="str">
        <f>IFERROR(IF(COUNT($S1052:AB1052)&gt;=$P1052,"",EDATE($S1052,10)),"")</f>
        <v/>
      </c>
      <c r="AD1052" s="48" t="str">
        <f>IFERROR(IF(COUNT($S1052:AC1052)&gt;=$P1052,"",EDATE($S1052,11)),"")</f>
        <v/>
      </c>
      <c r="AE1052" s="48" t="str">
        <f>IFERROR(IF(COUNT($S1052:AD1052)&gt;=$P1052,"",EDATE($S1052,12)),"")</f>
        <v/>
      </c>
      <c r="AF1052" s="48" t="str">
        <f>IFERROR(IF(COUNT($S1052:AE1052)&gt;=$P1052,"",EDATE($S1052,13)),"")</f>
        <v/>
      </c>
      <c r="AG1052" s="48" t="str">
        <f>IFERROR(IF(COUNT($S1052:AF1052)&gt;=$P1052,"",EDATE($S1052,14)),"")</f>
        <v/>
      </c>
      <c r="AH1052" s="48" t="str">
        <f>IFERROR(IF(COUNT($S1052:AG1052)&gt;=$P1052,"",EDATE($S1052,15)),"")</f>
        <v/>
      </c>
      <c r="AI1052" s="48" t="str">
        <f>IFERROR(IF(COUNT($S1052:AH1052)&gt;=$P1052,"",EDATE($S1052,16)),"")</f>
        <v/>
      </c>
      <c r="AJ1052" s="48" t="str">
        <f>IFERROR(IF(COUNT($S1052:AI1052)&gt;=$P1052,"",EDATE($S1052,17)),"")</f>
        <v/>
      </c>
      <c r="AK1052" s="48" t="str">
        <f>IFERROR(IF(COUNT($S1052:AJ1052)&gt;=$P1052,"",EDATE($S1052,18)),"")</f>
        <v/>
      </c>
      <c r="AL1052" s="49" t="str">
        <f>IFERROR(IF(COUNT($S1052:AK1052)&gt;=$P1052,"",EDATE($S1052,19)),"")</f>
        <v/>
      </c>
      <c r="AM1052" s="49" t="str">
        <f>IFERROR(IF(COUNT($S1052:AL1052)&gt;=$P1052,"",EDATE($S1052,20)),"")</f>
        <v/>
      </c>
      <c r="AN1052" s="49" t="str">
        <f>IFERROR(IF(COUNT($S1052:AM1052)&gt;=$P1052,"",EDATE($S1052,21)),"")</f>
        <v/>
      </c>
      <c r="AO1052" s="49" t="str">
        <f>IFERROR(IF(COUNT($S1052:AN1052)&gt;=$P1052,"",EDATE($S1052,22)),"")</f>
        <v/>
      </c>
      <c r="AP1052" s="49" t="str">
        <f>IFERROR(IF(COUNT($S1052:AO1052)&gt;=$P1052,"",EDATE($S1052,23)),"")</f>
        <v/>
      </c>
      <c r="AQ1052" s="49" t="str">
        <f>IFERROR(IF(COUNT($S1052:AP1052)&gt;=$P1052,"",EDATE($S1052,24)),"")</f>
        <v/>
      </c>
      <c r="AR1052" s="49" t="str">
        <f>IFERROR(IF(COUNT($S1052:AQ1052)&gt;=$P1052,"",EDATE($S1052,25)),"")</f>
        <v/>
      </c>
      <c r="AS1052" s="49" t="str">
        <f>IFERROR(IF(COUNT($S1052:AR1052)&gt;=$P1052,"",EDATE($S1052,26)),"")</f>
        <v/>
      </c>
      <c r="AT1052" s="49" t="str">
        <f>IFERROR(IF(COUNT($S1052:AS1052)&gt;=$P1052,"",EDATE($S1052,27)),"")</f>
        <v/>
      </c>
      <c r="AU1052" s="49" t="str">
        <f>IFERROR(IF(COUNT($S1052:AT1052)&gt;=$P1052,"",EDATE($S1052,28)),"")</f>
        <v/>
      </c>
      <c r="AV1052" s="49" t="str">
        <f>IFERROR(IF(COUNT($S1052:AU1052)&gt;=$P1052,"",EDATE($S1052,29)),"")</f>
        <v/>
      </c>
      <c r="AW1052" s="49" t="str">
        <f>IFERROR(IF(COUNT($S1052:AV1052)&gt;=$P1052,"",EDATE($S1052,30)),"")</f>
        <v/>
      </c>
      <c r="AX1052" s="49" t="str">
        <f>IFERROR(IF(COUNT($S1052:AW1052)&gt;=$P1052,"",EDATE($S1052,31)),"")</f>
        <v/>
      </c>
      <c r="AY1052" s="49" t="str">
        <f>IFERROR(IF(COUNT($S1052:AX1052)&gt;=$P1052,"",EDATE($S1052,32)),"")</f>
        <v/>
      </c>
      <c r="AZ1052" s="49" t="str">
        <f>IFERROR(IF(COUNT($S1052:AY1052)&gt;=$P1052,"",EDATE($S1052,33)),"")</f>
        <v/>
      </c>
      <c r="BA1052" s="49" t="str">
        <f>IFERROR(IF(COUNT($S1052:AZ1052)&gt;=$P1052,"",EDATE($S1052,34)),"")</f>
        <v/>
      </c>
      <c r="BB1052" s="49" t="str">
        <f>IFERROR(IF(COUNT($S1052:BA1052)&gt;=$P1052,"",EDATE($S1052,35)),"")</f>
        <v/>
      </c>
      <c r="BC1052" s="49" t="str">
        <f>IFERROR(IF(COUNT($S1052:BB1052)&gt;=$P1052,"",EDATE($S1052,36)),"")</f>
        <v/>
      </c>
      <c r="BD1052" s="108"/>
    </row>
    <row r="1053" spans="1:56" s="98" customFormat="1" ht="21" customHeight="1" thickBot="1">
      <c r="A1053" s="106" t="str">
        <f t="shared" ca="1" si="96"/>
        <v/>
      </c>
      <c r="B1053" s="152"/>
      <c r="C1053" s="45" t="str">
        <f>IFERROR(VLOOKUP(B1053,'اسماء العملاء'!$A$2:$E$1589,5,FALSE),"")</f>
        <v/>
      </c>
      <c r="D1053" s="60" t="str">
        <f>IFERROR(VLOOKUP(B1053,'اسماء العملاء'!$A$2:$C$1589,2,FALSE),"")</f>
        <v/>
      </c>
      <c r="E1053" s="56"/>
      <c r="F1053" s="62" t="str">
        <f>IFERROR(VLOOKUP(B1053,'اسماء العملاء'!$A$2:$C$1589,3,FALSE),"")</f>
        <v/>
      </c>
      <c r="G1053" s="75" t="str">
        <f>IFERROR(VLOOKUP(B1053,'اسماء العملاء'!$A$2:$F$1589,6,FALSE),"")</f>
        <v/>
      </c>
      <c r="H1053" s="142" t="str">
        <f>IFERROR(VLOOKUP(G1053,'انواع الفلاتر'!$B$2:$C$52,2,FALSE),"")</f>
        <v/>
      </c>
      <c r="I1053" s="128" t="str">
        <f>IFERROR(VLOOKUP(B1053,'اسماء العملاء'!$A$2:$K$1589,11,FALSE),"")</f>
        <v/>
      </c>
      <c r="J1053" s="46" t="str">
        <f t="shared" si="97"/>
        <v/>
      </c>
      <c r="K1053" s="37"/>
      <c r="L1053" s="137" t="str">
        <f t="shared" si="98"/>
        <v/>
      </c>
      <c r="M1053" s="94" t="str">
        <f>IFERROR(VLOOKUP(B1053,'اسماء العملاء'!$A$2:$G$1589,7,FALSE),"")</f>
        <v/>
      </c>
      <c r="N1053" s="92" t="str">
        <f t="shared" si="99"/>
        <v/>
      </c>
      <c r="O1053" s="149" t="str">
        <f>IFERROR(VLOOKUP(B1053,'اسماء العملاء'!$A$2:$I$1589,9,FALSE),"")</f>
        <v/>
      </c>
      <c r="P1053" s="144" t="str">
        <f t="shared" si="100"/>
        <v/>
      </c>
      <c r="Q1053" s="145" t="str">
        <f t="shared" si="101"/>
        <v/>
      </c>
      <c r="R1053" s="50"/>
      <c r="S1053" s="133" t="str">
        <f>IFERROR(VLOOKUP(B1053,'اسماء العملاء'!$A$2:$J$1589,10,FALSE),"")</f>
        <v/>
      </c>
      <c r="T1053" s="48" t="str">
        <f>IFERROR(IF(COUNT($S1053:S1053)&gt;=$P1053,"",EDATE($S1053,1)),"")</f>
        <v/>
      </c>
      <c r="U1053" s="48" t="str">
        <f>IFERROR(IF(COUNT($S1053:T1053)&gt;=$P1053,"",EDATE($S1053,2)),"")</f>
        <v/>
      </c>
      <c r="V1053" s="48" t="str">
        <f>IFERROR(IF(COUNT($S1053:U1053)&gt;=$P1053,"",EDATE($S1053,3)),"")</f>
        <v/>
      </c>
      <c r="W1053" s="48" t="str">
        <f>IFERROR(IF(COUNT($S1053:V1053)&gt;=$P1053,"",EDATE($S1053,4)),"")</f>
        <v/>
      </c>
      <c r="X1053" s="48" t="str">
        <f>IFERROR(IF(COUNT($S1053:W1053)&gt;=$P1053,"",EDATE($S1053,5)),"")</f>
        <v/>
      </c>
      <c r="Y1053" s="48" t="str">
        <f>IFERROR(IF(COUNT($S1053:X1053)&gt;=$P1053,"",EDATE($S1053,6)),"")</f>
        <v/>
      </c>
      <c r="Z1053" s="48" t="str">
        <f>IFERROR(IF(COUNT($S1053:Y1053)&gt;=$P1053,"",EDATE($S1053,7)),"")</f>
        <v/>
      </c>
      <c r="AA1053" s="48" t="str">
        <f>IFERROR(IF(COUNT($S1053:Z1053)&gt;=$P1053,"",EDATE($S1053,8)),"")</f>
        <v/>
      </c>
      <c r="AB1053" s="48" t="str">
        <f>IFERROR(IF(COUNT($S1053:AA1053)&gt;=$P1053,"",EDATE($S1053,9)),"")</f>
        <v/>
      </c>
      <c r="AC1053" s="48" t="str">
        <f>IFERROR(IF(COUNT($S1053:AB1053)&gt;=$P1053,"",EDATE($S1053,10)),"")</f>
        <v/>
      </c>
      <c r="AD1053" s="48" t="str">
        <f>IFERROR(IF(COUNT($S1053:AC1053)&gt;=$P1053,"",EDATE($S1053,11)),"")</f>
        <v/>
      </c>
      <c r="AE1053" s="48" t="str">
        <f>IFERROR(IF(COUNT($S1053:AD1053)&gt;=$P1053,"",EDATE($S1053,12)),"")</f>
        <v/>
      </c>
      <c r="AF1053" s="48" t="str">
        <f>IFERROR(IF(COUNT($S1053:AE1053)&gt;=$P1053,"",EDATE($S1053,13)),"")</f>
        <v/>
      </c>
      <c r="AG1053" s="48" t="str">
        <f>IFERROR(IF(COUNT($S1053:AF1053)&gt;=$P1053,"",EDATE($S1053,14)),"")</f>
        <v/>
      </c>
      <c r="AH1053" s="48" t="str">
        <f>IFERROR(IF(COUNT($S1053:AG1053)&gt;=$P1053,"",EDATE($S1053,15)),"")</f>
        <v/>
      </c>
      <c r="AI1053" s="48" t="str">
        <f>IFERROR(IF(COUNT($S1053:AH1053)&gt;=$P1053,"",EDATE($S1053,16)),"")</f>
        <v/>
      </c>
      <c r="AJ1053" s="48" t="str">
        <f>IFERROR(IF(COUNT($S1053:AI1053)&gt;=$P1053,"",EDATE($S1053,17)),"")</f>
        <v/>
      </c>
      <c r="AK1053" s="48" t="str">
        <f>IFERROR(IF(COUNT($S1053:AJ1053)&gt;=$P1053,"",EDATE($S1053,18)),"")</f>
        <v/>
      </c>
      <c r="AL1053" s="49" t="str">
        <f>IFERROR(IF(COUNT($S1053:AK1053)&gt;=$P1053,"",EDATE($S1053,19)),"")</f>
        <v/>
      </c>
      <c r="AM1053" s="49" t="str">
        <f>IFERROR(IF(COUNT($S1053:AL1053)&gt;=$P1053,"",EDATE($S1053,20)),"")</f>
        <v/>
      </c>
      <c r="AN1053" s="49" t="str">
        <f>IFERROR(IF(COUNT($S1053:AM1053)&gt;=$P1053,"",EDATE($S1053,21)),"")</f>
        <v/>
      </c>
      <c r="AO1053" s="49" t="str">
        <f>IFERROR(IF(COUNT($S1053:AN1053)&gt;=$P1053,"",EDATE($S1053,22)),"")</f>
        <v/>
      </c>
      <c r="AP1053" s="49" t="str">
        <f>IFERROR(IF(COUNT($S1053:AO1053)&gt;=$P1053,"",EDATE($S1053,23)),"")</f>
        <v/>
      </c>
      <c r="AQ1053" s="49" t="str">
        <f>IFERROR(IF(COUNT($S1053:AP1053)&gt;=$P1053,"",EDATE($S1053,24)),"")</f>
        <v/>
      </c>
      <c r="AR1053" s="49" t="str">
        <f>IFERROR(IF(COUNT($S1053:AQ1053)&gt;=$P1053,"",EDATE($S1053,25)),"")</f>
        <v/>
      </c>
      <c r="AS1053" s="49" t="str">
        <f>IFERROR(IF(COUNT($S1053:AR1053)&gt;=$P1053,"",EDATE($S1053,26)),"")</f>
        <v/>
      </c>
      <c r="AT1053" s="49" t="str">
        <f>IFERROR(IF(COUNT($S1053:AS1053)&gt;=$P1053,"",EDATE($S1053,27)),"")</f>
        <v/>
      </c>
      <c r="AU1053" s="49" t="str">
        <f>IFERROR(IF(COUNT($S1053:AT1053)&gt;=$P1053,"",EDATE($S1053,28)),"")</f>
        <v/>
      </c>
      <c r="AV1053" s="49" t="str">
        <f>IFERROR(IF(COUNT($S1053:AU1053)&gt;=$P1053,"",EDATE($S1053,29)),"")</f>
        <v/>
      </c>
      <c r="AW1053" s="49" t="str">
        <f>IFERROR(IF(COUNT($S1053:AV1053)&gt;=$P1053,"",EDATE($S1053,30)),"")</f>
        <v/>
      </c>
      <c r="AX1053" s="49" t="str">
        <f>IFERROR(IF(COUNT($S1053:AW1053)&gt;=$P1053,"",EDATE($S1053,31)),"")</f>
        <v/>
      </c>
      <c r="AY1053" s="49" t="str">
        <f>IFERROR(IF(COUNT($S1053:AX1053)&gt;=$P1053,"",EDATE($S1053,32)),"")</f>
        <v/>
      </c>
      <c r="AZ1053" s="49" t="str">
        <f>IFERROR(IF(COUNT($S1053:AY1053)&gt;=$P1053,"",EDATE($S1053,33)),"")</f>
        <v/>
      </c>
      <c r="BA1053" s="49" t="str">
        <f>IFERROR(IF(COUNT($S1053:AZ1053)&gt;=$P1053,"",EDATE($S1053,34)),"")</f>
        <v/>
      </c>
      <c r="BB1053" s="49" t="str">
        <f>IFERROR(IF(COUNT($S1053:BA1053)&gt;=$P1053,"",EDATE($S1053,35)),"")</f>
        <v/>
      </c>
      <c r="BC1053" s="49" t="str">
        <f>IFERROR(IF(COUNT($S1053:BB1053)&gt;=$P1053,"",EDATE($S1053,36)),"")</f>
        <v/>
      </c>
      <c r="BD1053" s="108"/>
    </row>
    <row r="1054" spans="1:56" s="98" customFormat="1" ht="21" customHeight="1" thickBot="1">
      <c r="A1054" s="106" t="str">
        <f t="shared" ca="1" si="96"/>
        <v/>
      </c>
      <c r="B1054" s="152"/>
      <c r="C1054" s="45" t="str">
        <f>IFERROR(VLOOKUP(B1054,'اسماء العملاء'!$A$2:$E$1589,5,FALSE),"")</f>
        <v/>
      </c>
      <c r="D1054" s="60" t="str">
        <f>IFERROR(VLOOKUP(B1054,'اسماء العملاء'!$A$2:$C$1589,2,FALSE),"")</f>
        <v/>
      </c>
      <c r="E1054" s="56"/>
      <c r="F1054" s="62" t="str">
        <f>IFERROR(VLOOKUP(B1054,'اسماء العملاء'!$A$2:$C$1589,3,FALSE),"")</f>
        <v/>
      </c>
      <c r="G1054" s="75" t="str">
        <f>IFERROR(VLOOKUP(B1054,'اسماء العملاء'!$A$2:$F$1589,6,FALSE),"")</f>
        <v/>
      </c>
      <c r="H1054" s="142" t="str">
        <f>IFERROR(VLOOKUP(G1054,'انواع الفلاتر'!$B$2:$C$52,2,FALSE),"")</f>
        <v/>
      </c>
      <c r="I1054" s="128" t="str">
        <f>IFERROR(VLOOKUP(B1054,'اسماء العملاء'!$A$2:$K$1589,11,FALSE),"")</f>
        <v/>
      </c>
      <c r="J1054" s="46" t="str">
        <f t="shared" si="97"/>
        <v/>
      </c>
      <c r="K1054" s="37"/>
      <c r="L1054" s="137" t="str">
        <f t="shared" si="98"/>
        <v/>
      </c>
      <c r="M1054" s="94" t="str">
        <f>IFERROR(VLOOKUP(B1054,'اسماء العملاء'!$A$2:$G$1589,7,FALSE),"")</f>
        <v/>
      </c>
      <c r="N1054" s="92" t="str">
        <f t="shared" si="99"/>
        <v/>
      </c>
      <c r="O1054" s="149" t="str">
        <f>IFERROR(VLOOKUP(B1054,'اسماء العملاء'!$A$2:$I$1589,9,FALSE),"")</f>
        <v/>
      </c>
      <c r="P1054" s="144" t="str">
        <f t="shared" si="100"/>
        <v/>
      </c>
      <c r="Q1054" s="145" t="str">
        <f t="shared" si="101"/>
        <v/>
      </c>
      <c r="R1054" s="50"/>
      <c r="S1054" s="133" t="str">
        <f>IFERROR(VLOOKUP(B1054,'اسماء العملاء'!$A$2:$J$1589,10,FALSE),"")</f>
        <v/>
      </c>
      <c r="T1054" s="48" t="str">
        <f>IFERROR(IF(COUNT($S1054:S1054)&gt;=$P1054,"",EDATE($S1054,1)),"")</f>
        <v/>
      </c>
      <c r="U1054" s="48" t="str">
        <f>IFERROR(IF(COUNT($S1054:T1054)&gt;=$P1054,"",EDATE($S1054,2)),"")</f>
        <v/>
      </c>
      <c r="V1054" s="48" t="str">
        <f>IFERROR(IF(COUNT($S1054:U1054)&gt;=$P1054,"",EDATE($S1054,3)),"")</f>
        <v/>
      </c>
      <c r="W1054" s="48" t="str">
        <f>IFERROR(IF(COUNT($S1054:V1054)&gt;=$P1054,"",EDATE($S1054,4)),"")</f>
        <v/>
      </c>
      <c r="X1054" s="48" t="str">
        <f>IFERROR(IF(COUNT($S1054:W1054)&gt;=$P1054,"",EDATE($S1054,5)),"")</f>
        <v/>
      </c>
      <c r="Y1054" s="48" t="str">
        <f>IFERROR(IF(COUNT($S1054:X1054)&gt;=$P1054,"",EDATE($S1054,6)),"")</f>
        <v/>
      </c>
      <c r="Z1054" s="48" t="str">
        <f>IFERROR(IF(COUNT($S1054:Y1054)&gt;=$P1054,"",EDATE($S1054,7)),"")</f>
        <v/>
      </c>
      <c r="AA1054" s="48" t="str">
        <f>IFERROR(IF(COUNT($S1054:Z1054)&gt;=$P1054,"",EDATE($S1054,8)),"")</f>
        <v/>
      </c>
      <c r="AB1054" s="48" t="str">
        <f>IFERROR(IF(COUNT($S1054:AA1054)&gt;=$P1054,"",EDATE($S1054,9)),"")</f>
        <v/>
      </c>
      <c r="AC1054" s="48" t="str">
        <f>IFERROR(IF(COUNT($S1054:AB1054)&gt;=$P1054,"",EDATE($S1054,10)),"")</f>
        <v/>
      </c>
      <c r="AD1054" s="48" t="str">
        <f>IFERROR(IF(COUNT($S1054:AC1054)&gt;=$P1054,"",EDATE($S1054,11)),"")</f>
        <v/>
      </c>
      <c r="AE1054" s="48" t="str">
        <f>IFERROR(IF(COUNT($S1054:AD1054)&gt;=$P1054,"",EDATE($S1054,12)),"")</f>
        <v/>
      </c>
      <c r="AF1054" s="48" t="str">
        <f>IFERROR(IF(COUNT($S1054:AE1054)&gt;=$P1054,"",EDATE($S1054,13)),"")</f>
        <v/>
      </c>
      <c r="AG1054" s="48" t="str">
        <f>IFERROR(IF(COUNT($S1054:AF1054)&gt;=$P1054,"",EDATE($S1054,14)),"")</f>
        <v/>
      </c>
      <c r="AH1054" s="48" t="str">
        <f>IFERROR(IF(COUNT($S1054:AG1054)&gt;=$P1054,"",EDATE($S1054,15)),"")</f>
        <v/>
      </c>
      <c r="AI1054" s="48" t="str">
        <f>IFERROR(IF(COUNT($S1054:AH1054)&gt;=$P1054,"",EDATE($S1054,16)),"")</f>
        <v/>
      </c>
      <c r="AJ1054" s="48" t="str">
        <f>IFERROR(IF(COUNT($S1054:AI1054)&gt;=$P1054,"",EDATE($S1054,17)),"")</f>
        <v/>
      </c>
      <c r="AK1054" s="48" t="str">
        <f>IFERROR(IF(COUNT($S1054:AJ1054)&gt;=$P1054,"",EDATE($S1054,18)),"")</f>
        <v/>
      </c>
      <c r="AL1054" s="49" t="str">
        <f>IFERROR(IF(COUNT($S1054:AK1054)&gt;=$P1054,"",EDATE($S1054,19)),"")</f>
        <v/>
      </c>
      <c r="AM1054" s="49" t="str">
        <f>IFERROR(IF(COUNT($S1054:AL1054)&gt;=$P1054,"",EDATE($S1054,20)),"")</f>
        <v/>
      </c>
      <c r="AN1054" s="49" t="str">
        <f>IFERROR(IF(COUNT($S1054:AM1054)&gt;=$P1054,"",EDATE($S1054,21)),"")</f>
        <v/>
      </c>
      <c r="AO1054" s="49" t="str">
        <f>IFERROR(IF(COUNT($S1054:AN1054)&gt;=$P1054,"",EDATE($S1054,22)),"")</f>
        <v/>
      </c>
      <c r="AP1054" s="49" t="str">
        <f>IFERROR(IF(COUNT($S1054:AO1054)&gt;=$P1054,"",EDATE($S1054,23)),"")</f>
        <v/>
      </c>
      <c r="AQ1054" s="49" t="str">
        <f>IFERROR(IF(COUNT($S1054:AP1054)&gt;=$P1054,"",EDATE($S1054,24)),"")</f>
        <v/>
      </c>
      <c r="AR1054" s="49" t="str">
        <f>IFERROR(IF(COUNT($S1054:AQ1054)&gt;=$P1054,"",EDATE($S1054,25)),"")</f>
        <v/>
      </c>
      <c r="AS1054" s="49" t="str">
        <f>IFERROR(IF(COUNT($S1054:AR1054)&gt;=$P1054,"",EDATE($S1054,26)),"")</f>
        <v/>
      </c>
      <c r="AT1054" s="49" t="str">
        <f>IFERROR(IF(COUNT($S1054:AS1054)&gt;=$P1054,"",EDATE($S1054,27)),"")</f>
        <v/>
      </c>
      <c r="AU1054" s="49" t="str">
        <f>IFERROR(IF(COUNT($S1054:AT1054)&gt;=$P1054,"",EDATE($S1054,28)),"")</f>
        <v/>
      </c>
      <c r="AV1054" s="49" t="str">
        <f>IFERROR(IF(COUNT($S1054:AU1054)&gt;=$P1054,"",EDATE($S1054,29)),"")</f>
        <v/>
      </c>
      <c r="AW1054" s="49" t="str">
        <f>IFERROR(IF(COUNT($S1054:AV1054)&gt;=$P1054,"",EDATE($S1054,30)),"")</f>
        <v/>
      </c>
      <c r="AX1054" s="49" t="str">
        <f>IFERROR(IF(COUNT($S1054:AW1054)&gt;=$P1054,"",EDATE($S1054,31)),"")</f>
        <v/>
      </c>
      <c r="AY1054" s="49" t="str">
        <f>IFERROR(IF(COUNT($S1054:AX1054)&gt;=$P1054,"",EDATE($S1054,32)),"")</f>
        <v/>
      </c>
      <c r="AZ1054" s="49" t="str">
        <f>IFERROR(IF(COUNT($S1054:AY1054)&gt;=$P1054,"",EDATE($S1054,33)),"")</f>
        <v/>
      </c>
      <c r="BA1054" s="49" t="str">
        <f>IFERROR(IF(COUNT($S1054:AZ1054)&gt;=$P1054,"",EDATE($S1054,34)),"")</f>
        <v/>
      </c>
      <c r="BB1054" s="49" t="str">
        <f>IFERROR(IF(COUNT($S1054:BA1054)&gt;=$P1054,"",EDATE($S1054,35)),"")</f>
        <v/>
      </c>
      <c r="BC1054" s="49" t="str">
        <f>IFERROR(IF(COUNT($S1054:BB1054)&gt;=$P1054,"",EDATE($S1054,36)),"")</f>
        <v/>
      </c>
      <c r="BD1054" s="108"/>
    </row>
    <row r="1055" spans="1:56" s="98" customFormat="1" ht="21" customHeight="1" thickBot="1">
      <c r="A1055" s="106" t="str">
        <f t="shared" ca="1" si="96"/>
        <v/>
      </c>
      <c r="B1055" s="152"/>
      <c r="C1055" s="45" t="str">
        <f>IFERROR(VLOOKUP(B1055,'اسماء العملاء'!$A$2:$E$1589,5,FALSE),"")</f>
        <v/>
      </c>
      <c r="D1055" s="60" t="str">
        <f>IFERROR(VLOOKUP(B1055,'اسماء العملاء'!$A$2:$C$1589,2,FALSE),"")</f>
        <v/>
      </c>
      <c r="E1055" s="56"/>
      <c r="F1055" s="62" t="str">
        <f>IFERROR(VLOOKUP(B1055,'اسماء العملاء'!$A$2:$C$1589,3,FALSE),"")</f>
        <v/>
      </c>
      <c r="G1055" s="75" t="str">
        <f>IFERROR(VLOOKUP(B1055,'اسماء العملاء'!$A$2:$F$1589,6,FALSE),"")</f>
        <v/>
      </c>
      <c r="H1055" s="142" t="str">
        <f>IFERROR(VLOOKUP(G1055,'انواع الفلاتر'!$B$2:$C$52,2,FALSE),"")</f>
        <v/>
      </c>
      <c r="I1055" s="128" t="str">
        <f>IFERROR(VLOOKUP(B1055,'اسماء العملاء'!$A$2:$K$1589,11,FALSE),"")</f>
        <v/>
      </c>
      <c r="J1055" s="46" t="str">
        <f t="shared" si="97"/>
        <v/>
      </c>
      <c r="K1055" s="37"/>
      <c r="L1055" s="137" t="str">
        <f t="shared" si="98"/>
        <v/>
      </c>
      <c r="M1055" s="94" t="str">
        <f>IFERROR(VLOOKUP(B1055,'اسماء العملاء'!$A$2:$G$1589,7,FALSE),"")</f>
        <v/>
      </c>
      <c r="N1055" s="92" t="str">
        <f t="shared" si="99"/>
        <v/>
      </c>
      <c r="O1055" s="149" t="str">
        <f>IFERROR(VLOOKUP(B1055,'اسماء العملاء'!$A$2:$I$1589,9,FALSE),"")</f>
        <v/>
      </c>
      <c r="P1055" s="144" t="str">
        <f t="shared" si="100"/>
        <v/>
      </c>
      <c r="Q1055" s="145" t="str">
        <f t="shared" si="101"/>
        <v/>
      </c>
      <c r="R1055" s="50"/>
      <c r="S1055" s="133" t="str">
        <f>IFERROR(VLOOKUP(B1055,'اسماء العملاء'!$A$2:$J$1589,10,FALSE),"")</f>
        <v/>
      </c>
      <c r="T1055" s="48" t="str">
        <f>IFERROR(IF(COUNT($S1055:S1055)&gt;=$P1055,"",EDATE($S1055,1)),"")</f>
        <v/>
      </c>
      <c r="U1055" s="48" t="str">
        <f>IFERROR(IF(COUNT($S1055:T1055)&gt;=$P1055,"",EDATE($S1055,2)),"")</f>
        <v/>
      </c>
      <c r="V1055" s="48" t="str">
        <f>IFERROR(IF(COUNT($S1055:U1055)&gt;=$P1055,"",EDATE($S1055,3)),"")</f>
        <v/>
      </c>
      <c r="W1055" s="48" t="str">
        <f>IFERROR(IF(COUNT($S1055:V1055)&gt;=$P1055,"",EDATE($S1055,4)),"")</f>
        <v/>
      </c>
      <c r="X1055" s="48" t="str">
        <f>IFERROR(IF(COUNT($S1055:W1055)&gt;=$P1055,"",EDATE($S1055,5)),"")</f>
        <v/>
      </c>
      <c r="Y1055" s="48" t="str">
        <f>IFERROR(IF(COUNT($S1055:X1055)&gt;=$P1055,"",EDATE($S1055,6)),"")</f>
        <v/>
      </c>
      <c r="Z1055" s="48" t="str">
        <f>IFERROR(IF(COUNT($S1055:Y1055)&gt;=$P1055,"",EDATE($S1055,7)),"")</f>
        <v/>
      </c>
      <c r="AA1055" s="48" t="str">
        <f>IFERROR(IF(COUNT($S1055:Z1055)&gt;=$P1055,"",EDATE($S1055,8)),"")</f>
        <v/>
      </c>
      <c r="AB1055" s="48" t="str">
        <f>IFERROR(IF(COUNT($S1055:AA1055)&gt;=$P1055,"",EDATE($S1055,9)),"")</f>
        <v/>
      </c>
      <c r="AC1055" s="48" t="str">
        <f>IFERROR(IF(COUNT($S1055:AB1055)&gt;=$P1055,"",EDATE($S1055,10)),"")</f>
        <v/>
      </c>
      <c r="AD1055" s="48" t="str">
        <f>IFERROR(IF(COUNT($S1055:AC1055)&gt;=$P1055,"",EDATE($S1055,11)),"")</f>
        <v/>
      </c>
      <c r="AE1055" s="48" t="str">
        <f>IFERROR(IF(COUNT($S1055:AD1055)&gt;=$P1055,"",EDATE($S1055,12)),"")</f>
        <v/>
      </c>
      <c r="AF1055" s="48" t="str">
        <f>IFERROR(IF(COUNT($S1055:AE1055)&gt;=$P1055,"",EDATE($S1055,13)),"")</f>
        <v/>
      </c>
      <c r="AG1055" s="48" t="str">
        <f>IFERROR(IF(COUNT($S1055:AF1055)&gt;=$P1055,"",EDATE($S1055,14)),"")</f>
        <v/>
      </c>
      <c r="AH1055" s="48" t="str">
        <f>IFERROR(IF(COUNT($S1055:AG1055)&gt;=$P1055,"",EDATE($S1055,15)),"")</f>
        <v/>
      </c>
      <c r="AI1055" s="48" t="str">
        <f>IFERROR(IF(COUNT($S1055:AH1055)&gt;=$P1055,"",EDATE($S1055,16)),"")</f>
        <v/>
      </c>
      <c r="AJ1055" s="48" t="str">
        <f>IFERROR(IF(COUNT($S1055:AI1055)&gt;=$P1055,"",EDATE($S1055,17)),"")</f>
        <v/>
      </c>
      <c r="AK1055" s="48" t="str">
        <f>IFERROR(IF(COUNT($S1055:AJ1055)&gt;=$P1055,"",EDATE($S1055,18)),"")</f>
        <v/>
      </c>
      <c r="AL1055" s="49" t="str">
        <f>IFERROR(IF(COUNT($S1055:AK1055)&gt;=$P1055,"",EDATE($S1055,19)),"")</f>
        <v/>
      </c>
      <c r="AM1055" s="49" t="str">
        <f>IFERROR(IF(COUNT($S1055:AL1055)&gt;=$P1055,"",EDATE($S1055,20)),"")</f>
        <v/>
      </c>
      <c r="AN1055" s="49" t="str">
        <f>IFERROR(IF(COUNT($S1055:AM1055)&gt;=$P1055,"",EDATE($S1055,21)),"")</f>
        <v/>
      </c>
      <c r="AO1055" s="49" t="str">
        <f>IFERROR(IF(COUNT($S1055:AN1055)&gt;=$P1055,"",EDATE($S1055,22)),"")</f>
        <v/>
      </c>
      <c r="AP1055" s="49" t="str">
        <f>IFERROR(IF(COUNT($S1055:AO1055)&gt;=$P1055,"",EDATE($S1055,23)),"")</f>
        <v/>
      </c>
      <c r="AQ1055" s="49" t="str">
        <f>IFERROR(IF(COUNT($S1055:AP1055)&gt;=$P1055,"",EDATE($S1055,24)),"")</f>
        <v/>
      </c>
      <c r="AR1055" s="49" t="str">
        <f>IFERROR(IF(COUNT($S1055:AQ1055)&gt;=$P1055,"",EDATE($S1055,25)),"")</f>
        <v/>
      </c>
      <c r="AS1055" s="49" t="str">
        <f>IFERROR(IF(COUNT($S1055:AR1055)&gt;=$P1055,"",EDATE($S1055,26)),"")</f>
        <v/>
      </c>
      <c r="AT1055" s="49" t="str">
        <f>IFERROR(IF(COUNT($S1055:AS1055)&gt;=$P1055,"",EDATE($S1055,27)),"")</f>
        <v/>
      </c>
      <c r="AU1055" s="49" t="str">
        <f>IFERROR(IF(COUNT($S1055:AT1055)&gt;=$P1055,"",EDATE($S1055,28)),"")</f>
        <v/>
      </c>
      <c r="AV1055" s="49" t="str">
        <f>IFERROR(IF(COUNT($S1055:AU1055)&gt;=$P1055,"",EDATE($S1055,29)),"")</f>
        <v/>
      </c>
      <c r="AW1055" s="49" t="str">
        <f>IFERROR(IF(COUNT($S1055:AV1055)&gt;=$P1055,"",EDATE($S1055,30)),"")</f>
        <v/>
      </c>
      <c r="AX1055" s="49" t="str">
        <f>IFERROR(IF(COUNT($S1055:AW1055)&gt;=$P1055,"",EDATE($S1055,31)),"")</f>
        <v/>
      </c>
      <c r="AY1055" s="49" t="str">
        <f>IFERROR(IF(COUNT($S1055:AX1055)&gt;=$P1055,"",EDATE($S1055,32)),"")</f>
        <v/>
      </c>
      <c r="AZ1055" s="49" t="str">
        <f>IFERROR(IF(COUNT($S1055:AY1055)&gt;=$P1055,"",EDATE($S1055,33)),"")</f>
        <v/>
      </c>
      <c r="BA1055" s="49" t="str">
        <f>IFERROR(IF(COUNT($S1055:AZ1055)&gt;=$P1055,"",EDATE($S1055,34)),"")</f>
        <v/>
      </c>
      <c r="BB1055" s="49" t="str">
        <f>IFERROR(IF(COUNT($S1055:BA1055)&gt;=$P1055,"",EDATE($S1055,35)),"")</f>
        <v/>
      </c>
      <c r="BC1055" s="49" t="str">
        <f>IFERROR(IF(COUNT($S1055:BB1055)&gt;=$P1055,"",EDATE($S1055,36)),"")</f>
        <v/>
      </c>
      <c r="BD1055" s="108"/>
    </row>
    <row r="1056" spans="1:56" s="98" customFormat="1" ht="21" customHeight="1" thickBot="1">
      <c r="A1056" s="106" t="str">
        <f t="shared" ca="1" si="96"/>
        <v/>
      </c>
      <c r="B1056" s="152"/>
      <c r="C1056" s="45" t="str">
        <f>IFERROR(VLOOKUP(B1056,'اسماء العملاء'!$A$2:$E$1589,5,FALSE),"")</f>
        <v/>
      </c>
      <c r="D1056" s="60" t="str">
        <f>IFERROR(VLOOKUP(B1056,'اسماء العملاء'!$A$2:$C$1589,2,FALSE),"")</f>
        <v/>
      </c>
      <c r="E1056" s="56"/>
      <c r="F1056" s="62" t="str">
        <f>IFERROR(VLOOKUP(B1056,'اسماء العملاء'!$A$2:$C$1589,3,FALSE),"")</f>
        <v/>
      </c>
      <c r="G1056" s="75" t="str">
        <f>IFERROR(VLOOKUP(B1056,'اسماء العملاء'!$A$2:$F$1589,6,FALSE),"")</f>
        <v/>
      </c>
      <c r="H1056" s="142" t="str">
        <f>IFERROR(VLOOKUP(G1056,'انواع الفلاتر'!$B$2:$C$52,2,FALSE),"")</f>
        <v/>
      </c>
      <c r="I1056" s="128" t="str">
        <f>IFERROR(VLOOKUP(B1056,'اسماء العملاء'!$A$2:$K$1589,11,FALSE),"")</f>
        <v/>
      </c>
      <c r="J1056" s="46" t="str">
        <f t="shared" si="97"/>
        <v/>
      </c>
      <c r="K1056" s="37"/>
      <c r="L1056" s="137" t="str">
        <f t="shared" si="98"/>
        <v/>
      </c>
      <c r="M1056" s="94" t="str">
        <f>IFERROR(VLOOKUP(B1056,'اسماء العملاء'!$A$2:$G$1589,7,FALSE),"")</f>
        <v/>
      </c>
      <c r="N1056" s="92" t="str">
        <f t="shared" si="99"/>
        <v/>
      </c>
      <c r="O1056" s="149" t="str">
        <f>IFERROR(VLOOKUP(B1056,'اسماء العملاء'!$A$2:$I$1589,9,FALSE),"")</f>
        <v/>
      </c>
      <c r="P1056" s="144" t="str">
        <f t="shared" si="100"/>
        <v/>
      </c>
      <c r="Q1056" s="145" t="str">
        <f t="shared" si="101"/>
        <v/>
      </c>
      <c r="R1056" s="50"/>
      <c r="S1056" s="133" t="str">
        <f>IFERROR(VLOOKUP(B1056,'اسماء العملاء'!$A$2:$J$1589,10,FALSE),"")</f>
        <v/>
      </c>
      <c r="T1056" s="48" t="str">
        <f>IFERROR(IF(COUNT($S1056:S1056)&gt;=$P1056,"",EDATE($S1056,1)),"")</f>
        <v/>
      </c>
      <c r="U1056" s="48" t="str">
        <f>IFERROR(IF(COUNT($S1056:T1056)&gt;=$P1056,"",EDATE($S1056,2)),"")</f>
        <v/>
      </c>
      <c r="V1056" s="48" t="str">
        <f>IFERROR(IF(COUNT($S1056:U1056)&gt;=$P1056,"",EDATE($S1056,3)),"")</f>
        <v/>
      </c>
      <c r="W1056" s="48" t="str">
        <f>IFERROR(IF(COUNT($S1056:V1056)&gt;=$P1056,"",EDATE($S1056,4)),"")</f>
        <v/>
      </c>
      <c r="X1056" s="48" t="str">
        <f>IFERROR(IF(COUNT($S1056:W1056)&gt;=$P1056,"",EDATE($S1056,5)),"")</f>
        <v/>
      </c>
      <c r="Y1056" s="48" t="str">
        <f>IFERROR(IF(COUNT($S1056:X1056)&gt;=$P1056,"",EDATE($S1056,6)),"")</f>
        <v/>
      </c>
      <c r="Z1056" s="48" t="str">
        <f>IFERROR(IF(COUNT($S1056:Y1056)&gt;=$P1056,"",EDATE($S1056,7)),"")</f>
        <v/>
      </c>
      <c r="AA1056" s="48" t="str">
        <f>IFERROR(IF(COUNT($S1056:Z1056)&gt;=$P1056,"",EDATE($S1056,8)),"")</f>
        <v/>
      </c>
      <c r="AB1056" s="48" t="str">
        <f>IFERROR(IF(COUNT($S1056:AA1056)&gt;=$P1056,"",EDATE($S1056,9)),"")</f>
        <v/>
      </c>
      <c r="AC1056" s="48" t="str">
        <f>IFERROR(IF(COUNT($S1056:AB1056)&gt;=$P1056,"",EDATE($S1056,10)),"")</f>
        <v/>
      </c>
      <c r="AD1056" s="48" t="str">
        <f>IFERROR(IF(COUNT($S1056:AC1056)&gt;=$P1056,"",EDATE($S1056,11)),"")</f>
        <v/>
      </c>
      <c r="AE1056" s="48" t="str">
        <f>IFERROR(IF(COUNT($S1056:AD1056)&gt;=$P1056,"",EDATE($S1056,12)),"")</f>
        <v/>
      </c>
      <c r="AF1056" s="48" t="str">
        <f>IFERROR(IF(COUNT($S1056:AE1056)&gt;=$P1056,"",EDATE($S1056,13)),"")</f>
        <v/>
      </c>
      <c r="AG1056" s="48" t="str">
        <f>IFERROR(IF(COUNT($S1056:AF1056)&gt;=$P1056,"",EDATE($S1056,14)),"")</f>
        <v/>
      </c>
      <c r="AH1056" s="48" t="str">
        <f>IFERROR(IF(COUNT($S1056:AG1056)&gt;=$P1056,"",EDATE($S1056,15)),"")</f>
        <v/>
      </c>
      <c r="AI1056" s="48" t="str">
        <f>IFERROR(IF(COUNT($S1056:AH1056)&gt;=$P1056,"",EDATE($S1056,16)),"")</f>
        <v/>
      </c>
      <c r="AJ1056" s="48" t="str">
        <f>IFERROR(IF(COUNT($S1056:AI1056)&gt;=$P1056,"",EDATE($S1056,17)),"")</f>
        <v/>
      </c>
      <c r="AK1056" s="48" t="str">
        <f>IFERROR(IF(COUNT($S1056:AJ1056)&gt;=$P1056,"",EDATE($S1056,18)),"")</f>
        <v/>
      </c>
      <c r="AL1056" s="49" t="str">
        <f>IFERROR(IF(COUNT($S1056:AK1056)&gt;=$P1056,"",EDATE($S1056,19)),"")</f>
        <v/>
      </c>
      <c r="AM1056" s="49" t="str">
        <f>IFERROR(IF(COUNT($S1056:AL1056)&gt;=$P1056,"",EDATE($S1056,20)),"")</f>
        <v/>
      </c>
      <c r="AN1056" s="49" t="str">
        <f>IFERROR(IF(COUNT($S1056:AM1056)&gt;=$P1056,"",EDATE($S1056,21)),"")</f>
        <v/>
      </c>
      <c r="AO1056" s="49" t="str">
        <f>IFERROR(IF(COUNT($S1056:AN1056)&gt;=$P1056,"",EDATE($S1056,22)),"")</f>
        <v/>
      </c>
      <c r="AP1056" s="49" t="str">
        <f>IFERROR(IF(COUNT($S1056:AO1056)&gt;=$P1056,"",EDATE($S1056,23)),"")</f>
        <v/>
      </c>
      <c r="AQ1056" s="49" t="str">
        <f>IFERROR(IF(COUNT($S1056:AP1056)&gt;=$P1056,"",EDATE($S1056,24)),"")</f>
        <v/>
      </c>
      <c r="AR1056" s="49" t="str">
        <f>IFERROR(IF(COUNT($S1056:AQ1056)&gt;=$P1056,"",EDATE($S1056,25)),"")</f>
        <v/>
      </c>
      <c r="AS1056" s="49" t="str">
        <f>IFERROR(IF(COUNT($S1056:AR1056)&gt;=$P1056,"",EDATE($S1056,26)),"")</f>
        <v/>
      </c>
      <c r="AT1056" s="49" t="str">
        <f>IFERROR(IF(COUNT($S1056:AS1056)&gt;=$P1056,"",EDATE($S1056,27)),"")</f>
        <v/>
      </c>
      <c r="AU1056" s="49" t="str">
        <f>IFERROR(IF(COUNT($S1056:AT1056)&gt;=$P1056,"",EDATE($S1056,28)),"")</f>
        <v/>
      </c>
      <c r="AV1056" s="49" t="str">
        <f>IFERROR(IF(COUNT($S1056:AU1056)&gt;=$P1056,"",EDATE($S1056,29)),"")</f>
        <v/>
      </c>
      <c r="AW1056" s="49" t="str">
        <f>IFERROR(IF(COUNT($S1056:AV1056)&gt;=$P1056,"",EDATE($S1056,30)),"")</f>
        <v/>
      </c>
      <c r="AX1056" s="49" t="str">
        <f>IFERROR(IF(COUNT($S1056:AW1056)&gt;=$P1056,"",EDATE($S1056,31)),"")</f>
        <v/>
      </c>
      <c r="AY1056" s="49" t="str">
        <f>IFERROR(IF(COUNT($S1056:AX1056)&gt;=$P1056,"",EDATE($S1056,32)),"")</f>
        <v/>
      </c>
      <c r="AZ1056" s="49" t="str">
        <f>IFERROR(IF(COUNT($S1056:AY1056)&gt;=$P1056,"",EDATE($S1056,33)),"")</f>
        <v/>
      </c>
      <c r="BA1056" s="49" t="str">
        <f>IFERROR(IF(COUNT($S1056:AZ1056)&gt;=$P1056,"",EDATE($S1056,34)),"")</f>
        <v/>
      </c>
      <c r="BB1056" s="49" t="str">
        <f>IFERROR(IF(COUNT($S1056:BA1056)&gt;=$P1056,"",EDATE($S1056,35)),"")</f>
        <v/>
      </c>
      <c r="BC1056" s="49" t="str">
        <f>IFERROR(IF(COUNT($S1056:BB1056)&gt;=$P1056,"",EDATE($S1056,36)),"")</f>
        <v/>
      </c>
      <c r="BD1056" s="108"/>
    </row>
    <row r="1057" spans="1:56" s="98" customFormat="1" ht="21" customHeight="1" thickBot="1">
      <c r="A1057" s="106" t="str">
        <f t="shared" ca="1" si="96"/>
        <v/>
      </c>
      <c r="B1057" s="152"/>
      <c r="C1057" s="45" t="str">
        <f>IFERROR(VLOOKUP(B1057,'اسماء العملاء'!$A$2:$E$1589,5,FALSE),"")</f>
        <v/>
      </c>
      <c r="D1057" s="60" t="str">
        <f>IFERROR(VLOOKUP(B1057,'اسماء العملاء'!$A$2:$C$1589,2,FALSE),"")</f>
        <v/>
      </c>
      <c r="E1057" s="56"/>
      <c r="F1057" s="62" t="str">
        <f>IFERROR(VLOOKUP(B1057,'اسماء العملاء'!$A$2:$C$1589,3,FALSE),"")</f>
        <v/>
      </c>
      <c r="G1057" s="75" t="str">
        <f>IFERROR(VLOOKUP(B1057,'اسماء العملاء'!$A$2:$F$1589,6,FALSE),"")</f>
        <v/>
      </c>
      <c r="H1057" s="142" t="str">
        <f>IFERROR(VLOOKUP(G1057,'انواع الفلاتر'!$B$2:$C$52,2,FALSE),"")</f>
        <v/>
      </c>
      <c r="I1057" s="128" t="str">
        <f>IFERROR(VLOOKUP(B1057,'اسماء العملاء'!$A$2:$K$1589,11,FALSE),"")</f>
        <v/>
      </c>
      <c r="J1057" s="46" t="str">
        <f t="shared" si="97"/>
        <v/>
      </c>
      <c r="K1057" s="37"/>
      <c r="L1057" s="137" t="str">
        <f t="shared" si="98"/>
        <v/>
      </c>
      <c r="M1057" s="94" t="str">
        <f>IFERROR(VLOOKUP(B1057,'اسماء العملاء'!$A$2:$G$1589,7,FALSE),"")</f>
        <v/>
      </c>
      <c r="N1057" s="92" t="str">
        <f t="shared" si="99"/>
        <v/>
      </c>
      <c r="O1057" s="149" t="str">
        <f>IFERROR(VLOOKUP(B1057,'اسماء العملاء'!$A$2:$I$1589,9,FALSE),"")</f>
        <v/>
      </c>
      <c r="P1057" s="144" t="str">
        <f t="shared" si="100"/>
        <v/>
      </c>
      <c r="Q1057" s="145" t="str">
        <f t="shared" si="101"/>
        <v/>
      </c>
      <c r="R1057" s="50"/>
      <c r="S1057" s="133" t="str">
        <f>IFERROR(VLOOKUP(B1057,'اسماء العملاء'!$A$2:$J$1589,10,FALSE),"")</f>
        <v/>
      </c>
      <c r="T1057" s="48" t="str">
        <f>IFERROR(IF(COUNT($S1057:S1057)&gt;=$P1057,"",EDATE($S1057,1)),"")</f>
        <v/>
      </c>
      <c r="U1057" s="48" t="str">
        <f>IFERROR(IF(COUNT($S1057:T1057)&gt;=$P1057,"",EDATE($S1057,2)),"")</f>
        <v/>
      </c>
      <c r="V1057" s="48" t="str">
        <f>IFERROR(IF(COUNT($S1057:U1057)&gt;=$P1057,"",EDATE($S1057,3)),"")</f>
        <v/>
      </c>
      <c r="W1057" s="48" t="str">
        <f>IFERROR(IF(COUNT($S1057:V1057)&gt;=$P1057,"",EDATE($S1057,4)),"")</f>
        <v/>
      </c>
      <c r="X1057" s="48" t="str">
        <f>IFERROR(IF(COUNT($S1057:W1057)&gt;=$P1057,"",EDATE($S1057,5)),"")</f>
        <v/>
      </c>
      <c r="Y1057" s="48" t="str">
        <f>IFERROR(IF(COUNT($S1057:X1057)&gt;=$P1057,"",EDATE($S1057,6)),"")</f>
        <v/>
      </c>
      <c r="Z1057" s="48" t="str">
        <f>IFERROR(IF(COUNT($S1057:Y1057)&gt;=$P1057,"",EDATE($S1057,7)),"")</f>
        <v/>
      </c>
      <c r="AA1057" s="48" t="str">
        <f>IFERROR(IF(COUNT($S1057:Z1057)&gt;=$P1057,"",EDATE($S1057,8)),"")</f>
        <v/>
      </c>
      <c r="AB1057" s="48" t="str">
        <f>IFERROR(IF(COUNT($S1057:AA1057)&gt;=$P1057,"",EDATE($S1057,9)),"")</f>
        <v/>
      </c>
      <c r="AC1057" s="48" t="str">
        <f>IFERROR(IF(COUNT($S1057:AB1057)&gt;=$P1057,"",EDATE($S1057,10)),"")</f>
        <v/>
      </c>
      <c r="AD1057" s="48" t="str">
        <f>IFERROR(IF(COUNT($S1057:AC1057)&gt;=$P1057,"",EDATE($S1057,11)),"")</f>
        <v/>
      </c>
      <c r="AE1057" s="48" t="str">
        <f>IFERROR(IF(COUNT($S1057:AD1057)&gt;=$P1057,"",EDATE($S1057,12)),"")</f>
        <v/>
      </c>
      <c r="AF1057" s="48" t="str">
        <f>IFERROR(IF(COUNT($S1057:AE1057)&gt;=$P1057,"",EDATE($S1057,13)),"")</f>
        <v/>
      </c>
      <c r="AG1057" s="48" t="str">
        <f>IFERROR(IF(COUNT($S1057:AF1057)&gt;=$P1057,"",EDATE($S1057,14)),"")</f>
        <v/>
      </c>
      <c r="AH1057" s="48" t="str">
        <f>IFERROR(IF(COUNT($S1057:AG1057)&gt;=$P1057,"",EDATE($S1057,15)),"")</f>
        <v/>
      </c>
      <c r="AI1057" s="48" t="str">
        <f>IFERROR(IF(COUNT($S1057:AH1057)&gt;=$P1057,"",EDATE($S1057,16)),"")</f>
        <v/>
      </c>
      <c r="AJ1057" s="48" t="str">
        <f>IFERROR(IF(COUNT($S1057:AI1057)&gt;=$P1057,"",EDATE($S1057,17)),"")</f>
        <v/>
      </c>
      <c r="AK1057" s="48" t="str">
        <f>IFERROR(IF(COUNT($S1057:AJ1057)&gt;=$P1057,"",EDATE($S1057,18)),"")</f>
        <v/>
      </c>
      <c r="AL1057" s="49" t="str">
        <f>IFERROR(IF(COUNT($S1057:AK1057)&gt;=$P1057,"",EDATE($S1057,19)),"")</f>
        <v/>
      </c>
      <c r="AM1057" s="49" t="str">
        <f>IFERROR(IF(COUNT($S1057:AL1057)&gt;=$P1057,"",EDATE($S1057,20)),"")</f>
        <v/>
      </c>
      <c r="AN1057" s="49" t="str">
        <f>IFERROR(IF(COUNT($S1057:AM1057)&gt;=$P1057,"",EDATE($S1057,21)),"")</f>
        <v/>
      </c>
      <c r="AO1057" s="49" t="str">
        <f>IFERROR(IF(COUNT($S1057:AN1057)&gt;=$P1057,"",EDATE($S1057,22)),"")</f>
        <v/>
      </c>
      <c r="AP1057" s="49" t="str">
        <f>IFERROR(IF(COUNT($S1057:AO1057)&gt;=$P1057,"",EDATE($S1057,23)),"")</f>
        <v/>
      </c>
      <c r="AQ1057" s="49" t="str">
        <f>IFERROR(IF(COUNT($S1057:AP1057)&gt;=$P1057,"",EDATE($S1057,24)),"")</f>
        <v/>
      </c>
      <c r="AR1057" s="49" t="str">
        <f>IFERROR(IF(COUNT($S1057:AQ1057)&gt;=$P1057,"",EDATE($S1057,25)),"")</f>
        <v/>
      </c>
      <c r="AS1057" s="49" t="str">
        <f>IFERROR(IF(COUNT($S1057:AR1057)&gt;=$P1057,"",EDATE($S1057,26)),"")</f>
        <v/>
      </c>
      <c r="AT1057" s="49" t="str">
        <f>IFERROR(IF(COUNT($S1057:AS1057)&gt;=$P1057,"",EDATE($S1057,27)),"")</f>
        <v/>
      </c>
      <c r="AU1057" s="49" t="str">
        <f>IFERROR(IF(COUNT($S1057:AT1057)&gt;=$P1057,"",EDATE($S1057,28)),"")</f>
        <v/>
      </c>
      <c r="AV1057" s="49" t="str">
        <f>IFERROR(IF(COUNT($S1057:AU1057)&gt;=$P1057,"",EDATE($S1057,29)),"")</f>
        <v/>
      </c>
      <c r="AW1057" s="49" t="str">
        <f>IFERROR(IF(COUNT($S1057:AV1057)&gt;=$P1057,"",EDATE($S1057,30)),"")</f>
        <v/>
      </c>
      <c r="AX1057" s="49" t="str">
        <f>IFERROR(IF(COUNT($S1057:AW1057)&gt;=$P1057,"",EDATE($S1057,31)),"")</f>
        <v/>
      </c>
      <c r="AY1057" s="49" t="str">
        <f>IFERROR(IF(COUNT($S1057:AX1057)&gt;=$P1057,"",EDATE($S1057,32)),"")</f>
        <v/>
      </c>
      <c r="AZ1057" s="49" t="str">
        <f>IFERROR(IF(COUNT($S1057:AY1057)&gt;=$P1057,"",EDATE($S1057,33)),"")</f>
        <v/>
      </c>
      <c r="BA1057" s="49" t="str">
        <f>IFERROR(IF(COUNT($S1057:AZ1057)&gt;=$P1057,"",EDATE($S1057,34)),"")</f>
        <v/>
      </c>
      <c r="BB1057" s="49" t="str">
        <f>IFERROR(IF(COUNT($S1057:BA1057)&gt;=$P1057,"",EDATE($S1057,35)),"")</f>
        <v/>
      </c>
      <c r="BC1057" s="49" t="str">
        <f>IFERROR(IF(COUNT($S1057:BB1057)&gt;=$P1057,"",EDATE($S1057,36)),"")</f>
        <v/>
      </c>
      <c r="BD1057" s="108"/>
    </row>
    <row r="1058" spans="1:56" s="98" customFormat="1" ht="21" customHeight="1" thickBot="1">
      <c r="A1058" s="106" t="str">
        <f t="shared" ca="1" si="96"/>
        <v/>
      </c>
      <c r="B1058" s="152"/>
      <c r="C1058" s="45" t="str">
        <f>IFERROR(VLOOKUP(B1058,'اسماء العملاء'!$A$2:$E$1589,5,FALSE),"")</f>
        <v/>
      </c>
      <c r="D1058" s="60" t="str">
        <f>IFERROR(VLOOKUP(B1058,'اسماء العملاء'!$A$2:$C$1589,2,FALSE),"")</f>
        <v/>
      </c>
      <c r="E1058" s="56"/>
      <c r="F1058" s="62" t="str">
        <f>IFERROR(VLOOKUP(B1058,'اسماء العملاء'!$A$2:$C$1589,3,FALSE),"")</f>
        <v/>
      </c>
      <c r="G1058" s="75" t="str">
        <f>IFERROR(VLOOKUP(B1058,'اسماء العملاء'!$A$2:$F$1589,6,FALSE),"")</f>
        <v/>
      </c>
      <c r="H1058" s="142" t="str">
        <f>IFERROR(VLOOKUP(G1058,'انواع الفلاتر'!$B$2:$C$52,2,FALSE),"")</f>
        <v/>
      </c>
      <c r="I1058" s="128" t="str">
        <f>IFERROR(VLOOKUP(B1058,'اسماء العملاء'!$A$2:$K$1589,11,FALSE),"")</f>
        <v/>
      </c>
      <c r="J1058" s="46" t="str">
        <f t="shared" si="97"/>
        <v/>
      </c>
      <c r="K1058" s="37"/>
      <c r="L1058" s="137" t="str">
        <f t="shared" si="98"/>
        <v/>
      </c>
      <c r="M1058" s="94" t="str">
        <f>IFERROR(VLOOKUP(B1058,'اسماء العملاء'!$A$2:$G$1589,7,FALSE),"")</f>
        <v/>
      </c>
      <c r="N1058" s="92" t="str">
        <f t="shared" si="99"/>
        <v/>
      </c>
      <c r="O1058" s="149" t="str">
        <f>IFERROR(VLOOKUP(B1058,'اسماء العملاء'!$A$2:$I$1589,9,FALSE),"")</f>
        <v/>
      </c>
      <c r="P1058" s="144" t="str">
        <f t="shared" si="100"/>
        <v/>
      </c>
      <c r="Q1058" s="145" t="str">
        <f t="shared" si="101"/>
        <v/>
      </c>
      <c r="R1058" s="50"/>
      <c r="S1058" s="133" t="str">
        <f>IFERROR(VLOOKUP(B1058,'اسماء العملاء'!$A$2:$J$1589,10,FALSE),"")</f>
        <v/>
      </c>
      <c r="T1058" s="48" t="str">
        <f>IFERROR(IF(COUNT($S1058:S1058)&gt;=$P1058,"",EDATE($S1058,1)),"")</f>
        <v/>
      </c>
      <c r="U1058" s="48" t="str">
        <f>IFERROR(IF(COUNT($S1058:T1058)&gt;=$P1058,"",EDATE($S1058,2)),"")</f>
        <v/>
      </c>
      <c r="V1058" s="48" t="str">
        <f>IFERROR(IF(COUNT($S1058:U1058)&gt;=$P1058,"",EDATE($S1058,3)),"")</f>
        <v/>
      </c>
      <c r="W1058" s="48" t="str">
        <f>IFERROR(IF(COUNT($S1058:V1058)&gt;=$P1058,"",EDATE($S1058,4)),"")</f>
        <v/>
      </c>
      <c r="X1058" s="48" t="str">
        <f>IFERROR(IF(COUNT($S1058:W1058)&gt;=$P1058,"",EDATE($S1058,5)),"")</f>
        <v/>
      </c>
      <c r="Y1058" s="48" t="str">
        <f>IFERROR(IF(COUNT($S1058:X1058)&gt;=$P1058,"",EDATE($S1058,6)),"")</f>
        <v/>
      </c>
      <c r="Z1058" s="48" t="str">
        <f>IFERROR(IF(COUNT($S1058:Y1058)&gt;=$P1058,"",EDATE($S1058,7)),"")</f>
        <v/>
      </c>
      <c r="AA1058" s="48" t="str">
        <f>IFERROR(IF(COUNT($S1058:Z1058)&gt;=$P1058,"",EDATE($S1058,8)),"")</f>
        <v/>
      </c>
      <c r="AB1058" s="48" t="str">
        <f>IFERROR(IF(COUNT($S1058:AA1058)&gt;=$P1058,"",EDATE($S1058,9)),"")</f>
        <v/>
      </c>
      <c r="AC1058" s="48" t="str">
        <f>IFERROR(IF(COUNT($S1058:AB1058)&gt;=$P1058,"",EDATE($S1058,10)),"")</f>
        <v/>
      </c>
      <c r="AD1058" s="48" t="str">
        <f>IFERROR(IF(COUNT($S1058:AC1058)&gt;=$P1058,"",EDATE($S1058,11)),"")</f>
        <v/>
      </c>
      <c r="AE1058" s="48" t="str">
        <f>IFERROR(IF(COUNT($S1058:AD1058)&gt;=$P1058,"",EDATE($S1058,12)),"")</f>
        <v/>
      </c>
      <c r="AF1058" s="48" t="str">
        <f>IFERROR(IF(COUNT($S1058:AE1058)&gt;=$P1058,"",EDATE($S1058,13)),"")</f>
        <v/>
      </c>
      <c r="AG1058" s="48" t="str">
        <f>IFERROR(IF(COUNT($S1058:AF1058)&gt;=$P1058,"",EDATE($S1058,14)),"")</f>
        <v/>
      </c>
      <c r="AH1058" s="48" t="str">
        <f>IFERROR(IF(COUNT($S1058:AG1058)&gt;=$P1058,"",EDATE($S1058,15)),"")</f>
        <v/>
      </c>
      <c r="AI1058" s="48" t="str">
        <f>IFERROR(IF(COUNT($S1058:AH1058)&gt;=$P1058,"",EDATE($S1058,16)),"")</f>
        <v/>
      </c>
      <c r="AJ1058" s="48" t="str">
        <f>IFERROR(IF(COUNT($S1058:AI1058)&gt;=$P1058,"",EDATE($S1058,17)),"")</f>
        <v/>
      </c>
      <c r="AK1058" s="48" t="str">
        <f>IFERROR(IF(COUNT($S1058:AJ1058)&gt;=$P1058,"",EDATE($S1058,18)),"")</f>
        <v/>
      </c>
      <c r="AL1058" s="49" t="str">
        <f>IFERROR(IF(COUNT($S1058:AK1058)&gt;=$P1058,"",EDATE($S1058,19)),"")</f>
        <v/>
      </c>
      <c r="AM1058" s="49" t="str">
        <f>IFERROR(IF(COUNT($S1058:AL1058)&gt;=$P1058,"",EDATE($S1058,20)),"")</f>
        <v/>
      </c>
      <c r="AN1058" s="49" t="str">
        <f>IFERROR(IF(COUNT($S1058:AM1058)&gt;=$P1058,"",EDATE($S1058,21)),"")</f>
        <v/>
      </c>
      <c r="AO1058" s="49" t="str">
        <f>IFERROR(IF(COUNT($S1058:AN1058)&gt;=$P1058,"",EDATE($S1058,22)),"")</f>
        <v/>
      </c>
      <c r="AP1058" s="49" t="str">
        <f>IFERROR(IF(COUNT($S1058:AO1058)&gt;=$P1058,"",EDATE($S1058,23)),"")</f>
        <v/>
      </c>
      <c r="AQ1058" s="49" t="str">
        <f>IFERROR(IF(COUNT($S1058:AP1058)&gt;=$P1058,"",EDATE($S1058,24)),"")</f>
        <v/>
      </c>
      <c r="AR1058" s="49" t="str">
        <f>IFERROR(IF(COUNT($S1058:AQ1058)&gt;=$P1058,"",EDATE($S1058,25)),"")</f>
        <v/>
      </c>
      <c r="AS1058" s="49" t="str">
        <f>IFERROR(IF(COUNT($S1058:AR1058)&gt;=$P1058,"",EDATE($S1058,26)),"")</f>
        <v/>
      </c>
      <c r="AT1058" s="49" t="str">
        <f>IFERROR(IF(COUNT($S1058:AS1058)&gt;=$P1058,"",EDATE($S1058,27)),"")</f>
        <v/>
      </c>
      <c r="AU1058" s="49" t="str">
        <f>IFERROR(IF(COUNT($S1058:AT1058)&gt;=$P1058,"",EDATE($S1058,28)),"")</f>
        <v/>
      </c>
      <c r="AV1058" s="49" t="str">
        <f>IFERROR(IF(COUNT($S1058:AU1058)&gt;=$P1058,"",EDATE($S1058,29)),"")</f>
        <v/>
      </c>
      <c r="AW1058" s="49" t="str">
        <f>IFERROR(IF(COUNT($S1058:AV1058)&gt;=$P1058,"",EDATE($S1058,30)),"")</f>
        <v/>
      </c>
      <c r="AX1058" s="49" t="str">
        <f>IFERROR(IF(COUNT($S1058:AW1058)&gt;=$P1058,"",EDATE($S1058,31)),"")</f>
        <v/>
      </c>
      <c r="AY1058" s="49" t="str">
        <f>IFERROR(IF(COUNT($S1058:AX1058)&gt;=$P1058,"",EDATE($S1058,32)),"")</f>
        <v/>
      </c>
      <c r="AZ1058" s="49" t="str">
        <f>IFERROR(IF(COUNT($S1058:AY1058)&gt;=$P1058,"",EDATE($S1058,33)),"")</f>
        <v/>
      </c>
      <c r="BA1058" s="49" t="str">
        <f>IFERROR(IF(COUNT($S1058:AZ1058)&gt;=$P1058,"",EDATE($S1058,34)),"")</f>
        <v/>
      </c>
      <c r="BB1058" s="49" t="str">
        <f>IFERROR(IF(COUNT($S1058:BA1058)&gt;=$P1058,"",EDATE($S1058,35)),"")</f>
        <v/>
      </c>
      <c r="BC1058" s="49" t="str">
        <f>IFERROR(IF(COUNT($S1058:BB1058)&gt;=$P1058,"",EDATE($S1058,36)),"")</f>
        <v/>
      </c>
      <c r="BD1058" s="108"/>
    </row>
    <row r="1059" spans="1:56" s="98" customFormat="1" ht="21" customHeight="1" thickBot="1">
      <c r="A1059" s="106" t="str">
        <f t="shared" ca="1" si="96"/>
        <v/>
      </c>
      <c r="B1059" s="152"/>
      <c r="C1059" s="45" t="str">
        <f>IFERROR(VLOOKUP(B1059,'اسماء العملاء'!$A$2:$E$1589,5,FALSE),"")</f>
        <v/>
      </c>
      <c r="D1059" s="60" t="str">
        <f>IFERROR(VLOOKUP(B1059,'اسماء العملاء'!$A$2:$C$1589,2,FALSE),"")</f>
        <v/>
      </c>
      <c r="E1059" s="56"/>
      <c r="F1059" s="62" t="str">
        <f>IFERROR(VLOOKUP(B1059,'اسماء العملاء'!$A$2:$C$1589,3,FALSE),"")</f>
        <v/>
      </c>
      <c r="G1059" s="75" t="str">
        <f>IFERROR(VLOOKUP(B1059,'اسماء العملاء'!$A$2:$F$1589,6,FALSE),"")</f>
        <v/>
      </c>
      <c r="H1059" s="142" t="str">
        <f>IFERROR(VLOOKUP(G1059,'انواع الفلاتر'!$B$2:$C$52,2,FALSE),"")</f>
        <v/>
      </c>
      <c r="I1059" s="128" t="str">
        <f>IFERROR(VLOOKUP(B1059,'اسماء العملاء'!$A$2:$K$1589,11,FALSE),"")</f>
        <v/>
      </c>
      <c r="J1059" s="46" t="str">
        <f t="shared" si="97"/>
        <v/>
      </c>
      <c r="K1059" s="37"/>
      <c r="L1059" s="137" t="str">
        <f t="shared" si="98"/>
        <v/>
      </c>
      <c r="M1059" s="94" t="str">
        <f>IFERROR(VLOOKUP(B1059,'اسماء العملاء'!$A$2:$G$1589,7,FALSE),"")</f>
        <v/>
      </c>
      <c r="N1059" s="92" t="str">
        <f t="shared" si="99"/>
        <v/>
      </c>
      <c r="O1059" s="149" t="str">
        <f>IFERROR(VLOOKUP(B1059,'اسماء العملاء'!$A$2:$I$1589,9,FALSE),"")</f>
        <v/>
      </c>
      <c r="P1059" s="144" t="str">
        <f t="shared" si="100"/>
        <v/>
      </c>
      <c r="Q1059" s="145" t="str">
        <f t="shared" si="101"/>
        <v/>
      </c>
      <c r="R1059" s="50"/>
      <c r="S1059" s="133" t="str">
        <f>IFERROR(VLOOKUP(B1059,'اسماء العملاء'!$A$2:$J$1589,10,FALSE),"")</f>
        <v/>
      </c>
      <c r="T1059" s="48" t="str">
        <f>IFERROR(IF(COUNT($S1059:S1059)&gt;=$P1059,"",EDATE($S1059,1)),"")</f>
        <v/>
      </c>
      <c r="U1059" s="48" t="str">
        <f>IFERROR(IF(COUNT($S1059:T1059)&gt;=$P1059,"",EDATE($S1059,2)),"")</f>
        <v/>
      </c>
      <c r="V1059" s="48" t="str">
        <f>IFERROR(IF(COUNT($S1059:U1059)&gt;=$P1059,"",EDATE($S1059,3)),"")</f>
        <v/>
      </c>
      <c r="W1059" s="48" t="str">
        <f>IFERROR(IF(COUNT($S1059:V1059)&gt;=$P1059,"",EDATE($S1059,4)),"")</f>
        <v/>
      </c>
      <c r="X1059" s="48" t="str">
        <f>IFERROR(IF(COUNT($S1059:W1059)&gt;=$P1059,"",EDATE($S1059,5)),"")</f>
        <v/>
      </c>
      <c r="Y1059" s="48" t="str">
        <f>IFERROR(IF(COUNT($S1059:X1059)&gt;=$P1059,"",EDATE($S1059,6)),"")</f>
        <v/>
      </c>
      <c r="Z1059" s="48" t="str">
        <f>IFERROR(IF(COUNT($S1059:Y1059)&gt;=$P1059,"",EDATE($S1059,7)),"")</f>
        <v/>
      </c>
      <c r="AA1059" s="48" t="str">
        <f>IFERROR(IF(COUNT($S1059:Z1059)&gt;=$P1059,"",EDATE($S1059,8)),"")</f>
        <v/>
      </c>
      <c r="AB1059" s="48" t="str">
        <f>IFERROR(IF(COUNT($S1059:AA1059)&gt;=$P1059,"",EDATE($S1059,9)),"")</f>
        <v/>
      </c>
      <c r="AC1059" s="48" t="str">
        <f>IFERROR(IF(COUNT($S1059:AB1059)&gt;=$P1059,"",EDATE($S1059,10)),"")</f>
        <v/>
      </c>
      <c r="AD1059" s="48" t="str">
        <f>IFERROR(IF(COUNT($S1059:AC1059)&gt;=$P1059,"",EDATE($S1059,11)),"")</f>
        <v/>
      </c>
      <c r="AE1059" s="48" t="str">
        <f>IFERROR(IF(COUNT($S1059:AD1059)&gt;=$P1059,"",EDATE($S1059,12)),"")</f>
        <v/>
      </c>
      <c r="AF1059" s="48" t="str">
        <f>IFERROR(IF(COUNT($S1059:AE1059)&gt;=$P1059,"",EDATE($S1059,13)),"")</f>
        <v/>
      </c>
      <c r="AG1059" s="48" t="str">
        <f>IFERROR(IF(COUNT($S1059:AF1059)&gt;=$P1059,"",EDATE($S1059,14)),"")</f>
        <v/>
      </c>
      <c r="AH1059" s="48" t="str">
        <f>IFERROR(IF(COUNT($S1059:AG1059)&gt;=$P1059,"",EDATE($S1059,15)),"")</f>
        <v/>
      </c>
      <c r="AI1059" s="48" t="str">
        <f>IFERROR(IF(COUNT($S1059:AH1059)&gt;=$P1059,"",EDATE($S1059,16)),"")</f>
        <v/>
      </c>
      <c r="AJ1059" s="48" t="str">
        <f>IFERROR(IF(COUNT($S1059:AI1059)&gt;=$P1059,"",EDATE($S1059,17)),"")</f>
        <v/>
      </c>
      <c r="AK1059" s="48" t="str">
        <f>IFERROR(IF(COUNT($S1059:AJ1059)&gt;=$P1059,"",EDATE($S1059,18)),"")</f>
        <v/>
      </c>
      <c r="AL1059" s="49" t="str">
        <f>IFERROR(IF(COUNT($S1059:AK1059)&gt;=$P1059,"",EDATE($S1059,19)),"")</f>
        <v/>
      </c>
      <c r="AM1059" s="49" t="str">
        <f>IFERROR(IF(COUNT($S1059:AL1059)&gt;=$P1059,"",EDATE($S1059,20)),"")</f>
        <v/>
      </c>
      <c r="AN1059" s="49" t="str">
        <f>IFERROR(IF(COUNT($S1059:AM1059)&gt;=$P1059,"",EDATE($S1059,21)),"")</f>
        <v/>
      </c>
      <c r="AO1059" s="49" t="str">
        <f>IFERROR(IF(COUNT($S1059:AN1059)&gt;=$P1059,"",EDATE($S1059,22)),"")</f>
        <v/>
      </c>
      <c r="AP1059" s="49" t="str">
        <f>IFERROR(IF(COUNT($S1059:AO1059)&gt;=$P1059,"",EDATE($S1059,23)),"")</f>
        <v/>
      </c>
      <c r="AQ1059" s="49" t="str">
        <f>IFERROR(IF(COUNT($S1059:AP1059)&gt;=$P1059,"",EDATE($S1059,24)),"")</f>
        <v/>
      </c>
      <c r="AR1059" s="49" t="str">
        <f>IFERROR(IF(COUNT($S1059:AQ1059)&gt;=$P1059,"",EDATE($S1059,25)),"")</f>
        <v/>
      </c>
      <c r="AS1059" s="49" t="str">
        <f>IFERROR(IF(COUNT($S1059:AR1059)&gt;=$P1059,"",EDATE($S1059,26)),"")</f>
        <v/>
      </c>
      <c r="AT1059" s="49" t="str">
        <f>IFERROR(IF(COUNT($S1059:AS1059)&gt;=$P1059,"",EDATE($S1059,27)),"")</f>
        <v/>
      </c>
      <c r="AU1059" s="49" t="str">
        <f>IFERROR(IF(COUNT($S1059:AT1059)&gt;=$P1059,"",EDATE($S1059,28)),"")</f>
        <v/>
      </c>
      <c r="AV1059" s="49" t="str">
        <f>IFERROR(IF(COUNT($S1059:AU1059)&gt;=$P1059,"",EDATE($S1059,29)),"")</f>
        <v/>
      </c>
      <c r="AW1059" s="49" t="str">
        <f>IFERROR(IF(COUNT($S1059:AV1059)&gt;=$P1059,"",EDATE($S1059,30)),"")</f>
        <v/>
      </c>
      <c r="AX1059" s="49" t="str">
        <f>IFERROR(IF(COUNT($S1059:AW1059)&gt;=$P1059,"",EDATE($S1059,31)),"")</f>
        <v/>
      </c>
      <c r="AY1059" s="49" t="str">
        <f>IFERROR(IF(COUNT($S1059:AX1059)&gt;=$P1059,"",EDATE($S1059,32)),"")</f>
        <v/>
      </c>
      <c r="AZ1059" s="49" t="str">
        <f>IFERROR(IF(COUNT($S1059:AY1059)&gt;=$P1059,"",EDATE($S1059,33)),"")</f>
        <v/>
      </c>
      <c r="BA1059" s="49" t="str">
        <f>IFERROR(IF(COUNT($S1059:AZ1059)&gt;=$P1059,"",EDATE($S1059,34)),"")</f>
        <v/>
      </c>
      <c r="BB1059" s="49" t="str">
        <f>IFERROR(IF(COUNT($S1059:BA1059)&gt;=$P1059,"",EDATE($S1059,35)),"")</f>
        <v/>
      </c>
      <c r="BC1059" s="49" t="str">
        <f>IFERROR(IF(COUNT($S1059:BB1059)&gt;=$P1059,"",EDATE($S1059,36)),"")</f>
        <v/>
      </c>
      <c r="BD1059" s="108"/>
    </row>
    <row r="1060" spans="1:56" s="98" customFormat="1" ht="21" customHeight="1" thickBot="1">
      <c r="A1060" s="106" t="str">
        <f t="shared" ca="1" si="96"/>
        <v/>
      </c>
      <c r="B1060" s="152"/>
      <c r="C1060" s="45" t="str">
        <f>IFERROR(VLOOKUP(B1060,'اسماء العملاء'!$A$2:$E$1589,5,FALSE),"")</f>
        <v/>
      </c>
      <c r="D1060" s="60" t="str">
        <f>IFERROR(VLOOKUP(B1060,'اسماء العملاء'!$A$2:$C$1589,2,FALSE),"")</f>
        <v/>
      </c>
      <c r="E1060" s="56"/>
      <c r="F1060" s="62" t="str">
        <f>IFERROR(VLOOKUP(B1060,'اسماء العملاء'!$A$2:$C$1589,3,FALSE),"")</f>
        <v/>
      </c>
      <c r="G1060" s="75" t="str">
        <f>IFERROR(VLOOKUP(B1060,'اسماء العملاء'!$A$2:$F$1589,6,FALSE),"")</f>
        <v/>
      </c>
      <c r="H1060" s="142" t="str">
        <f>IFERROR(VLOOKUP(G1060,'انواع الفلاتر'!$B$2:$C$52,2,FALSE),"")</f>
        <v/>
      </c>
      <c r="I1060" s="128" t="str">
        <f>IFERROR(VLOOKUP(B1060,'اسماء العملاء'!$A$2:$K$1589,11,FALSE),"")</f>
        <v/>
      </c>
      <c r="J1060" s="46" t="str">
        <f t="shared" si="97"/>
        <v/>
      </c>
      <c r="K1060" s="37"/>
      <c r="L1060" s="137" t="str">
        <f t="shared" si="98"/>
        <v/>
      </c>
      <c r="M1060" s="94" t="str">
        <f>IFERROR(VLOOKUP(B1060,'اسماء العملاء'!$A$2:$G$1589,7,FALSE),"")</f>
        <v/>
      </c>
      <c r="N1060" s="92" t="str">
        <f t="shared" si="99"/>
        <v/>
      </c>
      <c r="O1060" s="149" t="str">
        <f>IFERROR(VLOOKUP(B1060,'اسماء العملاء'!$A$2:$I$1589,9,FALSE),"")</f>
        <v/>
      </c>
      <c r="P1060" s="144" t="str">
        <f t="shared" si="100"/>
        <v/>
      </c>
      <c r="Q1060" s="145" t="str">
        <f t="shared" si="101"/>
        <v/>
      </c>
      <c r="R1060" s="50"/>
      <c r="S1060" s="133" t="str">
        <f>IFERROR(VLOOKUP(B1060,'اسماء العملاء'!$A$2:$J$1589,10,FALSE),"")</f>
        <v/>
      </c>
      <c r="T1060" s="48" t="str">
        <f>IFERROR(IF(COUNT($S1060:S1060)&gt;=$P1060,"",EDATE($S1060,1)),"")</f>
        <v/>
      </c>
      <c r="U1060" s="48" t="str">
        <f>IFERROR(IF(COUNT($S1060:T1060)&gt;=$P1060,"",EDATE($S1060,2)),"")</f>
        <v/>
      </c>
      <c r="V1060" s="48" t="str">
        <f>IFERROR(IF(COUNT($S1060:U1060)&gt;=$P1060,"",EDATE($S1060,3)),"")</f>
        <v/>
      </c>
      <c r="W1060" s="48" t="str">
        <f>IFERROR(IF(COUNT($S1060:V1060)&gt;=$P1060,"",EDATE($S1060,4)),"")</f>
        <v/>
      </c>
      <c r="X1060" s="48" t="str">
        <f>IFERROR(IF(COUNT($S1060:W1060)&gt;=$P1060,"",EDATE($S1060,5)),"")</f>
        <v/>
      </c>
      <c r="Y1060" s="48" t="str">
        <f>IFERROR(IF(COUNT($S1060:X1060)&gt;=$P1060,"",EDATE($S1060,6)),"")</f>
        <v/>
      </c>
      <c r="Z1060" s="48" t="str">
        <f>IFERROR(IF(COUNT($S1060:Y1060)&gt;=$P1060,"",EDATE($S1060,7)),"")</f>
        <v/>
      </c>
      <c r="AA1060" s="48" t="str">
        <f>IFERROR(IF(COUNT($S1060:Z1060)&gt;=$P1060,"",EDATE($S1060,8)),"")</f>
        <v/>
      </c>
      <c r="AB1060" s="48" t="str">
        <f>IFERROR(IF(COUNT($S1060:AA1060)&gt;=$P1060,"",EDATE($S1060,9)),"")</f>
        <v/>
      </c>
      <c r="AC1060" s="48" t="str">
        <f>IFERROR(IF(COUNT($S1060:AB1060)&gt;=$P1060,"",EDATE($S1060,10)),"")</f>
        <v/>
      </c>
      <c r="AD1060" s="48" t="str">
        <f>IFERROR(IF(COUNT($S1060:AC1060)&gt;=$P1060,"",EDATE($S1060,11)),"")</f>
        <v/>
      </c>
      <c r="AE1060" s="48" t="str">
        <f>IFERROR(IF(COUNT($S1060:AD1060)&gt;=$P1060,"",EDATE($S1060,12)),"")</f>
        <v/>
      </c>
      <c r="AF1060" s="48" t="str">
        <f>IFERROR(IF(COUNT($S1060:AE1060)&gt;=$P1060,"",EDATE($S1060,13)),"")</f>
        <v/>
      </c>
      <c r="AG1060" s="48" t="str">
        <f>IFERROR(IF(COUNT($S1060:AF1060)&gt;=$P1060,"",EDATE($S1060,14)),"")</f>
        <v/>
      </c>
      <c r="AH1060" s="48" t="str">
        <f>IFERROR(IF(COUNT($S1060:AG1060)&gt;=$P1060,"",EDATE($S1060,15)),"")</f>
        <v/>
      </c>
      <c r="AI1060" s="48" t="str">
        <f>IFERROR(IF(COUNT($S1060:AH1060)&gt;=$P1060,"",EDATE($S1060,16)),"")</f>
        <v/>
      </c>
      <c r="AJ1060" s="48" t="str">
        <f>IFERROR(IF(COUNT($S1060:AI1060)&gt;=$P1060,"",EDATE($S1060,17)),"")</f>
        <v/>
      </c>
      <c r="AK1060" s="48" t="str">
        <f>IFERROR(IF(COUNT($S1060:AJ1060)&gt;=$P1060,"",EDATE($S1060,18)),"")</f>
        <v/>
      </c>
      <c r="AL1060" s="49" t="str">
        <f>IFERROR(IF(COUNT($S1060:AK1060)&gt;=$P1060,"",EDATE($S1060,19)),"")</f>
        <v/>
      </c>
      <c r="AM1060" s="49" t="str">
        <f>IFERROR(IF(COUNT($S1060:AL1060)&gt;=$P1060,"",EDATE($S1060,20)),"")</f>
        <v/>
      </c>
      <c r="AN1060" s="49" t="str">
        <f>IFERROR(IF(COUNT($S1060:AM1060)&gt;=$P1060,"",EDATE($S1060,21)),"")</f>
        <v/>
      </c>
      <c r="AO1060" s="49" t="str">
        <f>IFERROR(IF(COUNT($S1060:AN1060)&gt;=$P1060,"",EDATE($S1060,22)),"")</f>
        <v/>
      </c>
      <c r="AP1060" s="49" t="str">
        <f>IFERROR(IF(COUNT($S1060:AO1060)&gt;=$P1060,"",EDATE($S1060,23)),"")</f>
        <v/>
      </c>
      <c r="AQ1060" s="49" t="str">
        <f>IFERROR(IF(COUNT($S1060:AP1060)&gt;=$P1060,"",EDATE($S1060,24)),"")</f>
        <v/>
      </c>
      <c r="AR1060" s="49" t="str">
        <f>IFERROR(IF(COUNT($S1060:AQ1060)&gt;=$P1060,"",EDATE($S1060,25)),"")</f>
        <v/>
      </c>
      <c r="AS1060" s="49" t="str">
        <f>IFERROR(IF(COUNT($S1060:AR1060)&gt;=$P1060,"",EDATE($S1060,26)),"")</f>
        <v/>
      </c>
      <c r="AT1060" s="49" t="str">
        <f>IFERROR(IF(COUNT($S1060:AS1060)&gt;=$P1060,"",EDATE($S1060,27)),"")</f>
        <v/>
      </c>
      <c r="AU1060" s="49" t="str">
        <f>IFERROR(IF(COUNT($S1060:AT1060)&gt;=$P1060,"",EDATE($S1060,28)),"")</f>
        <v/>
      </c>
      <c r="AV1060" s="49" t="str">
        <f>IFERROR(IF(COUNT($S1060:AU1060)&gt;=$P1060,"",EDATE($S1060,29)),"")</f>
        <v/>
      </c>
      <c r="AW1060" s="49" t="str">
        <f>IFERROR(IF(COUNT($S1060:AV1060)&gt;=$P1060,"",EDATE($S1060,30)),"")</f>
        <v/>
      </c>
      <c r="AX1060" s="49" t="str">
        <f>IFERROR(IF(COUNT($S1060:AW1060)&gt;=$P1060,"",EDATE($S1060,31)),"")</f>
        <v/>
      </c>
      <c r="AY1060" s="49" t="str">
        <f>IFERROR(IF(COUNT($S1060:AX1060)&gt;=$P1060,"",EDATE($S1060,32)),"")</f>
        <v/>
      </c>
      <c r="AZ1060" s="49" t="str">
        <f>IFERROR(IF(COUNT($S1060:AY1060)&gt;=$P1060,"",EDATE($S1060,33)),"")</f>
        <v/>
      </c>
      <c r="BA1060" s="49" t="str">
        <f>IFERROR(IF(COUNT($S1060:AZ1060)&gt;=$P1060,"",EDATE($S1060,34)),"")</f>
        <v/>
      </c>
      <c r="BB1060" s="49" t="str">
        <f>IFERROR(IF(COUNT($S1060:BA1060)&gt;=$P1060,"",EDATE($S1060,35)),"")</f>
        <v/>
      </c>
      <c r="BC1060" s="49" t="str">
        <f>IFERROR(IF(COUNT($S1060:BB1060)&gt;=$P1060,"",EDATE($S1060,36)),"")</f>
        <v/>
      </c>
      <c r="BD1060" s="108"/>
    </row>
    <row r="1061" spans="1:56" s="98" customFormat="1" ht="21" customHeight="1" thickBot="1">
      <c r="A1061" s="106" t="str">
        <f t="shared" ca="1" si="96"/>
        <v/>
      </c>
      <c r="B1061" s="152"/>
      <c r="C1061" s="45" t="str">
        <f>IFERROR(VLOOKUP(B1061,'اسماء العملاء'!$A$2:$E$1589,5,FALSE),"")</f>
        <v/>
      </c>
      <c r="D1061" s="60" t="str">
        <f>IFERROR(VLOOKUP(B1061,'اسماء العملاء'!$A$2:$C$1589,2,FALSE),"")</f>
        <v/>
      </c>
      <c r="E1061" s="56"/>
      <c r="F1061" s="62" t="str">
        <f>IFERROR(VLOOKUP(B1061,'اسماء العملاء'!$A$2:$C$1589,3,FALSE),"")</f>
        <v/>
      </c>
      <c r="G1061" s="75" t="str">
        <f>IFERROR(VLOOKUP(B1061,'اسماء العملاء'!$A$2:$F$1589,6,FALSE),"")</f>
        <v/>
      </c>
      <c r="H1061" s="142" t="str">
        <f>IFERROR(VLOOKUP(G1061,'انواع الفلاتر'!$B$2:$C$52,2,FALSE),"")</f>
        <v/>
      </c>
      <c r="I1061" s="128" t="str">
        <f>IFERROR(VLOOKUP(B1061,'اسماء العملاء'!$A$2:$K$1589,11,FALSE),"")</f>
        <v/>
      </c>
      <c r="J1061" s="46" t="str">
        <f t="shared" si="97"/>
        <v/>
      </c>
      <c r="K1061" s="37"/>
      <c r="L1061" s="137" t="str">
        <f t="shared" si="98"/>
        <v/>
      </c>
      <c r="M1061" s="94" t="str">
        <f>IFERROR(VLOOKUP(B1061,'اسماء العملاء'!$A$2:$G$1589,7,FALSE),"")</f>
        <v/>
      </c>
      <c r="N1061" s="92" t="str">
        <f t="shared" si="99"/>
        <v/>
      </c>
      <c r="O1061" s="149" t="str">
        <f>IFERROR(VLOOKUP(B1061,'اسماء العملاء'!$A$2:$I$1589,9,FALSE),"")</f>
        <v/>
      </c>
      <c r="P1061" s="144" t="str">
        <f t="shared" si="100"/>
        <v/>
      </c>
      <c r="Q1061" s="145" t="str">
        <f t="shared" si="101"/>
        <v/>
      </c>
      <c r="R1061" s="50"/>
      <c r="S1061" s="133" t="str">
        <f>IFERROR(VLOOKUP(B1061,'اسماء العملاء'!$A$2:$J$1589,10,FALSE),"")</f>
        <v/>
      </c>
      <c r="T1061" s="48" t="str">
        <f>IFERROR(IF(COUNT($S1061:S1061)&gt;=$P1061,"",EDATE($S1061,1)),"")</f>
        <v/>
      </c>
      <c r="U1061" s="48" t="str">
        <f>IFERROR(IF(COUNT($S1061:T1061)&gt;=$P1061,"",EDATE($S1061,2)),"")</f>
        <v/>
      </c>
      <c r="V1061" s="48" t="str">
        <f>IFERROR(IF(COUNT($S1061:U1061)&gt;=$P1061,"",EDATE($S1061,3)),"")</f>
        <v/>
      </c>
      <c r="W1061" s="48" t="str">
        <f>IFERROR(IF(COUNT($S1061:V1061)&gt;=$P1061,"",EDATE($S1061,4)),"")</f>
        <v/>
      </c>
      <c r="X1061" s="48" t="str">
        <f>IFERROR(IF(COUNT($S1061:W1061)&gt;=$P1061,"",EDATE($S1061,5)),"")</f>
        <v/>
      </c>
      <c r="Y1061" s="48" t="str">
        <f>IFERROR(IF(COUNT($S1061:X1061)&gt;=$P1061,"",EDATE($S1061,6)),"")</f>
        <v/>
      </c>
      <c r="Z1061" s="48" t="str">
        <f>IFERROR(IF(COUNT($S1061:Y1061)&gt;=$P1061,"",EDATE($S1061,7)),"")</f>
        <v/>
      </c>
      <c r="AA1061" s="48" t="str">
        <f>IFERROR(IF(COUNT($S1061:Z1061)&gt;=$P1061,"",EDATE($S1061,8)),"")</f>
        <v/>
      </c>
      <c r="AB1061" s="48" t="str">
        <f>IFERROR(IF(COUNT($S1061:AA1061)&gt;=$P1061,"",EDATE($S1061,9)),"")</f>
        <v/>
      </c>
      <c r="AC1061" s="48" t="str">
        <f>IFERROR(IF(COUNT($S1061:AB1061)&gt;=$P1061,"",EDATE($S1061,10)),"")</f>
        <v/>
      </c>
      <c r="AD1061" s="48" t="str">
        <f>IFERROR(IF(COUNT($S1061:AC1061)&gt;=$P1061,"",EDATE($S1061,11)),"")</f>
        <v/>
      </c>
      <c r="AE1061" s="48" t="str">
        <f>IFERROR(IF(COUNT($S1061:AD1061)&gt;=$P1061,"",EDATE($S1061,12)),"")</f>
        <v/>
      </c>
      <c r="AF1061" s="48" t="str">
        <f>IFERROR(IF(COUNT($S1061:AE1061)&gt;=$P1061,"",EDATE($S1061,13)),"")</f>
        <v/>
      </c>
      <c r="AG1061" s="48" t="str">
        <f>IFERROR(IF(COUNT($S1061:AF1061)&gt;=$P1061,"",EDATE($S1061,14)),"")</f>
        <v/>
      </c>
      <c r="AH1061" s="48" t="str">
        <f>IFERROR(IF(COUNT($S1061:AG1061)&gt;=$P1061,"",EDATE($S1061,15)),"")</f>
        <v/>
      </c>
      <c r="AI1061" s="48" t="str">
        <f>IFERROR(IF(COUNT($S1061:AH1061)&gt;=$P1061,"",EDATE($S1061,16)),"")</f>
        <v/>
      </c>
      <c r="AJ1061" s="48" t="str">
        <f>IFERROR(IF(COUNT($S1061:AI1061)&gt;=$P1061,"",EDATE($S1061,17)),"")</f>
        <v/>
      </c>
      <c r="AK1061" s="48" t="str">
        <f>IFERROR(IF(COUNT($S1061:AJ1061)&gt;=$P1061,"",EDATE($S1061,18)),"")</f>
        <v/>
      </c>
      <c r="AL1061" s="49" t="str">
        <f>IFERROR(IF(COUNT($S1061:AK1061)&gt;=$P1061,"",EDATE($S1061,19)),"")</f>
        <v/>
      </c>
      <c r="AM1061" s="49" t="str">
        <f>IFERROR(IF(COUNT($S1061:AL1061)&gt;=$P1061,"",EDATE($S1061,20)),"")</f>
        <v/>
      </c>
      <c r="AN1061" s="49" t="str">
        <f>IFERROR(IF(COUNT($S1061:AM1061)&gt;=$P1061,"",EDATE($S1061,21)),"")</f>
        <v/>
      </c>
      <c r="AO1061" s="49" t="str">
        <f>IFERROR(IF(COUNT($S1061:AN1061)&gt;=$P1061,"",EDATE($S1061,22)),"")</f>
        <v/>
      </c>
      <c r="AP1061" s="49" t="str">
        <f>IFERROR(IF(COUNT($S1061:AO1061)&gt;=$P1061,"",EDATE($S1061,23)),"")</f>
        <v/>
      </c>
      <c r="AQ1061" s="49" t="str">
        <f>IFERROR(IF(COUNT($S1061:AP1061)&gt;=$P1061,"",EDATE($S1061,24)),"")</f>
        <v/>
      </c>
      <c r="AR1061" s="49" t="str">
        <f>IFERROR(IF(COUNT($S1061:AQ1061)&gt;=$P1061,"",EDATE($S1061,25)),"")</f>
        <v/>
      </c>
      <c r="AS1061" s="49" t="str">
        <f>IFERROR(IF(COUNT($S1061:AR1061)&gt;=$P1061,"",EDATE($S1061,26)),"")</f>
        <v/>
      </c>
      <c r="AT1061" s="49" t="str">
        <f>IFERROR(IF(COUNT($S1061:AS1061)&gt;=$P1061,"",EDATE($S1061,27)),"")</f>
        <v/>
      </c>
      <c r="AU1061" s="49" t="str">
        <f>IFERROR(IF(COUNT($S1061:AT1061)&gt;=$P1061,"",EDATE($S1061,28)),"")</f>
        <v/>
      </c>
      <c r="AV1061" s="49" t="str">
        <f>IFERROR(IF(COUNT($S1061:AU1061)&gt;=$P1061,"",EDATE($S1061,29)),"")</f>
        <v/>
      </c>
      <c r="AW1061" s="49" t="str">
        <f>IFERROR(IF(COUNT($S1061:AV1061)&gt;=$P1061,"",EDATE($S1061,30)),"")</f>
        <v/>
      </c>
      <c r="AX1061" s="49" t="str">
        <f>IFERROR(IF(COUNT($S1061:AW1061)&gt;=$P1061,"",EDATE($S1061,31)),"")</f>
        <v/>
      </c>
      <c r="AY1061" s="49" t="str">
        <f>IFERROR(IF(COUNT($S1061:AX1061)&gt;=$P1061,"",EDATE($S1061,32)),"")</f>
        <v/>
      </c>
      <c r="AZ1061" s="49" t="str">
        <f>IFERROR(IF(COUNT($S1061:AY1061)&gt;=$P1061,"",EDATE($S1061,33)),"")</f>
        <v/>
      </c>
      <c r="BA1061" s="49" t="str">
        <f>IFERROR(IF(COUNT($S1061:AZ1061)&gt;=$P1061,"",EDATE($S1061,34)),"")</f>
        <v/>
      </c>
      <c r="BB1061" s="49" t="str">
        <f>IFERROR(IF(COUNT($S1061:BA1061)&gt;=$P1061,"",EDATE($S1061,35)),"")</f>
        <v/>
      </c>
      <c r="BC1061" s="49" t="str">
        <f>IFERROR(IF(COUNT($S1061:BB1061)&gt;=$P1061,"",EDATE($S1061,36)),"")</f>
        <v/>
      </c>
      <c r="BD1061" s="108"/>
    </row>
    <row r="1062" spans="1:56" s="98" customFormat="1" ht="21" customHeight="1" thickBot="1">
      <c r="A1062" s="106" t="str">
        <f t="shared" ca="1" si="96"/>
        <v/>
      </c>
      <c r="B1062" s="152"/>
      <c r="C1062" s="45" t="str">
        <f>IFERROR(VLOOKUP(B1062,'اسماء العملاء'!$A$2:$E$1589,5,FALSE),"")</f>
        <v/>
      </c>
      <c r="D1062" s="60" t="str">
        <f>IFERROR(VLOOKUP(B1062,'اسماء العملاء'!$A$2:$C$1589,2,FALSE),"")</f>
        <v/>
      </c>
      <c r="E1062" s="56"/>
      <c r="F1062" s="62" t="str">
        <f>IFERROR(VLOOKUP(B1062,'اسماء العملاء'!$A$2:$C$1589,3,FALSE),"")</f>
        <v/>
      </c>
      <c r="G1062" s="75" t="str">
        <f>IFERROR(VLOOKUP(B1062,'اسماء العملاء'!$A$2:$F$1589,6,FALSE),"")</f>
        <v/>
      </c>
      <c r="H1062" s="142" t="str">
        <f>IFERROR(VLOOKUP(G1062,'انواع الفلاتر'!$B$2:$C$52,2,FALSE),"")</f>
        <v/>
      </c>
      <c r="I1062" s="128" t="str">
        <f>IFERROR(VLOOKUP(B1062,'اسماء العملاء'!$A$2:$K$1589,11,FALSE),"")</f>
        <v/>
      </c>
      <c r="J1062" s="46" t="str">
        <f t="shared" si="97"/>
        <v/>
      </c>
      <c r="K1062" s="37"/>
      <c r="L1062" s="137" t="str">
        <f t="shared" si="98"/>
        <v/>
      </c>
      <c r="M1062" s="94" t="str">
        <f>IFERROR(VLOOKUP(B1062,'اسماء العملاء'!$A$2:$G$1589,7,FALSE),"")</f>
        <v/>
      </c>
      <c r="N1062" s="92" t="str">
        <f t="shared" si="99"/>
        <v/>
      </c>
      <c r="O1062" s="149" t="str">
        <f>IFERROR(VLOOKUP(B1062,'اسماء العملاء'!$A$2:$I$1589,9,FALSE),"")</f>
        <v/>
      </c>
      <c r="P1062" s="144" t="str">
        <f t="shared" si="100"/>
        <v/>
      </c>
      <c r="Q1062" s="145" t="str">
        <f t="shared" si="101"/>
        <v/>
      </c>
      <c r="R1062" s="50"/>
      <c r="S1062" s="133" t="str">
        <f>IFERROR(VLOOKUP(B1062,'اسماء العملاء'!$A$2:$J$1589,10,FALSE),"")</f>
        <v/>
      </c>
      <c r="T1062" s="48" t="str">
        <f>IFERROR(IF(COUNT($S1062:S1062)&gt;=$P1062,"",EDATE($S1062,1)),"")</f>
        <v/>
      </c>
      <c r="U1062" s="48" t="str">
        <f>IFERROR(IF(COUNT($S1062:T1062)&gt;=$P1062,"",EDATE($S1062,2)),"")</f>
        <v/>
      </c>
      <c r="V1062" s="48" t="str">
        <f>IFERROR(IF(COUNT($S1062:U1062)&gt;=$P1062,"",EDATE($S1062,3)),"")</f>
        <v/>
      </c>
      <c r="W1062" s="48" t="str">
        <f>IFERROR(IF(COUNT($S1062:V1062)&gt;=$P1062,"",EDATE($S1062,4)),"")</f>
        <v/>
      </c>
      <c r="X1062" s="48" t="str">
        <f>IFERROR(IF(COUNT($S1062:W1062)&gt;=$P1062,"",EDATE($S1062,5)),"")</f>
        <v/>
      </c>
      <c r="Y1062" s="48" t="str">
        <f>IFERROR(IF(COUNT($S1062:X1062)&gt;=$P1062,"",EDATE($S1062,6)),"")</f>
        <v/>
      </c>
      <c r="Z1062" s="48" t="str">
        <f>IFERROR(IF(COUNT($S1062:Y1062)&gt;=$P1062,"",EDATE($S1062,7)),"")</f>
        <v/>
      </c>
      <c r="AA1062" s="48" t="str">
        <f>IFERROR(IF(COUNT($S1062:Z1062)&gt;=$P1062,"",EDATE($S1062,8)),"")</f>
        <v/>
      </c>
      <c r="AB1062" s="48" t="str">
        <f>IFERROR(IF(COUNT($S1062:AA1062)&gt;=$P1062,"",EDATE($S1062,9)),"")</f>
        <v/>
      </c>
      <c r="AC1062" s="48" t="str">
        <f>IFERROR(IF(COUNT($S1062:AB1062)&gt;=$P1062,"",EDATE($S1062,10)),"")</f>
        <v/>
      </c>
      <c r="AD1062" s="48" t="str">
        <f>IFERROR(IF(COUNT($S1062:AC1062)&gt;=$P1062,"",EDATE($S1062,11)),"")</f>
        <v/>
      </c>
      <c r="AE1062" s="48" t="str">
        <f>IFERROR(IF(COUNT($S1062:AD1062)&gt;=$P1062,"",EDATE($S1062,12)),"")</f>
        <v/>
      </c>
      <c r="AF1062" s="48" t="str">
        <f>IFERROR(IF(COUNT($S1062:AE1062)&gt;=$P1062,"",EDATE($S1062,13)),"")</f>
        <v/>
      </c>
      <c r="AG1062" s="48" t="str">
        <f>IFERROR(IF(COUNT($S1062:AF1062)&gt;=$P1062,"",EDATE($S1062,14)),"")</f>
        <v/>
      </c>
      <c r="AH1062" s="48" t="str">
        <f>IFERROR(IF(COUNT($S1062:AG1062)&gt;=$P1062,"",EDATE($S1062,15)),"")</f>
        <v/>
      </c>
      <c r="AI1062" s="48" t="str">
        <f>IFERROR(IF(COUNT($S1062:AH1062)&gt;=$P1062,"",EDATE($S1062,16)),"")</f>
        <v/>
      </c>
      <c r="AJ1062" s="48" t="str">
        <f>IFERROR(IF(COUNT($S1062:AI1062)&gt;=$P1062,"",EDATE($S1062,17)),"")</f>
        <v/>
      </c>
      <c r="AK1062" s="48" t="str">
        <f>IFERROR(IF(COUNT($S1062:AJ1062)&gt;=$P1062,"",EDATE($S1062,18)),"")</f>
        <v/>
      </c>
      <c r="AL1062" s="49" t="str">
        <f>IFERROR(IF(COUNT($S1062:AK1062)&gt;=$P1062,"",EDATE($S1062,19)),"")</f>
        <v/>
      </c>
      <c r="AM1062" s="49" t="str">
        <f>IFERROR(IF(COUNT($S1062:AL1062)&gt;=$P1062,"",EDATE($S1062,20)),"")</f>
        <v/>
      </c>
      <c r="AN1062" s="49" t="str">
        <f>IFERROR(IF(COUNT($S1062:AM1062)&gt;=$P1062,"",EDATE($S1062,21)),"")</f>
        <v/>
      </c>
      <c r="AO1062" s="49" t="str">
        <f>IFERROR(IF(COUNT($S1062:AN1062)&gt;=$P1062,"",EDATE($S1062,22)),"")</f>
        <v/>
      </c>
      <c r="AP1062" s="49" t="str">
        <f>IFERROR(IF(COUNT($S1062:AO1062)&gt;=$P1062,"",EDATE($S1062,23)),"")</f>
        <v/>
      </c>
      <c r="AQ1062" s="49" t="str">
        <f>IFERROR(IF(COUNT($S1062:AP1062)&gt;=$P1062,"",EDATE($S1062,24)),"")</f>
        <v/>
      </c>
      <c r="AR1062" s="49" t="str">
        <f>IFERROR(IF(COUNT($S1062:AQ1062)&gt;=$P1062,"",EDATE($S1062,25)),"")</f>
        <v/>
      </c>
      <c r="AS1062" s="49" t="str">
        <f>IFERROR(IF(COUNT($S1062:AR1062)&gt;=$P1062,"",EDATE($S1062,26)),"")</f>
        <v/>
      </c>
      <c r="AT1062" s="49" t="str">
        <f>IFERROR(IF(COUNT($S1062:AS1062)&gt;=$P1062,"",EDATE($S1062,27)),"")</f>
        <v/>
      </c>
      <c r="AU1062" s="49" t="str">
        <f>IFERROR(IF(COUNT($S1062:AT1062)&gt;=$P1062,"",EDATE($S1062,28)),"")</f>
        <v/>
      </c>
      <c r="AV1062" s="49" t="str">
        <f>IFERROR(IF(COUNT($S1062:AU1062)&gt;=$P1062,"",EDATE($S1062,29)),"")</f>
        <v/>
      </c>
      <c r="AW1062" s="49" t="str">
        <f>IFERROR(IF(COUNT($S1062:AV1062)&gt;=$P1062,"",EDATE($S1062,30)),"")</f>
        <v/>
      </c>
      <c r="AX1062" s="49" t="str">
        <f>IFERROR(IF(COUNT($S1062:AW1062)&gt;=$P1062,"",EDATE($S1062,31)),"")</f>
        <v/>
      </c>
      <c r="AY1062" s="49" t="str">
        <f>IFERROR(IF(COUNT($S1062:AX1062)&gt;=$P1062,"",EDATE($S1062,32)),"")</f>
        <v/>
      </c>
      <c r="AZ1062" s="49" t="str">
        <f>IFERROR(IF(COUNT($S1062:AY1062)&gt;=$P1062,"",EDATE($S1062,33)),"")</f>
        <v/>
      </c>
      <c r="BA1062" s="49" t="str">
        <f>IFERROR(IF(COUNT($S1062:AZ1062)&gt;=$P1062,"",EDATE($S1062,34)),"")</f>
        <v/>
      </c>
      <c r="BB1062" s="49" t="str">
        <f>IFERROR(IF(COUNT($S1062:BA1062)&gt;=$P1062,"",EDATE($S1062,35)),"")</f>
        <v/>
      </c>
      <c r="BC1062" s="49" t="str">
        <f>IFERROR(IF(COUNT($S1062:BB1062)&gt;=$P1062,"",EDATE($S1062,36)),"")</f>
        <v/>
      </c>
      <c r="BD1062" s="108"/>
    </row>
    <row r="1063" spans="1:56" s="98" customFormat="1" ht="21" customHeight="1" thickBot="1">
      <c r="A1063" s="106" t="str">
        <f t="shared" ca="1" si="96"/>
        <v/>
      </c>
      <c r="B1063" s="152"/>
      <c r="C1063" s="45" t="str">
        <f>IFERROR(VLOOKUP(B1063,'اسماء العملاء'!$A$2:$E$1589,5,FALSE),"")</f>
        <v/>
      </c>
      <c r="D1063" s="60" t="str">
        <f>IFERROR(VLOOKUP(B1063,'اسماء العملاء'!$A$2:$C$1589,2,FALSE),"")</f>
        <v/>
      </c>
      <c r="E1063" s="56"/>
      <c r="F1063" s="62" t="str">
        <f>IFERROR(VLOOKUP(B1063,'اسماء العملاء'!$A$2:$C$1589,3,FALSE),"")</f>
        <v/>
      </c>
      <c r="G1063" s="75" t="str">
        <f>IFERROR(VLOOKUP(B1063,'اسماء العملاء'!$A$2:$F$1589,6,FALSE),"")</f>
        <v/>
      </c>
      <c r="H1063" s="142" t="str">
        <f>IFERROR(VLOOKUP(G1063,'انواع الفلاتر'!$B$2:$C$52,2,FALSE),"")</f>
        <v/>
      </c>
      <c r="I1063" s="128" t="str">
        <f>IFERROR(VLOOKUP(B1063,'اسماء العملاء'!$A$2:$K$1589,11,FALSE),"")</f>
        <v/>
      </c>
      <c r="J1063" s="46" t="str">
        <f t="shared" si="97"/>
        <v/>
      </c>
      <c r="K1063" s="37"/>
      <c r="L1063" s="137" t="str">
        <f t="shared" si="98"/>
        <v/>
      </c>
      <c r="M1063" s="94" t="str">
        <f>IFERROR(VLOOKUP(B1063,'اسماء العملاء'!$A$2:$G$1589,7,FALSE),"")</f>
        <v/>
      </c>
      <c r="N1063" s="92" t="str">
        <f t="shared" si="99"/>
        <v/>
      </c>
      <c r="O1063" s="149" t="str">
        <f>IFERROR(VLOOKUP(B1063,'اسماء العملاء'!$A$2:$I$1589,9,FALSE),"")</f>
        <v/>
      </c>
      <c r="P1063" s="144" t="str">
        <f t="shared" si="100"/>
        <v/>
      </c>
      <c r="Q1063" s="145" t="str">
        <f t="shared" si="101"/>
        <v/>
      </c>
      <c r="R1063" s="50"/>
      <c r="S1063" s="133" t="str">
        <f>IFERROR(VLOOKUP(B1063,'اسماء العملاء'!$A$2:$J$1589,10,FALSE),"")</f>
        <v/>
      </c>
      <c r="T1063" s="48" t="str">
        <f>IFERROR(IF(COUNT($S1063:S1063)&gt;=$P1063,"",EDATE($S1063,1)),"")</f>
        <v/>
      </c>
      <c r="U1063" s="48" t="str">
        <f>IFERROR(IF(COUNT($S1063:T1063)&gt;=$P1063,"",EDATE($S1063,2)),"")</f>
        <v/>
      </c>
      <c r="V1063" s="48" t="str">
        <f>IFERROR(IF(COUNT($S1063:U1063)&gt;=$P1063,"",EDATE($S1063,3)),"")</f>
        <v/>
      </c>
      <c r="W1063" s="48" t="str">
        <f>IFERROR(IF(COUNT($S1063:V1063)&gt;=$P1063,"",EDATE($S1063,4)),"")</f>
        <v/>
      </c>
      <c r="X1063" s="48" t="str">
        <f>IFERROR(IF(COUNT($S1063:W1063)&gt;=$P1063,"",EDATE($S1063,5)),"")</f>
        <v/>
      </c>
      <c r="Y1063" s="48" t="str">
        <f>IFERROR(IF(COUNT($S1063:X1063)&gt;=$P1063,"",EDATE($S1063,6)),"")</f>
        <v/>
      </c>
      <c r="Z1063" s="48" t="str">
        <f>IFERROR(IF(COUNT($S1063:Y1063)&gt;=$P1063,"",EDATE($S1063,7)),"")</f>
        <v/>
      </c>
      <c r="AA1063" s="48" t="str">
        <f>IFERROR(IF(COUNT($S1063:Z1063)&gt;=$P1063,"",EDATE($S1063,8)),"")</f>
        <v/>
      </c>
      <c r="AB1063" s="48" t="str">
        <f>IFERROR(IF(COUNT($S1063:AA1063)&gt;=$P1063,"",EDATE($S1063,9)),"")</f>
        <v/>
      </c>
      <c r="AC1063" s="48" t="str">
        <f>IFERROR(IF(COUNT($S1063:AB1063)&gt;=$P1063,"",EDATE($S1063,10)),"")</f>
        <v/>
      </c>
      <c r="AD1063" s="48" t="str">
        <f>IFERROR(IF(COUNT($S1063:AC1063)&gt;=$P1063,"",EDATE($S1063,11)),"")</f>
        <v/>
      </c>
      <c r="AE1063" s="48" t="str">
        <f>IFERROR(IF(COUNT($S1063:AD1063)&gt;=$P1063,"",EDATE($S1063,12)),"")</f>
        <v/>
      </c>
      <c r="AF1063" s="48" t="str">
        <f>IFERROR(IF(COUNT($S1063:AE1063)&gt;=$P1063,"",EDATE($S1063,13)),"")</f>
        <v/>
      </c>
      <c r="AG1063" s="48" t="str">
        <f>IFERROR(IF(COUNT($S1063:AF1063)&gt;=$P1063,"",EDATE($S1063,14)),"")</f>
        <v/>
      </c>
      <c r="AH1063" s="48" t="str">
        <f>IFERROR(IF(COUNT($S1063:AG1063)&gt;=$P1063,"",EDATE($S1063,15)),"")</f>
        <v/>
      </c>
      <c r="AI1063" s="48" t="str">
        <f>IFERROR(IF(COUNT($S1063:AH1063)&gt;=$P1063,"",EDATE($S1063,16)),"")</f>
        <v/>
      </c>
      <c r="AJ1063" s="48" t="str">
        <f>IFERROR(IF(COUNT($S1063:AI1063)&gt;=$P1063,"",EDATE($S1063,17)),"")</f>
        <v/>
      </c>
      <c r="AK1063" s="48" t="str">
        <f>IFERROR(IF(COUNT($S1063:AJ1063)&gt;=$P1063,"",EDATE($S1063,18)),"")</f>
        <v/>
      </c>
      <c r="AL1063" s="49" t="str">
        <f>IFERROR(IF(COUNT($S1063:AK1063)&gt;=$P1063,"",EDATE($S1063,19)),"")</f>
        <v/>
      </c>
      <c r="AM1063" s="49" t="str">
        <f>IFERROR(IF(COUNT($S1063:AL1063)&gt;=$P1063,"",EDATE($S1063,20)),"")</f>
        <v/>
      </c>
      <c r="AN1063" s="49" t="str">
        <f>IFERROR(IF(COUNT($S1063:AM1063)&gt;=$P1063,"",EDATE($S1063,21)),"")</f>
        <v/>
      </c>
      <c r="AO1063" s="49" t="str">
        <f>IFERROR(IF(COUNT($S1063:AN1063)&gt;=$P1063,"",EDATE($S1063,22)),"")</f>
        <v/>
      </c>
      <c r="AP1063" s="49" t="str">
        <f>IFERROR(IF(COUNT($S1063:AO1063)&gt;=$P1063,"",EDATE($S1063,23)),"")</f>
        <v/>
      </c>
      <c r="AQ1063" s="49" t="str">
        <f>IFERROR(IF(COUNT($S1063:AP1063)&gt;=$P1063,"",EDATE($S1063,24)),"")</f>
        <v/>
      </c>
      <c r="AR1063" s="49" t="str">
        <f>IFERROR(IF(COUNT($S1063:AQ1063)&gt;=$P1063,"",EDATE($S1063,25)),"")</f>
        <v/>
      </c>
      <c r="AS1063" s="49" t="str">
        <f>IFERROR(IF(COUNT($S1063:AR1063)&gt;=$P1063,"",EDATE($S1063,26)),"")</f>
        <v/>
      </c>
      <c r="AT1063" s="49" t="str">
        <f>IFERROR(IF(COUNT($S1063:AS1063)&gt;=$P1063,"",EDATE($S1063,27)),"")</f>
        <v/>
      </c>
      <c r="AU1063" s="49" t="str">
        <f>IFERROR(IF(COUNT($S1063:AT1063)&gt;=$P1063,"",EDATE($S1063,28)),"")</f>
        <v/>
      </c>
      <c r="AV1063" s="49" t="str">
        <f>IFERROR(IF(COUNT($S1063:AU1063)&gt;=$P1063,"",EDATE($S1063,29)),"")</f>
        <v/>
      </c>
      <c r="AW1063" s="49" t="str">
        <f>IFERROR(IF(COUNT($S1063:AV1063)&gt;=$P1063,"",EDATE($S1063,30)),"")</f>
        <v/>
      </c>
      <c r="AX1063" s="49" t="str">
        <f>IFERROR(IF(COUNT($S1063:AW1063)&gt;=$P1063,"",EDATE($S1063,31)),"")</f>
        <v/>
      </c>
      <c r="AY1063" s="49" t="str">
        <f>IFERROR(IF(COUNT($S1063:AX1063)&gt;=$P1063,"",EDATE($S1063,32)),"")</f>
        <v/>
      </c>
      <c r="AZ1063" s="49" t="str">
        <f>IFERROR(IF(COUNT($S1063:AY1063)&gt;=$P1063,"",EDATE($S1063,33)),"")</f>
        <v/>
      </c>
      <c r="BA1063" s="49" t="str">
        <f>IFERROR(IF(COUNT($S1063:AZ1063)&gt;=$P1063,"",EDATE($S1063,34)),"")</f>
        <v/>
      </c>
      <c r="BB1063" s="49" t="str">
        <f>IFERROR(IF(COUNT($S1063:BA1063)&gt;=$P1063,"",EDATE($S1063,35)),"")</f>
        <v/>
      </c>
      <c r="BC1063" s="49" t="str">
        <f>IFERROR(IF(COUNT($S1063:BB1063)&gt;=$P1063,"",EDATE($S1063,36)),"")</f>
        <v/>
      </c>
      <c r="BD1063" s="108"/>
    </row>
    <row r="1064" spans="1:56" s="98" customFormat="1" ht="21" customHeight="1" thickBot="1">
      <c r="A1064" s="106" t="str">
        <f t="shared" ca="1" si="96"/>
        <v/>
      </c>
      <c r="B1064" s="152"/>
      <c r="C1064" s="45" t="str">
        <f>IFERROR(VLOOKUP(B1064,'اسماء العملاء'!$A$2:$E$1589,5,FALSE),"")</f>
        <v/>
      </c>
      <c r="D1064" s="60" t="str">
        <f>IFERROR(VLOOKUP(B1064,'اسماء العملاء'!$A$2:$C$1589,2,FALSE),"")</f>
        <v/>
      </c>
      <c r="E1064" s="56"/>
      <c r="F1064" s="62" t="str">
        <f>IFERROR(VLOOKUP(B1064,'اسماء العملاء'!$A$2:$C$1589,3,FALSE),"")</f>
        <v/>
      </c>
      <c r="G1064" s="75" t="str">
        <f>IFERROR(VLOOKUP(B1064,'اسماء العملاء'!$A$2:$F$1589,6,FALSE),"")</f>
        <v/>
      </c>
      <c r="H1064" s="142" t="str">
        <f>IFERROR(VLOOKUP(G1064,'انواع الفلاتر'!$B$2:$C$52,2,FALSE),"")</f>
        <v/>
      </c>
      <c r="I1064" s="128" t="str">
        <f>IFERROR(VLOOKUP(B1064,'اسماء العملاء'!$A$2:$K$1589,11,FALSE),"")</f>
        <v/>
      </c>
      <c r="J1064" s="46" t="str">
        <f t="shared" si="97"/>
        <v/>
      </c>
      <c r="K1064" s="37"/>
      <c r="L1064" s="137" t="str">
        <f t="shared" si="98"/>
        <v/>
      </c>
      <c r="M1064" s="94" t="str">
        <f>IFERROR(VLOOKUP(B1064,'اسماء العملاء'!$A$2:$G$1589,7,FALSE),"")</f>
        <v/>
      </c>
      <c r="N1064" s="92" t="str">
        <f t="shared" si="99"/>
        <v/>
      </c>
      <c r="O1064" s="149" t="str">
        <f>IFERROR(VLOOKUP(B1064,'اسماء العملاء'!$A$2:$I$1589,9,FALSE),"")</f>
        <v/>
      </c>
      <c r="P1064" s="144" t="str">
        <f t="shared" si="100"/>
        <v/>
      </c>
      <c r="Q1064" s="145" t="str">
        <f t="shared" si="101"/>
        <v/>
      </c>
      <c r="R1064" s="50"/>
      <c r="S1064" s="133" t="str">
        <f>IFERROR(VLOOKUP(B1064,'اسماء العملاء'!$A$2:$J$1589,10,FALSE),"")</f>
        <v/>
      </c>
      <c r="T1064" s="48" t="str">
        <f>IFERROR(IF(COUNT($S1064:S1064)&gt;=$P1064,"",EDATE($S1064,1)),"")</f>
        <v/>
      </c>
      <c r="U1064" s="48" t="str">
        <f>IFERROR(IF(COUNT($S1064:T1064)&gt;=$P1064,"",EDATE($S1064,2)),"")</f>
        <v/>
      </c>
      <c r="V1064" s="48" t="str">
        <f>IFERROR(IF(COUNT($S1064:U1064)&gt;=$P1064,"",EDATE($S1064,3)),"")</f>
        <v/>
      </c>
      <c r="W1064" s="48" t="str">
        <f>IFERROR(IF(COUNT($S1064:V1064)&gt;=$P1064,"",EDATE($S1064,4)),"")</f>
        <v/>
      </c>
      <c r="X1064" s="48" t="str">
        <f>IFERROR(IF(COUNT($S1064:W1064)&gt;=$P1064,"",EDATE($S1064,5)),"")</f>
        <v/>
      </c>
      <c r="Y1064" s="48" t="str">
        <f>IFERROR(IF(COUNT($S1064:X1064)&gt;=$P1064,"",EDATE($S1064,6)),"")</f>
        <v/>
      </c>
      <c r="Z1064" s="48" t="str">
        <f>IFERROR(IF(COUNT($S1064:Y1064)&gt;=$P1064,"",EDATE($S1064,7)),"")</f>
        <v/>
      </c>
      <c r="AA1064" s="48" t="str">
        <f>IFERROR(IF(COUNT($S1064:Z1064)&gt;=$P1064,"",EDATE($S1064,8)),"")</f>
        <v/>
      </c>
      <c r="AB1064" s="48" t="str">
        <f>IFERROR(IF(COUNT($S1064:AA1064)&gt;=$P1064,"",EDATE($S1064,9)),"")</f>
        <v/>
      </c>
      <c r="AC1064" s="48" t="str">
        <f>IFERROR(IF(COUNT($S1064:AB1064)&gt;=$P1064,"",EDATE($S1064,10)),"")</f>
        <v/>
      </c>
      <c r="AD1064" s="48" t="str">
        <f>IFERROR(IF(COUNT($S1064:AC1064)&gt;=$P1064,"",EDATE($S1064,11)),"")</f>
        <v/>
      </c>
      <c r="AE1064" s="48" t="str">
        <f>IFERROR(IF(COUNT($S1064:AD1064)&gt;=$P1064,"",EDATE($S1064,12)),"")</f>
        <v/>
      </c>
      <c r="AF1064" s="48" t="str">
        <f>IFERROR(IF(COUNT($S1064:AE1064)&gt;=$P1064,"",EDATE($S1064,13)),"")</f>
        <v/>
      </c>
      <c r="AG1064" s="48" t="str">
        <f>IFERROR(IF(COUNT($S1064:AF1064)&gt;=$P1064,"",EDATE($S1064,14)),"")</f>
        <v/>
      </c>
      <c r="AH1064" s="48" t="str">
        <f>IFERROR(IF(COUNT($S1064:AG1064)&gt;=$P1064,"",EDATE($S1064,15)),"")</f>
        <v/>
      </c>
      <c r="AI1064" s="48" t="str">
        <f>IFERROR(IF(COUNT($S1064:AH1064)&gt;=$P1064,"",EDATE($S1064,16)),"")</f>
        <v/>
      </c>
      <c r="AJ1064" s="48" t="str">
        <f>IFERROR(IF(COUNT($S1064:AI1064)&gt;=$P1064,"",EDATE($S1064,17)),"")</f>
        <v/>
      </c>
      <c r="AK1064" s="48" t="str">
        <f>IFERROR(IF(COUNT($S1064:AJ1064)&gt;=$P1064,"",EDATE($S1064,18)),"")</f>
        <v/>
      </c>
      <c r="AL1064" s="49" t="str">
        <f>IFERROR(IF(COUNT($S1064:AK1064)&gt;=$P1064,"",EDATE($S1064,19)),"")</f>
        <v/>
      </c>
      <c r="AM1064" s="49" t="str">
        <f>IFERROR(IF(COUNT($S1064:AL1064)&gt;=$P1064,"",EDATE($S1064,20)),"")</f>
        <v/>
      </c>
      <c r="AN1064" s="49" t="str">
        <f>IFERROR(IF(COUNT($S1064:AM1064)&gt;=$P1064,"",EDATE($S1064,21)),"")</f>
        <v/>
      </c>
      <c r="AO1064" s="49" t="str">
        <f>IFERROR(IF(COUNT($S1064:AN1064)&gt;=$P1064,"",EDATE($S1064,22)),"")</f>
        <v/>
      </c>
      <c r="AP1064" s="49" t="str">
        <f>IFERROR(IF(COUNT($S1064:AO1064)&gt;=$P1064,"",EDATE($S1064,23)),"")</f>
        <v/>
      </c>
      <c r="AQ1064" s="49" t="str">
        <f>IFERROR(IF(COUNT($S1064:AP1064)&gt;=$P1064,"",EDATE($S1064,24)),"")</f>
        <v/>
      </c>
      <c r="AR1064" s="49" t="str">
        <f>IFERROR(IF(COUNT($S1064:AQ1064)&gt;=$P1064,"",EDATE($S1064,25)),"")</f>
        <v/>
      </c>
      <c r="AS1064" s="49" t="str">
        <f>IFERROR(IF(COUNT($S1064:AR1064)&gt;=$P1064,"",EDATE($S1064,26)),"")</f>
        <v/>
      </c>
      <c r="AT1064" s="49" t="str">
        <f>IFERROR(IF(COUNT($S1064:AS1064)&gt;=$P1064,"",EDATE($S1064,27)),"")</f>
        <v/>
      </c>
      <c r="AU1064" s="49" t="str">
        <f>IFERROR(IF(COUNT($S1064:AT1064)&gt;=$P1064,"",EDATE($S1064,28)),"")</f>
        <v/>
      </c>
      <c r="AV1064" s="49" t="str">
        <f>IFERROR(IF(COUNT($S1064:AU1064)&gt;=$P1064,"",EDATE($S1064,29)),"")</f>
        <v/>
      </c>
      <c r="AW1064" s="49" t="str">
        <f>IFERROR(IF(COUNT($S1064:AV1064)&gt;=$P1064,"",EDATE($S1064,30)),"")</f>
        <v/>
      </c>
      <c r="AX1064" s="49" t="str">
        <f>IFERROR(IF(COUNT($S1064:AW1064)&gt;=$P1064,"",EDATE($S1064,31)),"")</f>
        <v/>
      </c>
      <c r="AY1064" s="49" t="str">
        <f>IFERROR(IF(COUNT($S1064:AX1064)&gt;=$P1064,"",EDATE($S1064,32)),"")</f>
        <v/>
      </c>
      <c r="AZ1064" s="49" t="str">
        <f>IFERROR(IF(COUNT($S1064:AY1064)&gt;=$P1064,"",EDATE($S1064,33)),"")</f>
        <v/>
      </c>
      <c r="BA1064" s="49" t="str">
        <f>IFERROR(IF(COUNT($S1064:AZ1064)&gt;=$P1064,"",EDATE($S1064,34)),"")</f>
        <v/>
      </c>
      <c r="BB1064" s="49" t="str">
        <f>IFERROR(IF(COUNT($S1064:BA1064)&gt;=$P1064,"",EDATE($S1064,35)),"")</f>
        <v/>
      </c>
      <c r="BC1064" s="49" t="str">
        <f>IFERROR(IF(COUNT($S1064:BB1064)&gt;=$P1064,"",EDATE($S1064,36)),"")</f>
        <v/>
      </c>
      <c r="BD1064" s="108"/>
    </row>
    <row r="1065" spans="1:56" s="98" customFormat="1" ht="21" customHeight="1" thickBot="1">
      <c r="A1065" s="106" t="str">
        <f t="shared" ca="1" si="96"/>
        <v/>
      </c>
      <c r="B1065" s="152"/>
      <c r="C1065" s="45" t="str">
        <f>IFERROR(VLOOKUP(B1065,'اسماء العملاء'!$A$2:$E$1589,5,FALSE),"")</f>
        <v/>
      </c>
      <c r="D1065" s="60" t="str">
        <f>IFERROR(VLOOKUP(B1065,'اسماء العملاء'!$A$2:$C$1589,2,FALSE),"")</f>
        <v/>
      </c>
      <c r="E1065" s="56"/>
      <c r="F1065" s="62" t="str">
        <f>IFERROR(VLOOKUP(B1065,'اسماء العملاء'!$A$2:$C$1589,3,FALSE),"")</f>
        <v/>
      </c>
      <c r="G1065" s="75" t="str">
        <f>IFERROR(VLOOKUP(B1065,'اسماء العملاء'!$A$2:$F$1589,6,FALSE),"")</f>
        <v/>
      </c>
      <c r="H1065" s="142" t="str">
        <f>IFERROR(VLOOKUP(G1065,'انواع الفلاتر'!$B$2:$C$52,2,FALSE),"")</f>
        <v/>
      </c>
      <c r="I1065" s="128" t="str">
        <f>IFERROR(VLOOKUP(B1065,'اسماء العملاء'!$A$2:$K$1589,11,FALSE),"")</f>
        <v/>
      </c>
      <c r="J1065" s="46" t="str">
        <f t="shared" si="97"/>
        <v/>
      </c>
      <c r="K1065" s="37"/>
      <c r="L1065" s="137" t="str">
        <f t="shared" si="98"/>
        <v/>
      </c>
      <c r="M1065" s="94" t="str">
        <f>IFERROR(VLOOKUP(B1065,'اسماء العملاء'!$A$2:$G$1589,7,FALSE),"")</f>
        <v/>
      </c>
      <c r="N1065" s="92" t="str">
        <f t="shared" si="99"/>
        <v/>
      </c>
      <c r="O1065" s="149" t="str">
        <f>IFERROR(VLOOKUP(B1065,'اسماء العملاء'!$A$2:$I$1589,9,FALSE),"")</f>
        <v/>
      </c>
      <c r="P1065" s="144" t="str">
        <f t="shared" si="100"/>
        <v/>
      </c>
      <c r="Q1065" s="145" t="str">
        <f t="shared" si="101"/>
        <v/>
      </c>
      <c r="R1065" s="50"/>
      <c r="S1065" s="133" t="str">
        <f>IFERROR(VLOOKUP(B1065,'اسماء العملاء'!$A$2:$J$1589,10,FALSE),"")</f>
        <v/>
      </c>
      <c r="T1065" s="48" t="str">
        <f>IFERROR(IF(COUNT($S1065:S1065)&gt;=$P1065,"",EDATE($S1065,1)),"")</f>
        <v/>
      </c>
      <c r="U1065" s="48" t="str">
        <f>IFERROR(IF(COUNT($S1065:T1065)&gt;=$P1065,"",EDATE($S1065,2)),"")</f>
        <v/>
      </c>
      <c r="V1065" s="48" t="str">
        <f>IFERROR(IF(COUNT($S1065:U1065)&gt;=$P1065,"",EDATE($S1065,3)),"")</f>
        <v/>
      </c>
      <c r="W1065" s="48" t="str">
        <f>IFERROR(IF(COUNT($S1065:V1065)&gt;=$P1065,"",EDATE($S1065,4)),"")</f>
        <v/>
      </c>
      <c r="X1065" s="48" t="str">
        <f>IFERROR(IF(COUNT($S1065:W1065)&gt;=$P1065,"",EDATE($S1065,5)),"")</f>
        <v/>
      </c>
      <c r="Y1065" s="48" t="str">
        <f>IFERROR(IF(COUNT($S1065:X1065)&gt;=$P1065,"",EDATE($S1065,6)),"")</f>
        <v/>
      </c>
      <c r="Z1065" s="48" t="str">
        <f>IFERROR(IF(COUNT($S1065:Y1065)&gt;=$P1065,"",EDATE($S1065,7)),"")</f>
        <v/>
      </c>
      <c r="AA1065" s="48" t="str">
        <f>IFERROR(IF(COUNT($S1065:Z1065)&gt;=$P1065,"",EDATE($S1065,8)),"")</f>
        <v/>
      </c>
      <c r="AB1065" s="48" t="str">
        <f>IFERROR(IF(COUNT($S1065:AA1065)&gt;=$P1065,"",EDATE($S1065,9)),"")</f>
        <v/>
      </c>
      <c r="AC1065" s="48" t="str">
        <f>IFERROR(IF(COUNT($S1065:AB1065)&gt;=$P1065,"",EDATE($S1065,10)),"")</f>
        <v/>
      </c>
      <c r="AD1065" s="48" t="str">
        <f>IFERROR(IF(COUNT($S1065:AC1065)&gt;=$P1065,"",EDATE($S1065,11)),"")</f>
        <v/>
      </c>
      <c r="AE1065" s="48" t="str">
        <f>IFERROR(IF(COUNT($S1065:AD1065)&gt;=$P1065,"",EDATE($S1065,12)),"")</f>
        <v/>
      </c>
      <c r="AF1065" s="48" t="str">
        <f>IFERROR(IF(COUNT($S1065:AE1065)&gt;=$P1065,"",EDATE($S1065,13)),"")</f>
        <v/>
      </c>
      <c r="AG1065" s="48" t="str">
        <f>IFERROR(IF(COUNT($S1065:AF1065)&gt;=$P1065,"",EDATE($S1065,14)),"")</f>
        <v/>
      </c>
      <c r="AH1065" s="48" t="str">
        <f>IFERROR(IF(COUNT($S1065:AG1065)&gt;=$P1065,"",EDATE($S1065,15)),"")</f>
        <v/>
      </c>
      <c r="AI1065" s="48" t="str">
        <f>IFERROR(IF(COUNT($S1065:AH1065)&gt;=$P1065,"",EDATE($S1065,16)),"")</f>
        <v/>
      </c>
      <c r="AJ1065" s="48" t="str">
        <f>IFERROR(IF(COUNT($S1065:AI1065)&gt;=$P1065,"",EDATE($S1065,17)),"")</f>
        <v/>
      </c>
      <c r="AK1065" s="48" t="str">
        <f>IFERROR(IF(COUNT($S1065:AJ1065)&gt;=$P1065,"",EDATE($S1065,18)),"")</f>
        <v/>
      </c>
      <c r="AL1065" s="49" t="str">
        <f>IFERROR(IF(COUNT($S1065:AK1065)&gt;=$P1065,"",EDATE($S1065,19)),"")</f>
        <v/>
      </c>
      <c r="AM1065" s="49" t="str">
        <f>IFERROR(IF(COUNT($S1065:AL1065)&gt;=$P1065,"",EDATE($S1065,20)),"")</f>
        <v/>
      </c>
      <c r="AN1065" s="49" t="str">
        <f>IFERROR(IF(COUNT($S1065:AM1065)&gt;=$P1065,"",EDATE($S1065,21)),"")</f>
        <v/>
      </c>
      <c r="AO1065" s="49" t="str">
        <f>IFERROR(IF(COUNT($S1065:AN1065)&gt;=$P1065,"",EDATE($S1065,22)),"")</f>
        <v/>
      </c>
      <c r="AP1065" s="49" t="str">
        <f>IFERROR(IF(COUNT($S1065:AO1065)&gt;=$P1065,"",EDATE($S1065,23)),"")</f>
        <v/>
      </c>
      <c r="AQ1065" s="49" t="str">
        <f>IFERROR(IF(COUNT($S1065:AP1065)&gt;=$P1065,"",EDATE($S1065,24)),"")</f>
        <v/>
      </c>
      <c r="AR1065" s="49" t="str">
        <f>IFERROR(IF(COUNT($S1065:AQ1065)&gt;=$P1065,"",EDATE($S1065,25)),"")</f>
        <v/>
      </c>
      <c r="AS1065" s="49" t="str">
        <f>IFERROR(IF(COUNT($S1065:AR1065)&gt;=$P1065,"",EDATE($S1065,26)),"")</f>
        <v/>
      </c>
      <c r="AT1065" s="49" t="str">
        <f>IFERROR(IF(COUNT($S1065:AS1065)&gt;=$P1065,"",EDATE($S1065,27)),"")</f>
        <v/>
      </c>
      <c r="AU1065" s="49" t="str">
        <f>IFERROR(IF(COUNT($S1065:AT1065)&gt;=$P1065,"",EDATE($S1065,28)),"")</f>
        <v/>
      </c>
      <c r="AV1065" s="49" t="str">
        <f>IFERROR(IF(COUNT($S1065:AU1065)&gt;=$P1065,"",EDATE($S1065,29)),"")</f>
        <v/>
      </c>
      <c r="AW1065" s="49" t="str">
        <f>IFERROR(IF(COUNT($S1065:AV1065)&gt;=$P1065,"",EDATE($S1065,30)),"")</f>
        <v/>
      </c>
      <c r="AX1065" s="49" t="str">
        <f>IFERROR(IF(COUNT($S1065:AW1065)&gt;=$P1065,"",EDATE($S1065,31)),"")</f>
        <v/>
      </c>
      <c r="AY1065" s="49" t="str">
        <f>IFERROR(IF(COUNT($S1065:AX1065)&gt;=$P1065,"",EDATE($S1065,32)),"")</f>
        <v/>
      </c>
      <c r="AZ1065" s="49" t="str">
        <f>IFERROR(IF(COUNT($S1065:AY1065)&gt;=$P1065,"",EDATE($S1065,33)),"")</f>
        <v/>
      </c>
      <c r="BA1065" s="49" t="str">
        <f>IFERROR(IF(COUNT($S1065:AZ1065)&gt;=$P1065,"",EDATE($S1065,34)),"")</f>
        <v/>
      </c>
      <c r="BB1065" s="49" t="str">
        <f>IFERROR(IF(COUNT($S1065:BA1065)&gt;=$P1065,"",EDATE($S1065,35)),"")</f>
        <v/>
      </c>
      <c r="BC1065" s="49" t="str">
        <f>IFERROR(IF(COUNT($S1065:BB1065)&gt;=$P1065,"",EDATE($S1065,36)),"")</f>
        <v/>
      </c>
      <c r="BD1065" s="108"/>
    </row>
    <row r="1066" spans="1:56" s="98" customFormat="1" ht="21" customHeight="1" thickBot="1">
      <c r="A1066" s="106" t="str">
        <f t="shared" ca="1" si="96"/>
        <v/>
      </c>
      <c r="B1066" s="152"/>
      <c r="C1066" s="45" t="str">
        <f>IFERROR(VLOOKUP(B1066,'اسماء العملاء'!$A$2:$E$1589,5,FALSE),"")</f>
        <v/>
      </c>
      <c r="D1066" s="60" t="str">
        <f>IFERROR(VLOOKUP(B1066,'اسماء العملاء'!$A$2:$C$1589,2,FALSE),"")</f>
        <v/>
      </c>
      <c r="E1066" s="56"/>
      <c r="F1066" s="62" t="str">
        <f>IFERROR(VLOOKUP(B1066,'اسماء العملاء'!$A$2:$C$1589,3,FALSE),"")</f>
        <v/>
      </c>
      <c r="G1066" s="75" t="str">
        <f>IFERROR(VLOOKUP(B1066,'اسماء العملاء'!$A$2:$F$1589,6,FALSE),"")</f>
        <v/>
      </c>
      <c r="H1066" s="142" t="str">
        <f>IFERROR(VLOOKUP(G1066,'انواع الفلاتر'!$B$2:$C$52,2,FALSE),"")</f>
        <v/>
      </c>
      <c r="I1066" s="128" t="str">
        <f>IFERROR(VLOOKUP(B1066,'اسماء العملاء'!$A$2:$K$1589,11,FALSE),"")</f>
        <v/>
      </c>
      <c r="J1066" s="46" t="str">
        <f t="shared" si="97"/>
        <v/>
      </c>
      <c r="K1066" s="37"/>
      <c r="L1066" s="137" t="str">
        <f t="shared" si="98"/>
        <v/>
      </c>
      <c r="M1066" s="94" t="str">
        <f>IFERROR(VLOOKUP(B1066,'اسماء العملاء'!$A$2:$G$1589,7,FALSE),"")</f>
        <v/>
      </c>
      <c r="N1066" s="92" t="str">
        <f t="shared" si="99"/>
        <v/>
      </c>
      <c r="O1066" s="149" t="str">
        <f>IFERROR(VLOOKUP(B1066,'اسماء العملاء'!$A$2:$I$1589,9,FALSE),"")</f>
        <v/>
      </c>
      <c r="P1066" s="144" t="str">
        <f t="shared" si="100"/>
        <v/>
      </c>
      <c r="Q1066" s="145" t="str">
        <f t="shared" si="101"/>
        <v/>
      </c>
      <c r="R1066" s="50"/>
      <c r="S1066" s="133" t="str">
        <f>IFERROR(VLOOKUP(B1066,'اسماء العملاء'!$A$2:$J$1589,10,FALSE),"")</f>
        <v/>
      </c>
      <c r="T1066" s="48" t="str">
        <f>IFERROR(IF(COUNT($S1066:S1066)&gt;=$P1066,"",EDATE($S1066,1)),"")</f>
        <v/>
      </c>
      <c r="U1066" s="48" t="str">
        <f>IFERROR(IF(COUNT($S1066:T1066)&gt;=$P1066,"",EDATE($S1066,2)),"")</f>
        <v/>
      </c>
      <c r="V1066" s="48" t="str">
        <f>IFERROR(IF(COUNT($S1066:U1066)&gt;=$P1066,"",EDATE($S1066,3)),"")</f>
        <v/>
      </c>
      <c r="W1066" s="48" t="str">
        <f>IFERROR(IF(COUNT($S1066:V1066)&gt;=$P1066,"",EDATE($S1066,4)),"")</f>
        <v/>
      </c>
      <c r="X1066" s="48" t="str">
        <f>IFERROR(IF(COUNT($S1066:W1066)&gt;=$P1066,"",EDATE($S1066,5)),"")</f>
        <v/>
      </c>
      <c r="Y1066" s="48" t="str">
        <f>IFERROR(IF(COUNT($S1066:X1066)&gt;=$P1066,"",EDATE($S1066,6)),"")</f>
        <v/>
      </c>
      <c r="Z1066" s="48" t="str">
        <f>IFERROR(IF(COUNT($S1066:Y1066)&gt;=$P1066,"",EDATE($S1066,7)),"")</f>
        <v/>
      </c>
      <c r="AA1066" s="48" t="str">
        <f>IFERROR(IF(COUNT($S1066:Z1066)&gt;=$P1066,"",EDATE($S1066,8)),"")</f>
        <v/>
      </c>
      <c r="AB1066" s="48" t="str">
        <f>IFERROR(IF(COUNT($S1066:AA1066)&gt;=$P1066,"",EDATE($S1066,9)),"")</f>
        <v/>
      </c>
      <c r="AC1066" s="48" t="str">
        <f>IFERROR(IF(COUNT($S1066:AB1066)&gt;=$P1066,"",EDATE($S1066,10)),"")</f>
        <v/>
      </c>
      <c r="AD1066" s="48" t="str">
        <f>IFERROR(IF(COUNT($S1066:AC1066)&gt;=$P1066,"",EDATE($S1066,11)),"")</f>
        <v/>
      </c>
      <c r="AE1066" s="48" t="str">
        <f>IFERROR(IF(COUNT($S1066:AD1066)&gt;=$P1066,"",EDATE($S1066,12)),"")</f>
        <v/>
      </c>
      <c r="AF1066" s="48" t="str">
        <f>IFERROR(IF(COUNT($S1066:AE1066)&gt;=$P1066,"",EDATE($S1066,13)),"")</f>
        <v/>
      </c>
      <c r="AG1066" s="48" t="str">
        <f>IFERROR(IF(COUNT($S1066:AF1066)&gt;=$P1066,"",EDATE($S1066,14)),"")</f>
        <v/>
      </c>
      <c r="AH1066" s="48" t="str">
        <f>IFERROR(IF(COUNT($S1066:AG1066)&gt;=$P1066,"",EDATE($S1066,15)),"")</f>
        <v/>
      </c>
      <c r="AI1066" s="48" t="str">
        <f>IFERROR(IF(COUNT($S1066:AH1066)&gt;=$P1066,"",EDATE($S1066,16)),"")</f>
        <v/>
      </c>
      <c r="AJ1066" s="48" t="str">
        <f>IFERROR(IF(COUNT($S1066:AI1066)&gt;=$P1066,"",EDATE($S1066,17)),"")</f>
        <v/>
      </c>
      <c r="AK1066" s="48" t="str">
        <f>IFERROR(IF(COUNT($S1066:AJ1066)&gt;=$P1066,"",EDATE($S1066,18)),"")</f>
        <v/>
      </c>
      <c r="AL1066" s="49" t="str">
        <f>IFERROR(IF(COUNT($S1066:AK1066)&gt;=$P1066,"",EDATE($S1066,19)),"")</f>
        <v/>
      </c>
      <c r="AM1066" s="49" t="str">
        <f>IFERROR(IF(COUNT($S1066:AL1066)&gt;=$P1066,"",EDATE($S1066,20)),"")</f>
        <v/>
      </c>
      <c r="AN1066" s="49" t="str">
        <f>IFERROR(IF(COUNT($S1066:AM1066)&gt;=$P1066,"",EDATE($S1066,21)),"")</f>
        <v/>
      </c>
      <c r="AO1066" s="49" t="str">
        <f>IFERROR(IF(COUNT($S1066:AN1066)&gt;=$P1066,"",EDATE($S1066,22)),"")</f>
        <v/>
      </c>
      <c r="AP1066" s="49" t="str">
        <f>IFERROR(IF(COUNT($S1066:AO1066)&gt;=$P1066,"",EDATE($S1066,23)),"")</f>
        <v/>
      </c>
      <c r="AQ1066" s="49" t="str">
        <f>IFERROR(IF(COUNT($S1066:AP1066)&gt;=$P1066,"",EDATE($S1066,24)),"")</f>
        <v/>
      </c>
      <c r="AR1066" s="49" t="str">
        <f>IFERROR(IF(COUNT($S1066:AQ1066)&gt;=$P1066,"",EDATE($S1066,25)),"")</f>
        <v/>
      </c>
      <c r="AS1066" s="49" t="str">
        <f>IFERROR(IF(COUNT($S1066:AR1066)&gt;=$P1066,"",EDATE($S1066,26)),"")</f>
        <v/>
      </c>
      <c r="AT1066" s="49" t="str">
        <f>IFERROR(IF(COUNT($S1066:AS1066)&gt;=$P1066,"",EDATE($S1066,27)),"")</f>
        <v/>
      </c>
      <c r="AU1066" s="49" t="str">
        <f>IFERROR(IF(COUNT($S1066:AT1066)&gt;=$P1066,"",EDATE($S1066,28)),"")</f>
        <v/>
      </c>
      <c r="AV1066" s="49" t="str">
        <f>IFERROR(IF(COUNT($S1066:AU1066)&gt;=$P1066,"",EDATE($S1066,29)),"")</f>
        <v/>
      </c>
      <c r="AW1066" s="49" t="str">
        <f>IFERROR(IF(COUNT($S1066:AV1066)&gt;=$P1066,"",EDATE($S1066,30)),"")</f>
        <v/>
      </c>
      <c r="AX1066" s="49" t="str">
        <f>IFERROR(IF(COUNT($S1066:AW1066)&gt;=$P1066,"",EDATE($S1066,31)),"")</f>
        <v/>
      </c>
      <c r="AY1066" s="49" t="str">
        <f>IFERROR(IF(COUNT($S1066:AX1066)&gt;=$P1066,"",EDATE($S1066,32)),"")</f>
        <v/>
      </c>
      <c r="AZ1066" s="49" t="str">
        <f>IFERROR(IF(COUNT($S1066:AY1066)&gt;=$P1066,"",EDATE($S1066,33)),"")</f>
        <v/>
      </c>
      <c r="BA1066" s="49" t="str">
        <f>IFERROR(IF(COUNT($S1066:AZ1066)&gt;=$P1066,"",EDATE($S1066,34)),"")</f>
        <v/>
      </c>
      <c r="BB1066" s="49" t="str">
        <f>IFERROR(IF(COUNT($S1066:BA1066)&gt;=$P1066,"",EDATE($S1066,35)),"")</f>
        <v/>
      </c>
      <c r="BC1066" s="49" t="str">
        <f>IFERROR(IF(COUNT($S1066:BB1066)&gt;=$P1066,"",EDATE($S1066,36)),"")</f>
        <v/>
      </c>
      <c r="BD1066" s="108"/>
    </row>
    <row r="1067" spans="1:56" s="98" customFormat="1" ht="21" customHeight="1" thickBot="1">
      <c r="A1067" s="106" t="str">
        <f t="shared" ca="1" si="96"/>
        <v/>
      </c>
      <c r="B1067" s="152"/>
      <c r="C1067" s="45" t="str">
        <f>IFERROR(VLOOKUP(B1067,'اسماء العملاء'!$A$2:$E$1589,5,FALSE),"")</f>
        <v/>
      </c>
      <c r="D1067" s="60" t="str">
        <f>IFERROR(VLOOKUP(B1067,'اسماء العملاء'!$A$2:$C$1589,2,FALSE),"")</f>
        <v/>
      </c>
      <c r="E1067" s="56"/>
      <c r="F1067" s="62" t="str">
        <f>IFERROR(VLOOKUP(B1067,'اسماء العملاء'!$A$2:$C$1589,3,FALSE),"")</f>
        <v/>
      </c>
      <c r="G1067" s="75" t="str">
        <f>IFERROR(VLOOKUP(B1067,'اسماء العملاء'!$A$2:$F$1589,6,FALSE),"")</f>
        <v/>
      </c>
      <c r="H1067" s="142" t="str">
        <f>IFERROR(VLOOKUP(G1067,'انواع الفلاتر'!$B$2:$C$52,2,FALSE),"")</f>
        <v/>
      </c>
      <c r="I1067" s="128" t="str">
        <f>IFERROR(VLOOKUP(B1067,'اسماء العملاء'!$A$2:$K$1589,11,FALSE),"")</f>
        <v/>
      </c>
      <c r="J1067" s="46" t="str">
        <f t="shared" si="97"/>
        <v/>
      </c>
      <c r="K1067" s="37"/>
      <c r="L1067" s="137" t="str">
        <f t="shared" si="98"/>
        <v/>
      </c>
      <c r="M1067" s="94" t="str">
        <f>IFERROR(VLOOKUP(B1067,'اسماء العملاء'!$A$2:$G$1589,7,FALSE),"")</f>
        <v/>
      </c>
      <c r="N1067" s="92" t="str">
        <f t="shared" si="99"/>
        <v/>
      </c>
      <c r="O1067" s="149" t="str">
        <f>IFERROR(VLOOKUP(B1067,'اسماء العملاء'!$A$2:$I$1589,9,FALSE),"")</f>
        <v/>
      </c>
      <c r="P1067" s="144" t="str">
        <f t="shared" si="100"/>
        <v/>
      </c>
      <c r="Q1067" s="145" t="str">
        <f t="shared" si="101"/>
        <v/>
      </c>
      <c r="R1067" s="50"/>
      <c r="S1067" s="133" t="str">
        <f>IFERROR(VLOOKUP(B1067,'اسماء العملاء'!$A$2:$J$1589,10,FALSE),"")</f>
        <v/>
      </c>
      <c r="T1067" s="48" t="str">
        <f>IFERROR(IF(COUNT($S1067:S1067)&gt;=$P1067,"",EDATE($S1067,1)),"")</f>
        <v/>
      </c>
      <c r="U1067" s="48" t="str">
        <f>IFERROR(IF(COUNT($S1067:T1067)&gt;=$P1067,"",EDATE($S1067,2)),"")</f>
        <v/>
      </c>
      <c r="V1067" s="48" t="str">
        <f>IFERROR(IF(COUNT($S1067:U1067)&gt;=$P1067,"",EDATE($S1067,3)),"")</f>
        <v/>
      </c>
      <c r="W1067" s="48" t="str">
        <f>IFERROR(IF(COUNT($S1067:V1067)&gt;=$P1067,"",EDATE($S1067,4)),"")</f>
        <v/>
      </c>
      <c r="X1067" s="48" t="str">
        <f>IFERROR(IF(COUNT($S1067:W1067)&gt;=$P1067,"",EDATE($S1067,5)),"")</f>
        <v/>
      </c>
      <c r="Y1067" s="48" t="str">
        <f>IFERROR(IF(COUNT($S1067:X1067)&gt;=$P1067,"",EDATE($S1067,6)),"")</f>
        <v/>
      </c>
      <c r="Z1067" s="48" t="str">
        <f>IFERROR(IF(COUNT($S1067:Y1067)&gt;=$P1067,"",EDATE($S1067,7)),"")</f>
        <v/>
      </c>
      <c r="AA1067" s="48" t="str">
        <f>IFERROR(IF(COUNT($S1067:Z1067)&gt;=$P1067,"",EDATE($S1067,8)),"")</f>
        <v/>
      </c>
      <c r="AB1067" s="48" t="str">
        <f>IFERROR(IF(COUNT($S1067:AA1067)&gt;=$P1067,"",EDATE($S1067,9)),"")</f>
        <v/>
      </c>
      <c r="AC1067" s="48" t="str">
        <f>IFERROR(IF(COUNT($S1067:AB1067)&gt;=$P1067,"",EDATE($S1067,10)),"")</f>
        <v/>
      </c>
      <c r="AD1067" s="48" t="str">
        <f>IFERROR(IF(COUNT($S1067:AC1067)&gt;=$P1067,"",EDATE($S1067,11)),"")</f>
        <v/>
      </c>
      <c r="AE1067" s="48" t="str">
        <f>IFERROR(IF(COUNT($S1067:AD1067)&gt;=$P1067,"",EDATE($S1067,12)),"")</f>
        <v/>
      </c>
      <c r="AF1067" s="48" t="str">
        <f>IFERROR(IF(COUNT($S1067:AE1067)&gt;=$P1067,"",EDATE($S1067,13)),"")</f>
        <v/>
      </c>
      <c r="AG1067" s="48" t="str">
        <f>IFERROR(IF(COUNT($S1067:AF1067)&gt;=$P1067,"",EDATE($S1067,14)),"")</f>
        <v/>
      </c>
      <c r="AH1067" s="48" t="str">
        <f>IFERROR(IF(COUNT($S1067:AG1067)&gt;=$P1067,"",EDATE($S1067,15)),"")</f>
        <v/>
      </c>
      <c r="AI1067" s="48" t="str">
        <f>IFERROR(IF(COUNT($S1067:AH1067)&gt;=$P1067,"",EDATE($S1067,16)),"")</f>
        <v/>
      </c>
      <c r="AJ1067" s="48" t="str">
        <f>IFERROR(IF(COUNT($S1067:AI1067)&gt;=$P1067,"",EDATE($S1067,17)),"")</f>
        <v/>
      </c>
      <c r="AK1067" s="48" t="str">
        <f>IFERROR(IF(COUNT($S1067:AJ1067)&gt;=$P1067,"",EDATE($S1067,18)),"")</f>
        <v/>
      </c>
      <c r="AL1067" s="49" t="str">
        <f>IFERROR(IF(COUNT($S1067:AK1067)&gt;=$P1067,"",EDATE($S1067,19)),"")</f>
        <v/>
      </c>
      <c r="AM1067" s="49" t="str">
        <f>IFERROR(IF(COUNT($S1067:AL1067)&gt;=$P1067,"",EDATE($S1067,20)),"")</f>
        <v/>
      </c>
      <c r="AN1067" s="49" t="str">
        <f>IFERROR(IF(COUNT($S1067:AM1067)&gt;=$P1067,"",EDATE($S1067,21)),"")</f>
        <v/>
      </c>
      <c r="AO1067" s="49" t="str">
        <f>IFERROR(IF(COUNT($S1067:AN1067)&gt;=$P1067,"",EDATE($S1067,22)),"")</f>
        <v/>
      </c>
      <c r="AP1067" s="49" t="str">
        <f>IFERROR(IF(COUNT($S1067:AO1067)&gt;=$P1067,"",EDATE($S1067,23)),"")</f>
        <v/>
      </c>
      <c r="AQ1067" s="49" t="str">
        <f>IFERROR(IF(COUNT($S1067:AP1067)&gt;=$P1067,"",EDATE($S1067,24)),"")</f>
        <v/>
      </c>
      <c r="AR1067" s="49" t="str">
        <f>IFERROR(IF(COUNT($S1067:AQ1067)&gt;=$P1067,"",EDATE($S1067,25)),"")</f>
        <v/>
      </c>
      <c r="AS1067" s="49" t="str">
        <f>IFERROR(IF(COUNT($S1067:AR1067)&gt;=$P1067,"",EDATE($S1067,26)),"")</f>
        <v/>
      </c>
      <c r="AT1067" s="49" t="str">
        <f>IFERROR(IF(COUNT($S1067:AS1067)&gt;=$P1067,"",EDATE($S1067,27)),"")</f>
        <v/>
      </c>
      <c r="AU1067" s="49" t="str">
        <f>IFERROR(IF(COUNT($S1067:AT1067)&gt;=$P1067,"",EDATE($S1067,28)),"")</f>
        <v/>
      </c>
      <c r="AV1067" s="49" t="str">
        <f>IFERROR(IF(COUNT($S1067:AU1067)&gt;=$P1067,"",EDATE($S1067,29)),"")</f>
        <v/>
      </c>
      <c r="AW1067" s="49" t="str">
        <f>IFERROR(IF(COUNT($S1067:AV1067)&gt;=$P1067,"",EDATE($S1067,30)),"")</f>
        <v/>
      </c>
      <c r="AX1067" s="49" t="str">
        <f>IFERROR(IF(COUNT($S1067:AW1067)&gt;=$P1067,"",EDATE($S1067,31)),"")</f>
        <v/>
      </c>
      <c r="AY1067" s="49" t="str">
        <f>IFERROR(IF(COUNT($S1067:AX1067)&gt;=$P1067,"",EDATE($S1067,32)),"")</f>
        <v/>
      </c>
      <c r="AZ1067" s="49" t="str">
        <f>IFERROR(IF(COUNT($S1067:AY1067)&gt;=$P1067,"",EDATE($S1067,33)),"")</f>
        <v/>
      </c>
      <c r="BA1067" s="49" t="str">
        <f>IFERROR(IF(COUNT($S1067:AZ1067)&gt;=$P1067,"",EDATE($S1067,34)),"")</f>
        <v/>
      </c>
      <c r="BB1067" s="49" t="str">
        <f>IFERROR(IF(COUNT($S1067:BA1067)&gt;=$P1067,"",EDATE($S1067,35)),"")</f>
        <v/>
      </c>
      <c r="BC1067" s="49" t="str">
        <f>IFERROR(IF(COUNT($S1067:BB1067)&gt;=$P1067,"",EDATE($S1067,36)),"")</f>
        <v/>
      </c>
      <c r="BD1067" s="108"/>
    </row>
    <row r="1068" spans="1:56" s="98" customFormat="1" ht="21" customHeight="1" thickBot="1">
      <c r="A1068" s="106" t="str">
        <f t="shared" ca="1" si="96"/>
        <v/>
      </c>
      <c r="B1068" s="152"/>
      <c r="C1068" s="45" t="str">
        <f>IFERROR(VLOOKUP(B1068,'اسماء العملاء'!$A$2:$E$1589,5,FALSE),"")</f>
        <v/>
      </c>
      <c r="D1068" s="60" t="str">
        <f>IFERROR(VLOOKUP(B1068,'اسماء العملاء'!$A$2:$C$1589,2,FALSE),"")</f>
        <v/>
      </c>
      <c r="E1068" s="56"/>
      <c r="F1068" s="62" t="str">
        <f>IFERROR(VLOOKUP(B1068,'اسماء العملاء'!$A$2:$C$1589,3,FALSE),"")</f>
        <v/>
      </c>
      <c r="G1068" s="75" t="str">
        <f>IFERROR(VLOOKUP(B1068,'اسماء العملاء'!$A$2:$F$1589,6,FALSE),"")</f>
        <v/>
      </c>
      <c r="H1068" s="142" t="str">
        <f>IFERROR(VLOOKUP(G1068,'انواع الفلاتر'!$B$2:$C$52,2,FALSE),"")</f>
        <v/>
      </c>
      <c r="I1068" s="128" t="str">
        <f>IFERROR(VLOOKUP(B1068,'اسماء العملاء'!$A$2:$K$1589,11,FALSE),"")</f>
        <v/>
      </c>
      <c r="J1068" s="46" t="str">
        <f t="shared" si="97"/>
        <v/>
      </c>
      <c r="K1068" s="37"/>
      <c r="L1068" s="137" t="str">
        <f t="shared" si="98"/>
        <v/>
      </c>
      <c r="M1068" s="94" t="str">
        <f>IFERROR(VLOOKUP(B1068,'اسماء العملاء'!$A$2:$G$1589,7,FALSE),"")</f>
        <v/>
      </c>
      <c r="N1068" s="92" t="str">
        <f t="shared" si="99"/>
        <v/>
      </c>
      <c r="O1068" s="149" t="str">
        <f>IFERROR(VLOOKUP(B1068,'اسماء العملاء'!$A$2:$I$1589,9,FALSE),"")</f>
        <v/>
      </c>
      <c r="P1068" s="144" t="str">
        <f t="shared" si="100"/>
        <v/>
      </c>
      <c r="Q1068" s="145" t="str">
        <f t="shared" si="101"/>
        <v/>
      </c>
      <c r="R1068" s="50"/>
      <c r="S1068" s="133" t="str">
        <f>IFERROR(VLOOKUP(B1068,'اسماء العملاء'!$A$2:$J$1589,10,FALSE),"")</f>
        <v/>
      </c>
      <c r="T1068" s="48" t="str">
        <f>IFERROR(IF(COUNT($S1068:S1068)&gt;=$P1068,"",EDATE($S1068,1)),"")</f>
        <v/>
      </c>
      <c r="U1068" s="48" t="str">
        <f>IFERROR(IF(COUNT($S1068:T1068)&gt;=$P1068,"",EDATE($S1068,2)),"")</f>
        <v/>
      </c>
      <c r="V1068" s="48" t="str">
        <f>IFERROR(IF(COUNT($S1068:U1068)&gt;=$P1068,"",EDATE($S1068,3)),"")</f>
        <v/>
      </c>
      <c r="W1068" s="48" t="str">
        <f>IFERROR(IF(COUNT($S1068:V1068)&gt;=$P1068,"",EDATE($S1068,4)),"")</f>
        <v/>
      </c>
      <c r="X1068" s="48" t="str">
        <f>IFERROR(IF(COUNT($S1068:W1068)&gt;=$P1068,"",EDATE($S1068,5)),"")</f>
        <v/>
      </c>
      <c r="Y1068" s="48" t="str">
        <f>IFERROR(IF(COUNT($S1068:X1068)&gt;=$P1068,"",EDATE($S1068,6)),"")</f>
        <v/>
      </c>
      <c r="Z1068" s="48" t="str">
        <f>IFERROR(IF(COUNT($S1068:Y1068)&gt;=$P1068,"",EDATE($S1068,7)),"")</f>
        <v/>
      </c>
      <c r="AA1068" s="48" t="str">
        <f>IFERROR(IF(COUNT($S1068:Z1068)&gt;=$P1068,"",EDATE($S1068,8)),"")</f>
        <v/>
      </c>
      <c r="AB1068" s="48" t="str">
        <f>IFERROR(IF(COUNT($S1068:AA1068)&gt;=$P1068,"",EDATE($S1068,9)),"")</f>
        <v/>
      </c>
      <c r="AC1068" s="48" t="str">
        <f>IFERROR(IF(COUNT($S1068:AB1068)&gt;=$P1068,"",EDATE($S1068,10)),"")</f>
        <v/>
      </c>
      <c r="AD1068" s="48" t="str">
        <f>IFERROR(IF(COUNT($S1068:AC1068)&gt;=$P1068,"",EDATE($S1068,11)),"")</f>
        <v/>
      </c>
      <c r="AE1068" s="48" t="str">
        <f>IFERROR(IF(COUNT($S1068:AD1068)&gt;=$P1068,"",EDATE($S1068,12)),"")</f>
        <v/>
      </c>
      <c r="AF1068" s="48" t="str">
        <f>IFERROR(IF(COUNT($S1068:AE1068)&gt;=$P1068,"",EDATE($S1068,13)),"")</f>
        <v/>
      </c>
      <c r="AG1068" s="48" t="str">
        <f>IFERROR(IF(COUNT($S1068:AF1068)&gt;=$P1068,"",EDATE($S1068,14)),"")</f>
        <v/>
      </c>
      <c r="AH1068" s="48" t="str">
        <f>IFERROR(IF(COUNT($S1068:AG1068)&gt;=$P1068,"",EDATE($S1068,15)),"")</f>
        <v/>
      </c>
      <c r="AI1068" s="48" t="str">
        <f>IFERROR(IF(COUNT($S1068:AH1068)&gt;=$P1068,"",EDATE($S1068,16)),"")</f>
        <v/>
      </c>
      <c r="AJ1068" s="48" t="str">
        <f>IFERROR(IF(COUNT($S1068:AI1068)&gt;=$P1068,"",EDATE($S1068,17)),"")</f>
        <v/>
      </c>
      <c r="AK1068" s="48" t="str">
        <f>IFERROR(IF(COUNT($S1068:AJ1068)&gt;=$P1068,"",EDATE($S1068,18)),"")</f>
        <v/>
      </c>
      <c r="AL1068" s="49" t="str">
        <f>IFERROR(IF(COUNT($S1068:AK1068)&gt;=$P1068,"",EDATE($S1068,19)),"")</f>
        <v/>
      </c>
      <c r="AM1068" s="49" t="str">
        <f>IFERROR(IF(COUNT($S1068:AL1068)&gt;=$P1068,"",EDATE($S1068,20)),"")</f>
        <v/>
      </c>
      <c r="AN1068" s="49" t="str">
        <f>IFERROR(IF(COUNT($S1068:AM1068)&gt;=$P1068,"",EDATE($S1068,21)),"")</f>
        <v/>
      </c>
      <c r="AO1068" s="49" t="str">
        <f>IFERROR(IF(COUNT($S1068:AN1068)&gt;=$P1068,"",EDATE($S1068,22)),"")</f>
        <v/>
      </c>
      <c r="AP1068" s="49" t="str">
        <f>IFERROR(IF(COUNT($S1068:AO1068)&gt;=$P1068,"",EDATE($S1068,23)),"")</f>
        <v/>
      </c>
      <c r="AQ1068" s="49" t="str">
        <f>IFERROR(IF(COUNT($S1068:AP1068)&gt;=$P1068,"",EDATE($S1068,24)),"")</f>
        <v/>
      </c>
      <c r="AR1068" s="49" t="str">
        <f>IFERROR(IF(COUNT($S1068:AQ1068)&gt;=$P1068,"",EDATE($S1068,25)),"")</f>
        <v/>
      </c>
      <c r="AS1068" s="49" t="str">
        <f>IFERROR(IF(COUNT($S1068:AR1068)&gt;=$P1068,"",EDATE($S1068,26)),"")</f>
        <v/>
      </c>
      <c r="AT1068" s="49" t="str">
        <f>IFERROR(IF(COUNT($S1068:AS1068)&gt;=$P1068,"",EDATE($S1068,27)),"")</f>
        <v/>
      </c>
      <c r="AU1068" s="49" t="str">
        <f>IFERROR(IF(COUNT($S1068:AT1068)&gt;=$P1068,"",EDATE($S1068,28)),"")</f>
        <v/>
      </c>
      <c r="AV1068" s="49" t="str">
        <f>IFERROR(IF(COUNT($S1068:AU1068)&gt;=$P1068,"",EDATE($S1068,29)),"")</f>
        <v/>
      </c>
      <c r="AW1068" s="49" t="str">
        <f>IFERROR(IF(COUNT($S1068:AV1068)&gt;=$P1068,"",EDATE($S1068,30)),"")</f>
        <v/>
      </c>
      <c r="AX1068" s="49" t="str">
        <f>IFERROR(IF(COUNT($S1068:AW1068)&gt;=$P1068,"",EDATE($S1068,31)),"")</f>
        <v/>
      </c>
      <c r="AY1068" s="49" t="str">
        <f>IFERROR(IF(COUNT($S1068:AX1068)&gt;=$P1068,"",EDATE($S1068,32)),"")</f>
        <v/>
      </c>
      <c r="AZ1068" s="49" t="str">
        <f>IFERROR(IF(COUNT($S1068:AY1068)&gt;=$P1068,"",EDATE($S1068,33)),"")</f>
        <v/>
      </c>
      <c r="BA1068" s="49" t="str">
        <f>IFERROR(IF(COUNT($S1068:AZ1068)&gt;=$P1068,"",EDATE($S1068,34)),"")</f>
        <v/>
      </c>
      <c r="BB1068" s="49" t="str">
        <f>IFERROR(IF(COUNT($S1068:BA1068)&gt;=$P1068,"",EDATE($S1068,35)),"")</f>
        <v/>
      </c>
      <c r="BC1068" s="49" t="str">
        <f>IFERROR(IF(COUNT($S1068:BB1068)&gt;=$P1068,"",EDATE($S1068,36)),"")</f>
        <v/>
      </c>
      <c r="BD1068" s="108"/>
    </row>
    <row r="1069" spans="1:56" s="98" customFormat="1" ht="21" customHeight="1" thickBot="1">
      <c r="A1069" s="106" t="str">
        <f t="shared" ca="1" si="96"/>
        <v/>
      </c>
      <c r="B1069" s="152"/>
      <c r="C1069" s="45" t="str">
        <f>IFERROR(VLOOKUP(B1069,'اسماء العملاء'!$A$2:$E$1589,5,FALSE),"")</f>
        <v/>
      </c>
      <c r="D1069" s="60" t="str">
        <f>IFERROR(VLOOKUP(B1069,'اسماء العملاء'!$A$2:$C$1589,2,FALSE),"")</f>
        <v/>
      </c>
      <c r="E1069" s="56"/>
      <c r="F1069" s="62" t="str">
        <f>IFERROR(VLOOKUP(B1069,'اسماء العملاء'!$A$2:$C$1589,3,FALSE),"")</f>
        <v/>
      </c>
      <c r="G1069" s="75" t="str">
        <f>IFERROR(VLOOKUP(B1069,'اسماء العملاء'!$A$2:$F$1589,6,FALSE),"")</f>
        <v/>
      </c>
      <c r="H1069" s="142" t="str">
        <f>IFERROR(VLOOKUP(G1069,'انواع الفلاتر'!$B$2:$C$52,2,FALSE),"")</f>
        <v/>
      </c>
      <c r="I1069" s="128" t="str">
        <f>IFERROR(VLOOKUP(B1069,'اسماء العملاء'!$A$2:$K$1589,11,FALSE),"")</f>
        <v/>
      </c>
      <c r="J1069" s="46" t="str">
        <f t="shared" si="97"/>
        <v/>
      </c>
      <c r="K1069" s="37"/>
      <c r="L1069" s="137" t="str">
        <f t="shared" si="98"/>
        <v/>
      </c>
      <c r="M1069" s="94" t="str">
        <f>IFERROR(VLOOKUP(B1069,'اسماء العملاء'!$A$2:$G$1589,7,FALSE),"")</f>
        <v/>
      </c>
      <c r="N1069" s="92" t="str">
        <f t="shared" si="99"/>
        <v/>
      </c>
      <c r="O1069" s="149" t="str">
        <f>IFERROR(VLOOKUP(B1069,'اسماء العملاء'!$A$2:$I$1589,9,FALSE),"")</f>
        <v/>
      </c>
      <c r="P1069" s="144" t="str">
        <f t="shared" si="100"/>
        <v/>
      </c>
      <c r="Q1069" s="145" t="str">
        <f t="shared" si="101"/>
        <v/>
      </c>
      <c r="R1069" s="50"/>
      <c r="S1069" s="133" t="str">
        <f>IFERROR(VLOOKUP(B1069,'اسماء العملاء'!$A$2:$J$1589,10,FALSE),"")</f>
        <v/>
      </c>
      <c r="T1069" s="48" t="str">
        <f>IFERROR(IF(COUNT($S1069:S1069)&gt;=$P1069,"",EDATE($S1069,1)),"")</f>
        <v/>
      </c>
      <c r="U1069" s="48" t="str">
        <f>IFERROR(IF(COUNT($S1069:T1069)&gt;=$P1069,"",EDATE($S1069,2)),"")</f>
        <v/>
      </c>
      <c r="V1069" s="48" t="str">
        <f>IFERROR(IF(COUNT($S1069:U1069)&gt;=$P1069,"",EDATE($S1069,3)),"")</f>
        <v/>
      </c>
      <c r="W1069" s="48" t="str">
        <f>IFERROR(IF(COUNT($S1069:V1069)&gt;=$P1069,"",EDATE($S1069,4)),"")</f>
        <v/>
      </c>
      <c r="X1069" s="48" t="str">
        <f>IFERROR(IF(COUNT($S1069:W1069)&gt;=$P1069,"",EDATE($S1069,5)),"")</f>
        <v/>
      </c>
      <c r="Y1069" s="48" t="str">
        <f>IFERROR(IF(COUNT($S1069:X1069)&gt;=$P1069,"",EDATE($S1069,6)),"")</f>
        <v/>
      </c>
      <c r="Z1069" s="48" t="str">
        <f>IFERROR(IF(COUNT($S1069:Y1069)&gt;=$P1069,"",EDATE($S1069,7)),"")</f>
        <v/>
      </c>
      <c r="AA1069" s="48" t="str">
        <f>IFERROR(IF(COUNT($S1069:Z1069)&gt;=$P1069,"",EDATE($S1069,8)),"")</f>
        <v/>
      </c>
      <c r="AB1069" s="48" t="str">
        <f>IFERROR(IF(COUNT($S1069:AA1069)&gt;=$P1069,"",EDATE($S1069,9)),"")</f>
        <v/>
      </c>
      <c r="AC1069" s="48" t="str">
        <f>IFERROR(IF(COUNT($S1069:AB1069)&gt;=$P1069,"",EDATE($S1069,10)),"")</f>
        <v/>
      </c>
      <c r="AD1069" s="48" t="str">
        <f>IFERROR(IF(COUNT($S1069:AC1069)&gt;=$P1069,"",EDATE($S1069,11)),"")</f>
        <v/>
      </c>
      <c r="AE1069" s="48" t="str">
        <f>IFERROR(IF(COUNT($S1069:AD1069)&gt;=$P1069,"",EDATE($S1069,12)),"")</f>
        <v/>
      </c>
      <c r="AF1069" s="48" t="str">
        <f>IFERROR(IF(COUNT($S1069:AE1069)&gt;=$P1069,"",EDATE($S1069,13)),"")</f>
        <v/>
      </c>
      <c r="AG1069" s="48" t="str">
        <f>IFERROR(IF(COUNT($S1069:AF1069)&gt;=$P1069,"",EDATE($S1069,14)),"")</f>
        <v/>
      </c>
      <c r="AH1069" s="48" t="str">
        <f>IFERROR(IF(COUNT($S1069:AG1069)&gt;=$P1069,"",EDATE($S1069,15)),"")</f>
        <v/>
      </c>
      <c r="AI1069" s="48" t="str">
        <f>IFERROR(IF(COUNT($S1069:AH1069)&gt;=$P1069,"",EDATE($S1069,16)),"")</f>
        <v/>
      </c>
      <c r="AJ1069" s="48" t="str">
        <f>IFERROR(IF(COUNT($S1069:AI1069)&gt;=$P1069,"",EDATE($S1069,17)),"")</f>
        <v/>
      </c>
      <c r="AK1069" s="48" t="str">
        <f>IFERROR(IF(COUNT($S1069:AJ1069)&gt;=$P1069,"",EDATE($S1069,18)),"")</f>
        <v/>
      </c>
      <c r="AL1069" s="49" t="str">
        <f>IFERROR(IF(COUNT($S1069:AK1069)&gt;=$P1069,"",EDATE($S1069,19)),"")</f>
        <v/>
      </c>
      <c r="AM1069" s="49" t="str">
        <f>IFERROR(IF(COUNT($S1069:AL1069)&gt;=$P1069,"",EDATE($S1069,20)),"")</f>
        <v/>
      </c>
      <c r="AN1069" s="49" t="str">
        <f>IFERROR(IF(COUNT($S1069:AM1069)&gt;=$P1069,"",EDATE($S1069,21)),"")</f>
        <v/>
      </c>
      <c r="AO1069" s="49" t="str">
        <f>IFERROR(IF(COUNT($S1069:AN1069)&gt;=$P1069,"",EDATE($S1069,22)),"")</f>
        <v/>
      </c>
      <c r="AP1069" s="49" t="str">
        <f>IFERROR(IF(COUNT($S1069:AO1069)&gt;=$P1069,"",EDATE($S1069,23)),"")</f>
        <v/>
      </c>
      <c r="AQ1069" s="49" t="str">
        <f>IFERROR(IF(COUNT($S1069:AP1069)&gt;=$P1069,"",EDATE($S1069,24)),"")</f>
        <v/>
      </c>
      <c r="AR1069" s="49" t="str">
        <f>IFERROR(IF(COUNT($S1069:AQ1069)&gt;=$P1069,"",EDATE($S1069,25)),"")</f>
        <v/>
      </c>
      <c r="AS1069" s="49" t="str">
        <f>IFERROR(IF(COUNT($S1069:AR1069)&gt;=$P1069,"",EDATE($S1069,26)),"")</f>
        <v/>
      </c>
      <c r="AT1069" s="49" t="str">
        <f>IFERROR(IF(COUNT($S1069:AS1069)&gt;=$P1069,"",EDATE($S1069,27)),"")</f>
        <v/>
      </c>
      <c r="AU1069" s="49" t="str">
        <f>IFERROR(IF(COUNT($S1069:AT1069)&gt;=$P1069,"",EDATE($S1069,28)),"")</f>
        <v/>
      </c>
      <c r="AV1069" s="49" t="str">
        <f>IFERROR(IF(COUNT($S1069:AU1069)&gt;=$P1069,"",EDATE($S1069,29)),"")</f>
        <v/>
      </c>
      <c r="AW1069" s="49" t="str">
        <f>IFERROR(IF(COUNT($S1069:AV1069)&gt;=$P1069,"",EDATE($S1069,30)),"")</f>
        <v/>
      </c>
      <c r="AX1069" s="49" t="str">
        <f>IFERROR(IF(COUNT($S1069:AW1069)&gt;=$P1069,"",EDATE($S1069,31)),"")</f>
        <v/>
      </c>
      <c r="AY1069" s="49" t="str">
        <f>IFERROR(IF(COUNT($S1069:AX1069)&gt;=$P1069,"",EDATE($S1069,32)),"")</f>
        <v/>
      </c>
      <c r="AZ1069" s="49" t="str">
        <f>IFERROR(IF(COUNT($S1069:AY1069)&gt;=$P1069,"",EDATE($S1069,33)),"")</f>
        <v/>
      </c>
      <c r="BA1069" s="49" t="str">
        <f>IFERROR(IF(COUNT($S1069:AZ1069)&gt;=$P1069,"",EDATE($S1069,34)),"")</f>
        <v/>
      </c>
      <c r="BB1069" s="49" t="str">
        <f>IFERROR(IF(COUNT($S1069:BA1069)&gt;=$P1069,"",EDATE($S1069,35)),"")</f>
        <v/>
      </c>
      <c r="BC1069" s="49" t="str">
        <f>IFERROR(IF(COUNT($S1069:BB1069)&gt;=$P1069,"",EDATE($S1069,36)),"")</f>
        <v/>
      </c>
      <c r="BD1069" s="108"/>
    </row>
    <row r="1070" spans="1:56" s="98" customFormat="1" ht="21" customHeight="1" thickBot="1">
      <c r="A1070" s="106" t="str">
        <f t="shared" ca="1" si="96"/>
        <v/>
      </c>
      <c r="B1070" s="152"/>
      <c r="C1070" s="45" t="str">
        <f>IFERROR(VLOOKUP(B1070,'اسماء العملاء'!$A$2:$E$1589,5,FALSE),"")</f>
        <v/>
      </c>
      <c r="D1070" s="60" t="str">
        <f>IFERROR(VLOOKUP(B1070,'اسماء العملاء'!$A$2:$C$1589,2,FALSE),"")</f>
        <v/>
      </c>
      <c r="E1070" s="56"/>
      <c r="F1070" s="62" t="str">
        <f>IFERROR(VLOOKUP(B1070,'اسماء العملاء'!$A$2:$C$1589,3,FALSE),"")</f>
        <v/>
      </c>
      <c r="G1070" s="75" t="str">
        <f>IFERROR(VLOOKUP(B1070,'اسماء العملاء'!$A$2:$F$1589,6,FALSE),"")</f>
        <v/>
      </c>
      <c r="H1070" s="142" t="str">
        <f>IFERROR(VLOOKUP(G1070,'انواع الفلاتر'!$B$2:$C$52,2,FALSE),"")</f>
        <v/>
      </c>
      <c r="I1070" s="128" t="str">
        <f>IFERROR(VLOOKUP(B1070,'اسماء العملاء'!$A$2:$K$1589,11,FALSE),"")</f>
        <v/>
      </c>
      <c r="J1070" s="46" t="str">
        <f t="shared" si="97"/>
        <v/>
      </c>
      <c r="K1070" s="37"/>
      <c r="L1070" s="137" t="str">
        <f t="shared" si="98"/>
        <v/>
      </c>
      <c r="M1070" s="94" t="str">
        <f>IFERROR(VLOOKUP(B1070,'اسماء العملاء'!$A$2:$G$1589,7,FALSE),"")</f>
        <v/>
      </c>
      <c r="N1070" s="92" t="str">
        <f t="shared" si="99"/>
        <v/>
      </c>
      <c r="O1070" s="149" t="str">
        <f>IFERROR(VLOOKUP(B1070,'اسماء العملاء'!$A$2:$I$1589,9,FALSE),"")</f>
        <v/>
      </c>
      <c r="P1070" s="144" t="str">
        <f t="shared" si="100"/>
        <v/>
      </c>
      <c r="Q1070" s="145" t="str">
        <f t="shared" si="101"/>
        <v/>
      </c>
      <c r="R1070" s="50"/>
      <c r="S1070" s="133" t="str">
        <f>IFERROR(VLOOKUP(B1070,'اسماء العملاء'!$A$2:$J$1589,10,FALSE),"")</f>
        <v/>
      </c>
      <c r="T1070" s="48" t="str">
        <f>IFERROR(IF(COUNT($S1070:S1070)&gt;=$P1070,"",EDATE($S1070,1)),"")</f>
        <v/>
      </c>
      <c r="U1070" s="48" t="str">
        <f>IFERROR(IF(COUNT($S1070:T1070)&gt;=$P1070,"",EDATE($S1070,2)),"")</f>
        <v/>
      </c>
      <c r="V1070" s="48" t="str">
        <f>IFERROR(IF(COUNT($S1070:U1070)&gt;=$P1070,"",EDATE($S1070,3)),"")</f>
        <v/>
      </c>
      <c r="W1070" s="48" t="str">
        <f>IFERROR(IF(COUNT($S1070:V1070)&gt;=$P1070,"",EDATE($S1070,4)),"")</f>
        <v/>
      </c>
      <c r="X1070" s="48" t="str">
        <f>IFERROR(IF(COUNT($S1070:W1070)&gt;=$P1070,"",EDATE($S1070,5)),"")</f>
        <v/>
      </c>
      <c r="Y1070" s="48" t="str">
        <f>IFERROR(IF(COUNT($S1070:X1070)&gt;=$P1070,"",EDATE($S1070,6)),"")</f>
        <v/>
      </c>
      <c r="Z1070" s="48" t="str">
        <f>IFERROR(IF(COUNT($S1070:Y1070)&gt;=$P1070,"",EDATE($S1070,7)),"")</f>
        <v/>
      </c>
      <c r="AA1070" s="48" t="str">
        <f>IFERROR(IF(COUNT($S1070:Z1070)&gt;=$P1070,"",EDATE($S1070,8)),"")</f>
        <v/>
      </c>
      <c r="AB1070" s="48" t="str">
        <f>IFERROR(IF(COUNT($S1070:AA1070)&gt;=$P1070,"",EDATE($S1070,9)),"")</f>
        <v/>
      </c>
      <c r="AC1070" s="48" t="str">
        <f>IFERROR(IF(COUNT($S1070:AB1070)&gt;=$P1070,"",EDATE($S1070,10)),"")</f>
        <v/>
      </c>
      <c r="AD1070" s="48" t="str">
        <f>IFERROR(IF(COUNT($S1070:AC1070)&gt;=$P1070,"",EDATE($S1070,11)),"")</f>
        <v/>
      </c>
      <c r="AE1070" s="48" t="str">
        <f>IFERROR(IF(COUNT($S1070:AD1070)&gt;=$P1070,"",EDATE($S1070,12)),"")</f>
        <v/>
      </c>
      <c r="AF1070" s="48" t="str">
        <f>IFERROR(IF(COUNT($S1070:AE1070)&gt;=$P1070,"",EDATE($S1070,13)),"")</f>
        <v/>
      </c>
      <c r="AG1070" s="48" t="str">
        <f>IFERROR(IF(COUNT($S1070:AF1070)&gt;=$P1070,"",EDATE($S1070,14)),"")</f>
        <v/>
      </c>
      <c r="AH1070" s="48" t="str">
        <f>IFERROR(IF(COUNT($S1070:AG1070)&gt;=$P1070,"",EDATE($S1070,15)),"")</f>
        <v/>
      </c>
      <c r="AI1070" s="48" t="str">
        <f>IFERROR(IF(COUNT($S1070:AH1070)&gt;=$P1070,"",EDATE($S1070,16)),"")</f>
        <v/>
      </c>
      <c r="AJ1070" s="48" t="str">
        <f>IFERROR(IF(COUNT($S1070:AI1070)&gt;=$P1070,"",EDATE($S1070,17)),"")</f>
        <v/>
      </c>
      <c r="AK1070" s="48" t="str">
        <f>IFERROR(IF(COUNT($S1070:AJ1070)&gt;=$P1070,"",EDATE($S1070,18)),"")</f>
        <v/>
      </c>
      <c r="AL1070" s="49" t="str">
        <f>IFERROR(IF(COUNT($S1070:AK1070)&gt;=$P1070,"",EDATE($S1070,19)),"")</f>
        <v/>
      </c>
      <c r="AM1070" s="49" t="str">
        <f>IFERROR(IF(COUNT($S1070:AL1070)&gt;=$P1070,"",EDATE($S1070,20)),"")</f>
        <v/>
      </c>
      <c r="AN1070" s="49" t="str">
        <f>IFERROR(IF(COUNT($S1070:AM1070)&gt;=$P1070,"",EDATE($S1070,21)),"")</f>
        <v/>
      </c>
      <c r="AO1070" s="49" t="str">
        <f>IFERROR(IF(COUNT($S1070:AN1070)&gt;=$P1070,"",EDATE($S1070,22)),"")</f>
        <v/>
      </c>
      <c r="AP1070" s="49" t="str">
        <f>IFERROR(IF(COUNT($S1070:AO1070)&gt;=$P1070,"",EDATE($S1070,23)),"")</f>
        <v/>
      </c>
      <c r="AQ1070" s="49" t="str">
        <f>IFERROR(IF(COUNT($S1070:AP1070)&gt;=$P1070,"",EDATE($S1070,24)),"")</f>
        <v/>
      </c>
      <c r="AR1070" s="49" t="str">
        <f>IFERROR(IF(COUNT($S1070:AQ1070)&gt;=$P1070,"",EDATE($S1070,25)),"")</f>
        <v/>
      </c>
      <c r="AS1070" s="49" t="str">
        <f>IFERROR(IF(COUNT($S1070:AR1070)&gt;=$P1070,"",EDATE($S1070,26)),"")</f>
        <v/>
      </c>
      <c r="AT1070" s="49" t="str">
        <f>IFERROR(IF(COUNT($S1070:AS1070)&gt;=$P1070,"",EDATE($S1070,27)),"")</f>
        <v/>
      </c>
      <c r="AU1070" s="49" t="str">
        <f>IFERROR(IF(COUNT($S1070:AT1070)&gt;=$P1070,"",EDATE($S1070,28)),"")</f>
        <v/>
      </c>
      <c r="AV1070" s="49" t="str">
        <f>IFERROR(IF(COUNT($S1070:AU1070)&gt;=$P1070,"",EDATE($S1070,29)),"")</f>
        <v/>
      </c>
      <c r="AW1070" s="49" t="str">
        <f>IFERROR(IF(COUNT($S1070:AV1070)&gt;=$P1070,"",EDATE($S1070,30)),"")</f>
        <v/>
      </c>
      <c r="AX1070" s="49" t="str">
        <f>IFERROR(IF(COUNT($S1070:AW1070)&gt;=$P1070,"",EDATE($S1070,31)),"")</f>
        <v/>
      </c>
      <c r="AY1070" s="49" t="str">
        <f>IFERROR(IF(COUNT($S1070:AX1070)&gt;=$P1070,"",EDATE($S1070,32)),"")</f>
        <v/>
      </c>
      <c r="AZ1070" s="49" t="str">
        <f>IFERROR(IF(COUNT($S1070:AY1070)&gt;=$P1070,"",EDATE($S1070,33)),"")</f>
        <v/>
      </c>
      <c r="BA1070" s="49" t="str">
        <f>IFERROR(IF(COUNT($S1070:AZ1070)&gt;=$P1070,"",EDATE($S1070,34)),"")</f>
        <v/>
      </c>
      <c r="BB1070" s="49" t="str">
        <f>IFERROR(IF(COUNT($S1070:BA1070)&gt;=$P1070,"",EDATE($S1070,35)),"")</f>
        <v/>
      </c>
      <c r="BC1070" s="49" t="str">
        <f>IFERROR(IF(COUNT($S1070:BB1070)&gt;=$P1070,"",EDATE($S1070,36)),"")</f>
        <v/>
      </c>
      <c r="BD1070" s="108"/>
    </row>
    <row r="1071" spans="1:56" s="98" customFormat="1" ht="21" customHeight="1" thickBot="1">
      <c r="A1071" s="106" t="str">
        <f t="shared" ca="1" si="96"/>
        <v/>
      </c>
      <c r="B1071" s="152"/>
      <c r="C1071" s="45" t="str">
        <f>IFERROR(VLOOKUP(B1071,'اسماء العملاء'!$A$2:$E$1589,5,FALSE),"")</f>
        <v/>
      </c>
      <c r="D1071" s="60" t="str">
        <f>IFERROR(VLOOKUP(B1071,'اسماء العملاء'!$A$2:$C$1589,2,FALSE),"")</f>
        <v/>
      </c>
      <c r="E1071" s="56"/>
      <c r="F1071" s="62" t="str">
        <f>IFERROR(VLOOKUP(B1071,'اسماء العملاء'!$A$2:$C$1589,3,FALSE),"")</f>
        <v/>
      </c>
      <c r="G1071" s="75" t="str">
        <f>IFERROR(VLOOKUP(B1071,'اسماء العملاء'!$A$2:$F$1589,6,FALSE),"")</f>
        <v/>
      </c>
      <c r="H1071" s="142" t="str">
        <f>IFERROR(VLOOKUP(G1071,'انواع الفلاتر'!$B$2:$C$52,2,FALSE),"")</f>
        <v/>
      </c>
      <c r="I1071" s="128" t="str">
        <f>IFERROR(VLOOKUP(B1071,'اسماء العملاء'!$A$2:$K$1589,11,FALSE),"")</f>
        <v/>
      </c>
      <c r="J1071" s="46" t="str">
        <f t="shared" si="97"/>
        <v/>
      </c>
      <c r="K1071" s="37"/>
      <c r="L1071" s="137" t="str">
        <f t="shared" si="98"/>
        <v/>
      </c>
      <c r="M1071" s="94" t="str">
        <f>IFERROR(VLOOKUP(B1071,'اسماء العملاء'!$A$2:$G$1589,7,FALSE),"")</f>
        <v/>
      </c>
      <c r="N1071" s="92" t="str">
        <f t="shared" si="99"/>
        <v/>
      </c>
      <c r="O1071" s="149" t="str">
        <f>IFERROR(VLOOKUP(B1071,'اسماء العملاء'!$A$2:$I$1589,9,FALSE),"")</f>
        <v/>
      </c>
      <c r="P1071" s="144" t="str">
        <f t="shared" si="100"/>
        <v/>
      </c>
      <c r="Q1071" s="145" t="str">
        <f t="shared" si="101"/>
        <v/>
      </c>
      <c r="R1071" s="50"/>
      <c r="S1071" s="133" t="str">
        <f>IFERROR(VLOOKUP(B1071,'اسماء العملاء'!$A$2:$J$1589,10,FALSE),"")</f>
        <v/>
      </c>
      <c r="T1071" s="48" t="str">
        <f>IFERROR(IF(COUNT($S1071:S1071)&gt;=$P1071,"",EDATE($S1071,1)),"")</f>
        <v/>
      </c>
      <c r="U1071" s="48" t="str">
        <f>IFERROR(IF(COUNT($S1071:T1071)&gt;=$P1071,"",EDATE($S1071,2)),"")</f>
        <v/>
      </c>
      <c r="V1071" s="48" t="str">
        <f>IFERROR(IF(COUNT($S1071:U1071)&gt;=$P1071,"",EDATE($S1071,3)),"")</f>
        <v/>
      </c>
      <c r="W1071" s="48" t="str">
        <f>IFERROR(IF(COUNT($S1071:V1071)&gt;=$P1071,"",EDATE($S1071,4)),"")</f>
        <v/>
      </c>
      <c r="X1071" s="48" t="str">
        <f>IFERROR(IF(COUNT($S1071:W1071)&gt;=$P1071,"",EDATE($S1071,5)),"")</f>
        <v/>
      </c>
      <c r="Y1071" s="48" t="str">
        <f>IFERROR(IF(COUNT($S1071:X1071)&gt;=$P1071,"",EDATE($S1071,6)),"")</f>
        <v/>
      </c>
      <c r="Z1071" s="48" t="str">
        <f>IFERROR(IF(COUNT($S1071:Y1071)&gt;=$P1071,"",EDATE($S1071,7)),"")</f>
        <v/>
      </c>
      <c r="AA1071" s="48" t="str">
        <f>IFERROR(IF(COUNT($S1071:Z1071)&gt;=$P1071,"",EDATE($S1071,8)),"")</f>
        <v/>
      </c>
      <c r="AB1071" s="48" t="str">
        <f>IFERROR(IF(COUNT($S1071:AA1071)&gt;=$P1071,"",EDATE($S1071,9)),"")</f>
        <v/>
      </c>
      <c r="AC1071" s="48" t="str">
        <f>IFERROR(IF(COUNT($S1071:AB1071)&gt;=$P1071,"",EDATE($S1071,10)),"")</f>
        <v/>
      </c>
      <c r="AD1071" s="48" t="str">
        <f>IFERROR(IF(COUNT($S1071:AC1071)&gt;=$P1071,"",EDATE($S1071,11)),"")</f>
        <v/>
      </c>
      <c r="AE1071" s="48" t="str">
        <f>IFERROR(IF(COUNT($S1071:AD1071)&gt;=$P1071,"",EDATE($S1071,12)),"")</f>
        <v/>
      </c>
      <c r="AF1071" s="48" t="str">
        <f>IFERROR(IF(COUNT($S1071:AE1071)&gt;=$P1071,"",EDATE($S1071,13)),"")</f>
        <v/>
      </c>
      <c r="AG1071" s="48" t="str">
        <f>IFERROR(IF(COUNT($S1071:AF1071)&gt;=$P1071,"",EDATE($S1071,14)),"")</f>
        <v/>
      </c>
      <c r="AH1071" s="48" t="str">
        <f>IFERROR(IF(COUNT($S1071:AG1071)&gt;=$P1071,"",EDATE($S1071,15)),"")</f>
        <v/>
      </c>
      <c r="AI1071" s="48" t="str">
        <f>IFERROR(IF(COUNT($S1071:AH1071)&gt;=$P1071,"",EDATE($S1071,16)),"")</f>
        <v/>
      </c>
      <c r="AJ1071" s="48" t="str">
        <f>IFERROR(IF(COUNT($S1071:AI1071)&gt;=$P1071,"",EDATE($S1071,17)),"")</f>
        <v/>
      </c>
      <c r="AK1071" s="48" t="str">
        <f>IFERROR(IF(COUNT($S1071:AJ1071)&gt;=$P1071,"",EDATE($S1071,18)),"")</f>
        <v/>
      </c>
      <c r="AL1071" s="49" t="str">
        <f>IFERROR(IF(COUNT($S1071:AK1071)&gt;=$P1071,"",EDATE($S1071,19)),"")</f>
        <v/>
      </c>
      <c r="AM1071" s="49" t="str">
        <f>IFERROR(IF(COUNT($S1071:AL1071)&gt;=$P1071,"",EDATE($S1071,20)),"")</f>
        <v/>
      </c>
      <c r="AN1071" s="49" t="str">
        <f>IFERROR(IF(COUNT($S1071:AM1071)&gt;=$P1071,"",EDATE($S1071,21)),"")</f>
        <v/>
      </c>
      <c r="AO1071" s="49" t="str">
        <f>IFERROR(IF(COUNT($S1071:AN1071)&gt;=$P1071,"",EDATE($S1071,22)),"")</f>
        <v/>
      </c>
      <c r="AP1071" s="49" t="str">
        <f>IFERROR(IF(COUNT($S1071:AO1071)&gt;=$P1071,"",EDATE($S1071,23)),"")</f>
        <v/>
      </c>
      <c r="AQ1071" s="49" t="str">
        <f>IFERROR(IF(COUNT($S1071:AP1071)&gt;=$P1071,"",EDATE($S1071,24)),"")</f>
        <v/>
      </c>
      <c r="AR1071" s="49" t="str">
        <f>IFERROR(IF(COUNT($S1071:AQ1071)&gt;=$P1071,"",EDATE($S1071,25)),"")</f>
        <v/>
      </c>
      <c r="AS1071" s="49" t="str">
        <f>IFERROR(IF(COUNT($S1071:AR1071)&gt;=$P1071,"",EDATE($S1071,26)),"")</f>
        <v/>
      </c>
      <c r="AT1071" s="49" t="str">
        <f>IFERROR(IF(COUNT($S1071:AS1071)&gt;=$P1071,"",EDATE($S1071,27)),"")</f>
        <v/>
      </c>
      <c r="AU1071" s="49" t="str">
        <f>IFERROR(IF(COUNT($S1071:AT1071)&gt;=$P1071,"",EDATE($S1071,28)),"")</f>
        <v/>
      </c>
      <c r="AV1071" s="49" t="str">
        <f>IFERROR(IF(COUNT($S1071:AU1071)&gt;=$P1071,"",EDATE($S1071,29)),"")</f>
        <v/>
      </c>
      <c r="AW1071" s="49" t="str">
        <f>IFERROR(IF(COUNT($S1071:AV1071)&gt;=$P1071,"",EDATE($S1071,30)),"")</f>
        <v/>
      </c>
      <c r="AX1071" s="49" t="str">
        <f>IFERROR(IF(COUNT($S1071:AW1071)&gt;=$P1071,"",EDATE($S1071,31)),"")</f>
        <v/>
      </c>
      <c r="AY1071" s="49" t="str">
        <f>IFERROR(IF(COUNT($S1071:AX1071)&gt;=$P1071,"",EDATE($S1071,32)),"")</f>
        <v/>
      </c>
      <c r="AZ1071" s="49" t="str">
        <f>IFERROR(IF(COUNT($S1071:AY1071)&gt;=$P1071,"",EDATE($S1071,33)),"")</f>
        <v/>
      </c>
      <c r="BA1071" s="49" t="str">
        <f>IFERROR(IF(COUNT($S1071:AZ1071)&gt;=$P1071,"",EDATE($S1071,34)),"")</f>
        <v/>
      </c>
      <c r="BB1071" s="49" t="str">
        <f>IFERROR(IF(COUNT($S1071:BA1071)&gt;=$P1071,"",EDATE($S1071,35)),"")</f>
        <v/>
      </c>
      <c r="BC1071" s="49" t="str">
        <f>IFERROR(IF(COUNT($S1071:BB1071)&gt;=$P1071,"",EDATE($S1071,36)),"")</f>
        <v/>
      </c>
      <c r="BD1071" s="108"/>
    </row>
    <row r="1072" spans="1:56" s="98" customFormat="1" ht="21" customHeight="1" thickBot="1">
      <c r="A1072" s="106" t="str">
        <f t="shared" ca="1" si="96"/>
        <v/>
      </c>
      <c r="B1072" s="152"/>
      <c r="C1072" s="45" t="str">
        <f>IFERROR(VLOOKUP(B1072,'اسماء العملاء'!$A$2:$E$1589,5,FALSE),"")</f>
        <v/>
      </c>
      <c r="D1072" s="60" t="str">
        <f>IFERROR(VLOOKUP(B1072,'اسماء العملاء'!$A$2:$C$1589,2,FALSE),"")</f>
        <v/>
      </c>
      <c r="E1072" s="56"/>
      <c r="F1072" s="62" t="str">
        <f>IFERROR(VLOOKUP(B1072,'اسماء العملاء'!$A$2:$C$1589,3,FALSE),"")</f>
        <v/>
      </c>
      <c r="G1072" s="75" t="str">
        <f>IFERROR(VLOOKUP(B1072,'اسماء العملاء'!$A$2:$F$1589,6,FALSE),"")</f>
        <v/>
      </c>
      <c r="H1072" s="142" t="str">
        <f>IFERROR(VLOOKUP(G1072,'انواع الفلاتر'!$B$2:$C$52,2,FALSE),"")</f>
        <v/>
      </c>
      <c r="I1072" s="128" t="str">
        <f>IFERROR(VLOOKUP(B1072,'اسماء العملاء'!$A$2:$K$1589,11,FALSE),"")</f>
        <v/>
      </c>
      <c r="J1072" s="46" t="str">
        <f t="shared" si="97"/>
        <v/>
      </c>
      <c r="K1072" s="37"/>
      <c r="L1072" s="137" t="str">
        <f t="shared" si="98"/>
        <v/>
      </c>
      <c r="M1072" s="94" t="str">
        <f>IFERROR(VLOOKUP(B1072,'اسماء العملاء'!$A$2:$G$1589,7,FALSE),"")</f>
        <v/>
      </c>
      <c r="N1072" s="92" t="str">
        <f t="shared" si="99"/>
        <v/>
      </c>
      <c r="O1072" s="149" t="str">
        <f>IFERROR(VLOOKUP(B1072,'اسماء العملاء'!$A$2:$I$1589,9,FALSE),"")</f>
        <v/>
      </c>
      <c r="P1072" s="144" t="str">
        <f t="shared" si="100"/>
        <v/>
      </c>
      <c r="Q1072" s="145" t="str">
        <f t="shared" si="101"/>
        <v/>
      </c>
      <c r="R1072" s="50"/>
      <c r="S1072" s="133" t="str">
        <f>IFERROR(VLOOKUP(B1072,'اسماء العملاء'!$A$2:$J$1589,10,FALSE),"")</f>
        <v/>
      </c>
      <c r="T1072" s="48" t="str">
        <f>IFERROR(IF(COUNT($S1072:S1072)&gt;=$P1072,"",EDATE($S1072,1)),"")</f>
        <v/>
      </c>
      <c r="U1072" s="48" t="str">
        <f>IFERROR(IF(COUNT($S1072:T1072)&gt;=$P1072,"",EDATE($S1072,2)),"")</f>
        <v/>
      </c>
      <c r="V1072" s="48" t="str">
        <f>IFERROR(IF(COUNT($S1072:U1072)&gt;=$P1072,"",EDATE($S1072,3)),"")</f>
        <v/>
      </c>
      <c r="W1072" s="48" t="str">
        <f>IFERROR(IF(COUNT($S1072:V1072)&gt;=$P1072,"",EDATE($S1072,4)),"")</f>
        <v/>
      </c>
      <c r="X1072" s="48" t="str">
        <f>IFERROR(IF(COUNT($S1072:W1072)&gt;=$P1072,"",EDATE($S1072,5)),"")</f>
        <v/>
      </c>
      <c r="Y1072" s="48" t="str">
        <f>IFERROR(IF(COUNT($S1072:X1072)&gt;=$P1072,"",EDATE($S1072,6)),"")</f>
        <v/>
      </c>
      <c r="Z1072" s="48" t="str">
        <f>IFERROR(IF(COUNT($S1072:Y1072)&gt;=$P1072,"",EDATE($S1072,7)),"")</f>
        <v/>
      </c>
      <c r="AA1072" s="48" t="str">
        <f>IFERROR(IF(COUNT($S1072:Z1072)&gt;=$P1072,"",EDATE($S1072,8)),"")</f>
        <v/>
      </c>
      <c r="AB1072" s="48" t="str">
        <f>IFERROR(IF(COUNT($S1072:AA1072)&gt;=$P1072,"",EDATE($S1072,9)),"")</f>
        <v/>
      </c>
      <c r="AC1072" s="48" t="str">
        <f>IFERROR(IF(COUNT($S1072:AB1072)&gt;=$P1072,"",EDATE($S1072,10)),"")</f>
        <v/>
      </c>
      <c r="AD1072" s="48" t="str">
        <f>IFERROR(IF(COUNT($S1072:AC1072)&gt;=$P1072,"",EDATE($S1072,11)),"")</f>
        <v/>
      </c>
      <c r="AE1072" s="48" t="str">
        <f>IFERROR(IF(COUNT($S1072:AD1072)&gt;=$P1072,"",EDATE($S1072,12)),"")</f>
        <v/>
      </c>
      <c r="AF1072" s="48" t="str">
        <f>IFERROR(IF(COUNT($S1072:AE1072)&gt;=$P1072,"",EDATE($S1072,13)),"")</f>
        <v/>
      </c>
      <c r="AG1072" s="48" t="str">
        <f>IFERROR(IF(COUNT($S1072:AF1072)&gt;=$P1072,"",EDATE($S1072,14)),"")</f>
        <v/>
      </c>
      <c r="AH1072" s="48" t="str">
        <f>IFERROR(IF(COUNT($S1072:AG1072)&gt;=$P1072,"",EDATE($S1072,15)),"")</f>
        <v/>
      </c>
      <c r="AI1072" s="48" t="str">
        <f>IFERROR(IF(COUNT($S1072:AH1072)&gt;=$P1072,"",EDATE($S1072,16)),"")</f>
        <v/>
      </c>
      <c r="AJ1072" s="48" t="str">
        <f>IFERROR(IF(COUNT($S1072:AI1072)&gt;=$P1072,"",EDATE($S1072,17)),"")</f>
        <v/>
      </c>
      <c r="AK1072" s="48" t="str">
        <f>IFERROR(IF(COUNT($S1072:AJ1072)&gt;=$P1072,"",EDATE($S1072,18)),"")</f>
        <v/>
      </c>
      <c r="AL1072" s="49" t="str">
        <f>IFERROR(IF(COUNT($S1072:AK1072)&gt;=$P1072,"",EDATE($S1072,19)),"")</f>
        <v/>
      </c>
      <c r="AM1072" s="49" t="str">
        <f>IFERROR(IF(COUNT($S1072:AL1072)&gt;=$P1072,"",EDATE($S1072,20)),"")</f>
        <v/>
      </c>
      <c r="AN1072" s="49" t="str">
        <f>IFERROR(IF(COUNT($S1072:AM1072)&gt;=$P1072,"",EDATE($S1072,21)),"")</f>
        <v/>
      </c>
      <c r="AO1072" s="49" t="str">
        <f>IFERROR(IF(COUNT($S1072:AN1072)&gt;=$P1072,"",EDATE($S1072,22)),"")</f>
        <v/>
      </c>
      <c r="AP1072" s="49" t="str">
        <f>IFERROR(IF(COUNT($S1072:AO1072)&gt;=$P1072,"",EDATE($S1072,23)),"")</f>
        <v/>
      </c>
      <c r="AQ1072" s="49" t="str">
        <f>IFERROR(IF(COUNT($S1072:AP1072)&gt;=$P1072,"",EDATE($S1072,24)),"")</f>
        <v/>
      </c>
      <c r="AR1072" s="49" t="str">
        <f>IFERROR(IF(COUNT($S1072:AQ1072)&gt;=$P1072,"",EDATE($S1072,25)),"")</f>
        <v/>
      </c>
      <c r="AS1072" s="49" t="str">
        <f>IFERROR(IF(COUNT($S1072:AR1072)&gt;=$P1072,"",EDATE($S1072,26)),"")</f>
        <v/>
      </c>
      <c r="AT1072" s="49" t="str">
        <f>IFERROR(IF(COUNT($S1072:AS1072)&gt;=$P1072,"",EDATE($S1072,27)),"")</f>
        <v/>
      </c>
      <c r="AU1072" s="49" t="str">
        <f>IFERROR(IF(COUNT($S1072:AT1072)&gt;=$P1072,"",EDATE($S1072,28)),"")</f>
        <v/>
      </c>
      <c r="AV1072" s="49" t="str">
        <f>IFERROR(IF(COUNT($S1072:AU1072)&gt;=$P1072,"",EDATE($S1072,29)),"")</f>
        <v/>
      </c>
      <c r="AW1072" s="49" t="str">
        <f>IFERROR(IF(COUNT($S1072:AV1072)&gt;=$P1072,"",EDATE($S1072,30)),"")</f>
        <v/>
      </c>
      <c r="AX1072" s="49" t="str">
        <f>IFERROR(IF(COUNT($S1072:AW1072)&gt;=$P1072,"",EDATE($S1072,31)),"")</f>
        <v/>
      </c>
      <c r="AY1072" s="49" t="str">
        <f>IFERROR(IF(COUNT($S1072:AX1072)&gt;=$P1072,"",EDATE($S1072,32)),"")</f>
        <v/>
      </c>
      <c r="AZ1072" s="49" t="str">
        <f>IFERROR(IF(COUNT($S1072:AY1072)&gt;=$P1072,"",EDATE($S1072,33)),"")</f>
        <v/>
      </c>
      <c r="BA1072" s="49" t="str">
        <f>IFERROR(IF(COUNT($S1072:AZ1072)&gt;=$P1072,"",EDATE($S1072,34)),"")</f>
        <v/>
      </c>
      <c r="BB1072" s="49" t="str">
        <f>IFERROR(IF(COUNT($S1072:BA1072)&gt;=$P1072,"",EDATE($S1072,35)),"")</f>
        <v/>
      </c>
      <c r="BC1072" s="49" t="str">
        <f>IFERROR(IF(COUNT($S1072:BB1072)&gt;=$P1072,"",EDATE($S1072,36)),"")</f>
        <v/>
      </c>
      <c r="BD1072" s="108"/>
    </row>
    <row r="1073" spans="1:56" s="98" customFormat="1" ht="21" customHeight="1" thickBot="1">
      <c r="A1073" s="106" t="str">
        <f t="shared" ca="1" si="96"/>
        <v/>
      </c>
      <c r="B1073" s="152"/>
      <c r="C1073" s="45" t="str">
        <f>IFERROR(VLOOKUP(B1073,'اسماء العملاء'!$A$2:$E$1589,5,FALSE),"")</f>
        <v/>
      </c>
      <c r="D1073" s="60" t="str">
        <f>IFERROR(VLOOKUP(B1073,'اسماء العملاء'!$A$2:$C$1589,2,FALSE),"")</f>
        <v/>
      </c>
      <c r="E1073" s="56"/>
      <c r="F1073" s="62" t="str">
        <f>IFERROR(VLOOKUP(B1073,'اسماء العملاء'!$A$2:$C$1589,3,FALSE),"")</f>
        <v/>
      </c>
      <c r="G1073" s="75" t="str">
        <f>IFERROR(VLOOKUP(B1073,'اسماء العملاء'!$A$2:$F$1589,6,FALSE),"")</f>
        <v/>
      </c>
      <c r="H1073" s="142" t="str">
        <f>IFERROR(VLOOKUP(G1073,'انواع الفلاتر'!$B$2:$C$52,2,FALSE),"")</f>
        <v/>
      </c>
      <c r="I1073" s="128" t="str">
        <f>IFERROR(VLOOKUP(B1073,'اسماء العملاء'!$A$2:$K$1589,11,FALSE),"")</f>
        <v/>
      </c>
      <c r="J1073" s="46" t="str">
        <f t="shared" si="97"/>
        <v/>
      </c>
      <c r="K1073" s="37"/>
      <c r="L1073" s="137" t="str">
        <f t="shared" si="98"/>
        <v/>
      </c>
      <c r="M1073" s="94" t="str">
        <f>IFERROR(VLOOKUP(B1073,'اسماء العملاء'!$A$2:$G$1589,7,FALSE),"")</f>
        <v/>
      </c>
      <c r="N1073" s="92" t="str">
        <f t="shared" si="99"/>
        <v/>
      </c>
      <c r="O1073" s="149" t="str">
        <f>IFERROR(VLOOKUP(B1073,'اسماء العملاء'!$A$2:$I$1589,9,FALSE),"")</f>
        <v/>
      </c>
      <c r="P1073" s="144" t="str">
        <f t="shared" si="100"/>
        <v/>
      </c>
      <c r="Q1073" s="145" t="str">
        <f t="shared" si="101"/>
        <v/>
      </c>
      <c r="R1073" s="50"/>
      <c r="S1073" s="133" t="str">
        <f>IFERROR(VLOOKUP(B1073,'اسماء العملاء'!$A$2:$J$1589,10,FALSE),"")</f>
        <v/>
      </c>
      <c r="T1073" s="48" t="str">
        <f>IFERROR(IF(COUNT($S1073:S1073)&gt;=$P1073,"",EDATE($S1073,1)),"")</f>
        <v/>
      </c>
      <c r="U1073" s="48" t="str">
        <f>IFERROR(IF(COUNT($S1073:T1073)&gt;=$P1073,"",EDATE($S1073,2)),"")</f>
        <v/>
      </c>
      <c r="V1073" s="48" t="str">
        <f>IFERROR(IF(COUNT($S1073:U1073)&gt;=$P1073,"",EDATE($S1073,3)),"")</f>
        <v/>
      </c>
      <c r="W1073" s="48" t="str">
        <f>IFERROR(IF(COUNT($S1073:V1073)&gt;=$P1073,"",EDATE($S1073,4)),"")</f>
        <v/>
      </c>
      <c r="X1073" s="48" t="str">
        <f>IFERROR(IF(COUNT($S1073:W1073)&gt;=$P1073,"",EDATE($S1073,5)),"")</f>
        <v/>
      </c>
      <c r="Y1073" s="48" t="str">
        <f>IFERROR(IF(COUNT($S1073:X1073)&gt;=$P1073,"",EDATE($S1073,6)),"")</f>
        <v/>
      </c>
      <c r="Z1073" s="48" t="str">
        <f>IFERROR(IF(COUNT($S1073:Y1073)&gt;=$P1073,"",EDATE($S1073,7)),"")</f>
        <v/>
      </c>
      <c r="AA1073" s="48" t="str">
        <f>IFERROR(IF(COUNT($S1073:Z1073)&gt;=$P1073,"",EDATE($S1073,8)),"")</f>
        <v/>
      </c>
      <c r="AB1073" s="48" t="str">
        <f>IFERROR(IF(COUNT($S1073:AA1073)&gt;=$P1073,"",EDATE($S1073,9)),"")</f>
        <v/>
      </c>
      <c r="AC1073" s="48" t="str">
        <f>IFERROR(IF(COUNT($S1073:AB1073)&gt;=$P1073,"",EDATE($S1073,10)),"")</f>
        <v/>
      </c>
      <c r="AD1073" s="48" t="str">
        <f>IFERROR(IF(COUNT($S1073:AC1073)&gt;=$P1073,"",EDATE($S1073,11)),"")</f>
        <v/>
      </c>
      <c r="AE1073" s="48" t="str">
        <f>IFERROR(IF(COUNT($S1073:AD1073)&gt;=$P1073,"",EDATE($S1073,12)),"")</f>
        <v/>
      </c>
      <c r="AF1073" s="48" t="str">
        <f>IFERROR(IF(COUNT($S1073:AE1073)&gt;=$P1073,"",EDATE($S1073,13)),"")</f>
        <v/>
      </c>
      <c r="AG1073" s="48" t="str">
        <f>IFERROR(IF(COUNT($S1073:AF1073)&gt;=$P1073,"",EDATE($S1073,14)),"")</f>
        <v/>
      </c>
      <c r="AH1073" s="48" t="str">
        <f>IFERROR(IF(COUNT($S1073:AG1073)&gt;=$P1073,"",EDATE($S1073,15)),"")</f>
        <v/>
      </c>
      <c r="AI1073" s="48" t="str">
        <f>IFERROR(IF(COUNT($S1073:AH1073)&gt;=$P1073,"",EDATE($S1073,16)),"")</f>
        <v/>
      </c>
      <c r="AJ1073" s="48" t="str">
        <f>IFERROR(IF(COUNT($S1073:AI1073)&gt;=$P1073,"",EDATE($S1073,17)),"")</f>
        <v/>
      </c>
      <c r="AK1073" s="48" t="str">
        <f>IFERROR(IF(COUNT($S1073:AJ1073)&gt;=$P1073,"",EDATE($S1073,18)),"")</f>
        <v/>
      </c>
      <c r="AL1073" s="49" t="str">
        <f>IFERROR(IF(COUNT($S1073:AK1073)&gt;=$P1073,"",EDATE($S1073,19)),"")</f>
        <v/>
      </c>
      <c r="AM1073" s="49" t="str">
        <f>IFERROR(IF(COUNT($S1073:AL1073)&gt;=$P1073,"",EDATE($S1073,20)),"")</f>
        <v/>
      </c>
      <c r="AN1073" s="49" t="str">
        <f>IFERROR(IF(COUNT($S1073:AM1073)&gt;=$P1073,"",EDATE($S1073,21)),"")</f>
        <v/>
      </c>
      <c r="AO1073" s="49" t="str">
        <f>IFERROR(IF(COUNT($S1073:AN1073)&gt;=$P1073,"",EDATE($S1073,22)),"")</f>
        <v/>
      </c>
      <c r="AP1073" s="49" t="str">
        <f>IFERROR(IF(COUNT($S1073:AO1073)&gt;=$P1073,"",EDATE($S1073,23)),"")</f>
        <v/>
      </c>
      <c r="AQ1073" s="49" t="str">
        <f>IFERROR(IF(COUNT($S1073:AP1073)&gt;=$P1073,"",EDATE($S1073,24)),"")</f>
        <v/>
      </c>
      <c r="AR1073" s="49" t="str">
        <f>IFERROR(IF(COUNT($S1073:AQ1073)&gt;=$P1073,"",EDATE($S1073,25)),"")</f>
        <v/>
      </c>
      <c r="AS1073" s="49" t="str">
        <f>IFERROR(IF(COUNT($S1073:AR1073)&gt;=$P1073,"",EDATE($S1073,26)),"")</f>
        <v/>
      </c>
      <c r="AT1073" s="49" t="str">
        <f>IFERROR(IF(COUNT($S1073:AS1073)&gt;=$P1073,"",EDATE($S1073,27)),"")</f>
        <v/>
      </c>
      <c r="AU1073" s="49" t="str">
        <f>IFERROR(IF(COUNT($S1073:AT1073)&gt;=$P1073,"",EDATE($S1073,28)),"")</f>
        <v/>
      </c>
      <c r="AV1073" s="49" t="str">
        <f>IFERROR(IF(COUNT($S1073:AU1073)&gt;=$P1073,"",EDATE($S1073,29)),"")</f>
        <v/>
      </c>
      <c r="AW1073" s="49" t="str">
        <f>IFERROR(IF(COUNT($S1073:AV1073)&gt;=$P1073,"",EDATE($S1073,30)),"")</f>
        <v/>
      </c>
      <c r="AX1073" s="49" t="str">
        <f>IFERROR(IF(COUNT($S1073:AW1073)&gt;=$P1073,"",EDATE($S1073,31)),"")</f>
        <v/>
      </c>
      <c r="AY1073" s="49" t="str">
        <f>IFERROR(IF(COUNT($S1073:AX1073)&gt;=$P1073,"",EDATE($S1073,32)),"")</f>
        <v/>
      </c>
      <c r="AZ1073" s="49" t="str">
        <f>IFERROR(IF(COUNT($S1073:AY1073)&gt;=$P1073,"",EDATE($S1073,33)),"")</f>
        <v/>
      </c>
      <c r="BA1073" s="49" t="str">
        <f>IFERROR(IF(COUNT($S1073:AZ1073)&gt;=$P1073,"",EDATE($S1073,34)),"")</f>
        <v/>
      </c>
      <c r="BB1073" s="49" t="str">
        <f>IFERROR(IF(COUNT($S1073:BA1073)&gt;=$P1073,"",EDATE($S1073,35)),"")</f>
        <v/>
      </c>
      <c r="BC1073" s="49" t="str">
        <f>IFERROR(IF(COUNT($S1073:BB1073)&gt;=$P1073,"",EDATE($S1073,36)),"")</f>
        <v/>
      </c>
      <c r="BD1073" s="108"/>
    </row>
    <row r="1074" spans="1:56" s="98" customFormat="1" ht="21" customHeight="1" thickBot="1">
      <c r="A1074" s="106" t="str">
        <f t="shared" ca="1" si="96"/>
        <v/>
      </c>
      <c r="B1074" s="152"/>
      <c r="C1074" s="45" t="str">
        <f>IFERROR(VLOOKUP(B1074,'اسماء العملاء'!$A$2:$E$1589,5,FALSE),"")</f>
        <v/>
      </c>
      <c r="D1074" s="60" t="str">
        <f>IFERROR(VLOOKUP(B1074,'اسماء العملاء'!$A$2:$C$1589,2,FALSE),"")</f>
        <v/>
      </c>
      <c r="E1074" s="56"/>
      <c r="F1074" s="62" t="str">
        <f>IFERROR(VLOOKUP(B1074,'اسماء العملاء'!$A$2:$C$1589,3,FALSE),"")</f>
        <v/>
      </c>
      <c r="G1074" s="75" t="str">
        <f>IFERROR(VLOOKUP(B1074,'اسماء العملاء'!$A$2:$F$1589,6,FALSE),"")</f>
        <v/>
      </c>
      <c r="H1074" s="142" t="str">
        <f>IFERROR(VLOOKUP(G1074,'انواع الفلاتر'!$B$2:$C$52,2,FALSE),"")</f>
        <v/>
      </c>
      <c r="I1074" s="128" t="str">
        <f>IFERROR(VLOOKUP(B1074,'اسماء العملاء'!$A$2:$K$1589,11,FALSE),"")</f>
        <v/>
      </c>
      <c r="J1074" s="46" t="str">
        <f t="shared" si="97"/>
        <v/>
      </c>
      <c r="K1074" s="37"/>
      <c r="L1074" s="137" t="str">
        <f t="shared" si="98"/>
        <v/>
      </c>
      <c r="M1074" s="94" t="str">
        <f>IFERROR(VLOOKUP(B1074,'اسماء العملاء'!$A$2:$G$1589,7,FALSE),"")</f>
        <v/>
      </c>
      <c r="N1074" s="92" t="str">
        <f t="shared" si="99"/>
        <v/>
      </c>
      <c r="O1074" s="149" t="str">
        <f>IFERROR(VLOOKUP(B1074,'اسماء العملاء'!$A$2:$I$1589,9,FALSE),"")</f>
        <v/>
      </c>
      <c r="P1074" s="144" t="str">
        <f t="shared" si="100"/>
        <v/>
      </c>
      <c r="Q1074" s="145" t="str">
        <f t="shared" si="101"/>
        <v/>
      </c>
      <c r="R1074" s="50"/>
      <c r="S1074" s="133" t="str">
        <f>IFERROR(VLOOKUP(B1074,'اسماء العملاء'!$A$2:$J$1589,10,FALSE),"")</f>
        <v/>
      </c>
      <c r="T1074" s="48" t="str">
        <f>IFERROR(IF(COUNT($S1074:S1074)&gt;=$P1074,"",EDATE($S1074,1)),"")</f>
        <v/>
      </c>
      <c r="U1074" s="48" t="str">
        <f>IFERROR(IF(COUNT($S1074:T1074)&gt;=$P1074,"",EDATE($S1074,2)),"")</f>
        <v/>
      </c>
      <c r="V1074" s="48" t="str">
        <f>IFERROR(IF(COUNT($S1074:U1074)&gt;=$P1074,"",EDATE($S1074,3)),"")</f>
        <v/>
      </c>
      <c r="W1074" s="48" t="str">
        <f>IFERROR(IF(COUNT($S1074:V1074)&gt;=$P1074,"",EDATE($S1074,4)),"")</f>
        <v/>
      </c>
      <c r="X1074" s="48" t="str">
        <f>IFERROR(IF(COUNT($S1074:W1074)&gt;=$P1074,"",EDATE($S1074,5)),"")</f>
        <v/>
      </c>
      <c r="Y1074" s="48" t="str">
        <f>IFERROR(IF(COUNT($S1074:X1074)&gt;=$P1074,"",EDATE($S1074,6)),"")</f>
        <v/>
      </c>
      <c r="Z1074" s="48" t="str">
        <f>IFERROR(IF(COUNT($S1074:Y1074)&gt;=$P1074,"",EDATE($S1074,7)),"")</f>
        <v/>
      </c>
      <c r="AA1074" s="48" t="str">
        <f>IFERROR(IF(COUNT($S1074:Z1074)&gt;=$P1074,"",EDATE($S1074,8)),"")</f>
        <v/>
      </c>
      <c r="AB1074" s="48" t="str">
        <f>IFERROR(IF(COUNT($S1074:AA1074)&gt;=$P1074,"",EDATE($S1074,9)),"")</f>
        <v/>
      </c>
      <c r="AC1074" s="48" t="str">
        <f>IFERROR(IF(COUNT($S1074:AB1074)&gt;=$P1074,"",EDATE($S1074,10)),"")</f>
        <v/>
      </c>
      <c r="AD1074" s="48" t="str">
        <f>IFERROR(IF(COUNT($S1074:AC1074)&gt;=$P1074,"",EDATE($S1074,11)),"")</f>
        <v/>
      </c>
      <c r="AE1074" s="48" t="str">
        <f>IFERROR(IF(COUNT($S1074:AD1074)&gt;=$P1074,"",EDATE($S1074,12)),"")</f>
        <v/>
      </c>
      <c r="AF1074" s="48" t="str">
        <f>IFERROR(IF(COUNT($S1074:AE1074)&gt;=$P1074,"",EDATE($S1074,13)),"")</f>
        <v/>
      </c>
      <c r="AG1074" s="48" t="str">
        <f>IFERROR(IF(COUNT($S1074:AF1074)&gt;=$P1074,"",EDATE($S1074,14)),"")</f>
        <v/>
      </c>
      <c r="AH1074" s="48" t="str">
        <f>IFERROR(IF(COUNT($S1074:AG1074)&gt;=$P1074,"",EDATE($S1074,15)),"")</f>
        <v/>
      </c>
      <c r="AI1074" s="48" t="str">
        <f>IFERROR(IF(COUNT($S1074:AH1074)&gt;=$P1074,"",EDATE($S1074,16)),"")</f>
        <v/>
      </c>
      <c r="AJ1074" s="48" t="str">
        <f>IFERROR(IF(COUNT($S1074:AI1074)&gt;=$P1074,"",EDATE($S1074,17)),"")</f>
        <v/>
      </c>
      <c r="AK1074" s="48" t="str">
        <f>IFERROR(IF(COUNT($S1074:AJ1074)&gt;=$P1074,"",EDATE($S1074,18)),"")</f>
        <v/>
      </c>
      <c r="AL1074" s="49" t="str">
        <f>IFERROR(IF(COUNT($S1074:AK1074)&gt;=$P1074,"",EDATE($S1074,19)),"")</f>
        <v/>
      </c>
      <c r="AM1074" s="49" t="str">
        <f>IFERROR(IF(COUNT($S1074:AL1074)&gt;=$P1074,"",EDATE($S1074,20)),"")</f>
        <v/>
      </c>
      <c r="AN1074" s="49" t="str">
        <f>IFERROR(IF(COUNT($S1074:AM1074)&gt;=$P1074,"",EDATE($S1074,21)),"")</f>
        <v/>
      </c>
      <c r="AO1074" s="49" t="str">
        <f>IFERROR(IF(COUNT($S1074:AN1074)&gt;=$P1074,"",EDATE($S1074,22)),"")</f>
        <v/>
      </c>
      <c r="AP1074" s="49" t="str">
        <f>IFERROR(IF(COUNT($S1074:AO1074)&gt;=$P1074,"",EDATE($S1074,23)),"")</f>
        <v/>
      </c>
      <c r="AQ1074" s="49" t="str">
        <f>IFERROR(IF(COUNT($S1074:AP1074)&gt;=$P1074,"",EDATE($S1074,24)),"")</f>
        <v/>
      </c>
      <c r="AR1074" s="49" t="str">
        <f>IFERROR(IF(COUNT($S1074:AQ1074)&gt;=$P1074,"",EDATE($S1074,25)),"")</f>
        <v/>
      </c>
      <c r="AS1074" s="49" t="str">
        <f>IFERROR(IF(COUNT($S1074:AR1074)&gt;=$P1074,"",EDATE($S1074,26)),"")</f>
        <v/>
      </c>
      <c r="AT1074" s="49" t="str">
        <f>IFERROR(IF(COUNT($S1074:AS1074)&gt;=$P1074,"",EDATE($S1074,27)),"")</f>
        <v/>
      </c>
      <c r="AU1074" s="49" t="str">
        <f>IFERROR(IF(COUNT($S1074:AT1074)&gt;=$P1074,"",EDATE($S1074,28)),"")</f>
        <v/>
      </c>
      <c r="AV1074" s="49" t="str">
        <f>IFERROR(IF(COUNT($S1074:AU1074)&gt;=$P1074,"",EDATE($S1074,29)),"")</f>
        <v/>
      </c>
      <c r="AW1074" s="49" t="str">
        <f>IFERROR(IF(COUNT($S1074:AV1074)&gt;=$P1074,"",EDATE($S1074,30)),"")</f>
        <v/>
      </c>
      <c r="AX1074" s="49" t="str">
        <f>IFERROR(IF(COUNT($S1074:AW1074)&gt;=$P1074,"",EDATE($S1074,31)),"")</f>
        <v/>
      </c>
      <c r="AY1074" s="49" t="str">
        <f>IFERROR(IF(COUNT($S1074:AX1074)&gt;=$P1074,"",EDATE($S1074,32)),"")</f>
        <v/>
      </c>
      <c r="AZ1074" s="49" t="str">
        <f>IFERROR(IF(COUNT($S1074:AY1074)&gt;=$P1074,"",EDATE($S1074,33)),"")</f>
        <v/>
      </c>
      <c r="BA1074" s="49" t="str">
        <f>IFERROR(IF(COUNT($S1074:AZ1074)&gt;=$P1074,"",EDATE($S1074,34)),"")</f>
        <v/>
      </c>
      <c r="BB1074" s="49" t="str">
        <f>IFERROR(IF(COUNT($S1074:BA1074)&gt;=$P1074,"",EDATE($S1074,35)),"")</f>
        <v/>
      </c>
      <c r="BC1074" s="49" t="str">
        <f>IFERROR(IF(COUNT($S1074:BB1074)&gt;=$P1074,"",EDATE($S1074,36)),"")</f>
        <v/>
      </c>
      <c r="BD1074" s="108"/>
    </row>
    <row r="1075" spans="1:56" s="98" customFormat="1" ht="21" customHeight="1" thickBot="1">
      <c r="A1075" s="106" t="str">
        <f t="shared" ca="1" si="96"/>
        <v/>
      </c>
      <c r="B1075" s="152"/>
      <c r="C1075" s="45" t="str">
        <f>IFERROR(VLOOKUP(B1075,'اسماء العملاء'!$A$2:$E$1589,5,FALSE),"")</f>
        <v/>
      </c>
      <c r="D1075" s="60" t="str">
        <f>IFERROR(VLOOKUP(B1075,'اسماء العملاء'!$A$2:$C$1589,2,FALSE),"")</f>
        <v/>
      </c>
      <c r="E1075" s="56"/>
      <c r="F1075" s="62" t="str">
        <f>IFERROR(VLOOKUP(B1075,'اسماء العملاء'!$A$2:$C$1589,3,FALSE),"")</f>
        <v/>
      </c>
      <c r="G1075" s="75" t="str">
        <f>IFERROR(VLOOKUP(B1075,'اسماء العملاء'!$A$2:$F$1589,6,FALSE),"")</f>
        <v/>
      </c>
      <c r="H1075" s="142" t="str">
        <f>IFERROR(VLOOKUP(G1075,'انواع الفلاتر'!$B$2:$C$52,2,FALSE),"")</f>
        <v/>
      </c>
      <c r="I1075" s="128" t="str">
        <f>IFERROR(VLOOKUP(B1075,'اسماء العملاء'!$A$2:$K$1589,11,FALSE),"")</f>
        <v/>
      </c>
      <c r="J1075" s="46" t="str">
        <f t="shared" si="97"/>
        <v/>
      </c>
      <c r="K1075" s="37"/>
      <c r="L1075" s="137" t="str">
        <f t="shared" si="98"/>
        <v/>
      </c>
      <c r="M1075" s="94" t="str">
        <f>IFERROR(VLOOKUP(B1075,'اسماء العملاء'!$A$2:$G$1589,7,FALSE),"")</f>
        <v/>
      </c>
      <c r="N1075" s="92" t="str">
        <f t="shared" si="99"/>
        <v/>
      </c>
      <c r="O1075" s="149" t="str">
        <f>IFERROR(VLOOKUP(B1075,'اسماء العملاء'!$A$2:$I$1589,9,FALSE),"")</f>
        <v/>
      </c>
      <c r="P1075" s="144" t="str">
        <f t="shared" si="100"/>
        <v/>
      </c>
      <c r="Q1075" s="145" t="str">
        <f t="shared" si="101"/>
        <v/>
      </c>
      <c r="R1075" s="50"/>
      <c r="S1075" s="133" t="str">
        <f>IFERROR(VLOOKUP(B1075,'اسماء العملاء'!$A$2:$J$1589,10,FALSE),"")</f>
        <v/>
      </c>
      <c r="T1075" s="48" t="str">
        <f>IFERROR(IF(COUNT($S1075:S1075)&gt;=$P1075,"",EDATE($S1075,1)),"")</f>
        <v/>
      </c>
      <c r="U1075" s="48" t="str">
        <f>IFERROR(IF(COUNT($S1075:T1075)&gt;=$P1075,"",EDATE($S1075,2)),"")</f>
        <v/>
      </c>
      <c r="V1075" s="48" t="str">
        <f>IFERROR(IF(COUNT($S1075:U1075)&gt;=$P1075,"",EDATE($S1075,3)),"")</f>
        <v/>
      </c>
      <c r="W1075" s="48" t="str">
        <f>IFERROR(IF(COUNT($S1075:V1075)&gt;=$P1075,"",EDATE($S1075,4)),"")</f>
        <v/>
      </c>
      <c r="X1075" s="48" t="str">
        <f>IFERROR(IF(COUNT($S1075:W1075)&gt;=$P1075,"",EDATE($S1075,5)),"")</f>
        <v/>
      </c>
      <c r="Y1075" s="48" t="str">
        <f>IFERROR(IF(COUNT($S1075:X1075)&gt;=$P1075,"",EDATE($S1075,6)),"")</f>
        <v/>
      </c>
      <c r="Z1075" s="48" t="str">
        <f>IFERROR(IF(COUNT($S1075:Y1075)&gt;=$P1075,"",EDATE($S1075,7)),"")</f>
        <v/>
      </c>
      <c r="AA1075" s="48" t="str">
        <f>IFERROR(IF(COUNT($S1075:Z1075)&gt;=$P1075,"",EDATE($S1075,8)),"")</f>
        <v/>
      </c>
      <c r="AB1075" s="48" t="str">
        <f>IFERROR(IF(COUNT($S1075:AA1075)&gt;=$P1075,"",EDATE($S1075,9)),"")</f>
        <v/>
      </c>
      <c r="AC1075" s="48" t="str">
        <f>IFERROR(IF(COUNT($S1075:AB1075)&gt;=$P1075,"",EDATE($S1075,10)),"")</f>
        <v/>
      </c>
      <c r="AD1075" s="48" t="str">
        <f>IFERROR(IF(COUNT($S1075:AC1075)&gt;=$P1075,"",EDATE($S1075,11)),"")</f>
        <v/>
      </c>
      <c r="AE1075" s="48" t="str">
        <f>IFERROR(IF(COUNT($S1075:AD1075)&gt;=$P1075,"",EDATE($S1075,12)),"")</f>
        <v/>
      </c>
      <c r="AF1075" s="48" t="str">
        <f>IFERROR(IF(COUNT($S1075:AE1075)&gt;=$P1075,"",EDATE($S1075,13)),"")</f>
        <v/>
      </c>
      <c r="AG1075" s="48" t="str">
        <f>IFERROR(IF(COUNT($S1075:AF1075)&gt;=$P1075,"",EDATE($S1075,14)),"")</f>
        <v/>
      </c>
      <c r="AH1075" s="48" t="str">
        <f>IFERROR(IF(COUNT($S1075:AG1075)&gt;=$P1075,"",EDATE($S1075,15)),"")</f>
        <v/>
      </c>
      <c r="AI1075" s="48" t="str">
        <f>IFERROR(IF(COUNT($S1075:AH1075)&gt;=$P1075,"",EDATE($S1075,16)),"")</f>
        <v/>
      </c>
      <c r="AJ1075" s="48" t="str">
        <f>IFERROR(IF(COUNT($S1075:AI1075)&gt;=$P1075,"",EDATE($S1075,17)),"")</f>
        <v/>
      </c>
      <c r="AK1075" s="48" t="str">
        <f>IFERROR(IF(COUNT($S1075:AJ1075)&gt;=$P1075,"",EDATE($S1075,18)),"")</f>
        <v/>
      </c>
      <c r="AL1075" s="49" t="str">
        <f>IFERROR(IF(COUNT($S1075:AK1075)&gt;=$P1075,"",EDATE($S1075,19)),"")</f>
        <v/>
      </c>
      <c r="AM1075" s="49" t="str">
        <f>IFERROR(IF(COUNT($S1075:AL1075)&gt;=$P1075,"",EDATE($S1075,20)),"")</f>
        <v/>
      </c>
      <c r="AN1075" s="49" t="str">
        <f>IFERROR(IF(COUNT($S1075:AM1075)&gt;=$P1075,"",EDATE($S1075,21)),"")</f>
        <v/>
      </c>
      <c r="AO1075" s="49" t="str">
        <f>IFERROR(IF(COUNT($S1075:AN1075)&gt;=$P1075,"",EDATE($S1075,22)),"")</f>
        <v/>
      </c>
      <c r="AP1075" s="49" t="str">
        <f>IFERROR(IF(COUNT($S1075:AO1075)&gt;=$P1075,"",EDATE($S1075,23)),"")</f>
        <v/>
      </c>
      <c r="AQ1075" s="49" t="str">
        <f>IFERROR(IF(COUNT($S1075:AP1075)&gt;=$P1075,"",EDATE($S1075,24)),"")</f>
        <v/>
      </c>
      <c r="AR1075" s="49" t="str">
        <f>IFERROR(IF(COUNT($S1075:AQ1075)&gt;=$P1075,"",EDATE($S1075,25)),"")</f>
        <v/>
      </c>
      <c r="AS1075" s="49" t="str">
        <f>IFERROR(IF(COUNT($S1075:AR1075)&gt;=$P1075,"",EDATE($S1075,26)),"")</f>
        <v/>
      </c>
      <c r="AT1075" s="49" t="str">
        <f>IFERROR(IF(COUNT($S1075:AS1075)&gt;=$P1075,"",EDATE($S1075,27)),"")</f>
        <v/>
      </c>
      <c r="AU1075" s="49" t="str">
        <f>IFERROR(IF(COUNT($S1075:AT1075)&gt;=$P1075,"",EDATE($S1075,28)),"")</f>
        <v/>
      </c>
      <c r="AV1075" s="49" t="str">
        <f>IFERROR(IF(COUNT($S1075:AU1075)&gt;=$P1075,"",EDATE($S1075,29)),"")</f>
        <v/>
      </c>
      <c r="AW1075" s="49" t="str">
        <f>IFERROR(IF(COUNT($S1075:AV1075)&gt;=$P1075,"",EDATE($S1075,30)),"")</f>
        <v/>
      </c>
      <c r="AX1075" s="49" t="str">
        <f>IFERROR(IF(COUNT($S1075:AW1075)&gt;=$P1075,"",EDATE($S1075,31)),"")</f>
        <v/>
      </c>
      <c r="AY1075" s="49" t="str">
        <f>IFERROR(IF(COUNT($S1075:AX1075)&gt;=$P1075,"",EDATE($S1075,32)),"")</f>
        <v/>
      </c>
      <c r="AZ1075" s="49" t="str">
        <f>IFERROR(IF(COUNT($S1075:AY1075)&gt;=$P1075,"",EDATE($S1075,33)),"")</f>
        <v/>
      </c>
      <c r="BA1075" s="49" t="str">
        <f>IFERROR(IF(COUNT($S1075:AZ1075)&gt;=$P1075,"",EDATE($S1075,34)),"")</f>
        <v/>
      </c>
      <c r="BB1075" s="49" t="str">
        <f>IFERROR(IF(COUNT($S1075:BA1075)&gt;=$P1075,"",EDATE($S1075,35)),"")</f>
        <v/>
      </c>
      <c r="BC1075" s="49" t="str">
        <f>IFERROR(IF(COUNT($S1075:BB1075)&gt;=$P1075,"",EDATE($S1075,36)),"")</f>
        <v/>
      </c>
      <c r="BD1075" s="108"/>
    </row>
    <row r="1076" spans="1:56" s="98" customFormat="1" ht="21" customHeight="1" thickBot="1">
      <c r="A1076" s="106" t="str">
        <f t="shared" ca="1" si="96"/>
        <v/>
      </c>
      <c r="B1076" s="152"/>
      <c r="C1076" s="45" t="str">
        <f>IFERROR(VLOOKUP(B1076,'اسماء العملاء'!$A$2:$E$1589,5,FALSE),"")</f>
        <v/>
      </c>
      <c r="D1076" s="60" t="str">
        <f>IFERROR(VLOOKUP(B1076,'اسماء العملاء'!$A$2:$C$1589,2,FALSE),"")</f>
        <v/>
      </c>
      <c r="E1076" s="56"/>
      <c r="F1076" s="62" t="str">
        <f>IFERROR(VLOOKUP(B1076,'اسماء العملاء'!$A$2:$C$1589,3,FALSE),"")</f>
        <v/>
      </c>
      <c r="G1076" s="75" t="str">
        <f>IFERROR(VLOOKUP(B1076,'اسماء العملاء'!$A$2:$F$1589,6,FALSE),"")</f>
        <v/>
      </c>
      <c r="H1076" s="142" t="str">
        <f>IFERROR(VLOOKUP(G1076,'انواع الفلاتر'!$B$2:$C$52,2,FALSE),"")</f>
        <v/>
      </c>
      <c r="I1076" s="128" t="str">
        <f>IFERROR(VLOOKUP(B1076,'اسماء العملاء'!$A$2:$K$1589,11,FALSE),"")</f>
        <v/>
      </c>
      <c r="J1076" s="46" t="str">
        <f t="shared" si="97"/>
        <v/>
      </c>
      <c r="K1076" s="37"/>
      <c r="L1076" s="137" t="str">
        <f t="shared" si="98"/>
        <v/>
      </c>
      <c r="M1076" s="94" t="str">
        <f>IFERROR(VLOOKUP(B1076,'اسماء العملاء'!$A$2:$G$1589,7,FALSE),"")</f>
        <v/>
      </c>
      <c r="N1076" s="92" t="str">
        <f t="shared" si="99"/>
        <v/>
      </c>
      <c r="O1076" s="149" t="str">
        <f>IFERROR(VLOOKUP(B1076,'اسماء العملاء'!$A$2:$I$1589,9,FALSE),"")</f>
        <v/>
      </c>
      <c r="P1076" s="144" t="str">
        <f t="shared" si="100"/>
        <v/>
      </c>
      <c r="Q1076" s="145" t="str">
        <f t="shared" si="101"/>
        <v/>
      </c>
      <c r="R1076" s="50"/>
      <c r="S1076" s="133" t="str">
        <f>IFERROR(VLOOKUP(B1076,'اسماء العملاء'!$A$2:$J$1589,10,FALSE),"")</f>
        <v/>
      </c>
      <c r="T1076" s="48" t="str">
        <f>IFERROR(IF(COUNT($S1076:S1076)&gt;=$P1076,"",EDATE($S1076,1)),"")</f>
        <v/>
      </c>
      <c r="U1076" s="48" t="str">
        <f>IFERROR(IF(COUNT($S1076:T1076)&gt;=$P1076,"",EDATE($S1076,2)),"")</f>
        <v/>
      </c>
      <c r="V1076" s="48" t="str">
        <f>IFERROR(IF(COUNT($S1076:U1076)&gt;=$P1076,"",EDATE($S1076,3)),"")</f>
        <v/>
      </c>
      <c r="W1076" s="48" t="str">
        <f>IFERROR(IF(COUNT($S1076:V1076)&gt;=$P1076,"",EDATE($S1076,4)),"")</f>
        <v/>
      </c>
      <c r="X1076" s="48" t="str">
        <f>IFERROR(IF(COUNT($S1076:W1076)&gt;=$P1076,"",EDATE($S1076,5)),"")</f>
        <v/>
      </c>
      <c r="Y1076" s="48" t="str">
        <f>IFERROR(IF(COUNT($S1076:X1076)&gt;=$P1076,"",EDATE($S1076,6)),"")</f>
        <v/>
      </c>
      <c r="Z1076" s="48" t="str">
        <f>IFERROR(IF(COUNT($S1076:Y1076)&gt;=$P1076,"",EDATE($S1076,7)),"")</f>
        <v/>
      </c>
      <c r="AA1076" s="48" t="str">
        <f>IFERROR(IF(COUNT($S1076:Z1076)&gt;=$P1076,"",EDATE($S1076,8)),"")</f>
        <v/>
      </c>
      <c r="AB1076" s="48" t="str">
        <f>IFERROR(IF(COUNT($S1076:AA1076)&gt;=$P1076,"",EDATE($S1076,9)),"")</f>
        <v/>
      </c>
      <c r="AC1076" s="48" t="str">
        <f>IFERROR(IF(COUNT($S1076:AB1076)&gt;=$P1076,"",EDATE($S1076,10)),"")</f>
        <v/>
      </c>
      <c r="AD1076" s="48" t="str">
        <f>IFERROR(IF(COUNT($S1076:AC1076)&gt;=$P1076,"",EDATE($S1076,11)),"")</f>
        <v/>
      </c>
      <c r="AE1076" s="48" t="str">
        <f>IFERROR(IF(COUNT($S1076:AD1076)&gt;=$P1076,"",EDATE($S1076,12)),"")</f>
        <v/>
      </c>
      <c r="AF1076" s="48" t="str">
        <f>IFERROR(IF(COUNT($S1076:AE1076)&gt;=$P1076,"",EDATE($S1076,13)),"")</f>
        <v/>
      </c>
      <c r="AG1076" s="48" t="str">
        <f>IFERROR(IF(COUNT($S1076:AF1076)&gt;=$P1076,"",EDATE($S1076,14)),"")</f>
        <v/>
      </c>
      <c r="AH1076" s="48" t="str">
        <f>IFERROR(IF(COUNT($S1076:AG1076)&gt;=$P1076,"",EDATE($S1076,15)),"")</f>
        <v/>
      </c>
      <c r="AI1076" s="48" t="str">
        <f>IFERROR(IF(COUNT($S1076:AH1076)&gt;=$P1076,"",EDATE($S1076,16)),"")</f>
        <v/>
      </c>
      <c r="AJ1076" s="48" t="str">
        <f>IFERROR(IF(COUNT($S1076:AI1076)&gt;=$P1076,"",EDATE($S1076,17)),"")</f>
        <v/>
      </c>
      <c r="AK1076" s="48" t="str">
        <f>IFERROR(IF(COUNT($S1076:AJ1076)&gt;=$P1076,"",EDATE($S1076,18)),"")</f>
        <v/>
      </c>
      <c r="AL1076" s="49" t="str">
        <f>IFERROR(IF(COUNT($S1076:AK1076)&gt;=$P1076,"",EDATE($S1076,19)),"")</f>
        <v/>
      </c>
      <c r="AM1076" s="49" t="str">
        <f>IFERROR(IF(COUNT($S1076:AL1076)&gt;=$P1076,"",EDATE($S1076,20)),"")</f>
        <v/>
      </c>
      <c r="AN1076" s="49" t="str">
        <f>IFERROR(IF(COUNT($S1076:AM1076)&gt;=$P1076,"",EDATE($S1076,21)),"")</f>
        <v/>
      </c>
      <c r="AO1076" s="49" t="str">
        <f>IFERROR(IF(COUNT($S1076:AN1076)&gt;=$P1076,"",EDATE($S1076,22)),"")</f>
        <v/>
      </c>
      <c r="AP1076" s="49" t="str">
        <f>IFERROR(IF(COUNT($S1076:AO1076)&gt;=$P1076,"",EDATE($S1076,23)),"")</f>
        <v/>
      </c>
      <c r="AQ1076" s="49" t="str">
        <f>IFERROR(IF(COUNT($S1076:AP1076)&gt;=$P1076,"",EDATE($S1076,24)),"")</f>
        <v/>
      </c>
      <c r="AR1076" s="49" t="str">
        <f>IFERROR(IF(COUNT($S1076:AQ1076)&gt;=$P1076,"",EDATE($S1076,25)),"")</f>
        <v/>
      </c>
      <c r="AS1076" s="49" t="str">
        <f>IFERROR(IF(COUNT($S1076:AR1076)&gt;=$P1076,"",EDATE($S1076,26)),"")</f>
        <v/>
      </c>
      <c r="AT1076" s="49" t="str">
        <f>IFERROR(IF(COUNT($S1076:AS1076)&gt;=$P1076,"",EDATE($S1076,27)),"")</f>
        <v/>
      </c>
      <c r="AU1076" s="49" t="str">
        <f>IFERROR(IF(COUNT($S1076:AT1076)&gt;=$P1076,"",EDATE($S1076,28)),"")</f>
        <v/>
      </c>
      <c r="AV1076" s="49" t="str">
        <f>IFERROR(IF(COUNT($S1076:AU1076)&gt;=$P1076,"",EDATE($S1076,29)),"")</f>
        <v/>
      </c>
      <c r="AW1076" s="49" t="str">
        <f>IFERROR(IF(COUNT($S1076:AV1076)&gt;=$P1076,"",EDATE($S1076,30)),"")</f>
        <v/>
      </c>
      <c r="AX1076" s="49" t="str">
        <f>IFERROR(IF(COUNT($S1076:AW1076)&gt;=$P1076,"",EDATE($S1076,31)),"")</f>
        <v/>
      </c>
      <c r="AY1076" s="49" t="str">
        <f>IFERROR(IF(COUNT($S1076:AX1076)&gt;=$P1076,"",EDATE($S1076,32)),"")</f>
        <v/>
      </c>
      <c r="AZ1076" s="49" t="str">
        <f>IFERROR(IF(COUNT($S1076:AY1076)&gt;=$P1076,"",EDATE($S1076,33)),"")</f>
        <v/>
      </c>
      <c r="BA1076" s="49" t="str">
        <f>IFERROR(IF(COUNT($S1076:AZ1076)&gt;=$P1076,"",EDATE($S1076,34)),"")</f>
        <v/>
      </c>
      <c r="BB1076" s="49" t="str">
        <f>IFERROR(IF(COUNT($S1076:BA1076)&gt;=$P1076,"",EDATE($S1076,35)),"")</f>
        <v/>
      </c>
      <c r="BC1076" s="49" t="str">
        <f>IFERROR(IF(COUNT($S1076:BB1076)&gt;=$P1076,"",EDATE($S1076,36)),"")</f>
        <v/>
      </c>
      <c r="BD1076" s="108"/>
    </row>
    <row r="1077" spans="1:56" s="98" customFormat="1" ht="21" customHeight="1" thickBot="1">
      <c r="A1077" s="106" t="str">
        <f t="shared" ca="1" si="96"/>
        <v/>
      </c>
      <c r="B1077" s="152"/>
      <c r="C1077" s="45" t="str">
        <f>IFERROR(VLOOKUP(B1077,'اسماء العملاء'!$A$2:$E$1589,5,FALSE),"")</f>
        <v/>
      </c>
      <c r="D1077" s="60" t="str">
        <f>IFERROR(VLOOKUP(B1077,'اسماء العملاء'!$A$2:$C$1589,2,FALSE),"")</f>
        <v/>
      </c>
      <c r="E1077" s="56"/>
      <c r="F1077" s="62" t="str">
        <f>IFERROR(VLOOKUP(B1077,'اسماء العملاء'!$A$2:$C$1589,3,FALSE),"")</f>
        <v/>
      </c>
      <c r="G1077" s="75" t="str">
        <f>IFERROR(VLOOKUP(B1077,'اسماء العملاء'!$A$2:$F$1589,6,FALSE),"")</f>
        <v/>
      </c>
      <c r="H1077" s="142" t="str">
        <f>IFERROR(VLOOKUP(G1077,'انواع الفلاتر'!$B$2:$C$52,2,FALSE),"")</f>
        <v/>
      </c>
      <c r="I1077" s="128" t="str">
        <f>IFERROR(VLOOKUP(B1077,'اسماء العملاء'!$A$2:$K$1589,11,FALSE),"")</f>
        <v/>
      </c>
      <c r="J1077" s="46" t="str">
        <f t="shared" si="97"/>
        <v/>
      </c>
      <c r="K1077" s="37"/>
      <c r="L1077" s="137" t="str">
        <f t="shared" si="98"/>
        <v/>
      </c>
      <c r="M1077" s="94" t="str">
        <f>IFERROR(VLOOKUP(B1077,'اسماء العملاء'!$A$2:$G$1589,7,FALSE),"")</f>
        <v/>
      </c>
      <c r="N1077" s="92" t="str">
        <f t="shared" si="99"/>
        <v/>
      </c>
      <c r="O1077" s="149" t="str">
        <f>IFERROR(VLOOKUP(B1077,'اسماء العملاء'!$A$2:$I$1589,9,FALSE),"")</f>
        <v/>
      </c>
      <c r="P1077" s="144" t="str">
        <f t="shared" si="100"/>
        <v/>
      </c>
      <c r="Q1077" s="145" t="str">
        <f t="shared" si="101"/>
        <v/>
      </c>
      <c r="R1077" s="50"/>
      <c r="S1077" s="133" t="str">
        <f>IFERROR(VLOOKUP(B1077,'اسماء العملاء'!$A$2:$J$1589,10,FALSE),"")</f>
        <v/>
      </c>
      <c r="T1077" s="48" t="str">
        <f>IFERROR(IF(COUNT($S1077:S1077)&gt;=$P1077,"",EDATE($S1077,1)),"")</f>
        <v/>
      </c>
      <c r="U1077" s="48" t="str">
        <f>IFERROR(IF(COUNT($S1077:T1077)&gt;=$P1077,"",EDATE($S1077,2)),"")</f>
        <v/>
      </c>
      <c r="V1077" s="48" t="str">
        <f>IFERROR(IF(COUNT($S1077:U1077)&gt;=$P1077,"",EDATE($S1077,3)),"")</f>
        <v/>
      </c>
      <c r="W1077" s="48" t="str">
        <f>IFERROR(IF(COUNT($S1077:V1077)&gt;=$P1077,"",EDATE($S1077,4)),"")</f>
        <v/>
      </c>
      <c r="X1077" s="48" t="str">
        <f>IFERROR(IF(COUNT($S1077:W1077)&gt;=$P1077,"",EDATE($S1077,5)),"")</f>
        <v/>
      </c>
      <c r="Y1077" s="48" t="str">
        <f>IFERROR(IF(COUNT($S1077:X1077)&gt;=$P1077,"",EDATE($S1077,6)),"")</f>
        <v/>
      </c>
      <c r="Z1077" s="48" t="str">
        <f>IFERROR(IF(COUNT($S1077:Y1077)&gt;=$P1077,"",EDATE($S1077,7)),"")</f>
        <v/>
      </c>
      <c r="AA1077" s="48" t="str">
        <f>IFERROR(IF(COUNT($S1077:Z1077)&gt;=$P1077,"",EDATE($S1077,8)),"")</f>
        <v/>
      </c>
      <c r="AB1077" s="48" t="str">
        <f>IFERROR(IF(COUNT($S1077:AA1077)&gt;=$P1077,"",EDATE($S1077,9)),"")</f>
        <v/>
      </c>
      <c r="AC1077" s="48" t="str">
        <f>IFERROR(IF(COUNT($S1077:AB1077)&gt;=$P1077,"",EDATE($S1077,10)),"")</f>
        <v/>
      </c>
      <c r="AD1077" s="48" t="str">
        <f>IFERROR(IF(COUNT($S1077:AC1077)&gt;=$P1077,"",EDATE($S1077,11)),"")</f>
        <v/>
      </c>
      <c r="AE1077" s="48" t="str">
        <f>IFERROR(IF(COUNT($S1077:AD1077)&gt;=$P1077,"",EDATE($S1077,12)),"")</f>
        <v/>
      </c>
      <c r="AF1077" s="48" t="str">
        <f>IFERROR(IF(COUNT($S1077:AE1077)&gt;=$P1077,"",EDATE($S1077,13)),"")</f>
        <v/>
      </c>
      <c r="AG1077" s="48" t="str">
        <f>IFERROR(IF(COUNT($S1077:AF1077)&gt;=$P1077,"",EDATE($S1077,14)),"")</f>
        <v/>
      </c>
      <c r="AH1077" s="48" t="str">
        <f>IFERROR(IF(COUNT($S1077:AG1077)&gt;=$P1077,"",EDATE($S1077,15)),"")</f>
        <v/>
      </c>
      <c r="AI1077" s="48" t="str">
        <f>IFERROR(IF(COUNT($S1077:AH1077)&gt;=$P1077,"",EDATE($S1077,16)),"")</f>
        <v/>
      </c>
      <c r="AJ1077" s="48" t="str">
        <f>IFERROR(IF(COUNT($S1077:AI1077)&gt;=$P1077,"",EDATE($S1077,17)),"")</f>
        <v/>
      </c>
      <c r="AK1077" s="48" t="str">
        <f>IFERROR(IF(COUNT($S1077:AJ1077)&gt;=$P1077,"",EDATE($S1077,18)),"")</f>
        <v/>
      </c>
      <c r="AL1077" s="49" t="str">
        <f>IFERROR(IF(COUNT($S1077:AK1077)&gt;=$P1077,"",EDATE($S1077,19)),"")</f>
        <v/>
      </c>
      <c r="AM1077" s="49" t="str">
        <f>IFERROR(IF(COUNT($S1077:AL1077)&gt;=$P1077,"",EDATE($S1077,20)),"")</f>
        <v/>
      </c>
      <c r="AN1077" s="49" t="str">
        <f>IFERROR(IF(COUNT($S1077:AM1077)&gt;=$P1077,"",EDATE($S1077,21)),"")</f>
        <v/>
      </c>
      <c r="AO1077" s="49" t="str">
        <f>IFERROR(IF(COUNT($S1077:AN1077)&gt;=$P1077,"",EDATE($S1077,22)),"")</f>
        <v/>
      </c>
      <c r="AP1077" s="49" t="str">
        <f>IFERROR(IF(COUNT($S1077:AO1077)&gt;=$P1077,"",EDATE($S1077,23)),"")</f>
        <v/>
      </c>
      <c r="AQ1077" s="49" t="str">
        <f>IFERROR(IF(COUNT($S1077:AP1077)&gt;=$P1077,"",EDATE($S1077,24)),"")</f>
        <v/>
      </c>
      <c r="AR1077" s="49" t="str">
        <f>IFERROR(IF(COUNT($S1077:AQ1077)&gt;=$P1077,"",EDATE($S1077,25)),"")</f>
        <v/>
      </c>
      <c r="AS1077" s="49" t="str">
        <f>IFERROR(IF(COUNT($S1077:AR1077)&gt;=$P1077,"",EDATE($S1077,26)),"")</f>
        <v/>
      </c>
      <c r="AT1077" s="49" t="str">
        <f>IFERROR(IF(COUNT($S1077:AS1077)&gt;=$P1077,"",EDATE($S1077,27)),"")</f>
        <v/>
      </c>
      <c r="AU1077" s="49" t="str">
        <f>IFERROR(IF(COUNT($S1077:AT1077)&gt;=$P1077,"",EDATE($S1077,28)),"")</f>
        <v/>
      </c>
      <c r="AV1077" s="49" t="str">
        <f>IFERROR(IF(COUNT($S1077:AU1077)&gt;=$P1077,"",EDATE($S1077,29)),"")</f>
        <v/>
      </c>
      <c r="AW1077" s="49" t="str">
        <f>IFERROR(IF(COUNT($S1077:AV1077)&gt;=$P1077,"",EDATE($S1077,30)),"")</f>
        <v/>
      </c>
      <c r="AX1077" s="49" t="str">
        <f>IFERROR(IF(COUNT($S1077:AW1077)&gt;=$P1077,"",EDATE($S1077,31)),"")</f>
        <v/>
      </c>
      <c r="AY1077" s="49" t="str">
        <f>IFERROR(IF(COUNT($S1077:AX1077)&gt;=$P1077,"",EDATE($S1077,32)),"")</f>
        <v/>
      </c>
      <c r="AZ1077" s="49" t="str">
        <f>IFERROR(IF(COUNT($S1077:AY1077)&gt;=$P1077,"",EDATE($S1077,33)),"")</f>
        <v/>
      </c>
      <c r="BA1077" s="49" t="str">
        <f>IFERROR(IF(COUNT($S1077:AZ1077)&gt;=$P1077,"",EDATE($S1077,34)),"")</f>
        <v/>
      </c>
      <c r="BB1077" s="49" t="str">
        <f>IFERROR(IF(COUNT($S1077:BA1077)&gt;=$P1077,"",EDATE($S1077,35)),"")</f>
        <v/>
      </c>
      <c r="BC1077" s="49" t="str">
        <f>IFERROR(IF(COUNT($S1077:BB1077)&gt;=$P1077,"",EDATE($S1077,36)),"")</f>
        <v/>
      </c>
      <c r="BD1077" s="108"/>
    </row>
    <row r="1078" spans="1:56" s="98" customFormat="1" ht="21" customHeight="1" thickBot="1">
      <c r="A1078" s="106" t="str">
        <f t="shared" ca="1" si="96"/>
        <v/>
      </c>
      <c r="B1078" s="152"/>
      <c r="C1078" s="45" t="str">
        <f>IFERROR(VLOOKUP(B1078,'اسماء العملاء'!$A$2:$E$1589,5,FALSE),"")</f>
        <v/>
      </c>
      <c r="D1078" s="60" t="str">
        <f>IFERROR(VLOOKUP(B1078,'اسماء العملاء'!$A$2:$C$1589,2,FALSE),"")</f>
        <v/>
      </c>
      <c r="E1078" s="56"/>
      <c r="F1078" s="62" t="str">
        <f>IFERROR(VLOOKUP(B1078,'اسماء العملاء'!$A$2:$C$1589,3,FALSE),"")</f>
        <v/>
      </c>
      <c r="G1078" s="75" t="str">
        <f>IFERROR(VLOOKUP(B1078,'اسماء العملاء'!$A$2:$F$1589,6,FALSE),"")</f>
        <v/>
      </c>
      <c r="H1078" s="142" t="str">
        <f>IFERROR(VLOOKUP(G1078,'انواع الفلاتر'!$B$2:$C$52,2,FALSE),"")</f>
        <v/>
      </c>
      <c r="I1078" s="128" t="str">
        <f>IFERROR(VLOOKUP(B1078,'اسماء العملاء'!$A$2:$K$1589,11,FALSE),"")</f>
        <v/>
      </c>
      <c r="J1078" s="46" t="str">
        <f t="shared" si="97"/>
        <v/>
      </c>
      <c r="K1078" s="37"/>
      <c r="L1078" s="137" t="str">
        <f t="shared" si="98"/>
        <v/>
      </c>
      <c r="M1078" s="94" t="str">
        <f>IFERROR(VLOOKUP(B1078,'اسماء العملاء'!$A$2:$G$1589,7,FALSE),"")</f>
        <v/>
      </c>
      <c r="N1078" s="92" t="str">
        <f t="shared" si="99"/>
        <v/>
      </c>
      <c r="O1078" s="149" t="str">
        <f>IFERROR(VLOOKUP(B1078,'اسماء العملاء'!$A$2:$I$1589,9,FALSE),"")</f>
        <v/>
      </c>
      <c r="P1078" s="144" t="str">
        <f t="shared" si="100"/>
        <v/>
      </c>
      <c r="Q1078" s="145" t="str">
        <f t="shared" si="101"/>
        <v/>
      </c>
      <c r="R1078" s="50"/>
      <c r="S1078" s="133" t="str">
        <f>IFERROR(VLOOKUP(B1078,'اسماء العملاء'!$A$2:$J$1589,10,FALSE),"")</f>
        <v/>
      </c>
      <c r="T1078" s="48" t="str">
        <f>IFERROR(IF(COUNT($S1078:S1078)&gt;=$P1078,"",EDATE($S1078,1)),"")</f>
        <v/>
      </c>
      <c r="U1078" s="48" t="str">
        <f>IFERROR(IF(COUNT($S1078:T1078)&gt;=$P1078,"",EDATE($S1078,2)),"")</f>
        <v/>
      </c>
      <c r="V1078" s="48" t="str">
        <f>IFERROR(IF(COUNT($S1078:U1078)&gt;=$P1078,"",EDATE($S1078,3)),"")</f>
        <v/>
      </c>
      <c r="W1078" s="48" t="str">
        <f>IFERROR(IF(COUNT($S1078:V1078)&gt;=$P1078,"",EDATE($S1078,4)),"")</f>
        <v/>
      </c>
      <c r="X1078" s="48" t="str">
        <f>IFERROR(IF(COUNT($S1078:W1078)&gt;=$P1078,"",EDATE($S1078,5)),"")</f>
        <v/>
      </c>
      <c r="Y1078" s="48" t="str">
        <f>IFERROR(IF(COUNT($S1078:X1078)&gt;=$P1078,"",EDATE($S1078,6)),"")</f>
        <v/>
      </c>
      <c r="Z1078" s="48" t="str">
        <f>IFERROR(IF(COUNT($S1078:Y1078)&gt;=$P1078,"",EDATE($S1078,7)),"")</f>
        <v/>
      </c>
      <c r="AA1078" s="48" t="str">
        <f>IFERROR(IF(COUNT($S1078:Z1078)&gt;=$P1078,"",EDATE($S1078,8)),"")</f>
        <v/>
      </c>
      <c r="AB1078" s="48" t="str">
        <f>IFERROR(IF(COUNT($S1078:AA1078)&gt;=$P1078,"",EDATE($S1078,9)),"")</f>
        <v/>
      </c>
      <c r="AC1078" s="48" t="str">
        <f>IFERROR(IF(COUNT($S1078:AB1078)&gt;=$P1078,"",EDATE($S1078,10)),"")</f>
        <v/>
      </c>
      <c r="AD1078" s="48" t="str">
        <f>IFERROR(IF(COUNT($S1078:AC1078)&gt;=$P1078,"",EDATE($S1078,11)),"")</f>
        <v/>
      </c>
      <c r="AE1078" s="48" t="str">
        <f>IFERROR(IF(COUNT($S1078:AD1078)&gt;=$P1078,"",EDATE($S1078,12)),"")</f>
        <v/>
      </c>
      <c r="AF1078" s="48" t="str">
        <f>IFERROR(IF(COUNT($S1078:AE1078)&gt;=$P1078,"",EDATE($S1078,13)),"")</f>
        <v/>
      </c>
      <c r="AG1078" s="48" t="str">
        <f>IFERROR(IF(COUNT($S1078:AF1078)&gt;=$P1078,"",EDATE($S1078,14)),"")</f>
        <v/>
      </c>
      <c r="AH1078" s="48" t="str">
        <f>IFERROR(IF(COUNT($S1078:AG1078)&gt;=$P1078,"",EDATE($S1078,15)),"")</f>
        <v/>
      </c>
      <c r="AI1078" s="48" t="str">
        <f>IFERROR(IF(COUNT($S1078:AH1078)&gt;=$P1078,"",EDATE($S1078,16)),"")</f>
        <v/>
      </c>
      <c r="AJ1078" s="48" t="str">
        <f>IFERROR(IF(COUNT($S1078:AI1078)&gt;=$P1078,"",EDATE($S1078,17)),"")</f>
        <v/>
      </c>
      <c r="AK1078" s="48" t="str">
        <f>IFERROR(IF(COUNT($S1078:AJ1078)&gt;=$P1078,"",EDATE($S1078,18)),"")</f>
        <v/>
      </c>
      <c r="AL1078" s="49" t="str">
        <f>IFERROR(IF(COUNT($S1078:AK1078)&gt;=$P1078,"",EDATE($S1078,19)),"")</f>
        <v/>
      </c>
      <c r="AM1078" s="49" t="str">
        <f>IFERROR(IF(COUNT($S1078:AL1078)&gt;=$P1078,"",EDATE($S1078,20)),"")</f>
        <v/>
      </c>
      <c r="AN1078" s="49" t="str">
        <f>IFERROR(IF(COUNT($S1078:AM1078)&gt;=$P1078,"",EDATE($S1078,21)),"")</f>
        <v/>
      </c>
      <c r="AO1078" s="49" t="str">
        <f>IFERROR(IF(COUNT($S1078:AN1078)&gt;=$P1078,"",EDATE($S1078,22)),"")</f>
        <v/>
      </c>
      <c r="AP1078" s="49" t="str">
        <f>IFERROR(IF(COUNT($S1078:AO1078)&gt;=$P1078,"",EDATE($S1078,23)),"")</f>
        <v/>
      </c>
      <c r="AQ1078" s="49" t="str">
        <f>IFERROR(IF(COUNT($S1078:AP1078)&gt;=$P1078,"",EDATE($S1078,24)),"")</f>
        <v/>
      </c>
      <c r="AR1078" s="49" t="str">
        <f>IFERROR(IF(COUNT($S1078:AQ1078)&gt;=$P1078,"",EDATE($S1078,25)),"")</f>
        <v/>
      </c>
      <c r="AS1078" s="49" t="str">
        <f>IFERROR(IF(COUNT($S1078:AR1078)&gt;=$P1078,"",EDATE($S1078,26)),"")</f>
        <v/>
      </c>
      <c r="AT1078" s="49" t="str">
        <f>IFERROR(IF(COUNT($S1078:AS1078)&gt;=$P1078,"",EDATE($S1078,27)),"")</f>
        <v/>
      </c>
      <c r="AU1078" s="49" t="str">
        <f>IFERROR(IF(COUNT($S1078:AT1078)&gt;=$P1078,"",EDATE($S1078,28)),"")</f>
        <v/>
      </c>
      <c r="AV1078" s="49" t="str">
        <f>IFERROR(IF(COUNT($S1078:AU1078)&gt;=$P1078,"",EDATE($S1078,29)),"")</f>
        <v/>
      </c>
      <c r="AW1078" s="49" t="str">
        <f>IFERROR(IF(COUNT($S1078:AV1078)&gt;=$P1078,"",EDATE($S1078,30)),"")</f>
        <v/>
      </c>
      <c r="AX1078" s="49" t="str">
        <f>IFERROR(IF(COUNT($S1078:AW1078)&gt;=$P1078,"",EDATE($S1078,31)),"")</f>
        <v/>
      </c>
      <c r="AY1078" s="49" t="str">
        <f>IFERROR(IF(COUNT($S1078:AX1078)&gt;=$P1078,"",EDATE($S1078,32)),"")</f>
        <v/>
      </c>
      <c r="AZ1078" s="49" t="str">
        <f>IFERROR(IF(COUNT($S1078:AY1078)&gt;=$P1078,"",EDATE($S1078,33)),"")</f>
        <v/>
      </c>
      <c r="BA1078" s="49" t="str">
        <f>IFERROR(IF(COUNT($S1078:AZ1078)&gt;=$P1078,"",EDATE($S1078,34)),"")</f>
        <v/>
      </c>
      <c r="BB1078" s="49" t="str">
        <f>IFERROR(IF(COUNT($S1078:BA1078)&gt;=$P1078,"",EDATE($S1078,35)),"")</f>
        <v/>
      </c>
      <c r="BC1078" s="49" t="str">
        <f>IFERROR(IF(COUNT($S1078:BB1078)&gt;=$P1078,"",EDATE($S1078,36)),"")</f>
        <v/>
      </c>
      <c r="BD1078" s="108"/>
    </row>
    <row r="1079" spans="1:56" s="98" customFormat="1" ht="21" customHeight="1" thickBot="1">
      <c r="A1079" s="106" t="str">
        <f t="shared" ca="1" si="96"/>
        <v/>
      </c>
      <c r="B1079" s="152"/>
      <c r="C1079" s="45" t="str">
        <f>IFERROR(VLOOKUP(B1079,'اسماء العملاء'!$A$2:$E$1589,5,FALSE),"")</f>
        <v/>
      </c>
      <c r="D1079" s="60" t="str">
        <f>IFERROR(VLOOKUP(B1079,'اسماء العملاء'!$A$2:$C$1589,2,FALSE),"")</f>
        <v/>
      </c>
      <c r="E1079" s="56"/>
      <c r="F1079" s="62" t="str">
        <f>IFERROR(VLOOKUP(B1079,'اسماء العملاء'!$A$2:$C$1589,3,FALSE),"")</f>
        <v/>
      </c>
      <c r="G1079" s="75" t="str">
        <f>IFERROR(VLOOKUP(B1079,'اسماء العملاء'!$A$2:$F$1589,6,FALSE),"")</f>
        <v/>
      </c>
      <c r="H1079" s="142" t="str">
        <f>IFERROR(VLOOKUP(G1079,'انواع الفلاتر'!$B$2:$C$52,2,FALSE),"")</f>
        <v/>
      </c>
      <c r="I1079" s="128" t="str">
        <f>IFERROR(VLOOKUP(B1079,'اسماء العملاء'!$A$2:$K$1589,11,FALSE),"")</f>
        <v/>
      </c>
      <c r="J1079" s="46" t="str">
        <f t="shared" si="97"/>
        <v/>
      </c>
      <c r="K1079" s="37"/>
      <c r="L1079" s="137" t="str">
        <f t="shared" si="98"/>
        <v/>
      </c>
      <c r="M1079" s="94" t="str">
        <f>IFERROR(VLOOKUP(B1079,'اسماء العملاء'!$A$2:$G$1589,7,FALSE),"")</f>
        <v/>
      </c>
      <c r="N1079" s="92" t="str">
        <f t="shared" si="99"/>
        <v/>
      </c>
      <c r="O1079" s="149" t="str">
        <f>IFERROR(VLOOKUP(B1079,'اسماء العملاء'!$A$2:$I$1589,9,FALSE),"")</f>
        <v/>
      </c>
      <c r="P1079" s="144" t="str">
        <f t="shared" si="100"/>
        <v/>
      </c>
      <c r="Q1079" s="145" t="str">
        <f t="shared" si="101"/>
        <v/>
      </c>
      <c r="R1079" s="50"/>
      <c r="S1079" s="133" t="str">
        <f>IFERROR(VLOOKUP(B1079,'اسماء العملاء'!$A$2:$J$1589,10,FALSE),"")</f>
        <v/>
      </c>
      <c r="T1079" s="48" t="str">
        <f>IFERROR(IF(COUNT($S1079:S1079)&gt;=$P1079,"",EDATE($S1079,1)),"")</f>
        <v/>
      </c>
      <c r="U1079" s="48" t="str">
        <f>IFERROR(IF(COUNT($S1079:T1079)&gt;=$P1079,"",EDATE($S1079,2)),"")</f>
        <v/>
      </c>
      <c r="V1079" s="48" t="str">
        <f>IFERROR(IF(COUNT($S1079:U1079)&gt;=$P1079,"",EDATE($S1079,3)),"")</f>
        <v/>
      </c>
      <c r="W1079" s="48" t="str">
        <f>IFERROR(IF(COUNT($S1079:V1079)&gt;=$P1079,"",EDATE($S1079,4)),"")</f>
        <v/>
      </c>
      <c r="X1079" s="48" t="str">
        <f>IFERROR(IF(COUNT($S1079:W1079)&gt;=$P1079,"",EDATE($S1079,5)),"")</f>
        <v/>
      </c>
      <c r="Y1079" s="48" t="str">
        <f>IFERROR(IF(COUNT($S1079:X1079)&gt;=$P1079,"",EDATE($S1079,6)),"")</f>
        <v/>
      </c>
      <c r="Z1079" s="48" t="str">
        <f>IFERROR(IF(COUNT($S1079:Y1079)&gt;=$P1079,"",EDATE($S1079,7)),"")</f>
        <v/>
      </c>
      <c r="AA1079" s="48" t="str">
        <f>IFERROR(IF(COUNT($S1079:Z1079)&gt;=$P1079,"",EDATE($S1079,8)),"")</f>
        <v/>
      </c>
      <c r="AB1079" s="48" t="str">
        <f>IFERROR(IF(COUNT($S1079:AA1079)&gt;=$P1079,"",EDATE($S1079,9)),"")</f>
        <v/>
      </c>
      <c r="AC1079" s="48" t="str">
        <f>IFERROR(IF(COUNT($S1079:AB1079)&gt;=$P1079,"",EDATE($S1079,10)),"")</f>
        <v/>
      </c>
      <c r="AD1079" s="48" t="str">
        <f>IFERROR(IF(COUNT($S1079:AC1079)&gt;=$P1079,"",EDATE($S1079,11)),"")</f>
        <v/>
      </c>
      <c r="AE1079" s="48" t="str">
        <f>IFERROR(IF(COUNT($S1079:AD1079)&gt;=$P1079,"",EDATE($S1079,12)),"")</f>
        <v/>
      </c>
      <c r="AF1079" s="48" t="str">
        <f>IFERROR(IF(COUNT($S1079:AE1079)&gt;=$P1079,"",EDATE($S1079,13)),"")</f>
        <v/>
      </c>
      <c r="AG1079" s="48" t="str">
        <f>IFERROR(IF(COUNT($S1079:AF1079)&gt;=$P1079,"",EDATE($S1079,14)),"")</f>
        <v/>
      </c>
      <c r="AH1079" s="48" t="str">
        <f>IFERROR(IF(COUNT($S1079:AG1079)&gt;=$P1079,"",EDATE($S1079,15)),"")</f>
        <v/>
      </c>
      <c r="AI1079" s="48" t="str">
        <f>IFERROR(IF(COUNT($S1079:AH1079)&gt;=$P1079,"",EDATE($S1079,16)),"")</f>
        <v/>
      </c>
      <c r="AJ1079" s="48" t="str">
        <f>IFERROR(IF(COUNT($S1079:AI1079)&gt;=$P1079,"",EDATE($S1079,17)),"")</f>
        <v/>
      </c>
      <c r="AK1079" s="48" t="str">
        <f>IFERROR(IF(COUNT($S1079:AJ1079)&gt;=$P1079,"",EDATE($S1079,18)),"")</f>
        <v/>
      </c>
      <c r="AL1079" s="49" t="str">
        <f>IFERROR(IF(COUNT($S1079:AK1079)&gt;=$P1079,"",EDATE($S1079,19)),"")</f>
        <v/>
      </c>
      <c r="AM1079" s="49" t="str">
        <f>IFERROR(IF(COUNT($S1079:AL1079)&gt;=$P1079,"",EDATE($S1079,20)),"")</f>
        <v/>
      </c>
      <c r="AN1079" s="49" t="str">
        <f>IFERROR(IF(COUNT($S1079:AM1079)&gt;=$P1079,"",EDATE($S1079,21)),"")</f>
        <v/>
      </c>
      <c r="AO1079" s="49" t="str">
        <f>IFERROR(IF(COUNT($S1079:AN1079)&gt;=$P1079,"",EDATE($S1079,22)),"")</f>
        <v/>
      </c>
      <c r="AP1079" s="49" t="str">
        <f>IFERROR(IF(COUNT($S1079:AO1079)&gt;=$P1079,"",EDATE($S1079,23)),"")</f>
        <v/>
      </c>
      <c r="AQ1079" s="49" t="str">
        <f>IFERROR(IF(COUNT($S1079:AP1079)&gt;=$P1079,"",EDATE($S1079,24)),"")</f>
        <v/>
      </c>
      <c r="AR1079" s="49" t="str">
        <f>IFERROR(IF(COUNT($S1079:AQ1079)&gt;=$P1079,"",EDATE($S1079,25)),"")</f>
        <v/>
      </c>
      <c r="AS1079" s="49" t="str">
        <f>IFERROR(IF(COUNT($S1079:AR1079)&gt;=$P1079,"",EDATE($S1079,26)),"")</f>
        <v/>
      </c>
      <c r="AT1079" s="49" t="str">
        <f>IFERROR(IF(COUNT($S1079:AS1079)&gt;=$P1079,"",EDATE($S1079,27)),"")</f>
        <v/>
      </c>
      <c r="AU1079" s="49" t="str">
        <f>IFERROR(IF(COUNT($S1079:AT1079)&gt;=$P1079,"",EDATE($S1079,28)),"")</f>
        <v/>
      </c>
      <c r="AV1079" s="49" t="str">
        <f>IFERROR(IF(COUNT($S1079:AU1079)&gt;=$P1079,"",EDATE($S1079,29)),"")</f>
        <v/>
      </c>
      <c r="AW1079" s="49" t="str">
        <f>IFERROR(IF(COUNT($S1079:AV1079)&gt;=$P1079,"",EDATE($S1079,30)),"")</f>
        <v/>
      </c>
      <c r="AX1079" s="49" t="str">
        <f>IFERROR(IF(COUNT($S1079:AW1079)&gt;=$P1079,"",EDATE($S1079,31)),"")</f>
        <v/>
      </c>
      <c r="AY1079" s="49" t="str">
        <f>IFERROR(IF(COUNT($S1079:AX1079)&gt;=$P1079,"",EDATE($S1079,32)),"")</f>
        <v/>
      </c>
      <c r="AZ1079" s="49" t="str">
        <f>IFERROR(IF(COUNT($S1079:AY1079)&gt;=$P1079,"",EDATE($S1079,33)),"")</f>
        <v/>
      </c>
      <c r="BA1079" s="49" t="str">
        <f>IFERROR(IF(COUNT($S1079:AZ1079)&gt;=$P1079,"",EDATE($S1079,34)),"")</f>
        <v/>
      </c>
      <c r="BB1079" s="49" t="str">
        <f>IFERROR(IF(COUNT($S1079:BA1079)&gt;=$P1079,"",EDATE($S1079,35)),"")</f>
        <v/>
      </c>
      <c r="BC1079" s="49" t="str">
        <f>IFERROR(IF(COUNT($S1079:BB1079)&gt;=$P1079,"",EDATE($S1079,36)),"")</f>
        <v/>
      </c>
      <c r="BD1079" s="108"/>
    </row>
    <row r="1080" spans="1:56" s="98" customFormat="1" ht="21" customHeight="1" thickBot="1">
      <c r="A1080" s="106" t="str">
        <f t="shared" ca="1" si="96"/>
        <v/>
      </c>
      <c r="B1080" s="152"/>
      <c r="C1080" s="45" t="str">
        <f>IFERROR(VLOOKUP(B1080,'اسماء العملاء'!$A$2:$E$1589,5,FALSE),"")</f>
        <v/>
      </c>
      <c r="D1080" s="60" t="str">
        <f>IFERROR(VLOOKUP(B1080,'اسماء العملاء'!$A$2:$C$1589,2,FALSE),"")</f>
        <v/>
      </c>
      <c r="E1080" s="56"/>
      <c r="F1080" s="62" t="str">
        <f>IFERROR(VLOOKUP(B1080,'اسماء العملاء'!$A$2:$C$1589,3,FALSE),"")</f>
        <v/>
      </c>
      <c r="G1080" s="75" t="str">
        <f>IFERROR(VLOOKUP(B1080,'اسماء العملاء'!$A$2:$F$1589,6,FALSE),"")</f>
        <v/>
      </c>
      <c r="H1080" s="142" t="str">
        <f>IFERROR(VLOOKUP(G1080,'انواع الفلاتر'!$B$2:$C$52,2,FALSE),"")</f>
        <v/>
      </c>
      <c r="I1080" s="128" t="str">
        <f>IFERROR(VLOOKUP(B1080,'اسماء العملاء'!$A$2:$K$1589,11,FALSE),"")</f>
        <v/>
      </c>
      <c r="J1080" s="46" t="str">
        <f t="shared" si="97"/>
        <v/>
      </c>
      <c r="K1080" s="37"/>
      <c r="L1080" s="137" t="str">
        <f t="shared" si="98"/>
        <v/>
      </c>
      <c r="M1080" s="94" t="str">
        <f>IFERROR(VLOOKUP(B1080,'اسماء العملاء'!$A$2:$G$1589,7,FALSE),"")</f>
        <v/>
      </c>
      <c r="N1080" s="92" t="str">
        <f t="shared" si="99"/>
        <v/>
      </c>
      <c r="O1080" s="149" t="str">
        <f>IFERROR(VLOOKUP(B1080,'اسماء العملاء'!$A$2:$I$1589,9,FALSE),"")</f>
        <v/>
      </c>
      <c r="P1080" s="144" t="str">
        <f t="shared" si="100"/>
        <v/>
      </c>
      <c r="Q1080" s="145" t="str">
        <f t="shared" si="101"/>
        <v/>
      </c>
      <c r="R1080" s="50"/>
      <c r="S1080" s="133" t="str">
        <f>IFERROR(VLOOKUP(B1080,'اسماء العملاء'!$A$2:$J$1589,10,FALSE),"")</f>
        <v/>
      </c>
      <c r="T1080" s="48" t="str">
        <f>IFERROR(IF(COUNT($S1080:S1080)&gt;=$P1080,"",EDATE($S1080,1)),"")</f>
        <v/>
      </c>
      <c r="U1080" s="48" t="str">
        <f>IFERROR(IF(COUNT($S1080:T1080)&gt;=$P1080,"",EDATE($S1080,2)),"")</f>
        <v/>
      </c>
      <c r="V1080" s="48" t="str">
        <f>IFERROR(IF(COUNT($S1080:U1080)&gt;=$P1080,"",EDATE($S1080,3)),"")</f>
        <v/>
      </c>
      <c r="W1080" s="48" t="str">
        <f>IFERROR(IF(COUNT($S1080:V1080)&gt;=$P1080,"",EDATE($S1080,4)),"")</f>
        <v/>
      </c>
      <c r="X1080" s="48" t="str">
        <f>IFERROR(IF(COUNT($S1080:W1080)&gt;=$P1080,"",EDATE($S1080,5)),"")</f>
        <v/>
      </c>
      <c r="Y1080" s="48" t="str">
        <f>IFERROR(IF(COUNT($S1080:X1080)&gt;=$P1080,"",EDATE($S1080,6)),"")</f>
        <v/>
      </c>
      <c r="Z1080" s="48" t="str">
        <f>IFERROR(IF(COUNT($S1080:Y1080)&gt;=$P1080,"",EDATE($S1080,7)),"")</f>
        <v/>
      </c>
      <c r="AA1080" s="48" t="str">
        <f>IFERROR(IF(COUNT($S1080:Z1080)&gt;=$P1080,"",EDATE($S1080,8)),"")</f>
        <v/>
      </c>
      <c r="AB1080" s="48" t="str">
        <f>IFERROR(IF(COUNT($S1080:AA1080)&gt;=$P1080,"",EDATE($S1080,9)),"")</f>
        <v/>
      </c>
      <c r="AC1080" s="48" t="str">
        <f>IFERROR(IF(COUNT($S1080:AB1080)&gt;=$P1080,"",EDATE($S1080,10)),"")</f>
        <v/>
      </c>
      <c r="AD1080" s="48" t="str">
        <f>IFERROR(IF(COUNT($S1080:AC1080)&gt;=$P1080,"",EDATE($S1080,11)),"")</f>
        <v/>
      </c>
      <c r="AE1080" s="48" t="str">
        <f>IFERROR(IF(COUNT($S1080:AD1080)&gt;=$P1080,"",EDATE($S1080,12)),"")</f>
        <v/>
      </c>
      <c r="AF1080" s="48" t="str">
        <f>IFERROR(IF(COUNT($S1080:AE1080)&gt;=$P1080,"",EDATE($S1080,13)),"")</f>
        <v/>
      </c>
      <c r="AG1080" s="48" t="str">
        <f>IFERROR(IF(COUNT($S1080:AF1080)&gt;=$P1080,"",EDATE($S1080,14)),"")</f>
        <v/>
      </c>
      <c r="AH1080" s="48" t="str">
        <f>IFERROR(IF(COUNT($S1080:AG1080)&gt;=$P1080,"",EDATE($S1080,15)),"")</f>
        <v/>
      </c>
      <c r="AI1080" s="48" t="str">
        <f>IFERROR(IF(COUNT($S1080:AH1080)&gt;=$P1080,"",EDATE($S1080,16)),"")</f>
        <v/>
      </c>
      <c r="AJ1080" s="48" t="str">
        <f>IFERROR(IF(COUNT($S1080:AI1080)&gt;=$P1080,"",EDATE($S1080,17)),"")</f>
        <v/>
      </c>
      <c r="AK1080" s="48" t="str">
        <f>IFERROR(IF(COUNT($S1080:AJ1080)&gt;=$P1080,"",EDATE($S1080,18)),"")</f>
        <v/>
      </c>
      <c r="AL1080" s="49" t="str">
        <f>IFERROR(IF(COUNT($S1080:AK1080)&gt;=$P1080,"",EDATE($S1080,19)),"")</f>
        <v/>
      </c>
      <c r="AM1080" s="49" t="str">
        <f>IFERROR(IF(COUNT($S1080:AL1080)&gt;=$P1080,"",EDATE($S1080,20)),"")</f>
        <v/>
      </c>
      <c r="AN1080" s="49" t="str">
        <f>IFERROR(IF(COUNT($S1080:AM1080)&gt;=$P1080,"",EDATE($S1080,21)),"")</f>
        <v/>
      </c>
      <c r="AO1080" s="49" t="str">
        <f>IFERROR(IF(COUNT($S1080:AN1080)&gt;=$P1080,"",EDATE($S1080,22)),"")</f>
        <v/>
      </c>
      <c r="AP1080" s="49" t="str">
        <f>IFERROR(IF(COUNT($S1080:AO1080)&gt;=$P1080,"",EDATE($S1080,23)),"")</f>
        <v/>
      </c>
      <c r="AQ1080" s="49" t="str">
        <f>IFERROR(IF(COUNT($S1080:AP1080)&gt;=$P1080,"",EDATE($S1080,24)),"")</f>
        <v/>
      </c>
      <c r="AR1080" s="49" t="str">
        <f>IFERROR(IF(COUNT($S1080:AQ1080)&gt;=$P1080,"",EDATE($S1080,25)),"")</f>
        <v/>
      </c>
      <c r="AS1080" s="49" t="str">
        <f>IFERROR(IF(COUNT($S1080:AR1080)&gt;=$P1080,"",EDATE($S1080,26)),"")</f>
        <v/>
      </c>
      <c r="AT1080" s="49" t="str">
        <f>IFERROR(IF(COUNT($S1080:AS1080)&gt;=$P1080,"",EDATE($S1080,27)),"")</f>
        <v/>
      </c>
      <c r="AU1080" s="49" t="str">
        <f>IFERROR(IF(COUNT($S1080:AT1080)&gt;=$P1080,"",EDATE($S1080,28)),"")</f>
        <v/>
      </c>
      <c r="AV1080" s="49" t="str">
        <f>IFERROR(IF(COUNT($S1080:AU1080)&gt;=$P1080,"",EDATE($S1080,29)),"")</f>
        <v/>
      </c>
      <c r="AW1080" s="49" t="str">
        <f>IFERROR(IF(COUNT($S1080:AV1080)&gt;=$P1080,"",EDATE($S1080,30)),"")</f>
        <v/>
      </c>
      <c r="AX1080" s="49" t="str">
        <f>IFERROR(IF(COUNT($S1080:AW1080)&gt;=$P1080,"",EDATE($S1080,31)),"")</f>
        <v/>
      </c>
      <c r="AY1080" s="49" t="str">
        <f>IFERROR(IF(COUNT($S1080:AX1080)&gt;=$P1080,"",EDATE($S1080,32)),"")</f>
        <v/>
      </c>
      <c r="AZ1080" s="49" t="str">
        <f>IFERROR(IF(COUNT($S1080:AY1080)&gt;=$P1080,"",EDATE($S1080,33)),"")</f>
        <v/>
      </c>
      <c r="BA1080" s="49" t="str">
        <f>IFERROR(IF(COUNT($S1080:AZ1080)&gt;=$P1080,"",EDATE($S1080,34)),"")</f>
        <v/>
      </c>
      <c r="BB1080" s="49" t="str">
        <f>IFERROR(IF(COUNT($S1080:BA1080)&gt;=$P1080,"",EDATE($S1080,35)),"")</f>
        <v/>
      </c>
      <c r="BC1080" s="49" t="str">
        <f>IFERROR(IF(COUNT($S1080:BB1080)&gt;=$P1080,"",EDATE($S1080,36)),"")</f>
        <v/>
      </c>
      <c r="BD1080" s="108"/>
    </row>
    <row r="1081" spans="1:56" s="98" customFormat="1" ht="21" customHeight="1" thickBot="1">
      <c r="A1081" s="106" t="str">
        <f t="shared" ca="1" si="96"/>
        <v/>
      </c>
      <c r="B1081" s="152"/>
      <c r="C1081" s="45" t="str">
        <f>IFERROR(VLOOKUP(B1081,'اسماء العملاء'!$A$2:$E$1589,5,FALSE),"")</f>
        <v/>
      </c>
      <c r="D1081" s="60" t="str">
        <f>IFERROR(VLOOKUP(B1081,'اسماء العملاء'!$A$2:$C$1589,2,FALSE),"")</f>
        <v/>
      </c>
      <c r="E1081" s="56"/>
      <c r="F1081" s="62" t="str">
        <f>IFERROR(VLOOKUP(B1081,'اسماء العملاء'!$A$2:$C$1589,3,FALSE),"")</f>
        <v/>
      </c>
      <c r="G1081" s="75" t="str">
        <f>IFERROR(VLOOKUP(B1081,'اسماء العملاء'!$A$2:$F$1589,6,FALSE),"")</f>
        <v/>
      </c>
      <c r="H1081" s="142" t="str">
        <f>IFERROR(VLOOKUP(G1081,'انواع الفلاتر'!$B$2:$C$52,2,FALSE),"")</f>
        <v/>
      </c>
      <c r="I1081" s="128" t="str">
        <f>IFERROR(VLOOKUP(B1081,'اسماء العملاء'!$A$2:$K$1589,11,FALSE),"")</f>
        <v/>
      </c>
      <c r="J1081" s="46" t="str">
        <f t="shared" si="97"/>
        <v/>
      </c>
      <c r="K1081" s="37"/>
      <c r="L1081" s="137" t="str">
        <f t="shared" si="98"/>
        <v/>
      </c>
      <c r="M1081" s="94" t="str">
        <f>IFERROR(VLOOKUP(B1081,'اسماء العملاء'!$A$2:$G$1589,7,FALSE),"")</f>
        <v/>
      </c>
      <c r="N1081" s="92" t="str">
        <f t="shared" si="99"/>
        <v/>
      </c>
      <c r="O1081" s="149" t="str">
        <f>IFERROR(VLOOKUP(B1081,'اسماء العملاء'!$A$2:$I$1589,9,FALSE),"")</f>
        <v/>
      </c>
      <c r="P1081" s="144" t="str">
        <f t="shared" si="100"/>
        <v/>
      </c>
      <c r="Q1081" s="145" t="str">
        <f t="shared" si="101"/>
        <v/>
      </c>
      <c r="R1081" s="50"/>
      <c r="S1081" s="133" t="str">
        <f>IFERROR(VLOOKUP(B1081,'اسماء العملاء'!$A$2:$J$1589,10,FALSE),"")</f>
        <v/>
      </c>
      <c r="T1081" s="48" t="str">
        <f>IFERROR(IF(COUNT($S1081:S1081)&gt;=$P1081,"",EDATE($S1081,1)),"")</f>
        <v/>
      </c>
      <c r="U1081" s="48" t="str">
        <f>IFERROR(IF(COUNT($S1081:T1081)&gt;=$P1081,"",EDATE($S1081,2)),"")</f>
        <v/>
      </c>
      <c r="V1081" s="48" t="str">
        <f>IFERROR(IF(COUNT($S1081:U1081)&gt;=$P1081,"",EDATE($S1081,3)),"")</f>
        <v/>
      </c>
      <c r="W1081" s="48" t="str">
        <f>IFERROR(IF(COUNT($S1081:V1081)&gt;=$P1081,"",EDATE($S1081,4)),"")</f>
        <v/>
      </c>
      <c r="X1081" s="48" t="str">
        <f>IFERROR(IF(COUNT($S1081:W1081)&gt;=$P1081,"",EDATE($S1081,5)),"")</f>
        <v/>
      </c>
      <c r="Y1081" s="48" t="str">
        <f>IFERROR(IF(COUNT($S1081:X1081)&gt;=$P1081,"",EDATE($S1081,6)),"")</f>
        <v/>
      </c>
      <c r="Z1081" s="48" t="str">
        <f>IFERROR(IF(COUNT($S1081:Y1081)&gt;=$P1081,"",EDATE($S1081,7)),"")</f>
        <v/>
      </c>
      <c r="AA1081" s="48" t="str">
        <f>IFERROR(IF(COUNT($S1081:Z1081)&gt;=$P1081,"",EDATE($S1081,8)),"")</f>
        <v/>
      </c>
      <c r="AB1081" s="48" t="str">
        <f>IFERROR(IF(COUNT($S1081:AA1081)&gt;=$P1081,"",EDATE($S1081,9)),"")</f>
        <v/>
      </c>
      <c r="AC1081" s="48" t="str">
        <f>IFERROR(IF(COUNT($S1081:AB1081)&gt;=$P1081,"",EDATE($S1081,10)),"")</f>
        <v/>
      </c>
      <c r="AD1081" s="48" t="str">
        <f>IFERROR(IF(COUNT($S1081:AC1081)&gt;=$P1081,"",EDATE($S1081,11)),"")</f>
        <v/>
      </c>
      <c r="AE1081" s="48" t="str">
        <f>IFERROR(IF(COUNT($S1081:AD1081)&gt;=$P1081,"",EDATE($S1081,12)),"")</f>
        <v/>
      </c>
      <c r="AF1081" s="48" t="str">
        <f>IFERROR(IF(COUNT($S1081:AE1081)&gt;=$P1081,"",EDATE($S1081,13)),"")</f>
        <v/>
      </c>
      <c r="AG1081" s="48" t="str">
        <f>IFERROR(IF(COUNT($S1081:AF1081)&gt;=$P1081,"",EDATE($S1081,14)),"")</f>
        <v/>
      </c>
      <c r="AH1081" s="48" t="str">
        <f>IFERROR(IF(COUNT($S1081:AG1081)&gt;=$P1081,"",EDATE($S1081,15)),"")</f>
        <v/>
      </c>
      <c r="AI1081" s="48" t="str">
        <f>IFERROR(IF(COUNT($S1081:AH1081)&gt;=$P1081,"",EDATE($S1081,16)),"")</f>
        <v/>
      </c>
      <c r="AJ1081" s="48" t="str">
        <f>IFERROR(IF(COUNT($S1081:AI1081)&gt;=$P1081,"",EDATE($S1081,17)),"")</f>
        <v/>
      </c>
      <c r="AK1081" s="48" t="str">
        <f>IFERROR(IF(COUNT($S1081:AJ1081)&gt;=$P1081,"",EDATE($S1081,18)),"")</f>
        <v/>
      </c>
      <c r="AL1081" s="49" t="str">
        <f>IFERROR(IF(COUNT($S1081:AK1081)&gt;=$P1081,"",EDATE($S1081,19)),"")</f>
        <v/>
      </c>
      <c r="AM1081" s="49" t="str">
        <f>IFERROR(IF(COUNT($S1081:AL1081)&gt;=$P1081,"",EDATE($S1081,20)),"")</f>
        <v/>
      </c>
      <c r="AN1081" s="49" t="str">
        <f>IFERROR(IF(COUNT($S1081:AM1081)&gt;=$P1081,"",EDATE($S1081,21)),"")</f>
        <v/>
      </c>
      <c r="AO1081" s="49" t="str">
        <f>IFERROR(IF(COUNT($S1081:AN1081)&gt;=$P1081,"",EDATE($S1081,22)),"")</f>
        <v/>
      </c>
      <c r="AP1081" s="49" t="str">
        <f>IFERROR(IF(COUNT($S1081:AO1081)&gt;=$P1081,"",EDATE($S1081,23)),"")</f>
        <v/>
      </c>
      <c r="AQ1081" s="49" t="str">
        <f>IFERROR(IF(COUNT($S1081:AP1081)&gt;=$P1081,"",EDATE($S1081,24)),"")</f>
        <v/>
      </c>
      <c r="AR1081" s="49" t="str">
        <f>IFERROR(IF(COUNT($S1081:AQ1081)&gt;=$P1081,"",EDATE($S1081,25)),"")</f>
        <v/>
      </c>
      <c r="AS1081" s="49" t="str">
        <f>IFERROR(IF(COUNT($S1081:AR1081)&gt;=$P1081,"",EDATE($S1081,26)),"")</f>
        <v/>
      </c>
      <c r="AT1081" s="49" t="str">
        <f>IFERROR(IF(COUNT($S1081:AS1081)&gt;=$P1081,"",EDATE($S1081,27)),"")</f>
        <v/>
      </c>
      <c r="AU1081" s="49" t="str">
        <f>IFERROR(IF(COUNT($S1081:AT1081)&gt;=$P1081,"",EDATE($S1081,28)),"")</f>
        <v/>
      </c>
      <c r="AV1081" s="49" t="str">
        <f>IFERROR(IF(COUNT($S1081:AU1081)&gt;=$P1081,"",EDATE($S1081,29)),"")</f>
        <v/>
      </c>
      <c r="AW1081" s="49" t="str">
        <f>IFERROR(IF(COUNT($S1081:AV1081)&gt;=$P1081,"",EDATE($S1081,30)),"")</f>
        <v/>
      </c>
      <c r="AX1081" s="49" t="str">
        <f>IFERROR(IF(COUNT($S1081:AW1081)&gt;=$P1081,"",EDATE($S1081,31)),"")</f>
        <v/>
      </c>
      <c r="AY1081" s="49" t="str">
        <f>IFERROR(IF(COUNT($S1081:AX1081)&gt;=$P1081,"",EDATE($S1081,32)),"")</f>
        <v/>
      </c>
      <c r="AZ1081" s="49" t="str">
        <f>IFERROR(IF(COUNT($S1081:AY1081)&gt;=$P1081,"",EDATE($S1081,33)),"")</f>
        <v/>
      </c>
      <c r="BA1081" s="49" t="str">
        <f>IFERROR(IF(COUNT($S1081:AZ1081)&gt;=$P1081,"",EDATE($S1081,34)),"")</f>
        <v/>
      </c>
      <c r="BB1081" s="49" t="str">
        <f>IFERROR(IF(COUNT($S1081:BA1081)&gt;=$P1081,"",EDATE($S1081,35)),"")</f>
        <v/>
      </c>
      <c r="BC1081" s="49" t="str">
        <f>IFERROR(IF(COUNT($S1081:BB1081)&gt;=$P1081,"",EDATE($S1081,36)),"")</f>
        <v/>
      </c>
      <c r="BD1081" s="108"/>
    </row>
    <row r="1082" spans="1:56" s="98" customFormat="1" ht="21" customHeight="1" thickBot="1">
      <c r="A1082" s="106" t="str">
        <f t="shared" ca="1" si="96"/>
        <v/>
      </c>
      <c r="B1082" s="152"/>
      <c r="C1082" s="45" t="str">
        <f>IFERROR(VLOOKUP(B1082,'اسماء العملاء'!$A$2:$E$1589,5,FALSE),"")</f>
        <v/>
      </c>
      <c r="D1082" s="60" t="str">
        <f>IFERROR(VLOOKUP(B1082,'اسماء العملاء'!$A$2:$C$1589,2,FALSE),"")</f>
        <v/>
      </c>
      <c r="E1082" s="56"/>
      <c r="F1082" s="62" t="str">
        <f>IFERROR(VLOOKUP(B1082,'اسماء العملاء'!$A$2:$C$1589,3,FALSE),"")</f>
        <v/>
      </c>
      <c r="G1082" s="75" t="str">
        <f>IFERROR(VLOOKUP(B1082,'اسماء العملاء'!$A$2:$F$1589,6,FALSE),"")</f>
        <v/>
      </c>
      <c r="H1082" s="142" t="str">
        <f>IFERROR(VLOOKUP(G1082,'انواع الفلاتر'!$B$2:$C$52,2,FALSE),"")</f>
        <v/>
      </c>
      <c r="I1082" s="128" t="str">
        <f>IFERROR(VLOOKUP(B1082,'اسماء العملاء'!$A$2:$K$1589,11,FALSE),"")</f>
        <v/>
      </c>
      <c r="J1082" s="46" t="str">
        <f t="shared" si="97"/>
        <v/>
      </c>
      <c r="K1082" s="37"/>
      <c r="L1082" s="137" t="str">
        <f t="shared" si="98"/>
        <v/>
      </c>
      <c r="M1082" s="94" t="str">
        <f>IFERROR(VLOOKUP(B1082,'اسماء العملاء'!$A$2:$G$1589,7,FALSE),"")</f>
        <v/>
      </c>
      <c r="N1082" s="92" t="str">
        <f t="shared" si="99"/>
        <v/>
      </c>
      <c r="O1082" s="149" t="str">
        <f>IFERROR(VLOOKUP(B1082,'اسماء العملاء'!$A$2:$I$1589,9,FALSE),"")</f>
        <v/>
      </c>
      <c r="P1082" s="144" t="str">
        <f t="shared" si="100"/>
        <v/>
      </c>
      <c r="Q1082" s="145" t="str">
        <f t="shared" si="101"/>
        <v/>
      </c>
      <c r="R1082" s="50"/>
      <c r="S1082" s="133" t="str">
        <f>IFERROR(VLOOKUP(B1082,'اسماء العملاء'!$A$2:$J$1589,10,FALSE),"")</f>
        <v/>
      </c>
      <c r="T1082" s="48" t="str">
        <f>IFERROR(IF(COUNT($S1082:S1082)&gt;=$P1082,"",EDATE($S1082,1)),"")</f>
        <v/>
      </c>
      <c r="U1082" s="48" t="str">
        <f>IFERROR(IF(COUNT($S1082:T1082)&gt;=$P1082,"",EDATE($S1082,2)),"")</f>
        <v/>
      </c>
      <c r="V1082" s="48" t="str">
        <f>IFERROR(IF(COUNT($S1082:U1082)&gt;=$P1082,"",EDATE($S1082,3)),"")</f>
        <v/>
      </c>
      <c r="W1082" s="48" t="str">
        <f>IFERROR(IF(COUNT($S1082:V1082)&gt;=$P1082,"",EDATE($S1082,4)),"")</f>
        <v/>
      </c>
      <c r="X1082" s="48" t="str">
        <f>IFERROR(IF(COUNT($S1082:W1082)&gt;=$P1082,"",EDATE($S1082,5)),"")</f>
        <v/>
      </c>
      <c r="Y1082" s="48" t="str">
        <f>IFERROR(IF(COUNT($S1082:X1082)&gt;=$P1082,"",EDATE($S1082,6)),"")</f>
        <v/>
      </c>
      <c r="Z1082" s="48" t="str">
        <f>IFERROR(IF(COUNT($S1082:Y1082)&gt;=$P1082,"",EDATE($S1082,7)),"")</f>
        <v/>
      </c>
      <c r="AA1082" s="48" t="str">
        <f>IFERROR(IF(COUNT($S1082:Z1082)&gt;=$P1082,"",EDATE($S1082,8)),"")</f>
        <v/>
      </c>
      <c r="AB1082" s="48" t="str">
        <f>IFERROR(IF(COUNT($S1082:AA1082)&gt;=$P1082,"",EDATE($S1082,9)),"")</f>
        <v/>
      </c>
      <c r="AC1082" s="48" t="str">
        <f>IFERROR(IF(COUNT($S1082:AB1082)&gt;=$P1082,"",EDATE($S1082,10)),"")</f>
        <v/>
      </c>
      <c r="AD1082" s="48" t="str">
        <f>IFERROR(IF(COUNT($S1082:AC1082)&gt;=$P1082,"",EDATE($S1082,11)),"")</f>
        <v/>
      </c>
      <c r="AE1082" s="48" t="str">
        <f>IFERROR(IF(COUNT($S1082:AD1082)&gt;=$P1082,"",EDATE($S1082,12)),"")</f>
        <v/>
      </c>
      <c r="AF1082" s="48" t="str">
        <f>IFERROR(IF(COUNT($S1082:AE1082)&gt;=$P1082,"",EDATE($S1082,13)),"")</f>
        <v/>
      </c>
      <c r="AG1082" s="48" t="str">
        <f>IFERROR(IF(COUNT($S1082:AF1082)&gt;=$P1082,"",EDATE($S1082,14)),"")</f>
        <v/>
      </c>
      <c r="AH1082" s="48" t="str">
        <f>IFERROR(IF(COUNT($S1082:AG1082)&gt;=$P1082,"",EDATE($S1082,15)),"")</f>
        <v/>
      </c>
      <c r="AI1082" s="48" t="str">
        <f>IFERROR(IF(COUNT($S1082:AH1082)&gt;=$P1082,"",EDATE($S1082,16)),"")</f>
        <v/>
      </c>
      <c r="AJ1082" s="48" t="str">
        <f>IFERROR(IF(COUNT($S1082:AI1082)&gt;=$P1082,"",EDATE($S1082,17)),"")</f>
        <v/>
      </c>
      <c r="AK1082" s="48" t="str">
        <f>IFERROR(IF(COUNT($S1082:AJ1082)&gt;=$P1082,"",EDATE($S1082,18)),"")</f>
        <v/>
      </c>
      <c r="AL1082" s="49" t="str">
        <f>IFERROR(IF(COUNT($S1082:AK1082)&gt;=$P1082,"",EDATE($S1082,19)),"")</f>
        <v/>
      </c>
      <c r="AM1082" s="49" t="str">
        <f>IFERROR(IF(COUNT($S1082:AL1082)&gt;=$P1082,"",EDATE($S1082,20)),"")</f>
        <v/>
      </c>
      <c r="AN1082" s="49" t="str">
        <f>IFERROR(IF(COUNT($S1082:AM1082)&gt;=$P1082,"",EDATE($S1082,21)),"")</f>
        <v/>
      </c>
      <c r="AO1082" s="49" t="str">
        <f>IFERROR(IF(COUNT($S1082:AN1082)&gt;=$P1082,"",EDATE($S1082,22)),"")</f>
        <v/>
      </c>
      <c r="AP1082" s="49" t="str">
        <f>IFERROR(IF(COUNT($S1082:AO1082)&gt;=$P1082,"",EDATE($S1082,23)),"")</f>
        <v/>
      </c>
      <c r="AQ1082" s="49" t="str">
        <f>IFERROR(IF(COUNT($S1082:AP1082)&gt;=$P1082,"",EDATE($S1082,24)),"")</f>
        <v/>
      </c>
      <c r="AR1082" s="49" t="str">
        <f>IFERROR(IF(COUNT($S1082:AQ1082)&gt;=$P1082,"",EDATE($S1082,25)),"")</f>
        <v/>
      </c>
      <c r="AS1082" s="49" t="str">
        <f>IFERROR(IF(COUNT($S1082:AR1082)&gt;=$P1082,"",EDATE($S1082,26)),"")</f>
        <v/>
      </c>
      <c r="AT1082" s="49" t="str">
        <f>IFERROR(IF(COUNT($S1082:AS1082)&gt;=$P1082,"",EDATE($S1082,27)),"")</f>
        <v/>
      </c>
      <c r="AU1082" s="49" t="str">
        <f>IFERROR(IF(COUNT($S1082:AT1082)&gt;=$P1082,"",EDATE($S1082,28)),"")</f>
        <v/>
      </c>
      <c r="AV1082" s="49" t="str">
        <f>IFERROR(IF(COUNT($S1082:AU1082)&gt;=$P1082,"",EDATE($S1082,29)),"")</f>
        <v/>
      </c>
      <c r="AW1082" s="49" t="str">
        <f>IFERROR(IF(COUNT($S1082:AV1082)&gt;=$P1082,"",EDATE($S1082,30)),"")</f>
        <v/>
      </c>
      <c r="AX1082" s="49" t="str">
        <f>IFERROR(IF(COUNT($S1082:AW1082)&gt;=$P1082,"",EDATE($S1082,31)),"")</f>
        <v/>
      </c>
      <c r="AY1082" s="49" t="str">
        <f>IFERROR(IF(COUNT($S1082:AX1082)&gt;=$P1082,"",EDATE($S1082,32)),"")</f>
        <v/>
      </c>
      <c r="AZ1082" s="49" t="str">
        <f>IFERROR(IF(COUNT($S1082:AY1082)&gt;=$P1082,"",EDATE($S1082,33)),"")</f>
        <v/>
      </c>
      <c r="BA1082" s="49" t="str">
        <f>IFERROR(IF(COUNT($S1082:AZ1082)&gt;=$P1082,"",EDATE($S1082,34)),"")</f>
        <v/>
      </c>
      <c r="BB1082" s="49" t="str">
        <f>IFERROR(IF(COUNT($S1082:BA1082)&gt;=$P1082,"",EDATE($S1082,35)),"")</f>
        <v/>
      </c>
      <c r="BC1082" s="49" t="str">
        <f>IFERROR(IF(COUNT($S1082:BB1082)&gt;=$P1082,"",EDATE($S1082,36)),"")</f>
        <v/>
      </c>
      <c r="BD1082" s="108"/>
    </row>
    <row r="1083" spans="1:56" s="98" customFormat="1" ht="21" customHeight="1" thickBot="1">
      <c r="A1083" s="106" t="str">
        <f t="shared" ca="1" si="96"/>
        <v/>
      </c>
      <c r="B1083" s="152"/>
      <c r="C1083" s="45" t="str">
        <f>IFERROR(VLOOKUP(B1083,'اسماء العملاء'!$A$2:$E$1589,5,FALSE),"")</f>
        <v/>
      </c>
      <c r="D1083" s="60" t="str">
        <f>IFERROR(VLOOKUP(B1083,'اسماء العملاء'!$A$2:$C$1589,2,FALSE),"")</f>
        <v/>
      </c>
      <c r="E1083" s="56"/>
      <c r="F1083" s="62" t="str">
        <f>IFERROR(VLOOKUP(B1083,'اسماء العملاء'!$A$2:$C$1589,3,FALSE),"")</f>
        <v/>
      </c>
      <c r="G1083" s="75" t="str">
        <f>IFERROR(VLOOKUP(B1083,'اسماء العملاء'!$A$2:$F$1589,6,FALSE),"")</f>
        <v/>
      </c>
      <c r="H1083" s="142" t="str">
        <f>IFERROR(VLOOKUP(G1083,'انواع الفلاتر'!$B$2:$C$52,2,FALSE),"")</f>
        <v/>
      </c>
      <c r="I1083" s="128" t="str">
        <f>IFERROR(VLOOKUP(B1083,'اسماء العملاء'!$A$2:$K$1589,11,FALSE),"")</f>
        <v/>
      </c>
      <c r="J1083" s="46" t="str">
        <f t="shared" si="97"/>
        <v/>
      </c>
      <c r="K1083" s="37"/>
      <c r="L1083" s="137" t="str">
        <f t="shared" si="98"/>
        <v/>
      </c>
      <c r="M1083" s="94" t="str">
        <f>IFERROR(VLOOKUP(B1083,'اسماء العملاء'!$A$2:$G$1589,7,FALSE),"")</f>
        <v/>
      </c>
      <c r="N1083" s="92" t="str">
        <f t="shared" si="99"/>
        <v/>
      </c>
      <c r="O1083" s="149" t="str">
        <f>IFERROR(VLOOKUP(B1083,'اسماء العملاء'!$A$2:$I$1589,9,FALSE),"")</f>
        <v/>
      </c>
      <c r="P1083" s="144" t="str">
        <f t="shared" si="100"/>
        <v/>
      </c>
      <c r="Q1083" s="145" t="str">
        <f t="shared" si="101"/>
        <v/>
      </c>
      <c r="R1083" s="50"/>
      <c r="S1083" s="133" t="str">
        <f>IFERROR(VLOOKUP(B1083,'اسماء العملاء'!$A$2:$J$1589,10,FALSE),"")</f>
        <v/>
      </c>
      <c r="T1083" s="48" t="str">
        <f>IFERROR(IF(COUNT($S1083:S1083)&gt;=$P1083,"",EDATE($S1083,1)),"")</f>
        <v/>
      </c>
      <c r="U1083" s="48" t="str">
        <f>IFERROR(IF(COUNT($S1083:T1083)&gt;=$P1083,"",EDATE($S1083,2)),"")</f>
        <v/>
      </c>
      <c r="V1083" s="48" t="str">
        <f>IFERROR(IF(COUNT($S1083:U1083)&gt;=$P1083,"",EDATE($S1083,3)),"")</f>
        <v/>
      </c>
      <c r="W1083" s="48" t="str">
        <f>IFERROR(IF(COUNT($S1083:V1083)&gt;=$P1083,"",EDATE($S1083,4)),"")</f>
        <v/>
      </c>
      <c r="X1083" s="48" t="str">
        <f>IFERROR(IF(COUNT($S1083:W1083)&gt;=$P1083,"",EDATE($S1083,5)),"")</f>
        <v/>
      </c>
      <c r="Y1083" s="48" t="str">
        <f>IFERROR(IF(COUNT($S1083:X1083)&gt;=$P1083,"",EDATE($S1083,6)),"")</f>
        <v/>
      </c>
      <c r="Z1083" s="48" t="str">
        <f>IFERROR(IF(COUNT($S1083:Y1083)&gt;=$P1083,"",EDATE($S1083,7)),"")</f>
        <v/>
      </c>
      <c r="AA1083" s="48" t="str">
        <f>IFERROR(IF(COUNT($S1083:Z1083)&gt;=$P1083,"",EDATE($S1083,8)),"")</f>
        <v/>
      </c>
      <c r="AB1083" s="48" t="str">
        <f>IFERROR(IF(COUNT($S1083:AA1083)&gt;=$P1083,"",EDATE($S1083,9)),"")</f>
        <v/>
      </c>
      <c r="AC1083" s="48" t="str">
        <f>IFERROR(IF(COUNT($S1083:AB1083)&gt;=$P1083,"",EDATE($S1083,10)),"")</f>
        <v/>
      </c>
      <c r="AD1083" s="48" t="str">
        <f>IFERROR(IF(COUNT($S1083:AC1083)&gt;=$P1083,"",EDATE($S1083,11)),"")</f>
        <v/>
      </c>
      <c r="AE1083" s="48" t="str">
        <f>IFERROR(IF(COUNT($S1083:AD1083)&gt;=$P1083,"",EDATE($S1083,12)),"")</f>
        <v/>
      </c>
      <c r="AF1083" s="48" t="str">
        <f>IFERROR(IF(COUNT($S1083:AE1083)&gt;=$P1083,"",EDATE($S1083,13)),"")</f>
        <v/>
      </c>
      <c r="AG1083" s="48" t="str">
        <f>IFERROR(IF(COUNT($S1083:AF1083)&gt;=$P1083,"",EDATE($S1083,14)),"")</f>
        <v/>
      </c>
      <c r="AH1083" s="48" t="str">
        <f>IFERROR(IF(COUNT($S1083:AG1083)&gt;=$P1083,"",EDATE($S1083,15)),"")</f>
        <v/>
      </c>
      <c r="AI1083" s="48" t="str">
        <f>IFERROR(IF(COUNT($S1083:AH1083)&gt;=$P1083,"",EDATE($S1083,16)),"")</f>
        <v/>
      </c>
      <c r="AJ1083" s="48" t="str">
        <f>IFERROR(IF(COUNT($S1083:AI1083)&gt;=$P1083,"",EDATE($S1083,17)),"")</f>
        <v/>
      </c>
      <c r="AK1083" s="48" t="str">
        <f>IFERROR(IF(COUNT($S1083:AJ1083)&gt;=$P1083,"",EDATE($S1083,18)),"")</f>
        <v/>
      </c>
      <c r="AL1083" s="49" t="str">
        <f>IFERROR(IF(COUNT($S1083:AK1083)&gt;=$P1083,"",EDATE($S1083,19)),"")</f>
        <v/>
      </c>
      <c r="AM1083" s="49" t="str">
        <f>IFERROR(IF(COUNT($S1083:AL1083)&gt;=$P1083,"",EDATE($S1083,20)),"")</f>
        <v/>
      </c>
      <c r="AN1083" s="49" t="str">
        <f>IFERROR(IF(COUNT($S1083:AM1083)&gt;=$P1083,"",EDATE($S1083,21)),"")</f>
        <v/>
      </c>
      <c r="AO1083" s="49" t="str">
        <f>IFERROR(IF(COUNT($S1083:AN1083)&gt;=$P1083,"",EDATE($S1083,22)),"")</f>
        <v/>
      </c>
      <c r="AP1083" s="49" t="str">
        <f>IFERROR(IF(COUNT($S1083:AO1083)&gt;=$P1083,"",EDATE($S1083,23)),"")</f>
        <v/>
      </c>
      <c r="AQ1083" s="49" t="str">
        <f>IFERROR(IF(COUNT($S1083:AP1083)&gt;=$P1083,"",EDATE($S1083,24)),"")</f>
        <v/>
      </c>
      <c r="AR1083" s="49" t="str">
        <f>IFERROR(IF(COUNT($S1083:AQ1083)&gt;=$P1083,"",EDATE($S1083,25)),"")</f>
        <v/>
      </c>
      <c r="AS1083" s="49" t="str">
        <f>IFERROR(IF(COUNT($S1083:AR1083)&gt;=$P1083,"",EDATE($S1083,26)),"")</f>
        <v/>
      </c>
      <c r="AT1083" s="49" t="str">
        <f>IFERROR(IF(COUNT($S1083:AS1083)&gt;=$P1083,"",EDATE($S1083,27)),"")</f>
        <v/>
      </c>
      <c r="AU1083" s="49" t="str">
        <f>IFERROR(IF(COUNT($S1083:AT1083)&gt;=$P1083,"",EDATE($S1083,28)),"")</f>
        <v/>
      </c>
      <c r="AV1083" s="49" t="str">
        <f>IFERROR(IF(COUNT($S1083:AU1083)&gt;=$P1083,"",EDATE($S1083,29)),"")</f>
        <v/>
      </c>
      <c r="AW1083" s="49" t="str">
        <f>IFERROR(IF(COUNT($S1083:AV1083)&gt;=$P1083,"",EDATE($S1083,30)),"")</f>
        <v/>
      </c>
      <c r="AX1083" s="49" t="str">
        <f>IFERROR(IF(COUNT($S1083:AW1083)&gt;=$P1083,"",EDATE($S1083,31)),"")</f>
        <v/>
      </c>
      <c r="AY1083" s="49" t="str">
        <f>IFERROR(IF(COUNT($S1083:AX1083)&gt;=$P1083,"",EDATE($S1083,32)),"")</f>
        <v/>
      </c>
      <c r="AZ1083" s="49" t="str">
        <f>IFERROR(IF(COUNT($S1083:AY1083)&gt;=$P1083,"",EDATE($S1083,33)),"")</f>
        <v/>
      </c>
      <c r="BA1083" s="49" t="str">
        <f>IFERROR(IF(COUNT($S1083:AZ1083)&gt;=$P1083,"",EDATE($S1083,34)),"")</f>
        <v/>
      </c>
      <c r="BB1083" s="49" t="str">
        <f>IFERROR(IF(COUNT($S1083:BA1083)&gt;=$P1083,"",EDATE($S1083,35)),"")</f>
        <v/>
      </c>
      <c r="BC1083" s="49" t="str">
        <f>IFERROR(IF(COUNT($S1083:BB1083)&gt;=$P1083,"",EDATE($S1083,36)),"")</f>
        <v/>
      </c>
      <c r="BD1083" s="108"/>
    </row>
    <row r="1084" spans="1:56" s="98" customFormat="1" ht="21" customHeight="1" thickBot="1">
      <c r="A1084" s="106" t="str">
        <f t="shared" ca="1" si="96"/>
        <v/>
      </c>
      <c r="B1084" s="152"/>
      <c r="C1084" s="45" t="str">
        <f>IFERROR(VLOOKUP(B1084,'اسماء العملاء'!$A$2:$E$1589,5,FALSE),"")</f>
        <v/>
      </c>
      <c r="D1084" s="60" t="str">
        <f>IFERROR(VLOOKUP(B1084,'اسماء العملاء'!$A$2:$C$1589,2,FALSE),"")</f>
        <v/>
      </c>
      <c r="E1084" s="56"/>
      <c r="F1084" s="62" t="str">
        <f>IFERROR(VLOOKUP(B1084,'اسماء العملاء'!$A$2:$C$1589,3,FALSE),"")</f>
        <v/>
      </c>
      <c r="G1084" s="75" t="str">
        <f>IFERROR(VLOOKUP(B1084,'اسماء العملاء'!$A$2:$F$1589,6,FALSE),"")</f>
        <v/>
      </c>
      <c r="H1084" s="142" t="str">
        <f>IFERROR(VLOOKUP(G1084,'انواع الفلاتر'!$B$2:$C$52,2,FALSE),"")</f>
        <v/>
      </c>
      <c r="I1084" s="128" t="str">
        <f>IFERROR(VLOOKUP(B1084,'اسماء العملاء'!$A$2:$K$1589,11,FALSE),"")</f>
        <v/>
      </c>
      <c r="J1084" s="46" t="str">
        <f t="shared" si="97"/>
        <v/>
      </c>
      <c r="K1084" s="37"/>
      <c r="L1084" s="137" t="str">
        <f t="shared" si="98"/>
        <v/>
      </c>
      <c r="M1084" s="94" t="str">
        <f>IFERROR(VLOOKUP(B1084,'اسماء العملاء'!$A$2:$G$1589,7,FALSE),"")</f>
        <v/>
      </c>
      <c r="N1084" s="92" t="str">
        <f t="shared" si="99"/>
        <v/>
      </c>
      <c r="O1084" s="149" t="str">
        <f>IFERROR(VLOOKUP(B1084,'اسماء العملاء'!$A$2:$I$1589,9,FALSE),"")</f>
        <v/>
      </c>
      <c r="P1084" s="144" t="str">
        <f t="shared" si="100"/>
        <v/>
      </c>
      <c r="Q1084" s="145" t="str">
        <f t="shared" si="101"/>
        <v/>
      </c>
      <c r="R1084" s="50"/>
      <c r="S1084" s="133" t="str">
        <f>IFERROR(VLOOKUP(B1084,'اسماء العملاء'!$A$2:$J$1589,10,FALSE),"")</f>
        <v/>
      </c>
      <c r="T1084" s="48" t="str">
        <f>IFERROR(IF(COUNT($S1084:S1084)&gt;=$P1084,"",EDATE($S1084,1)),"")</f>
        <v/>
      </c>
      <c r="U1084" s="48" t="str">
        <f>IFERROR(IF(COUNT($S1084:T1084)&gt;=$P1084,"",EDATE($S1084,2)),"")</f>
        <v/>
      </c>
      <c r="V1084" s="48" t="str">
        <f>IFERROR(IF(COUNT($S1084:U1084)&gt;=$P1084,"",EDATE($S1084,3)),"")</f>
        <v/>
      </c>
      <c r="W1084" s="48" t="str">
        <f>IFERROR(IF(COUNT($S1084:V1084)&gt;=$P1084,"",EDATE($S1084,4)),"")</f>
        <v/>
      </c>
      <c r="X1084" s="48" t="str">
        <f>IFERROR(IF(COUNT($S1084:W1084)&gt;=$P1084,"",EDATE($S1084,5)),"")</f>
        <v/>
      </c>
      <c r="Y1084" s="48" t="str">
        <f>IFERROR(IF(COUNT($S1084:X1084)&gt;=$P1084,"",EDATE($S1084,6)),"")</f>
        <v/>
      </c>
      <c r="Z1084" s="48" t="str">
        <f>IFERROR(IF(COUNT($S1084:Y1084)&gt;=$P1084,"",EDATE($S1084,7)),"")</f>
        <v/>
      </c>
      <c r="AA1084" s="48" t="str">
        <f>IFERROR(IF(COUNT($S1084:Z1084)&gt;=$P1084,"",EDATE($S1084,8)),"")</f>
        <v/>
      </c>
      <c r="AB1084" s="48" t="str">
        <f>IFERROR(IF(COUNT($S1084:AA1084)&gt;=$P1084,"",EDATE($S1084,9)),"")</f>
        <v/>
      </c>
      <c r="AC1084" s="48" t="str">
        <f>IFERROR(IF(COUNT($S1084:AB1084)&gt;=$P1084,"",EDATE($S1084,10)),"")</f>
        <v/>
      </c>
      <c r="AD1084" s="48" t="str">
        <f>IFERROR(IF(COUNT($S1084:AC1084)&gt;=$P1084,"",EDATE($S1084,11)),"")</f>
        <v/>
      </c>
      <c r="AE1084" s="48" t="str">
        <f>IFERROR(IF(COUNT($S1084:AD1084)&gt;=$P1084,"",EDATE($S1084,12)),"")</f>
        <v/>
      </c>
      <c r="AF1084" s="48" t="str">
        <f>IFERROR(IF(COUNT($S1084:AE1084)&gt;=$P1084,"",EDATE($S1084,13)),"")</f>
        <v/>
      </c>
      <c r="AG1084" s="48" t="str">
        <f>IFERROR(IF(COUNT($S1084:AF1084)&gt;=$P1084,"",EDATE($S1084,14)),"")</f>
        <v/>
      </c>
      <c r="AH1084" s="48" t="str">
        <f>IFERROR(IF(COUNT($S1084:AG1084)&gt;=$P1084,"",EDATE($S1084,15)),"")</f>
        <v/>
      </c>
      <c r="AI1084" s="48" t="str">
        <f>IFERROR(IF(COUNT($S1084:AH1084)&gt;=$P1084,"",EDATE($S1084,16)),"")</f>
        <v/>
      </c>
      <c r="AJ1084" s="48" t="str">
        <f>IFERROR(IF(COUNT($S1084:AI1084)&gt;=$P1084,"",EDATE($S1084,17)),"")</f>
        <v/>
      </c>
      <c r="AK1084" s="48" t="str">
        <f>IFERROR(IF(COUNT($S1084:AJ1084)&gt;=$P1084,"",EDATE($S1084,18)),"")</f>
        <v/>
      </c>
      <c r="AL1084" s="49" t="str">
        <f>IFERROR(IF(COUNT($S1084:AK1084)&gt;=$P1084,"",EDATE($S1084,19)),"")</f>
        <v/>
      </c>
      <c r="AM1084" s="49" t="str">
        <f>IFERROR(IF(COUNT($S1084:AL1084)&gt;=$P1084,"",EDATE($S1084,20)),"")</f>
        <v/>
      </c>
      <c r="AN1084" s="49" t="str">
        <f>IFERROR(IF(COUNT($S1084:AM1084)&gt;=$P1084,"",EDATE($S1084,21)),"")</f>
        <v/>
      </c>
      <c r="AO1084" s="49" t="str">
        <f>IFERROR(IF(COUNT($S1084:AN1084)&gt;=$P1084,"",EDATE($S1084,22)),"")</f>
        <v/>
      </c>
      <c r="AP1084" s="49" t="str">
        <f>IFERROR(IF(COUNT($S1084:AO1084)&gt;=$P1084,"",EDATE($S1084,23)),"")</f>
        <v/>
      </c>
      <c r="AQ1084" s="49" t="str">
        <f>IFERROR(IF(COUNT($S1084:AP1084)&gt;=$P1084,"",EDATE($S1084,24)),"")</f>
        <v/>
      </c>
      <c r="AR1084" s="49" t="str">
        <f>IFERROR(IF(COUNT($S1084:AQ1084)&gt;=$P1084,"",EDATE($S1084,25)),"")</f>
        <v/>
      </c>
      <c r="AS1084" s="49" t="str">
        <f>IFERROR(IF(COUNT($S1084:AR1084)&gt;=$P1084,"",EDATE($S1084,26)),"")</f>
        <v/>
      </c>
      <c r="AT1084" s="49" t="str">
        <f>IFERROR(IF(COUNT($S1084:AS1084)&gt;=$P1084,"",EDATE($S1084,27)),"")</f>
        <v/>
      </c>
      <c r="AU1084" s="49" t="str">
        <f>IFERROR(IF(COUNT($S1084:AT1084)&gt;=$P1084,"",EDATE($S1084,28)),"")</f>
        <v/>
      </c>
      <c r="AV1084" s="49" t="str">
        <f>IFERROR(IF(COUNT($S1084:AU1084)&gt;=$P1084,"",EDATE($S1084,29)),"")</f>
        <v/>
      </c>
      <c r="AW1084" s="49" t="str">
        <f>IFERROR(IF(COUNT($S1084:AV1084)&gt;=$P1084,"",EDATE($S1084,30)),"")</f>
        <v/>
      </c>
      <c r="AX1084" s="49" t="str">
        <f>IFERROR(IF(COUNT($S1084:AW1084)&gt;=$P1084,"",EDATE($S1084,31)),"")</f>
        <v/>
      </c>
      <c r="AY1084" s="49" t="str">
        <f>IFERROR(IF(COUNT($S1084:AX1084)&gt;=$P1084,"",EDATE($S1084,32)),"")</f>
        <v/>
      </c>
      <c r="AZ1084" s="49" t="str">
        <f>IFERROR(IF(COUNT($S1084:AY1084)&gt;=$P1084,"",EDATE($S1084,33)),"")</f>
        <v/>
      </c>
      <c r="BA1084" s="49" t="str">
        <f>IFERROR(IF(COUNT($S1084:AZ1084)&gt;=$P1084,"",EDATE($S1084,34)),"")</f>
        <v/>
      </c>
      <c r="BB1084" s="49" t="str">
        <f>IFERROR(IF(COUNT($S1084:BA1084)&gt;=$P1084,"",EDATE($S1084,35)),"")</f>
        <v/>
      </c>
      <c r="BC1084" s="49" t="str">
        <f>IFERROR(IF(COUNT($S1084:BB1084)&gt;=$P1084,"",EDATE($S1084,36)),"")</f>
        <v/>
      </c>
      <c r="BD1084" s="108"/>
    </row>
    <row r="1085" spans="1:56" s="98" customFormat="1" ht="21" customHeight="1" thickBot="1">
      <c r="A1085" s="106" t="str">
        <f t="shared" ca="1" si="96"/>
        <v/>
      </c>
      <c r="B1085" s="152"/>
      <c r="C1085" s="45" t="str">
        <f>IFERROR(VLOOKUP(B1085,'اسماء العملاء'!$A$2:$E$1589,5,FALSE),"")</f>
        <v/>
      </c>
      <c r="D1085" s="60" t="str">
        <f>IFERROR(VLOOKUP(B1085,'اسماء العملاء'!$A$2:$C$1589,2,FALSE),"")</f>
        <v/>
      </c>
      <c r="E1085" s="56"/>
      <c r="F1085" s="62" t="str">
        <f>IFERROR(VLOOKUP(B1085,'اسماء العملاء'!$A$2:$C$1589,3,FALSE),"")</f>
        <v/>
      </c>
      <c r="G1085" s="75" t="str">
        <f>IFERROR(VLOOKUP(B1085,'اسماء العملاء'!$A$2:$F$1589,6,FALSE),"")</f>
        <v/>
      </c>
      <c r="H1085" s="142" t="str">
        <f>IFERROR(VLOOKUP(G1085,'انواع الفلاتر'!$B$2:$C$52,2,FALSE),"")</f>
        <v/>
      </c>
      <c r="I1085" s="128" t="str">
        <f>IFERROR(VLOOKUP(B1085,'اسماء العملاء'!$A$2:$K$1589,11,FALSE),"")</f>
        <v/>
      </c>
      <c r="J1085" s="46" t="str">
        <f t="shared" si="97"/>
        <v/>
      </c>
      <c r="K1085" s="37"/>
      <c r="L1085" s="137" t="str">
        <f t="shared" si="98"/>
        <v/>
      </c>
      <c r="M1085" s="94" t="str">
        <f>IFERROR(VLOOKUP(B1085,'اسماء العملاء'!$A$2:$G$1589,7,FALSE),"")</f>
        <v/>
      </c>
      <c r="N1085" s="92" t="str">
        <f t="shared" si="99"/>
        <v/>
      </c>
      <c r="O1085" s="149" t="str">
        <f>IFERROR(VLOOKUP(B1085,'اسماء العملاء'!$A$2:$I$1589,9,FALSE),"")</f>
        <v/>
      </c>
      <c r="P1085" s="144" t="str">
        <f t="shared" si="100"/>
        <v/>
      </c>
      <c r="Q1085" s="145" t="str">
        <f t="shared" si="101"/>
        <v/>
      </c>
      <c r="R1085" s="50"/>
      <c r="S1085" s="133" t="str">
        <f>IFERROR(VLOOKUP(B1085,'اسماء العملاء'!$A$2:$J$1589,10,FALSE),"")</f>
        <v/>
      </c>
      <c r="T1085" s="48" t="str">
        <f>IFERROR(IF(COUNT($S1085:S1085)&gt;=$P1085,"",EDATE($S1085,1)),"")</f>
        <v/>
      </c>
      <c r="U1085" s="48" t="str">
        <f>IFERROR(IF(COUNT($S1085:T1085)&gt;=$P1085,"",EDATE($S1085,2)),"")</f>
        <v/>
      </c>
      <c r="V1085" s="48" t="str">
        <f>IFERROR(IF(COUNT($S1085:U1085)&gt;=$P1085,"",EDATE($S1085,3)),"")</f>
        <v/>
      </c>
      <c r="W1085" s="48" t="str">
        <f>IFERROR(IF(COUNT($S1085:V1085)&gt;=$P1085,"",EDATE($S1085,4)),"")</f>
        <v/>
      </c>
      <c r="X1085" s="48" t="str">
        <f>IFERROR(IF(COUNT($S1085:W1085)&gt;=$P1085,"",EDATE($S1085,5)),"")</f>
        <v/>
      </c>
      <c r="Y1085" s="48" t="str">
        <f>IFERROR(IF(COUNT($S1085:X1085)&gt;=$P1085,"",EDATE($S1085,6)),"")</f>
        <v/>
      </c>
      <c r="Z1085" s="48" t="str">
        <f>IFERROR(IF(COUNT($S1085:Y1085)&gt;=$P1085,"",EDATE($S1085,7)),"")</f>
        <v/>
      </c>
      <c r="AA1085" s="48" t="str">
        <f>IFERROR(IF(COUNT($S1085:Z1085)&gt;=$P1085,"",EDATE($S1085,8)),"")</f>
        <v/>
      </c>
      <c r="AB1085" s="48" t="str">
        <f>IFERROR(IF(COUNT($S1085:AA1085)&gt;=$P1085,"",EDATE($S1085,9)),"")</f>
        <v/>
      </c>
      <c r="AC1085" s="48" t="str">
        <f>IFERROR(IF(COUNT($S1085:AB1085)&gt;=$P1085,"",EDATE($S1085,10)),"")</f>
        <v/>
      </c>
      <c r="AD1085" s="48" t="str">
        <f>IFERROR(IF(COUNT($S1085:AC1085)&gt;=$P1085,"",EDATE($S1085,11)),"")</f>
        <v/>
      </c>
      <c r="AE1085" s="48" t="str">
        <f>IFERROR(IF(COUNT($S1085:AD1085)&gt;=$P1085,"",EDATE($S1085,12)),"")</f>
        <v/>
      </c>
      <c r="AF1085" s="48" t="str">
        <f>IFERROR(IF(COUNT($S1085:AE1085)&gt;=$P1085,"",EDATE($S1085,13)),"")</f>
        <v/>
      </c>
      <c r="AG1085" s="48" t="str">
        <f>IFERROR(IF(COUNT($S1085:AF1085)&gt;=$P1085,"",EDATE($S1085,14)),"")</f>
        <v/>
      </c>
      <c r="AH1085" s="48" t="str">
        <f>IFERROR(IF(COUNT($S1085:AG1085)&gt;=$P1085,"",EDATE($S1085,15)),"")</f>
        <v/>
      </c>
      <c r="AI1085" s="48" t="str">
        <f>IFERROR(IF(COUNT($S1085:AH1085)&gt;=$P1085,"",EDATE($S1085,16)),"")</f>
        <v/>
      </c>
      <c r="AJ1085" s="48" t="str">
        <f>IFERROR(IF(COUNT($S1085:AI1085)&gt;=$P1085,"",EDATE($S1085,17)),"")</f>
        <v/>
      </c>
      <c r="AK1085" s="48" t="str">
        <f>IFERROR(IF(COUNT($S1085:AJ1085)&gt;=$P1085,"",EDATE($S1085,18)),"")</f>
        <v/>
      </c>
      <c r="AL1085" s="49" t="str">
        <f>IFERROR(IF(COUNT($S1085:AK1085)&gt;=$P1085,"",EDATE($S1085,19)),"")</f>
        <v/>
      </c>
      <c r="AM1085" s="49" t="str">
        <f>IFERROR(IF(COUNT($S1085:AL1085)&gt;=$P1085,"",EDATE($S1085,20)),"")</f>
        <v/>
      </c>
      <c r="AN1085" s="49" t="str">
        <f>IFERROR(IF(COUNT($S1085:AM1085)&gt;=$P1085,"",EDATE($S1085,21)),"")</f>
        <v/>
      </c>
      <c r="AO1085" s="49" t="str">
        <f>IFERROR(IF(COUNT($S1085:AN1085)&gt;=$P1085,"",EDATE($S1085,22)),"")</f>
        <v/>
      </c>
      <c r="AP1085" s="49" t="str">
        <f>IFERROR(IF(COUNT($S1085:AO1085)&gt;=$P1085,"",EDATE($S1085,23)),"")</f>
        <v/>
      </c>
      <c r="AQ1085" s="49" t="str">
        <f>IFERROR(IF(COUNT($S1085:AP1085)&gt;=$P1085,"",EDATE($S1085,24)),"")</f>
        <v/>
      </c>
      <c r="AR1085" s="49" t="str">
        <f>IFERROR(IF(COUNT($S1085:AQ1085)&gt;=$P1085,"",EDATE($S1085,25)),"")</f>
        <v/>
      </c>
      <c r="AS1085" s="49" t="str">
        <f>IFERROR(IF(COUNT($S1085:AR1085)&gt;=$P1085,"",EDATE($S1085,26)),"")</f>
        <v/>
      </c>
      <c r="AT1085" s="49" t="str">
        <f>IFERROR(IF(COUNT($S1085:AS1085)&gt;=$P1085,"",EDATE($S1085,27)),"")</f>
        <v/>
      </c>
      <c r="AU1085" s="49" t="str">
        <f>IFERROR(IF(COUNT($S1085:AT1085)&gt;=$P1085,"",EDATE($S1085,28)),"")</f>
        <v/>
      </c>
      <c r="AV1085" s="49" t="str">
        <f>IFERROR(IF(COUNT($S1085:AU1085)&gt;=$P1085,"",EDATE($S1085,29)),"")</f>
        <v/>
      </c>
      <c r="AW1085" s="49" t="str">
        <f>IFERROR(IF(COUNT($S1085:AV1085)&gt;=$P1085,"",EDATE($S1085,30)),"")</f>
        <v/>
      </c>
      <c r="AX1085" s="49" t="str">
        <f>IFERROR(IF(COUNT($S1085:AW1085)&gt;=$P1085,"",EDATE($S1085,31)),"")</f>
        <v/>
      </c>
      <c r="AY1085" s="49" t="str">
        <f>IFERROR(IF(COUNT($S1085:AX1085)&gt;=$P1085,"",EDATE($S1085,32)),"")</f>
        <v/>
      </c>
      <c r="AZ1085" s="49" t="str">
        <f>IFERROR(IF(COUNT($S1085:AY1085)&gt;=$P1085,"",EDATE($S1085,33)),"")</f>
        <v/>
      </c>
      <c r="BA1085" s="49" t="str">
        <f>IFERROR(IF(COUNT($S1085:AZ1085)&gt;=$P1085,"",EDATE($S1085,34)),"")</f>
        <v/>
      </c>
      <c r="BB1085" s="49" t="str">
        <f>IFERROR(IF(COUNT($S1085:BA1085)&gt;=$P1085,"",EDATE($S1085,35)),"")</f>
        <v/>
      </c>
      <c r="BC1085" s="49" t="str">
        <f>IFERROR(IF(COUNT($S1085:BB1085)&gt;=$P1085,"",EDATE($S1085,36)),"")</f>
        <v/>
      </c>
      <c r="BD1085" s="108"/>
    </row>
    <row r="1086" spans="1:56" s="98" customFormat="1" ht="21" customHeight="1" thickBot="1">
      <c r="A1086" s="106" t="str">
        <f t="shared" ca="1" si="96"/>
        <v/>
      </c>
      <c r="B1086" s="152"/>
      <c r="C1086" s="45" t="str">
        <f>IFERROR(VLOOKUP(B1086,'اسماء العملاء'!$A$2:$E$1589,5,FALSE),"")</f>
        <v/>
      </c>
      <c r="D1086" s="60" t="str">
        <f>IFERROR(VLOOKUP(B1086,'اسماء العملاء'!$A$2:$C$1589,2,FALSE),"")</f>
        <v/>
      </c>
      <c r="E1086" s="56"/>
      <c r="F1086" s="62" t="str">
        <f>IFERROR(VLOOKUP(B1086,'اسماء العملاء'!$A$2:$C$1589,3,FALSE),"")</f>
        <v/>
      </c>
      <c r="G1086" s="75" t="str">
        <f>IFERROR(VLOOKUP(B1086,'اسماء العملاء'!$A$2:$F$1589,6,FALSE),"")</f>
        <v/>
      </c>
      <c r="H1086" s="142" t="str">
        <f>IFERROR(VLOOKUP(G1086,'انواع الفلاتر'!$B$2:$C$52,2,FALSE),"")</f>
        <v/>
      </c>
      <c r="I1086" s="128" t="str">
        <f>IFERROR(VLOOKUP(B1086,'اسماء العملاء'!$A$2:$K$1589,11,FALSE),"")</f>
        <v/>
      </c>
      <c r="J1086" s="46" t="str">
        <f t="shared" si="97"/>
        <v/>
      </c>
      <c r="K1086" s="37"/>
      <c r="L1086" s="137" t="str">
        <f t="shared" si="98"/>
        <v/>
      </c>
      <c r="M1086" s="94" t="str">
        <f>IFERROR(VLOOKUP(B1086,'اسماء العملاء'!$A$2:$G$1589,7,FALSE),"")</f>
        <v/>
      </c>
      <c r="N1086" s="92" t="str">
        <f t="shared" si="99"/>
        <v/>
      </c>
      <c r="O1086" s="149" t="str">
        <f>IFERROR(VLOOKUP(B1086,'اسماء العملاء'!$A$2:$I$1589,9,FALSE),"")</f>
        <v/>
      </c>
      <c r="P1086" s="144" t="str">
        <f t="shared" si="100"/>
        <v/>
      </c>
      <c r="Q1086" s="145" t="str">
        <f t="shared" si="101"/>
        <v/>
      </c>
      <c r="R1086" s="50"/>
      <c r="S1086" s="133" t="str">
        <f>IFERROR(VLOOKUP(B1086,'اسماء العملاء'!$A$2:$J$1589,10,FALSE),"")</f>
        <v/>
      </c>
      <c r="T1086" s="48" t="str">
        <f>IFERROR(IF(COUNT($S1086:S1086)&gt;=$P1086,"",EDATE($S1086,1)),"")</f>
        <v/>
      </c>
      <c r="U1086" s="48" t="str">
        <f>IFERROR(IF(COUNT($S1086:T1086)&gt;=$P1086,"",EDATE($S1086,2)),"")</f>
        <v/>
      </c>
      <c r="V1086" s="48" t="str">
        <f>IFERROR(IF(COUNT($S1086:U1086)&gt;=$P1086,"",EDATE($S1086,3)),"")</f>
        <v/>
      </c>
      <c r="W1086" s="48" t="str">
        <f>IFERROR(IF(COUNT($S1086:V1086)&gt;=$P1086,"",EDATE($S1086,4)),"")</f>
        <v/>
      </c>
      <c r="X1086" s="48" t="str">
        <f>IFERROR(IF(COUNT($S1086:W1086)&gt;=$P1086,"",EDATE($S1086,5)),"")</f>
        <v/>
      </c>
      <c r="Y1086" s="48" t="str">
        <f>IFERROR(IF(COUNT($S1086:X1086)&gt;=$P1086,"",EDATE($S1086,6)),"")</f>
        <v/>
      </c>
      <c r="Z1086" s="48" t="str">
        <f>IFERROR(IF(COUNT($S1086:Y1086)&gt;=$P1086,"",EDATE($S1086,7)),"")</f>
        <v/>
      </c>
      <c r="AA1086" s="48" t="str">
        <f>IFERROR(IF(COUNT($S1086:Z1086)&gt;=$P1086,"",EDATE($S1086,8)),"")</f>
        <v/>
      </c>
      <c r="AB1086" s="48" t="str">
        <f>IFERROR(IF(COUNT($S1086:AA1086)&gt;=$P1086,"",EDATE($S1086,9)),"")</f>
        <v/>
      </c>
      <c r="AC1086" s="48" t="str">
        <f>IFERROR(IF(COUNT($S1086:AB1086)&gt;=$P1086,"",EDATE($S1086,10)),"")</f>
        <v/>
      </c>
      <c r="AD1086" s="48" t="str">
        <f>IFERROR(IF(COUNT($S1086:AC1086)&gt;=$P1086,"",EDATE($S1086,11)),"")</f>
        <v/>
      </c>
      <c r="AE1086" s="48" t="str">
        <f>IFERROR(IF(COUNT($S1086:AD1086)&gt;=$P1086,"",EDATE($S1086,12)),"")</f>
        <v/>
      </c>
      <c r="AF1086" s="48" t="str">
        <f>IFERROR(IF(COUNT($S1086:AE1086)&gt;=$P1086,"",EDATE($S1086,13)),"")</f>
        <v/>
      </c>
      <c r="AG1086" s="48" t="str">
        <f>IFERROR(IF(COUNT($S1086:AF1086)&gt;=$P1086,"",EDATE($S1086,14)),"")</f>
        <v/>
      </c>
      <c r="AH1086" s="48" t="str">
        <f>IFERROR(IF(COUNT($S1086:AG1086)&gt;=$P1086,"",EDATE($S1086,15)),"")</f>
        <v/>
      </c>
      <c r="AI1086" s="48" t="str">
        <f>IFERROR(IF(COUNT($S1086:AH1086)&gt;=$P1086,"",EDATE($S1086,16)),"")</f>
        <v/>
      </c>
      <c r="AJ1086" s="48" t="str">
        <f>IFERROR(IF(COUNT($S1086:AI1086)&gt;=$P1086,"",EDATE($S1086,17)),"")</f>
        <v/>
      </c>
      <c r="AK1086" s="48" t="str">
        <f>IFERROR(IF(COUNT($S1086:AJ1086)&gt;=$P1086,"",EDATE($S1086,18)),"")</f>
        <v/>
      </c>
      <c r="AL1086" s="49" t="str">
        <f>IFERROR(IF(COUNT($S1086:AK1086)&gt;=$P1086,"",EDATE($S1086,19)),"")</f>
        <v/>
      </c>
      <c r="AM1086" s="49" t="str">
        <f>IFERROR(IF(COUNT($S1086:AL1086)&gt;=$P1086,"",EDATE($S1086,20)),"")</f>
        <v/>
      </c>
      <c r="AN1086" s="49" t="str">
        <f>IFERROR(IF(COUNT($S1086:AM1086)&gt;=$P1086,"",EDATE($S1086,21)),"")</f>
        <v/>
      </c>
      <c r="AO1086" s="49" t="str">
        <f>IFERROR(IF(COUNT($S1086:AN1086)&gt;=$P1086,"",EDATE($S1086,22)),"")</f>
        <v/>
      </c>
      <c r="AP1086" s="49" t="str">
        <f>IFERROR(IF(COUNT($S1086:AO1086)&gt;=$P1086,"",EDATE($S1086,23)),"")</f>
        <v/>
      </c>
      <c r="AQ1086" s="49" t="str">
        <f>IFERROR(IF(COUNT($S1086:AP1086)&gt;=$P1086,"",EDATE($S1086,24)),"")</f>
        <v/>
      </c>
      <c r="AR1086" s="49" t="str">
        <f>IFERROR(IF(COUNT($S1086:AQ1086)&gt;=$P1086,"",EDATE($S1086,25)),"")</f>
        <v/>
      </c>
      <c r="AS1086" s="49" t="str">
        <f>IFERROR(IF(COUNT($S1086:AR1086)&gt;=$P1086,"",EDATE($S1086,26)),"")</f>
        <v/>
      </c>
      <c r="AT1086" s="49" t="str">
        <f>IFERROR(IF(COUNT($S1086:AS1086)&gt;=$P1086,"",EDATE($S1086,27)),"")</f>
        <v/>
      </c>
      <c r="AU1086" s="49" t="str">
        <f>IFERROR(IF(COUNT($S1086:AT1086)&gt;=$P1086,"",EDATE($S1086,28)),"")</f>
        <v/>
      </c>
      <c r="AV1086" s="49" t="str">
        <f>IFERROR(IF(COUNT($S1086:AU1086)&gt;=$P1086,"",EDATE($S1086,29)),"")</f>
        <v/>
      </c>
      <c r="AW1086" s="49" t="str">
        <f>IFERROR(IF(COUNT($S1086:AV1086)&gt;=$P1086,"",EDATE($S1086,30)),"")</f>
        <v/>
      </c>
      <c r="AX1086" s="49" t="str">
        <f>IFERROR(IF(COUNT($S1086:AW1086)&gt;=$P1086,"",EDATE($S1086,31)),"")</f>
        <v/>
      </c>
      <c r="AY1086" s="49" t="str">
        <f>IFERROR(IF(COUNT($S1086:AX1086)&gt;=$P1086,"",EDATE($S1086,32)),"")</f>
        <v/>
      </c>
      <c r="AZ1086" s="49" t="str">
        <f>IFERROR(IF(COUNT($S1086:AY1086)&gt;=$P1086,"",EDATE($S1086,33)),"")</f>
        <v/>
      </c>
      <c r="BA1086" s="49" t="str">
        <f>IFERROR(IF(COUNT($S1086:AZ1086)&gt;=$P1086,"",EDATE($S1086,34)),"")</f>
        <v/>
      </c>
      <c r="BB1086" s="49" t="str">
        <f>IFERROR(IF(COUNT($S1086:BA1086)&gt;=$P1086,"",EDATE($S1086,35)),"")</f>
        <v/>
      </c>
      <c r="BC1086" s="49" t="str">
        <f>IFERROR(IF(COUNT($S1086:BB1086)&gt;=$P1086,"",EDATE($S1086,36)),"")</f>
        <v/>
      </c>
      <c r="BD1086" s="108"/>
    </row>
    <row r="1087" spans="1:56" s="98" customFormat="1" ht="21" customHeight="1" thickBot="1">
      <c r="A1087" s="106" t="str">
        <f t="shared" ca="1" si="96"/>
        <v/>
      </c>
      <c r="B1087" s="152"/>
      <c r="C1087" s="45" t="str">
        <f>IFERROR(VLOOKUP(B1087,'اسماء العملاء'!$A$2:$E$1589,5,FALSE),"")</f>
        <v/>
      </c>
      <c r="D1087" s="60" t="str">
        <f>IFERROR(VLOOKUP(B1087,'اسماء العملاء'!$A$2:$C$1589,2,FALSE),"")</f>
        <v/>
      </c>
      <c r="E1087" s="56"/>
      <c r="F1087" s="62" t="str">
        <f>IFERROR(VLOOKUP(B1087,'اسماء العملاء'!$A$2:$C$1589,3,FALSE),"")</f>
        <v/>
      </c>
      <c r="G1087" s="75" t="str">
        <f>IFERROR(VLOOKUP(B1087,'اسماء العملاء'!$A$2:$F$1589,6,FALSE),"")</f>
        <v/>
      </c>
      <c r="H1087" s="142" t="str">
        <f>IFERROR(VLOOKUP(G1087,'انواع الفلاتر'!$B$2:$C$52,2,FALSE),"")</f>
        <v/>
      </c>
      <c r="I1087" s="128" t="str">
        <f>IFERROR(VLOOKUP(B1087,'اسماء العملاء'!$A$2:$K$1589,11,FALSE),"")</f>
        <v/>
      </c>
      <c r="J1087" s="46" t="str">
        <f t="shared" si="97"/>
        <v/>
      </c>
      <c r="K1087" s="37"/>
      <c r="L1087" s="137" t="str">
        <f t="shared" si="98"/>
        <v/>
      </c>
      <c r="M1087" s="94" t="str">
        <f>IFERROR(VLOOKUP(B1087,'اسماء العملاء'!$A$2:$G$1589,7,FALSE),"")</f>
        <v/>
      </c>
      <c r="N1087" s="92" t="str">
        <f t="shared" si="99"/>
        <v/>
      </c>
      <c r="O1087" s="149" t="str">
        <f>IFERROR(VLOOKUP(B1087,'اسماء العملاء'!$A$2:$I$1589,9,FALSE),"")</f>
        <v/>
      </c>
      <c r="P1087" s="144" t="str">
        <f t="shared" si="100"/>
        <v/>
      </c>
      <c r="Q1087" s="145" t="str">
        <f t="shared" si="101"/>
        <v/>
      </c>
      <c r="R1087" s="50"/>
      <c r="S1087" s="133" t="str">
        <f>IFERROR(VLOOKUP(B1087,'اسماء العملاء'!$A$2:$J$1589,10,FALSE),"")</f>
        <v/>
      </c>
      <c r="T1087" s="48" t="str">
        <f>IFERROR(IF(COUNT($S1087:S1087)&gt;=$P1087,"",EDATE($S1087,1)),"")</f>
        <v/>
      </c>
      <c r="U1087" s="48" t="str">
        <f>IFERROR(IF(COUNT($S1087:T1087)&gt;=$P1087,"",EDATE($S1087,2)),"")</f>
        <v/>
      </c>
      <c r="V1087" s="48" t="str">
        <f>IFERROR(IF(COUNT($S1087:U1087)&gt;=$P1087,"",EDATE($S1087,3)),"")</f>
        <v/>
      </c>
      <c r="W1087" s="48" t="str">
        <f>IFERROR(IF(COUNT($S1087:V1087)&gt;=$P1087,"",EDATE($S1087,4)),"")</f>
        <v/>
      </c>
      <c r="X1087" s="48" t="str">
        <f>IFERROR(IF(COUNT($S1087:W1087)&gt;=$P1087,"",EDATE($S1087,5)),"")</f>
        <v/>
      </c>
      <c r="Y1087" s="48" t="str">
        <f>IFERROR(IF(COUNT($S1087:X1087)&gt;=$P1087,"",EDATE($S1087,6)),"")</f>
        <v/>
      </c>
      <c r="Z1087" s="48" t="str">
        <f>IFERROR(IF(COUNT($S1087:Y1087)&gt;=$P1087,"",EDATE($S1087,7)),"")</f>
        <v/>
      </c>
      <c r="AA1087" s="48" t="str">
        <f>IFERROR(IF(COUNT($S1087:Z1087)&gt;=$P1087,"",EDATE($S1087,8)),"")</f>
        <v/>
      </c>
      <c r="AB1087" s="48" t="str">
        <f>IFERROR(IF(COUNT($S1087:AA1087)&gt;=$P1087,"",EDATE($S1087,9)),"")</f>
        <v/>
      </c>
      <c r="AC1087" s="48" t="str">
        <f>IFERROR(IF(COUNT($S1087:AB1087)&gt;=$P1087,"",EDATE($S1087,10)),"")</f>
        <v/>
      </c>
      <c r="AD1087" s="48" t="str">
        <f>IFERROR(IF(COUNT($S1087:AC1087)&gt;=$P1087,"",EDATE($S1087,11)),"")</f>
        <v/>
      </c>
      <c r="AE1087" s="48" t="str">
        <f>IFERROR(IF(COUNT($S1087:AD1087)&gt;=$P1087,"",EDATE($S1087,12)),"")</f>
        <v/>
      </c>
      <c r="AF1087" s="48" t="str">
        <f>IFERROR(IF(COUNT($S1087:AE1087)&gt;=$P1087,"",EDATE($S1087,13)),"")</f>
        <v/>
      </c>
      <c r="AG1087" s="48" t="str">
        <f>IFERROR(IF(COUNT($S1087:AF1087)&gt;=$P1087,"",EDATE($S1087,14)),"")</f>
        <v/>
      </c>
      <c r="AH1087" s="48" t="str">
        <f>IFERROR(IF(COUNT($S1087:AG1087)&gt;=$P1087,"",EDATE($S1087,15)),"")</f>
        <v/>
      </c>
      <c r="AI1087" s="48" t="str">
        <f>IFERROR(IF(COUNT($S1087:AH1087)&gt;=$P1087,"",EDATE($S1087,16)),"")</f>
        <v/>
      </c>
      <c r="AJ1087" s="48" t="str">
        <f>IFERROR(IF(COUNT($S1087:AI1087)&gt;=$P1087,"",EDATE($S1087,17)),"")</f>
        <v/>
      </c>
      <c r="AK1087" s="48" t="str">
        <f>IFERROR(IF(COUNT($S1087:AJ1087)&gt;=$P1087,"",EDATE($S1087,18)),"")</f>
        <v/>
      </c>
      <c r="AL1087" s="49" t="str">
        <f>IFERROR(IF(COUNT($S1087:AK1087)&gt;=$P1087,"",EDATE($S1087,19)),"")</f>
        <v/>
      </c>
      <c r="AM1087" s="49" t="str">
        <f>IFERROR(IF(COUNT($S1087:AL1087)&gt;=$P1087,"",EDATE($S1087,20)),"")</f>
        <v/>
      </c>
      <c r="AN1087" s="49" t="str">
        <f>IFERROR(IF(COUNT($S1087:AM1087)&gt;=$P1087,"",EDATE($S1087,21)),"")</f>
        <v/>
      </c>
      <c r="AO1087" s="49" t="str">
        <f>IFERROR(IF(COUNT($S1087:AN1087)&gt;=$P1087,"",EDATE($S1087,22)),"")</f>
        <v/>
      </c>
      <c r="AP1087" s="49" t="str">
        <f>IFERROR(IF(COUNT($S1087:AO1087)&gt;=$P1087,"",EDATE($S1087,23)),"")</f>
        <v/>
      </c>
      <c r="AQ1087" s="49" t="str">
        <f>IFERROR(IF(COUNT($S1087:AP1087)&gt;=$P1087,"",EDATE($S1087,24)),"")</f>
        <v/>
      </c>
      <c r="AR1087" s="49" t="str">
        <f>IFERROR(IF(COUNT($S1087:AQ1087)&gt;=$P1087,"",EDATE($S1087,25)),"")</f>
        <v/>
      </c>
      <c r="AS1087" s="49" t="str">
        <f>IFERROR(IF(COUNT($S1087:AR1087)&gt;=$P1087,"",EDATE($S1087,26)),"")</f>
        <v/>
      </c>
      <c r="AT1087" s="49" t="str">
        <f>IFERROR(IF(COUNT($S1087:AS1087)&gt;=$P1087,"",EDATE($S1087,27)),"")</f>
        <v/>
      </c>
      <c r="AU1087" s="49" t="str">
        <f>IFERROR(IF(COUNT($S1087:AT1087)&gt;=$P1087,"",EDATE($S1087,28)),"")</f>
        <v/>
      </c>
      <c r="AV1087" s="49" t="str">
        <f>IFERROR(IF(COUNT($S1087:AU1087)&gt;=$P1087,"",EDATE($S1087,29)),"")</f>
        <v/>
      </c>
      <c r="AW1087" s="49" t="str">
        <f>IFERROR(IF(COUNT($S1087:AV1087)&gt;=$P1087,"",EDATE($S1087,30)),"")</f>
        <v/>
      </c>
      <c r="AX1087" s="49" t="str">
        <f>IFERROR(IF(COUNT($S1087:AW1087)&gt;=$P1087,"",EDATE($S1087,31)),"")</f>
        <v/>
      </c>
      <c r="AY1087" s="49" t="str">
        <f>IFERROR(IF(COUNT($S1087:AX1087)&gt;=$P1087,"",EDATE($S1087,32)),"")</f>
        <v/>
      </c>
      <c r="AZ1087" s="49" t="str">
        <f>IFERROR(IF(COUNT($S1087:AY1087)&gt;=$P1087,"",EDATE($S1087,33)),"")</f>
        <v/>
      </c>
      <c r="BA1087" s="49" t="str">
        <f>IFERROR(IF(COUNT($S1087:AZ1087)&gt;=$P1087,"",EDATE($S1087,34)),"")</f>
        <v/>
      </c>
      <c r="BB1087" s="49" t="str">
        <f>IFERROR(IF(COUNT($S1087:BA1087)&gt;=$P1087,"",EDATE($S1087,35)),"")</f>
        <v/>
      </c>
      <c r="BC1087" s="49" t="str">
        <f>IFERROR(IF(COUNT($S1087:BB1087)&gt;=$P1087,"",EDATE($S1087,36)),"")</f>
        <v/>
      </c>
      <c r="BD1087" s="108"/>
    </row>
    <row r="1088" spans="1:56" s="98" customFormat="1" ht="21" customHeight="1" thickBot="1">
      <c r="A1088" s="106" t="str">
        <f t="shared" ca="1" si="96"/>
        <v/>
      </c>
      <c r="B1088" s="152"/>
      <c r="C1088" s="45" t="str">
        <f>IFERROR(VLOOKUP(B1088,'اسماء العملاء'!$A$2:$E$1589,5,FALSE),"")</f>
        <v/>
      </c>
      <c r="D1088" s="60" t="str">
        <f>IFERROR(VLOOKUP(B1088,'اسماء العملاء'!$A$2:$C$1589,2,FALSE),"")</f>
        <v/>
      </c>
      <c r="E1088" s="56"/>
      <c r="F1088" s="62" t="str">
        <f>IFERROR(VLOOKUP(B1088,'اسماء العملاء'!$A$2:$C$1589,3,FALSE),"")</f>
        <v/>
      </c>
      <c r="G1088" s="75" t="str">
        <f>IFERROR(VLOOKUP(B1088,'اسماء العملاء'!$A$2:$F$1589,6,FALSE),"")</f>
        <v/>
      </c>
      <c r="H1088" s="142" t="str">
        <f>IFERROR(VLOOKUP(G1088,'انواع الفلاتر'!$B$2:$C$52,2,FALSE),"")</f>
        <v/>
      </c>
      <c r="I1088" s="128" t="str">
        <f>IFERROR(VLOOKUP(B1088,'اسماء العملاء'!$A$2:$K$1589,11,FALSE),"")</f>
        <v/>
      </c>
      <c r="J1088" s="46" t="str">
        <f t="shared" si="97"/>
        <v/>
      </c>
      <c r="K1088" s="37"/>
      <c r="L1088" s="137" t="str">
        <f t="shared" si="98"/>
        <v/>
      </c>
      <c r="M1088" s="94" t="str">
        <f>IFERROR(VLOOKUP(B1088,'اسماء العملاء'!$A$2:$G$1589,7,FALSE),"")</f>
        <v/>
      </c>
      <c r="N1088" s="92" t="str">
        <f t="shared" si="99"/>
        <v/>
      </c>
      <c r="O1088" s="149" t="str">
        <f>IFERROR(VLOOKUP(B1088,'اسماء العملاء'!$A$2:$I$1589,9,FALSE),"")</f>
        <v/>
      </c>
      <c r="P1088" s="144" t="str">
        <f t="shared" si="100"/>
        <v/>
      </c>
      <c r="Q1088" s="145" t="str">
        <f t="shared" si="101"/>
        <v/>
      </c>
      <c r="R1088" s="50"/>
      <c r="S1088" s="133" t="str">
        <f>IFERROR(VLOOKUP(B1088,'اسماء العملاء'!$A$2:$J$1589,10,FALSE),"")</f>
        <v/>
      </c>
      <c r="T1088" s="48" t="str">
        <f>IFERROR(IF(COUNT($S1088:S1088)&gt;=$P1088,"",EDATE($S1088,1)),"")</f>
        <v/>
      </c>
      <c r="U1088" s="48" t="str">
        <f>IFERROR(IF(COUNT($S1088:T1088)&gt;=$P1088,"",EDATE($S1088,2)),"")</f>
        <v/>
      </c>
      <c r="V1088" s="48" t="str">
        <f>IFERROR(IF(COUNT($S1088:U1088)&gt;=$P1088,"",EDATE($S1088,3)),"")</f>
        <v/>
      </c>
      <c r="W1088" s="48" t="str">
        <f>IFERROR(IF(COUNT($S1088:V1088)&gt;=$P1088,"",EDATE($S1088,4)),"")</f>
        <v/>
      </c>
      <c r="X1088" s="48" t="str">
        <f>IFERROR(IF(COUNT($S1088:W1088)&gt;=$P1088,"",EDATE($S1088,5)),"")</f>
        <v/>
      </c>
      <c r="Y1088" s="48" t="str">
        <f>IFERROR(IF(COUNT($S1088:X1088)&gt;=$P1088,"",EDATE($S1088,6)),"")</f>
        <v/>
      </c>
      <c r="Z1088" s="48" t="str">
        <f>IFERROR(IF(COUNT($S1088:Y1088)&gt;=$P1088,"",EDATE($S1088,7)),"")</f>
        <v/>
      </c>
      <c r="AA1088" s="48" t="str">
        <f>IFERROR(IF(COUNT($S1088:Z1088)&gt;=$P1088,"",EDATE($S1088,8)),"")</f>
        <v/>
      </c>
      <c r="AB1088" s="48" t="str">
        <f>IFERROR(IF(COUNT($S1088:AA1088)&gt;=$P1088,"",EDATE($S1088,9)),"")</f>
        <v/>
      </c>
      <c r="AC1088" s="48" t="str">
        <f>IFERROR(IF(COUNT($S1088:AB1088)&gt;=$P1088,"",EDATE($S1088,10)),"")</f>
        <v/>
      </c>
      <c r="AD1088" s="48" t="str">
        <f>IFERROR(IF(COUNT($S1088:AC1088)&gt;=$P1088,"",EDATE($S1088,11)),"")</f>
        <v/>
      </c>
      <c r="AE1088" s="48" t="str">
        <f>IFERROR(IF(COUNT($S1088:AD1088)&gt;=$P1088,"",EDATE($S1088,12)),"")</f>
        <v/>
      </c>
      <c r="AF1088" s="48" t="str">
        <f>IFERROR(IF(COUNT($S1088:AE1088)&gt;=$P1088,"",EDATE($S1088,13)),"")</f>
        <v/>
      </c>
      <c r="AG1088" s="48" t="str">
        <f>IFERROR(IF(COUNT($S1088:AF1088)&gt;=$P1088,"",EDATE($S1088,14)),"")</f>
        <v/>
      </c>
      <c r="AH1088" s="48" t="str">
        <f>IFERROR(IF(COUNT($S1088:AG1088)&gt;=$P1088,"",EDATE($S1088,15)),"")</f>
        <v/>
      </c>
      <c r="AI1088" s="48" t="str">
        <f>IFERROR(IF(COUNT($S1088:AH1088)&gt;=$P1088,"",EDATE($S1088,16)),"")</f>
        <v/>
      </c>
      <c r="AJ1088" s="48" t="str">
        <f>IFERROR(IF(COUNT($S1088:AI1088)&gt;=$P1088,"",EDATE($S1088,17)),"")</f>
        <v/>
      </c>
      <c r="AK1088" s="48" t="str">
        <f>IFERROR(IF(COUNT($S1088:AJ1088)&gt;=$P1088,"",EDATE($S1088,18)),"")</f>
        <v/>
      </c>
      <c r="AL1088" s="49" t="str">
        <f>IFERROR(IF(COUNT($S1088:AK1088)&gt;=$P1088,"",EDATE($S1088,19)),"")</f>
        <v/>
      </c>
      <c r="AM1088" s="49" t="str">
        <f>IFERROR(IF(COUNT($S1088:AL1088)&gt;=$P1088,"",EDATE($S1088,20)),"")</f>
        <v/>
      </c>
      <c r="AN1088" s="49" t="str">
        <f>IFERROR(IF(COUNT($S1088:AM1088)&gt;=$P1088,"",EDATE($S1088,21)),"")</f>
        <v/>
      </c>
      <c r="AO1088" s="49" t="str">
        <f>IFERROR(IF(COUNT($S1088:AN1088)&gt;=$P1088,"",EDATE($S1088,22)),"")</f>
        <v/>
      </c>
      <c r="AP1088" s="49" t="str">
        <f>IFERROR(IF(COUNT($S1088:AO1088)&gt;=$P1088,"",EDATE($S1088,23)),"")</f>
        <v/>
      </c>
      <c r="AQ1088" s="49" t="str">
        <f>IFERROR(IF(COUNT($S1088:AP1088)&gt;=$P1088,"",EDATE($S1088,24)),"")</f>
        <v/>
      </c>
      <c r="AR1088" s="49" t="str">
        <f>IFERROR(IF(COUNT($S1088:AQ1088)&gt;=$P1088,"",EDATE($S1088,25)),"")</f>
        <v/>
      </c>
      <c r="AS1088" s="49" t="str">
        <f>IFERROR(IF(COUNT($S1088:AR1088)&gt;=$P1088,"",EDATE($S1088,26)),"")</f>
        <v/>
      </c>
      <c r="AT1088" s="49" t="str">
        <f>IFERROR(IF(COUNT($S1088:AS1088)&gt;=$P1088,"",EDATE($S1088,27)),"")</f>
        <v/>
      </c>
      <c r="AU1088" s="49" t="str">
        <f>IFERROR(IF(COUNT($S1088:AT1088)&gt;=$P1088,"",EDATE($S1088,28)),"")</f>
        <v/>
      </c>
      <c r="AV1088" s="49" t="str">
        <f>IFERROR(IF(COUNT($S1088:AU1088)&gt;=$P1088,"",EDATE($S1088,29)),"")</f>
        <v/>
      </c>
      <c r="AW1088" s="49" t="str">
        <f>IFERROR(IF(COUNT($S1088:AV1088)&gt;=$P1088,"",EDATE($S1088,30)),"")</f>
        <v/>
      </c>
      <c r="AX1088" s="49" t="str">
        <f>IFERROR(IF(COUNT($S1088:AW1088)&gt;=$P1088,"",EDATE($S1088,31)),"")</f>
        <v/>
      </c>
      <c r="AY1088" s="49" t="str">
        <f>IFERROR(IF(COUNT($S1088:AX1088)&gt;=$P1088,"",EDATE($S1088,32)),"")</f>
        <v/>
      </c>
      <c r="AZ1088" s="49" t="str">
        <f>IFERROR(IF(COUNT($S1088:AY1088)&gt;=$P1088,"",EDATE($S1088,33)),"")</f>
        <v/>
      </c>
      <c r="BA1088" s="49" t="str">
        <f>IFERROR(IF(COUNT($S1088:AZ1088)&gt;=$P1088,"",EDATE($S1088,34)),"")</f>
        <v/>
      </c>
      <c r="BB1088" s="49" t="str">
        <f>IFERROR(IF(COUNT($S1088:BA1088)&gt;=$P1088,"",EDATE($S1088,35)),"")</f>
        <v/>
      </c>
      <c r="BC1088" s="49" t="str">
        <f>IFERROR(IF(COUNT($S1088:BB1088)&gt;=$P1088,"",EDATE($S1088,36)),"")</f>
        <v/>
      </c>
      <c r="BD1088" s="108"/>
    </row>
    <row r="1089" spans="1:56" s="98" customFormat="1" ht="21" customHeight="1" thickBot="1">
      <c r="A1089" s="106" t="str">
        <f t="shared" ca="1" si="96"/>
        <v/>
      </c>
      <c r="B1089" s="152"/>
      <c r="C1089" s="45" t="str">
        <f>IFERROR(VLOOKUP(B1089,'اسماء العملاء'!$A$2:$E$1589,5,FALSE),"")</f>
        <v/>
      </c>
      <c r="D1089" s="60" t="str">
        <f>IFERROR(VLOOKUP(B1089,'اسماء العملاء'!$A$2:$C$1589,2,FALSE),"")</f>
        <v/>
      </c>
      <c r="E1089" s="56"/>
      <c r="F1089" s="62" t="str">
        <f>IFERROR(VLOOKUP(B1089,'اسماء العملاء'!$A$2:$C$1589,3,FALSE),"")</f>
        <v/>
      </c>
      <c r="G1089" s="75" t="str">
        <f>IFERROR(VLOOKUP(B1089,'اسماء العملاء'!$A$2:$F$1589,6,FALSE),"")</f>
        <v/>
      </c>
      <c r="H1089" s="142" t="str">
        <f>IFERROR(VLOOKUP(G1089,'انواع الفلاتر'!$B$2:$C$52,2,FALSE),"")</f>
        <v/>
      </c>
      <c r="I1089" s="128" t="str">
        <f>IFERROR(VLOOKUP(B1089,'اسماء العملاء'!$A$2:$K$1589,11,FALSE),"")</f>
        <v/>
      </c>
      <c r="J1089" s="46" t="str">
        <f t="shared" si="97"/>
        <v/>
      </c>
      <c r="K1089" s="37"/>
      <c r="L1089" s="137" t="str">
        <f t="shared" si="98"/>
        <v/>
      </c>
      <c r="M1089" s="94" t="str">
        <f>IFERROR(VLOOKUP(B1089,'اسماء العملاء'!$A$2:$G$1589,7,FALSE),"")</f>
        <v/>
      </c>
      <c r="N1089" s="92" t="str">
        <f t="shared" si="99"/>
        <v/>
      </c>
      <c r="O1089" s="149" t="str">
        <f>IFERROR(VLOOKUP(B1089,'اسماء العملاء'!$A$2:$I$1589,9,FALSE),"")</f>
        <v/>
      </c>
      <c r="P1089" s="144" t="str">
        <f t="shared" si="100"/>
        <v/>
      </c>
      <c r="Q1089" s="145" t="str">
        <f t="shared" si="101"/>
        <v/>
      </c>
      <c r="R1089" s="50"/>
      <c r="S1089" s="133" t="str">
        <f>IFERROR(VLOOKUP(B1089,'اسماء العملاء'!$A$2:$J$1589,10,FALSE),"")</f>
        <v/>
      </c>
      <c r="T1089" s="48" t="str">
        <f>IFERROR(IF(COUNT($S1089:S1089)&gt;=$P1089,"",EDATE($S1089,1)),"")</f>
        <v/>
      </c>
      <c r="U1089" s="48" t="str">
        <f>IFERROR(IF(COUNT($S1089:T1089)&gt;=$P1089,"",EDATE($S1089,2)),"")</f>
        <v/>
      </c>
      <c r="V1089" s="48" t="str">
        <f>IFERROR(IF(COUNT($S1089:U1089)&gt;=$P1089,"",EDATE($S1089,3)),"")</f>
        <v/>
      </c>
      <c r="W1089" s="48" t="str">
        <f>IFERROR(IF(COUNT($S1089:V1089)&gt;=$P1089,"",EDATE($S1089,4)),"")</f>
        <v/>
      </c>
      <c r="X1089" s="48" t="str">
        <f>IFERROR(IF(COUNT($S1089:W1089)&gt;=$P1089,"",EDATE($S1089,5)),"")</f>
        <v/>
      </c>
      <c r="Y1089" s="48" t="str">
        <f>IFERROR(IF(COUNT($S1089:X1089)&gt;=$P1089,"",EDATE($S1089,6)),"")</f>
        <v/>
      </c>
      <c r="Z1089" s="48" t="str">
        <f>IFERROR(IF(COUNT($S1089:Y1089)&gt;=$P1089,"",EDATE($S1089,7)),"")</f>
        <v/>
      </c>
      <c r="AA1089" s="48" t="str">
        <f>IFERROR(IF(COUNT($S1089:Z1089)&gt;=$P1089,"",EDATE($S1089,8)),"")</f>
        <v/>
      </c>
      <c r="AB1089" s="48" t="str">
        <f>IFERROR(IF(COUNT($S1089:AA1089)&gt;=$P1089,"",EDATE($S1089,9)),"")</f>
        <v/>
      </c>
      <c r="AC1089" s="48" t="str">
        <f>IFERROR(IF(COUNT($S1089:AB1089)&gt;=$P1089,"",EDATE($S1089,10)),"")</f>
        <v/>
      </c>
      <c r="AD1089" s="48" t="str">
        <f>IFERROR(IF(COUNT($S1089:AC1089)&gt;=$P1089,"",EDATE($S1089,11)),"")</f>
        <v/>
      </c>
      <c r="AE1089" s="48" t="str">
        <f>IFERROR(IF(COUNT($S1089:AD1089)&gt;=$P1089,"",EDATE($S1089,12)),"")</f>
        <v/>
      </c>
      <c r="AF1089" s="48" t="str">
        <f>IFERROR(IF(COUNT($S1089:AE1089)&gt;=$P1089,"",EDATE($S1089,13)),"")</f>
        <v/>
      </c>
      <c r="AG1089" s="48" t="str">
        <f>IFERROR(IF(COUNT($S1089:AF1089)&gt;=$P1089,"",EDATE($S1089,14)),"")</f>
        <v/>
      </c>
      <c r="AH1089" s="48" t="str">
        <f>IFERROR(IF(COUNT($S1089:AG1089)&gt;=$P1089,"",EDATE($S1089,15)),"")</f>
        <v/>
      </c>
      <c r="AI1089" s="48" t="str">
        <f>IFERROR(IF(COUNT($S1089:AH1089)&gt;=$P1089,"",EDATE($S1089,16)),"")</f>
        <v/>
      </c>
      <c r="AJ1089" s="48" t="str">
        <f>IFERROR(IF(COUNT($S1089:AI1089)&gt;=$P1089,"",EDATE($S1089,17)),"")</f>
        <v/>
      </c>
      <c r="AK1089" s="48" t="str">
        <f>IFERROR(IF(COUNT($S1089:AJ1089)&gt;=$P1089,"",EDATE($S1089,18)),"")</f>
        <v/>
      </c>
      <c r="AL1089" s="49" t="str">
        <f>IFERROR(IF(COUNT($S1089:AK1089)&gt;=$P1089,"",EDATE($S1089,19)),"")</f>
        <v/>
      </c>
      <c r="AM1089" s="49" t="str">
        <f>IFERROR(IF(COUNT($S1089:AL1089)&gt;=$P1089,"",EDATE($S1089,20)),"")</f>
        <v/>
      </c>
      <c r="AN1089" s="49" t="str">
        <f>IFERROR(IF(COUNT($S1089:AM1089)&gt;=$P1089,"",EDATE($S1089,21)),"")</f>
        <v/>
      </c>
      <c r="AO1089" s="49" t="str">
        <f>IFERROR(IF(COUNT($S1089:AN1089)&gt;=$P1089,"",EDATE($S1089,22)),"")</f>
        <v/>
      </c>
      <c r="AP1089" s="49" t="str">
        <f>IFERROR(IF(COUNT($S1089:AO1089)&gt;=$P1089,"",EDATE($S1089,23)),"")</f>
        <v/>
      </c>
      <c r="AQ1089" s="49" t="str">
        <f>IFERROR(IF(COUNT($S1089:AP1089)&gt;=$P1089,"",EDATE($S1089,24)),"")</f>
        <v/>
      </c>
      <c r="AR1089" s="49" t="str">
        <f>IFERROR(IF(COUNT($S1089:AQ1089)&gt;=$P1089,"",EDATE($S1089,25)),"")</f>
        <v/>
      </c>
      <c r="AS1089" s="49" t="str">
        <f>IFERROR(IF(COUNT($S1089:AR1089)&gt;=$P1089,"",EDATE($S1089,26)),"")</f>
        <v/>
      </c>
      <c r="AT1089" s="49" t="str">
        <f>IFERROR(IF(COUNT($S1089:AS1089)&gt;=$P1089,"",EDATE($S1089,27)),"")</f>
        <v/>
      </c>
      <c r="AU1089" s="49" t="str">
        <f>IFERROR(IF(COUNT($S1089:AT1089)&gt;=$P1089,"",EDATE($S1089,28)),"")</f>
        <v/>
      </c>
      <c r="AV1089" s="49" t="str">
        <f>IFERROR(IF(COUNT($S1089:AU1089)&gt;=$P1089,"",EDATE($S1089,29)),"")</f>
        <v/>
      </c>
      <c r="AW1089" s="49" t="str">
        <f>IFERROR(IF(COUNT($S1089:AV1089)&gt;=$P1089,"",EDATE($S1089,30)),"")</f>
        <v/>
      </c>
      <c r="AX1089" s="49" t="str">
        <f>IFERROR(IF(COUNT($S1089:AW1089)&gt;=$P1089,"",EDATE($S1089,31)),"")</f>
        <v/>
      </c>
      <c r="AY1089" s="49" t="str">
        <f>IFERROR(IF(COUNT($S1089:AX1089)&gt;=$P1089,"",EDATE($S1089,32)),"")</f>
        <v/>
      </c>
      <c r="AZ1089" s="49" t="str">
        <f>IFERROR(IF(COUNT($S1089:AY1089)&gt;=$P1089,"",EDATE($S1089,33)),"")</f>
        <v/>
      </c>
      <c r="BA1089" s="49" t="str">
        <f>IFERROR(IF(COUNT($S1089:AZ1089)&gt;=$P1089,"",EDATE($S1089,34)),"")</f>
        <v/>
      </c>
      <c r="BB1089" s="49" t="str">
        <f>IFERROR(IF(COUNT($S1089:BA1089)&gt;=$P1089,"",EDATE($S1089,35)),"")</f>
        <v/>
      </c>
      <c r="BC1089" s="49" t="str">
        <f>IFERROR(IF(COUNT($S1089:BB1089)&gt;=$P1089,"",EDATE($S1089,36)),"")</f>
        <v/>
      </c>
      <c r="BD1089" s="108"/>
    </row>
    <row r="1090" spans="1:56" s="98" customFormat="1" ht="21" customHeight="1" thickBot="1">
      <c r="A1090" s="106" t="str">
        <f t="shared" ca="1" si="96"/>
        <v/>
      </c>
      <c r="B1090" s="152"/>
      <c r="C1090" s="45" t="str">
        <f>IFERROR(VLOOKUP(B1090,'اسماء العملاء'!$A$2:$E$1589,5,FALSE),"")</f>
        <v/>
      </c>
      <c r="D1090" s="60" t="str">
        <f>IFERROR(VLOOKUP(B1090,'اسماء العملاء'!$A$2:$C$1589,2,FALSE),"")</f>
        <v/>
      </c>
      <c r="E1090" s="56"/>
      <c r="F1090" s="62" t="str">
        <f>IFERROR(VLOOKUP(B1090,'اسماء العملاء'!$A$2:$C$1589,3,FALSE),"")</f>
        <v/>
      </c>
      <c r="G1090" s="75" t="str">
        <f>IFERROR(VLOOKUP(B1090,'اسماء العملاء'!$A$2:$F$1589,6,FALSE),"")</f>
        <v/>
      </c>
      <c r="H1090" s="142" t="str">
        <f>IFERROR(VLOOKUP(G1090,'انواع الفلاتر'!$B$2:$C$52,2,FALSE),"")</f>
        <v/>
      </c>
      <c r="I1090" s="128" t="str">
        <f>IFERROR(VLOOKUP(B1090,'اسماء العملاء'!$A$2:$K$1589,11,FALSE),"")</f>
        <v/>
      </c>
      <c r="J1090" s="46" t="str">
        <f t="shared" si="97"/>
        <v/>
      </c>
      <c r="K1090" s="37"/>
      <c r="L1090" s="137" t="str">
        <f t="shared" si="98"/>
        <v/>
      </c>
      <c r="M1090" s="94" t="str">
        <f>IFERROR(VLOOKUP(B1090,'اسماء العملاء'!$A$2:$G$1589,7,FALSE),"")</f>
        <v/>
      </c>
      <c r="N1090" s="92" t="str">
        <f t="shared" si="99"/>
        <v/>
      </c>
      <c r="O1090" s="149" t="str">
        <f>IFERROR(VLOOKUP(B1090,'اسماء العملاء'!$A$2:$I$1589,9,FALSE),"")</f>
        <v/>
      </c>
      <c r="P1090" s="144" t="str">
        <f t="shared" si="100"/>
        <v/>
      </c>
      <c r="Q1090" s="145" t="str">
        <f t="shared" si="101"/>
        <v/>
      </c>
      <c r="R1090" s="50"/>
      <c r="S1090" s="133" t="str">
        <f>IFERROR(VLOOKUP(B1090,'اسماء العملاء'!$A$2:$J$1589,10,FALSE),"")</f>
        <v/>
      </c>
      <c r="T1090" s="48" t="str">
        <f>IFERROR(IF(COUNT($S1090:S1090)&gt;=$P1090,"",EDATE($S1090,1)),"")</f>
        <v/>
      </c>
      <c r="U1090" s="48" t="str">
        <f>IFERROR(IF(COUNT($S1090:T1090)&gt;=$P1090,"",EDATE($S1090,2)),"")</f>
        <v/>
      </c>
      <c r="V1090" s="48" t="str">
        <f>IFERROR(IF(COUNT($S1090:U1090)&gt;=$P1090,"",EDATE($S1090,3)),"")</f>
        <v/>
      </c>
      <c r="W1090" s="48" t="str">
        <f>IFERROR(IF(COUNT($S1090:V1090)&gt;=$P1090,"",EDATE($S1090,4)),"")</f>
        <v/>
      </c>
      <c r="X1090" s="48" t="str">
        <f>IFERROR(IF(COUNT($S1090:W1090)&gt;=$P1090,"",EDATE($S1090,5)),"")</f>
        <v/>
      </c>
      <c r="Y1090" s="48" t="str">
        <f>IFERROR(IF(COUNT($S1090:X1090)&gt;=$P1090,"",EDATE($S1090,6)),"")</f>
        <v/>
      </c>
      <c r="Z1090" s="48" t="str">
        <f>IFERROR(IF(COUNT($S1090:Y1090)&gt;=$P1090,"",EDATE($S1090,7)),"")</f>
        <v/>
      </c>
      <c r="AA1090" s="48" t="str">
        <f>IFERROR(IF(COUNT($S1090:Z1090)&gt;=$P1090,"",EDATE($S1090,8)),"")</f>
        <v/>
      </c>
      <c r="AB1090" s="48" t="str">
        <f>IFERROR(IF(COUNT($S1090:AA1090)&gt;=$P1090,"",EDATE($S1090,9)),"")</f>
        <v/>
      </c>
      <c r="AC1090" s="48" t="str">
        <f>IFERROR(IF(COUNT($S1090:AB1090)&gt;=$P1090,"",EDATE($S1090,10)),"")</f>
        <v/>
      </c>
      <c r="AD1090" s="48" t="str">
        <f>IFERROR(IF(COUNT($S1090:AC1090)&gt;=$P1090,"",EDATE($S1090,11)),"")</f>
        <v/>
      </c>
      <c r="AE1090" s="48" t="str">
        <f>IFERROR(IF(COUNT($S1090:AD1090)&gt;=$P1090,"",EDATE($S1090,12)),"")</f>
        <v/>
      </c>
      <c r="AF1090" s="48" t="str">
        <f>IFERROR(IF(COUNT($S1090:AE1090)&gt;=$P1090,"",EDATE($S1090,13)),"")</f>
        <v/>
      </c>
      <c r="AG1090" s="48" t="str">
        <f>IFERROR(IF(COUNT($S1090:AF1090)&gt;=$P1090,"",EDATE($S1090,14)),"")</f>
        <v/>
      </c>
      <c r="AH1090" s="48" t="str">
        <f>IFERROR(IF(COUNT($S1090:AG1090)&gt;=$P1090,"",EDATE($S1090,15)),"")</f>
        <v/>
      </c>
      <c r="AI1090" s="48" t="str">
        <f>IFERROR(IF(COUNT($S1090:AH1090)&gt;=$P1090,"",EDATE($S1090,16)),"")</f>
        <v/>
      </c>
      <c r="AJ1090" s="48" t="str">
        <f>IFERROR(IF(COUNT($S1090:AI1090)&gt;=$P1090,"",EDATE($S1090,17)),"")</f>
        <v/>
      </c>
      <c r="AK1090" s="48" t="str">
        <f>IFERROR(IF(COUNT($S1090:AJ1090)&gt;=$P1090,"",EDATE($S1090,18)),"")</f>
        <v/>
      </c>
      <c r="AL1090" s="49" t="str">
        <f>IFERROR(IF(COUNT($S1090:AK1090)&gt;=$P1090,"",EDATE($S1090,19)),"")</f>
        <v/>
      </c>
      <c r="AM1090" s="49" t="str">
        <f>IFERROR(IF(COUNT($S1090:AL1090)&gt;=$P1090,"",EDATE($S1090,20)),"")</f>
        <v/>
      </c>
      <c r="AN1090" s="49" t="str">
        <f>IFERROR(IF(COUNT($S1090:AM1090)&gt;=$P1090,"",EDATE($S1090,21)),"")</f>
        <v/>
      </c>
      <c r="AO1090" s="49" t="str">
        <f>IFERROR(IF(COUNT($S1090:AN1090)&gt;=$P1090,"",EDATE($S1090,22)),"")</f>
        <v/>
      </c>
      <c r="AP1090" s="49" t="str">
        <f>IFERROR(IF(COUNT($S1090:AO1090)&gt;=$P1090,"",EDATE($S1090,23)),"")</f>
        <v/>
      </c>
      <c r="AQ1090" s="49" t="str">
        <f>IFERROR(IF(COUNT($S1090:AP1090)&gt;=$P1090,"",EDATE($S1090,24)),"")</f>
        <v/>
      </c>
      <c r="AR1090" s="49" t="str">
        <f>IFERROR(IF(COUNT($S1090:AQ1090)&gt;=$P1090,"",EDATE($S1090,25)),"")</f>
        <v/>
      </c>
      <c r="AS1090" s="49" t="str">
        <f>IFERROR(IF(COUNT($S1090:AR1090)&gt;=$P1090,"",EDATE($S1090,26)),"")</f>
        <v/>
      </c>
      <c r="AT1090" s="49" t="str">
        <f>IFERROR(IF(COUNT($S1090:AS1090)&gt;=$P1090,"",EDATE($S1090,27)),"")</f>
        <v/>
      </c>
      <c r="AU1090" s="49" t="str">
        <f>IFERROR(IF(COUNT($S1090:AT1090)&gt;=$P1090,"",EDATE($S1090,28)),"")</f>
        <v/>
      </c>
      <c r="AV1090" s="49" t="str">
        <f>IFERROR(IF(COUNT($S1090:AU1090)&gt;=$P1090,"",EDATE($S1090,29)),"")</f>
        <v/>
      </c>
      <c r="AW1090" s="49" t="str">
        <f>IFERROR(IF(COUNT($S1090:AV1090)&gt;=$P1090,"",EDATE($S1090,30)),"")</f>
        <v/>
      </c>
      <c r="AX1090" s="49" t="str">
        <f>IFERROR(IF(COUNT($S1090:AW1090)&gt;=$P1090,"",EDATE($S1090,31)),"")</f>
        <v/>
      </c>
      <c r="AY1090" s="49" t="str">
        <f>IFERROR(IF(COUNT($S1090:AX1090)&gt;=$P1090,"",EDATE($S1090,32)),"")</f>
        <v/>
      </c>
      <c r="AZ1090" s="49" t="str">
        <f>IFERROR(IF(COUNT($S1090:AY1090)&gt;=$P1090,"",EDATE($S1090,33)),"")</f>
        <v/>
      </c>
      <c r="BA1090" s="49" t="str">
        <f>IFERROR(IF(COUNT($S1090:AZ1090)&gt;=$P1090,"",EDATE($S1090,34)),"")</f>
        <v/>
      </c>
      <c r="BB1090" s="49" t="str">
        <f>IFERROR(IF(COUNT($S1090:BA1090)&gt;=$P1090,"",EDATE($S1090,35)),"")</f>
        <v/>
      </c>
      <c r="BC1090" s="49" t="str">
        <f>IFERROR(IF(COUNT($S1090:BB1090)&gt;=$P1090,"",EDATE($S1090,36)),"")</f>
        <v/>
      </c>
      <c r="BD1090" s="108"/>
    </row>
    <row r="1091" spans="1:56" s="98" customFormat="1" ht="21" customHeight="1" thickBot="1">
      <c r="A1091" s="106" t="str">
        <f t="shared" ca="1" si="96"/>
        <v/>
      </c>
      <c r="B1091" s="152"/>
      <c r="C1091" s="45" t="str">
        <f>IFERROR(VLOOKUP(B1091,'اسماء العملاء'!$A$2:$E$1589,5,FALSE),"")</f>
        <v/>
      </c>
      <c r="D1091" s="60" t="str">
        <f>IFERROR(VLOOKUP(B1091,'اسماء العملاء'!$A$2:$C$1589,2,FALSE),"")</f>
        <v/>
      </c>
      <c r="E1091" s="56"/>
      <c r="F1091" s="62" t="str">
        <f>IFERROR(VLOOKUP(B1091,'اسماء العملاء'!$A$2:$C$1589,3,FALSE),"")</f>
        <v/>
      </c>
      <c r="G1091" s="75" t="str">
        <f>IFERROR(VLOOKUP(B1091,'اسماء العملاء'!$A$2:$F$1589,6,FALSE),"")</f>
        <v/>
      </c>
      <c r="H1091" s="142" t="str">
        <f>IFERROR(VLOOKUP(G1091,'انواع الفلاتر'!$B$2:$C$52,2,FALSE),"")</f>
        <v/>
      </c>
      <c r="I1091" s="128" t="str">
        <f>IFERROR(VLOOKUP(B1091,'اسماء العملاء'!$A$2:$K$1589,11,FALSE),"")</f>
        <v/>
      </c>
      <c r="J1091" s="46" t="str">
        <f t="shared" si="97"/>
        <v/>
      </c>
      <c r="K1091" s="37"/>
      <c r="L1091" s="137" t="str">
        <f t="shared" si="98"/>
        <v/>
      </c>
      <c r="M1091" s="94" t="str">
        <f>IFERROR(VLOOKUP(B1091,'اسماء العملاء'!$A$2:$G$1589,7,FALSE),"")</f>
        <v/>
      </c>
      <c r="N1091" s="92" t="str">
        <f t="shared" si="99"/>
        <v/>
      </c>
      <c r="O1091" s="149" t="str">
        <f>IFERROR(VLOOKUP(B1091,'اسماء العملاء'!$A$2:$I$1589,9,FALSE),"")</f>
        <v/>
      </c>
      <c r="P1091" s="144" t="str">
        <f t="shared" si="100"/>
        <v/>
      </c>
      <c r="Q1091" s="145" t="str">
        <f t="shared" si="101"/>
        <v/>
      </c>
      <c r="R1091" s="50"/>
      <c r="S1091" s="133" t="str">
        <f>IFERROR(VLOOKUP(B1091,'اسماء العملاء'!$A$2:$J$1589,10,FALSE),"")</f>
        <v/>
      </c>
      <c r="T1091" s="48" t="str">
        <f>IFERROR(IF(COUNT($S1091:S1091)&gt;=$P1091,"",EDATE($S1091,1)),"")</f>
        <v/>
      </c>
      <c r="U1091" s="48" t="str">
        <f>IFERROR(IF(COUNT($S1091:T1091)&gt;=$P1091,"",EDATE($S1091,2)),"")</f>
        <v/>
      </c>
      <c r="V1091" s="48" t="str">
        <f>IFERROR(IF(COUNT($S1091:U1091)&gt;=$P1091,"",EDATE($S1091,3)),"")</f>
        <v/>
      </c>
      <c r="W1091" s="48" t="str">
        <f>IFERROR(IF(COUNT($S1091:V1091)&gt;=$P1091,"",EDATE($S1091,4)),"")</f>
        <v/>
      </c>
      <c r="X1091" s="48" t="str">
        <f>IFERROR(IF(COUNT($S1091:W1091)&gt;=$P1091,"",EDATE($S1091,5)),"")</f>
        <v/>
      </c>
      <c r="Y1091" s="48" t="str">
        <f>IFERROR(IF(COUNT($S1091:X1091)&gt;=$P1091,"",EDATE($S1091,6)),"")</f>
        <v/>
      </c>
      <c r="Z1091" s="48" t="str">
        <f>IFERROR(IF(COUNT($S1091:Y1091)&gt;=$P1091,"",EDATE($S1091,7)),"")</f>
        <v/>
      </c>
      <c r="AA1091" s="48" t="str">
        <f>IFERROR(IF(COUNT($S1091:Z1091)&gt;=$P1091,"",EDATE($S1091,8)),"")</f>
        <v/>
      </c>
      <c r="AB1091" s="48" t="str">
        <f>IFERROR(IF(COUNT($S1091:AA1091)&gt;=$P1091,"",EDATE($S1091,9)),"")</f>
        <v/>
      </c>
      <c r="AC1091" s="48" t="str">
        <f>IFERROR(IF(COUNT($S1091:AB1091)&gt;=$P1091,"",EDATE($S1091,10)),"")</f>
        <v/>
      </c>
      <c r="AD1091" s="48" t="str">
        <f>IFERROR(IF(COUNT($S1091:AC1091)&gt;=$P1091,"",EDATE($S1091,11)),"")</f>
        <v/>
      </c>
      <c r="AE1091" s="48" t="str">
        <f>IFERROR(IF(COUNT($S1091:AD1091)&gt;=$P1091,"",EDATE($S1091,12)),"")</f>
        <v/>
      </c>
      <c r="AF1091" s="48" t="str">
        <f>IFERROR(IF(COUNT($S1091:AE1091)&gt;=$P1091,"",EDATE($S1091,13)),"")</f>
        <v/>
      </c>
      <c r="AG1091" s="48" t="str">
        <f>IFERROR(IF(COUNT($S1091:AF1091)&gt;=$P1091,"",EDATE($S1091,14)),"")</f>
        <v/>
      </c>
      <c r="AH1091" s="48" t="str">
        <f>IFERROR(IF(COUNT($S1091:AG1091)&gt;=$P1091,"",EDATE($S1091,15)),"")</f>
        <v/>
      </c>
      <c r="AI1091" s="48" t="str">
        <f>IFERROR(IF(COUNT($S1091:AH1091)&gt;=$P1091,"",EDATE($S1091,16)),"")</f>
        <v/>
      </c>
      <c r="AJ1091" s="48" t="str">
        <f>IFERROR(IF(COUNT($S1091:AI1091)&gt;=$P1091,"",EDATE($S1091,17)),"")</f>
        <v/>
      </c>
      <c r="AK1091" s="48" t="str">
        <f>IFERROR(IF(COUNT($S1091:AJ1091)&gt;=$P1091,"",EDATE($S1091,18)),"")</f>
        <v/>
      </c>
      <c r="AL1091" s="49" t="str">
        <f>IFERROR(IF(COUNT($S1091:AK1091)&gt;=$P1091,"",EDATE($S1091,19)),"")</f>
        <v/>
      </c>
      <c r="AM1091" s="49" t="str">
        <f>IFERROR(IF(COUNT($S1091:AL1091)&gt;=$P1091,"",EDATE($S1091,20)),"")</f>
        <v/>
      </c>
      <c r="AN1091" s="49" t="str">
        <f>IFERROR(IF(COUNT($S1091:AM1091)&gt;=$P1091,"",EDATE($S1091,21)),"")</f>
        <v/>
      </c>
      <c r="AO1091" s="49" t="str">
        <f>IFERROR(IF(COUNT($S1091:AN1091)&gt;=$P1091,"",EDATE($S1091,22)),"")</f>
        <v/>
      </c>
      <c r="AP1091" s="49" t="str">
        <f>IFERROR(IF(COUNT($S1091:AO1091)&gt;=$P1091,"",EDATE($S1091,23)),"")</f>
        <v/>
      </c>
      <c r="AQ1091" s="49" t="str">
        <f>IFERROR(IF(COUNT($S1091:AP1091)&gt;=$P1091,"",EDATE($S1091,24)),"")</f>
        <v/>
      </c>
      <c r="AR1091" s="49" t="str">
        <f>IFERROR(IF(COUNT($S1091:AQ1091)&gt;=$P1091,"",EDATE($S1091,25)),"")</f>
        <v/>
      </c>
      <c r="AS1091" s="49" t="str">
        <f>IFERROR(IF(COUNT($S1091:AR1091)&gt;=$P1091,"",EDATE($S1091,26)),"")</f>
        <v/>
      </c>
      <c r="AT1091" s="49" t="str">
        <f>IFERROR(IF(COUNT($S1091:AS1091)&gt;=$P1091,"",EDATE($S1091,27)),"")</f>
        <v/>
      </c>
      <c r="AU1091" s="49" t="str">
        <f>IFERROR(IF(COUNT($S1091:AT1091)&gt;=$P1091,"",EDATE($S1091,28)),"")</f>
        <v/>
      </c>
      <c r="AV1091" s="49" t="str">
        <f>IFERROR(IF(COUNT($S1091:AU1091)&gt;=$P1091,"",EDATE($S1091,29)),"")</f>
        <v/>
      </c>
      <c r="AW1091" s="49" t="str">
        <f>IFERROR(IF(COUNT($S1091:AV1091)&gt;=$P1091,"",EDATE($S1091,30)),"")</f>
        <v/>
      </c>
      <c r="AX1091" s="49" t="str">
        <f>IFERROR(IF(COUNT($S1091:AW1091)&gt;=$P1091,"",EDATE($S1091,31)),"")</f>
        <v/>
      </c>
      <c r="AY1091" s="49" t="str">
        <f>IFERROR(IF(COUNT($S1091:AX1091)&gt;=$P1091,"",EDATE($S1091,32)),"")</f>
        <v/>
      </c>
      <c r="AZ1091" s="49" t="str">
        <f>IFERROR(IF(COUNT($S1091:AY1091)&gt;=$P1091,"",EDATE($S1091,33)),"")</f>
        <v/>
      </c>
      <c r="BA1091" s="49" t="str">
        <f>IFERROR(IF(COUNT($S1091:AZ1091)&gt;=$P1091,"",EDATE($S1091,34)),"")</f>
        <v/>
      </c>
      <c r="BB1091" s="49" t="str">
        <f>IFERROR(IF(COUNT($S1091:BA1091)&gt;=$P1091,"",EDATE($S1091,35)),"")</f>
        <v/>
      </c>
      <c r="BC1091" s="49" t="str">
        <f>IFERROR(IF(COUNT($S1091:BB1091)&gt;=$P1091,"",EDATE($S1091,36)),"")</f>
        <v/>
      </c>
      <c r="BD1091" s="108"/>
    </row>
    <row r="1092" spans="1:56" s="98" customFormat="1" ht="21" customHeight="1" thickBot="1">
      <c r="A1092" s="106" t="str">
        <f t="shared" ref="A1092:A1103" ca="1" si="102">IF(B1092="","",TODAY())</f>
        <v/>
      </c>
      <c r="B1092" s="152"/>
      <c r="C1092" s="45" t="str">
        <f>IFERROR(VLOOKUP(B1092,'اسماء العملاء'!$A$2:$E$1589,5,FALSE),"")</f>
        <v/>
      </c>
      <c r="D1092" s="60" t="str">
        <f>IFERROR(VLOOKUP(B1092,'اسماء العملاء'!$A$2:$C$1589,2,FALSE),"")</f>
        <v/>
      </c>
      <c r="E1092" s="56"/>
      <c r="F1092" s="62" t="str">
        <f>IFERROR(VLOOKUP(B1092,'اسماء العملاء'!$A$2:$C$1589,3,FALSE),"")</f>
        <v/>
      </c>
      <c r="G1092" s="75" t="str">
        <f>IFERROR(VLOOKUP(B1092,'اسماء العملاء'!$A$2:$F$1589,6,FALSE),"")</f>
        <v/>
      </c>
      <c r="H1092" s="142" t="str">
        <f>IFERROR(VLOOKUP(G1092,'انواع الفلاتر'!$B$2:$C$52,2,FALSE),"")</f>
        <v/>
      </c>
      <c r="I1092" s="128" t="str">
        <f>IFERROR(VLOOKUP(B1092,'اسماء العملاء'!$A$2:$K$1589,11,FALSE),"")</f>
        <v/>
      </c>
      <c r="J1092" s="46" t="str">
        <f t="shared" ref="J1092:J1103" si="103">IFERROR(SUM(I1092*H1092),"")</f>
        <v/>
      </c>
      <c r="K1092" s="37"/>
      <c r="L1092" s="137" t="str">
        <f t="shared" ref="L1092:L1103" si="104">IFERROR(J1092,"")</f>
        <v/>
      </c>
      <c r="M1092" s="94" t="str">
        <f>IFERROR(VLOOKUP(B1092,'اسماء العملاء'!$A$2:$G$1589,7,FALSE),"")</f>
        <v/>
      </c>
      <c r="N1092" s="92" t="str">
        <f t="shared" ref="N1092:N1103" si="105">IFERROR(SUM(L1092-M1092),"")</f>
        <v/>
      </c>
      <c r="O1092" s="149" t="str">
        <f>IFERROR(VLOOKUP(B1092,'اسماء العملاء'!$A$2:$I$1589,9,FALSE),"")</f>
        <v/>
      </c>
      <c r="P1092" s="144" t="str">
        <f t="shared" ref="P1092:P1103" si="106">IFERROR(INT(N1092/O1092),"")</f>
        <v/>
      </c>
      <c r="Q1092" s="145" t="str">
        <f t="shared" ref="Q1092:Q1103" si="107">IFERROR(N1092-O1092*P1092,"")</f>
        <v/>
      </c>
      <c r="R1092" s="50"/>
      <c r="S1092" s="133" t="str">
        <f>IFERROR(VLOOKUP(B1092,'اسماء العملاء'!$A$2:$J$1589,10,FALSE),"")</f>
        <v/>
      </c>
      <c r="T1092" s="48" t="str">
        <f>IFERROR(IF(COUNT($S1092:S1092)&gt;=$P1092,"",EDATE($S1092,1)),"")</f>
        <v/>
      </c>
      <c r="U1092" s="48" t="str">
        <f>IFERROR(IF(COUNT($S1092:T1092)&gt;=$P1092,"",EDATE($S1092,2)),"")</f>
        <v/>
      </c>
      <c r="V1092" s="48" t="str">
        <f>IFERROR(IF(COUNT($S1092:U1092)&gt;=$P1092,"",EDATE($S1092,3)),"")</f>
        <v/>
      </c>
      <c r="W1092" s="48" t="str">
        <f>IFERROR(IF(COUNT($S1092:V1092)&gt;=$P1092,"",EDATE($S1092,4)),"")</f>
        <v/>
      </c>
      <c r="X1092" s="48" t="str">
        <f>IFERROR(IF(COUNT($S1092:W1092)&gt;=$P1092,"",EDATE($S1092,5)),"")</f>
        <v/>
      </c>
      <c r="Y1092" s="48" t="str">
        <f>IFERROR(IF(COUNT($S1092:X1092)&gt;=$P1092,"",EDATE($S1092,6)),"")</f>
        <v/>
      </c>
      <c r="Z1092" s="48" t="str">
        <f>IFERROR(IF(COUNT($S1092:Y1092)&gt;=$P1092,"",EDATE($S1092,7)),"")</f>
        <v/>
      </c>
      <c r="AA1092" s="48" t="str">
        <f>IFERROR(IF(COUNT($S1092:Z1092)&gt;=$P1092,"",EDATE($S1092,8)),"")</f>
        <v/>
      </c>
      <c r="AB1092" s="48" t="str">
        <f>IFERROR(IF(COUNT($S1092:AA1092)&gt;=$P1092,"",EDATE($S1092,9)),"")</f>
        <v/>
      </c>
      <c r="AC1092" s="48" t="str">
        <f>IFERROR(IF(COUNT($S1092:AB1092)&gt;=$P1092,"",EDATE($S1092,10)),"")</f>
        <v/>
      </c>
      <c r="AD1092" s="48" t="str">
        <f>IFERROR(IF(COUNT($S1092:AC1092)&gt;=$P1092,"",EDATE($S1092,11)),"")</f>
        <v/>
      </c>
      <c r="AE1092" s="48" t="str">
        <f>IFERROR(IF(COUNT($S1092:AD1092)&gt;=$P1092,"",EDATE($S1092,12)),"")</f>
        <v/>
      </c>
      <c r="AF1092" s="48" t="str">
        <f>IFERROR(IF(COUNT($S1092:AE1092)&gt;=$P1092,"",EDATE($S1092,13)),"")</f>
        <v/>
      </c>
      <c r="AG1092" s="48" t="str">
        <f>IFERROR(IF(COUNT($S1092:AF1092)&gt;=$P1092,"",EDATE($S1092,14)),"")</f>
        <v/>
      </c>
      <c r="AH1092" s="48" t="str">
        <f>IFERROR(IF(COUNT($S1092:AG1092)&gt;=$P1092,"",EDATE($S1092,15)),"")</f>
        <v/>
      </c>
      <c r="AI1092" s="48" t="str">
        <f>IFERROR(IF(COUNT($S1092:AH1092)&gt;=$P1092,"",EDATE($S1092,16)),"")</f>
        <v/>
      </c>
      <c r="AJ1092" s="48" t="str">
        <f>IFERROR(IF(COUNT($S1092:AI1092)&gt;=$P1092,"",EDATE($S1092,17)),"")</f>
        <v/>
      </c>
      <c r="AK1092" s="48" t="str">
        <f>IFERROR(IF(COUNT($S1092:AJ1092)&gt;=$P1092,"",EDATE($S1092,18)),"")</f>
        <v/>
      </c>
      <c r="AL1092" s="49" t="str">
        <f>IFERROR(IF(COUNT($S1092:AK1092)&gt;=$P1092,"",EDATE($S1092,19)),"")</f>
        <v/>
      </c>
      <c r="AM1092" s="49" t="str">
        <f>IFERROR(IF(COUNT($S1092:AL1092)&gt;=$P1092,"",EDATE($S1092,20)),"")</f>
        <v/>
      </c>
      <c r="AN1092" s="49" t="str">
        <f>IFERROR(IF(COUNT($S1092:AM1092)&gt;=$P1092,"",EDATE($S1092,21)),"")</f>
        <v/>
      </c>
      <c r="AO1092" s="49" t="str">
        <f>IFERROR(IF(COUNT($S1092:AN1092)&gt;=$P1092,"",EDATE($S1092,22)),"")</f>
        <v/>
      </c>
      <c r="AP1092" s="49" t="str">
        <f>IFERROR(IF(COUNT($S1092:AO1092)&gt;=$P1092,"",EDATE($S1092,23)),"")</f>
        <v/>
      </c>
      <c r="AQ1092" s="49" t="str">
        <f>IFERROR(IF(COUNT($S1092:AP1092)&gt;=$P1092,"",EDATE($S1092,24)),"")</f>
        <v/>
      </c>
      <c r="AR1092" s="49" t="str">
        <f>IFERROR(IF(COUNT($S1092:AQ1092)&gt;=$P1092,"",EDATE($S1092,25)),"")</f>
        <v/>
      </c>
      <c r="AS1092" s="49" t="str">
        <f>IFERROR(IF(COUNT($S1092:AR1092)&gt;=$P1092,"",EDATE($S1092,26)),"")</f>
        <v/>
      </c>
      <c r="AT1092" s="49" t="str">
        <f>IFERROR(IF(COUNT($S1092:AS1092)&gt;=$P1092,"",EDATE($S1092,27)),"")</f>
        <v/>
      </c>
      <c r="AU1092" s="49" t="str">
        <f>IFERROR(IF(COUNT($S1092:AT1092)&gt;=$P1092,"",EDATE($S1092,28)),"")</f>
        <v/>
      </c>
      <c r="AV1092" s="49" t="str">
        <f>IFERROR(IF(COUNT($S1092:AU1092)&gt;=$P1092,"",EDATE($S1092,29)),"")</f>
        <v/>
      </c>
      <c r="AW1092" s="49" t="str">
        <f>IFERROR(IF(COUNT($S1092:AV1092)&gt;=$P1092,"",EDATE($S1092,30)),"")</f>
        <v/>
      </c>
      <c r="AX1092" s="49" t="str">
        <f>IFERROR(IF(COUNT($S1092:AW1092)&gt;=$P1092,"",EDATE($S1092,31)),"")</f>
        <v/>
      </c>
      <c r="AY1092" s="49" t="str">
        <f>IFERROR(IF(COUNT($S1092:AX1092)&gt;=$P1092,"",EDATE($S1092,32)),"")</f>
        <v/>
      </c>
      <c r="AZ1092" s="49" t="str">
        <f>IFERROR(IF(COUNT($S1092:AY1092)&gt;=$P1092,"",EDATE($S1092,33)),"")</f>
        <v/>
      </c>
      <c r="BA1092" s="49" t="str">
        <f>IFERROR(IF(COUNT($S1092:AZ1092)&gt;=$P1092,"",EDATE($S1092,34)),"")</f>
        <v/>
      </c>
      <c r="BB1092" s="49" t="str">
        <f>IFERROR(IF(COUNT($S1092:BA1092)&gt;=$P1092,"",EDATE($S1092,35)),"")</f>
        <v/>
      </c>
      <c r="BC1092" s="49" t="str">
        <f>IFERROR(IF(COUNT($S1092:BB1092)&gt;=$P1092,"",EDATE($S1092,36)),"")</f>
        <v/>
      </c>
      <c r="BD1092" s="108"/>
    </row>
    <row r="1093" spans="1:56" s="98" customFormat="1" ht="21" customHeight="1" thickBot="1">
      <c r="A1093" s="106" t="str">
        <f t="shared" ca="1" si="102"/>
        <v/>
      </c>
      <c r="B1093" s="152"/>
      <c r="C1093" s="45" t="str">
        <f>IFERROR(VLOOKUP(B1093,'اسماء العملاء'!$A$2:$E$1589,5,FALSE),"")</f>
        <v/>
      </c>
      <c r="D1093" s="60" t="str">
        <f>IFERROR(VLOOKUP(B1093,'اسماء العملاء'!$A$2:$C$1589,2,FALSE),"")</f>
        <v/>
      </c>
      <c r="E1093" s="56"/>
      <c r="F1093" s="62" t="str">
        <f>IFERROR(VLOOKUP(B1093,'اسماء العملاء'!$A$2:$C$1589,3,FALSE),"")</f>
        <v/>
      </c>
      <c r="G1093" s="75" t="str">
        <f>IFERROR(VLOOKUP(B1093,'اسماء العملاء'!$A$2:$F$1589,6,FALSE),"")</f>
        <v/>
      </c>
      <c r="H1093" s="142" t="str">
        <f>IFERROR(VLOOKUP(G1093,'انواع الفلاتر'!$B$2:$C$52,2,FALSE),"")</f>
        <v/>
      </c>
      <c r="I1093" s="128" t="str">
        <f>IFERROR(VLOOKUP(B1093,'اسماء العملاء'!$A$2:$K$1589,11,FALSE),"")</f>
        <v/>
      </c>
      <c r="J1093" s="46" t="str">
        <f t="shared" si="103"/>
        <v/>
      </c>
      <c r="K1093" s="37"/>
      <c r="L1093" s="137" t="str">
        <f t="shared" si="104"/>
        <v/>
      </c>
      <c r="M1093" s="94" t="str">
        <f>IFERROR(VLOOKUP(B1093,'اسماء العملاء'!$A$2:$G$1589,7,FALSE),"")</f>
        <v/>
      </c>
      <c r="N1093" s="92" t="str">
        <f t="shared" si="105"/>
        <v/>
      </c>
      <c r="O1093" s="149" t="str">
        <f>IFERROR(VLOOKUP(B1093,'اسماء العملاء'!$A$2:$I$1589,9,FALSE),"")</f>
        <v/>
      </c>
      <c r="P1093" s="144" t="str">
        <f t="shared" si="106"/>
        <v/>
      </c>
      <c r="Q1093" s="145" t="str">
        <f t="shared" si="107"/>
        <v/>
      </c>
      <c r="R1093" s="50"/>
      <c r="S1093" s="133" t="str">
        <f>IFERROR(VLOOKUP(B1093,'اسماء العملاء'!$A$2:$J$1589,10,FALSE),"")</f>
        <v/>
      </c>
      <c r="T1093" s="48" t="str">
        <f>IFERROR(IF(COUNT($S1093:S1093)&gt;=$P1093,"",EDATE($S1093,1)),"")</f>
        <v/>
      </c>
      <c r="U1093" s="48" t="str">
        <f>IFERROR(IF(COUNT($S1093:T1093)&gt;=$P1093,"",EDATE($S1093,2)),"")</f>
        <v/>
      </c>
      <c r="V1093" s="48" t="str">
        <f>IFERROR(IF(COUNT($S1093:U1093)&gt;=$P1093,"",EDATE($S1093,3)),"")</f>
        <v/>
      </c>
      <c r="W1093" s="48" t="str">
        <f>IFERROR(IF(COUNT($S1093:V1093)&gt;=$P1093,"",EDATE($S1093,4)),"")</f>
        <v/>
      </c>
      <c r="X1093" s="48" t="str">
        <f>IFERROR(IF(COUNT($S1093:W1093)&gt;=$P1093,"",EDATE($S1093,5)),"")</f>
        <v/>
      </c>
      <c r="Y1093" s="48" t="str">
        <f>IFERROR(IF(COUNT($S1093:X1093)&gt;=$P1093,"",EDATE($S1093,6)),"")</f>
        <v/>
      </c>
      <c r="Z1093" s="48" t="str">
        <f>IFERROR(IF(COUNT($S1093:Y1093)&gt;=$P1093,"",EDATE($S1093,7)),"")</f>
        <v/>
      </c>
      <c r="AA1093" s="48" t="str">
        <f>IFERROR(IF(COUNT($S1093:Z1093)&gt;=$P1093,"",EDATE($S1093,8)),"")</f>
        <v/>
      </c>
      <c r="AB1093" s="48" t="str">
        <f>IFERROR(IF(COUNT($S1093:AA1093)&gt;=$P1093,"",EDATE($S1093,9)),"")</f>
        <v/>
      </c>
      <c r="AC1093" s="48" t="str">
        <f>IFERROR(IF(COUNT($S1093:AB1093)&gt;=$P1093,"",EDATE($S1093,10)),"")</f>
        <v/>
      </c>
      <c r="AD1093" s="48" t="str">
        <f>IFERROR(IF(COUNT($S1093:AC1093)&gt;=$P1093,"",EDATE($S1093,11)),"")</f>
        <v/>
      </c>
      <c r="AE1093" s="48" t="str">
        <f>IFERROR(IF(COUNT($S1093:AD1093)&gt;=$P1093,"",EDATE($S1093,12)),"")</f>
        <v/>
      </c>
      <c r="AF1093" s="48" t="str">
        <f>IFERROR(IF(COUNT($S1093:AE1093)&gt;=$P1093,"",EDATE($S1093,13)),"")</f>
        <v/>
      </c>
      <c r="AG1093" s="48" t="str">
        <f>IFERROR(IF(COUNT($S1093:AF1093)&gt;=$P1093,"",EDATE($S1093,14)),"")</f>
        <v/>
      </c>
      <c r="AH1093" s="48" t="str">
        <f>IFERROR(IF(COUNT($S1093:AG1093)&gt;=$P1093,"",EDATE($S1093,15)),"")</f>
        <v/>
      </c>
      <c r="AI1093" s="48" t="str">
        <f>IFERROR(IF(COUNT($S1093:AH1093)&gt;=$P1093,"",EDATE($S1093,16)),"")</f>
        <v/>
      </c>
      <c r="AJ1093" s="48" t="str">
        <f>IFERROR(IF(COUNT($S1093:AI1093)&gt;=$P1093,"",EDATE($S1093,17)),"")</f>
        <v/>
      </c>
      <c r="AK1093" s="48" t="str">
        <f>IFERROR(IF(COUNT($S1093:AJ1093)&gt;=$P1093,"",EDATE($S1093,18)),"")</f>
        <v/>
      </c>
      <c r="AL1093" s="49" t="str">
        <f>IFERROR(IF(COUNT($S1093:AK1093)&gt;=$P1093,"",EDATE($S1093,19)),"")</f>
        <v/>
      </c>
      <c r="AM1093" s="49" t="str">
        <f>IFERROR(IF(COUNT($S1093:AL1093)&gt;=$P1093,"",EDATE($S1093,20)),"")</f>
        <v/>
      </c>
      <c r="AN1093" s="49" t="str">
        <f>IFERROR(IF(COUNT($S1093:AM1093)&gt;=$P1093,"",EDATE($S1093,21)),"")</f>
        <v/>
      </c>
      <c r="AO1093" s="49" t="str">
        <f>IFERROR(IF(COUNT($S1093:AN1093)&gt;=$P1093,"",EDATE($S1093,22)),"")</f>
        <v/>
      </c>
      <c r="AP1093" s="49" t="str">
        <f>IFERROR(IF(COUNT($S1093:AO1093)&gt;=$P1093,"",EDATE($S1093,23)),"")</f>
        <v/>
      </c>
      <c r="AQ1093" s="49" t="str">
        <f>IFERROR(IF(COUNT($S1093:AP1093)&gt;=$P1093,"",EDATE($S1093,24)),"")</f>
        <v/>
      </c>
      <c r="AR1093" s="49" t="str">
        <f>IFERROR(IF(COUNT($S1093:AQ1093)&gt;=$P1093,"",EDATE($S1093,25)),"")</f>
        <v/>
      </c>
      <c r="AS1093" s="49" t="str">
        <f>IFERROR(IF(COUNT($S1093:AR1093)&gt;=$P1093,"",EDATE($S1093,26)),"")</f>
        <v/>
      </c>
      <c r="AT1093" s="49" t="str">
        <f>IFERROR(IF(COUNT($S1093:AS1093)&gt;=$P1093,"",EDATE($S1093,27)),"")</f>
        <v/>
      </c>
      <c r="AU1093" s="49" t="str">
        <f>IFERROR(IF(COUNT($S1093:AT1093)&gt;=$P1093,"",EDATE($S1093,28)),"")</f>
        <v/>
      </c>
      <c r="AV1093" s="49" t="str">
        <f>IFERROR(IF(COUNT($S1093:AU1093)&gt;=$P1093,"",EDATE($S1093,29)),"")</f>
        <v/>
      </c>
      <c r="AW1093" s="49" t="str">
        <f>IFERROR(IF(COUNT($S1093:AV1093)&gt;=$P1093,"",EDATE($S1093,30)),"")</f>
        <v/>
      </c>
      <c r="AX1093" s="49" t="str">
        <f>IFERROR(IF(COUNT($S1093:AW1093)&gt;=$P1093,"",EDATE($S1093,31)),"")</f>
        <v/>
      </c>
      <c r="AY1093" s="49" t="str">
        <f>IFERROR(IF(COUNT($S1093:AX1093)&gt;=$P1093,"",EDATE($S1093,32)),"")</f>
        <v/>
      </c>
      <c r="AZ1093" s="49" t="str">
        <f>IFERROR(IF(COUNT($S1093:AY1093)&gt;=$P1093,"",EDATE($S1093,33)),"")</f>
        <v/>
      </c>
      <c r="BA1093" s="49" t="str">
        <f>IFERROR(IF(COUNT($S1093:AZ1093)&gt;=$P1093,"",EDATE($S1093,34)),"")</f>
        <v/>
      </c>
      <c r="BB1093" s="49" t="str">
        <f>IFERROR(IF(COUNT($S1093:BA1093)&gt;=$P1093,"",EDATE($S1093,35)),"")</f>
        <v/>
      </c>
      <c r="BC1093" s="49" t="str">
        <f>IFERROR(IF(COUNT($S1093:BB1093)&gt;=$P1093,"",EDATE($S1093,36)),"")</f>
        <v/>
      </c>
      <c r="BD1093" s="108"/>
    </row>
    <row r="1094" spans="1:56" s="98" customFormat="1" ht="21" customHeight="1" thickBot="1">
      <c r="A1094" s="106" t="str">
        <f t="shared" ca="1" si="102"/>
        <v/>
      </c>
      <c r="B1094" s="152"/>
      <c r="C1094" s="45" t="str">
        <f>IFERROR(VLOOKUP(B1094,'اسماء العملاء'!$A$2:$E$1589,5,FALSE),"")</f>
        <v/>
      </c>
      <c r="D1094" s="60" t="str">
        <f>IFERROR(VLOOKUP(B1094,'اسماء العملاء'!$A$2:$C$1589,2,FALSE),"")</f>
        <v/>
      </c>
      <c r="E1094" s="56"/>
      <c r="F1094" s="62" t="str">
        <f>IFERROR(VLOOKUP(B1094,'اسماء العملاء'!$A$2:$C$1589,3,FALSE),"")</f>
        <v/>
      </c>
      <c r="G1094" s="75" t="str">
        <f>IFERROR(VLOOKUP(B1094,'اسماء العملاء'!$A$2:$F$1589,6,FALSE),"")</f>
        <v/>
      </c>
      <c r="H1094" s="142" t="str">
        <f>IFERROR(VLOOKUP(G1094,'انواع الفلاتر'!$B$2:$C$52,2,FALSE),"")</f>
        <v/>
      </c>
      <c r="I1094" s="128" t="str">
        <f>IFERROR(VLOOKUP(B1094,'اسماء العملاء'!$A$2:$K$1589,11,FALSE),"")</f>
        <v/>
      </c>
      <c r="J1094" s="46" t="str">
        <f t="shared" si="103"/>
        <v/>
      </c>
      <c r="K1094" s="37"/>
      <c r="L1094" s="137" t="str">
        <f t="shared" si="104"/>
        <v/>
      </c>
      <c r="M1094" s="94" t="str">
        <f>IFERROR(VLOOKUP(B1094,'اسماء العملاء'!$A$2:$G$1589,7,FALSE),"")</f>
        <v/>
      </c>
      <c r="N1094" s="92" t="str">
        <f t="shared" si="105"/>
        <v/>
      </c>
      <c r="O1094" s="149" t="str">
        <f>IFERROR(VLOOKUP(B1094,'اسماء العملاء'!$A$2:$I$1589,9,FALSE),"")</f>
        <v/>
      </c>
      <c r="P1094" s="144" t="str">
        <f t="shared" si="106"/>
        <v/>
      </c>
      <c r="Q1094" s="145" t="str">
        <f t="shared" si="107"/>
        <v/>
      </c>
      <c r="R1094" s="50"/>
      <c r="S1094" s="133" t="str">
        <f>IFERROR(VLOOKUP(B1094,'اسماء العملاء'!$A$2:$J$1589,10,FALSE),"")</f>
        <v/>
      </c>
      <c r="T1094" s="48" t="str">
        <f>IFERROR(IF(COUNT($S1094:S1094)&gt;=$P1094,"",EDATE($S1094,1)),"")</f>
        <v/>
      </c>
      <c r="U1094" s="48" t="str">
        <f>IFERROR(IF(COUNT($S1094:T1094)&gt;=$P1094,"",EDATE($S1094,2)),"")</f>
        <v/>
      </c>
      <c r="V1094" s="48" t="str">
        <f>IFERROR(IF(COUNT($S1094:U1094)&gt;=$P1094,"",EDATE($S1094,3)),"")</f>
        <v/>
      </c>
      <c r="W1094" s="48" t="str">
        <f>IFERROR(IF(COUNT($S1094:V1094)&gt;=$P1094,"",EDATE($S1094,4)),"")</f>
        <v/>
      </c>
      <c r="X1094" s="48" t="str">
        <f>IFERROR(IF(COUNT($S1094:W1094)&gt;=$P1094,"",EDATE($S1094,5)),"")</f>
        <v/>
      </c>
      <c r="Y1094" s="48" t="str">
        <f>IFERROR(IF(COUNT($S1094:X1094)&gt;=$P1094,"",EDATE($S1094,6)),"")</f>
        <v/>
      </c>
      <c r="Z1094" s="48" t="str">
        <f>IFERROR(IF(COUNT($S1094:Y1094)&gt;=$P1094,"",EDATE($S1094,7)),"")</f>
        <v/>
      </c>
      <c r="AA1094" s="48" t="str">
        <f>IFERROR(IF(COUNT($S1094:Z1094)&gt;=$P1094,"",EDATE($S1094,8)),"")</f>
        <v/>
      </c>
      <c r="AB1094" s="48" t="str">
        <f>IFERROR(IF(COUNT($S1094:AA1094)&gt;=$P1094,"",EDATE($S1094,9)),"")</f>
        <v/>
      </c>
      <c r="AC1094" s="48" t="str">
        <f>IFERROR(IF(COUNT($S1094:AB1094)&gt;=$P1094,"",EDATE($S1094,10)),"")</f>
        <v/>
      </c>
      <c r="AD1094" s="48" t="str">
        <f>IFERROR(IF(COUNT($S1094:AC1094)&gt;=$P1094,"",EDATE($S1094,11)),"")</f>
        <v/>
      </c>
      <c r="AE1094" s="48" t="str">
        <f>IFERROR(IF(COUNT($S1094:AD1094)&gt;=$P1094,"",EDATE($S1094,12)),"")</f>
        <v/>
      </c>
      <c r="AF1094" s="48" t="str">
        <f>IFERROR(IF(COUNT($S1094:AE1094)&gt;=$P1094,"",EDATE($S1094,13)),"")</f>
        <v/>
      </c>
      <c r="AG1094" s="48" t="str">
        <f>IFERROR(IF(COUNT($S1094:AF1094)&gt;=$P1094,"",EDATE($S1094,14)),"")</f>
        <v/>
      </c>
      <c r="AH1094" s="48" t="str">
        <f>IFERROR(IF(COUNT($S1094:AG1094)&gt;=$P1094,"",EDATE($S1094,15)),"")</f>
        <v/>
      </c>
      <c r="AI1094" s="48" t="str">
        <f>IFERROR(IF(COUNT($S1094:AH1094)&gt;=$P1094,"",EDATE($S1094,16)),"")</f>
        <v/>
      </c>
      <c r="AJ1094" s="48" t="str">
        <f>IFERROR(IF(COUNT($S1094:AI1094)&gt;=$P1094,"",EDATE($S1094,17)),"")</f>
        <v/>
      </c>
      <c r="AK1094" s="48" t="str">
        <f>IFERROR(IF(COUNT($S1094:AJ1094)&gt;=$P1094,"",EDATE($S1094,18)),"")</f>
        <v/>
      </c>
      <c r="AL1094" s="49" t="str">
        <f>IFERROR(IF(COUNT($S1094:AK1094)&gt;=$P1094,"",EDATE($S1094,19)),"")</f>
        <v/>
      </c>
      <c r="AM1094" s="49" t="str">
        <f>IFERROR(IF(COUNT($S1094:AL1094)&gt;=$P1094,"",EDATE($S1094,20)),"")</f>
        <v/>
      </c>
      <c r="AN1094" s="49" t="str">
        <f>IFERROR(IF(COUNT($S1094:AM1094)&gt;=$P1094,"",EDATE($S1094,21)),"")</f>
        <v/>
      </c>
      <c r="AO1094" s="49" t="str">
        <f>IFERROR(IF(COUNT($S1094:AN1094)&gt;=$P1094,"",EDATE($S1094,22)),"")</f>
        <v/>
      </c>
      <c r="AP1094" s="49" t="str">
        <f>IFERROR(IF(COUNT($S1094:AO1094)&gt;=$P1094,"",EDATE($S1094,23)),"")</f>
        <v/>
      </c>
      <c r="AQ1094" s="49" t="str">
        <f>IFERROR(IF(COUNT($S1094:AP1094)&gt;=$P1094,"",EDATE($S1094,24)),"")</f>
        <v/>
      </c>
      <c r="AR1094" s="49" t="str">
        <f>IFERROR(IF(COUNT($S1094:AQ1094)&gt;=$P1094,"",EDATE($S1094,25)),"")</f>
        <v/>
      </c>
      <c r="AS1094" s="49" t="str">
        <f>IFERROR(IF(COUNT($S1094:AR1094)&gt;=$P1094,"",EDATE($S1094,26)),"")</f>
        <v/>
      </c>
      <c r="AT1094" s="49" t="str">
        <f>IFERROR(IF(COUNT($S1094:AS1094)&gt;=$P1094,"",EDATE($S1094,27)),"")</f>
        <v/>
      </c>
      <c r="AU1094" s="49" t="str">
        <f>IFERROR(IF(COUNT($S1094:AT1094)&gt;=$P1094,"",EDATE($S1094,28)),"")</f>
        <v/>
      </c>
      <c r="AV1094" s="49" t="str">
        <f>IFERROR(IF(COUNT($S1094:AU1094)&gt;=$P1094,"",EDATE($S1094,29)),"")</f>
        <v/>
      </c>
      <c r="AW1094" s="49" t="str">
        <f>IFERROR(IF(COUNT($S1094:AV1094)&gt;=$P1094,"",EDATE($S1094,30)),"")</f>
        <v/>
      </c>
      <c r="AX1094" s="49" t="str">
        <f>IFERROR(IF(COUNT($S1094:AW1094)&gt;=$P1094,"",EDATE($S1094,31)),"")</f>
        <v/>
      </c>
      <c r="AY1094" s="49" t="str">
        <f>IFERROR(IF(COUNT($S1094:AX1094)&gt;=$P1094,"",EDATE($S1094,32)),"")</f>
        <v/>
      </c>
      <c r="AZ1094" s="49" t="str">
        <f>IFERROR(IF(COUNT($S1094:AY1094)&gt;=$P1094,"",EDATE($S1094,33)),"")</f>
        <v/>
      </c>
      <c r="BA1094" s="49" t="str">
        <f>IFERROR(IF(COUNT($S1094:AZ1094)&gt;=$P1094,"",EDATE($S1094,34)),"")</f>
        <v/>
      </c>
      <c r="BB1094" s="49" t="str">
        <f>IFERROR(IF(COUNT($S1094:BA1094)&gt;=$P1094,"",EDATE($S1094,35)),"")</f>
        <v/>
      </c>
      <c r="BC1094" s="49" t="str">
        <f>IFERROR(IF(COUNT($S1094:BB1094)&gt;=$P1094,"",EDATE($S1094,36)),"")</f>
        <v/>
      </c>
      <c r="BD1094" s="108"/>
    </row>
    <row r="1095" spans="1:56" s="98" customFormat="1" ht="21" customHeight="1" thickBot="1">
      <c r="A1095" s="106" t="str">
        <f t="shared" ca="1" si="102"/>
        <v/>
      </c>
      <c r="B1095" s="152"/>
      <c r="C1095" s="45" t="str">
        <f>IFERROR(VLOOKUP(B1095,'اسماء العملاء'!$A$2:$E$1589,5,FALSE),"")</f>
        <v/>
      </c>
      <c r="D1095" s="60" t="str">
        <f>IFERROR(VLOOKUP(B1095,'اسماء العملاء'!$A$2:$C$1589,2,FALSE),"")</f>
        <v/>
      </c>
      <c r="E1095" s="56"/>
      <c r="F1095" s="62" t="str">
        <f>IFERROR(VLOOKUP(B1095,'اسماء العملاء'!$A$2:$C$1589,3,FALSE),"")</f>
        <v/>
      </c>
      <c r="G1095" s="75" t="str">
        <f>IFERROR(VLOOKUP(B1095,'اسماء العملاء'!$A$2:$F$1589,6,FALSE),"")</f>
        <v/>
      </c>
      <c r="H1095" s="142" t="str">
        <f>IFERROR(VLOOKUP(G1095,'انواع الفلاتر'!$B$2:$C$52,2,FALSE),"")</f>
        <v/>
      </c>
      <c r="I1095" s="128" t="str">
        <f>IFERROR(VLOOKUP(B1095,'اسماء العملاء'!$A$2:$K$1589,11,FALSE),"")</f>
        <v/>
      </c>
      <c r="J1095" s="46" t="str">
        <f t="shared" si="103"/>
        <v/>
      </c>
      <c r="K1095" s="37"/>
      <c r="L1095" s="137" t="str">
        <f t="shared" si="104"/>
        <v/>
      </c>
      <c r="M1095" s="94" t="str">
        <f>IFERROR(VLOOKUP(B1095,'اسماء العملاء'!$A$2:$G$1589,7,FALSE),"")</f>
        <v/>
      </c>
      <c r="N1095" s="92" t="str">
        <f t="shared" si="105"/>
        <v/>
      </c>
      <c r="O1095" s="149" t="str">
        <f>IFERROR(VLOOKUP(B1095,'اسماء العملاء'!$A$2:$I$1589,9,FALSE),"")</f>
        <v/>
      </c>
      <c r="P1095" s="144" t="str">
        <f t="shared" si="106"/>
        <v/>
      </c>
      <c r="Q1095" s="145" t="str">
        <f t="shared" si="107"/>
        <v/>
      </c>
      <c r="R1095" s="50"/>
      <c r="S1095" s="133" t="str">
        <f>IFERROR(VLOOKUP(B1095,'اسماء العملاء'!$A$2:$J$1589,10,FALSE),"")</f>
        <v/>
      </c>
      <c r="T1095" s="48" t="str">
        <f>IFERROR(IF(COUNT($S1095:S1095)&gt;=$P1095,"",EDATE($S1095,1)),"")</f>
        <v/>
      </c>
      <c r="U1095" s="48" t="str">
        <f>IFERROR(IF(COUNT($S1095:T1095)&gt;=$P1095,"",EDATE($S1095,2)),"")</f>
        <v/>
      </c>
      <c r="V1095" s="48" t="str">
        <f>IFERROR(IF(COUNT($S1095:U1095)&gt;=$P1095,"",EDATE($S1095,3)),"")</f>
        <v/>
      </c>
      <c r="W1095" s="48" t="str">
        <f>IFERROR(IF(COUNT($S1095:V1095)&gt;=$P1095,"",EDATE($S1095,4)),"")</f>
        <v/>
      </c>
      <c r="X1095" s="48" t="str">
        <f>IFERROR(IF(COUNT($S1095:W1095)&gt;=$P1095,"",EDATE($S1095,5)),"")</f>
        <v/>
      </c>
      <c r="Y1095" s="48" t="str">
        <f>IFERROR(IF(COUNT($S1095:X1095)&gt;=$P1095,"",EDATE($S1095,6)),"")</f>
        <v/>
      </c>
      <c r="Z1095" s="48" t="str">
        <f>IFERROR(IF(COUNT($S1095:Y1095)&gt;=$P1095,"",EDATE($S1095,7)),"")</f>
        <v/>
      </c>
      <c r="AA1095" s="48" t="str">
        <f>IFERROR(IF(COUNT($S1095:Z1095)&gt;=$P1095,"",EDATE($S1095,8)),"")</f>
        <v/>
      </c>
      <c r="AB1095" s="48" t="str">
        <f>IFERROR(IF(COUNT($S1095:AA1095)&gt;=$P1095,"",EDATE($S1095,9)),"")</f>
        <v/>
      </c>
      <c r="AC1095" s="48" t="str">
        <f>IFERROR(IF(COUNT($S1095:AB1095)&gt;=$P1095,"",EDATE($S1095,10)),"")</f>
        <v/>
      </c>
      <c r="AD1095" s="48" t="str">
        <f>IFERROR(IF(COUNT($S1095:AC1095)&gt;=$P1095,"",EDATE($S1095,11)),"")</f>
        <v/>
      </c>
      <c r="AE1095" s="48" t="str">
        <f>IFERROR(IF(COUNT($S1095:AD1095)&gt;=$P1095,"",EDATE($S1095,12)),"")</f>
        <v/>
      </c>
      <c r="AF1095" s="48" t="str">
        <f>IFERROR(IF(COUNT($S1095:AE1095)&gt;=$P1095,"",EDATE($S1095,13)),"")</f>
        <v/>
      </c>
      <c r="AG1095" s="48" t="str">
        <f>IFERROR(IF(COUNT($S1095:AF1095)&gt;=$P1095,"",EDATE($S1095,14)),"")</f>
        <v/>
      </c>
      <c r="AH1095" s="48" t="str">
        <f>IFERROR(IF(COUNT($S1095:AG1095)&gt;=$P1095,"",EDATE($S1095,15)),"")</f>
        <v/>
      </c>
      <c r="AI1095" s="48" t="str">
        <f>IFERROR(IF(COUNT($S1095:AH1095)&gt;=$P1095,"",EDATE($S1095,16)),"")</f>
        <v/>
      </c>
      <c r="AJ1095" s="48" t="str">
        <f>IFERROR(IF(COUNT($S1095:AI1095)&gt;=$P1095,"",EDATE($S1095,17)),"")</f>
        <v/>
      </c>
      <c r="AK1095" s="48" t="str">
        <f>IFERROR(IF(COUNT($S1095:AJ1095)&gt;=$P1095,"",EDATE($S1095,18)),"")</f>
        <v/>
      </c>
      <c r="AL1095" s="49" t="str">
        <f>IFERROR(IF(COUNT($S1095:AK1095)&gt;=$P1095,"",EDATE($S1095,19)),"")</f>
        <v/>
      </c>
      <c r="AM1095" s="49" t="str">
        <f>IFERROR(IF(COUNT($S1095:AL1095)&gt;=$P1095,"",EDATE($S1095,20)),"")</f>
        <v/>
      </c>
      <c r="AN1095" s="49" t="str">
        <f>IFERROR(IF(COUNT($S1095:AM1095)&gt;=$P1095,"",EDATE($S1095,21)),"")</f>
        <v/>
      </c>
      <c r="AO1095" s="49" t="str">
        <f>IFERROR(IF(COUNT($S1095:AN1095)&gt;=$P1095,"",EDATE($S1095,22)),"")</f>
        <v/>
      </c>
      <c r="AP1095" s="49" t="str">
        <f>IFERROR(IF(COUNT($S1095:AO1095)&gt;=$P1095,"",EDATE($S1095,23)),"")</f>
        <v/>
      </c>
      <c r="AQ1095" s="49" t="str">
        <f>IFERROR(IF(COUNT($S1095:AP1095)&gt;=$P1095,"",EDATE($S1095,24)),"")</f>
        <v/>
      </c>
      <c r="AR1095" s="49" t="str">
        <f>IFERROR(IF(COUNT($S1095:AQ1095)&gt;=$P1095,"",EDATE($S1095,25)),"")</f>
        <v/>
      </c>
      <c r="AS1095" s="49" t="str">
        <f>IFERROR(IF(COUNT($S1095:AR1095)&gt;=$P1095,"",EDATE($S1095,26)),"")</f>
        <v/>
      </c>
      <c r="AT1095" s="49" t="str">
        <f>IFERROR(IF(COUNT($S1095:AS1095)&gt;=$P1095,"",EDATE($S1095,27)),"")</f>
        <v/>
      </c>
      <c r="AU1095" s="49" t="str">
        <f>IFERROR(IF(COUNT($S1095:AT1095)&gt;=$P1095,"",EDATE($S1095,28)),"")</f>
        <v/>
      </c>
      <c r="AV1095" s="49" t="str">
        <f>IFERROR(IF(COUNT($S1095:AU1095)&gt;=$P1095,"",EDATE($S1095,29)),"")</f>
        <v/>
      </c>
      <c r="AW1095" s="49" t="str">
        <f>IFERROR(IF(COUNT($S1095:AV1095)&gt;=$P1095,"",EDATE($S1095,30)),"")</f>
        <v/>
      </c>
      <c r="AX1095" s="49" t="str">
        <f>IFERROR(IF(COUNT($S1095:AW1095)&gt;=$P1095,"",EDATE($S1095,31)),"")</f>
        <v/>
      </c>
      <c r="AY1095" s="49" t="str">
        <f>IFERROR(IF(COUNT($S1095:AX1095)&gt;=$P1095,"",EDATE($S1095,32)),"")</f>
        <v/>
      </c>
      <c r="AZ1095" s="49" t="str">
        <f>IFERROR(IF(COUNT($S1095:AY1095)&gt;=$P1095,"",EDATE($S1095,33)),"")</f>
        <v/>
      </c>
      <c r="BA1095" s="49" t="str">
        <f>IFERROR(IF(COUNT($S1095:AZ1095)&gt;=$P1095,"",EDATE($S1095,34)),"")</f>
        <v/>
      </c>
      <c r="BB1095" s="49" t="str">
        <f>IFERROR(IF(COUNT($S1095:BA1095)&gt;=$P1095,"",EDATE($S1095,35)),"")</f>
        <v/>
      </c>
      <c r="BC1095" s="49" t="str">
        <f>IFERROR(IF(COUNT($S1095:BB1095)&gt;=$P1095,"",EDATE($S1095,36)),"")</f>
        <v/>
      </c>
      <c r="BD1095" s="108"/>
    </row>
    <row r="1096" spans="1:56" s="98" customFormat="1" ht="21" customHeight="1" thickBot="1">
      <c r="A1096" s="106" t="str">
        <f t="shared" ca="1" si="102"/>
        <v/>
      </c>
      <c r="B1096" s="152"/>
      <c r="C1096" s="45" t="str">
        <f>IFERROR(VLOOKUP(B1096,'اسماء العملاء'!$A$2:$E$1589,5,FALSE),"")</f>
        <v/>
      </c>
      <c r="D1096" s="60" t="str">
        <f>IFERROR(VLOOKUP(B1096,'اسماء العملاء'!$A$2:$C$1589,2,FALSE),"")</f>
        <v/>
      </c>
      <c r="E1096" s="56"/>
      <c r="F1096" s="62" t="str">
        <f>IFERROR(VLOOKUP(B1096,'اسماء العملاء'!$A$2:$C$1589,3,FALSE),"")</f>
        <v/>
      </c>
      <c r="G1096" s="75" t="str">
        <f>IFERROR(VLOOKUP(B1096,'اسماء العملاء'!$A$2:$F$1589,6,FALSE),"")</f>
        <v/>
      </c>
      <c r="H1096" s="142" t="str">
        <f>IFERROR(VLOOKUP(G1096,'انواع الفلاتر'!$B$2:$C$52,2,FALSE),"")</f>
        <v/>
      </c>
      <c r="I1096" s="128" t="str">
        <f>IFERROR(VLOOKUP(B1096,'اسماء العملاء'!$A$2:$K$1589,11,FALSE),"")</f>
        <v/>
      </c>
      <c r="J1096" s="46" t="str">
        <f t="shared" si="103"/>
        <v/>
      </c>
      <c r="K1096" s="37"/>
      <c r="L1096" s="137" t="str">
        <f t="shared" si="104"/>
        <v/>
      </c>
      <c r="M1096" s="94" t="str">
        <f>IFERROR(VLOOKUP(B1096,'اسماء العملاء'!$A$2:$G$1589,7,FALSE),"")</f>
        <v/>
      </c>
      <c r="N1096" s="92" t="str">
        <f t="shared" si="105"/>
        <v/>
      </c>
      <c r="O1096" s="149" t="str">
        <f>IFERROR(VLOOKUP(B1096,'اسماء العملاء'!$A$2:$I$1589,9,FALSE),"")</f>
        <v/>
      </c>
      <c r="P1096" s="144" t="str">
        <f t="shared" si="106"/>
        <v/>
      </c>
      <c r="Q1096" s="145" t="str">
        <f t="shared" si="107"/>
        <v/>
      </c>
      <c r="R1096" s="50"/>
      <c r="S1096" s="133" t="str">
        <f>IFERROR(VLOOKUP(B1096,'اسماء العملاء'!$A$2:$J$1589,10,FALSE),"")</f>
        <v/>
      </c>
      <c r="T1096" s="48" t="str">
        <f>IFERROR(IF(COUNT($S1096:S1096)&gt;=$P1096,"",EDATE($S1096,1)),"")</f>
        <v/>
      </c>
      <c r="U1096" s="48" t="str">
        <f>IFERROR(IF(COUNT($S1096:T1096)&gt;=$P1096,"",EDATE($S1096,2)),"")</f>
        <v/>
      </c>
      <c r="V1096" s="48" t="str">
        <f>IFERROR(IF(COUNT($S1096:U1096)&gt;=$P1096,"",EDATE($S1096,3)),"")</f>
        <v/>
      </c>
      <c r="W1096" s="48" t="str">
        <f>IFERROR(IF(COUNT($S1096:V1096)&gt;=$P1096,"",EDATE($S1096,4)),"")</f>
        <v/>
      </c>
      <c r="X1096" s="48" t="str">
        <f>IFERROR(IF(COUNT($S1096:W1096)&gt;=$P1096,"",EDATE($S1096,5)),"")</f>
        <v/>
      </c>
      <c r="Y1096" s="48" t="str">
        <f>IFERROR(IF(COUNT($S1096:X1096)&gt;=$P1096,"",EDATE($S1096,6)),"")</f>
        <v/>
      </c>
      <c r="Z1096" s="48" t="str">
        <f>IFERROR(IF(COUNT($S1096:Y1096)&gt;=$P1096,"",EDATE($S1096,7)),"")</f>
        <v/>
      </c>
      <c r="AA1096" s="48" t="str">
        <f>IFERROR(IF(COUNT($S1096:Z1096)&gt;=$P1096,"",EDATE($S1096,8)),"")</f>
        <v/>
      </c>
      <c r="AB1096" s="48" t="str">
        <f>IFERROR(IF(COUNT($S1096:AA1096)&gt;=$P1096,"",EDATE($S1096,9)),"")</f>
        <v/>
      </c>
      <c r="AC1096" s="48" t="str">
        <f>IFERROR(IF(COUNT($S1096:AB1096)&gt;=$P1096,"",EDATE($S1096,10)),"")</f>
        <v/>
      </c>
      <c r="AD1096" s="48" t="str">
        <f>IFERROR(IF(COUNT($S1096:AC1096)&gt;=$P1096,"",EDATE($S1096,11)),"")</f>
        <v/>
      </c>
      <c r="AE1096" s="48" t="str">
        <f>IFERROR(IF(COUNT($S1096:AD1096)&gt;=$P1096,"",EDATE($S1096,12)),"")</f>
        <v/>
      </c>
      <c r="AF1096" s="48" t="str">
        <f>IFERROR(IF(COUNT($S1096:AE1096)&gt;=$P1096,"",EDATE($S1096,13)),"")</f>
        <v/>
      </c>
      <c r="AG1096" s="48" t="str">
        <f>IFERROR(IF(COUNT($S1096:AF1096)&gt;=$P1096,"",EDATE($S1096,14)),"")</f>
        <v/>
      </c>
      <c r="AH1096" s="48" t="str">
        <f>IFERROR(IF(COUNT($S1096:AG1096)&gt;=$P1096,"",EDATE($S1096,15)),"")</f>
        <v/>
      </c>
      <c r="AI1096" s="48" t="str">
        <f>IFERROR(IF(COUNT($S1096:AH1096)&gt;=$P1096,"",EDATE($S1096,16)),"")</f>
        <v/>
      </c>
      <c r="AJ1096" s="48" t="str">
        <f>IFERROR(IF(COUNT($S1096:AI1096)&gt;=$P1096,"",EDATE($S1096,17)),"")</f>
        <v/>
      </c>
      <c r="AK1096" s="48" t="str">
        <f>IFERROR(IF(COUNT($S1096:AJ1096)&gt;=$P1096,"",EDATE($S1096,18)),"")</f>
        <v/>
      </c>
      <c r="AL1096" s="49" t="str">
        <f>IFERROR(IF(COUNT($S1096:AK1096)&gt;=$P1096,"",EDATE($S1096,19)),"")</f>
        <v/>
      </c>
      <c r="AM1096" s="49" t="str">
        <f>IFERROR(IF(COUNT($S1096:AL1096)&gt;=$P1096,"",EDATE($S1096,20)),"")</f>
        <v/>
      </c>
      <c r="AN1096" s="49" t="str">
        <f>IFERROR(IF(COUNT($S1096:AM1096)&gt;=$P1096,"",EDATE($S1096,21)),"")</f>
        <v/>
      </c>
      <c r="AO1096" s="49" t="str">
        <f>IFERROR(IF(COUNT($S1096:AN1096)&gt;=$P1096,"",EDATE($S1096,22)),"")</f>
        <v/>
      </c>
      <c r="AP1096" s="49" t="str">
        <f>IFERROR(IF(COUNT($S1096:AO1096)&gt;=$P1096,"",EDATE($S1096,23)),"")</f>
        <v/>
      </c>
      <c r="AQ1096" s="49" t="str">
        <f>IFERROR(IF(COUNT($S1096:AP1096)&gt;=$P1096,"",EDATE($S1096,24)),"")</f>
        <v/>
      </c>
      <c r="AR1096" s="49" t="str">
        <f>IFERROR(IF(COUNT($S1096:AQ1096)&gt;=$P1096,"",EDATE($S1096,25)),"")</f>
        <v/>
      </c>
      <c r="AS1096" s="49" t="str">
        <f>IFERROR(IF(COUNT($S1096:AR1096)&gt;=$P1096,"",EDATE($S1096,26)),"")</f>
        <v/>
      </c>
      <c r="AT1096" s="49" t="str">
        <f>IFERROR(IF(COUNT($S1096:AS1096)&gt;=$P1096,"",EDATE($S1096,27)),"")</f>
        <v/>
      </c>
      <c r="AU1096" s="49" t="str">
        <f>IFERROR(IF(COUNT($S1096:AT1096)&gt;=$P1096,"",EDATE($S1096,28)),"")</f>
        <v/>
      </c>
      <c r="AV1096" s="49" t="str">
        <f>IFERROR(IF(COUNT($S1096:AU1096)&gt;=$P1096,"",EDATE($S1096,29)),"")</f>
        <v/>
      </c>
      <c r="AW1096" s="49" t="str">
        <f>IFERROR(IF(COUNT($S1096:AV1096)&gt;=$P1096,"",EDATE($S1096,30)),"")</f>
        <v/>
      </c>
      <c r="AX1096" s="49" t="str">
        <f>IFERROR(IF(COUNT($S1096:AW1096)&gt;=$P1096,"",EDATE($S1096,31)),"")</f>
        <v/>
      </c>
      <c r="AY1096" s="49" t="str">
        <f>IFERROR(IF(COUNT($S1096:AX1096)&gt;=$P1096,"",EDATE($S1096,32)),"")</f>
        <v/>
      </c>
      <c r="AZ1096" s="49" t="str">
        <f>IFERROR(IF(COUNT($S1096:AY1096)&gt;=$P1096,"",EDATE($S1096,33)),"")</f>
        <v/>
      </c>
      <c r="BA1096" s="49" t="str">
        <f>IFERROR(IF(COUNT($S1096:AZ1096)&gt;=$P1096,"",EDATE($S1096,34)),"")</f>
        <v/>
      </c>
      <c r="BB1096" s="49" t="str">
        <f>IFERROR(IF(COUNT($S1096:BA1096)&gt;=$P1096,"",EDATE($S1096,35)),"")</f>
        <v/>
      </c>
      <c r="BC1096" s="49" t="str">
        <f>IFERROR(IF(COUNT($S1096:BB1096)&gt;=$P1096,"",EDATE($S1096,36)),"")</f>
        <v/>
      </c>
      <c r="BD1096" s="108"/>
    </row>
    <row r="1097" spans="1:56" s="98" customFormat="1" ht="21" customHeight="1" thickBot="1">
      <c r="A1097" s="106" t="str">
        <f t="shared" ca="1" si="102"/>
        <v/>
      </c>
      <c r="B1097" s="152"/>
      <c r="C1097" s="45" t="str">
        <f>IFERROR(VLOOKUP(B1097,'اسماء العملاء'!$A$2:$E$1589,5,FALSE),"")</f>
        <v/>
      </c>
      <c r="D1097" s="60" t="str">
        <f>IFERROR(VLOOKUP(B1097,'اسماء العملاء'!$A$2:$C$1589,2,FALSE),"")</f>
        <v/>
      </c>
      <c r="E1097" s="56"/>
      <c r="F1097" s="62" t="str">
        <f>IFERROR(VLOOKUP(B1097,'اسماء العملاء'!$A$2:$C$1589,3,FALSE),"")</f>
        <v/>
      </c>
      <c r="G1097" s="75" t="str">
        <f>IFERROR(VLOOKUP(B1097,'اسماء العملاء'!$A$2:$F$1589,6,FALSE),"")</f>
        <v/>
      </c>
      <c r="H1097" s="142" t="str">
        <f>IFERROR(VLOOKUP(G1097,'انواع الفلاتر'!$B$2:$C$52,2,FALSE),"")</f>
        <v/>
      </c>
      <c r="I1097" s="128" t="str">
        <f>IFERROR(VLOOKUP(B1097,'اسماء العملاء'!$A$2:$K$1589,11,FALSE),"")</f>
        <v/>
      </c>
      <c r="J1097" s="46" t="str">
        <f t="shared" si="103"/>
        <v/>
      </c>
      <c r="K1097" s="37"/>
      <c r="L1097" s="137" t="str">
        <f t="shared" si="104"/>
        <v/>
      </c>
      <c r="M1097" s="94" t="str">
        <f>IFERROR(VLOOKUP(B1097,'اسماء العملاء'!$A$2:$G$1589,7,FALSE),"")</f>
        <v/>
      </c>
      <c r="N1097" s="92" t="str">
        <f t="shared" si="105"/>
        <v/>
      </c>
      <c r="O1097" s="149" t="str">
        <f>IFERROR(VLOOKUP(B1097,'اسماء العملاء'!$A$2:$I$1589,9,FALSE),"")</f>
        <v/>
      </c>
      <c r="P1097" s="144" t="str">
        <f t="shared" si="106"/>
        <v/>
      </c>
      <c r="Q1097" s="145" t="str">
        <f t="shared" si="107"/>
        <v/>
      </c>
      <c r="R1097" s="50"/>
      <c r="S1097" s="133" t="str">
        <f>IFERROR(VLOOKUP(B1097,'اسماء العملاء'!$A$2:$J$1589,10,FALSE),"")</f>
        <v/>
      </c>
      <c r="T1097" s="48" t="str">
        <f>IFERROR(IF(COUNT($S1097:S1097)&gt;=$P1097,"",EDATE($S1097,1)),"")</f>
        <v/>
      </c>
      <c r="U1097" s="48" t="str">
        <f>IFERROR(IF(COUNT($S1097:T1097)&gt;=$P1097,"",EDATE($S1097,2)),"")</f>
        <v/>
      </c>
      <c r="V1097" s="48" t="str">
        <f>IFERROR(IF(COUNT($S1097:U1097)&gt;=$P1097,"",EDATE($S1097,3)),"")</f>
        <v/>
      </c>
      <c r="W1097" s="48" t="str">
        <f>IFERROR(IF(COUNT($S1097:V1097)&gt;=$P1097,"",EDATE($S1097,4)),"")</f>
        <v/>
      </c>
      <c r="X1097" s="48" t="str">
        <f>IFERROR(IF(COUNT($S1097:W1097)&gt;=$P1097,"",EDATE($S1097,5)),"")</f>
        <v/>
      </c>
      <c r="Y1097" s="48" t="str">
        <f>IFERROR(IF(COUNT($S1097:X1097)&gt;=$P1097,"",EDATE($S1097,6)),"")</f>
        <v/>
      </c>
      <c r="Z1097" s="48" t="str">
        <f>IFERROR(IF(COUNT($S1097:Y1097)&gt;=$P1097,"",EDATE($S1097,7)),"")</f>
        <v/>
      </c>
      <c r="AA1097" s="48" t="str">
        <f>IFERROR(IF(COUNT($S1097:Z1097)&gt;=$P1097,"",EDATE($S1097,8)),"")</f>
        <v/>
      </c>
      <c r="AB1097" s="48" t="str">
        <f>IFERROR(IF(COUNT($S1097:AA1097)&gt;=$P1097,"",EDATE($S1097,9)),"")</f>
        <v/>
      </c>
      <c r="AC1097" s="48" t="str">
        <f>IFERROR(IF(COUNT($S1097:AB1097)&gt;=$P1097,"",EDATE($S1097,10)),"")</f>
        <v/>
      </c>
      <c r="AD1097" s="48" t="str">
        <f>IFERROR(IF(COUNT($S1097:AC1097)&gt;=$P1097,"",EDATE($S1097,11)),"")</f>
        <v/>
      </c>
      <c r="AE1097" s="48" t="str">
        <f>IFERROR(IF(COUNT($S1097:AD1097)&gt;=$P1097,"",EDATE($S1097,12)),"")</f>
        <v/>
      </c>
      <c r="AF1097" s="48" t="str">
        <f>IFERROR(IF(COUNT($S1097:AE1097)&gt;=$P1097,"",EDATE($S1097,13)),"")</f>
        <v/>
      </c>
      <c r="AG1097" s="48" t="str">
        <f>IFERROR(IF(COUNT($S1097:AF1097)&gt;=$P1097,"",EDATE($S1097,14)),"")</f>
        <v/>
      </c>
      <c r="AH1097" s="48" t="str">
        <f>IFERROR(IF(COUNT($S1097:AG1097)&gt;=$P1097,"",EDATE($S1097,15)),"")</f>
        <v/>
      </c>
      <c r="AI1097" s="48" t="str">
        <f>IFERROR(IF(COUNT($S1097:AH1097)&gt;=$P1097,"",EDATE($S1097,16)),"")</f>
        <v/>
      </c>
      <c r="AJ1097" s="48" t="str">
        <f>IFERROR(IF(COUNT($S1097:AI1097)&gt;=$P1097,"",EDATE($S1097,17)),"")</f>
        <v/>
      </c>
      <c r="AK1097" s="48" t="str">
        <f>IFERROR(IF(COUNT($S1097:AJ1097)&gt;=$P1097,"",EDATE($S1097,18)),"")</f>
        <v/>
      </c>
      <c r="AL1097" s="49" t="str">
        <f>IFERROR(IF(COUNT($S1097:AK1097)&gt;=$P1097,"",EDATE($S1097,19)),"")</f>
        <v/>
      </c>
      <c r="AM1097" s="49" t="str">
        <f>IFERROR(IF(COUNT($S1097:AL1097)&gt;=$P1097,"",EDATE($S1097,20)),"")</f>
        <v/>
      </c>
      <c r="AN1097" s="49" t="str">
        <f>IFERROR(IF(COUNT($S1097:AM1097)&gt;=$P1097,"",EDATE($S1097,21)),"")</f>
        <v/>
      </c>
      <c r="AO1097" s="49" t="str">
        <f>IFERROR(IF(COUNT($S1097:AN1097)&gt;=$P1097,"",EDATE($S1097,22)),"")</f>
        <v/>
      </c>
      <c r="AP1097" s="49" t="str">
        <f>IFERROR(IF(COUNT($S1097:AO1097)&gt;=$P1097,"",EDATE($S1097,23)),"")</f>
        <v/>
      </c>
      <c r="AQ1097" s="49" t="str">
        <f>IFERROR(IF(COUNT($S1097:AP1097)&gt;=$P1097,"",EDATE($S1097,24)),"")</f>
        <v/>
      </c>
      <c r="AR1097" s="49" t="str">
        <f>IFERROR(IF(COUNT($S1097:AQ1097)&gt;=$P1097,"",EDATE($S1097,25)),"")</f>
        <v/>
      </c>
      <c r="AS1097" s="49" t="str">
        <f>IFERROR(IF(COUNT($S1097:AR1097)&gt;=$P1097,"",EDATE($S1097,26)),"")</f>
        <v/>
      </c>
      <c r="AT1097" s="49" t="str">
        <f>IFERROR(IF(COUNT($S1097:AS1097)&gt;=$P1097,"",EDATE($S1097,27)),"")</f>
        <v/>
      </c>
      <c r="AU1097" s="49" t="str">
        <f>IFERROR(IF(COUNT($S1097:AT1097)&gt;=$P1097,"",EDATE($S1097,28)),"")</f>
        <v/>
      </c>
      <c r="AV1097" s="49" t="str">
        <f>IFERROR(IF(COUNT($S1097:AU1097)&gt;=$P1097,"",EDATE($S1097,29)),"")</f>
        <v/>
      </c>
      <c r="AW1097" s="49" t="str">
        <f>IFERROR(IF(COUNT($S1097:AV1097)&gt;=$P1097,"",EDATE($S1097,30)),"")</f>
        <v/>
      </c>
      <c r="AX1097" s="49" t="str">
        <f>IFERROR(IF(COUNT($S1097:AW1097)&gt;=$P1097,"",EDATE($S1097,31)),"")</f>
        <v/>
      </c>
      <c r="AY1097" s="49" t="str">
        <f>IFERROR(IF(COUNT($S1097:AX1097)&gt;=$P1097,"",EDATE($S1097,32)),"")</f>
        <v/>
      </c>
      <c r="AZ1097" s="49" t="str">
        <f>IFERROR(IF(COUNT($S1097:AY1097)&gt;=$P1097,"",EDATE($S1097,33)),"")</f>
        <v/>
      </c>
      <c r="BA1097" s="49" t="str">
        <f>IFERROR(IF(COUNT($S1097:AZ1097)&gt;=$P1097,"",EDATE($S1097,34)),"")</f>
        <v/>
      </c>
      <c r="BB1097" s="49" t="str">
        <f>IFERROR(IF(COUNT($S1097:BA1097)&gt;=$P1097,"",EDATE($S1097,35)),"")</f>
        <v/>
      </c>
      <c r="BC1097" s="49" t="str">
        <f>IFERROR(IF(COUNT($S1097:BB1097)&gt;=$P1097,"",EDATE($S1097,36)),"")</f>
        <v/>
      </c>
      <c r="BD1097" s="108"/>
    </row>
    <row r="1098" spans="1:56" s="98" customFormat="1" ht="21" customHeight="1" thickBot="1">
      <c r="A1098" s="106" t="str">
        <f t="shared" ca="1" si="102"/>
        <v/>
      </c>
      <c r="B1098" s="152"/>
      <c r="C1098" s="45" t="str">
        <f>IFERROR(VLOOKUP(B1098,'اسماء العملاء'!$A$2:$E$1589,5,FALSE),"")</f>
        <v/>
      </c>
      <c r="D1098" s="60" t="str">
        <f>IFERROR(VLOOKUP(B1098,'اسماء العملاء'!$A$2:$C$1589,2,FALSE),"")</f>
        <v/>
      </c>
      <c r="E1098" s="56"/>
      <c r="F1098" s="62" t="str">
        <f>IFERROR(VLOOKUP(B1098,'اسماء العملاء'!$A$2:$C$1589,3,FALSE),"")</f>
        <v/>
      </c>
      <c r="G1098" s="75" t="str">
        <f>IFERROR(VLOOKUP(B1098,'اسماء العملاء'!$A$2:$F$1589,6,FALSE),"")</f>
        <v/>
      </c>
      <c r="H1098" s="142" t="str">
        <f>IFERROR(VLOOKUP(G1098,'انواع الفلاتر'!$B$2:$C$52,2,FALSE),"")</f>
        <v/>
      </c>
      <c r="I1098" s="128" t="str">
        <f>IFERROR(VLOOKUP(B1098,'اسماء العملاء'!$A$2:$K$1589,11,FALSE),"")</f>
        <v/>
      </c>
      <c r="J1098" s="46" t="str">
        <f t="shared" si="103"/>
        <v/>
      </c>
      <c r="K1098" s="37"/>
      <c r="L1098" s="137" t="str">
        <f t="shared" si="104"/>
        <v/>
      </c>
      <c r="M1098" s="94" t="str">
        <f>IFERROR(VLOOKUP(B1098,'اسماء العملاء'!$A$2:$G$1589,7,FALSE),"")</f>
        <v/>
      </c>
      <c r="N1098" s="92" t="str">
        <f t="shared" si="105"/>
        <v/>
      </c>
      <c r="O1098" s="149" t="str">
        <f>IFERROR(VLOOKUP(B1098,'اسماء العملاء'!$A$2:$I$1589,9,FALSE),"")</f>
        <v/>
      </c>
      <c r="P1098" s="144" t="str">
        <f t="shared" si="106"/>
        <v/>
      </c>
      <c r="Q1098" s="145" t="str">
        <f t="shared" si="107"/>
        <v/>
      </c>
      <c r="R1098" s="50"/>
      <c r="S1098" s="133" t="str">
        <f>IFERROR(VLOOKUP(B1098,'اسماء العملاء'!$A$2:$J$1589,10,FALSE),"")</f>
        <v/>
      </c>
      <c r="T1098" s="48" t="str">
        <f>IFERROR(IF(COUNT($S1098:S1098)&gt;=$P1098,"",EDATE($S1098,1)),"")</f>
        <v/>
      </c>
      <c r="U1098" s="48" t="str">
        <f>IFERROR(IF(COUNT($S1098:T1098)&gt;=$P1098,"",EDATE($S1098,2)),"")</f>
        <v/>
      </c>
      <c r="V1098" s="48" t="str">
        <f>IFERROR(IF(COUNT($S1098:U1098)&gt;=$P1098,"",EDATE($S1098,3)),"")</f>
        <v/>
      </c>
      <c r="W1098" s="48" t="str">
        <f>IFERROR(IF(COUNT($S1098:V1098)&gt;=$P1098,"",EDATE($S1098,4)),"")</f>
        <v/>
      </c>
      <c r="X1098" s="48" t="str">
        <f>IFERROR(IF(COUNT($S1098:W1098)&gt;=$P1098,"",EDATE($S1098,5)),"")</f>
        <v/>
      </c>
      <c r="Y1098" s="48" t="str">
        <f>IFERROR(IF(COUNT($S1098:X1098)&gt;=$P1098,"",EDATE($S1098,6)),"")</f>
        <v/>
      </c>
      <c r="Z1098" s="48" t="str">
        <f>IFERROR(IF(COUNT($S1098:Y1098)&gt;=$P1098,"",EDATE($S1098,7)),"")</f>
        <v/>
      </c>
      <c r="AA1098" s="48" t="str">
        <f>IFERROR(IF(COUNT($S1098:Z1098)&gt;=$P1098,"",EDATE($S1098,8)),"")</f>
        <v/>
      </c>
      <c r="AB1098" s="48" t="str">
        <f>IFERROR(IF(COUNT($S1098:AA1098)&gt;=$P1098,"",EDATE($S1098,9)),"")</f>
        <v/>
      </c>
      <c r="AC1098" s="48" t="str">
        <f>IFERROR(IF(COUNT($S1098:AB1098)&gt;=$P1098,"",EDATE($S1098,10)),"")</f>
        <v/>
      </c>
      <c r="AD1098" s="48" t="str">
        <f>IFERROR(IF(COUNT($S1098:AC1098)&gt;=$P1098,"",EDATE($S1098,11)),"")</f>
        <v/>
      </c>
      <c r="AE1098" s="48" t="str">
        <f>IFERROR(IF(COUNT($S1098:AD1098)&gt;=$P1098,"",EDATE($S1098,12)),"")</f>
        <v/>
      </c>
      <c r="AF1098" s="48" t="str">
        <f>IFERROR(IF(COUNT($S1098:AE1098)&gt;=$P1098,"",EDATE($S1098,13)),"")</f>
        <v/>
      </c>
      <c r="AG1098" s="48" t="str">
        <f>IFERROR(IF(COUNT($S1098:AF1098)&gt;=$P1098,"",EDATE($S1098,14)),"")</f>
        <v/>
      </c>
      <c r="AH1098" s="48" t="str">
        <f>IFERROR(IF(COUNT($S1098:AG1098)&gt;=$P1098,"",EDATE($S1098,15)),"")</f>
        <v/>
      </c>
      <c r="AI1098" s="48" t="str">
        <f>IFERROR(IF(COUNT($S1098:AH1098)&gt;=$P1098,"",EDATE($S1098,16)),"")</f>
        <v/>
      </c>
      <c r="AJ1098" s="48" t="str">
        <f>IFERROR(IF(COUNT($S1098:AI1098)&gt;=$P1098,"",EDATE($S1098,17)),"")</f>
        <v/>
      </c>
      <c r="AK1098" s="48" t="str">
        <f>IFERROR(IF(COUNT($S1098:AJ1098)&gt;=$P1098,"",EDATE($S1098,18)),"")</f>
        <v/>
      </c>
      <c r="AL1098" s="49" t="str">
        <f>IFERROR(IF(COUNT($S1098:AK1098)&gt;=$P1098,"",EDATE($S1098,19)),"")</f>
        <v/>
      </c>
      <c r="AM1098" s="49" t="str">
        <f>IFERROR(IF(COUNT($S1098:AL1098)&gt;=$P1098,"",EDATE($S1098,20)),"")</f>
        <v/>
      </c>
      <c r="AN1098" s="49" t="str">
        <f>IFERROR(IF(COUNT($S1098:AM1098)&gt;=$P1098,"",EDATE($S1098,21)),"")</f>
        <v/>
      </c>
      <c r="AO1098" s="49" t="str">
        <f>IFERROR(IF(COUNT($S1098:AN1098)&gt;=$P1098,"",EDATE($S1098,22)),"")</f>
        <v/>
      </c>
      <c r="AP1098" s="49" t="str">
        <f>IFERROR(IF(COUNT($S1098:AO1098)&gt;=$P1098,"",EDATE($S1098,23)),"")</f>
        <v/>
      </c>
      <c r="AQ1098" s="49" t="str">
        <f>IFERROR(IF(COUNT($S1098:AP1098)&gt;=$P1098,"",EDATE($S1098,24)),"")</f>
        <v/>
      </c>
      <c r="AR1098" s="49" t="str">
        <f>IFERROR(IF(COUNT($S1098:AQ1098)&gt;=$P1098,"",EDATE($S1098,25)),"")</f>
        <v/>
      </c>
      <c r="AS1098" s="49" t="str">
        <f>IFERROR(IF(COUNT($S1098:AR1098)&gt;=$P1098,"",EDATE($S1098,26)),"")</f>
        <v/>
      </c>
      <c r="AT1098" s="49" t="str">
        <f>IFERROR(IF(COUNT($S1098:AS1098)&gt;=$P1098,"",EDATE($S1098,27)),"")</f>
        <v/>
      </c>
      <c r="AU1098" s="49" t="str">
        <f>IFERROR(IF(COUNT($S1098:AT1098)&gt;=$P1098,"",EDATE($S1098,28)),"")</f>
        <v/>
      </c>
      <c r="AV1098" s="49" t="str">
        <f>IFERROR(IF(COUNT($S1098:AU1098)&gt;=$P1098,"",EDATE($S1098,29)),"")</f>
        <v/>
      </c>
      <c r="AW1098" s="49" t="str">
        <f>IFERROR(IF(COUNT($S1098:AV1098)&gt;=$P1098,"",EDATE($S1098,30)),"")</f>
        <v/>
      </c>
      <c r="AX1098" s="49" t="str">
        <f>IFERROR(IF(COUNT($S1098:AW1098)&gt;=$P1098,"",EDATE($S1098,31)),"")</f>
        <v/>
      </c>
      <c r="AY1098" s="49" t="str">
        <f>IFERROR(IF(COUNT($S1098:AX1098)&gt;=$P1098,"",EDATE($S1098,32)),"")</f>
        <v/>
      </c>
      <c r="AZ1098" s="49" t="str">
        <f>IFERROR(IF(COUNT($S1098:AY1098)&gt;=$P1098,"",EDATE($S1098,33)),"")</f>
        <v/>
      </c>
      <c r="BA1098" s="49" t="str">
        <f>IFERROR(IF(COUNT($S1098:AZ1098)&gt;=$P1098,"",EDATE($S1098,34)),"")</f>
        <v/>
      </c>
      <c r="BB1098" s="49" t="str">
        <f>IFERROR(IF(COUNT($S1098:BA1098)&gt;=$P1098,"",EDATE($S1098,35)),"")</f>
        <v/>
      </c>
      <c r="BC1098" s="49" t="str">
        <f>IFERROR(IF(COUNT($S1098:BB1098)&gt;=$P1098,"",EDATE($S1098,36)),"")</f>
        <v/>
      </c>
      <c r="BD1098" s="108"/>
    </row>
    <row r="1099" spans="1:56" s="98" customFormat="1" ht="21" customHeight="1" thickBot="1">
      <c r="A1099" s="106" t="str">
        <f t="shared" ca="1" si="102"/>
        <v/>
      </c>
      <c r="B1099" s="152"/>
      <c r="C1099" s="45" t="str">
        <f>IFERROR(VLOOKUP(B1099,'اسماء العملاء'!$A$2:$E$1589,5,FALSE),"")</f>
        <v/>
      </c>
      <c r="D1099" s="60" t="str">
        <f>IFERROR(VLOOKUP(B1099,'اسماء العملاء'!$A$2:$C$1589,2,FALSE),"")</f>
        <v/>
      </c>
      <c r="E1099" s="56"/>
      <c r="F1099" s="62" t="str">
        <f>IFERROR(VLOOKUP(B1099,'اسماء العملاء'!$A$2:$C$1589,3,FALSE),"")</f>
        <v/>
      </c>
      <c r="G1099" s="75" t="str">
        <f>IFERROR(VLOOKUP(B1099,'اسماء العملاء'!$A$2:$F$1589,6,FALSE),"")</f>
        <v/>
      </c>
      <c r="H1099" s="142" t="str">
        <f>IFERROR(VLOOKUP(G1099,'انواع الفلاتر'!$B$2:$C$52,2,FALSE),"")</f>
        <v/>
      </c>
      <c r="I1099" s="128" t="str">
        <f>IFERROR(VLOOKUP(B1099,'اسماء العملاء'!$A$2:$K$1589,11,FALSE),"")</f>
        <v/>
      </c>
      <c r="J1099" s="46" t="str">
        <f t="shared" si="103"/>
        <v/>
      </c>
      <c r="K1099" s="37"/>
      <c r="L1099" s="137" t="str">
        <f t="shared" si="104"/>
        <v/>
      </c>
      <c r="M1099" s="94" t="str">
        <f>IFERROR(VLOOKUP(B1099,'اسماء العملاء'!$A$2:$G$1589,7,FALSE),"")</f>
        <v/>
      </c>
      <c r="N1099" s="92" t="str">
        <f t="shared" si="105"/>
        <v/>
      </c>
      <c r="O1099" s="149" t="str">
        <f>IFERROR(VLOOKUP(B1099,'اسماء العملاء'!$A$2:$I$1589,9,FALSE),"")</f>
        <v/>
      </c>
      <c r="P1099" s="144" t="str">
        <f t="shared" si="106"/>
        <v/>
      </c>
      <c r="Q1099" s="145" t="str">
        <f t="shared" si="107"/>
        <v/>
      </c>
      <c r="R1099" s="50"/>
      <c r="S1099" s="133" t="str">
        <f>IFERROR(VLOOKUP(B1099,'اسماء العملاء'!$A$2:$J$1589,10,FALSE),"")</f>
        <v/>
      </c>
      <c r="T1099" s="48" t="str">
        <f>IFERROR(IF(COUNT($S1099:S1099)&gt;=$P1099,"",EDATE($S1099,1)),"")</f>
        <v/>
      </c>
      <c r="U1099" s="48" t="str">
        <f>IFERROR(IF(COUNT($S1099:T1099)&gt;=$P1099,"",EDATE($S1099,2)),"")</f>
        <v/>
      </c>
      <c r="V1099" s="48" t="str">
        <f>IFERROR(IF(COUNT($S1099:U1099)&gt;=$P1099,"",EDATE($S1099,3)),"")</f>
        <v/>
      </c>
      <c r="W1099" s="48" t="str">
        <f>IFERROR(IF(COUNT($S1099:V1099)&gt;=$P1099,"",EDATE($S1099,4)),"")</f>
        <v/>
      </c>
      <c r="X1099" s="48" t="str">
        <f>IFERROR(IF(COUNT($S1099:W1099)&gt;=$P1099,"",EDATE($S1099,5)),"")</f>
        <v/>
      </c>
      <c r="Y1099" s="48" t="str">
        <f>IFERROR(IF(COUNT($S1099:X1099)&gt;=$P1099,"",EDATE($S1099,6)),"")</f>
        <v/>
      </c>
      <c r="Z1099" s="48" t="str">
        <f>IFERROR(IF(COUNT($S1099:Y1099)&gt;=$P1099,"",EDATE($S1099,7)),"")</f>
        <v/>
      </c>
      <c r="AA1099" s="48" t="str">
        <f>IFERROR(IF(COUNT($S1099:Z1099)&gt;=$P1099,"",EDATE($S1099,8)),"")</f>
        <v/>
      </c>
      <c r="AB1099" s="48" t="str">
        <f>IFERROR(IF(COUNT($S1099:AA1099)&gt;=$P1099,"",EDATE($S1099,9)),"")</f>
        <v/>
      </c>
      <c r="AC1099" s="48" t="str">
        <f>IFERROR(IF(COUNT($S1099:AB1099)&gt;=$P1099,"",EDATE($S1099,10)),"")</f>
        <v/>
      </c>
      <c r="AD1099" s="48" t="str">
        <f>IFERROR(IF(COUNT($S1099:AC1099)&gt;=$P1099,"",EDATE($S1099,11)),"")</f>
        <v/>
      </c>
      <c r="AE1099" s="48" t="str">
        <f>IFERROR(IF(COUNT($S1099:AD1099)&gt;=$P1099,"",EDATE($S1099,12)),"")</f>
        <v/>
      </c>
      <c r="AF1099" s="48" t="str">
        <f>IFERROR(IF(COUNT($S1099:AE1099)&gt;=$P1099,"",EDATE($S1099,13)),"")</f>
        <v/>
      </c>
      <c r="AG1099" s="48" t="str">
        <f>IFERROR(IF(COUNT($S1099:AF1099)&gt;=$P1099,"",EDATE($S1099,14)),"")</f>
        <v/>
      </c>
      <c r="AH1099" s="48" t="str">
        <f>IFERROR(IF(COUNT($S1099:AG1099)&gt;=$P1099,"",EDATE($S1099,15)),"")</f>
        <v/>
      </c>
      <c r="AI1099" s="48" t="str">
        <f>IFERROR(IF(COUNT($S1099:AH1099)&gt;=$P1099,"",EDATE($S1099,16)),"")</f>
        <v/>
      </c>
      <c r="AJ1099" s="48" t="str">
        <f>IFERROR(IF(COUNT($S1099:AI1099)&gt;=$P1099,"",EDATE($S1099,17)),"")</f>
        <v/>
      </c>
      <c r="AK1099" s="48" t="str">
        <f>IFERROR(IF(COUNT($S1099:AJ1099)&gt;=$P1099,"",EDATE($S1099,18)),"")</f>
        <v/>
      </c>
      <c r="AL1099" s="49" t="str">
        <f>IFERROR(IF(COUNT($S1099:AK1099)&gt;=$P1099,"",EDATE($S1099,19)),"")</f>
        <v/>
      </c>
      <c r="AM1099" s="49" t="str">
        <f>IFERROR(IF(COUNT($S1099:AL1099)&gt;=$P1099,"",EDATE($S1099,20)),"")</f>
        <v/>
      </c>
      <c r="AN1099" s="49" t="str">
        <f>IFERROR(IF(COUNT($S1099:AM1099)&gt;=$P1099,"",EDATE($S1099,21)),"")</f>
        <v/>
      </c>
      <c r="AO1099" s="49" t="str">
        <f>IFERROR(IF(COUNT($S1099:AN1099)&gt;=$P1099,"",EDATE($S1099,22)),"")</f>
        <v/>
      </c>
      <c r="AP1099" s="49" t="str">
        <f>IFERROR(IF(COUNT($S1099:AO1099)&gt;=$P1099,"",EDATE($S1099,23)),"")</f>
        <v/>
      </c>
      <c r="AQ1099" s="49" t="str">
        <f>IFERROR(IF(COUNT($S1099:AP1099)&gt;=$P1099,"",EDATE($S1099,24)),"")</f>
        <v/>
      </c>
      <c r="AR1099" s="49" t="str">
        <f>IFERROR(IF(COUNT($S1099:AQ1099)&gt;=$P1099,"",EDATE($S1099,25)),"")</f>
        <v/>
      </c>
      <c r="AS1099" s="49" t="str">
        <f>IFERROR(IF(COUNT($S1099:AR1099)&gt;=$P1099,"",EDATE($S1099,26)),"")</f>
        <v/>
      </c>
      <c r="AT1099" s="49" t="str">
        <f>IFERROR(IF(COUNT($S1099:AS1099)&gt;=$P1099,"",EDATE($S1099,27)),"")</f>
        <v/>
      </c>
      <c r="AU1099" s="49" t="str">
        <f>IFERROR(IF(COUNT($S1099:AT1099)&gt;=$P1099,"",EDATE($S1099,28)),"")</f>
        <v/>
      </c>
      <c r="AV1099" s="49" t="str">
        <f>IFERROR(IF(COUNT($S1099:AU1099)&gt;=$P1099,"",EDATE($S1099,29)),"")</f>
        <v/>
      </c>
      <c r="AW1099" s="49" t="str">
        <f>IFERROR(IF(COUNT($S1099:AV1099)&gt;=$P1099,"",EDATE($S1099,30)),"")</f>
        <v/>
      </c>
      <c r="AX1099" s="49" t="str">
        <f>IFERROR(IF(COUNT($S1099:AW1099)&gt;=$P1099,"",EDATE($S1099,31)),"")</f>
        <v/>
      </c>
      <c r="AY1099" s="49" t="str">
        <f>IFERROR(IF(COUNT($S1099:AX1099)&gt;=$P1099,"",EDATE($S1099,32)),"")</f>
        <v/>
      </c>
      <c r="AZ1099" s="49" t="str">
        <f>IFERROR(IF(COUNT($S1099:AY1099)&gt;=$P1099,"",EDATE($S1099,33)),"")</f>
        <v/>
      </c>
      <c r="BA1099" s="49" t="str">
        <f>IFERROR(IF(COUNT($S1099:AZ1099)&gt;=$P1099,"",EDATE($S1099,34)),"")</f>
        <v/>
      </c>
      <c r="BB1099" s="49" t="str">
        <f>IFERROR(IF(COUNT($S1099:BA1099)&gt;=$P1099,"",EDATE($S1099,35)),"")</f>
        <v/>
      </c>
      <c r="BC1099" s="49" t="str">
        <f>IFERROR(IF(COUNT($S1099:BB1099)&gt;=$P1099,"",EDATE($S1099,36)),"")</f>
        <v/>
      </c>
      <c r="BD1099" s="108"/>
    </row>
    <row r="1100" spans="1:56" s="98" customFormat="1" ht="21" customHeight="1" thickBot="1">
      <c r="A1100" s="106" t="str">
        <f t="shared" ca="1" si="102"/>
        <v/>
      </c>
      <c r="B1100" s="152"/>
      <c r="C1100" s="45" t="str">
        <f>IFERROR(VLOOKUP(B1100,'اسماء العملاء'!$A$2:$E$1589,5,FALSE),"")</f>
        <v/>
      </c>
      <c r="D1100" s="60" t="str">
        <f>IFERROR(VLOOKUP(B1100,'اسماء العملاء'!$A$2:$C$1589,2,FALSE),"")</f>
        <v/>
      </c>
      <c r="E1100" s="56"/>
      <c r="F1100" s="62" t="str">
        <f>IFERROR(VLOOKUP(B1100,'اسماء العملاء'!$A$2:$C$1589,3,FALSE),"")</f>
        <v/>
      </c>
      <c r="G1100" s="75" t="str">
        <f>IFERROR(VLOOKUP(B1100,'اسماء العملاء'!$A$2:$F$1589,6,FALSE),"")</f>
        <v/>
      </c>
      <c r="H1100" s="142" t="str">
        <f>IFERROR(VLOOKUP(G1100,'انواع الفلاتر'!$B$2:$C$52,2,FALSE),"")</f>
        <v/>
      </c>
      <c r="I1100" s="128" t="str">
        <f>IFERROR(VLOOKUP(B1100,'اسماء العملاء'!$A$2:$K$1589,11,FALSE),"")</f>
        <v/>
      </c>
      <c r="J1100" s="46" t="str">
        <f t="shared" si="103"/>
        <v/>
      </c>
      <c r="K1100" s="37"/>
      <c r="L1100" s="137" t="str">
        <f t="shared" si="104"/>
        <v/>
      </c>
      <c r="M1100" s="94" t="str">
        <f>IFERROR(VLOOKUP(B1100,'اسماء العملاء'!$A$2:$G$1589,7,FALSE),"")</f>
        <v/>
      </c>
      <c r="N1100" s="92" t="str">
        <f t="shared" si="105"/>
        <v/>
      </c>
      <c r="O1100" s="149" t="str">
        <f>IFERROR(VLOOKUP(B1100,'اسماء العملاء'!$A$2:$I$1589,9,FALSE),"")</f>
        <v/>
      </c>
      <c r="P1100" s="144" t="str">
        <f t="shared" si="106"/>
        <v/>
      </c>
      <c r="Q1100" s="145" t="str">
        <f t="shared" si="107"/>
        <v/>
      </c>
      <c r="R1100" s="50"/>
      <c r="S1100" s="133" t="str">
        <f>IFERROR(VLOOKUP(B1100,'اسماء العملاء'!$A$2:$J$1589,10,FALSE),"")</f>
        <v/>
      </c>
      <c r="T1100" s="48" t="str">
        <f>IFERROR(IF(COUNT($S1100:S1100)&gt;=$P1100,"",EDATE($S1100,1)),"")</f>
        <v/>
      </c>
      <c r="U1100" s="48" t="str">
        <f>IFERROR(IF(COUNT($S1100:T1100)&gt;=$P1100,"",EDATE($S1100,2)),"")</f>
        <v/>
      </c>
      <c r="V1100" s="48" t="str">
        <f>IFERROR(IF(COUNT($S1100:U1100)&gt;=$P1100,"",EDATE($S1100,3)),"")</f>
        <v/>
      </c>
      <c r="W1100" s="48" t="str">
        <f>IFERROR(IF(COUNT($S1100:V1100)&gt;=$P1100,"",EDATE($S1100,4)),"")</f>
        <v/>
      </c>
      <c r="X1100" s="48" t="str">
        <f>IFERROR(IF(COUNT($S1100:W1100)&gt;=$P1100,"",EDATE($S1100,5)),"")</f>
        <v/>
      </c>
      <c r="Y1100" s="48" t="str">
        <f>IFERROR(IF(COUNT($S1100:X1100)&gt;=$P1100,"",EDATE($S1100,6)),"")</f>
        <v/>
      </c>
      <c r="Z1100" s="48" t="str">
        <f>IFERROR(IF(COUNT($S1100:Y1100)&gt;=$P1100,"",EDATE($S1100,7)),"")</f>
        <v/>
      </c>
      <c r="AA1100" s="48" t="str">
        <f>IFERROR(IF(COUNT($S1100:Z1100)&gt;=$P1100,"",EDATE($S1100,8)),"")</f>
        <v/>
      </c>
      <c r="AB1100" s="48" t="str">
        <f>IFERROR(IF(COUNT($S1100:AA1100)&gt;=$P1100,"",EDATE($S1100,9)),"")</f>
        <v/>
      </c>
      <c r="AC1100" s="48" t="str">
        <f>IFERROR(IF(COUNT($S1100:AB1100)&gt;=$P1100,"",EDATE($S1100,10)),"")</f>
        <v/>
      </c>
      <c r="AD1100" s="48" t="str">
        <f>IFERROR(IF(COUNT($S1100:AC1100)&gt;=$P1100,"",EDATE($S1100,11)),"")</f>
        <v/>
      </c>
      <c r="AE1100" s="48" t="str">
        <f>IFERROR(IF(COUNT($S1100:AD1100)&gt;=$P1100,"",EDATE($S1100,12)),"")</f>
        <v/>
      </c>
      <c r="AF1100" s="48" t="str">
        <f>IFERROR(IF(COUNT($S1100:AE1100)&gt;=$P1100,"",EDATE($S1100,13)),"")</f>
        <v/>
      </c>
      <c r="AG1100" s="48" t="str">
        <f>IFERROR(IF(COUNT($S1100:AF1100)&gt;=$P1100,"",EDATE($S1100,14)),"")</f>
        <v/>
      </c>
      <c r="AH1100" s="48" t="str">
        <f>IFERROR(IF(COUNT($S1100:AG1100)&gt;=$P1100,"",EDATE($S1100,15)),"")</f>
        <v/>
      </c>
      <c r="AI1100" s="48" t="str">
        <f>IFERROR(IF(COUNT($S1100:AH1100)&gt;=$P1100,"",EDATE($S1100,16)),"")</f>
        <v/>
      </c>
      <c r="AJ1100" s="48" t="str">
        <f>IFERROR(IF(COUNT($S1100:AI1100)&gt;=$P1100,"",EDATE($S1100,17)),"")</f>
        <v/>
      </c>
      <c r="AK1100" s="48" t="str">
        <f>IFERROR(IF(COUNT($S1100:AJ1100)&gt;=$P1100,"",EDATE($S1100,18)),"")</f>
        <v/>
      </c>
      <c r="AL1100" s="49" t="str">
        <f>IFERROR(IF(COUNT($S1100:AK1100)&gt;=$P1100,"",EDATE($S1100,19)),"")</f>
        <v/>
      </c>
      <c r="AM1100" s="49" t="str">
        <f>IFERROR(IF(COUNT($S1100:AL1100)&gt;=$P1100,"",EDATE($S1100,20)),"")</f>
        <v/>
      </c>
      <c r="AN1100" s="49" t="str">
        <f>IFERROR(IF(COUNT($S1100:AM1100)&gt;=$P1100,"",EDATE($S1100,21)),"")</f>
        <v/>
      </c>
      <c r="AO1100" s="49" t="str">
        <f>IFERROR(IF(COUNT($S1100:AN1100)&gt;=$P1100,"",EDATE($S1100,22)),"")</f>
        <v/>
      </c>
      <c r="AP1100" s="49" t="str">
        <f>IFERROR(IF(COUNT($S1100:AO1100)&gt;=$P1100,"",EDATE($S1100,23)),"")</f>
        <v/>
      </c>
      <c r="AQ1100" s="49" t="str">
        <f>IFERROR(IF(COUNT($S1100:AP1100)&gt;=$P1100,"",EDATE($S1100,24)),"")</f>
        <v/>
      </c>
      <c r="AR1100" s="49" t="str">
        <f>IFERROR(IF(COUNT($S1100:AQ1100)&gt;=$P1100,"",EDATE($S1100,25)),"")</f>
        <v/>
      </c>
      <c r="AS1100" s="49" t="str">
        <f>IFERROR(IF(COUNT($S1100:AR1100)&gt;=$P1100,"",EDATE($S1100,26)),"")</f>
        <v/>
      </c>
      <c r="AT1100" s="49" t="str">
        <f>IFERROR(IF(COUNT($S1100:AS1100)&gt;=$P1100,"",EDATE($S1100,27)),"")</f>
        <v/>
      </c>
      <c r="AU1100" s="49" t="str">
        <f>IFERROR(IF(COUNT($S1100:AT1100)&gt;=$P1100,"",EDATE($S1100,28)),"")</f>
        <v/>
      </c>
      <c r="AV1100" s="49" t="str">
        <f>IFERROR(IF(COUNT($S1100:AU1100)&gt;=$P1100,"",EDATE($S1100,29)),"")</f>
        <v/>
      </c>
      <c r="AW1100" s="49" t="str">
        <f>IFERROR(IF(COUNT($S1100:AV1100)&gt;=$P1100,"",EDATE($S1100,30)),"")</f>
        <v/>
      </c>
      <c r="AX1100" s="49" t="str">
        <f>IFERROR(IF(COUNT($S1100:AW1100)&gt;=$P1100,"",EDATE($S1100,31)),"")</f>
        <v/>
      </c>
      <c r="AY1100" s="49" t="str">
        <f>IFERROR(IF(COUNT($S1100:AX1100)&gt;=$P1100,"",EDATE($S1100,32)),"")</f>
        <v/>
      </c>
      <c r="AZ1100" s="49" t="str">
        <f>IFERROR(IF(COUNT($S1100:AY1100)&gt;=$P1100,"",EDATE($S1100,33)),"")</f>
        <v/>
      </c>
      <c r="BA1100" s="49" t="str">
        <f>IFERROR(IF(COUNT($S1100:AZ1100)&gt;=$P1100,"",EDATE($S1100,34)),"")</f>
        <v/>
      </c>
      <c r="BB1100" s="49" t="str">
        <f>IFERROR(IF(COUNT($S1100:BA1100)&gt;=$P1100,"",EDATE($S1100,35)),"")</f>
        <v/>
      </c>
      <c r="BC1100" s="49" t="str">
        <f>IFERROR(IF(COUNT($S1100:BB1100)&gt;=$P1100,"",EDATE($S1100,36)),"")</f>
        <v/>
      </c>
      <c r="BD1100" s="108"/>
    </row>
    <row r="1101" spans="1:56" s="98" customFormat="1" ht="21" customHeight="1" thickBot="1">
      <c r="A1101" s="106" t="str">
        <f t="shared" ca="1" si="102"/>
        <v/>
      </c>
      <c r="B1101" s="152"/>
      <c r="C1101" s="45" t="str">
        <f>IFERROR(VLOOKUP(B1101,'اسماء العملاء'!$A$2:$E$1589,5,FALSE),"")</f>
        <v/>
      </c>
      <c r="D1101" s="60" t="str">
        <f>IFERROR(VLOOKUP(B1101,'اسماء العملاء'!$A$2:$C$1589,2,FALSE),"")</f>
        <v/>
      </c>
      <c r="E1101" s="56"/>
      <c r="F1101" s="62" t="str">
        <f>IFERROR(VLOOKUP(B1101,'اسماء العملاء'!$A$2:$C$1589,3,FALSE),"")</f>
        <v/>
      </c>
      <c r="G1101" s="75" t="str">
        <f>IFERROR(VLOOKUP(B1101,'اسماء العملاء'!$A$2:$F$1589,6,FALSE),"")</f>
        <v/>
      </c>
      <c r="H1101" s="142" t="str">
        <f>IFERROR(VLOOKUP(G1101,'انواع الفلاتر'!$B$2:$C$52,2,FALSE),"")</f>
        <v/>
      </c>
      <c r="I1101" s="128" t="str">
        <f>IFERROR(VLOOKUP(B1101,'اسماء العملاء'!$A$2:$K$1589,11,FALSE),"")</f>
        <v/>
      </c>
      <c r="J1101" s="46" t="str">
        <f t="shared" si="103"/>
        <v/>
      </c>
      <c r="K1101" s="37"/>
      <c r="L1101" s="137" t="str">
        <f t="shared" si="104"/>
        <v/>
      </c>
      <c r="M1101" s="94" t="str">
        <f>IFERROR(VLOOKUP(B1101,'اسماء العملاء'!$A$2:$G$1589,7,FALSE),"")</f>
        <v/>
      </c>
      <c r="N1101" s="92" t="str">
        <f t="shared" si="105"/>
        <v/>
      </c>
      <c r="O1101" s="149" t="str">
        <f>IFERROR(VLOOKUP(B1101,'اسماء العملاء'!$A$2:$I$1589,9,FALSE),"")</f>
        <v/>
      </c>
      <c r="P1101" s="144" t="str">
        <f t="shared" si="106"/>
        <v/>
      </c>
      <c r="Q1101" s="145" t="str">
        <f t="shared" si="107"/>
        <v/>
      </c>
      <c r="R1101" s="50"/>
      <c r="S1101" s="133" t="str">
        <f>IFERROR(VLOOKUP(B1101,'اسماء العملاء'!$A$2:$J$1589,10,FALSE),"")</f>
        <v/>
      </c>
      <c r="T1101" s="48" t="str">
        <f>IFERROR(IF(COUNT($S1101:S1101)&gt;=$P1101,"",EDATE($S1101,1)),"")</f>
        <v/>
      </c>
      <c r="U1101" s="48" t="str">
        <f>IFERROR(IF(COUNT($S1101:T1101)&gt;=$P1101,"",EDATE($S1101,2)),"")</f>
        <v/>
      </c>
      <c r="V1101" s="48" t="str">
        <f>IFERROR(IF(COUNT($S1101:U1101)&gt;=$P1101,"",EDATE($S1101,3)),"")</f>
        <v/>
      </c>
      <c r="W1101" s="48" t="str">
        <f>IFERROR(IF(COUNT($S1101:V1101)&gt;=$P1101,"",EDATE($S1101,4)),"")</f>
        <v/>
      </c>
      <c r="X1101" s="48" t="str">
        <f>IFERROR(IF(COUNT($S1101:W1101)&gt;=$P1101,"",EDATE($S1101,5)),"")</f>
        <v/>
      </c>
      <c r="Y1101" s="48" t="str">
        <f>IFERROR(IF(COUNT($S1101:X1101)&gt;=$P1101,"",EDATE($S1101,6)),"")</f>
        <v/>
      </c>
      <c r="Z1101" s="48" t="str">
        <f>IFERROR(IF(COUNT($S1101:Y1101)&gt;=$P1101,"",EDATE($S1101,7)),"")</f>
        <v/>
      </c>
      <c r="AA1101" s="48" t="str">
        <f>IFERROR(IF(COUNT($S1101:Z1101)&gt;=$P1101,"",EDATE($S1101,8)),"")</f>
        <v/>
      </c>
      <c r="AB1101" s="48" t="str">
        <f>IFERROR(IF(COUNT($S1101:AA1101)&gt;=$P1101,"",EDATE($S1101,9)),"")</f>
        <v/>
      </c>
      <c r="AC1101" s="48" t="str">
        <f>IFERROR(IF(COUNT($S1101:AB1101)&gt;=$P1101,"",EDATE($S1101,10)),"")</f>
        <v/>
      </c>
      <c r="AD1101" s="48" t="str">
        <f>IFERROR(IF(COUNT($S1101:AC1101)&gt;=$P1101,"",EDATE($S1101,11)),"")</f>
        <v/>
      </c>
      <c r="AE1101" s="48" t="str">
        <f>IFERROR(IF(COUNT($S1101:AD1101)&gt;=$P1101,"",EDATE($S1101,12)),"")</f>
        <v/>
      </c>
      <c r="AF1101" s="48" t="str">
        <f>IFERROR(IF(COUNT($S1101:AE1101)&gt;=$P1101,"",EDATE($S1101,13)),"")</f>
        <v/>
      </c>
      <c r="AG1101" s="48" t="str">
        <f>IFERROR(IF(COUNT($S1101:AF1101)&gt;=$P1101,"",EDATE($S1101,14)),"")</f>
        <v/>
      </c>
      <c r="AH1101" s="48" t="str">
        <f>IFERROR(IF(COUNT($S1101:AG1101)&gt;=$P1101,"",EDATE($S1101,15)),"")</f>
        <v/>
      </c>
      <c r="AI1101" s="48" t="str">
        <f>IFERROR(IF(COUNT($S1101:AH1101)&gt;=$P1101,"",EDATE($S1101,16)),"")</f>
        <v/>
      </c>
      <c r="AJ1101" s="48" t="str">
        <f>IFERROR(IF(COUNT($S1101:AI1101)&gt;=$P1101,"",EDATE($S1101,17)),"")</f>
        <v/>
      </c>
      <c r="AK1101" s="48" t="str">
        <f>IFERROR(IF(COUNT($S1101:AJ1101)&gt;=$P1101,"",EDATE($S1101,18)),"")</f>
        <v/>
      </c>
      <c r="AL1101" s="49" t="str">
        <f>IFERROR(IF(COUNT($S1101:AK1101)&gt;=$P1101,"",EDATE($S1101,19)),"")</f>
        <v/>
      </c>
      <c r="AM1101" s="49" t="str">
        <f>IFERROR(IF(COUNT($S1101:AL1101)&gt;=$P1101,"",EDATE($S1101,20)),"")</f>
        <v/>
      </c>
      <c r="AN1101" s="49" t="str">
        <f>IFERROR(IF(COUNT($S1101:AM1101)&gt;=$P1101,"",EDATE($S1101,21)),"")</f>
        <v/>
      </c>
      <c r="AO1101" s="49" t="str">
        <f>IFERROR(IF(COUNT($S1101:AN1101)&gt;=$P1101,"",EDATE($S1101,22)),"")</f>
        <v/>
      </c>
      <c r="AP1101" s="49" t="str">
        <f>IFERROR(IF(COUNT($S1101:AO1101)&gt;=$P1101,"",EDATE($S1101,23)),"")</f>
        <v/>
      </c>
      <c r="AQ1101" s="49" t="str">
        <f>IFERROR(IF(COUNT($S1101:AP1101)&gt;=$P1101,"",EDATE($S1101,24)),"")</f>
        <v/>
      </c>
      <c r="AR1101" s="49" t="str">
        <f>IFERROR(IF(COUNT($S1101:AQ1101)&gt;=$P1101,"",EDATE($S1101,25)),"")</f>
        <v/>
      </c>
      <c r="AS1101" s="49" t="str">
        <f>IFERROR(IF(COUNT($S1101:AR1101)&gt;=$P1101,"",EDATE($S1101,26)),"")</f>
        <v/>
      </c>
      <c r="AT1101" s="49" t="str">
        <f>IFERROR(IF(COUNT($S1101:AS1101)&gt;=$P1101,"",EDATE($S1101,27)),"")</f>
        <v/>
      </c>
      <c r="AU1101" s="49" t="str">
        <f>IFERROR(IF(COUNT($S1101:AT1101)&gt;=$P1101,"",EDATE($S1101,28)),"")</f>
        <v/>
      </c>
      <c r="AV1101" s="49" t="str">
        <f>IFERROR(IF(COUNT($S1101:AU1101)&gt;=$P1101,"",EDATE($S1101,29)),"")</f>
        <v/>
      </c>
      <c r="AW1101" s="49" t="str">
        <f>IFERROR(IF(COUNT($S1101:AV1101)&gt;=$P1101,"",EDATE($S1101,30)),"")</f>
        <v/>
      </c>
      <c r="AX1101" s="49" t="str">
        <f>IFERROR(IF(COUNT($S1101:AW1101)&gt;=$P1101,"",EDATE($S1101,31)),"")</f>
        <v/>
      </c>
      <c r="AY1101" s="49" t="str">
        <f>IFERROR(IF(COUNT($S1101:AX1101)&gt;=$P1101,"",EDATE($S1101,32)),"")</f>
        <v/>
      </c>
      <c r="AZ1101" s="49" t="str">
        <f>IFERROR(IF(COUNT($S1101:AY1101)&gt;=$P1101,"",EDATE($S1101,33)),"")</f>
        <v/>
      </c>
      <c r="BA1101" s="49" t="str">
        <f>IFERROR(IF(COUNT($S1101:AZ1101)&gt;=$P1101,"",EDATE($S1101,34)),"")</f>
        <v/>
      </c>
      <c r="BB1101" s="49" t="str">
        <f>IFERROR(IF(COUNT($S1101:BA1101)&gt;=$P1101,"",EDATE($S1101,35)),"")</f>
        <v/>
      </c>
      <c r="BC1101" s="49" t="str">
        <f>IFERROR(IF(COUNT($S1101:BB1101)&gt;=$P1101,"",EDATE($S1101,36)),"")</f>
        <v/>
      </c>
      <c r="BD1101" s="108"/>
    </row>
    <row r="1102" spans="1:56" s="98" customFormat="1" ht="21" customHeight="1" thickBot="1">
      <c r="A1102" s="106" t="str">
        <f t="shared" ca="1" si="102"/>
        <v/>
      </c>
      <c r="B1102" s="152"/>
      <c r="C1102" s="45" t="str">
        <f>IFERROR(VLOOKUP(B1102,'اسماء العملاء'!$A$2:$E$1589,5,FALSE),"")</f>
        <v/>
      </c>
      <c r="D1102" s="60" t="str">
        <f>IFERROR(VLOOKUP(B1102,'اسماء العملاء'!$A$2:$C$1589,2,FALSE),"")</f>
        <v/>
      </c>
      <c r="E1102" s="56"/>
      <c r="F1102" s="62" t="str">
        <f>IFERROR(VLOOKUP(B1102,'اسماء العملاء'!$A$2:$C$1589,3,FALSE),"")</f>
        <v/>
      </c>
      <c r="G1102" s="75" t="str">
        <f>IFERROR(VLOOKUP(B1102,'اسماء العملاء'!$A$2:$F$1589,6,FALSE),"")</f>
        <v/>
      </c>
      <c r="H1102" s="142" t="str">
        <f>IFERROR(VLOOKUP(G1102,'انواع الفلاتر'!$B$2:$C$52,2,FALSE),"")</f>
        <v/>
      </c>
      <c r="I1102" s="128" t="str">
        <f>IFERROR(VLOOKUP(B1102,'اسماء العملاء'!$A$2:$K$1589,11,FALSE),"")</f>
        <v/>
      </c>
      <c r="J1102" s="46" t="str">
        <f t="shared" si="103"/>
        <v/>
      </c>
      <c r="K1102" s="37"/>
      <c r="L1102" s="137" t="str">
        <f t="shared" si="104"/>
        <v/>
      </c>
      <c r="M1102" s="94" t="str">
        <f>IFERROR(VLOOKUP(B1102,'اسماء العملاء'!$A$2:$G$1589,7,FALSE),"")</f>
        <v/>
      </c>
      <c r="N1102" s="92" t="str">
        <f t="shared" si="105"/>
        <v/>
      </c>
      <c r="O1102" s="149" t="str">
        <f>IFERROR(VLOOKUP(B1102,'اسماء العملاء'!$A$2:$I$1589,9,FALSE),"")</f>
        <v/>
      </c>
      <c r="P1102" s="144" t="str">
        <f t="shared" si="106"/>
        <v/>
      </c>
      <c r="Q1102" s="145" t="str">
        <f t="shared" si="107"/>
        <v/>
      </c>
      <c r="R1102" s="50"/>
      <c r="S1102" s="133" t="str">
        <f>IFERROR(VLOOKUP(B1102,'اسماء العملاء'!$A$2:$J$1589,10,FALSE),"")</f>
        <v/>
      </c>
      <c r="T1102" s="48" t="str">
        <f>IFERROR(IF(COUNT($S1102:S1102)&gt;=$P1102,"",EDATE($S1102,1)),"")</f>
        <v/>
      </c>
      <c r="U1102" s="48" t="str">
        <f>IFERROR(IF(COUNT($S1102:T1102)&gt;=$P1102,"",EDATE($S1102,2)),"")</f>
        <v/>
      </c>
      <c r="V1102" s="48" t="str">
        <f>IFERROR(IF(COUNT($S1102:U1102)&gt;=$P1102,"",EDATE($S1102,3)),"")</f>
        <v/>
      </c>
      <c r="W1102" s="48" t="str">
        <f>IFERROR(IF(COUNT($S1102:V1102)&gt;=$P1102,"",EDATE($S1102,4)),"")</f>
        <v/>
      </c>
      <c r="X1102" s="48" t="str">
        <f>IFERROR(IF(COUNT($S1102:W1102)&gt;=$P1102,"",EDATE($S1102,5)),"")</f>
        <v/>
      </c>
      <c r="Y1102" s="48" t="str">
        <f>IFERROR(IF(COUNT($S1102:X1102)&gt;=$P1102,"",EDATE($S1102,6)),"")</f>
        <v/>
      </c>
      <c r="Z1102" s="48" t="str">
        <f>IFERROR(IF(COUNT($S1102:Y1102)&gt;=$P1102,"",EDATE($S1102,7)),"")</f>
        <v/>
      </c>
      <c r="AA1102" s="48" t="str">
        <f>IFERROR(IF(COUNT($S1102:Z1102)&gt;=$P1102,"",EDATE($S1102,8)),"")</f>
        <v/>
      </c>
      <c r="AB1102" s="48" t="str">
        <f>IFERROR(IF(COUNT($S1102:AA1102)&gt;=$P1102,"",EDATE($S1102,9)),"")</f>
        <v/>
      </c>
      <c r="AC1102" s="48" t="str">
        <f>IFERROR(IF(COUNT($S1102:AB1102)&gt;=$P1102,"",EDATE($S1102,10)),"")</f>
        <v/>
      </c>
      <c r="AD1102" s="48" t="str">
        <f>IFERROR(IF(COUNT($S1102:AC1102)&gt;=$P1102,"",EDATE($S1102,11)),"")</f>
        <v/>
      </c>
      <c r="AE1102" s="48" t="str">
        <f>IFERROR(IF(COUNT($S1102:AD1102)&gt;=$P1102,"",EDATE($S1102,12)),"")</f>
        <v/>
      </c>
      <c r="AF1102" s="48" t="str">
        <f>IFERROR(IF(COUNT($S1102:AE1102)&gt;=$P1102,"",EDATE($S1102,13)),"")</f>
        <v/>
      </c>
      <c r="AG1102" s="48" t="str">
        <f>IFERROR(IF(COUNT($S1102:AF1102)&gt;=$P1102,"",EDATE($S1102,14)),"")</f>
        <v/>
      </c>
      <c r="AH1102" s="48" t="str">
        <f>IFERROR(IF(COUNT($S1102:AG1102)&gt;=$P1102,"",EDATE($S1102,15)),"")</f>
        <v/>
      </c>
      <c r="AI1102" s="48" t="str">
        <f>IFERROR(IF(COUNT($S1102:AH1102)&gt;=$P1102,"",EDATE($S1102,16)),"")</f>
        <v/>
      </c>
      <c r="AJ1102" s="48" t="str">
        <f>IFERROR(IF(COUNT($S1102:AI1102)&gt;=$P1102,"",EDATE($S1102,17)),"")</f>
        <v/>
      </c>
      <c r="AK1102" s="48" t="str">
        <f>IFERROR(IF(COUNT($S1102:AJ1102)&gt;=$P1102,"",EDATE($S1102,18)),"")</f>
        <v/>
      </c>
      <c r="AL1102" s="49" t="str">
        <f>IFERROR(IF(COUNT($S1102:AK1102)&gt;=$P1102,"",EDATE($S1102,19)),"")</f>
        <v/>
      </c>
      <c r="AM1102" s="49" t="str">
        <f>IFERROR(IF(COUNT($S1102:AL1102)&gt;=$P1102,"",EDATE($S1102,20)),"")</f>
        <v/>
      </c>
      <c r="AN1102" s="49" t="str">
        <f>IFERROR(IF(COUNT($S1102:AM1102)&gt;=$P1102,"",EDATE($S1102,21)),"")</f>
        <v/>
      </c>
      <c r="AO1102" s="49" t="str">
        <f>IFERROR(IF(COUNT($S1102:AN1102)&gt;=$P1102,"",EDATE($S1102,22)),"")</f>
        <v/>
      </c>
      <c r="AP1102" s="49" t="str">
        <f>IFERROR(IF(COUNT($S1102:AO1102)&gt;=$P1102,"",EDATE($S1102,23)),"")</f>
        <v/>
      </c>
      <c r="AQ1102" s="49" t="str">
        <f>IFERROR(IF(COUNT($S1102:AP1102)&gt;=$P1102,"",EDATE($S1102,24)),"")</f>
        <v/>
      </c>
      <c r="AR1102" s="49" t="str">
        <f>IFERROR(IF(COUNT($S1102:AQ1102)&gt;=$P1102,"",EDATE($S1102,25)),"")</f>
        <v/>
      </c>
      <c r="AS1102" s="49" t="str">
        <f>IFERROR(IF(COUNT($S1102:AR1102)&gt;=$P1102,"",EDATE($S1102,26)),"")</f>
        <v/>
      </c>
      <c r="AT1102" s="49" t="str">
        <f>IFERROR(IF(COUNT($S1102:AS1102)&gt;=$P1102,"",EDATE($S1102,27)),"")</f>
        <v/>
      </c>
      <c r="AU1102" s="49" t="str">
        <f>IFERROR(IF(COUNT($S1102:AT1102)&gt;=$P1102,"",EDATE($S1102,28)),"")</f>
        <v/>
      </c>
      <c r="AV1102" s="49" t="str">
        <f>IFERROR(IF(COUNT($S1102:AU1102)&gt;=$P1102,"",EDATE($S1102,29)),"")</f>
        <v/>
      </c>
      <c r="AW1102" s="49" t="str">
        <f>IFERROR(IF(COUNT($S1102:AV1102)&gt;=$P1102,"",EDATE($S1102,30)),"")</f>
        <v/>
      </c>
      <c r="AX1102" s="49" t="str">
        <f>IFERROR(IF(COUNT($S1102:AW1102)&gt;=$P1102,"",EDATE($S1102,31)),"")</f>
        <v/>
      </c>
      <c r="AY1102" s="49" t="str">
        <f>IFERROR(IF(COUNT($S1102:AX1102)&gt;=$P1102,"",EDATE($S1102,32)),"")</f>
        <v/>
      </c>
      <c r="AZ1102" s="49" t="str">
        <f>IFERROR(IF(COUNT($S1102:AY1102)&gt;=$P1102,"",EDATE($S1102,33)),"")</f>
        <v/>
      </c>
      <c r="BA1102" s="49" t="str">
        <f>IFERROR(IF(COUNT($S1102:AZ1102)&gt;=$P1102,"",EDATE($S1102,34)),"")</f>
        <v/>
      </c>
      <c r="BB1102" s="49" t="str">
        <f>IFERROR(IF(COUNT($S1102:BA1102)&gt;=$P1102,"",EDATE($S1102,35)),"")</f>
        <v/>
      </c>
      <c r="BC1102" s="49" t="str">
        <f>IFERROR(IF(COUNT($S1102:BB1102)&gt;=$P1102,"",EDATE($S1102,36)),"")</f>
        <v/>
      </c>
      <c r="BD1102" s="108"/>
    </row>
    <row r="1103" spans="1:56" s="98" customFormat="1" ht="21" customHeight="1" thickBot="1">
      <c r="A1103" s="109" t="str">
        <f t="shared" ca="1" si="102"/>
        <v/>
      </c>
      <c r="B1103" s="153"/>
      <c r="C1103" s="45" t="str">
        <f>IFERROR(VLOOKUP(B1103,'اسماء العملاء'!$A$2:$E$1589,5,FALSE),"")</f>
        <v/>
      </c>
      <c r="D1103" s="60" t="str">
        <f>IFERROR(VLOOKUP(B1103,'اسماء العملاء'!$A$2:$C$1589,2,FALSE),"")</f>
        <v/>
      </c>
      <c r="E1103" s="57"/>
      <c r="F1103" s="62" t="str">
        <f>IFERROR(VLOOKUP(B1103,'اسماء العملاء'!$A$2:$C$1589,3,FALSE),"")</f>
        <v/>
      </c>
      <c r="G1103" s="75" t="str">
        <f>IFERROR(VLOOKUP(B1103,'اسماء العملاء'!$A$2:$F$1589,6,FALSE),"")</f>
        <v/>
      </c>
      <c r="H1103" s="143" t="str">
        <f>IFERROR(VLOOKUP(G1103,'انواع الفلاتر'!$B$2:$C$52,2,FALSE),"")</f>
        <v/>
      </c>
      <c r="I1103" s="129" t="str">
        <f>IFERROR(VLOOKUP(B1103,'اسماء العملاء'!$A$2:$K$1589,11,FALSE),"")</f>
        <v/>
      </c>
      <c r="J1103" s="47" t="str">
        <f t="shared" si="103"/>
        <v/>
      </c>
      <c r="K1103" s="30"/>
      <c r="L1103" s="138" t="str">
        <f t="shared" si="104"/>
        <v/>
      </c>
      <c r="M1103" s="111" t="str">
        <f>IFERROR(VLOOKUP(B1103,'اسماء العملاء'!$A$2:$G$1589,7,FALSE),"")</f>
        <v/>
      </c>
      <c r="N1103" s="93" t="str">
        <f t="shared" si="105"/>
        <v/>
      </c>
      <c r="O1103" s="150" t="str">
        <f>IFERROR(VLOOKUP(B1103,'اسماء العملاء'!$A$2:$I$1589,9,FALSE),"")</f>
        <v/>
      </c>
      <c r="P1103" s="146" t="str">
        <f t="shared" si="106"/>
        <v/>
      </c>
      <c r="Q1103" s="147" t="str">
        <f t="shared" si="107"/>
        <v/>
      </c>
      <c r="R1103" s="50"/>
      <c r="S1103" s="133" t="str">
        <f>IFERROR(VLOOKUP(B1103,'اسماء العملاء'!$A$2:$J$1589,10,FALSE),"")</f>
        <v/>
      </c>
      <c r="T1103" s="48" t="str">
        <f>IFERROR(IF(COUNT($S1103:S1103)&gt;=$P1103,"",EDATE($S1103,1)),"")</f>
        <v/>
      </c>
      <c r="U1103" s="48" t="str">
        <f>IFERROR(IF(COUNT($S1103:T1103)&gt;=$P1103,"",EDATE($S1103,2)),"")</f>
        <v/>
      </c>
      <c r="V1103" s="48" t="str">
        <f>IFERROR(IF(COUNT($S1103:U1103)&gt;=$P1103,"",EDATE($S1103,3)),"")</f>
        <v/>
      </c>
      <c r="W1103" s="48" t="str">
        <f>IFERROR(IF(COUNT($S1103:V1103)&gt;=$P1103,"",EDATE($S1103,4)),"")</f>
        <v/>
      </c>
      <c r="X1103" s="48" t="str">
        <f>IFERROR(IF(COUNT($S1103:W1103)&gt;=$P1103,"",EDATE($S1103,5)),"")</f>
        <v/>
      </c>
      <c r="Y1103" s="48" t="str">
        <f>IFERROR(IF(COUNT($S1103:X1103)&gt;=$P1103,"",EDATE($S1103,6)),"")</f>
        <v/>
      </c>
      <c r="Z1103" s="48" t="str">
        <f>IFERROR(IF(COUNT($S1103:Y1103)&gt;=$P1103,"",EDATE($S1103,7)),"")</f>
        <v/>
      </c>
      <c r="AA1103" s="48" t="str">
        <f>IFERROR(IF(COUNT($S1103:Z1103)&gt;=$P1103,"",EDATE($S1103,8)),"")</f>
        <v/>
      </c>
      <c r="AB1103" s="48" t="str">
        <f>IFERROR(IF(COUNT($S1103:AA1103)&gt;=$P1103,"",EDATE($S1103,9)),"")</f>
        <v/>
      </c>
      <c r="AC1103" s="48" t="str">
        <f>IFERROR(IF(COUNT($S1103:AB1103)&gt;=$P1103,"",EDATE($S1103,10)),"")</f>
        <v/>
      </c>
      <c r="AD1103" s="48" t="str">
        <f>IFERROR(IF(COUNT($S1103:AC1103)&gt;=$P1103,"",EDATE($S1103,11)),"")</f>
        <v/>
      </c>
      <c r="AE1103" s="48" t="str">
        <f>IFERROR(IF(COUNT($S1103:AD1103)&gt;=$P1103,"",EDATE($S1103,12)),"")</f>
        <v/>
      </c>
      <c r="AF1103" s="48" t="str">
        <f>IFERROR(IF(COUNT($S1103:AE1103)&gt;=$P1103,"",EDATE($S1103,13)),"")</f>
        <v/>
      </c>
      <c r="AG1103" s="48" t="str">
        <f>IFERROR(IF(COUNT($S1103:AF1103)&gt;=$P1103,"",EDATE($S1103,14)),"")</f>
        <v/>
      </c>
      <c r="AH1103" s="48" t="str">
        <f>IFERROR(IF(COUNT($S1103:AG1103)&gt;=$P1103,"",EDATE($S1103,15)),"")</f>
        <v/>
      </c>
      <c r="AI1103" s="48" t="str">
        <f>IFERROR(IF(COUNT($S1103:AH1103)&gt;=$P1103,"",EDATE($S1103,16)),"")</f>
        <v/>
      </c>
      <c r="AJ1103" s="48" t="str">
        <f>IFERROR(IF(COUNT($S1103:AI1103)&gt;=$P1103,"",EDATE($S1103,17)),"")</f>
        <v/>
      </c>
      <c r="AK1103" s="48" t="str">
        <f>IFERROR(IF(COUNT($S1103:AJ1103)&gt;=$P1103,"",EDATE($S1103,18)),"")</f>
        <v/>
      </c>
      <c r="AL1103" s="49" t="str">
        <f>IFERROR(IF(COUNT($S1103:AK1103)&gt;=$P1103,"",EDATE($S1103,19)),"")</f>
        <v/>
      </c>
      <c r="AM1103" s="49" t="str">
        <f>IFERROR(IF(COUNT($S1103:AL1103)&gt;=$P1103,"",EDATE($S1103,20)),"")</f>
        <v/>
      </c>
      <c r="AN1103" s="49" t="str">
        <f>IFERROR(IF(COUNT($S1103:AM1103)&gt;=$P1103,"",EDATE($S1103,21)),"")</f>
        <v/>
      </c>
      <c r="AO1103" s="49" t="str">
        <f>IFERROR(IF(COUNT($S1103:AN1103)&gt;=$P1103,"",EDATE($S1103,22)),"")</f>
        <v/>
      </c>
      <c r="AP1103" s="49" t="str">
        <f>IFERROR(IF(COUNT($S1103:AO1103)&gt;=$P1103,"",EDATE($S1103,23)),"")</f>
        <v/>
      </c>
      <c r="AQ1103" s="49" t="str">
        <f>IFERROR(IF(COUNT($S1103:AP1103)&gt;=$P1103,"",EDATE($S1103,24)),"")</f>
        <v/>
      </c>
      <c r="AR1103" s="49" t="str">
        <f>IFERROR(IF(COUNT($S1103:AQ1103)&gt;=$P1103,"",EDATE($S1103,25)),"")</f>
        <v/>
      </c>
      <c r="AS1103" s="49" t="str">
        <f>IFERROR(IF(COUNT($S1103:AR1103)&gt;=$P1103,"",EDATE($S1103,26)),"")</f>
        <v/>
      </c>
      <c r="AT1103" s="49" t="str">
        <f>IFERROR(IF(COUNT($S1103:AS1103)&gt;=$P1103,"",EDATE($S1103,27)),"")</f>
        <v/>
      </c>
      <c r="AU1103" s="49" t="str">
        <f>IFERROR(IF(COUNT($S1103:AT1103)&gt;=$P1103,"",EDATE($S1103,28)),"")</f>
        <v/>
      </c>
      <c r="AV1103" s="49" t="str">
        <f>IFERROR(IF(COUNT($S1103:AU1103)&gt;=$P1103,"",EDATE($S1103,29)),"")</f>
        <v/>
      </c>
      <c r="AW1103" s="49" t="str">
        <f>IFERROR(IF(COUNT($S1103:AV1103)&gt;=$P1103,"",EDATE($S1103,30)),"")</f>
        <v/>
      </c>
      <c r="AX1103" s="49" t="str">
        <f>IFERROR(IF(COUNT($S1103:AW1103)&gt;=$P1103,"",EDATE($S1103,31)),"")</f>
        <v/>
      </c>
      <c r="AY1103" s="49" t="str">
        <f>IFERROR(IF(COUNT($S1103:AX1103)&gt;=$P1103,"",EDATE($S1103,32)),"")</f>
        <v/>
      </c>
      <c r="AZ1103" s="49" t="str">
        <f>IFERROR(IF(COUNT($S1103:AY1103)&gt;=$P1103,"",EDATE($S1103,33)),"")</f>
        <v/>
      </c>
      <c r="BA1103" s="49" t="str">
        <f>IFERROR(IF(COUNT($S1103:AZ1103)&gt;=$P1103,"",EDATE($S1103,34)),"")</f>
        <v/>
      </c>
      <c r="BB1103" s="49" t="str">
        <f>IFERROR(IF(COUNT($S1103:BA1103)&gt;=$P1103,"",EDATE($S1103,35)),"")</f>
        <v/>
      </c>
      <c r="BC1103" s="49" t="str">
        <f>IFERROR(IF(COUNT($S1103:BB1103)&gt;=$P1103,"",EDATE($S1103,36)),"")</f>
        <v/>
      </c>
      <c r="BD1103" s="110"/>
    </row>
    <row r="1104" spans="1:56" ht="21" customHeight="1">
      <c r="BD1104" s="76"/>
    </row>
    <row r="1105" spans="56:56" ht="21" customHeight="1">
      <c r="BD1105" s="76"/>
    </row>
    <row r="1106" spans="56:56" ht="21" customHeight="1">
      <c r="BD1106" s="76"/>
    </row>
    <row r="1107" spans="56:56" ht="21" customHeight="1">
      <c r="BD1107" s="76"/>
    </row>
    <row r="1108" spans="56:56" ht="21" customHeight="1">
      <c r="BD1108" s="76"/>
    </row>
    <row r="1109" spans="56:56" ht="21" customHeight="1">
      <c r="BD1109" s="76"/>
    </row>
    <row r="1110" spans="56:56" ht="21" customHeight="1">
      <c r="BD1110" s="76"/>
    </row>
    <row r="1111" spans="56:56" ht="21" customHeight="1">
      <c r="BD1111" s="76"/>
    </row>
    <row r="1112" spans="56:56" ht="21" customHeight="1">
      <c r="BD1112" s="76"/>
    </row>
    <row r="1113" spans="56:56" ht="21" customHeight="1">
      <c r="BD1113" s="76"/>
    </row>
    <row r="1114" spans="56:56" ht="21" customHeight="1">
      <c r="BD1114" s="76"/>
    </row>
    <row r="1115" spans="56:56" ht="21" customHeight="1">
      <c r="BD1115" s="76"/>
    </row>
    <row r="1116" spans="56:56" ht="21" customHeight="1">
      <c r="BD1116" s="76"/>
    </row>
    <row r="1117" spans="56:56" ht="21" customHeight="1">
      <c r="BD1117" s="76"/>
    </row>
    <row r="1118" spans="56:56" ht="21" customHeight="1">
      <c r="BD1118" s="76"/>
    </row>
    <row r="1119" spans="56:56" ht="21" customHeight="1">
      <c r="BD1119" s="76"/>
    </row>
    <row r="1120" spans="56:56" ht="21" customHeight="1">
      <c r="BD1120" s="76"/>
    </row>
    <row r="1121" spans="56:56" ht="21" customHeight="1">
      <c r="BD1121" s="76"/>
    </row>
    <row r="1122" spans="56:56" ht="21" customHeight="1">
      <c r="BD1122" s="76"/>
    </row>
    <row r="1123" spans="56:56" ht="21" customHeight="1">
      <c r="BD1123" s="76"/>
    </row>
    <row r="1124" spans="56:56" ht="21" customHeight="1">
      <c r="BD1124" s="76"/>
    </row>
    <row r="1125" spans="56:56" ht="21" customHeight="1">
      <c r="BD1125" s="76"/>
    </row>
    <row r="1126" spans="56:56" ht="21" customHeight="1">
      <c r="BD1126" s="76"/>
    </row>
    <row r="1127" spans="56:56" ht="21" customHeight="1">
      <c r="BD1127" s="76"/>
    </row>
    <row r="1128" spans="56:56" ht="21" customHeight="1">
      <c r="BD1128" s="76"/>
    </row>
    <row r="1129" spans="56:56" ht="21" customHeight="1">
      <c r="BD1129" s="76"/>
    </row>
    <row r="1130" spans="56:56" ht="21" customHeight="1">
      <c r="BD1130" s="76"/>
    </row>
    <row r="1131" spans="56:56" ht="21" customHeight="1">
      <c r="BD1131" s="76"/>
    </row>
    <row r="1132" spans="56:56" ht="21" customHeight="1">
      <c r="BD1132" s="76"/>
    </row>
    <row r="1133" spans="56:56" ht="21" customHeight="1">
      <c r="BD1133" s="76"/>
    </row>
    <row r="1134" spans="56:56" ht="21" customHeight="1">
      <c r="BD1134" s="76"/>
    </row>
    <row r="1135" spans="56:56" ht="21" customHeight="1">
      <c r="BD1135" s="76"/>
    </row>
    <row r="1136" spans="56:56" ht="21" customHeight="1">
      <c r="BD1136" s="76"/>
    </row>
    <row r="1137" spans="56:56" ht="21" customHeight="1">
      <c r="BD1137" s="76"/>
    </row>
    <row r="1138" spans="56:56" ht="21" customHeight="1">
      <c r="BD1138" s="76"/>
    </row>
    <row r="1139" spans="56:56" ht="21" customHeight="1">
      <c r="BD1139" s="76"/>
    </row>
    <row r="1140" spans="56:56" ht="21" customHeight="1">
      <c r="BD1140" s="76"/>
    </row>
    <row r="1141" spans="56:56" ht="21" customHeight="1">
      <c r="BD1141" s="76"/>
    </row>
    <row r="1142" spans="56:56" ht="21" customHeight="1">
      <c r="BD1142" s="76"/>
    </row>
    <row r="1143" spans="56:56" ht="21" customHeight="1">
      <c r="BD1143" s="76"/>
    </row>
    <row r="1144" spans="56:56" ht="21" customHeight="1">
      <c r="BD1144" s="76"/>
    </row>
    <row r="1145" spans="56:56" ht="21" customHeight="1">
      <c r="BD1145" s="76"/>
    </row>
    <row r="1146" spans="56:56" ht="21" customHeight="1">
      <c r="BD1146" s="76"/>
    </row>
    <row r="1147" spans="56:56" ht="21" customHeight="1">
      <c r="BD1147" s="76"/>
    </row>
    <row r="1148" spans="56:56" ht="21" customHeight="1">
      <c r="BD1148" s="76"/>
    </row>
    <row r="1149" spans="56:56" ht="21" customHeight="1">
      <c r="BD1149" s="76"/>
    </row>
    <row r="1150" spans="56:56" ht="21" customHeight="1">
      <c r="BD1150" s="76"/>
    </row>
    <row r="1151" spans="56:56" ht="21" customHeight="1">
      <c r="BD1151" s="76"/>
    </row>
    <row r="1152" spans="56:56" ht="21" customHeight="1">
      <c r="BD1152" s="76"/>
    </row>
    <row r="1153" spans="56:56" ht="21" customHeight="1">
      <c r="BD1153" s="76"/>
    </row>
    <row r="1154" spans="56:56" ht="21" customHeight="1">
      <c r="BD1154" s="76"/>
    </row>
    <row r="1155" spans="56:56" ht="21" customHeight="1">
      <c r="BD1155" s="76"/>
    </row>
    <row r="1156" spans="56:56" ht="21" customHeight="1">
      <c r="BD1156" s="76"/>
    </row>
    <row r="1157" spans="56:56" ht="21" customHeight="1">
      <c r="BD1157" s="76"/>
    </row>
    <row r="1158" spans="56:56" ht="21" customHeight="1">
      <c r="BD1158" s="76"/>
    </row>
    <row r="1159" spans="56:56" ht="21" customHeight="1">
      <c r="BD1159" s="76"/>
    </row>
    <row r="1160" spans="56:56" ht="21" customHeight="1">
      <c r="BD1160" s="76"/>
    </row>
    <row r="1161" spans="56:56" ht="21" customHeight="1">
      <c r="BD1161" s="76"/>
    </row>
    <row r="1162" spans="56:56" ht="21" customHeight="1">
      <c r="BD1162" s="76"/>
    </row>
    <row r="1163" spans="56:56" ht="21" customHeight="1">
      <c r="BD1163" s="76"/>
    </row>
    <row r="1164" spans="56:56" ht="21" customHeight="1">
      <c r="BD1164" s="76"/>
    </row>
    <row r="1165" spans="56:56" ht="21" customHeight="1">
      <c r="BD1165" s="76"/>
    </row>
    <row r="1166" spans="56:56" ht="21" customHeight="1">
      <c r="BD1166" s="76"/>
    </row>
    <row r="1167" spans="56:56" ht="21" customHeight="1">
      <c r="BD1167" s="76"/>
    </row>
    <row r="1168" spans="56:56" ht="21" customHeight="1">
      <c r="BD1168" s="76"/>
    </row>
    <row r="1169" spans="56:56" ht="21" customHeight="1">
      <c r="BD1169" s="76"/>
    </row>
    <row r="1170" spans="56:56" ht="21" customHeight="1">
      <c r="BD1170" s="76"/>
    </row>
    <row r="1171" spans="56:56" ht="21" customHeight="1">
      <c r="BD1171" s="76"/>
    </row>
    <row r="1172" spans="56:56" ht="21" customHeight="1">
      <c r="BD1172" s="76"/>
    </row>
    <row r="1173" spans="56:56" ht="21" customHeight="1">
      <c r="BD1173" s="76"/>
    </row>
    <row r="1174" spans="56:56" ht="21" customHeight="1">
      <c r="BD1174" s="76"/>
    </row>
    <row r="1175" spans="56:56" ht="21" customHeight="1">
      <c r="BD1175" s="76"/>
    </row>
    <row r="1176" spans="56:56" ht="21" customHeight="1">
      <c r="BD1176" s="76"/>
    </row>
    <row r="1177" spans="56:56" ht="21" customHeight="1">
      <c r="BD1177" s="76"/>
    </row>
    <row r="1178" spans="56:56" ht="21" customHeight="1">
      <c r="BD1178" s="76"/>
    </row>
    <row r="1179" spans="56:56" ht="21" customHeight="1">
      <c r="BD1179" s="76"/>
    </row>
    <row r="1180" spans="56:56" ht="21" customHeight="1">
      <c r="BD1180" s="76"/>
    </row>
    <row r="1181" spans="56:56" ht="21" customHeight="1">
      <c r="BD1181" s="76"/>
    </row>
    <row r="1182" spans="56:56" ht="21" customHeight="1">
      <c r="BD1182" s="76"/>
    </row>
    <row r="1183" spans="56:56" ht="21" customHeight="1">
      <c r="BD1183" s="76"/>
    </row>
    <row r="1184" spans="56:56" ht="21" customHeight="1">
      <c r="BD1184" s="76"/>
    </row>
    <row r="1185" spans="56:56" ht="21" customHeight="1">
      <c r="BD1185" s="76"/>
    </row>
    <row r="1186" spans="56:56" ht="21" customHeight="1">
      <c r="BD1186" s="76"/>
    </row>
    <row r="1187" spans="56:56" ht="21" customHeight="1">
      <c r="BD1187" s="76"/>
    </row>
    <row r="1188" spans="56:56" ht="21" customHeight="1">
      <c r="BD1188" s="76"/>
    </row>
    <row r="1189" spans="56:56" ht="21" customHeight="1">
      <c r="BD1189" s="76"/>
    </row>
    <row r="1190" spans="56:56" ht="21" customHeight="1">
      <c r="BD1190" s="76"/>
    </row>
    <row r="1191" spans="56:56" ht="21" customHeight="1">
      <c r="BD1191" s="76"/>
    </row>
    <row r="1192" spans="56:56" ht="21" customHeight="1">
      <c r="BD1192" s="76"/>
    </row>
    <row r="1193" spans="56:56" ht="21" customHeight="1">
      <c r="BD1193" s="76"/>
    </row>
    <row r="1194" spans="56:56" ht="21" customHeight="1">
      <c r="BD1194" s="76"/>
    </row>
    <row r="1195" spans="56:56" ht="21" customHeight="1">
      <c r="BD1195" s="76"/>
    </row>
    <row r="1196" spans="56:56" ht="21" customHeight="1">
      <c r="BD1196" s="76"/>
    </row>
    <row r="1197" spans="56:56" ht="21" customHeight="1">
      <c r="BD1197" s="76"/>
    </row>
    <row r="1198" spans="56:56" ht="21" customHeight="1">
      <c r="BD1198" s="76"/>
    </row>
    <row r="1199" spans="56:56" ht="21" customHeight="1">
      <c r="BD1199" s="76"/>
    </row>
    <row r="1200" spans="56:56" ht="21" customHeight="1">
      <c r="BD1200" s="76"/>
    </row>
    <row r="1201" spans="56:56" ht="21" customHeight="1">
      <c r="BD1201" s="76"/>
    </row>
    <row r="1202" spans="56:56" ht="21" customHeight="1">
      <c r="BD1202" s="76"/>
    </row>
    <row r="1203" spans="56:56" ht="21" customHeight="1">
      <c r="BD1203" s="76"/>
    </row>
    <row r="1204" spans="56:56" ht="21" customHeight="1">
      <c r="BD1204" s="76"/>
    </row>
    <row r="1205" spans="56:56" ht="21" customHeight="1">
      <c r="BD1205" s="76"/>
    </row>
    <row r="1206" spans="56:56" ht="21" customHeight="1">
      <c r="BD1206" s="76"/>
    </row>
    <row r="1207" spans="56:56" ht="21" customHeight="1">
      <c r="BD1207" s="76"/>
    </row>
    <row r="1208" spans="56:56" ht="21" customHeight="1">
      <c r="BD1208" s="76"/>
    </row>
    <row r="1209" spans="56:56" ht="21" customHeight="1">
      <c r="BD1209" s="76"/>
    </row>
    <row r="1210" spans="56:56" ht="21" customHeight="1">
      <c r="BD1210" s="76"/>
    </row>
    <row r="1211" spans="56:56" ht="21" customHeight="1">
      <c r="BD1211" s="76"/>
    </row>
    <row r="1212" spans="56:56" ht="21" customHeight="1">
      <c r="BD1212" s="76"/>
    </row>
    <row r="1213" spans="56:56" ht="21" customHeight="1">
      <c r="BD1213" s="76"/>
    </row>
    <row r="1214" spans="56:56" ht="21" customHeight="1">
      <c r="BD1214" s="76"/>
    </row>
    <row r="1215" spans="56:56" ht="21" customHeight="1">
      <c r="BD1215" s="76"/>
    </row>
    <row r="1216" spans="56:56" ht="21" customHeight="1">
      <c r="BD1216" s="76"/>
    </row>
    <row r="1217" spans="56:56" ht="21" customHeight="1">
      <c r="BD1217" s="76"/>
    </row>
    <row r="1218" spans="56:56" ht="21" customHeight="1">
      <c r="BD1218" s="76"/>
    </row>
    <row r="1219" spans="56:56" ht="21" customHeight="1">
      <c r="BD1219" s="76"/>
    </row>
    <row r="1220" spans="56:56" ht="21" customHeight="1">
      <c r="BD1220" s="76"/>
    </row>
    <row r="1221" spans="56:56" ht="21" customHeight="1">
      <c r="BD1221" s="76"/>
    </row>
    <row r="1222" spans="56:56" ht="21" customHeight="1">
      <c r="BD1222" s="76"/>
    </row>
    <row r="1223" spans="56:56" ht="21" customHeight="1">
      <c r="BD1223" s="76"/>
    </row>
    <row r="1224" spans="56:56" ht="21" customHeight="1">
      <c r="BD1224" s="76"/>
    </row>
    <row r="1225" spans="56:56" ht="21" customHeight="1">
      <c r="BD1225" s="76"/>
    </row>
    <row r="1226" spans="56:56" ht="21" customHeight="1">
      <c r="BD1226" s="76"/>
    </row>
    <row r="1227" spans="56:56" ht="21" customHeight="1">
      <c r="BD1227" s="76"/>
    </row>
    <row r="1228" spans="56:56" ht="21" customHeight="1">
      <c r="BD1228" s="76"/>
    </row>
    <row r="1229" spans="56:56" ht="21" customHeight="1">
      <c r="BD1229" s="76"/>
    </row>
    <row r="1230" spans="56:56" ht="21" customHeight="1">
      <c r="BD1230" s="76"/>
    </row>
    <row r="1231" spans="56:56" ht="21" customHeight="1">
      <c r="BD1231" s="76"/>
    </row>
    <row r="1232" spans="56:56" ht="21" customHeight="1">
      <c r="BD1232" s="76"/>
    </row>
    <row r="1233" spans="56:56" ht="21" customHeight="1">
      <c r="BD1233" s="76"/>
    </row>
    <row r="1234" spans="56:56" ht="21" customHeight="1">
      <c r="BD1234" s="76"/>
    </row>
    <row r="1235" spans="56:56" ht="21" customHeight="1">
      <c r="BD1235" s="76"/>
    </row>
    <row r="1236" spans="56:56" ht="21" customHeight="1">
      <c r="BD1236" s="76"/>
    </row>
    <row r="1237" spans="56:56" ht="21" customHeight="1">
      <c r="BD1237" s="76"/>
    </row>
    <row r="1238" spans="56:56" ht="21" customHeight="1">
      <c r="BD1238" s="76"/>
    </row>
    <row r="1239" spans="56:56" ht="21" customHeight="1">
      <c r="BD1239" s="76"/>
    </row>
    <row r="1240" spans="56:56" ht="21" customHeight="1">
      <c r="BD1240" s="76"/>
    </row>
    <row r="1241" spans="56:56" ht="21" customHeight="1">
      <c r="BD1241" s="76"/>
    </row>
    <row r="1242" spans="56:56" ht="21" customHeight="1">
      <c r="BD1242" s="76"/>
    </row>
    <row r="1243" spans="56:56" ht="21" customHeight="1">
      <c r="BD1243" s="76"/>
    </row>
    <row r="1244" spans="56:56" ht="21" customHeight="1">
      <c r="BD1244" s="76"/>
    </row>
    <row r="1245" spans="56:56" ht="21" customHeight="1">
      <c r="BD1245" s="76"/>
    </row>
    <row r="1246" spans="56:56" ht="21" customHeight="1">
      <c r="BD1246" s="76"/>
    </row>
    <row r="1247" spans="56:56" ht="21" customHeight="1">
      <c r="BD1247" s="76"/>
    </row>
    <row r="1248" spans="56:56" ht="21" customHeight="1">
      <c r="BD1248" s="76"/>
    </row>
    <row r="1249" spans="56:56" ht="21" customHeight="1">
      <c r="BD1249" s="76"/>
    </row>
    <row r="1250" spans="56:56" ht="21" customHeight="1">
      <c r="BD1250" s="76"/>
    </row>
    <row r="1251" spans="56:56" ht="21" customHeight="1">
      <c r="BD1251" s="76"/>
    </row>
    <row r="1252" spans="56:56" ht="21" customHeight="1">
      <c r="BD1252" s="76"/>
    </row>
    <row r="1253" spans="56:56" ht="21" customHeight="1">
      <c r="BD1253" s="76"/>
    </row>
    <row r="1254" spans="56:56" ht="21" customHeight="1">
      <c r="BD1254" s="76"/>
    </row>
    <row r="1255" spans="56:56" ht="21" customHeight="1">
      <c r="BD1255" s="76"/>
    </row>
    <row r="1256" spans="56:56" ht="21" customHeight="1">
      <c r="BD1256" s="76"/>
    </row>
    <row r="1257" spans="56:56" ht="21" customHeight="1">
      <c r="BD1257" s="76"/>
    </row>
    <row r="1258" spans="56:56" ht="21" customHeight="1">
      <c r="BD1258" s="76"/>
    </row>
    <row r="1259" spans="56:56" ht="21" customHeight="1">
      <c r="BD1259" s="76"/>
    </row>
    <row r="1260" spans="56:56" ht="21" customHeight="1">
      <c r="BD1260" s="76"/>
    </row>
    <row r="1261" spans="56:56" ht="21" customHeight="1">
      <c r="BD1261" s="76"/>
    </row>
    <row r="1262" spans="56:56" ht="21" customHeight="1">
      <c r="BD1262" s="76"/>
    </row>
    <row r="1263" spans="56:56" ht="21" customHeight="1">
      <c r="BD1263" s="76"/>
    </row>
    <row r="1264" spans="56:56" ht="21" customHeight="1">
      <c r="BD1264" s="76"/>
    </row>
    <row r="1265" spans="56:56" ht="21" customHeight="1">
      <c r="BD1265" s="76"/>
    </row>
    <row r="1266" spans="56:56" ht="21" customHeight="1">
      <c r="BD1266" s="76"/>
    </row>
    <row r="1267" spans="56:56" ht="21" customHeight="1">
      <c r="BD1267" s="76"/>
    </row>
    <row r="1268" spans="56:56" ht="21" customHeight="1">
      <c r="BD1268" s="76"/>
    </row>
    <row r="1269" spans="56:56" ht="21" customHeight="1">
      <c r="BD1269" s="76"/>
    </row>
    <row r="1270" spans="56:56" ht="21" customHeight="1">
      <c r="BD1270" s="76"/>
    </row>
    <row r="1271" spans="56:56" ht="21" customHeight="1">
      <c r="BD1271" s="76"/>
    </row>
    <row r="1272" spans="56:56" ht="21" customHeight="1">
      <c r="BD1272" s="76"/>
    </row>
    <row r="1273" spans="56:56" ht="21" customHeight="1">
      <c r="BD1273" s="76"/>
    </row>
    <row r="1274" spans="56:56" ht="21" customHeight="1">
      <c r="BD1274" s="76"/>
    </row>
    <row r="1275" spans="56:56" ht="21" customHeight="1">
      <c r="BD1275" s="76"/>
    </row>
    <row r="1276" spans="56:56" ht="21" customHeight="1">
      <c r="BD1276" s="76"/>
    </row>
    <row r="1277" spans="56:56" ht="21" customHeight="1">
      <c r="BD1277" s="76"/>
    </row>
    <row r="1278" spans="56:56" ht="21" customHeight="1">
      <c r="BD1278" s="76"/>
    </row>
    <row r="1279" spans="56:56" ht="21" customHeight="1">
      <c r="BD1279" s="76"/>
    </row>
    <row r="1280" spans="56:56" ht="21" customHeight="1">
      <c r="BD1280" s="76"/>
    </row>
    <row r="1281" spans="56:56" ht="21" customHeight="1">
      <c r="BD1281" s="76"/>
    </row>
    <row r="1282" spans="56:56" ht="21" customHeight="1">
      <c r="BD1282" s="76"/>
    </row>
    <row r="1283" spans="56:56" ht="21" customHeight="1">
      <c r="BD1283" s="76"/>
    </row>
    <row r="1284" spans="56:56" ht="21" customHeight="1">
      <c r="BD1284" s="76"/>
    </row>
    <row r="1285" spans="56:56" ht="21" customHeight="1">
      <c r="BD1285" s="76"/>
    </row>
    <row r="1286" spans="56:56" ht="21" customHeight="1">
      <c r="BD1286" s="76"/>
    </row>
    <row r="1287" spans="56:56" ht="21" customHeight="1">
      <c r="BD1287" s="76"/>
    </row>
    <row r="1288" spans="56:56" ht="21" customHeight="1">
      <c r="BD1288" s="76"/>
    </row>
    <row r="1289" spans="56:56" ht="21" customHeight="1">
      <c r="BD1289" s="76"/>
    </row>
    <row r="1290" spans="56:56" ht="21" customHeight="1">
      <c r="BD1290" s="76"/>
    </row>
    <row r="1291" spans="56:56" ht="21" customHeight="1">
      <c r="BD1291" s="76"/>
    </row>
    <row r="1292" spans="56:56" ht="21" customHeight="1">
      <c r="BD1292" s="76"/>
    </row>
    <row r="1293" spans="56:56" ht="21" customHeight="1">
      <c r="BD1293" s="76"/>
    </row>
    <row r="1294" spans="56:56" ht="21" customHeight="1">
      <c r="BD1294" s="76"/>
    </row>
    <row r="1295" spans="56:56" ht="21" customHeight="1">
      <c r="BD1295" s="76"/>
    </row>
    <row r="1296" spans="56:56" ht="21" customHeight="1">
      <c r="BD1296" s="76"/>
    </row>
    <row r="1297" spans="56:56" ht="21" customHeight="1">
      <c r="BD1297" s="76"/>
    </row>
    <row r="1298" spans="56:56" ht="21" customHeight="1">
      <c r="BD1298" s="76"/>
    </row>
    <row r="1299" spans="56:56" ht="21" customHeight="1">
      <c r="BD1299" s="76"/>
    </row>
    <row r="1300" spans="56:56" ht="21" customHeight="1">
      <c r="BD1300" s="76"/>
    </row>
    <row r="1301" spans="56:56" ht="21" customHeight="1">
      <c r="BD1301" s="76"/>
    </row>
    <row r="1302" spans="56:56" ht="21" customHeight="1">
      <c r="BD1302" s="76"/>
    </row>
    <row r="1303" spans="56:56" ht="21" customHeight="1">
      <c r="BD1303" s="76"/>
    </row>
    <row r="1304" spans="56:56" ht="21" customHeight="1">
      <c r="BD1304" s="76"/>
    </row>
    <row r="1305" spans="56:56" ht="21" customHeight="1">
      <c r="BD1305" s="76"/>
    </row>
    <row r="1306" spans="56:56" ht="21" customHeight="1">
      <c r="BD1306" s="76"/>
    </row>
    <row r="1307" spans="56:56" ht="21" customHeight="1">
      <c r="BD1307" s="76"/>
    </row>
    <row r="1308" spans="56:56" ht="21" customHeight="1">
      <c r="BD1308" s="76"/>
    </row>
    <row r="1309" spans="56:56" ht="21" customHeight="1">
      <c r="BD1309" s="76"/>
    </row>
    <row r="1310" spans="56:56" ht="21" customHeight="1">
      <c r="BD1310" s="76"/>
    </row>
    <row r="1311" spans="56:56" ht="21" customHeight="1">
      <c r="BD1311" s="76"/>
    </row>
    <row r="1312" spans="56:56" ht="21" customHeight="1">
      <c r="BD1312" s="76"/>
    </row>
    <row r="1313" spans="56:56" ht="21" customHeight="1">
      <c r="BD1313" s="76"/>
    </row>
    <row r="1314" spans="56:56" ht="21" customHeight="1">
      <c r="BD1314" s="76"/>
    </row>
    <row r="1315" spans="56:56" ht="21" customHeight="1">
      <c r="BD1315" s="76"/>
    </row>
    <row r="1316" spans="56:56" ht="21" customHeight="1">
      <c r="BD1316" s="76"/>
    </row>
    <row r="1317" spans="56:56" ht="21" customHeight="1">
      <c r="BD1317" s="76"/>
    </row>
    <row r="1318" spans="56:56" ht="21" customHeight="1">
      <c r="BD1318" s="76"/>
    </row>
    <row r="1319" spans="56:56" ht="21" customHeight="1">
      <c r="BD1319" s="76"/>
    </row>
    <row r="1320" spans="56:56" ht="21" customHeight="1">
      <c r="BD1320" s="76"/>
    </row>
    <row r="1321" spans="56:56" ht="21" customHeight="1">
      <c r="BD1321" s="76"/>
    </row>
    <row r="1322" spans="56:56" ht="21" customHeight="1">
      <c r="BD1322" s="76"/>
    </row>
    <row r="1323" spans="56:56" ht="21" customHeight="1">
      <c r="BD1323" s="76"/>
    </row>
    <row r="1324" spans="56:56" ht="21" customHeight="1">
      <c r="BD1324" s="76"/>
    </row>
    <row r="1325" spans="56:56" ht="21" customHeight="1">
      <c r="BD1325" s="76"/>
    </row>
    <row r="1326" spans="56:56" ht="21" customHeight="1">
      <c r="BD1326" s="76"/>
    </row>
    <row r="1327" spans="56:56" ht="21" customHeight="1">
      <c r="BD1327" s="76"/>
    </row>
    <row r="1328" spans="56:56" ht="21" customHeight="1">
      <c r="BD1328" s="76"/>
    </row>
    <row r="1329" spans="56:56" ht="21" customHeight="1">
      <c r="BD1329" s="76"/>
    </row>
    <row r="1330" spans="56:56" ht="21" customHeight="1">
      <c r="BD1330" s="76"/>
    </row>
    <row r="1331" spans="56:56" ht="21" customHeight="1">
      <c r="BD1331" s="76"/>
    </row>
    <row r="1332" spans="56:56" ht="21" customHeight="1">
      <c r="BD1332" s="76"/>
    </row>
    <row r="1333" spans="56:56" ht="21" customHeight="1">
      <c r="BD1333" s="76"/>
    </row>
    <row r="1334" spans="56:56" ht="21" customHeight="1">
      <c r="BD1334" s="76"/>
    </row>
    <row r="1335" spans="56:56" ht="21" customHeight="1">
      <c r="BD1335" s="76"/>
    </row>
    <row r="1336" spans="56:56" ht="21" customHeight="1">
      <c r="BD1336" s="76"/>
    </row>
    <row r="1337" spans="56:56" ht="21" customHeight="1">
      <c r="BD1337" s="76"/>
    </row>
    <row r="1338" spans="56:56" ht="21" customHeight="1">
      <c r="BD1338" s="76"/>
    </row>
    <row r="1339" spans="56:56" ht="21" customHeight="1">
      <c r="BD1339" s="76"/>
    </row>
    <row r="1340" spans="56:56" ht="21" customHeight="1">
      <c r="BD1340" s="76"/>
    </row>
    <row r="1341" spans="56:56" ht="21" customHeight="1">
      <c r="BD1341" s="76"/>
    </row>
    <row r="1342" spans="56:56" ht="21" customHeight="1">
      <c r="BD1342" s="76"/>
    </row>
    <row r="1343" spans="56:56" ht="21" customHeight="1">
      <c r="BD1343" s="76"/>
    </row>
    <row r="1344" spans="56:56" ht="21" customHeight="1">
      <c r="BD1344" s="76"/>
    </row>
    <row r="1345" spans="56:56" ht="21" customHeight="1">
      <c r="BD1345" s="76"/>
    </row>
    <row r="1346" spans="56:56" ht="21" customHeight="1">
      <c r="BD1346" s="76"/>
    </row>
    <row r="1347" spans="56:56" ht="21" customHeight="1">
      <c r="BD1347" s="76"/>
    </row>
    <row r="1348" spans="56:56" ht="21" customHeight="1">
      <c r="BD1348" s="76"/>
    </row>
    <row r="1349" spans="56:56" ht="21" customHeight="1">
      <c r="BD1349" s="76"/>
    </row>
    <row r="1350" spans="56:56" ht="21" customHeight="1">
      <c r="BD1350" s="76"/>
    </row>
    <row r="1351" spans="56:56" ht="21" customHeight="1">
      <c r="BD1351" s="76"/>
    </row>
    <row r="1352" spans="56:56" ht="21" customHeight="1">
      <c r="BD1352" s="76"/>
    </row>
    <row r="1353" spans="56:56" ht="21" customHeight="1">
      <c r="BD1353" s="76"/>
    </row>
    <row r="1354" spans="56:56" ht="21" customHeight="1">
      <c r="BD1354" s="76"/>
    </row>
    <row r="1355" spans="56:56" ht="21" customHeight="1">
      <c r="BD1355" s="76"/>
    </row>
    <row r="1356" spans="56:56" ht="21" customHeight="1">
      <c r="BD1356" s="76"/>
    </row>
    <row r="1357" spans="56:56" ht="21" customHeight="1">
      <c r="BD1357" s="76"/>
    </row>
    <row r="1358" spans="56:56" ht="21" customHeight="1">
      <c r="BD1358" s="76"/>
    </row>
    <row r="1359" spans="56:56" ht="21" customHeight="1">
      <c r="BD1359" s="76"/>
    </row>
    <row r="1360" spans="56:56" ht="21" customHeight="1">
      <c r="BD1360" s="76"/>
    </row>
    <row r="1361" spans="56:56" ht="21" customHeight="1">
      <c r="BD1361" s="76"/>
    </row>
    <row r="1362" spans="56:56" ht="21" customHeight="1">
      <c r="BD1362" s="76"/>
    </row>
    <row r="1363" spans="56:56" ht="21" customHeight="1">
      <c r="BD1363" s="76"/>
    </row>
    <row r="1364" spans="56:56" ht="21" customHeight="1">
      <c r="BD1364" s="76"/>
    </row>
    <row r="1365" spans="56:56" ht="21" customHeight="1">
      <c r="BD1365" s="76"/>
    </row>
    <row r="1366" spans="56:56" ht="21" customHeight="1">
      <c r="BD1366" s="76"/>
    </row>
    <row r="1367" spans="56:56" ht="21" customHeight="1">
      <c r="BD1367" s="76"/>
    </row>
    <row r="1368" spans="56:56" ht="21" customHeight="1">
      <c r="BD1368" s="76"/>
    </row>
    <row r="1369" spans="56:56" ht="21" customHeight="1">
      <c r="BD1369" s="76"/>
    </row>
    <row r="1370" spans="56:56" ht="21" customHeight="1">
      <c r="BD1370" s="76"/>
    </row>
    <row r="1371" spans="56:56" ht="21" customHeight="1">
      <c r="BD1371" s="76"/>
    </row>
    <row r="1372" spans="56:56" ht="21" customHeight="1">
      <c r="BD1372" s="76"/>
    </row>
    <row r="1373" spans="56:56" ht="21" customHeight="1">
      <c r="BD1373" s="76"/>
    </row>
    <row r="1374" spans="56:56" ht="21" customHeight="1">
      <c r="BD1374" s="76"/>
    </row>
    <row r="1375" spans="56:56" ht="21" customHeight="1">
      <c r="BD1375" s="76"/>
    </row>
    <row r="1376" spans="56:56" ht="21" customHeight="1">
      <c r="BD1376" s="76"/>
    </row>
    <row r="1377" spans="56:56" ht="21" customHeight="1">
      <c r="BD1377" s="76"/>
    </row>
    <row r="1378" spans="56:56" ht="21" customHeight="1">
      <c r="BD1378" s="76"/>
    </row>
    <row r="1379" spans="56:56" ht="21" customHeight="1">
      <c r="BD1379" s="76"/>
    </row>
    <row r="1380" spans="56:56" ht="21" customHeight="1">
      <c r="BD1380" s="76"/>
    </row>
    <row r="1381" spans="56:56" ht="21" customHeight="1">
      <c r="BD1381" s="76"/>
    </row>
    <row r="1382" spans="56:56" ht="21" customHeight="1">
      <c r="BD1382" s="76"/>
    </row>
    <row r="1383" spans="56:56" ht="21" customHeight="1">
      <c r="BD1383" s="76"/>
    </row>
    <row r="1384" spans="56:56" ht="21" customHeight="1">
      <c r="BD1384" s="76"/>
    </row>
    <row r="1385" spans="56:56" ht="21" customHeight="1">
      <c r="BD1385" s="76"/>
    </row>
    <row r="1386" spans="56:56" ht="21" customHeight="1">
      <c r="BD1386" s="76"/>
    </row>
    <row r="1387" spans="56:56" ht="21" customHeight="1">
      <c r="BD1387" s="76"/>
    </row>
    <row r="1388" spans="56:56" ht="21" customHeight="1">
      <c r="BD1388" s="76"/>
    </row>
    <row r="1389" spans="56:56" ht="21" customHeight="1">
      <c r="BD1389" s="76"/>
    </row>
    <row r="1390" spans="56:56" ht="21" customHeight="1">
      <c r="BD1390" s="76"/>
    </row>
    <row r="1391" spans="56:56" ht="21" customHeight="1">
      <c r="BD1391" s="76"/>
    </row>
    <row r="1392" spans="56:56" ht="21" customHeight="1">
      <c r="BD1392" s="76"/>
    </row>
    <row r="1393" spans="56:56" ht="21" customHeight="1">
      <c r="BD1393" s="76"/>
    </row>
    <row r="1394" spans="56:56" ht="21" customHeight="1">
      <c r="BD1394" s="76"/>
    </row>
    <row r="1395" spans="56:56" ht="21" customHeight="1">
      <c r="BD1395" s="76"/>
    </row>
    <row r="1396" spans="56:56" ht="21" customHeight="1">
      <c r="BD1396" s="76"/>
    </row>
    <row r="1397" spans="56:56" ht="21" customHeight="1">
      <c r="BD1397" s="76"/>
    </row>
    <row r="1398" spans="56:56" ht="21" customHeight="1">
      <c r="BD1398" s="76"/>
    </row>
    <row r="1399" spans="56:56" ht="21" customHeight="1">
      <c r="BD1399" s="76"/>
    </row>
    <row r="1400" spans="56:56" ht="21" customHeight="1">
      <c r="BD1400" s="76"/>
    </row>
    <row r="1401" spans="56:56" ht="21" customHeight="1">
      <c r="BD1401" s="76"/>
    </row>
    <row r="1402" spans="56:56" ht="21" customHeight="1">
      <c r="BD1402" s="76"/>
    </row>
    <row r="1403" spans="56:56" ht="21" customHeight="1">
      <c r="BD1403" s="76"/>
    </row>
    <row r="1404" spans="56:56" ht="21" customHeight="1">
      <c r="BD1404" s="76"/>
    </row>
    <row r="1405" spans="56:56" ht="21" customHeight="1">
      <c r="BD1405" s="76"/>
    </row>
    <row r="1406" spans="56:56" ht="21" customHeight="1">
      <c r="BD1406" s="76"/>
    </row>
    <row r="1407" spans="56:56" ht="21" customHeight="1">
      <c r="BD1407" s="76"/>
    </row>
    <row r="1408" spans="56:56" ht="21" customHeight="1">
      <c r="BD1408" s="76"/>
    </row>
    <row r="1409" spans="56:56" ht="21" customHeight="1">
      <c r="BD1409" s="76"/>
    </row>
    <row r="1410" spans="56:56" ht="21" customHeight="1">
      <c r="BD1410" s="76"/>
    </row>
    <row r="1411" spans="56:56" ht="21" customHeight="1">
      <c r="BD1411" s="76"/>
    </row>
    <row r="1412" spans="56:56" ht="21" customHeight="1">
      <c r="BD1412" s="76"/>
    </row>
    <row r="1413" spans="56:56" ht="21" customHeight="1">
      <c r="BD1413" s="76"/>
    </row>
    <row r="1414" spans="56:56" ht="21" customHeight="1">
      <c r="BD1414" s="76"/>
    </row>
    <row r="1415" spans="56:56" ht="21" customHeight="1">
      <c r="BD1415" s="76"/>
    </row>
    <row r="1416" spans="56:56" ht="21" customHeight="1">
      <c r="BD1416" s="76"/>
    </row>
    <row r="1417" spans="56:56" ht="21" customHeight="1">
      <c r="BD1417" s="76"/>
    </row>
    <row r="1418" spans="56:56" ht="21" customHeight="1">
      <c r="BD1418" s="76"/>
    </row>
    <row r="1419" spans="56:56" ht="21" customHeight="1">
      <c r="BD1419" s="76"/>
    </row>
    <row r="1420" spans="56:56" ht="21" customHeight="1">
      <c r="BD1420" s="76"/>
    </row>
    <row r="1421" spans="56:56" ht="21" customHeight="1">
      <c r="BD1421" s="76"/>
    </row>
    <row r="1422" spans="56:56" ht="21" customHeight="1">
      <c r="BD1422" s="76"/>
    </row>
    <row r="1423" spans="56:56" ht="21" customHeight="1">
      <c r="BD1423" s="76"/>
    </row>
    <row r="1424" spans="56:56" ht="21" customHeight="1">
      <c r="BD1424" s="76"/>
    </row>
    <row r="1425" spans="56:56" ht="21" customHeight="1">
      <c r="BD1425" s="76"/>
    </row>
    <row r="1426" spans="56:56" ht="21" customHeight="1">
      <c r="BD1426" s="76"/>
    </row>
    <row r="1427" spans="56:56" ht="21" customHeight="1">
      <c r="BD1427" s="76"/>
    </row>
    <row r="1428" spans="56:56" ht="21" customHeight="1">
      <c r="BD1428" s="76"/>
    </row>
    <row r="1429" spans="56:56" ht="21" customHeight="1">
      <c r="BD1429" s="76"/>
    </row>
    <row r="1430" spans="56:56" ht="21" customHeight="1">
      <c r="BD1430" s="76"/>
    </row>
    <row r="1431" spans="56:56" ht="21" customHeight="1">
      <c r="BD1431" s="76"/>
    </row>
    <row r="1432" spans="56:56" ht="21" customHeight="1">
      <c r="BD1432" s="76"/>
    </row>
    <row r="1433" spans="56:56" ht="21" customHeight="1">
      <c r="BD1433" s="76"/>
    </row>
    <row r="1434" spans="56:56" ht="21" customHeight="1">
      <c r="BD1434" s="76"/>
    </row>
    <row r="1435" spans="56:56" ht="21" customHeight="1">
      <c r="BD1435" s="76"/>
    </row>
    <row r="1436" spans="56:56" ht="21" customHeight="1">
      <c r="BD1436" s="76"/>
    </row>
    <row r="1437" spans="56:56" ht="21" customHeight="1">
      <c r="BD1437" s="76"/>
    </row>
    <row r="1438" spans="56:56" ht="21" customHeight="1">
      <c r="BD1438" s="76"/>
    </row>
    <row r="1439" spans="56:56" ht="21" customHeight="1">
      <c r="BD1439" s="76"/>
    </row>
    <row r="1440" spans="56:56" ht="21" customHeight="1">
      <c r="BD1440" s="76"/>
    </row>
    <row r="1441" spans="56:56" ht="21" customHeight="1">
      <c r="BD1441" s="76"/>
    </row>
    <row r="1442" spans="56:56" ht="21" customHeight="1">
      <c r="BD1442" s="76"/>
    </row>
    <row r="1443" spans="56:56" ht="21" customHeight="1">
      <c r="BD1443" s="76"/>
    </row>
    <row r="1444" spans="56:56" ht="21" customHeight="1">
      <c r="BD1444" s="76"/>
    </row>
    <row r="1445" spans="56:56" ht="21" customHeight="1">
      <c r="BD1445" s="76"/>
    </row>
    <row r="1446" spans="56:56" ht="21" customHeight="1">
      <c r="BD1446" s="76"/>
    </row>
    <row r="1447" spans="56:56" ht="21" customHeight="1">
      <c r="BD1447" s="76"/>
    </row>
    <row r="1448" spans="56:56" ht="21" customHeight="1">
      <c r="BD1448" s="76"/>
    </row>
    <row r="1449" spans="56:56" ht="21" customHeight="1">
      <c r="BD1449" s="76"/>
    </row>
    <row r="1450" spans="56:56" ht="21" customHeight="1">
      <c r="BD1450" s="76"/>
    </row>
    <row r="1451" spans="56:56" ht="21" customHeight="1">
      <c r="BD1451" s="76"/>
    </row>
    <row r="1452" spans="56:56" ht="21" customHeight="1">
      <c r="BD1452" s="76"/>
    </row>
    <row r="1453" spans="56:56" ht="21" customHeight="1">
      <c r="BD1453" s="76"/>
    </row>
    <row r="1454" spans="56:56" ht="21" customHeight="1">
      <c r="BD1454" s="76"/>
    </row>
    <row r="1455" spans="56:56" ht="21" customHeight="1">
      <c r="BD1455" s="76"/>
    </row>
    <row r="1456" spans="56:56" ht="21" customHeight="1">
      <c r="BD1456" s="76"/>
    </row>
    <row r="1457" spans="56:56" ht="21" customHeight="1">
      <c r="BD1457" s="76"/>
    </row>
    <row r="1458" spans="56:56" ht="21" customHeight="1">
      <c r="BD1458" s="76"/>
    </row>
    <row r="1459" spans="56:56" ht="21" customHeight="1">
      <c r="BD1459" s="76"/>
    </row>
    <row r="1460" spans="56:56" ht="21" customHeight="1">
      <c r="BD1460" s="76"/>
    </row>
    <row r="1461" spans="56:56" ht="21" customHeight="1">
      <c r="BD1461" s="76"/>
    </row>
    <row r="1462" spans="56:56" ht="21" customHeight="1">
      <c r="BD1462" s="76"/>
    </row>
    <row r="1463" spans="56:56" ht="21" customHeight="1">
      <c r="BD1463" s="76"/>
    </row>
    <row r="1464" spans="56:56" ht="21" customHeight="1">
      <c r="BD1464" s="76"/>
    </row>
    <row r="1465" spans="56:56" ht="21" customHeight="1">
      <c r="BD1465" s="76"/>
    </row>
    <row r="1466" spans="56:56" ht="21" customHeight="1">
      <c r="BD1466" s="76"/>
    </row>
    <row r="1467" spans="56:56" ht="21" customHeight="1">
      <c r="BD1467" s="76"/>
    </row>
    <row r="1468" spans="56:56" ht="21" customHeight="1">
      <c r="BD1468" s="76"/>
    </row>
    <row r="1469" spans="56:56" ht="21" customHeight="1">
      <c r="BD1469" s="76"/>
    </row>
    <row r="1470" spans="56:56" ht="21" customHeight="1">
      <c r="BD1470" s="76"/>
    </row>
    <row r="1471" spans="56:56" ht="21" customHeight="1">
      <c r="BD1471" s="76"/>
    </row>
    <row r="1472" spans="56:56" ht="21" customHeight="1">
      <c r="BD1472" s="76"/>
    </row>
    <row r="1473" spans="56:56" ht="21" customHeight="1">
      <c r="BD1473" s="76"/>
    </row>
    <row r="1474" spans="56:56" ht="21" customHeight="1">
      <c r="BD1474" s="76"/>
    </row>
    <row r="1475" spans="56:56" ht="21" customHeight="1">
      <c r="BD1475" s="76"/>
    </row>
    <row r="1476" spans="56:56" ht="21" customHeight="1">
      <c r="BD1476" s="76"/>
    </row>
    <row r="1477" spans="56:56" ht="21" customHeight="1">
      <c r="BD1477" s="76"/>
    </row>
    <row r="1478" spans="56:56" ht="21" customHeight="1">
      <c r="BD1478" s="76"/>
    </row>
    <row r="1479" spans="56:56" ht="21" customHeight="1">
      <c r="BD1479" s="76"/>
    </row>
    <row r="1480" spans="56:56" ht="21" customHeight="1">
      <c r="BD1480" s="76"/>
    </row>
    <row r="1481" spans="56:56" ht="21" customHeight="1">
      <c r="BD1481" s="76"/>
    </row>
    <row r="1482" spans="56:56" ht="21" customHeight="1">
      <c r="BD1482" s="76"/>
    </row>
    <row r="1483" spans="56:56" ht="21" customHeight="1">
      <c r="BD1483" s="76"/>
    </row>
    <row r="1484" spans="56:56" ht="21" customHeight="1">
      <c r="BD1484" s="76"/>
    </row>
    <row r="1485" spans="56:56" ht="21" customHeight="1">
      <c r="BD1485" s="76"/>
    </row>
    <row r="1486" spans="56:56" ht="21" customHeight="1">
      <c r="BD1486" s="76"/>
    </row>
    <row r="1487" spans="56:56" ht="21" customHeight="1">
      <c r="BD1487" s="76"/>
    </row>
    <row r="1488" spans="56:56" ht="21" customHeight="1">
      <c r="BD1488" s="76"/>
    </row>
    <row r="1489" spans="56:56" ht="21" customHeight="1">
      <c r="BD1489" s="76"/>
    </row>
    <row r="1490" spans="56:56" ht="21" customHeight="1">
      <c r="BD1490" s="76"/>
    </row>
    <row r="1491" spans="56:56" ht="21" customHeight="1">
      <c r="BD1491" s="76"/>
    </row>
    <row r="1492" spans="56:56" ht="21" customHeight="1">
      <c r="BD1492" s="76"/>
    </row>
    <row r="1493" spans="56:56" ht="21" customHeight="1">
      <c r="BD1493" s="76"/>
    </row>
    <row r="1494" spans="56:56" ht="21" customHeight="1">
      <c r="BD1494" s="76"/>
    </row>
    <row r="1495" spans="56:56" ht="21" customHeight="1">
      <c r="BD1495" s="76"/>
    </row>
    <row r="1496" spans="56:56" ht="21" customHeight="1">
      <c r="BD1496" s="76"/>
    </row>
    <row r="1497" spans="56:56" ht="21" customHeight="1">
      <c r="BD1497" s="76"/>
    </row>
    <row r="1498" spans="56:56" ht="21" customHeight="1">
      <c r="BD1498" s="76"/>
    </row>
    <row r="1499" spans="56:56" ht="21" customHeight="1">
      <c r="BD1499" s="76"/>
    </row>
    <row r="1500" spans="56:56" ht="21" customHeight="1">
      <c r="BD1500" s="76"/>
    </row>
    <row r="1501" spans="56:56" ht="21" customHeight="1">
      <c r="BD1501" s="76"/>
    </row>
    <row r="1502" spans="56:56" ht="21" customHeight="1">
      <c r="BD1502" s="76"/>
    </row>
    <row r="1503" spans="56:56" ht="21" customHeight="1">
      <c r="BD1503" s="76"/>
    </row>
    <row r="1504" spans="56:56" ht="21" customHeight="1">
      <c r="BD1504" s="76"/>
    </row>
    <row r="1505" spans="56:56" ht="21" customHeight="1">
      <c r="BD1505" s="76"/>
    </row>
    <row r="1506" spans="56:56" ht="21" customHeight="1">
      <c r="BD1506" s="76"/>
    </row>
    <row r="1507" spans="56:56" ht="21" customHeight="1">
      <c r="BD1507" s="76"/>
    </row>
    <row r="1508" spans="56:56" ht="21" customHeight="1">
      <c r="BD1508" s="76"/>
    </row>
    <row r="1509" spans="56:56" ht="21" customHeight="1">
      <c r="BD1509" s="76"/>
    </row>
    <row r="1510" spans="56:56" ht="21" customHeight="1">
      <c r="BD1510" s="76"/>
    </row>
    <row r="1511" spans="56:56" ht="21" customHeight="1">
      <c r="BD1511" s="76"/>
    </row>
    <row r="1512" spans="56:56" ht="21" customHeight="1">
      <c r="BD1512" s="76"/>
    </row>
    <row r="1513" spans="56:56" ht="21" customHeight="1">
      <c r="BD1513" s="76"/>
    </row>
    <row r="1514" spans="56:56" ht="21" customHeight="1">
      <c r="BD1514" s="76"/>
    </row>
    <row r="1515" spans="56:56" ht="21" customHeight="1">
      <c r="BD1515" s="76"/>
    </row>
    <row r="1516" spans="56:56" ht="21" customHeight="1">
      <c r="BD1516" s="76"/>
    </row>
    <row r="1517" spans="56:56" ht="21" customHeight="1">
      <c r="BD1517" s="76"/>
    </row>
    <row r="1518" spans="56:56" ht="21" customHeight="1">
      <c r="BD1518" s="76"/>
    </row>
    <row r="1519" spans="56:56" ht="21" customHeight="1">
      <c r="BD1519" s="76"/>
    </row>
    <row r="1520" spans="56:56" ht="21" customHeight="1">
      <c r="BD1520" s="76"/>
    </row>
    <row r="1521" spans="56:56" ht="21" customHeight="1">
      <c r="BD1521" s="76"/>
    </row>
    <row r="1522" spans="56:56" ht="21" customHeight="1">
      <c r="BD1522" s="76"/>
    </row>
    <row r="1523" spans="56:56" ht="21" customHeight="1">
      <c r="BD1523" s="76"/>
    </row>
    <row r="1524" spans="56:56" ht="21" customHeight="1">
      <c r="BD1524" s="76"/>
    </row>
    <row r="1525" spans="56:56" ht="21" customHeight="1">
      <c r="BD1525" s="76"/>
    </row>
    <row r="1526" spans="56:56" ht="21" customHeight="1">
      <c r="BD1526" s="76"/>
    </row>
    <row r="1527" spans="56:56" ht="21" customHeight="1">
      <c r="BD1527" s="76"/>
    </row>
    <row r="1528" spans="56:56" ht="21" customHeight="1">
      <c r="BD1528" s="76"/>
    </row>
    <row r="1529" spans="56:56" ht="21" customHeight="1">
      <c r="BD1529" s="76"/>
    </row>
    <row r="1530" spans="56:56" ht="21" customHeight="1">
      <c r="BD1530" s="76"/>
    </row>
    <row r="1531" spans="56:56" ht="21" customHeight="1">
      <c r="BD1531" s="76"/>
    </row>
    <row r="1532" spans="56:56" ht="21" customHeight="1">
      <c r="BD1532" s="76"/>
    </row>
    <row r="1533" spans="56:56" ht="21" customHeight="1">
      <c r="BD1533" s="76"/>
    </row>
    <row r="1534" spans="56:56" ht="21" customHeight="1">
      <c r="BD1534" s="76"/>
    </row>
    <row r="1535" spans="56:56" ht="21" customHeight="1">
      <c r="BD1535" s="76"/>
    </row>
    <row r="1536" spans="56:56" ht="21" customHeight="1">
      <c r="BD1536" s="76"/>
    </row>
    <row r="1537" spans="56:56" ht="21" customHeight="1">
      <c r="BD1537" s="76"/>
    </row>
    <row r="1538" spans="56:56" ht="21" customHeight="1">
      <c r="BD1538" s="76"/>
    </row>
    <row r="1539" spans="56:56" ht="21" customHeight="1">
      <c r="BD1539" s="76"/>
    </row>
    <row r="1540" spans="56:56" ht="21" customHeight="1">
      <c r="BD1540" s="76"/>
    </row>
    <row r="1541" spans="56:56" ht="21" customHeight="1">
      <c r="BD1541" s="76"/>
    </row>
    <row r="1542" spans="56:56" ht="21" customHeight="1">
      <c r="BD1542" s="76"/>
    </row>
    <row r="1543" spans="56:56" ht="21" customHeight="1">
      <c r="BD1543" s="76"/>
    </row>
    <row r="1544" spans="56:56" ht="21" customHeight="1">
      <c r="BD1544" s="76"/>
    </row>
    <row r="1545" spans="56:56" ht="21" customHeight="1">
      <c r="BD1545" s="76"/>
    </row>
    <row r="1546" spans="56:56" ht="21" customHeight="1">
      <c r="BD1546" s="76"/>
    </row>
    <row r="1547" spans="56:56" ht="21" customHeight="1">
      <c r="BD1547" s="76"/>
    </row>
    <row r="1548" spans="56:56" ht="21" customHeight="1">
      <c r="BD1548" s="76"/>
    </row>
    <row r="1549" spans="56:56" ht="21" customHeight="1">
      <c r="BD1549" s="76"/>
    </row>
    <row r="1550" spans="56:56" ht="21" customHeight="1">
      <c r="BD1550" s="76"/>
    </row>
    <row r="1551" spans="56:56" ht="21" customHeight="1">
      <c r="BD1551" s="76"/>
    </row>
    <row r="1552" spans="56:56" ht="21" customHeight="1">
      <c r="BD1552" s="76"/>
    </row>
    <row r="1553" spans="56:56" ht="21" customHeight="1">
      <c r="BD1553" s="76"/>
    </row>
    <row r="1554" spans="56:56" ht="21" customHeight="1">
      <c r="BD1554" s="76"/>
    </row>
    <row r="1555" spans="56:56" ht="21" customHeight="1">
      <c r="BD1555" s="76"/>
    </row>
    <row r="1556" spans="56:56" ht="21" customHeight="1">
      <c r="BD1556" s="76"/>
    </row>
    <row r="1557" spans="56:56" ht="21" customHeight="1">
      <c r="BD1557" s="76"/>
    </row>
    <row r="1558" spans="56:56" ht="21" customHeight="1">
      <c r="BD1558" s="76"/>
    </row>
    <row r="1559" spans="56:56" ht="21" customHeight="1">
      <c r="BD1559" s="76"/>
    </row>
    <row r="1560" spans="56:56" ht="21" customHeight="1">
      <c r="BD1560" s="76"/>
    </row>
    <row r="1561" spans="56:56" ht="21" customHeight="1">
      <c r="BD1561" s="76"/>
    </row>
    <row r="1562" spans="56:56" ht="21" customHeight="1">
      <c r="BD1562" s="76"/>
    </row>
    <row r="1563" spans="56:56" ht="21" customHeight="1">
      <c r="BD1563" s="76"/>
    </row>
    <row r="1564" spans="56:56" ht="21" customHeight="1">
      <c r="BD1564" s="76"/>
    </row>
    <row r="1565" spans="56:56" ht="21" customHeight="1">
      <c r="BD1565" s="76"/>
    </row>
    <row r="1566" spans="56:56" ht="21" customHeight="1">
      <c r="BD1566" s="76"/>
    </row>
    <row r="1567" spans="56:56" ht="21" customHeight="1">
      <c r="BD1567" s="76"/>
    </row>
    <row r="1568" spans="56:56" ht="21" customHeight="1">
      <c r="BD1568" s="76"/>
    </row>
    <row r="1569" spans="56:56" ht="21" customHeight="1">
      <c r="BD1569" s="76"/>
    </row>
    <row r="1570" spans="56:56" ht="21" customHeight="1">
      <c r="BD1570" s="76"/>
    </row>
    <row r="1571" spans="56:56" ht="21" customHeight="1">
      <c r="BD1571" s="76"/>
    </row>
    <row r="1572" spans="56:56" ht="21" customHeight="1">
      <c r="BD1572" s="76"/>
    </row>
    <row r="1573" spans="56:56" ht="21" customHeight="1">
      <c r="BD1573" s="76"/>
    </row>
    <row r="1574" spans="56:56" ht="21" customHeight="1">
      <c r="BD1574" s="76"/>
    </row>
    <row r="1575" spans="56:56" ht="21" customHeight="1">
      <c r="BD1575" s="76"/>
    </row>
    <row r="1576" spans="56:56" ht="21" customHeight="1">
      <c r="BD1576" s="76"/>
    </row>
    <row r="1577" spans="56:56" ht="21" customHeight="1">
      <c r="BD1577" s="76"/>
    </row>
    <row r="1578" spans="56:56" ht="21" customHeight="1">
      <c r="BD1578" s="76"/>
    </row>
    <row r="1579" spans="56:56" ht="21" customHeight="1">
      <c r="BD1579" s="76"/>
    </row>
    <row r="1580" spans="56:56" ht="21" customHeight="1">
      <c r="BD1580" s="76"/>
    </row>
    <row r="1581" spans="56:56" ht="21" customHeight="1">
      <c r="BD1581" s="76"/>
    </row>
    <row r="1582" spans="56:56" ht="21" customHeight="1">
      <c r="BD1582" s="76"/>
    </row>
    <row r="1583" spans="56:56" ht="21" customHeight="1">
      <c r="BD1583" s="76"/>
    </row>
    <row r="1584" spans="56:56" ht="21" customHeight="1">
      <c r="BD1584" s="76"/>
    </row>
    <row r="1585" spans="56:56" ht="21" customHeight="1">
      <c r="BD1585" s="76"/>
    </row>
    <row r="1586" spans="56:56" ht="21" customHeight="1">
      <c r="BD1586" s="76"/>
    </row>
    <row r="1587" spans="56:56" ht="21" customHeight="1">
      <c r="BD1587" s="76"/>
    </row>
    <row r="1588" spans="56:56" ht="21" customHeight="1">
      <c r="BD1588" s="76"/>
    </row>
    <row r="1589" spans="56:56" ht="21" customHeight="1">
      <c r="BD1589" s="76"/>
    </row>
    <row r="1590" spans="56:56" ht="21" customHeight="1">
      <c r="BD1590" s="76"/>
    </row>
    <row r="1591" spans="56:56" ht="21" customHeight="1">
      <c r="BD1591" s="76"/>
    </row>
    <row r="1592" spans="56:56" ht="21" customHeight="1">
      <c r="BD1592" s="76"/>
    </row>
    <row r="1593" spans="56:56" ht="21" customHeight="1">
      <c r="BD1593" s="76"/>
    </row>
    <row r="1594" spans="56:56" ht="21" customHeight="1">
      <c r="BD1594" s="76"/>
    </row>
    <row r="1595" spans="56:56" ht="21" customHeight="1">
      <c r="BD1595" s="76"/>
    </row>
    <row r="1596" spans="56:56" ht="21" customHeight="1">
      <c r="BD1596" s="76"/>
    </row>
    <row r="1597" spans="56:56" ht="21" customHeight="1">
      <c r="BD1597" s="76"/>
    </row>
    <row r="1598" spans="56:56" ht="21" customHeight="1">
      <c r="BD1598" s="76"/>
    </row>
    <row r="1599" spans="56:56" ht="21" customHeight="1">
      <c r="BD1599" s="76"/>
    </row>
    <row r="1600" spans="56:56" ht="21" customHeight="1">
      <c r="BD1600" s="76"/>
    </row>
    <row r="1601" spans="56:56" ht="21" customHeight="1">
      <c r="BD1601" s="76"/>
    </row>
    <row r="1602" spans="56:56" ht="21" customHeight="1">
      <c r="BD1602" s="76"/>
    </row>
    <row r="1603" spans="56:56" ht="21" customHeight="1">
      <c r="BD1603" s="76"/>
    </row>
    <row r="1604" spans="56:56" ht="21" customHeight="1">
      <c r="BD1604" s="76"/>
    </row>
    <row r="1605" spans="56:56" ht="21" customHeight="1">
      <c r="BD1605" s="76"/>
    </row>
    <row r="1606" spans="56:56" ht="21" customHeight="1">
      <c r="BD1606" s="76"/>
    </row>
    <row r="1607" spans="56:56" ht="21" customHeight="1">
      <c r="BD1607" s="76"/>
    </row>
    <row r="1608" spans="56:56" ht="21" customHeight="1">
      <c r="BD1608" s="76"/>
    </row>
    <row r="1609" spans="56:56" ht="21" customHeight="1">
      <c r="BD1609" s="76"/>
    </row>
    <row r="1610" spans="56:56" ht="21" customHeight="1">
      <c r="BD1610" s="76"/>
    </row>
    <row r="1611" spans="56:56" ht="21" customHeight="1">
      <c r="BD1611" s="76"/>
    </row>
    <row r="1612" spans="56:56" ht="21" customHeight="1">
      <c r="BD1612" s="76"/>
    </row>
    <row r="1613" spans="56:56" ht="21" customHeight="1">
      <c r="BD1613" s="76"/>
    </row>
    <row r="1614" spans="56:56" ht="21" customHeight="1">
      <c r="BD1614" s="76"/>
    </row>
    <row r="1615" spans="56:56" ht="21" customHeight="1">
      <c r="BD1615" s="76"/>
    </row>
    <row r="1616" spans="56:56" ht="21" customHeight="1">
      <c r="BD1616" s="76"/>
    </row>
    <row r="1617" spans="56:56" ht="21" customHeight="1">
      <c r="BD1617" s="76"/>
    </row>
    <row r="1618" spans="56:56" ht="21" customHeight="1">
      <c r="BD1618" s="76"/>
    </row>
    <row r="1619" spans="56:56" ht="21" customHeight="1">
      <c r="BD1619" s="76"/>
    </row>
    <row r="1620" spans="56:56" ht="21" customHeight="1">
      <c r="BD1620" s="76"/>
    </row>
    <row r="1621" spans="56:56" ht="21" customHeight="1">
      <c r="BD1621" s="76"/>
    </row>
    <row r="1622" spans="56:56" ht="21" customHeight="1">
      <c r="BD1622" s="76"/>
    </row>
    <row r="1623" spans="56:56" ht="21" customHeight="1">
      <c r="BD1623" s="76"/>
    </row>
    <row r="1624" spans="56:56" ht="21" customHeight="1">
      <c r="BD1624" s="76"/>
    </row>
    <row r="1625" spans="56:56" ht="21" customHeight="1">
      <c r="BD1625" s="76"/>
    </row>
    <row r="1626" spans="56:56" ht="21" customHeight="1">
      <c r="BD1626" s="76"/>
    </row>
    <row r="1627" spans="56:56" ht="21" customHeight="1">
      <c r="BD1627" s="76"/>
    </row>
    <row r="1628" spans="56:56" ht="21" customHeight="1">
      <c r="BD1628" s="76"/>
    </row>
    <row r="1629" spans="56:56" ht="21" customHeight="1">
      <c r="BD1629" s="76"/>
    </row>
    <row r="1630" spans="56:56" ht="21" customHeight="1">
      <c r="BD1630" s="76"/>
    </row>
    <row r="1631" spans="56:56" ht="21" customHeight="1">
      <c r="BD1631" s="76"/>
    </row>
    <row r="1632" spans="56:56" ht="21" customHeight="1">
      <c r="BD1632" s="76"/>
    </row>
    <row r="1633" spans="56:56" ht="21" customHeight="1">
      <c r="BD1633" s="76"/>
    </row>
    <row r="1634" spans="56:56" ht="21" customHeight="1">
      <c r="BD1634" s="76"/>
    </row>
    <row r="1635" spans="56:56" ht="21" customHeight="1">
      <c r="BD1635" s="76"/>
    </row>
    <row r="1636" spans="56:56" ht="21" customHeight="1">
      <c r="BD1636" s="76"/>
    </row>
    <row r="1637" spans="56:56" ht="21" customHeight="1">
      <c r="BD1637" s="76"/>
    </row>
    <row r="1638" spans="56:56" ht="21" customHeight="1">
      <c r="BD1638" s="76"/>
    </row>
    <row r="1639" spans="56:56" ht="21" customHeight="1">
      <c r="BD1639" s="76"/>
    </row>
    <row r="1640" spans="56:56" ht="21" customHeight="1">
      <c r="BD1640" s="76"/>
    </row>
    <row r="1641" spans="56:56" ht="21" customHeight="1">
      <c r="BD1641" s="76"/>
    </row>
    <row r="1642" spans="56:56" ht="21" customHeight="1">
      <c r="BD1642" s="76"/>
    </row>
    <row r="1643" spans="56:56" ht="21" customHeight="1">
      <c r="BD1643" s="76"/>
    </row>
    <row r="1644" spans="56:56" ht="21" customHeight="1">
      <c r="BD1644" s="76"/>
    </row>
    <row r="1645" spans="56:56" ht="21" customHeight="1">
      <c r="BD1645" s="76"/>
    </row>
    <row r="1646" spans="56:56" ht="21" customHeight="1">
      <c r="BD1646" s="76"/>
    </row>
    <row r="1647" spans="56:56" ht="21" customHeight="1">
      <c r="BD1647" s="76"/>
    </row>
    <row r="1648" spans="56:56" ht="21" customHeight="1">
      <c r="BD1648" s="76"/>
    </row>
    <row r="1649" spans="56:56" ht="21" customHeight="1">
      <c r="BD1649" s="76"/>
    </row>
    <row r="1650" spans="56:56" ht="21" customHeight="1">
      <c r="BD1650" s="76"/>
    </row>
    <row r="1651" spans="56:56" ht="21" customHeight="1">
      <c r="BD1651" s="76"/>
    </row>
    <row r="1652" spans="56:56" ht="21" customHeight="1">
      <c r="BD1652" s="76"/>
    </row>
    <row r="1653" spans="56:56" ht="21" customHeight="1">
      <c r="BD1653" s="76"/>
    </row>
    <row r="1654" spans="56:56" ht="21" customHeight="1">
      <c r="BD1654" s="76"/>
    </row>
    <row r="1655" spans="56:56" ht="21" customHeight="1">
      <c r="BD1655" s="76"/>
    </row>
    <row r="1656" spans="56:56" ht="21" customHeight="1">
      <c r="BD1656" s="76"/>
    </row>
    <row r="1657" spans="56:56" ht="21" customHeight="1">
      <c r="BD1657" s="76"/>
    </row>
    <row r="1658" spans="56:56" ht="21" customHeight="1">
      <c r="BD1658" s="76"/>
    </row>
    <row r="1659" spans="56:56" ht="21" customHeight="1">
      <c r="BD1659" s="76"/>
    </row>
    <row r="1660" spans="56:56" ht="21" customHeight="1">
      <c r="BD1660" s="76"/>
    </row>
    <row r="1661" spans="56:56" ht="21" customHeight="1">
      <c r="BD1661" s="76"/>
    </row>
    <row r="1662" spans="56:56" ht="21" customHeight="1">
      <c r="BD1662" s="76"/>
    </row>
    <row r="1663" spans="56:56" ht="21" customHeight="1">
      <c r="BD1663" s="76"/>
    </row>
    <row r="1664" spans="56:56" ht="21" customHeight="1">
      <c r="BD1664" s="76"/>
    </row>
    <row r="1665" spans="56:56" ht="21" customHeight="1">
      <c r="BD1665" s="76"/>
    </row>
    <row r="1666" spans="56:56" ht="21" customHeight="1">
      <c r="BD1666" s="76"/>
    </row>
    <row r="1667" spans="56:56" ht="21" customHeight="1">
      <c r="BD1667" s="76"/>
    </row>
    <row r="1668" spans="56:56" ht="21" customHeight="1">
      <c r="BD1668" s="76"/>
    </row>
    <row r="1669" spans="56:56" ht="21" customHeight="1">
      <c r="BD1669" s="76"/>
    </row>
    <row r="1670" spans="56:56" ht="21" customHeight="1">
      <c r="BD1670" s="76"/>
    </row>
    <row r="1671" spans="56:56" ht="21" customHeight="1">
      <c r="BD1671" s="76"/>
    </row>
    <row r="1672" spans="56:56" ht="21" customHeight="1">
      <c r="BD1672" s="76"/>
    </row>
    <row r="1673" spans="56:56" ht="21" customHeight="1">
      <c r="BD1673" s="76"/>
    </row>
    <row r="1674" spans="56:56" ht="21" customHeight="1">
      <c r="BD1674" s="76"/>
    </row>
    <row r="1675" spans="56:56" ht="21" customHeight="1">
      <c r="BD1675" s="76"/>
    </row>
    <row r="1676" spans="56:56" ht="21" customHeight="1">
      <c r="BD1676" s="76"/>
    </row>
    <row r="1677" spans="56:56" ht="21" customHeight="1">
      <c r="BD1677" s="76"/>
    </row>
    <row r="1678" spans="56:56" ht="21" customHeight="1">
      <c r="BD1678" s="76"/>
    </row>
    <row r="1679" spans="56:56" ht="21" customHeight="1">
      <c r="BD1679" s="76"/>
    </row>
    <row r="1680" spans="56:56" ht="21" customHeight="1">
      <c r="BD1680" s="76"/>
    </row>
    <row r="1681" spans="56:56" ht="21" customHeight="1">
      <c r="BD1681" s="76"/>
    </row>
    <row r="1682" spans="56:56" ht="21" customHeight="1">
      <c r="BD1682" s="76"/>
    </row>
    <row r="1683" spans="56:56" ht="21" customHeight="1">
      <c r="BD1683" s="76"/>
    </row>
    <row r="1684" spans="56:56" ht="21" customHeight="1">
      <c r="BD1684" s="76"/>
    </row>
    <row r="1685" spans="56:56" ht="21" customHeight="1">
      <c r="BD1685" s="76"/>
    </row>
    <row r="1686" spans="56:56" ht="21" customHeight="1">
      <c r="BD1686" s="76"/>
    </row>
    <row r="1687" spans="56:56" ht="21" customHeight="1">
      <c r="BD1687" s="76"/>
    </row>
    <row r="1688" spans="56:56" ht="21" customHeight="1">
      <c r="BD1688" s="76"/>
    </row>
    <row r="1689" spans="56:56" ht="21" customHeight="1">
      <c r="BD1689" s="76"/>
    </row>
    <row r="1690" spans="56:56" ht="21" customHeight="1">
      <c r="BD1690" s="76"/>
    </row>
    <row r="1691" spans="56:56" ht="21" customHeight="1">
      <c r="BD1691" s="76"/>
    </row>
    <row r="1692" spans="56:56" ht="21" customHeight="1">
      <c r="BD1692" s="76"/>
    </row>
    <row r="1693" spans="56:56" ht="21" customHeight="1">
      <c r="BD1693" s="76"/>
    </row>
    <row r="1694" spans="56:56" ht="21" customHeight="1">
      <c r="BD1694" s="76"/>
    </row>
    <row r="1695" spans="56:56" ht="21" customHeight="1">
      <c r="BD1695" s="76"/>
    </row>
    <row r="1696" spans="56:56" ht="21" customHeight="1">
      <c r="BD1696" s="76"/>
    </row>
    <row r="1697" spans="56:56" ht="21" customHeight="1">
      <c r="BD1697" s="76"/>
    </row>
    <row r="1698" spans="56:56" ht="21" customHeight="1">
      <c r="BD1698" s="76"/>
    </row>
    <row r="1699" spans="56:56" ht="21" customHeight="1">
      <c r="BD1699" s="76"/>
    </row>
    <row r="1700" spans="56:56" ht="21" customHeight="1">
      <c r="BD1700" s="76"/>
    </row>
    <row r="1701" spans="56:56" ht="21" customHeight="1">
      <c r="BD1701" s="76"/>
    </row>
    <row r="1702" spans="56:56" ht="21" customHeight="1">
      <c r="BD1702" s="76"/>
    </row>
    <row r="1703" spans="56:56" ht="21" customHeight="1">
      <c r="BD1703" s="76"/>
    </row>
    <row r="1704" spans="56:56" ht="21" customHeight="1">
      <c r="BD1704" s="76"/>
    </row>
    <row r="1705" spans="56:56" ht="21" customHeight="1">
      <c r="BD1705" s="76"/>
    </row>
    <row r="1706" spans="56:56" ht="21" customHeight="1">
      <c r="BD1706" s="76"/>
    </row>
    <row r="1707" spans="56:56" ht="21" customHeight="1">
      <c r="BD1707" s="76"/>
    </row>
    <row r="1708" spans="56:56" ht="21" customHeight="1">
      <c r="BD1708" s="76"/>
    </row>
    <row r="1709" spans="56:56" ht="21" customHeight="1">
      <c r="BD1709" s="76"/>
    </row>
    <row r="1710" spans="56:56" ht="21" customHeight="1">
      <c r="BD1710" s="76"/>
    </row>
    <row r="1711" spans="56:56" ht="21" customHeight="1">
      <c r="BD1711" s="76"/>
    </row>
    <row r="1712" spans="56:56" ht="21" customHeight="1">
      <c r="BD1712" s="76"/>
    </row>
    <row r="1713" spans="56:56" ht="21" customHeight="1">
      <c r="BD1713" s="76"/>
    </row>
    <row r="1714" spans="56:56" ht="21" customHeight="1">
      <c r="BD1714" s="76"/>
    </row>
    <row r="1715" spans="56:56" ht="21" customHeight="1">
      <c r="BD1715" s="76"/>
    </row>
    <row r="1716" spans="56:56" ht="21" customHeight="1">
      <c r="BD1716" s="76"/>
    </row>
    <row r="1717" spans="56:56" ht="21" customHeight="1">
      <c r="BD1717" s="76"/>
    </row>
    <row r="1718" spans="56:56" ht="21" customHeight="1">
      <c r="BD1718" s="76"/>
    </row>
    <row r="1719" spans="56:56" ht="21" customHeight="1">
      <c r="BD1719" s="76"/>
    </row>
    <row r="1720" spans="56:56" ht="21" customHeight="1">
      <c r="BD1720" s="76"/>
    </row>
    <row r="1721" spans="56:56" ht="21" customHeight="1">
      <c r="BD1721" s="76"/>
    </row>
    <row r="1722" spans="56:56" ht="21" customHeight="1">
      <c r="BD1722" s="76"/>
    </row>
    <row r="1723" spans="56:56" ht="21" customHeight="1">
      <c r="BD1723" s="76"/>
    </row>
    <row r="1724" spans="56:56" ht="21" customHeight="1">
      <c r="BD1724" s="76"/>
    </row>
    <row r="1725" spans="56:56" ht="21" customHeight="1">
      <c r="BD1725" s="76"/>
    </row>
    <row r="1726" spans="56:56" ht="21" customHeight="1">
      <c r="BD1726" s="76"/>
    </row>
    <row r="1727" spans="56:56" ht="21" customHeight="1">
      <c r="BD1727" s="76"/>
    </row>
    <row r="1728" spans="56:56" ht="21" customHeight="1">
      <c r="BD1728" s="76"/>
    </row>
    <row r="1729" spans="56:56" ht="21" customHeight="1">
      <c r="BD1729" s="76"/>
    </row>
    <row r="1730" spans="56:56" ht="21" customHeight="1">
      <c r="BD1730" s="76"/>
    </row>
    <row r="1731" spans="56:56" ht="21" customHeight="1">
      <c r="BD1731" s="76"/>
    </row>
    <row r="1732" spans="56:56" ht="21" customHeight="1">
      <c r="BD1732" s="76"/>
    </row>
    <row r="1733" spans="56:56" ht="21" customHeight="1">
      <c r="BD1733" s="76"/>
    </row>
    <row r="1734" spans="56:56" ht="21" customHeight="1">
      <c r="BD1734" s="76"/>
    </row>
    <row r="1735" spans="56:56" ht="21" customHeight="1">
      <c r="BD1735" s="76"/>
    </row>
    <row r="1736" spans="56:56" ht="21" customHeight="1">
      <c r="BD1736" s="76"/>
    </row>
    <row r="1737" spans="56:56" ht="21" customHeight="1">
      <c r="BD1737" s="76"/>
    </row>
    <row r="1738" spans="56:56" ht="21" customHeight="1">
      <c r="BD1738" s="76"/>
    </row>
    <row r="1739" spans="56:56" ht="21" customHeight="1">
      <c r="BD1739" s="76"/>
    </row>
    <row r="1740" spans="56:56" ht="21" customHeight="1">
      <c r="BD1740" s="76"/>
    </row>
    <row r="1741" spans="56:56" ht="21" customHeight="1">
      <c r="BD1741" s="76"/>
    </row>
    <row r="1742" spans="56:56" ht="21" customHeight="1">
      <c r="BD1742" s="76"/>
    </row>
    <row r="1743" spans="56:56" ht="21" customHeight="1">
      <c r="BD1743" s="76"/>
    </row>
    <row r="1744" spans="56:56" ht="21" customHeight="1">
      <c r="BD1744" s="76"/>
    </row>
    <row r="1745" spans="56:56" ht="21" customHeight="1">
      <c r="BD1745" s="76"/>
    </row>
    <row r="1746" spans="56:56" ht="21" customHeight="1">
      <c r="BD1746" s="76"/>
    </row>
    <row r="1747" spans="56:56" ht="21" customHeight="1">
      <c r="BD1747" s="76"/>
    </row>
    <row r="1748" spans="56:56" ht="21" customHeight="1">
      <c r="BD1748" s="76"/>
    </row>
    <row r="1749" spans="56:56" ht="21" customHeight="1">
      <c r="BD1749" s="76"/>
    </row>
    <row r="1750" spans="56:56" ht="21" customHeight="1">
      <c r="BD1750" s="76"/>
    </row>
    <row r="1751" spans="56:56" ht="21" customHeight="1">
      <c r="BD1751" s="76"/>
    </row>
    <row r="1752" spans="56:56" ht="21" customHeight="1">
      <c r="BD1752" s="76"/>
    </row>
    <row r="1753" spans="56:56" ht="21" customHeight="1">
      <c r="BD1753" s="76"/>
    </row>
    <row r="1754" spans="56:56" ht="21" customHeight="1">
      <c r="BD1754" s="76"/>
    </row>
    <row r="1755" spans="56:56" ht="21" customHeight="1">
      <c r="BD1755" s="76"/>
    </row>
    <row r="1756" spans="56:56" ht="21" customHeight="1">
      <c r="BD1756" s="76"/>
    </row>
    <row r="1757" spans="56:56" ht="21" customHeight="1">
      <c r="BD1757" s="76"/>
    </row>
    <row r="1758" spans="56:56" ht="21" customHeight="1">
      <c r="BD1758" s="76"/>
    </row>
    <row r="1759" spans="56:56" ht="21" customHeight="1">
      <c r="BD1759" s="76"/>
    </row>
    <row r="1760" spans="56:56" ht="21" customHeight="1">
      <c r="BD1760" s="76"/>
    </row>
    <row r="1761" spans="56:56" ht="21" customHeight="1">
      <c r="BD1761" s="76"/>
    </row>
    <row r="1762" spans="56:56" ht="21" customHeight="1">
      <c r="BD1762" s="76"/>
    </row>
    <row r="1763" spans="56:56" ht="21" customHeight="1">
      <c r="BD1763" s="76"/>
    </row>
    <row r="1764" spans="56:56" ht="21" customHeight="1">
      <c r="BD1764" s="76"/>
    </row>
    <row r="1765" spans="56:56" ht="21" customHeight="1">
      <c r="BD1765" s="76"/>
    </row>
    <row r="1766" spans="56:56" ht="21" customHeight="1">
      <c r="BD1766" s="76"/>
    </row>
    <row r="1767" spans="56:56" ht="21" customHeight="1">
      <c r="BD1767" s="76"/>
    </row>
    <row r="1768" spans="56:56" ht="21" customHeight="1">
      <c r="BD1768" s="76"/>
    </row>
    <row r="1769" spans="56:56" ht="21" customHeight="1">
      <c r="BD1769" s="76"/>
    </row>
    <row r="1770" spans="56:56" ht="21" customHeight="1">
      <c r="BD1770" s="76"/>
    </row>
    <row r="1771" spans="56:56" ht="21" customHeight="1">
      <c r="BD1771" s="76"/>
    </row>
    <row r="1772" spans="56:56" ht="21" customHeight="1">
      <c r="BD1772" s="76"/>
    </row>
    <row r="1773" spans="56:56" ht="21" customHeight="1">
      <c r="BD1773" s="76"/>
    </row>
    <row r="1774" spans="56:56" ht="21" customHeight="1">
      <c r="BD1774" s="76"/>
    </row>
    <row r="1775" spans="56:56" ht="21" customHeight="1">
      <c r="BD1775" s="76"/>
    </row>
    <row r="1776" spans="56:56" ht="21" customHeight="1">
      <c r="BD1776" s="76"/>
    </row>
    <row r="1777" spans="56:56" ht="21" customHeight="1">
      <c r="BD1777" s="76"/>
    </row>
    <row r="1778" spans="56:56" ht="21" customHeight="1">
      <c r="BD1778" s="76"/>
    </row>
    <row r="1779" spans="56:56" ht="21" customHeight="1">
      <c r="BD1779" s="76"/>
    </row>
    <row r="1780" spans="56:56" ht="21" customHeight="1">
      <c r="BD1780" s="76"/>
    </row>
    <row r="1781" spans="56:56" ht="21" customHeight="1">
      <c r="BD1781" s="76"/>
    </row>
    <row r="1782" spans="56:56" ht="21" customHeight="1">
      <c r="BD1782" s="76"/>
    </row>
    <row r="1783" spans="56:56" ht="21" customHeight="1">
      <c r="BD1783" s="76"/>
    </row>
    <row r="1784" spans="56:56" ht="21" customHeight="1">
      <c r="BD1784" s="76"/>
    </row>
    <row r="1785" spans="56:56" ht="21" customHeight="1">
      <c r="BD1785" s="76"/>
    </row>
    <row r="1786" spans="56:56" ht="21" customHeight="1">
      <c r="BD1786" s="76"/>
    </row>
    <row r="1787" spans="56:56" ht="21" customHeight="1">
      <c r="BD1787" s="76"/>
    </row>
    <row r="1788" spans="56:56" ht="21" customHeight="1">
      <c r="BD1788" s="76"/>
    </row>
    <row r="1789" spans="56:56" ht="21" customHeight="1">
      <c r="BD1789" s="76"/>
    </row>
    <row r="1790" spans="56:56" ht="21" customHeight="1">
      <c r="BD1790" s="76"/>
    </row>
    <row r="1791" spans="56:56" ht="21" customHeight="1">
      <c r="BD1791" s="76"/>
    </row>
    <row r="1792" spans="56:56" ht="21" customHeight="1">
      <c r="BD1792" s="76"/>
    </row>
    <row r="1793" spans="56:56" ht="21" customHeight="1">
      <c r="BD1793" s="76"/>
    </row>
    <row r="1794" spans="56:56" ht="21" customHeight="1">
      <c r="BD1794" s="76"/>
    </row>
    <row r="1795" spans="56:56" ht="21" customHeight="1">
      <c r="BD1795" s="76"/>
    </row>
    <row r="1796" spans="56:56" ht="21" customHeight="1">
      <c r="BD1796" s="76"/>
    </row>
    <row r="1797" spans="56:56" ht="21" customHeight="1">
      <c r="BD1797" s="76"/>
    </row>
    <row r="1798" spans="56:56" ht="21" customHeight="1">
      <c r="BD1798" s="76"/>
    </row>
    <row r="1799" spans="56:56" ht="21" customHeight="1">
      <c r="BD1799" s="76"/>
    </row>
    <row r="1800" spans="56:56" ht="21" customHeight="1">
      <c r="BD1800" s="76"/>
    </row>
    <row r="1801" spans="56:56" ht="21" customHeight="1">
      <c r="BD1801" s="76"/>
    </row>
    <row r="1802" spans="56:56" ht="21" customHeight="1">
      <c r="BD1802" s="76"/>
    </row>
    <row r="1803" spans="56:56" ht="21" customHeight="1">
      <c r="BD1803" s="76"/>
    </row>
    <row r="1804" spans="56:56" ht="21" customHeight="1">
      <c r="BD1804" s="76"/>
    </row>
    <row r="1805" spans="56:56" ht="21" customHeight="1">
      <c r="BD1805" s="76"/>
    </row>
    <row r="1806" spans="56:56" ht="21" customHeight="1">
      <c r="BD1806" s="76"/>
    </row>
    <row r="1807" spans="56:56" ht="21" customHeight="1">
      <c r="BD1807" s="76"/>
    </row>
    <row r="1808" spans="56:56" ht="21" customHeight="1">
      <c r="BD1808" s="76"/>
    </row>
    <row r="1809" spans="56:56" ht="21" customHeight="1">
      <c r="BD1809" s="76"/>
    </row>
    <row r="1810" spans="56:56" ht="21" customHeight="1">
      <c r="BD1810" s="76"/>
    </row>
    <row r="1811" spans="56:56" ht="21" customHeight="1">
      <c r="BD1811" s="76"/>
    </row>
    <row r="1812" spans="56:56" ht="21" customHeight="1">
      <c r="BD1812" s="76"/>
    </row>
    <row r="1813" spans="56:56" ht="21" customHeight="1">
      <c r="BD1813" s="76"/>
    </row>
    <row r="1814" spans="56:56" ht="21" customHeight="1">
      <c r="BD1814" s="76"/>
    </row>
    <row r="1815" spans="56:56" ht="21" customHeight="1">
      <c r="BD1815" s="76"/>
    </row>
    <row r="1816" spans="56:56" ht="21" customHeight="1">
      <c r="BD1816" s="76"/>
    </row>
    <row r="1817" spans="56:56" ht="21" customHeight="1">
      <c r="BD1817" s="76"/>
    </row>
    <row r="1818" spans="56:56" ht="21" customHeight="1">
      <c r="BD1818" s="76"/>
    </row>
    <row r="1819" spans="56:56" ht="21" customHeight="1">
      <c r="BD1819" s="76"/>
    </row>
    <row r="1820" spans="56:56" ht="21" customHeight="1">
      <c r="BD1820" s="76"/>
    </row>
    <row r="1821" spans="56:56" ht="21" customHeight="1">
      <c r="BD1821" s="76"/>
    </row>
    <row r="1822" spans="56:56" ht="21" customHeight="1">
      <c r="BD1822" s="76"/>
    </row>
    <row r="1823" spans="56:56" ht="21" customHeight="1">
      <c r="BD1823" s="76"/>
    </row>
    <row r="1824" spans="56:56" ht="21" customHeight="1">
      <c r="BD1824" s="76"/>
    </row>
    <row r="1825" spans="56:56" ht="21" customHeight="1">
      <c r="BD1825" s="76"/>
    </row>
    <row r="1826" spans="56:56" ht="21" customHeight="1">
      <c r="BD1826" s="76"/>
    </row>
    <row r="1827" spans="56:56" ht="21" customHeight="1">
      <c r="BD1827" s="76"/>
    </row>
    <row r="1828" spans="56:56" ht="21" customHeight="1">
      <c r="BD1828" s="76"/>
    </row>
    <row r="1829" spans="56:56" ht="21" customHeight="1">
      <c r="BD1829" s="76"/>
    </row>
    <row r="1830" spans="56:56" ht="21" customHeight="1">
      <c r="BD1830" s="76"/>
    </row>
    <row r="1831" spans="56:56" ht="21" customHeight="1">
      <c r="BD1831" s="76"/>
    </row>
    <row r="1832" spans="56:56" ht="21" customHeight="1">
      <c r="BD1832" s="76"/>
    </row>
    <row r="1833" spans="56:56" ht="21" customHeight="1">
      <c r="BD1833" s="76"/>
    </row>
    <row r="1834" spans="56:56" ht="21" customHeight="1">
      <c r="BD1834" s="76"/>
    </row>
    <row r="1835" spans="56:56" ht="21" customHeight="1">
      <c r="BD1835" s="76"/>
    </row>
    <row r="1836" spans="56:56" ht="21" customHeight="1">
      <c r="BD1836" s="76"/>
    </row>
    <row r="1837" spans="56:56" ht="21" customHeight="1">
      <c r="BD1837" s="76"/>
    </row>
    <row r="1838" spans="56:56" ht="21" customHeight="1">
      <c r="BD1838" s="76"/>
    </row>
    <row r="1839" spans="56:56" ht="21" customHeight="1">
      <c r="BD1839" s="76"/>
    </row>
    <row r="1840" spans="56:56" ht="21" customHeight="1">
      <c r="BD1840" s="76"/>
    </row>
    <row r="1841" spans="56:56" ht="21" customHeight="1">
      <c r="BD1841" s="76"/>
    </row>
    <row r="1842" spans="56:56" ht="21" customHeight="1">
      <c r="BD1842" s="76"/>
    </row>
    <row r="1843" spans="56:56" ht="21" customHeight="1">
      <c r="BD1843" s="76"/>
    </row>
    <row r="1844" spans="56:56" ht="21" customHeight="1">
      <c r="BD1844" s="76"/>
    </row>
    <row r="1845" spans="56:56" ht="21" customHeight="1">
      <c r="BD1845" s="76"/>
    </row>
    <row r="1846" spans="56:56" ht="21" customHeight="1">
      <c r="BD1846" s="76"/>
    </row>
    <row r="1847" spans="56:56" ht="21" customHeight="1">
      <c r="BD1847" s="76"/>
    </row>
    <row r="1848" spans="56:56" ht="21" customHeight="1">
      <c r="BD1848" s="76"/>
    </row>
    <row r="1849" spans="56:56" ht="21" customHeight="1">
      <c r="BD1849" s="76"/>
    </row>
    <row r="1850" spans="56:56" ht="21" customHeight="1">
      <c r="BD1850" s="76"/>
    </row>
    <row r="1851" spans="56:56" ht="21" customHeight="1">
      <c r="BD1851" s="76"/>
    </row>
    <row r="1852" spans="56:56" ht="21" customHeight="1">
      <c r="BD1852" s="76"/>
    </row>
    <row r="1853" spans="56:56" ht="21" customHeight="1">
      <c r="BD1853" s="76"/>
    </row>
    <row r="1854" spans="56:56" ht="21" customHeight="1">
      <c r="BD1854" s="76"/>
    </row>
    <row r="1855" spans="56:56" ht="21" customHeight="1">
      <c r="BD1855" s="76"/>
    </row>
    <row r="1856" spans="56:56" ht="21" customHeight="1">
      <c r="BD1856" s="76"/>
    </row>
    <row r="1857" spans="56:56" ht="21" customHeight="1">
      <c r="BD1857" s="76"/>
    </row>
    <row r="1858" spans="56:56" ht="21" customHeight="1">
      <c r="BD1858" s="76"/>
    </row>
    <row r="1859" spans="56:56" ht="21" customHeight="1">
      <c r="BD1859" s="76"/>
    </row>
    <row r="1860" spans="56:56" ht="21" customHeight="1">
      <c r="BD1860" s="76"/>
    </row>
    <row r="1861" spans="56:56" ht="21" customHeight="1">
      <c r="BD1861" s="76"/>
    </row>
    <row r="1862" spans="56:56" ht="21" customHeight="1">
      <c r="BD1862" s="76"/>
    </row>
    <row r="1863" spans="56:56" ht="21" customHeight="1">
      <c r="BD1863" s="76"/>
    </row>
    <row r="1864" spans="56:56" ht="21" customHeight="1">
      <c r="BD1864" s="76"/>
    </row>
    <row r="1865" spans="56:56" ht="21" customHeight="1">
      <c r="BD1865" s="76"/>
    </row>
    <row r="1866" spans="56:56" ht="21" customHeight="1">
      <c r="BD1866" s="76"/>
    </row>
    <row r="1867" spans="56:56" ht="21" customHeight="1">
      <c r="BD1867" s="76"/>
    </row>
    <row r="1868" spans="56:56" ht="21" customHeight="1">
      <c r="BD1868" s="76"/>
    </row>
    <row r="1869" spans="56:56" ht="21" customHeight="1">
      <c r="BD1869" s="76"/>
    </row>
    <row r="1870" spans="56:56" ht="21" customHeight="1">
      <c r="BD1870" s="76"/>
    </row>
    <row r="1871" spans="56:56" ht="21" customHeight="1">
      <c r="BD1871" s="76"/>
    </row>
    <row r="1872" spans="56:56" ht="21" customHeight="1">
      <c r="BD1872" s="76"/>
    </row>
    <row r="1873" spans="56:56" ht="21" customHeight="1">
      <c r="BD1873" s="76"/>
    </row>
    <row r="1874" spans="56:56" ht="21" customHeight="1">
      <c r="BD1874" s="76"/>
    </row>
    <row r="1875" spans="56:56" ht="21" customHeight="1">
      <c r="BD1875" s="76"/>
    </row>
    <row r="1876" spans="56:56" ht="21" customHeight="1">
      <c r="BD1876" s="76"/>
    </row>
    <row r="1877" spans="56:56" ht="21" customHeight="1">
      <c r="BD1877" s="76"/>
    </row>
    <row r="1878" spans="56:56" ht="21" customHeight="1">
      <c r="BD1878" s="76"/>
    </row>
    <row r="1879" spans="56:56" ht="21" customHeight="1">
      <c r="BD1879" s="76"/>
    </row>
    <row r="1880" spans="56:56" ht="21" customHeight="1">
      <c r="BD1880" s="76"/>
    </row>
    <row r="1881" spans="56:56" ht="21" customHeight="1">
      <c r="BD1881" s="76"/>
    </row>
    <row r="1882" spans="56:56" ht="21" customHeight="1">
      <c r="BD1882" s="76"/>
    </row>
    <row r="1883" spans="56:56" ht="21" customHeight="1">
      <c r="BD1883" s="76"/>
    </row>
    <row r="1884" spans="56:56" ht="21" customHeight="1">
      <c r="BD1884" s="76"/>
    </row>
    <row r="1885" spans="56:56" ht="21" customHeight="1">
      <c r="BD1885" s="76"/>
    </row>
    <row r="1886" spans="56:56" ht="21" customHeight="1">
      <c r="BD1886" s="76"/>
    </row>
    <row r="1887" spans="56:56" ht="21" customHeight="1">
      <c r="BD1887" s="76"/>
    </row>
    <row r="1888" spans="56:56" ht="21" customHeight="1">
      <c r="BD1888" s="76"/>
    </row>
    <row r="1889" spans="56:56" ht="21" customHeight="1">
      <c r="BD1889" s="76"/>
    </row>
    <row r="1890" spans="56:56" ht="21" customHeight="1">
      <c r="BD1890" s="76"/>
    </row>
    <row r="1891" spans="56:56" ht="21" customHeight="1">
      <c r="BD1891" s="76"/>
    </row>
    <row r="1892" spans="56:56" ht="21" customHeight="1">
      <c r="BD1892" s="76"/>
    </row>
    <row r="1893" spans="56:56" ht="21" customHeight="1">
      <c r="BD1893" s="76"/>
    </row>
    <row r="1894" spans="56:56" ht="21" customHeight="1">
      <c r="BD1894" s="76"/>
    </row>
    <row r="1895" spans="56:56" ht="21" customHeight="1">
      <c r="BD1895" s="76"/>
    </row>
    <row r="1896" spans="56:56" ht="21" customHeight="1">
      <c r="BD1896" s="76"/>
    </row>
    <row r="1897" spans="56:56" ht="21" customHeight="1">
      <c r="BD1897" s="76"/>
    </row>
    <row r="1898" spans="56:56" ht="21" customHeight="1">
      <c r="BD1898" s="76"/>
    </row>
    <row r="1899" spans="56:56" ht="21" customHeight="1">
      <c r="BD1899" s="76"/>
    </row>
    <row r="1900" spans="56:56" ht="21" customHeight="1">
      <c r="BD1900" s="76"/>
    </row>
    <row r="1901" spans="56:56" ht="21" customHeight="1">
      <c r="BD1901" s="76"/>
    </row>
    <row r="1902" spans="56:56" ht="21" customHeight="1">
      <c r="BD1902" s="76"/>
    </row>
    <row r="1903" spans="56:56" ht="21" customHeight="1">
      <c r="BD1903" s="76"/>
    </row>
    <row r="1904" spans="56:56" ht="21" customHeight="1">
      <c r="BD1904" s="76"/>
    </row>
    <row r="1905" spans="56:56" ht="21" customHeight="1">
      <c r="BD1905" s="76"/>
    </row>
    <row r="1906" spans="56:56" ht="21" customHeight="1">
      <c r="BD1906" s="76"/>
    </row>
    <row r="1907" spans="56:56" ht="21" customHeight="1">
      <c r="BD1907" s="76"/>
    </row>
    <row r="1908" spans="56:56" ht="21" customHeight="1">
      <c r="BD1908" s="76"/>
    </row>
    <row r="1909" spans="56:56" ht="21" customHeight="1">
      <c r="BD1909" s="76"/>
    </row>
    <row r="1910" spans="56:56" ht="21" customHeight="1">
      <c r="BD1910" s="76"/>
    </row>
    <row r="1911" spans="56:56" ht="21" customHeight="1">
      <c r="BD1911" s="76"/>
    </row>
    <row r="1912" spans="56:56" ht="21" customHeight="1">
      <c r="BD1912" s="76"/>
    </row>
    <row r="1913" spans="56:56" ht="21" customHeight="1">
      <c r="BD1913" s="76"/>
    </row>
    <row r="1914" spans="56:56" ht="21" customHeight="1">
      <c r="BD1914" s="76"/>
    </row>
    <row r="1915" spans="56:56" ht="21" customHeight="1">
      <c r="BD1915" s="76"/>
    </row>
    <row r="1916" spans="56:56" ht="21" customHeight="1">
      <c r="BD1916" s="76"/>
    </row>
    <row r="1917" spans="56:56" ht="21" customHeight="1">
      <c r="BD1917" s="76"/>
    </row>
    <row r="1918" spans="56:56" ht="21" customHeight="1">
      <c r="BD1918" s="76"/>
    </row>
    <row r="1919" spans="56:56" ht="21" customHeight="1">
      <c r="BD1919" s="76"/>
    </row>
    <row r="1920" spans="56:56" ht="21" customHeight="1">
      <c r="BD1920" s="76"/>
    </row>
    <row r="1921" spans="56:56" ht="21" customHeight="1">
      <c r="BD1921" s="76"/>
    </row>
    <row r="1922" spans="56:56" ht="21" customHeight="1">
      <c r="BD1922" s="76"/>
    </row>
    <row r="1923" spans="56:56" ht="21" customHeight="1">
      <c r="BD1923" s="76"/>
    </row>
    <row r="1924" spans="56:56" ht="21" customHeight="1">
      <c r="BD1924" s="76"/>
    </row>
    <row r="1925" spans="56:56" ht="21" customHeight="1">
      <c r="BD1925" s="76"/>
    </row>
    <row r="1926" spans="56:56" ht="21" customHeight="1">
      <c r="BD1926" s="76"/>
    </row>
    <row r="1927" spans="56:56" ht="21" customHeight="1">
      <c r="BD1927" s="76"/>
    </row>
    <row r="1928" spans="56:56" ht="21" customHeight="1">
      <c r="BD1928" s="76"/>
    </row>
    <row r="1929" spans="56:56" ht="21" customHeight="1">
      <c r="BD1929" s="76"/>
    </row>
    <row r="1930" spans="56:56" ht="21" customHeight="1">
      <c r="BD1930" s="76"/>
    </row>
    <row r="1931" spans="56:56" ht="21" customHeight="1">
      <c r="BD1931" s="76"/>
    </row>
    <row r="1932" spans="56:56" ht="21" customHeight="1">
      <c r="BD1932" s="76"/>
    </row>
    <row r="1933" spans="56:56" ht="21" customHeight="1">
      <c r="BD1933" s="76"/>
    </row>
    <row r="1934" spans="56:56" ht="21" customHeight="1">
      <c r="BD1934" s="76"/>
    </row>
    <row r="1935" spans="56:56" ht="21" customHeight="1">
      <c r="BD1935" s="76"/>
    </row>
    <row r="1936" spans="56:56" ht="21" customHeight="1">
      <c r="BD1936" s="76"/>
    </row>
    <row r="1937" spans="50:56" ht="21" customHeight="1">
      <c r="BD1937" s="76"/>
    </row>
    <row r="1938" spans="50:56" ht="21" customHeight="1">
      <c r="BD1938" s="76"/>
    </row>
    <row r="1939" spans="50:56" ht="21" customHeight="1">
      <c r="AX1939" s="116"/>
      <c r="BD1939" s="76"/>
    </row>
    <row r="1940" spans="50:56" ht="21" customHeight="1">
      <c r="AX1940" s="116"/>
      <c r="BD1940" s="76"/>
    </row>
    <row r="1941" spans="50:56" ht="21" customHeight="1">
      <c r="AX1941" s="116"/>
      <c r="BD1941" s="76"/>
    </row>
    <row r="1942" spans="50:56" ht="21" customHeight="1">
      <c r="AX1942" s="116"/>
      <c r="BD1942" s="76"/>
    </row>
    <row r="1943" spans="50:56" ht="21" customHeight="1">
      <c r="AX1943" s="116"/>
      <c r="BD1943" s="76"/>
    </row>
    <row r="1944" spans="50:56" ht="21" customHeight="1">
      <c r="AX1944" s="116"/>
      <c r="BD1944" s="76"/>
    </row>
    <row r="1945" spans="50:56" ht="21" customHeight="1">
      <c r="AX1945" s="116"/>
      <c r="BD1945" s="76"/>
    </row>
    <row r="1946" spans="50:56" ht="21" customHeight="1">
      <c r="AX1946" s="116"/>
      <c r="BD1946" s="76"/>
    </row>
    <row r="1947" spans="50:56" ht="21" customHeight="1">
      <c r="AX1947" s="116"/>
      <c r="BD1947" s="76"/>
    </row>
    <row r="1948" spans="50:56" ht="21" customHeight="1">
      <c r="AX1948" s="116"/>
      <c r="BD1948" s="76"/>
    </row>
    <row r="1949" spans="50:56" ht="21" customHeight="1">
      <c r="AX1949" s="116"/>
      <c r="BD1949" s="76"/>
    </row>
    <row r="1950" spans="50:56" ht="21" customHeight="1">
      <c r="AX1950" s="116"/>
      <c r="BD1950" s="76"/>
    </row>
    <row r="1951" spans="50:56" ht="21" customHeight="1">
      <c r="AX1951" s="116"/>
      <c r="BD1951" s="76"/>
    </row>
    <row r="1952" spans="50:56" ht="21" customHeight="1">
      <c r="AX1952" s="116"/>
      <c r="BD1952" s="76"/>
    </row>
    <row r="1953" spans="56:56" ht="21" customHeight="1">
      <c r="BD1953" s="76"/>
    </row>
    <row r="1954" spans="56:56" ht="21" customHeight="1">
      <c r="BD1954" s="76"/>
    </row>
    <row r="1955" spans="56:56" ht="21" customHeight="1">
      <c r="BD1955" s="76"/>
    </row>
    <row r="1956" spans="56:56" ht="21" customHeight="1">
      <c r="BD1956" s="76"/>
    </row>
    <row r="1957" spans="56:56" ht="21" customHeight="1">
      <c r="BD1957" s="76"/>
    </row>
    <row r="1958" spans="56:56" ht="21" customHeight="1">
      <c r="BD1958" s="76"/>
    </row>
    <row r="1959" spans="56:56" ht="21" customHeight="1">
      <c r="BD1959" s="76"/>
    </row>
    <row r="1960" spans="56:56" ht="21" customHeight="1">
      <c r="BD1960" s="76"/>
    </row>
    <row r="1961" spans="56:56" ht="21" customHeight="1">
      <c r="BD1961" s="76"/>
    </row>
    <row r="1962" spans="56:56" ht="21" customHeight="1">
      <c r="BD1962" s="76"/>
    </row>
    <row r="1963" spans="56:56" ht="21" customHeight="1">
      <c r="BD1963" s="76"/>
    </row>
    <row r="1964" spans="56:56" ht="21" customHeight="1">
      <c r="BD1964" s="76"/>
    </row>
    <row r="1965" spans="56:56" ht="21" customHeight="1">
      <c r="BD1965" s="76"/>
    </row>
    <row r="1966" spans="56:56" ht="21" customHeight="1">
      <c r="BD1966" s="76"/>
    </row>
    <row r="1967" spans="56:56" ht="21" customHeight="1">
      <c r="BD1967" s="76"/>
    </row>
    <row r="1968" spans="56:56" ht="21" customHeight="1">
      <c r="BD1968" s="76"/>
    </row>
    <row r="1969" spans="56:56" ht="21" customHeight="1">
      <c r="BD1969" s="76"/>
    </row>
    <row r="1970" spans="56:56" ht="21" customHeight="1">
      <c r="BD1970" s="76"/>
    </row>
    <row r="1971" spans="56:56" ht="21" customHeight="1">
      <c r="BD1971" s="76"/>
    </row>
    <row r="1972" spans="56:56" ht="21" customHeight="1">
      <c r="BD1972" s="76"/>
    </row>
    <row r="1973" spans="56:56" ht="21" customHeight="1">
      <c r="BD1973" s="76"/>
    </row>
    <row r="1974" spans="56:56" ht="21" customHeight="1">
      <c r="BD1974" s="76"/>
    </row>
    <row r="1975" spans="56:56" ht="21" customHeight="1">
      <c r="BD1975" s="76"/>
    </row>
    <row r="1976" spans="56:56" ht="21" customHeight="1">
      <c r="BD1976" s="76"/>
    </row>
    <row r="1977" spans="56:56" ht="21" customHeight="1">
      <c r="BD1977" s="76"/>
    </row>
    <row r="1978" spans="56:56" ht="21" customHeight="1">
      <c r="BD1978" s="76"/>
    </row>
    <row r="1979" spans="56:56" ht="21" customHeight="1">
      <c r="BD1979" s="76"/>
    </row>
    <row r="1980" spans="56:56" ht="21" customHeight="1">
      <c r="BD1980" s="76"/>
    </row>
    <row r="1981" spans="56:56" ht="21" customHeight="1">
      <c r="BD1981" s="76"/>
    </row>
    <row r="1982" spans="56:56" ht="21" customHeight="1">
      <c r="BD1982" s="76"/>
    </row>
    <row r="1983" spans="56:56" ht="21" customHeight="1">
      <c r="BD1983" s="76"/>
    </row>
    <row r="1984" spans="56:56" ht="21" customHeight="1">
      <c r="BD1984" s="76"/>
    </row>
    <row r="1985" spans="56:56" ht="21" customHeight="1">
      <c r="BD1985" s="76"/>
    </row>
    <row r="1986" spans="56:56" ht="21" customHeight="1">
      <c r="BD1986" s="76"/>
    </row>
    <row r="1987" spans="56:56" ht="21" customHeight="1">
      <c r="BD1987" s="76"/>
    </row>
    <row r="1988" spans="56:56" ht="21" customHeight="1">
      <c r="BD1988" s="76"/>
    </row>
    <row r="1989" spans="56:56" ht="21" customHeight="1">
      <c r="BD1989" s="76"/>
    </row>
    <row r="1990" spans="56:56" ht="21" customHeight="1">
      <c r="BD1990" s="76"/>
    </row>
    <row r="1991" spans="56:56" ht="21" customHeight="1">
      <c r="BD1991" s="76"/>
    </row>
    <row r="1992" spans="56:56" ht="21" customHeight="1">
      <c r="BD1992" s="76"/>
    </row>
    <row r="1993" spans="56:56" ht="21" customHeight="1">
      <c r="BD1993" s="76"/>
    </row>
    <row r="1994" spans="56:56" ht="21" customHeight="1">
      <c r="BD1994" s="76"/>
    </row>
    <row r="1995" spans="56:56" ht="21" customHeight="1">
      <c r="BD1995" s="76"/>
    </row>
    <row r="1996" spans="56:56" ht="21" customHeight="1">
      <c r="BD1996" s="76"/>
    </row>
    <row r="1997" spans="56:56" ht="21" customHeight="1">
      <c r="BD1997" s="76"/>
    </row>
    <row r="1998" spans="56:56" ht="21" customHeight="1">
      <c r="BD1998" s="76"/>
    </row>
    <row r="1999" spans="56:56" ht="21" customHeight="1">
      <c r="BD1999" s="76"/>
    </row>
    <row r="2000" spans="56:56" ht="21" customHeight="1">
      <c r="BD2000" s="76"/>
    </row>
    <row r="2001" spans="56:56" ht="21" customHeight="1">
      <c r="BD2001" s="76"/>
    </row>
    <row r="2002" spans="56:56" ht="21" customHeight="1">
      <c r="BD2002" s="76"/>
    </row>
    <row r="2003" spans="56:56" ht="21" customHeight="1">
      <c r="BD2003" s="76"/>
    </row>
    <row r="2004" spans="56:56" ht="21" customHeight="1">
      <c r="BD2004" s="76"/>
    </row>
    <row r="2005" spans="56:56" ht="21" customHeight="1">
      <c r="BD2005" s="76"/>
    </row>
    <row r="2006" spans="56:56" ht="21" customHeight="1">
      <c r="BD2006" s="76"/>
    </row>
    <row r="2007" spans="56:56" ht="21" customHeight="1">
      <c r="BD2007" s="76"/>
    </row>
    <row r="2008" spans="56:56" ht="21" customHeight="1">
      <c r="BD2008" s="76"/>
    </row>
    <row r="2009" spans="56:56" ht="21" customHeight="1">
      <c r="BD2009" s="76"/>
    </row>
    <row r="2010" spans="56:56" ht="21" customHeight="1">
      <c r="BD2010" s="76"/>
    </row>
    <row r="2388" spans="1:15" ht="21" customHeight="1" thickBot="1"/>
    <row r="2389" spans="1:15" ht="21" customHeight="1" thickBot="1">
      <c r="F2389" s="82" t="s">
        <v>0</v>
      </c>
      <c r="G2389" s="83" t="s">
        <v>1</v>
      </c>
      <c r="H2389" s="41"/>
      <c r="I2389" s="118" t="s">
        <v>47</v>
      </c>
      <c r="J2389" s="91"/>
    </row>
    <row r="2390" spans="1:15" ht="21" customHeight="1" thickBot="1">
      <c r="F2390" s="84">
        <v>1</v>
      </c>
      <c r="G2390" s="85" t="str">
        <f>'انواع الفلاتر'!B2</f>
        <v>فلتر 5 عادي</v>
      </c>
      <c r="H2390" s="41"/>
      <c r="I2390" s="118" t="s">
        <v>48</v>
      </c>
      <c r="J2390" s="91"/>
    </row>
    <row r="2391" spans="1:15" ht="21" customHeight="1" thickBot="1">
      <c r="F2391" s="86">
        <v>2</v>
      </c>
      <c r="G2391" s="85" t="str">
        <f>'انواع الفلاتر'!B3</f>
        <v>فلتر 7 عادي</v>
      </c>
      <c r="H2391" s="42"/>
      <c r="I2391" s="118" t="s">
        <v>49</v>
      </c>
      <c r="J2391" s="91"/>
    </row>
    <row r="2392" spans="1:15" ht="21" customHeight="1" thickBot="1">
      <c r="F2392" s="86">
        <v>3</v>
      </c>
      <c r="G2392" s="85" t="str">
        <f>'انواع الفلاتر'!B4</f>
        <v>فلتر 5 RO</v>
      </c>
      <c r="H2392" s="42"/>
      <c r="I2392" s="118" t="s">
        <v>50</v>
      </c>
      <c r="J2392" s="91"/>
    </row>
    <row r="2393" spans="1:15" ht="21" customHeight="1" thickBot="1">
      <c r="F2393" s="86">
        <v>4</v>
      </c>
      <c r="G2393" s="85" t="str">
        <f>'انواع الفلاتر'!B5</f>
        <v>فلتر 7 RO</v>
      </c>
      <c r="H2393" s="42"/>
      <c r="I2393" s="118" t="s">
        <v>51</v>
      </c>
      <c r="J2393" s="91"/>
    </row>
    <row r="2394" spans="1:15" ht="21" customHeight="1" thickBot="1">
      <c r="A2394" s="112" t="str">
        <f ca="1">OFFSET($B$2394,,,COUNTIF($B$2394:B4108,"?*"))</f>
        <v>عاطف وحيد عزت حسام الدين</v>
      </c>
      <c r="B2394" s="76" t="str">
        <f>IFERROR(VLOOKUP(ROWS($B$2394:B2394),$C$2394:$D$4108,2,FALSE),"")</f>
        <v>عاطف وحيد عزت حسام الدين</v>
      </c>
      <c r="C2394" s="76">
        <f>IF(ISNUMBER(SEARCH($B$3,D2394)),MAXA($C$2393:C2393)+1,0)</f>
        <v>1</v>
      </c>
      <c r="D2394" s="119" t="s">
        <v>126</v>
      </c>
      <c r="F2394" s="86">
        <v>5</v>
      </c>
      <c r="G2394" s="85" t="str">
        <f>'انواع الفلاتر'!B6</f>
        <v>شمعة ممبرين</v>
      </c>
      <c r="H2394" s="42"/>
      <c r="I2394" s="118" t="s">
        <v>52</v>
      </c>
      <c r="J2394" s="91"/>
      <c r="M2394" s="119" t="str">
        <f>'اسماء العملاء'!A2</f>
        <v>عاطف وحيد عزت حسام الدين</v>
      </c>
      <c r="N2394" s="120"/>
      <c r="O2394" s="58"/>
    </row>
    <row r="2395" spans="1:15" ht="21" customHeight="1" thickBot="1">
      <c r="A2395" s="112" t="str">
        <f ca="1">OFFSET($B$2394,,,COUNTIF($B$2394:B4109,"?*"))</f>
        <v>محمد رجب على محمد</v>
      </c>
      <c r="B2395" s="76" t="str">
        <f>IFERROR(VLOOKUP(ROWS($B$2394:B2395),$C$2394:$D$4108,2,FALSE),"")</f>
        <v>محمد رجب على محمد</v>
      </c>
      <c r="C2395" s="76">
        <f>IF(ISNUMBER(SEARCH($B$3,D2395)),MAXA($C$2393:C2394)+1,0)</f>
        <v>0</v>
      </c>
      <c r="D2395" s="119" t="s">
        <v>127</v>
      </c>
      <c r="F2395" s="86">
        <v>6</v>
      </c>
      <c r="G2395" s="85" t="str">
        <f>'انواع الفلاتر'!B7</f>
        <v>شمعة أولى</v>
      </c>
      <c r="H2395" s="42"/>
      <c r="I2395" s="118" t="s">
        <v>53</v>
      </c>
      <c r="J2395" s="91"/>
      <c r="M2395" s="119" t="str">
        <f>'اسماء العملاء'!A3</f>
        <v>جويده ادريس جويده</v>
      </c>
      <c r="N2395" s="120"/>
      <c r="O2395" s="58"/>
    </row>
    <row r="2396" spans="1:15" ht="21" customHeight="1" thickBot="1">
      <c r="A2396" s="112" t="str">
        <f ca="1">OFFSET($B$2394,,,COUNTIF($B$2394:B4110,"?*"))</f>
        <v>محمد ابراهيم عطيه</v>
      </c>
      <c r="B2396" s="76" t="str">
        <f>IFERROR(VLOOKUP(ROWS($B$2394:B2396),$C$2394:$D$4108,2,FALSE),"")</f>
        <v>محمد ابراهيم عطيه</v>
      </c>
      <c r="C2396" s="76">
        <f>IF(ISNUMBER(SEARCH($B$3,D2396)),MAXA($C$2393:C2395)+1,0)</f>
        <v>2</v>
      </c>
      <c r="D2396" s="119" t="s">
        <v>128</v>
      </c>
      <c r="F2396" s="86">
        <v>7</v>
      </c>
      <c r="G2396" s="85" t="str">
        <f>'انواع الفلاتر'!B8</f>
        <v>شمعة ثانية</v>
      </c>
      <c r="H2396" s="42"/>
      <c r="I2396" s="118" t="s">
        <v>54</v>
      </c>
      <c r="J2396" s="91"/>
      <c r="M2396" s="119" t="str">
        <f>'اسماء العملاء'!A4</f>
        <v>محمد رجب على محمد</v>
      </c>
      <c r="N2396" s="120"/>
      <c r="O2396" s="58"/>
    </row>
    <row r="2397" spans="1:15" ht="21" customHeight="1" thickBot="1">
      <c r="A2397" s="112" t="str">
        <f ca="1">OFFSET($B$2394,,,COUNTIF($B$2394:B4111,"?*"))</f>
        <v>احمد عبد الرحمن السيد 1</v>
      </c>
      <c r="B2397" s="76" t="str">
        <f>IFERROR(VLOOKUP(ROWS($B$2394:B2397),$C$2394:$D$4108,2,FALSE),"")</f>
        <v>احمد عبد الرحمن السيد 1</v>
      </c>
      <c r="C2397" s="76">
        <f>IF(ISNUMBER(SEARCH($B$3,D2397)),MAXA($C$2393:C2396)+1,0)</f>
        <v>3</v>
      </c>
      <c r="D2397" s="119" t="s">
        <v>129</v>
      </c>
      <c r="F2397" s="86">
        <v>8</v>
      </c>
      <c r="G2397" s="85" t="str">
        <f>'انواع الفلاتر'!B9</f>
        <v>شمعة ثالثة</v>
      </c>
      <c r="H2397" s="42"/>
      <c r="I2397" s="118" t="s">
        <v>55</v>
      </c>
      <c r="J2397" s="91"/>
      <c r="M2397" s="119" t="str">
        <f>'اسماء العملاء'!A5</f>
        <v>محمد ابراهيم عطيه</v>
      </c>
      <c r="N2397" s="120"/>
      <c r="O2397" s="58"/>
    </row>
    <row r="2398" spans="1:15" ht="21" customHeight="1" thickBot="1">
      <c r="A2398" s="112" t="str">
        <f ca="1">OFFSET($B$2394,,,COUNTIF($B$2394:B4112,"?*"))</f>
        <v>حمدى على ابو زيد</v>
      </c>
      <c r="B2398" s="76" t="str">
        <f>IFERROR(VLOOKUP(ROWS($B$2394:B2398),$C$2394:$D$4108,2,FALSE),"")</f>
        <v>حمدى على ابو زيد</v>
      </c>
      <c r="C2398" s="76">
        <f>IF(ISNUMBER(SEARCH($B$3,D2398)),MAXA($C$2393:C2397)+1,0)</f>
        <v>4</v>
      </c>
      <c r="D2398" s="119" t="s">
        <v>165</v>
      </c>
      <c r="F2398" s="86">
        <v>9</v>
      </c>
      <c r="G2398" s="85" t="str">
        <f>'انواع الفلاتر'!B10</f>
        <v>شمعة جوز هند</v>
      </c>
      <c r="H2398" s="42"/>
      <c r="I2398" s="118" t="s">
        <v>56</v>
      </c>
      <c r="J2398" s="91"/>
      <c r="M2398" s="119" t="str">
        <f>'اسماء العملاء'!A6</f>
        <v>احمد عبد الرحمن السيد 1</v>
      </c>
      <c r="N2398" s="120"/>
      <c r="O2398" s="58"/>
    </row>
    <row r="2399" spans="1:15" ht="21" customHeight="1" thickBot="1">
      <c r="A2399" s="112" t="str">
        <f ca="1">OFFSET($B$2394,,,COUNTIF($B$2394:B4113,"?*"))</f>
        <v>احمد عبد الرحمن السيد 2</v>
      </c>
      <c r="B2399" s="76" t="str">
        <f>IFERROR(VLOOKUP(ROWS($B$2394:B2399),$C$2394:$D$4108,2,FALSE),"")</f>
        <v>احمد عبد الرحمن السيد 2</v>
      </c>
      <c r="C2399" s="76">
        <f>IF(ISNUMBER(SEARCH($B$3,D2399)),MAXA($C$2393:C2398)+1,0)</f>
        <v>5</v>
      </c>
      <c r="D2399" s="119" t="s">
        <v>130</v>
      </c>
      <c r="F2399" s="86">
        <v>10</v>
      </c>
      <c r="G2399" s="85" t="str">
        <f>'انواع الفلاتر'!B11</f>
        <v>شمعة كلسيدة</v>
      </c>
      <c r="H2399" s="42"/>
      <c r="I2399" s="118" t="s">
        <v>57</v>
      </c>
      <c r="J2399" s="91"/>
      <c r="M2399" s="119" t="str">
        <f>'اسماء العملاء'!A7</f>
        <v>حمدى على ابو زيد</v>
      </c>
      <c r="N2399" s="120"/>
      <c r="O2399" s="58"/>
    </row>
    <row r="2400" spans="1:15" ht="21" customHeight="1" thickBot="1">
      <c r="A2400" s="112" t="str">
        <f ca="1">OFFSET($B$2394,,,COUNTIF($B$2394:B4114,"?*"))</f>
        <v>احمد عبدالله اسماعيل</v>
      </c>
      <c r="B2400" s="76" t="str">
        <f>IFERROR(VLOOKUP(ROWS($B$2394:B2400),$C$2394:$D$4108,2,FALSE),"")</f>
        <v>احمد عبدالله اسماعيل</v>
      </c>
      <c r="C2400" s="76">
        <f>IF(ISNUMBER(SEARCH($B$3,D2400)),MAXA($C$2393:C2399)+1,0)</f>
        <v>0</v>
      </c>
      <c r="D2400" s="119" t="s">
        <v>131</v>
      </c>
      <c r="F2400" s="86">
        <v>11</v>
      </c>
      <c r="G2400" s="85" t="str">
        <f>'انواع الفلاتر'!B12</f>
        <v>شمعة انفرا</v>
      </c>
      <c r="H2400" s="42"/>
      <c r="I2400" s="118" t="s">
        <v>58</v>
      </c>
      <c r="J2400" s="91"/>
      <c r="M2400" s="119" t="str">
        <f>'اسماء العملاء'!A8</f>
        <v>شريف موسى الشيشتاوى</v>
      </c>
      <c r="N2400" s="120"/>
      <c r="O2400" s="58"/>
    </row>
    <row r="2401" spans="1:15" ht="21" customHeight="1" thickBot="1">
      <c r="A2401" s="112" t="str">
        <f ca="1">OFFSET($B$2394,,,COUNTIF($B$2394:B4115,"?*"))</f>
        <v>محمد عادل امين على</v>
      </c>
      <c r="B2401" s="76" t="str">
        <f>IFERROR(VLOOKUP(ROWS($B$2394:B2401),$C$2394:$D$4108,2,FALSE),"")</f>
        <v>محمد عادل امين على</v>
      </c>
      <c r="C2401" s="76">
        <f>IF(ISNUMBER(SEARCH($B$3,D2401)),MAXA($C$2393:C2400)+1,0)</f>
        <v>6</v>
      </c>
      <c r="D2401" s="119" t="s">
        <v>166</v>
      </c>
      <c r="F2401" s="86">
        <v>12</v>
      </c>
      <c r="G2401" s="85" t="str">
        <f>'انواع الفلاتر'!B13</f>
        <v>شمعة UV</v>
      </c>
      <c r="H2401" s="42"/>
      <c r="I2401" s="118" t="s">
        <v>59</v>
      </c>
      <c r="J2401" s="91"/>
      <c r="M2401" s="119" t="str">
        <f>'اسماء العملاء'!A9</f>
        <v>احمد عبد الرحمن السيد 2</v>
      </c>
      <c r="N2401" s="120"/>
      <c r="O2401" s="58"/>
    </row>
    <row r="2402" spans="1:15" ht="21" customHeight="1" thickBot="1">
      <c r="A2402" s="112" t="str">
        <f ca="1">OFFSET($B$2394,,,COUNTIF($B$2394:B4116,"?*"))</f>
        <v>محمد السيد عبد السلام</v>
      </c>
      <c r="B2402" s="76" t="str">
        <f>IFERROR(VLOOKUP(ROWS($B$2394:B2402),$C$2394:$D$4108,2,FALSE),"")</f>
        <v>محمد السيد عبد السلام</v>
      </c>
      <c r="C2402" s="76">
        <f>IF(ISNUMBER(SEARCH($B$3,D2402)),MAXA($C$2393:C2401)+1,0)</f>
        <v>7</v>
      </c>
      <c r="D2402" s="119" t="s">
        <v>132</v>
      </c>
      <c r="F2402" s="86">
        <v>13</v>
      </c>
      <c r="G2402" s="85" t="str">
        <f>'انواع الفلاتر'!B14</f>
        <v>شاسيه خماسي</v>
      </c>
      <c r="H2402" s="42"/>
      <c r="I2402" s="118" t="s">
        <v>60</v>
      </c>
      <c r="J2402" s="91"/>
      <c r="M2402" s="119" t="str">
        <f>'اسماء العملاء'!A10</f>
        <v>احمد عبدالله اسماعيل</v>
      </c>
      <c r="N2402" s="120"/>
      <c r="O2402" s="58"/>
    </row>
    <row r="2403" spans="1:15" ht="21" customHeight="1" thickBot="1">
      <c r="A2403" s="112" t="str">
        <f ca="1">OFFSET($B$2394,,,COUNTIF($B$2394:B4117,"?*"))</f>
        <v>زكريا كرم عبدالله</v>
      </c>
      <c r="B2403" s="76" t="str">
        <f>IFERROR(VLOOKUP(ROWS($B$2394:B2403),$C$2394:$D$4108,2,FALSE),"")</f>
        <v>زكريا كرم عبدالله</v>
      </c>
      <c r="C2403" s="76">
        <f>IF(ISNUMBER(SEARCH($B$3,D2403)),MAXA($C$2393:C2402)+1,0)</f>
        <v>0</v>
      </c>
      <c r="D2403" s="119" t="s">
        <v>133</v>
      </c>
      <c r="F2403" s="86">
        <v>14</v>
      </c>
      <c r="G2403" s="85" t="str">
        <f>'انواع الفلاتر'!B15</f>
        <v>شاسيه RO</v>
      </c>
      <c r="H2403" s="42"/>
      <c r="I2403" s="118" t="s">
        <v>61</v>
      </c>
      <c r="J2403" s="91"/>
      <c r="M2403" s="119" t="str">
        <f>'اسماء العملاء'!A11</f>
        <v>مصطفى تو فيق رسلان</v>
      </c>
      <c r="N2403" s="120"/>
      <c r="O2403" s="58"/>
    </row>
    <row r="2404" spans="1:15" ht="21" customHeight="1" thickBot="1">
      <c r="A2404" s="112" t="str">
        <f ca="1">OFFSET($B$2394,,,COUNTIF($B$2394:B4118,"?*"))</f>
        <v>سعد السيد محمد احمد</v>
      </c>
      <c r="B2404" s="76" t="str">
        <f>IFERROR(VLOOKUP(ROWS($B$2394:B2404),$C$2394:$D$4108,2,FALSE),"")</f>
        <v>سعد السيد محمد احمد</v>
      </c>
      <c r="C2404" s="76">
        <f>IF(ISNUMBER(SEARCH($B$3,D2404)),MAXA($C$2393:C2403)+1,0)</f>
        <v>8</v>
      </c>
      <c r="D2404" s="119" t="s">
        <v>134</v>
      </c>
      <c r="F2404" s="86">
        <v>15</v>
      </c>
      <c r="G2404" s="85" t="str">
        <f>'انواع الفلاتر'!B16</f>
        <v>كريمب 2x1</v>
      </c>
      <c r="H2404" s="42"/>
      <c r="I2404" s="118" t="s">
        <v>62</v>
      </c>
      <c r="J2404" s="91"/>
      <c r="M2404" s="119" t="str">
        <f>'اسماء العملاء'!A12</f>
        <v>محمد عادل امين على</v>
      </c>
      <c r="N2404" s="120"/>
      <c r="O2404" s="58"/>
    </row>
    <row r="2405" spans="1:15" ht="21" customHeight="1" thickBot="1">
      <c r="A2405" s="112" t="str">
        <f ca="1">OFFSET($B$2394,,,COUNTIF($B$2394:B4119,"?*"))</f>
        <v>السيد السيد محمد عباده</v>
      </c>
      <c r="B2405" s="76" t="str">
        <f>IFERROR(VLOOKUP(ROWS($B$2394:B2405),$C$2394:$D$4108,2,FALSE),"")</f>
        <v>السيد السيد محمد عباده</v>
      </c>
      <c r="C2405" s="76">
        <f>IF(ISNUMBER(SEARCH($B$3,D2405)),MAXA($C$2393:C2404)+1,0)</f>
        <v>9</v>
      </c>
      <c r="D2405" s="119" t="s">
        <v>135</v>
      </c>
      <c r="F2405" s="86">
        <v>16</v>
      </c>
      <c r="G2405" s="85" t="str">
        <f>'انواع الفلاتر'!B17</f>
        <v>كريمب قاعدة</v>
      </c>
      <c r="H2405" s="42"/>
      <c r="I2405" s="118" t="s">
        <v>63</v>
      </c>
      <c r="J2405" s="91"/>
      <c r="M2405" s="119" t="str">
        <f>'اسماء العملاء'!A13</f>
        <v>محمد السيد عبد السلام</v>
      </c>
      <c r="N2405" s="120"/>
      <c r="O2405" s="58"/>
    </row>
    <row r="2406" spans="1:15" ht="21" customHeight="1" thickBot="1">
      <c r="A2406" s="112" t="str">
        <f ca="1">OFFSET($B$2394,,,COUNTIF($B$2394:B4120,"?*"))</f>
        <v>احمد محمود سعد</v>
      </c>
      <c r="B2406" s="76" t="str">
        <f>IFERROR(VLOOKUP(ROWS($B$2394:B2406),$C$2394:$D$4108,2,FALSE),"")</f>
        <v>احمد محمود سعد</v>
      </c>
      <c r="C2406" s="76">
        <f>IF(ISNUMBER(SEARCH($B$3,D2406)),MAXA($C$2393:C2405)+1,0)</f>
        <v>10</v>
      </c>
      <c r="D2406" s="119" t="s">
        <v>136</v>
      </c>
      <c r="F2406" s="86">
        <v>17</v>
      </c>
      <c r="G2406" s="85" t="str">
        <f>'انواع الفلاتر'!B18</f>
        <v>لوبرشير</v>
      </c>
      <c r="H2406" s="42"/>
      <c r="I2406" s="118" t="s">
        <v>64</v>
      </c>
      <c r="J2406" s="91"/>
      <c r="M2406" s="119" t="str">
        <f>'اسماء العملاء'!A14</f>
        <v>زكريا كرم عبدالله</v>
      </c>
      <c r="N2406" s="120"/>
      <c r="O2406" s="58"/>
    </row>
    <row r="2407" spans="1:15" ht="21" customHeight="1" thickBot="1">
      <c r="A2407" s="112" t="str">
        <f ca="1">OFFSET($B$2394,,,COUNTIF($B$2394:B4121,"?*"))</f>
        <v>فايز محمد عب المنعم</v>
      </c>
      <c r="B2407" s="76" t="str">
        <f>IFERROR(VLOOKUP(ROWS($B$2394:B2407),$C$2394:$D$4108,2,FALSE),"")</f>
        <v>فايز محمد عب المنعم</v>
      </c>
      <c r="C2407" s="76">
        <f>IF(ISNUMBER(SEARCH($B$3,D2407)),MAXA($C$2393:C2406)+1,0)</f>
        <v>0</v>
      </c>
      <c r="D2407" s="119" t="s">
        <v>137</v>
      </c>
      <c r="F2407" s="86">
        <v>18</v>
      </c>
      <c r="G2407" s="85" t="str">
        <f>'انواع الفلاتر'!B19</f>
        <v>هاي برشير</v>
      </c>
      <c r="H2407" s="42"/>
      <c r="I2407" s="118" t="s">
        <v>65</v>
      </c>
      <c r="J2407" s="91"/>
      <c r="M2407" s="119" t="str">
        <f>'اسماء العملاء'!A15</f>
        <v>رضا محمد حسن</v>
      </c>
      <c r="N2407" s="120"/>
      <c r="O2407" s="58"/>
    </row>
    <row r="2408" spans="1:15" ht="21" customHeight="1" thickBot="1">
      <c r="A2408" s="112" t="str">
        <f ca="1">OFFSET($B$2394,,,COUNTIF($B$2394:B4122,"?*"))</f>
        <v>على محمد عبد العزيز</v>
      </c>
      <c r="B2408" s="76" t="str">
        <f>IFERROR(VLOOKUP(ROWS($B$2394:B2408),$C$2394:$D$4108,2,FALSE),"")</f>
        <v>على محمد عبد العزيز</v>
      </c>
      <c r="C2408" s="76">
        <f>IF(ISNUMBER(SEARCH($B$3,D2408)),MAXA($C$2393:C2407)+1,0)</f>
        <v>11</v>
      </c>
      <c r="D2408" s="119" t="s">
        <v>138</v>
      </c>
      <c r="F2408" s="86">
        <v>19</v>
      </c>
      <c r="G2408" s="85" t="str">
        <f>'انواع الفلاتر'!B20</f>
        <v>رباعي</v>
      </c>
      <c r="H2408" s="42"/>
      <c r="I2408" s="118" t="s">
        <v>66</v>
      </c>
      <c r="J2408" s="91"/>
      <c r="M2408" s="119" t="str">
        <f>'اسماء العملاء'!A16</f>
        <v>سعد السيد محمد احمد</v>
      </c>
      <c r="N2408" s="120"/>
      <c r="O2408" s="58"/>
    </row>
    <row r="2409" spans="1:15" ht="21" customHeight="1" thickBot="1">
      <c r="A2409" s="112" t="str">
        <f ca="1">OFFSET($B$2394,,,COUNTIF($B$2394:B4123,"?*"))</f>
        <v>علاء محمد حسن</v>
      </c>
      <c r="B2409" s="76" t="str">
        <f>IFERROR(VLOOKUP(ROWS($B$2394:B2409),$C$2394:$D$4108,2,FALSE),"")</f>
        <v>علاء محمد حسن</v>
      </c>
      <c r="C2409" s="76">
        <f>IF(ISNUMBER(SEARCH($B$3,D2409)),MAXA($C$2393:C2408)+1,0)</f>
        <v>0</v>
      </c>
      <c r="D2409" s="119" t="s">
        <v>139</v>
      </c>
      <c r="F2409" s="86">
        <v>20</v>
      </c>
      <c r="G2409" s="85" t="str">
        <f>'انواع الفلاتر'!B21</f>
        <v>كوع</v>
      </c>
      <c r="H2409" s="42"/>
      <c r="I2409" s="118" t="s">
        <v>67</v>
      </c>
      <c r="J2409" s="91"/>
      <c r="M2409" s="119" t="str">
        <f>'اسماء العملاء'!A17</f>
        <v>فوزى احمد محمد شبور</v>
      </c>
      <c r="N2409" s="120"/>
      <c r="O2409" s="58"/>
    </row>
    <row r="2410" spans="1:15" ht="21" customHeight="1" thickBot="1">
      <c r="A2410" s="112" t="str">
        <f ca="1">OFFSET($B$2394,,,COUNTIF($B$2394:B4124,"?*"))</f>
        <v>جمالات احمد عثمان عبدالله</v>
      </c>
      <c r="B2410" s="76" t="str">
        <f>IFERROR(VLOOKUP(ROWS($B$2394:B2410),$C$2394:$D$4108,2,FALSE),"")</f>
        <v>جمالات احمد عثمان عبدالله</v>
      </c>
      <c r="C2410" s="76">
        <f>IF(ISNUMBER(SEARCH($B$3,D2410)),MAXA($C$2393:C2409)+1,0)</f>
        <v>0</v>
      </c>
      <c r="D2410" s="119" t="s">
        <v>140</v>
      </c>
      <c r="F2410" s="86">
        <v>21</v>
      </c>
      <c r="G2410" s="85" t="str">
        <f>'انواع الفلاتر'!B22</f>
        <v>خرطوم</v>
      </c>
      <c r="H2410" s="42"/>
      <c r="I2410" s="118" t="s">
        <v>68</v>
      </c>
      <c r="J2410" s="91"/>
      <c r="M2410" s="119" t="str">
        <f>'اسماء العملاء'!A18</f>
        <v>متولى السيد متولى</v>
      </c>
      <c r="N2410" s="120"/>
      <c r="O2410" s="58"/>
    </row>
    <row r="2411" spans="1:15" ht="21" customHeight="1" thickBot="1">
      <c r="A2411" s="112" t="str">
        <f ca="1">OFFSET($B$2394,,,COUNTIF($B$2394:B4125,"?*"))</f>
        <v>محمد صلاح الدين عبد الغفار</v>
      </c>
      <c r="B2411" s="76" t="str">
        <f>IFERROR(VLOOKUP(ROWS($B$2394:B2411),$C$2394:$D$4108,2,FALSE),"")</f>
        <v>محمد صلاح الدين عبد الغفار</v>
      </c>
      <c r="C2411" s="76">
        <f>IF(ISNUMBER(SEARCH($B$3,D2411)),MAXA($C$2393:C2410)+1,0)</f>
        <v>12</v>
      </c>
      <c r="D2411" s="119" t="s">
        <v>141</v>
      </c>
      <c r="F2411" s="86">
        <v>22</v>
      </c>
      <c r="G2411" s="85" t="str">
        <f>'انواع الفلاتر'!B23</f>
        <v>هاوزينج</v>
      </c>
      <c r="H2411" s="42"/>
      <c r="I2411" s="118" t="s">
        <v>69</v>
      </c>
      <c r="J2411" s="91"/>
      <c r="M2411" s="119" t="str">
        <f>'اسماء العملاء'!A19</f>
        <v>السيد السيد محمد عباده</v>
      </c>
      <c r="N2411" s="120"/>
      <c r="O2411" s="58"/>
    </row>
    <row r="2412" spans="1:15" ht="21" customHeight="1" thickBot="1">
      <c r="A2412" s="112" t="str">
        <f ca="1">OFFSET($B$2394,,,COUNTIF($B$2394:B4126,"?*"))</f>
        <v>ماجده عبد العزيز احمد</v>
      </c>
      <c r="B2412" s="76" t="str">
        <f>IFERROR(VLOOKUP(ROWS($B$2394:B2412),$C$2394:$D$4108,2,FALSE),"")</f>
        <v>ماجده عبد العزيز احمد</v>
      </c>
      <c r="C2412" s="76">
        <f>IF(ISNUMBER(SEARCH($B$3,D2412)),MAXA($C$2393:C2411)+1,0)</f>
        <v>0</v>
      </c>
      <c r="D2412" s="119" t="s">
        <v>142</v>
      </c>
      <c r="F2412" s="86">
        <v>23</v>
      </c>
      <c r="G2412" s="85" t="str">
        <f>'انواع الفلاتر'!B24</f>
        <v>ناطرة  نصف</v>
      </c>
      <c r="H2412" s="42"/>
      <c r="I2412" s="118" t="s">
        <v>70</v>
      </c>
      <c r="J2412" s="91"/>
      <c r="M2412" s="119" t="str">
        <f>'اسماء العملاء'!A20</f>
        <v>راضى ابو ريه</v>
      </c>
      <c r="N2412" s="120"/>
      <c r="O2412" s="58"/>
    </row>
    <row r="2413" spans="1:15" ht="21" customHeight="1" thickBot="1">
      <c r="A2413" s="112" t="str">
        <f ca="1">OFFSET($B$2394,,,COUNTIF($B$2394:B4127,"?*"))</f>
        <v>حسين على حسن مرسى</v>
      </c>
      <c r="B2413" s="76" t="str">
        <f>IFERROR(VLOOKUP(ROWS($B$2394:B2413),$C$2394:$D$4108,2,FALSE),"")</f>
        <v>حسين على حسن مرسى</v>
      </c>
      <c r="C2413" s="76">
        <f>IF(ISNUMBER(SEARCH($B$3,D2413)),MAXA($C$2393:C2412)+1,0)</f>
        <v>13</v>
      </c>
      <c r="D2413" s="119" t="s">
        <v>143</v>
      </c>
      <c r="F2413" s="86">
        <v>24</v>
      </c>
      <c r="G2413" s="85" t="str">
        <f>'انواع الفلاتر'!B25</f>
        <v>ناطرة ثلاثة ارباع</v>
      </c>
      <c r="H2413" s="42"/>
      <c r="I2413" s="118" t="s">
        <v>71</v>
      </c>
      <c r="J2413" s="91"/>
      <c r="M2413" s="119" t="str">
        <f>'اسماء العملاء'!A21</f>
        <v>احمد محمود سعد</v>
      </c>
      <c r="N2413" s="120"/>
      <c r="O2413" s="58"/>
    </row>
    <row r="2414" spans="1:15" ht="21" customHeight="1" thickBot="1">
      <c r="A2414" s="112" t="str">
        <f ca="1">OFFSET($B$2394,,,COUNTIF($B$2394:B4128,"?*"))</f>
        <v>ابتسام على دسوقى محمد</v>
      </c>
      <c r="B2414" s="76" t="str">
        <f>IFERROR(VLOOKUP(ROWS($B$2394:B2414),$C$2394:$D$4108,2,FALSE),"")</f>
        <v>ابتسام على دسوقى محمد</v>
      </c>
      <c r="C2414" s="76">
        <f>IF(ISNUMBER(SEARCH($B$3,D2414)),MAXA($C$2393:C2413)+1,0)</f>
        <v>14</v>
      </c>
      <c r="D2414" s="119" t="s">
        <v>144</v>
      </c>
      <c r="F2414" s="86">
        <v>25</v>
      </c>
      <c r="G2414" s="85" t="str">
        <f>'انواع الفلاتر'!B26</f>
        <v>محبس نصف</v>
      </c>
      <c r="H2414" s="42"/>
      <c r="I2414" s="118" t="s">
        <v>72</v>
      </c>
      <c r="J2414" s="91"/>
      <c r="M2414" s="119" t="str">
        <f>'اسماء العملاء'!A22</f>
        <v>فايز محمد عب المنعم</v>
      </c>
      <c r="N2414" s="120"/>
      <c r="O2414" s="58"/>
    </row>
    <row r="2415" spans="1:15" ht="21" customHeight="1" thickBot="1">
      <c r="A2415" s="112" t="str">
        <f ca="1">OFFSET($B$2394,,,COUNTIF($B$2394:B4129,"?*"))</f>
        <v>احمد محمد محمد عبد الرحيم</v>
      </c>
      <c r="B2415" s="76" t="str">
        <f>IFERROR(VLOOKUP(ROWS($B$2394:B2415),$C$2394:$D$4108,2,FALSE),"")</f>
        <v>احمد محمد محمد عبد الرحيم</v>
      </c>
      <c r="C2415" s="76">
        <f>IF(ISNUMBER(SEARCH($B$3,D2415)),MAXA($C$2393:C2414)+1,0)</f>
        <v>0</v>
      </c>
      <c r="D2415" s="119" t="s">
        <v>145</v>
      </c>
      <c r="F2415" s="86">
        <v>26</v>
      </c>
      <c r="G2415" s="85" t="str">
        <f>'انواع الفلاتر'!B27</f>
        <v>جوانات</v>
      </c>
      <c r="H2415" s="42"/>
      <c r="I2415" s="118" t="s">
        <v>73</v>
      </c>
      <c r="J2415" s="91"/>
      <c r="M2415" s="119" t="str">
        <f>'اسماء العملاء'!A23</f>
        <v>محمد رجب محمد حسن</v>
      </c>
      <c r="N2415" s="120"/>
      <c r="O2415" s="58"/>
    </row>
    <row r="2416" spans="1:15" ht="21" customHeight="1" thickBot="1">
      <c r="A2416" s="112" t="str">
        <f ca="1">OFFSET($B$2394,,,COUNTIF($B$2394:B4130,"?*"))</f>
        <v>عادل فهمى محمد منازع</v>
      </c>
      <c r="B2416" s="76" t="str">
        <f>IFERROR(VLOOKUP(ROWS($B$2394:B2416),$C$2394:$D$4108,2,FALSE),"")</f>
        <v>عادل فهمى محمد منازع</v>
      </c>
      <c r="C2416" s="76">
        <f>IF(ISNUMBER(SEARCH($B$3,D2416)),MAXA($C$2393:C2415)+1,0)</f>
        <v>0</v>
      </c>
      <c r="D2416" s="119" t="s">
        <v>146</v>
      </c>
      <c r="F2416" s="86">
        <v>27</v>
      </c>
      <c r="G2416" s="85" t="str">
        <f>'انواع الفلاتر'!B28</f>
        <v>خزان</v>
      </c>
      <c r="H2416" s="42"/>
      <c r="I2416" s="118" t="s">
        <v>74</v>
      </c>
      <c r="J2416" s="91"/>
      <c r="M2416" s="119" t="str">
        <f>'اسماء العملاء'!A24</f>
        <v>يا سر محمد موسى</v>
      </c>
      <c r="N2416" s="120"/>
      <c r="O2416" s="58"/>
    </row>
    <row r="2417" spans="1:15" ht="21" customHeight="1" thickBot="1">
      <c r="A2417" s="112" t="str">
        <f ca="1">OFFSET($B$2394,,,COUNTIF($B$2394:B4131,"?*"))</f>
        <v>دعاء شعبان رجب</v>
      </c>
      <c r="B2417" s="76" t="str">
        <f>IFERROR(VLOOKUP(ROWS($B$2394:B2417),$C$2394:$D$4108,2,FALSE),"")</f>
        <v>دعاء شعبان رجب</v>
      </c>
      <c r="C2417" s="76">
        <f>IF(ISNUMBER(SEARCH($B$3,D2417)),MAXA($C$2393:C2416)+1,0)</f>
        <v>15</v>
      </c>
      <c r="D2417" s="119" t="s">
        <v>147</v>
      </c>
      <c r="F2417" s="86">
        <v>28</v>
      </c>
      <c r="G2417" s="85" t="str">
        <f>'انواع الفلاتر'!B29</f>
        <v>مسامير</v>
      </c>
      <c r="H2417" s="42"/>
      <c r="I2417" s="118" t="s">
        <v>75</v>
      </c>
      <c r="J2417" s="91"/>
      <c r="M2417" s="119" t="str">
        <f>'اسماء العملاء'!A25</f>
        <v>على محمد عبد العزيز</v>
      </c>
      <c r="N2417" s="120"/>
      <c r="O2417" s="58"/>
    </row>
    <row r="2418" spans="1:15" ht="21" customHeight="1" thickBot="1">
      <c r="A2418" s="112" t="str">
        <f ca="1">OFFSET($B$2394,,,COUNTIF($B$2394:B4132,"?*"))</f>
        <v>هدى منصور عبد السلام</v>
      </c>
      <c r="B2418" s="76" t="str">
        <f>IFERROR(VLOOKUP(ROWS($B$2394:B2418),$C$2394:$D$4108,2,FALSE),"")</f>
        <v>هدى منصور عبد السلام</v>
      </c>
      <c r="C2418" s="76">
        <f>IF(ISNUMBER(SEARCH($B$3,D2418)),MAXA($C$2393:C2417)+1,0)</f>
        <v>16</v>
      </c>
      <c r="D2418" s="119" t="s">
        <v>148</v>
      </c>
      <c r="F2418" s="86">
        <v>29</v>
      </c>
      <c r="G2418" s="85" t="str">
        <f>'انواع الفلاتر'!B30</f>
        <v>ش+ش3+ش1+ش2 +ش4 +ش5</v>
      </c>
      <c r="H2418" s="42"/>
      <c r="I2418" s="118" t="s">
        <v>76</v>
      </c>
      <c r="J2418" s="91"/>
      <c r="M2418" s="119" t="str">
        <f>'اسماء العملاء'!A26</f>
        <v>علاء محمد حسن</v>
      </c>
      <c r="N2418" s="120"/>
      <c r="O2418" s="58"/>
    </row>
    <row r="2419" spans="1:15" ht="21" customHeight="1" thickBot="1">
      <c r="A2419" s="112" t="str">
        <f ca="1">OFFSET($B$2394,,,COUNTIF($B$2394:B4133,"?*"))</f>
        <v>محمد رجب عطيه</v>
      </c>
      <c r="B2419" s="76" t="str">
        <f>IFERROR(VLOOKUP(ROWS($B$2394:B2419),$C$2394:$D$4108,2,FALSE),"")</f>
        <v>محمد رجب عطيه</v>
      </c>
      <c r="C2419" s="76">
        <f>IF(ISNUMBER(SEARCH($B$3,D2419)),MAXA($C$2393:C2418)+1,0)</f>
        <v>17</v>
      </c>
      <c r="D2419" s="119" t="s">
        <v>149</v>
      </c>
      <c r="F2419" s="86">
        <v>30</v>
      </c>
      <c r="G2419" s="85">
        <f>'انواع الفلاتر'!B31</f>
        <v>0</v>
      </c>
      <c r="H2419" s="42"/>
      <c r="I2419" s="118" t="s">
        <v>77</v>
      </c>
      <c r="J2419" s="91"/>
      <c r="M2419" s="119" t="str">
        <f>'اسماء العملاء'!A27</f>
        <v>جمالات احمد عثمان عبدالله</v>
      </c>
      <c r="N2419" s="120"/>
      <c r="O2419" s="58"/>
    </row>
    <row r="2420" spans="1:15" ht="21" customHeight="1" thickBot="1">
      <c r="A2420" s="112" t="str">
        <f ca="1">OFFSET($B$2394,,,COUNTIF($B$2394:B4134,"?*"))</f>
        <v>عبدالله خلاف محمد محمود</v>
      </c>
      <c r="B2420" s="76" t="str">
        <f>IFERROR(VLOOKUP(ROWS($B$2394:B2420),$C$2394:$D$4108,2,FALSE),"")</f>
        <v>عبدالله خلاف محمد محمود</v>
      </c>
      <c r="C2420" s="76">
        <f>IF(ISNUMBER(SEARCH($B$3,D2420)),MAXA($C$2393:C2419)+1,0)</f>
        <v>18</v>
      </c>
      <c r="D2420" s="119" t="s">
        <v>150</v>
      </c>
      <c r="F2420" s="86">
        <v>31</v>
      </c>
      <c r="G2420" s="85">
        <f>'انواع الفلاتر'!B32</f>
        <v>0</v>
      </c>
      <c r="H2420" s="42"/>
      <c r="I2420" s="118" t="s">
        <v>78</v>
      </c>
      <c r="J2420" s="91"/>
      <c r="M2420" s="119" t="str">
        <f>'اسماء العملاء'!A28</f>
        <v>محمد صلاح الدين عبد الغفار</v>
      </c>
      <c r="N2420" s="120"/>
      <c r="O2420" s="58"/>
    </row>
    <row r="2421" spans="1:15" ht="21" customHeight="1" thickBot="1">
      <c r="A2421" s="112" t="str">
        <f ca="1">OFFSET($B$2394,,,COUNTIF($B$2394:B4135,"?*"))</f>
        <v>محمد حسن عبدالفتاح محمد</v>
      </c>
      <c r="B2421" s="76" t="str">
        <f>IFERROR(VLOOKUP(ROWS($B$2394:B2421),$C$2394:$D$4108,2,FALSE),"")</f>
        <v>محمد حسن عبدالفتاح محمد</v>
      </c>
      <c r="C2421" s="76">
        <f>IF(ISNUMBER(SEARCH($B$3,D2421)),MAXA($C$2393:C2420)+1,0)</f>
        <v>0</v>
      </c>
      <c r="D2421" s="119" t="s">
        <v>151</v>
      </c>
      <c r="F2421" s="86">
        <v>32</v>
      </c>
      <c r="G2421" s="85">
        <f>'انواع الفلاتر'!B33</f>
        <v>0</v>
      </c>
      <c r="H2421" s="42"/>
      <c r="I2421" s="118" t="s">
        <v>79</v>
      </c>
      <c r="J2421" s="91"/>
      <c r="M2421" s="119" t="str">
        <f>'اسماء العملاء'!A29</f>
        <v>احمد جابر السيد</v>
      </c>
      <c r="N2421" s="120"/>
      <c r="O2421" s="58"/>
    </row>
    <row r="2422" spans="1:15" ht="21" customHeight="1" thickBot="1">
      <c r="A2422" s="112" t="str">
        <f ca="1">OFFSET($B$2394,,,COUNTIF($B$2394:B4136,"?*"))</f>
        <v>إبراهيم إبراهيم نصار العزبى</v>
      </c>
      <c r="B2422" s="76" t="str">
        <f>IFERROR(VLOOKUP(ROWS($B$2394:B2422),$C$2394:$D$4108,2,FALSE),"")</f>
        <v>إبراهيم إبراهيم نصار العزبى</v>
      </c>
      <c r="C2422" s="76">
        <f>IF(ISNUMBER(SEARCH($B$3,D2422)),MAXA($C$2393:C2421)+1,0)</f>
        <v>19</v>
      </c>
      <c r="D2422" s="119" t="s">
        <v>152</v>
      </c>
      <c r="F2422" s="86">
        <v>33</v>
      </c>
      <c r="G2422" s="85">
        <f>'انواع الفلاتر'!B34</f>
        <v>0</v>
      </c>
      <c r="H2422" s="42"/>
      <c r="I2422" s="118" t="s">
        <v>80</v>
      </c>
      <c r="J2422" s="91"/>
      <c r="M2422" s="119" t="str">
        <f>'اسماء العملاء'!A30</f>
        <v>ماجده عبد العزيز احمد</v>
      </c>
      <c r="N2422" s="120"/>
      <c r="O2422" s="58"/>
    </row>
    <row r="2423" spans="1:15" ht="21" customHeight="1" thickBot="1">
      <c r="A2423" s="112" t="str">
        <f ca="1">OFFSET($B$2394,,,COUNTIF($B$2394:B4137,"?*"))</f>
        <v>حسن محمد أحمد عطا</v>
      </c>
      <c r="B2423" s="76" t="str">
        <f>IFERROR(VLOOKUP(ROWS($B$2394:B2423),$C$2394:$D$4108,2,FALSE),"")</f>
        <v>حسن محمد أحمد عطا</v>
      </c>
      <c r="C2423" s="76">
        <f>IF(ISNUMBER(SEARCH($B$3,D2423)),MAXA($C$2393:C2422)+1,0)</f>
        <v>20</v>
      </c>
      <c r="D2423" s="119" t="s">
        <v>153</v>
      </c>
      <c r="F2423" s="86">
        <v>34</v>
      </c>
      <c r="G2423" s="85">
        <f>'انواع الفلاتر'!B35</f>
        <v>0</v>
      </c>
      <c r="H2423" s="42"/>
      <c r="I2423" s="118" t="s">
        <v>81</v>
      </c>
      <c r="J2423" s="91"/>
      <c r="M2423" s="119" t="str">
        <f>'اسماء العملاء'!A31</f>
        <v>حسين على حسن مرسى</v>
      </c>
      <c r="N2423" s="120"/>
      <c r="O2423" s="58"/>
    </row>
    <row r="2424" spans="1:15" ht="21" customHeight="1" thickBot="1">
      <c r="A2424" s="112" t="str">
        <f ca="1">OFFSET($B$2394,,,COUNTIF($B$2394:B4138,"?*"))</f>
        <v>السيد عبدالموجود أحمد</v>
      </c>
      <c r="B2424" s="76" t="str">
        <f>IFERROR(VLOOKUP(ROWS($B$2394:B2424),$C$2394:$D$4108,2,FALSE),"")</f>
        <v>السيد عبدالموجود أحمد</v>
      </c>
      <c r="C2424" s="76">
        <f>IF(ISNUMBER(SEARCH($B$3,D2424)),MAXA($C$2393:C2423)+1,0)</f>
        <v>21</v>
      </c>
      <c r="D2424" s="119" t="s">
        <v>154</v>
      </c>
      <c r="F2424" s="86">
        <v>35</v>
      </c>
      <c r="G2424" s="85">
        <f>'انواع الفلاتر'!B36</f>
        <v>0</v>
      </c>
      <c r="H2424" s="42"/>
      <c r="I2424" s="118" t="s">
        <v>82</v>
      </c>
      <c r="J2424" s="91"/>
      <c r="M2424" s="119" t="str">
        <f>'اسماء العملاء'!A32</f>
        <v>ابتسام على دسوقى محمد</v>
      </c>
      <c r="N2424" s="120"/>
      <c r="O2424" s="58"/>
    </row>
    <row r="2425" spans="1:15" ht="21" customHeight="1" thickBot="1">
      <c r="A2425" s="112" t="str">
        <f ca="1">OFFSET($B$2394,,,COUNTIF($B$2394:B4139,"?*"))</f>
        <v>عصام عبدالمنعم عبدالموجود</v>
      </c>
      <c r="B2425" s="76" t="str">
        <f>IFERROR(VLOOKUP(ROWS($B$2394:B2425),$C$2394:$D$4108,2,FALSE),"")</f>
        <v>عصام عبدالمنعم عبدالموجود</v>
      </c>
      <c r="C2425" s="76">
        <f>IF(ISNUMBER(SEARCH($B$3,D2425)),MAXA($C$2393:C2424)+1,0)</f>
        <v>0</v>
      </c>
      <c r="D2425" s="119" t="s">
        <v>155</v>
      </c>
      <c r="F2425" s="86">
        <v>36</v>
      </c>
      <c r="G2425" s="85">
        <f>'انواع الفلاتر'!B37</f>
        <v>0</v>
      </c>
      <c r="H2425" s="40"/>
      <c r="I2425" s="87"/>
      <c r="J2425" s="88"/>
      <c r="M2425" s="119" t="str">
        <f>'اسماء العملاء'!A33</f>
        <v>غلاب محمود غلاب احمد</v>
      </c>
      <c r="N2425" s="120"/>
      <c r="O2425" s="58"/>
    </row>
    <row r="2426" spans="1:15" ht="21" customHeight="1" thickBot="1">
      <c r="A2426" s="112" t="str">
        <f ca="1">OFFSET($B$2394,,,COUNTIF($B$2394:B4140,"?*"))</f>
        <v>فادية عبدالمعطى على رزق</v>
      </c>
      <c r="B2426" s="76" t="str">
        <f>IFERROR(VLOOKUP(ROWS($B$2394:B2426),$C$2394:$D$4108,2,FALSE),"")</f>
        <v>فادية عبدالمعطى على رزق</v>
      </c>
      <c r="C2426" s="76">
        <f>IF(ISNUMBER(SEARCH($B$3,D2426)),MAXA($C$2393:C2425)+1,0)</f>
        <v>22</v>
      </c>
      <c r="D2426" s="119" t="s">
        <v>156</v>
      </c>
      <c r="F2426" s="86">
        <v>37</v>
      </c>
      <c r="G2426" s="85">
        <f>'انواع الفلاتر'!B38</f>
        <v>0</v>
      </c>
      <c r="H2426" s="43"/>
      <c r="I2426" s="121"/>
      <c r="J2426" s="88"/>
      <c r="M2426" s="119" t="str">
        <f>'اسماء العملاء'!A34</f>
        <v>احمد محمد محمد عبد الرحيم</v>
      </c>
      <c r="N2426" s="120"/>
      <c r="O2426" s="58"/>
    </row>
    <row r="2427" spans="1:15" ht="21" customHeight="1" thickBot="1">
      <c r="A2427" s="112" t="str">
        <f ca="1">OFFSET($B$2394,,,COUNTIF($B$2394:B4141,"?*"))</f>
        <v>عزة جمعة محمد الشريف</v>
      </c>
      <c r="B2427" s="76" t="str">
        <f>IFERROR(VLOOKUP(ROWS($B$2394:B2427),$C$2394:$D$4108,2,FALSE),"")</f>
        <v>عزة جمعة محمد الشريف</v>
      </c>
      <c r="C2427" s="76">
        <f>IF(ISNUMBER(SEARCH($B$3,D2427)),MAXA($C$2393:C2426)+1,0)</f>
        <v>0</v>
      </c>
      <c r="D2427" s="119" t="s">
        <v>157</v>
      </c>
      <c r="F2427" s="86">
        <v>38</v>
      </c>
      <c r="G2427" s="85">
        <f>'انواع الفلاتر'!B39</f>
        <v>0</v>
      </c>
      <c r="H2427" s="43"/>
      <c r="I2427" s="121"/>
      <c r="J2427" s="88"/>
      <c r="M2427" s="119" t="str">
        <f>'اسماء العملاء'!A35</f>
        <v>محمد حسن محمد حسن</v>
      </c>
      <c r="N2427" s="120"/>
      <c r="O2427" s="58"/>
    </row>
    <row r="2428" spans="1:15" ht="21" customHeight="1" thickBot="1">
      <c r="A2428" s="112" t="str">
        <f ca="1">OFFSET($B$2394,,,COUNTIF($B$2394:B4142,"?*"))</f>
        <v>باتعه عبد اللطيف مبروك</v>
      </c>
      <c r="B2428" s="76" t="str">
        <f>IFERROR(VLOOKUP(ROWS($B$2394:B2428),$C$2394:$D$4108,2,FALSE),"")</f>
        <v>باتعه عبد اللطيف مبروك</v>
      </c>
      <c r="C2428" s="76">
        <f>IF(ISNUMBER(SEARCH($B$3,D2428)),MAXA($C$2393:C2427)+1,0)</f>
        <v>23</v>
      </c>
      <c r="D2428" s="119" t="s">
        <v>158</v>
      </c>
      <c r="F2428" s="86">
        <v>39</v>
      </c>
      <c r="G2428" s="85">
        <f>'انواع الفلاتر'!B40</f>
        <v>0</v>
      </c>
      <c r="H2428" s="43"/>
      <c r="I2428" s="121"/>
      <c r="J2428" s="88"/>
      <c r="M2428" s="119" t="str">
        <f>'اسماء العملاء'!A36</f>
        <v>عادل فهمى محمد منازع</v>
      </c>
      <c r="N2428" s="120"/>
      <c r="O2428" s="58"/>
    </row>
    <row r="2429" spans="1:15" ht="21" customHeight="1" thickBot="1">
      <c r="A2429" s="112" t="str">
        <f ca="1">OFFSET($B$2394,,,COUNTIF($B$2394:B4143,"?*"))</f>
        <v>شيماء شعبان محمد شحاتة</v>
      </c>
      <c r="B2429" s="76" t="str">
        <f>IFERROR(VLOOKUP(ROWS($B$2394:B2429),$C$2394:$D$4108,2,FALSE),"")</f>
        <v>شيماء شعبان محمد شحاتة</v>
      </c>
      <c r="C2429" s="76">
        <f>IF(ISNUMBER(SEARCH($B$3,D2429)),MAXA($C$2393:C2428)+1,0)</f>
        <v>24</v>
      </c>
      <c r="D2429" s="119" t="s">
        <v>159</v>
      </c>
      <c r="F2429" s="86">
        <v>40</v>
      </c>
      <c r="G2429" s="85">
        <f>'انواع الفلاتر'!B41</f>
        <v>0</v>
      </c>
      <c r="H2429" s="43"/>
      <c r="I2429" s="121"/>
      <c r="J2429" s="88"/>
      <c r="M2429" s="119" t="str">
        <f>'اسماء العملاء'!A37</f>
        <v>دعاء شعبان رجب</v>
      </c>
      <c r="N2429" s="120"/>
      <c r="O2429" s="58"/>
    </row>
    <row r="2430" spans="1:15" ht="21" customHeight="1" thickBot="1">
      <c r="A2430" s="112" t="str">
        <f ca="1">OFFSET($B$2394,,,COUNTIF($B$2394:B4144,"?*"))</f>
        <v>الشامية أسعد محمود يوسف</v>
      </c>
      <c r="B2430" s="76" t="str">
        <f>IFERROR(VLOOKUP(ROWS($B$2394:B2430),$C$2394:$D$4108,2,FALSE),"")</f>
        <v>الشامية أسعد محمود يوسف</v>
      </c>
      <c r="C2430" s="76">
        <f>IF(ISNUMBER(SEARCH($B$3,D2430)),MAXA($C$2393:C2429)+1,0)</f>
        <v>25</v>
      </c>
      <c r="D2430" s="119" t="s">
        <v>160</v>
      </c>
      <c r="F2430" s="86">
        <v>41</v>
      </c>
      <c r="G2430" s="85">
        <f>'انواع الفلاتر'!B42</f>
        <v>0</v>
      </c>
      <c r="H2430" s="43"/>
      <c r="I2430" s="121"/>
      <c r="J2430" s="88"/>
      <c r="M2430" s="119" t="str">
        <f>'اسماء العملاء'!A38</f>
        <v>هدى منصور عبد السلام</v>
      </c>
      <c r="N2430" s="120"/>
      <c r="O2430" s="58"/>
    </row>
    <row r="2431" spans="1:15" ht="21" customHeight="1" thickBot="1">
      <c r="A2431" s="112" t="str">
        <f ca="1">OFFSET($B$2394,,,COUNTIF($B$2394:B4145,"?*"))</f>
        <v>محمد مرسى سعيد إبراهيم</v>
      </c>
      <c r="B2431" s="76" t="str">
        <f>IFERROR(VLOOKUP(ROWS($B$2394:B2431),$C$2394:$D$4108,2,FALSE),"")</f>
        <v>محمد مرسى سعيد إبراهيم</v>
      </c>
      <c r="C2431" s="76">
        <f>IF(ISNUMBER(SEARCH($B$3,D2431)),MAXA($C$2393:C2430)+1,0)</f>
        <v>0</v>
      </c>
      <c r="D2431" s="119" t="s">
        <v>161</v>
      </c>
      <c r="F2431" s="86">
        <v>42</v>
      </c>
      <c r="G2431" s="85">
        <f>'انواع الفلاتر'!B43</f>
        <v>0</v>
      </c>
      <c r="H2431" s="43"/>
      <c r="I2431" s="121"/>
      <c r="J2431" s="88"/>
      <c r="M2431" s="119" t="str">
        <f>'اسماء العملاء'!A39</f>
        <v>احمد محمد سليمان</v>
      </c>
      <c r="N2431" s="120"/>
      <c r="O2431" s="58"/>
    </row>
    <row r="2432" spans="1:15" ht="21" customHeight="1" thickBot="1">
      <c r="A2432" s="112" t="str">
        <f ca="1">OFFSET($B$2394,,,COUNTIF($B$2394:B4146,"?*"))</f>
        <v>عبدالناصر إبراهيم يحيى أحمد</v>
      </c>
      <c r="B2432" s="76" t="str">
        <f>IFERROR(VLOOKUP(ROWS($B$2394:B2432),$C$2394:$D$4108,2,FALSE),"")</f>
        <v>عبدالناصر إبراهيم يحيى أحمد</v>
      </c>
      <c r="C2432" s="76">
        <f>IF(ISNUMBER(SEARCH($B$3,D2432)),MAXA($C$2393:C2431)+1,0)</f>
        <v>0</v>
      </c>
      <c r="D2432" s="119" t="s">
        <v>162</v>
      </c>
      <c r="F2432" s="86">
        <v>43</v>
      </c>
      <c r="G2432" s="85">
        <f>'انواع الفلاتر'!B44</f>
        <v>0</v>
      </c>
      <c r="H2432" s="43"/>
      <c r="I2432" s="121"/>
      <c r="J2432" s="88"/>
      <c r="M2432" s="119" t="str">
        <f>'اسماء العملاء'!A40</f>
        <v>محمد بكر سلام</v>
      </c>
      <c r="N2432" s="120"/>
      <c r="O2432" s="58"/>
    </row>
    <row r="2433" spans="1:15" ht="21" customHeight="1" thickBot="1">
      <c r="A2433" s="112" t="str">
        <f ca="1">OFFSET($B$2394,,,COUNTIF($B$2394:B4147,"?*"))</f>
        <v>عادل محمد عبدالله محمد</v>
      </c>
      <c r="B2433" s="76" t="str">
        <f>IFERROR(VLOOKUP(ROWS($B$2394:B2433),$C$2394:$D$4108,2,FALSE),"")</f>
        <v>عادل محمد عبدالله محمد</v>
      </c>
      <c r="C2433" s="76">
        <f>IF(ISNUMBER(SEARCH($B$3,D2433)),MAXA($C$2393:C2432)+1,0)</f>
        <v>26</v>
      </c>
      <c r="D2433" s="119" t="s">
        <v>163</v>
      </c>
      <c r="F2433" s="86">
        <v>44</v>
      </c>
      <c r="G2433" s="85">
        <f>'انواع الفلاتر'!B45</f>
        <v>0</v>
      </c>
      <c r="H2433" s="43"/>
      <c r="I2433" s="121"/>
      <c r="J2433" s="88"/>
      <c r="M2433" s="119" t="str">
        <f>'اسماء العملاء'!A41</f>
        <v>محمد رجب عطيه</v>
      </c>
      <c r="N2433" s="120"/>
      <c r="O2433" s="58"/>
    </row>
    <row r="2434" spans="1:15" ht="21" customHeight="1" thickBot="1">
      <c r="A2434" s="112" t="str">
        <f ca="1">OFFSET($B$2394,,,COUNTIF($B$2394:B4148,"?*"))</f>
        <v>هند على عبدالحميد</v>
      </c>
      <c r="B2434" s="76" t="str">
        <f>IFERROR(VLOOKUP(ROWS($B$2394:B2434),$C$2394:$D$4108,2,FALSE),"")</f>
        <v>هند على عبدالحميد</v>
      </c>
      <c r="C2434" s="76">
        <f>IF(ISNUMBER(SEARCH($B$3,D2434)),MAXA($C$2393:C2433)+1,0)</f>
        <v>0</v>
      </c>
      <c r="D2434" s="119" t="s">
        <v>164</v>
      </c>
      <c r="F2434" s="86">
        <v>45</v>
      </c>
      <c r="G2434" s="85">
        <f>'انواع الفلاتر'!B46</f>
        <v>0</v>
      </c>
      <c r="H2434" s="43"/>
      <c r="I2434" s="121"/>
      <c r="J2434" s="88"/>
      <c r="M2434" s="119" t="str">
        <f>'اسماء العملاء'!A42</f>
        <v>محمد خلاف محمد محمود</v>
      </c>
      <c r="N2434" s="120"/>
      <c r="O2434" s="58"/>
    </row>
    <row r="2435" spans="1:15" ht="21" customHeight="1" thickBot="1">
      <c r="A2435" s="112" t="str">
        <f ca="1">OFFSET($B$2394,,,COUNTIF($B$2394:B4149,"?*"))</f>
        <v>محمد عبدالعال حسيين</v>
      </c>
      <c r="B2435" s="76" t="str">
        <f>IFERROR(VLOOKUP(ROWS($B$2394:B2435),$C$2394:$D$4108,2,FALSE),"")</f>
        <v>محمد عبدالعال حسيين</v>
      </c>
      <c r="C2435" s="76">
        <f>IF(ISNUMBER(SEARCH($B$3,D2435)),MAXA($C$2393:C2434)+1,0)</f>
        <v>27</v>
      </c>
      <c r="D2435" s="119" t="s">
        <v>167</v>
      </c>
      <c r="F2435" s="86">
        <v>46</v>
      </c>
      <c r="G2435" s="85">
        <f>'انواع الفلاتر'!B47</f>
        <v>0</v>
      </c>
      <c r="H2435" s="43"/>
      <c r="I2435" s="121"/>
      <c r="J2435" s="88"/>
      <c r="M2435" s="119" t="str">
        <f>'اسماء العملاء'!A43</f>
        <v>عبدالله خلاف محمد محمود</v>
      </c>
      <c r="N2435" s="120"/>
      <c r="O2435" s="58"/>
    </row>
    <row r="2436" spans="1:15" ht="21" customHeight="1" thickBot="1">
      <c r="A2436" s="112" t="str">
        <f ca="1">OFFSET($B$2394,,,COUNTIF($B$2394:B4150,"?*"))</f>
        <v>نورا عيد محمد عاشور</v>
      </c>
      <c r="B2436" s="76" t="str">
        <f>IFERROR(VLOOKUP(ROWS($B$2394:B2436),$C$2394:$D$4108,2,FALSE),"")</f>
        <v>نورا عيد محمد عاشور</v>
      </c>
      <c r="C2436" s="76">
        <f>IF(ISNUMBER(SEARCH($B$3,D2436)),MAXA($C$2393:C2435)+1,0)</f>
        <v>0</v>
      </c>
      <c r="D2436" s="119" t="s">
        <v>168</v>
      </c>
      <c r="F2436" s="86">
        <v>47</v>
      </c>
      <c r="G2436" s="85">
        <f>'انواع الفلاتر'!B48</f>
        <v>0</v>
      </c>
      <c r="H2436" s="43"/>
      <c r="I2436" s="121"/>
      <c r="J2436" s="88"/>
      <c r="M2436" s="119" t="str">
        <f>'اسماء العملاء'!A44</f>
        <v>محمد حسنى حسين سليمان 1</v>
      </c>
      <c r="N2436" s="120"/>
      <c r="O2436" s="58"/>
    </row>
    <row r="2437" spans="1:15" ht="21" customHeight="1" thickBot="1">
      <c r="A2437" s="112" t="str">
        <f ca="1">OFFSET($B$2394,,,COUNTIF($B$2394:B4151,"?*"))</f>
        <v>السيده على اسماعيل</v>
      </c>
      <c r="B2437" s="76" t="str">
        <f>IFERROR(VLOOKUP(ROWS($B$2394:B2437),$C$2394:$D$4108,2,FALSE),"")</f>
        <v>السيده على اسماعيل</v>
      </c>
      <c r="C2437" s="76">
        <f>IF(ISNUMBER(SEARCH($B$3,D2437)),MAXA($C$2393:C2436)+1,0)</f>
        <v>0</v>
      </c>
      <c r="D2437" s="119" t="s">
        <v>169</v>
      </c>
      <c r="F2437" s="86">
        <v>48</v>
      </c>
      <c r="G2437" s="85">
        <f>'انواع الفلاتر'!B49</f>
        <v>0</v>
      </c>
      <c r="H2437" s="43"/>
      <c r="I2437" s="121"/>
      <c r="J2437" s="88"/>
      <c r="M2437" s="119" t="str">
        <f>'اسماء العملاء'!A45</f>
        <v>محمد حسنى حسين سليمان 2</v>
      </c>
      <c r="N2437" s="120"/>
      <c r="O2437" s="58"/>
    </row>
    <row r="2438" spans="1:15" ht="21" customHeight="1" thickBot="1">
      <c r="A2438" s="112" t="str">
        <f ca="1">OFFSET($B$2394,,,COUNTIF($B$2394:B4152,"?*"))</f>
        <v>عايدة فتحى مصطفى</v>
      </c>
      <c r="B2438" s="76" t="str">
        <f>IFERROR(VLOOKUP(ROWS($B$2394:B2438),$C$2394:$D$4108,2,FALSE),"")</f>
        <v>عايدة فتحى مصطفى</v>
      </c>
      <c r="C2438" s="76">
        <f>IF(ISNUMBER(SEARCH($B$3,D2438)),MAXA($C$2393:C2437)+1,0)</f>
        <v>0</v>
      </c>
      <c r="D2438" s="119" t="s">
        <v>170</v>
      </c>
      <c r="F2438" s="86">
        <v>49</v>
      </c>
      <c r="G2438" s="85">
        <f>'انواع الفلاتر'!B50</f>
        <v>0</v>
      </c>
      <c r="H2438" s="43"/>
      <c r="I2438" s="121"/>
      <c r="J2438" s="88"/>
      <c r="M2438" s="119" t="str">
        <f>'اسماء العملاء'!A46</f>
        <v>فؤاد أحمد محمد متولى</v>
      </c>
      <c r="N2438" s="120"/>
      <c r="O2438" s="58"/>
    </row>
    <row r="2439" spans="1:15" ht="21" customHeight="1" thickBot="1">
      <c r="A2439" s="112" t="str">
        <f ca="1">OFFSET($B$2394,,,COUNTIF($B$2394:B4153,"?*"))</f>
        <v>سعدة محمد أسماعيل</v>
      </c>
      <c r="B2439" s="76" t="str">
        <f>IFERROR(VLOOKUP(ROWS($B$2394:B2439),$C$2394:$D$4108,2,FALSE),"")</f>
        <v>سعدة محمد أسماعيل</v>
      </c>
      <c r="C2439" s="76">
        <f>IF(ISNUMBER(SEARCH($B$3,D2439)),MAXA($C$2393:C2438)+1,0)</f>
        <v>0</v>
      </c>
      <c r="D2439" s="119" t="s">
        <v>171</v>
      </c>
      <c r="F2439" s="86">
        <v>50</v>
      </c>
      <c r="G2439" s="85">
        <f>'انواع الفلاتر'!B51</f>
        <v>0</v>
      </c>
      <c r="H2439" s="43"/>
      <c r="I2439" s="121"/>
      <c r="J2439" s="88"/>
      <c r="M2439" s="119" t="str">
        <f>'اسماء العملاء'!A47</f>
        <v>نصرة محمود مرسى حسن</v>
      </c>
      <c r="N2439" s="120"/>
      <c r="O2439" s="58"/>
    </row>
    <row r="2440" spans="1:15" ht="21" customHeight="1" thickBot="1">
      <c r="A2440" s="112" t="str">
        <f ca="1">OFFSET($B$2394,,,COUNTIF($B$2394:B4154,"?*"))</f>
        <v>ناجح محمد إبراهيم عسكر</v>
      </c>
      <c r="B2440" s="76" t="str">
        <f>IFERROR(VLOOKUP(ROWS($B$2394:B2440),$C$2394:$D$4108,2,FALSE),"")</f>
        <v>ناجح محمد إبراهيم عسكر</v>
      </c>
      <c r="C2440" s="76">
        <f>IF(ISNUMBER(SEARCH($B$3,D2440)),MAXA($C$2393:C2439)+1,0)</f>
        <v>28</v>
      </c>
      <c r="D2440" s="119" t="s">
        <v>172</v>
      </c>
      <c r="F2440" s="89">
        <v>51</v>
      </c>
      <c r="G2440" s="85">
        <f>'انواع الفلاتر'!B52</f>
        <v>0</v>
      </c>
      <c r="H2440" s="43"/>
      <c r="I2440" s="121"/>
      <c r="J2440" s="88"/>
      <c r="M2440" s="119" t="str">
        <f>'اسماء العملاء'!A48</f>
        <v>محمد حسن عبدالفتاح محمد</v>
      </c>
      <c r="N2440" s="120"/>
      <c r="O2440" s="58"/>
    </row>
    <row r="2441" spans="1:15" ht="21" customHeight="1" thickBot="1">
      <c r="A2441" s="112" t="str">
        <f ca="1">OFFSET($B$2394,,,COUNTIF($B$2394:B4155,"?*"))</f>
        <v>محمد عبدالفتاح محمود</v>
      </c>
      <c r="B2441" s="76" t="str">
        <f>IFERROR(VLOOKUP(ROWS($B$2394:B2441),$C$2394:$D$4108,2,FALSE),"")</f>
        <v>محمد عبدالفتاح محمود</v>
      </c>
      <c r="C2441" s="76">
        <f>IF(ISNUMBER(SEARCH($B$3,D2441)),MAXA($C$2393:C2440)+1,0)</f>
        <v>0</v>
      </c>
      <c r="D2441" s="119" t="s">
        <v>173</v>
      </c>
      <c r="M2441" s="119" t="str">
        <f>'اسماء العملاء'!A49</f>
        <v>جمال محمد حسن حسين</v>
      </c>
      <c r="N2441" s="120"/>
      <c r="O2441" s="58"/>
    </row>
    <row r="2442" spans="1:15" ht="21" customHeight="1" thickBot="1">
      <c r="A2442" s="112" t="str">
        <f ca="1">OFFSET($B$2394,,,COUNTIF($B$2394:B4156,"?*"))</f>
        <v>محمود سعيد العجمى</v>
      </c>
      <c r="B2442" s="76" t="str">
        <f>IFERROR(VLOOKUP(ROWS($B$2394:B2442),$C$2394:$D$4108,2,FALSE),"")</f>
        <v>محمود سعيد العجمى</v>
      </c>
      <c r="C2442" s="76">
        <f>IF(ISNUMBER(SEARCH($B$3,D2442)),MAXA($C$2393:C2441)+1,0)</f>
        <v>29</v>
      </c>
      <c r="D2442" s="119" t="s">
        <v>174</v>
      </c>
      <c r="M2442" s="119" t="str">
        <f>'اسماء العملاء'!A50</f>
        <v>إبراهيم إبراهيم نصار العزبى</v>
      </c>
      <c r="N2442" s="120"/>
      <c r="O2442" s="58"/>
    </row>
    <row r="2443" spans="1:15" ht="21" customHeight="1" thickBot="1">
      <c r="A2443" s="112" t="str">
        <f ca="1">OFFSET($B$2394,,,COUNTIF($B$2394:B4157,"?*"))</f>
        <v>طارق محمد أسماعيل</v>
      </c>
      <c r="B2443" s="76" t="str">
        <f>IFERROR(VLOOKUP(ROWS($B$2394:B2443),$C$2394:$D$4108,2,FALSE),"")</f>
        <v>طارق محمد أسماعيل</v>
      </c>
      <c r="C2443" s="76">
        <f>IF(ISNUMBER(SEARCH($B$3,D2443)),MAXA($C$2393:C2442)+1,0)</f>
        <v>30</v>
      </c>
      <c r="D2443" s="119" t="s">
        <v>175</v>
      </c>
      <c r="M2443" s="119" t="str">
        <f>'اسماء العملاء'!A51</f>
        <v>حسن محمد أحمد عطا</v>
      </c>
      <c r="N2443" s="120"/>
      <c r="O2443" s="58"/>
    </row>
    <row r="2444" spans="1:15" ht="21" customHeight="1" thickBot="1">
      <c r="A2444" s="112" t="str">
        <f ca="1">OFFSET($B$2394,,,COUNTIF($B$2394:B4158,"?*"))</f>
        <v>أمنية جمعة محمد درويش</v>
      </c>
      <c r="B2444" s="76" t="str">
        <f>IFERROR(VLOOKUP(ROWS($B$2394:B2444),$C$2394:$D$4108,2,FALSE),"")</f>
        <v>أمنية جمعة محمد درويش</v>
      </c>
      <c r="C2444" s="76">
        <f>IF(ISNUMBER(SEARCH($B$3,D2444)),MAXA($C$2393:C2443)+1,0)</f>
        <v>0</v>
      </c>
      <c r="D2444" s="119" t="s">
        <v>176</v>
      </c>
      <c r="M2444" s="119" t="str">
        <f>'اسماء العملاء'!A52</f>
        <v>رانا محمد محمود محمد</v>
      </c>
      <c r="N2444" s="120"/>
      <c r="O2444" s="58"/>
    </row>
    <row r="2445" spans="1:15" ht="21" customHeight="1" thickBot="1">
      <c r="A2445" s="112" t="str">
        <f ca="1">OFFSET($B$2394,,,COUNTIF($B$2394:B4159,"?*"))</f>
        <v>علاء أحمد على محمد</v>
      </c>
      <c r="B2445" s="76" t="str">
        <f>IFERROR(VLOOKUP(ROWS($B$2394:B2445),$C$2394:$D$4108,2,FALSE),"")</f>
        <v>علاء أحمد على محمد</v>
      </c>
      <c r="C2445" s="76">
        <f>IF(ISNUMBER(SEARCH($B$3,D2445)),MAXA($C$2393:C2444)+1,0)</f>
        <v>31</v>
      </c>
      <c r="D2445" s="119" t="s">
        <v>177</v>
      </c>
      <c r="M2445" s="119" t="str">
        <f>'اسماء العملاء'!A53</f>
        <v>السيد عبدالموجود أحمد</v>
      </c>
      <c r="N2445" s="120"/>
      <c r="O2445" s="58"/>
    </row>
    <row r="2446" spans="1:15" ht="21" customHeight="1" thickBot="1">
      <c r="A2446" s="112" t="str">
        <f ca="1">OFFSET($B$2394,,,COUNTIF($B$2394:B4160,"?*"))</f>
        <v>محمد أحمد على السيد</v>
      </c>
      <c r="B2446" s="76" t="str">
        <f>IFERROR(VLOOKUP(ROWS($B$2394:B2446),$C$2394:$D$4108,2,FALSE),"")</f>
        <v>محمد أحمد على السيد</v>
      </c>
      <c r="C2446" s="76">
        <f>IF(ISNUMBER(SEARCH($B$3,D2446)),MAXA($C$2393:C2445)+1,0)</f>
        <v>32</v>
      </c>
      <c r="D2446" s="119" t="s">
        <v>178</v>
      </c>
      <c r="M2446" s="119" t="str">
        <f>'اسماء العملاء'!A54</f>
        <v>عصام عبدالمنعم عبدالموجود</v>
      </c>
      <c r="N2446" s="120"/>
      <c r="O2446" s="58"/>
    </row>
    <row r="2447" spans="1:15" ht="21" customHeight="1" thickBot="1">
      <c r="A2447" s="112" t="str">
        <f ca="1">OFFSET($B$2394,,,COUNTIF($B$2394:B4161,"?*"))</f>
        <v>سامية منصور عبداللطيف</v>
      </c>
      <c r="B2447" s="76" t="str">
        <f>IFERROR(VLOOKUP(ROWS($B$2394:B2447),$C$2394:$D$4108,2,FALSE),"")</f>
        <v>سامية منصور عبداللطيف</v>
      </c>
      <c r="C2447" s="76">
        <f>IF(ISNUMBER(SEARCH($B$3,D2447)),MAXA($C$2393:C2446)+1,0)</f>
        <v>0</v>
      </c>
      <c r="D2447" s="119" t="s">
        <v>179</v>
      </c>
      <c r="M2447" s="119" t="str">
        <f>'اسماء العملاء'!A55</f>
        <v xml:space="preserve">أشرف محمود موسى </v>
      </c>
      <c r="N2447" s="120"/>
      <c r="O2447" s="58"/>
    </row>
    <row r="2448" spans="1:15" ht="21" customHeight="1" thickBot="1">
      <c r="A2448" s="112" t="str">
        <f ca="1">OFFSET($B$2394,,,COUNTIF($B$2394:B4162,"?*"))</f>
        <v>فاطمه عبد العال عبد السلام</v>
      </c>
      <c r="B2448" s="76" t="str">
        <f>IFERROR(VLOOKUP(ROWS($B$2394:B2448),$C$2394:$D$4108,2,FALSE),"")</f>
        <v>فاطمه عبد العال عبد السلام</v>
      </c>
      <c r="C2448" s="76">
        <f>IF(ISNUMBER(SEARCH($B$3,D2448)),MAXA($C$2393:C2447)+1,0)</f>
        <v>33</v>
      </c>
      <c r="D2448" s="119" t="s">
        <v>180</v>
      </c>
      <c r="M2448" s="119" t="str">
        <f>'اسماء العملاء'!A56</f>
        <v>فادية عبدالمعطى على رزق</v>
      </c>
      <c r="N2448" s="120"/>
      <c r="O2448" s="58"/>
    </row>
    <row r="2449" spans="1:15" ht="21" customHeight="1" thickBot="1">
      <c r="A2449" s="112" t="str">
        <f ca="1">OFFSET($B$2394,,,COUNTIF($B$2394:B4163,"?*"))</f>
        <v>عبدالحميد أبراهيم عبدالحميد</v>
      </c>
      <c r="B2449" s="76" t="str">
        <f>IFERROR(VLOOKUP(ROWS($B$2394:B2449),$C$2394:$D$4108,2,FALSE),"")</f>
        <v>عبدالحميد أبراهيم عبدالحميد</v>
      </c>
      <c r="C2449" s="76">
        <f>IF(ISNUMBER(SEARCH($B$3,D2449)),MAXA($C$2393:C2448)+1,0)</f>
        <v>0</v>
      </c>
      <c r="D2449" s="119" t="s">
        <v>181</v>
      </c>
      <c r="M2449" s="119" t="str">
        <f>'اسماء العملاء'!A57</f>
        <v>أحمد محمود موسى</v>
      </c>
      <c r="N2449" s="120"/>
      <c r="O2449" s="58"/>
    </row>
    <row r="2450" spans="1:15" ht="21" customHeight="1" thickBot="1">
      <c r="A2450" s="112" t="str">
        <f ca="1">OFFSET($B$2394,,,COUNTIF($B$2394:B4164,"?*"))</f>
        <v>عبير السيد ابراهيم</v>
      </c>
      <c r="B2450" s="76" t="str">
        <f>IFERROR(VLOOKUP(ROWS($B$2394:B2450),$C$2394:$D$4108,2,FALSE),"")</f>
        <v>عبير السيد ابراهيم</v>
      </c>
      <c r="C2450" s="76">
        <f>IF(ISNUMBER(SEARCH($B$3,D2450)),MAXA($C$2393:C2449)+1,0)</f>
        <v>0</v>
      </c>
      <c r="D2450" s="119" t="s">
        <v>182</v>
      </c>
      <c r="M2450" s="119" t="str">
        <f>'اسماء العملاء'!A58</f>
        <v>وفاء إبراهيم موسى خطاب</v>
      </c>
      <c r="N2450" s="120"/>
      <c r="O2450" s="58"/>
    </row>
    <row r="2451" spans="1:15" ht="21" customHeight="1" thickBot="1">
      <c r="A2451" s="112" t="str">
        <f ca="1">OFFSET($B$2394,,,COUNTIF($B$2394:B4165,"?*"))</f>
        <v>عمرو شحاته عبيد</v>
      </c>
      <c r="B2451" s="76" t="str">
        <f>IFERROR(VLOOKUP(ROWS($B$2394:B2451),$C$2394:$D$4108,2,FALSE),"")</f>
        <v>عمرو شحاته عبيد</v>
      </c>
      <c r="C2451" s="76">
        <f>IF(ISNUMBER(SEARCH($B$3,D2451)),MAXA($C$2393:C2450)+1,0)</f>
        <v>0</v>
      </c>
      <c r="D2451" s="119" t="s">
        <v>183</v>
      </c>
      <c r="M2451" s="119" t="str">
        <f>'اسماء العملاء'!A59</f>
        <v>هشام إبراهيم مرسى</v>
      </c>
      <c r="N2451" s="120"/>
      <c r="O2451" s="58"/>
    </row>
    <row r="2452" spans="1:15" ht="21" customHeight="1" thickBot="1">
      <c r="A2452" s="112" t="str">
        <f ca="1">OFFSET($B$2394,,,COUNTIF($B$2394:B4166,"?*"))</f>
        <v>هانم محمد على الشرابى</v>
      </c>
      <c r="B2452" s="76" t="str">
        <f>IFERROR(VLOOKUP(ROWS($B$2394:B2452),$C$2394:$D$4108,2,FALSE),"")</f>
        <v>هانم محمد على الشرابى</v>
      </c>
      <c r="C2452" s="76">
        <f>IF(ISNUMBER(SEARCH($B$3,D2452)),MAXA($C$2393:C2451)+1,0)</f>
        <v>34</v>
      </c>
      <c r="D2452" s="119" t="s">
        <v>184</v>
      </c>
      <c r="M2452" s="119" t="str">
        <f>'اسماء العملاء'!A60</f>
        <v>عزة جمعة محمد الشريف</v>
      </c>
      <c r="N2452" s="120"/>
      <c r="O2452" s="58"/>
    </row>
    <row r="2453" spans="1:15" ht="21" customHeight="1" thickBot="1">
      <c r="A2453" s="112" t="str">
        <f ca="1">OFFSET($B$2394,,,COUNTIF($B$2394:B4167,"?*"))</f>
        <v>عبد السلام عبد الحميد حسان</v>
      </c>
      <c r="B2453" s="76" t="str">
        <f>IFERROR(VLOOKUP(ROWS($B$2394:B2453),$C$2394:$D$4108,2,FALSE),"")</f>
        <v>عبد السلام عبد الحميد حسان</v>
      </c>
      <c r="C2453" s="76">
        <f>IF(ISNUMBER(SEARCH($B$3,D2453)),MAXA($C$2393:C2452)+1,0)</f>
        <v>0</v>
      </c>
      <c r="D2453" s="119" t="s">
        <v>185</v>
      </c>
      <c r="M2453" s="119" t="str">
        <f>'اسماء العملاء'!A61</f>
        <v>فادى السيد محمد سيد أحمد</v>
      </c>
      <c r="N2453" s="120"/>
      <c r="O2453" s="58"/>
    </row>
    <row r="2454" spans="1:15" ht="21" customHeight="1" thickBot="1">
      <c r="A2454" s="112" t="str">
        <f ca="1">OFFSET($B$2394,,,COUNTIF($B$2394:B4168,"?*"))</f>
        <v>احمد مجدى محمد على سعد</v>
      </c>
      <c r="B2454" s="76" t="str">
        <f>IFERROR(VLOOKUP(ROWS($B$2394:B2454),$C$2394:$D$4108,2,FALSE),"")</f>
        <v>احمد مجدى محمد على سعد</v>
      </c>
      <c r="C2454" s="76">
        <f>IF(ISNUMBER(SEARCH($B$3,D2454)),MAXA($C$2393:C2453)+1,0)</f>
        <v>35</v>
      </c>
      <c r="D2454" s="119" t="s">
        <v>408</v>
      </c>
      <c r="M2454" s="119" t="str">
        <f>'اسماء العملاء'!A62</f>
        <v>باتعه عبد اللطيف مبروك</v>
      </c>
      <c r="N2454" s="120"/>
      <c r="O2454" s="58"/>
    </row>
    <row r="2455" spans="1:15" ht="21" customHeight="1" thickBot="1">
      <c r="A2455" s="112" t="str">
        <f ca="1">OFFSET($B$2394,,,COUNTIF($B$2394:B4169,"?*"))</f>
        <v xml:space="preserve">رجب مرسى جمعه محمد درويش </v>
      </c>
      <c r="B2455" s="76" t="str">
        <f>IFERROR(VLOOKUP(ROWS($B$2394:B2455),$C$2394:$D$4108,2,FALSE),"")</f>
        <v xml:space="preserve">رجب مرسى جمعه محمد درويش </v>
      </c>
      <c r="C2455" s="76">
        <f>IF(ISNUMBER(SEARCH($B$3,D2455)),MAXA($C$2393:C2454)+1,0)</f>
        <v>36</v>
      </c>
      <c r="D2455" s="119" t="s">
        <v>186</v>
      </c>
      <c r="M2455" s="119" t="str">
        <f>'اسماء العملاء'!A63</f>
        <v>شيماء شعبان محمد شحاتة</v>
      </c>
      <c r="N2455" s="120"/>
      <c r="O2455" s="58"/>
    </row>
    <row r="2456" spans="1:15" ht="21" customHeight="1" thickBot="1">
      <c r="A2456" s="112" t="str">
        <f ca="1">OFFSET($B$2394,,,COUNTIF($B$2394:B4170,"?*"))</f>
        <v>رشاد زكريا عبدالميد</v>
      </c>
      <c r="B2456" s="76" t="str">
        <f>IFERROR(VLOOKUP(ROWS($B$2394:B2456),$C$2394:$D$4108,2,FALSE),"")</f>
        <v>رشاد زكريا عبدالميد</v>
      </c>
      <c r="C2456" s="76">
        <f>IF(ISNUMBER(SEARCH($B$3,D2456)),MAXA($C$2393:C2455)+1,0)</f>
        <v>0</v>
      </c>
      <c r="D2456" s="119" t="s">
        <v>187</v>
      </c>
      <c r="M2456" s="119" t="str">
        <f>'اسماء العملاء'!A64</f>
        <v xml:space="preserve">أمنة السيد محمد محمد </v>
      </c>
      <c r="N2456" s="120"/>
      <c r="O2456" s="58"/>
    </row>
    <row r="2457" spans="1:15" ht="21" customHeight="1" thickBot="1">
      <c r="A2457" s="112" t="str">
        <f ca="1">OFFSET($B$2394,,,COUNTIF($B$2394:B4171,"?*"))</f>
        <v>عزيزة رجب السيد</v>
      </c>
      <c r="B2457" s="76" t="str">
        <f>IFERROR(VLOOKUP(ROWS($B$2394:B2457),$C$2394:$D$4108,2,FALSE),"")</f>
        <v>عزيزة رجب السيد</v>
      </c>
      <c r="C2457" s="76">
        <f>IF(ISNUMBER(SEARCH($B$3,D2457)),MAXA($C$2393:C2456)+1,0)</f>
        <v>0</v>
      </c>
      <c r="D2457" s="119" t="s">
        <v>188</v>
      </c>
      <c r="M2457" s="119" t="str">
        <f>'اسماء العملاء'!A65</f>
        <v>إبراهيم يحيى أحمد إبلااهيم</v>
      </c>
      <c r="N2457" s="120"/>
      <c r="O2457" s="58"/>
    </row>
    <row r="2458" spans="1:15" ht="21" customHeight="1" thickBot="1">
      <c r="A2458" s="112" t="str">
        <f ca="1">OFFSET($B$2394,,,COUNTIF($B$2394:B4172,"?*"))</f>
        <v>أمين على أمين</v>
      </c>
      <c r="B2458" s="76" t="str">
        <f>IFERROR(VLOOKUP(ROWS($B$2394:B2458),$C$2394:$D$4108,2,FALSE),"")</f>
        <v>أمين على أمين</v>
      </c>
      <c r="C2458" s="76">
        <f>IF(ISNUMBER(SEARCH($B$3,D2458)),MAXA($C$2393:C2457)+1,0)</f>
        <v>37</v>
      </c>
      <c r="D2458" s="119" t="s">
        <v>189</v>
      </c>
      <c r="M2458" s="119" t="str">
        <f>'اسماء العملاء'!A66</f>
        <v>الشامية أسعد محمود يوسف</v>
      </c>
      <c r="N2458" s="120"/>
      <c r="O2458" s="58"/>
    </row>
    <row r="2459" spans="1:15" ht="21" customHeight="1" thickBot="1">
      <c r="A2459" s="112" t="str">
        <f ca="1">OFFSET($B$2394,,,COUNTIF($B$2394:B4173,"?*"))</f>
        <v>أميمة عبدالمنعم عبدالقوى</v>
      </c>
      <c r="B2459" s="76" t="str">
        <f>IFERROR(VLOOKUP(ROWS($B$2394:B2459),$C$2394:$D$4108,2,FALSE),"")</f>
        <v>أميمة عبدالمنعم عبدالقوى</v>
      </c>
      <c r="C2459" s="76">
        <f>IF(ISNUMBER(SEARCH($B$3,D2459)),MAXA($C$2393:C2458)+1,0)</f>
        <v>38</v>
      </c>
      <c r="D2459" s="119" t="s">
        <v>190</v>
      </c>
      <c r="M2459" s="119" t="str">
        <f>'اسماء العملاء'!A67</f>
        <v>محمد مرسى سعيد إبراهيم</v>
      </c>
      <c r="N2459" s="120"/>
      <c r="O2459" s="58"/>
    </row>
    <row r="2460" spans="1:15" ht="21" customHeight="1" thickBot="1">
      <c r="A2460" s="112" t="str">
        <f ca="1">OFFSET($B$2394,,,COUNTIF($B$2394:B4174,"?*"))</f>
        <v>عزة إبراهيم حسن محمود</v>
      </c>
      <c r="B2460" s="76" t="str">
        <f>IFERROR(VLOOKUP(ROWS($B$2394:B2460),$C$2394:$D$4108,2,FALSE),"")</f>
        <v>عزة إبراهيم حسن محمود</v>
      </c>
      <c r="C2460" s="76">
        <f>IF(ISNUMBER(SEARCH($B$3,D2460)),MAXA($C$2393:C2459)+1,0)</f>
        <v>0</v>
      </c>
      <c r="D2460" s="119" t="s">
        <v>191</v>
      </c>
      <c r="M2460" s="119" t="str">
        <f>'اسماء العملاء'!A68</f>
        <v>أيمن إبراهيم يحيى أحمد</v>
      </c>
      <c r="N2460" s="120"/>
      <c r="O2460" s="58"/>
    </row>
    <row r="2461" spans="1:15" ht="21" customHeight="1" thickBot="1">
      <c r="A2461" s="112" t="str">
        <f ca="1">OFFSET($B$2394,,,COUNTIF($B$2394:B4175,"?*"))</f>
        <v>حسين توفيق السيد عزوز</v>
      </c>
      <c r="B2461" s="76" t="str">
        <f>IFERROR(VLOOKUP(ROWS($B$2394:B2461),$C$2394:$D$4108,2,FALSE),"")</f>
        <v>حسين توفيق السيد عزوز</v>
      </c>
      <c r="C2461" s="76">
        <f>IF(ISNUMBER(SEARCH($B$3,D2461)),MAXA($C$2393:C2460)+1,0)</f>
        <v>39</v>
      </c>
      <c r="D2461" s="119" t="s">
        <v>192</v>
      </c>
      <c r="M2461" s="119" t="str">
        <f>'اسماء العملاء'!A69</f>
        <v>عبدالناصر إبراهيم يحيى أحمد</v>
      </c>
      <c r="N2461" s="120"/>
      <c r="O2461" s="58"/>
    </row>
    <row r="2462" spans="1:15" ht="21" customHeight="1" thickBot="1">
      <c r="A2462" s="112" t="str">
        <f ca="1">OFFSET($B$2394,,,COUNTIF($B$2394:B4176,"?*"))</f>
        <v>سالمة على عنيوة خميس</v>
      </c>
      <c r="B2462" s="76" t="str">
        <f>IFERROR(VLOOKUP(ROWS($B$2394:B2462),$C$2394:$D$4108,2,FALSE),"")</f>
        <v>سالمة على عنيوة خميس</v>
      </c>
      <c r="C2462" s="76">
        <f>IF(ISNUMBER(SEARCH($B$3,D2462)),MAXA($C$2393:C2461)+1,0)</f>
        <v>40</v>
      </c>
      <c r="D2462" s="119" t="s">
        <v>193</v>
      </c>
      <c r="M2462" s="119" t="str">
        <f>'اسماء العملاء'!A70</f>
        <v>عادل محمد عبدالله محمد</v>
      </c>
      <c r="N2462" s="120"/>
      <c r="O2462" s="58"/>
    </row>
    <row r="2463" spans="1:15" ht="21" customHeight="1" thickBot="1">
      <c r="A2463" s="112" t="str">
        <f ca="1">OFFSET($B$2394,,,COUNTIF($B$2394:B4177,"?*"))</f>
        <v>على مبروك أحمد يوسف</v>
      </c>
      <c r="B2463" s="76" t="str">
        <f>IFERROR(VLOOKUP(ROWS($B$2394:B2463),$C$2394:$D$4108,2,FALSE),"")</f>
        <v>على مبروك أحمد يوسف</v>
      </c>
      <c r="C2463" s="76">
        <f>IF(ISNUMBER(SEARCH($B$3,D2463)),MAXA($C$2393:C2462)+1,0)</f>
        <v>41</v>
      </c>
      <c r="D2463" s="119" t="s">
        <v>194</v>
      </c>
      <c r="M2463" s="119" t="str">
        <f>'اسماء العملاء'!A71</f>
        <v>هند على عبدالحميد</v>
      </c>
      <c r="N2463" s="120"/>
      <c r="O2463" s="58"/>
    </row>
    <row r="2464" spans="1:15" ht="21" customHeight="1" thickBot="1">
      <c r="A2464" s="112" t="str">
        <f ca="1">OFFSET($B$2394,,,COUNTIF($B$2394:B4178,"?*"))</f>
        <v>محمد عبدالباسط محمد عطيوة</v>
      </c>
      <c r="B2464" s="76" t="str">
        <f>IFERROR(VLOOKUP(ROWS($B$2394:B2464),$C$2394:$D$4108,2,FALSE),"")</f>
        <v>محمد عبدالباسط محمد عطيوة</v>
      </c>
      <c r="C2464" s="76">
        <f>IF(ISNUMBER(SEARCH($B$3,D2464)),MAXA($C$2393:C2463)+1,0)</f>
        <v>0</v>
      </c>
      <c r="D2464" s="119" t="s">
        <v>195</v>
      </c>
      <c r="M2464" s="119" t="str">
        <f>'اسماء العملاء'!A72</f>
        <v>شريف مجدى محمود</v>
      </c>
      <c r="N2464" s="120"/>
      <c r="O2464" s="58"/>
    </row>
    <row r="2465" spans="1:15" ht="21" customHeight="1" thickBot="1">
      <c r="A2465" s="112" t="str">
        <f ca="1">OFFSET($B$2394,,,COUNTIF($B$2394:B4179,"?*"))</f>
        <v>أحمد علاء الدين نظير محمود</v>
      </c>
      <c r="B2465" s="76" t="str">
        <f>IFERROR(VLOOKUP(ROWS($B$2394:B2465),$C$2394:$D$4108,2,FALSE),"")</f>
        <v>أحمد علاء الدين نظير محمود</v>
      </c>
      <c r="C2465" s="76">
        <f>IF(ISNUMBER(SEARCH($B$3,D2465)),MAXA($C$2393:C2464)+1,0)</f>
        <v>42</v>
      </c>
      <c r="D2465" s="119" t="s">
        <v>196</v>
      </c>
      <c r="M2465" s="119" t="str">
        <f>'اسماء العملاء'!A73</f>
        <v>محمد عبدالعال حسيين</v>
      </c>
      <c r="N2465" s="120"/>
      <c r="O2465" s="58"/>
    </row>
    <row r="2466" spans="1:15" ht="21" customHeight="1" thickBot="1">
      <c r="A2466" s="112" t="str">
        <f ca="1">OFFSET($B$2394,,,COUNTIF($B$2394:B4180,"?*"))</f>
        <v>هيثم جابر على قنديل</v>
      </c>
      <c r="B2466" s="76" t="str">
        <f>IFERROR(VLOOKUP(ROWS($B$2394:B2466),$C$2394:$D$4108,2,FALSE),"")</f>
        <v>هيثم جابر على قنديل</v>
      </c>
      <c r="C2466" s="76">
        <f>IF(ISNUMBER(SEARCH($B$3,D2466)),MAXA($C$2393:C2465)+1,0)</f>
        <v>43</v>
      </c>
      <c r="D2466" s="119" t="s">
        <v>197</v>
      </c>
      <c r="M2466" s="119" t="str">
        <f>'اسماء العملاء'!A74</f>
        <v>نورا عيد محمد عاشور</v>
      </c>
      <c r="N2466" s="120"/>
      <c r="O2466" s="58"/>
    </row>
    <row r="2467" spans="1:15" ht="21" customHeight="1" thickBot="1">
      <c r="A2467" s="112" t="str">
        <f ca="1">OFFSET($B$2394,,,COUNTIF($B$2394:B4181,"?*"))</f>
        <v>فهيمه عبد الحى</v>
      </c>
      <c r="B2467" s="76" t="str">
        <f>IFERROR(VLOOKUP(ROWS($B$2394:B2467),$C$2394:$D$4108,2,FALSE),"")</f>
        <v>فهيمه عبد الحى</v>
      </c>
      <c r="C2467" s="76">
        <f>IF(ISNUMBER(SEARCH($B$3,D2467)),MAXA($C$2393:C2466)+1,0)</f>
        <v>0</v>
      </c>
      <c r="D2467" s="119" t="s">
        <v>199</v>
      </c>
      <c r="M2467" s="119" t="str">
        <f>'اسماء العملاء'!A75</f>
        <v>محمود رشاد وزيرى</v>
      </c>
      <c r="N2467" s="120"/>
      <c r="O2467" s="58"/>
    </row>
    <row r="2468" spans="1:15" ht="21" customHeight="1" thickBot="1">
      <c r="A2468" s="112" t="str">
        <f ca="1">OFFSET($B$2394,,,COUNTIF($B$2394:B4182,"?*"))</f>
        <v>لطافة عبدالحفيظ مقاوى</v>
      </c>
      <c r="B2468" s="76" t="str">
        <f>IFERROR(VLOOKUP(ROWS($B$2394:B2468),$C$2394:$D$4108,2,FALSE),"")</f>
        <v>لطافة عبدالحفيظ مقاوى</v>
      </c>
      <c r="C2468" s="76">
        <f>IF(ISNUMBER(SEARCH($B$3,D2468)),MAXA($C$2393:C2467)+1,0)</f>
        <v>0</v>
      </c>
      <c r="D2468" s="119" t="s">
        <v>198</v>
      </c>
      <c r="M2468" s="119" t="str">
        <f>'اسماء العملاء'!A76</f>
        <v>شريف الششتاوى</v>
      </c>
      <c r="N2468" s="120"/>
      <c r="O2468" s="58"/>
    </row>
    <row r="2469" spans="1:15" ht="21" customHeight="1" thickBot="1">
      <c r="A2469" s="112" t="str">
        <f ca="1">OFFSET($B$2394,,,COUNTIF($B$2394:B4183,"?*"))</f>
        <v>زينب عبدالنبى عيد متولى</v>
      </c>
      <c r="B2469" s="76" t="str">
        <f>IFERROR(VLOOKUP(ROWS($B$2394:B2469),$C$2394:$D$4108,2,FALSE),"")</f>
        <v>زينب عبدالنبى عيد متولى</v>
      </c>
      <c r="C2469" s="76">
        <f>IF(ISNUMBER(SEARCH($B$3,D2469)),MAXA($C$2393:C2468)+1,0)</f>
        <v>0</v>
      </c>
      <c r="D2469" s="119" t="s">
        <v>200</v>
      </c>
      <c r="M2469" s="119" t="str">
        <f>'اسماء العملاء'!A77</f>
        <v>جنا وليد جابر</v>
      </c>
      <c r="N2469" s="120"/>
      <c r="O2469" s="58"/>
    </row>
    <row r="2470" spans="1:15" ht="21" customHeight="1" thickBot="1">
      <c r="A2470" s="112" t="str">
        <f ca="1">OFFSET($B$2394,,,COUNTIF($B$2394:B4184,"?*"))</f>
        <v>كوثر عبدالحميد إبراهيم شعيب</v>
      </c>
      <c r="B2470" s="76" t="str">
        <f>IFERROR(VLOOKUP(ROWS($B$2394:B2470),$C$2394:$D$4108,2,FALSE),"")</f>
        <v>كوثر عبدالحميد إبراهيم شعيب</v>
      </c>
      <c r="C2470" s="76">
        <f>IF(ISNUMBER(SEARCH($B$3,D2470)),MAXA($C$2393:C2469)+1,0)</f>
        <v>44</v>
      </c>
      <c r="D2470" s="119" t="s">
        <v>411</v>
      </c>
      <c r="M2470" s="119" t="str">
        <f>'اسماء العملاء'!A78</f>
        <v>السيده على اسماعيل</v>
      </c>
      <c r="N2470" s="120"/>
      <c r="O2470" s="58"/>
    </row>
    <row r="2471" spans="1:15" ht="21" customHeight="1" thickBot="1">
      <c r="A2471" s="112" t="str">
        <f ca="1">OFFSET($B$2394,,,COUNTIF($B$2394:B4185,"?*"))</f>
        <v>عيشة مسعد محمد الزغبى</v>
      </c>
      <c r="B2471" s="76" t="str">
        <f>IFERROR(VLOOKUP(ROWS($B$2394:B2471),$C$2394:$D$4108,2,FALSE),"")</f>
        <v>عيشة مسعد محمد الزغبى</v>
      </c>
      <c r="C2471" s="76">
        <f>IF(ISNUMBER(SEARCH($B$3,D2471)),MAXA($C$2393:C2470)+1,0)</f>
        <v>45</v>
      </c>
      <c r="D2471" s="119" t="s">
        <v>201</v>
      </c>
      <c r="M2471" s="119" t="str">
        <f>'اسماء العملاء'!A79</f>
        <v>عايدة فتحى مصطفى</v>
      </c>
      <c r="N2471" s="120"/>
      <c r="O2471" s="58"/>
    </row>
    <row r="2472" spans="1:15" ht="21" customHeight="1" thickBot="1">
      <c r="A2472" s="112" t="str">
        <f ca="1">OFFSET($B$2394,,,COUNTIF($B$2394:B4186,"?*"))</f>
        <v>الفت أسماعيل عبدالرحيم حسن</v>
      </c>
      <c r="B2472" s="76" t="str">
        <f>IFERROR(VLOOKUP(ROWS($B$2394:B2472),$C$2394:$D$4108,2,FALSE),"")</f>
        <v>الفت أسماعيل عبدالرحيم حسن</v>
      </c>
      <c r="C2472" s="76">
        <f>IF(ISNUMBER(SEARCH($B$3,D2472)),MAXA($C$2393:C2471)+1,0)</f>
        <v>46</v>
      </c>
      <c r="D2472" s="119" t="s">
        <v>202</v>
      </c>
      <c r="M2472" s="119" t="str">
        <f>'اسماء العملاء'!A80</f>
        <v>سعدة محمد أسماعيل</v>
      </c>
      <c r="N2472" s="120"/>
      <c r="O2472" s="58"/>
    </row>
    <row r="2473" spans="1:15" ht="21" customHeight="1" thickBot="1">
      <c r="A2473" s="112" t="str">
        <f ca="1">OFFSET($B$2394,,,COUNTIF($B$2394:B4187,"?*"))</f>
        <v>ليلى عبدالحميد عبدالعاطى على</v>
      </c>
      <c r="B2473" s="76" t="str">
        <f>IFERROR(VLOOKUP(ROWS($B$2394:B2473),$C$2394:$D$4108,2,FALSE),"")</f>
        <v>ليلى عبدالحميد عبدالعاطى على</v>
      </c>
      <c r="C2473" s="76">
        <f>IF(ISNUMBER(SEARCH($B$3,D2473)),MAXA($C$2393:C2472)+1,0)</f>
        <v>47</v>
      </c>
      <c r="D2473" s="119" t="s">
        <v>203</v>
      </c>
      <c r="M2473" s="119" t="str">
        <f>'اسماء العملاء'!A81</f>
        <v>ناجح محمد إبراهيم عسكر</v>
      </c>
      <c r="N2473" s="120"/>
      <c r="O2473" s="58"/>
    </row>
    <row r="2474" spans="1:15" ht="21" customHeight="1" thickBot="1">
      <c r="A2474" s="112" t="str">
        <f ca="1">OFFSET($B$2394,,,COUNTIF($B$2394:B4188,"?*"))</f>
        <v>رباب شرف سليمان عبده</v>
      </c>
      <c r="B2474" s="76" t="str">
        <f>IFERROR(VLOOKUP(ROWS($B$2394:B2474),$C$2394:$D$4108,2,FALSE),"")</f>
        <v>رباب شرف سليمان عبده</v>
      </c>
      <c r="C2474" s="76">
        <f>IF(ISNUMBER(SEARCH($B$3,D2474)),MAXA($C$2393:C2473)+1,0)</f>
        <v>48</v>
      </c>
      <c r="D2474" s="119" t="s">
        <v>204</v>
      </c>
      <c r="M2474" s="119" t="str">
        <f>'اسماء العملاء'!A82</f>
        <v>محمد عبدالفتاح محمود</v>
      </c>
      <c r="N2474" s="120"/>
      <c r="O2474" s="58"/>
    </row>
    <row r="2475" spans="1:15" ht="21" customHeight="1" thickBot="1">
      <c r="A2475" s="112" t="str">
        <f ca="1">OFFSET($B$2394,,,COUNTIF($B$2394:B4189,"?*"))</f>
        <v>عبدالمجيد فرج عبدالمجيد</v>
      </c>
      <c r="B2475" s="76" t="str">
        <f>IFERROR(VLOOKUP(ROWS($B$2394:B2475),$C$2394:$D$4108,2,FALSE),"")</f>
        <v>عبدالمجيد فرج عبدالمجيد</v>
      </c>
      <c r="C2475" s="76">
        <f>IF(ISNUMBER(SEARCH($B$3,D2475)),MAXA($C$2393:C2474)+1,0)</f>
        <v>0</v>
      </c>
      <c r="D2475" s="119" t="s">
        <v>205</v>
      </c>
      <c r="M2475" s="119" t="str">
        <f>'اسماء العملاء'!A83</f>
        <v>مها حمدى بدور</v>
      </c>
      <c r="N2475" s="120"/>
      <c r="O2475" s="58"/>
    </row>
    <row r="2476" spans="1:15" ht="21" customHeight="1" thickBot="1">
      <c r="A2476" s="112" t="str">
        <f ca="1">OFFSET($B$2394,,,COUNTIF($B$2394:B4190,"?*"))</f>
        <v>فهيمة حسنى عبداللطيف</v>
      </c>
      <c r="B2476" s="76" t="str">
        <f>IFERROR(VLOOKUP(ROWS($B$2394:B2476),$C$2394:$D$4108,2,FALSE),"")</f>
        <v>فهيمة حسنى عبداللطيف</v>
      </c>
      <c r="C2476" s="76">
        <f>IF(ISNUMBER(SEARCH($B$3,D2476)),MAXA($C$2393:C2475)+1,0)</f>
        <v>49</v>
      </c>
      <c r="D2476" s="119" t="s">
        <v>206</v>
      </c>
      <c r="M2476" s="119" t="str">
        <f>'اسماء العملاء'!A84</f>
        <v>محمود سعيد العجمى</v>
      </c>
      <c r="N2476" s="120"/>
      <c r="O2476" s="58"/>
    </row>
    <row r="2477" spans="1:15" ht="21" customHeight="1" thickBot="1">
      <c r="A2477" s="112" t="str">
        <f ca="1">OFFSET($B$2394,,,COUNTIF($B$2394:B4191,"?*"))</f>
        <v>إسماعيل محمد عبدالعال على</v>
      </c>
      <c r="B2477" s="76" t="str">
        <f>IFERROR(VLOOKUP(ROWS($B$2394:B2477),$C$2394:$D$4108,2,FALSE),"")</f>
        <v>إسماعيل محمد عبدالعال على</v>
      </c>
      <c r="C2477" s="76">
        <f>IF(ISNUMBER(SEARCH($B$3,D2477)),MAXA($C$2393:C2476)+1,0)</f>
        <v>50</v>
      </c>
      <c r="D2477" s="119" t="s">
        <v>207</v>
      </c>
      <c r="M2477" s="119" t="str">
        <f>'اسماء العملاء'!A85</f>
        <v>طارق محمد أسماعيل</v>
      </c>
      <c r="N2477" s="120"/>
      <c r="O2477" s="58"/>
    </row>
    <row r="2478" spans="1:15" ht="21" customHeight="1" thickBot="1">
      <c r="A2478" s="112" t="str">
        <f ca="1">OFFSET($B$2394,,,COUNTIF($B$2394:B4192,"?*"))</f>
        <v>فتحية محمد عبدالعال</v>
      </c>
      <c r="B2478" s="76" t="str">
        <f>IFERROR(VLOOKUP(ROWS($B$2394:B2478),$C$2394:$D$4108,2,FALSE),"")</f>
        <v>فتحية محمد عبدالعال</v>
      </c>
      <c r="C2478" s="76">
        <f>IF(ISNUMBER(SEARCH($B$3,D2478)),MAXA($C$2393:C2477)+1,0)</f>
        <v>51</v>
      </c>
      <c r="D2478" s="119" t="s">
        <v>208</v>
      </c>
      <c r="M2478" s="119" t="str">
        <f>'اسماء العملاء'!A86</f>
        <v>أمنية جمعة محمد درويش</v>
      </c>
      <c r="N2478" s="120"/>
      <c r="O2478" s="58"/>
    </row>
    <row r="2479" spans="1:15" ht="21" customHeight="1" thickBot="1">
      <c r="A2479" s="112" t="str">
        <f ca="1">OFFSET($B$2394,,,COUNTIF($B$2394:B4193,"?*"))</f>
        <v>عبدالعاطى السيد عبدالعاطى</v>
      </c>
      <c r="B2479" s="76" t="str">
        <f>IFERROR(VLOOKUP(ROWS($B$2394:B2479),$C$2394:$D$4108,2,FALSE),"")</f>
        <v>عبدالعاطى السيد عبدالعاطى</v>
      </c>
      <c r="C2479" s="76">
        <f>IF(ISNUMBER(SEARCH($B$3,D2479)),MAXA($C$2393:C2478)+1,0)</f>
        <v>52</v>
      </c>
      <c r="D2479" s="119" t="s">
        <v>209</v>
      </c>
      <c r="M2479" s="119" t="str">
        <f>'اسماء العملاء'!A87</f>
        <v>علاء أحمد على محمد</v>
      </c>
      <c r="N2479" s="120"/>
      <c r="O2479" s="58"/>
    </row>
    <row r="2480" spans="1:15" ht="21" customHeight="1" thickBot="1">
      <c r="A2480" s="112" t="str">
        <f ca="1">OFFSET($B$2394,,,COUNTIF($B$2394:B4194,"?*"))</f>
        <v>أحمد العربى أحمد بكر</v>
      </c>
      <c r="B2480" s="76" t="str">
        <f>IFERROR(VLOOKUP(ROWS($B$2394:B2480),$C$2394:$D$4108,2,FALSE),"")</f>
        <v>أحمد العربى أحمد بكر</v>
      </c>
      <c r="C2480" s="76">
        <f>IF(ISNUMBER(SEARCH($B$3,D2480)),MAXA($C$2393:C2479)+1,0)</f>
        <v>53</v>
      </c>
      <c r="D2480" s="119" t="s">
        <v>210</v>
      </c>
      <c r="M2480" s="119" t="str">
        <f>'اسماء العملاء'!A88</f>
        <v>محمد أحمد على السيد</v>
      </c>
      <c r="N2480" s="120"/>
      <c r="O2480" s="58"/>
    </row>
    <row r="2481" spans="1:15" ht="21" customHeight="1" thickBot="1">
      <c r="A2481" s="112" t="str">
        <f ca="1">OFFSET($B$2394,,,COUNTIF($B$2394:B4195,"?*"))</f>
        <v>محمد عمر عبدالله العيسوى</v>
      </c>
      <c r="B2481" s="76" t="str">
        <f>IFERROR(VLOOKUP(ROWS($B$2394:B2481),$C$2394:$D$4108,2,FALSE),"")</f>
        <v>محمد عمر عبدالله العيسوى</v>
      </c>
      <c r="C2481" s="76">
        <f>IF(ISNUMBER(SEARCH($B$3,D2481)),MAXA($C$2393:C2480)+1,0)</f>
        <v>54</v>
      </c>
      <c r="D2481" s="119" t="s">
        <v>211</v>
      </c>
      <c r="M2481" s="119" t="str">
        <f>'اسماء العملاء'!A89</f>
        <v>سامية منصور عبداللطيف</v>
      </c>
      <c r="N2481" s="120"/>
      <c r="O2481" s="58"/>
    </row>
    <row r="2482" spans="1:15" ht="21" customHeight="1" thickBot="1">
      <c r="A2482" s="112" t="str">
        <f ca="1">OFFSET($B$2394,,,COUNTIF($B$2394:B4196,"?*"))</f>
        <v>محمد عمر رمضان سالم</v>
      </c>
      <c r="B2482" s="76" t="str">
        <f>IFERROR(VLOOKUP(ROWS($B$2394:B2482),$C$2394:$D$4108,2,FALSE),"")</f>
        <v>محمد عمر رمضان سالم</v>
      </c>
      <c r="C2482" s="76">
        <f>IF(ISNUMBER(SEARCH($B$3,D2482)),MAXA($C$2393:C2481)+1,0)</f>
        <v>55</v>
      </c>
      <c r="D2482" s="119" t="s">
        <v>423</v>
      </c>
      <c r="M2482" s="119" t="str">
        <f>'اسماء العملاء'!A90</f>
        <v>فاطمه عبد العال عبد السلام</v>
      </c>
      <c r="N2482" s="120"/>
      <c r="O2482" s="58"/>
    </row>
    <row r="2483" spans="1:15" ht="21" customHeight="1" thickBot="1">
      <c r="A2483" s="112" t="str">
        <f ca="1">OFFSET($B$2394,,,COUNTIF($B$2394:B4197,"?*"))</f>
        <v>رجب سعد حجازى</v>
      </c>
      <c r="B2483" s="76" t="str">
        <f>IFERROR(VLOOKUP(ROWS($B$2394:B2483),$C$2394:$D$4108,2,FALSE),"")</f>
        <v>رجب سعد حجازى</v>
      </c>
      <c r="C2483" s="76">
        <f>IF(ISNUMBER(SEARCH($B$3,D2483)),MAXA($C$2393:C2482)+1,0)</f>
        <v>56</v>
      </c>
      <c r="D2483" s="119" t="s">
        <v>212</v>
      </c>
      <c r="M2483" s="119" t="str">
        <f>'اسماء العملاء'!A91</f>
        <v>عبدالحميد أبراهيم عبدالحميد</v>
      </c>
      <c r="N2483" s="120"/>
      <c r="O2483" s="58"/>
    </row>
    <row r="2484" spans="1:15" ht="21" customHeight="1" thickBot="1">
      <c r="A2484" s="112" t="str">
        <f ca="1">OFFSET($B$2394,,,COUNTIF($B$2394:B4198,"?*"))</f>
        <v>أسماء صالح عبدالرحيم</v>
      </c>
      <c r="B2484" s="76" t="str">
        <f>IFERROR(VLOOKUP(ROWS($B$2394:B2484),$C$2394:$D$4108,2,FALSE),"")</f>
        <v>أسماء صالح عبدالرحيم</v>
      </c>
      <c r="C2484" s="76">
        <f>IF(ISNUMBER(SEARCH($B$3,D2484)),MAXA($C$2393:C2483)+1,0)</f>
        <v>0</v>
      </c>
      <c r="D2484" s="119" t="s">
        <v>407</v>
      </c>
      <c r="M2484" s="119" t="str">
        <f>'اسماء العملاء'!A92</f>
        <v>مرسي احمد السيد احمد</v>
      </c>
      <c r="N2484" s="120"/>
      <c r="O2484" s="58"/>
    </row>
    <row r="2485" spans="1:15" ht="21" customHeight="1" thickBot="1">
      <c r="A2485" s="112" t="str">
        <f ca="1">OFFSET($B$2394,,,COUNTIF($B$2394:B4199,"?*"))</f>
        <v>إبراهيم قبارى إبراهيم الشافعى</v>
      </c>
      <c r="B2485" s="76" t="str">
        <f>IFERROR(VLOOKUP(ROWS($B$2394:B2485),$C$2394:$D$4108,2,FALSE),"")</f>
        <v>إبراهيم قبارى إبراهيم الشافعى</v>
      </c>
      <c r="C2485" s="76">
        <f>IF(ISNUMBER(SEARCH($B$3,D2485)),MAXA($C$2393:C2484)+1,0)</f>
        <v>0</v>
      </c>
      <c r="D2485" s="119" t="s">
        <v>213</v>
      </c>
      <c r="M2485" s="119" t="str">
        <f>'اسماء العملاء'!A93</f>
        <v>رحاب زكريا حسين</v>
      </c>
      <c r="N2485" s="120"/>
      <c r="O2485" s="58"/>
    </row>
    <row r="2486" spans="1:15" ht="21" customHeight="1" thickBot="1">
      <c r="A2486" s="112" t="str">
        <f ca="1">OFFSET($B$2394,,,COUNTIF($B$2394:B4200,"?*"))</f>
        <v>حسنى خليل عبدة السيد</v>
      </c>
      <c r="B2486" s="76" t="str">
        <f>IFERROR(VLOOKUP(ROWS($B$2394:B2486),$C$2394:$D$4108,2,FALSE),"")</f>
        <v>حسنى خليل عبدة السيد</v>
      </c>
      <c r="C2486" s="76">
        <f>IF(ISNUMBER(SEARCH($B$3,D2486)),MAXA($C$2393:C2485)+1,0)</f>
        <v>57</v>
      </c>
      <c r="D2486" s="119" t="s">
        <v>215</v>
      </c>
      <c r="M2486" s="119" t="str">
        <f>'اسماء العملاء'!A94</f>
        <v>عبير السيد ابراهيم</v>
      </c>
      <c r="N2486" s="120"/>
      <c r="O2486" s="58"/>
    </row>
    <row r="2487" spans="1:15" ht="21" customHeight="1" thickBot="1">
      <c r="A2487" s="112" t="str">
        <f ca="1">OFFSET($B$2394,,,COUNTIF($B$2394:B4201,"?*"))</f>
        <v>محمد محمد عبدالعظيم</v>
      </c>
      <c r="B2487" s="76" t="str">
        <f>IFERROR(VLOOKUP(ROWS($B$2394:B2487),$C$2394:$D$4108,2,FALSE),"")</f>
        <v>محمد محمد عبدالعظيم</v>
      </c>
      <c r="C2487" s="76">
        <f>IF(ISNUMBER(SEARCH($B$3,D2487)),MAXA($C$2393:C2486)+1,0)</f>
        <v>58</v>
      </c>
      <c r="D2487" s="119" t="s">
        <v>410</v>
      </c>
      <c r="M2487" s="119" t="str">
        <f>'اسماء العملاء'!A95</f>
        <v>عمرو شحاته عبيد</v>
      </c>
      <c r="N2487" s="120"/>
      <c r="O2487" s="58"/>
    </row>
    <row r="2488" spans="1:15" ht="21" customHeight="1" thickBot="1">
      <c r="A2488" s="112" t="str">
        <f ca="1">OFFSET($B$2394,,,COUNTIF($B$2394:B4202,"?*"))</f>
        <v>محمد محمود حسن عبدالله</v>
      </c>
      <c r="B2488" s="76" t="str">
        <f>IFERROR(VLOOKUP(ROWS($B$2394:B2488),$C$2394:$D$4108,2,FALSE),"")</f>
        <v>محمد محمود حسن عبدالله</v>
      </c>
      <c r="C2488" s="76">
        <f>IF(ISNUMBER(SEARCH($B$3,D2488)),MAXA($C$2393:C2487)+1,0)</f>
        <v>0</v>
      </c>
      <c r="D2488" s="119" t="s">
        <v>216</v>
      </c>
      <c r="M2488" s="119" t="str">
        <f>'اسماء العملاء'!A96</f>
        <v>لازم مهران احمد</v>
      </c>
      <c r="N2488" s="120"/>
      <c r="O2488" s="58"/>
    </row>
    <row r="2489" spans="1:15" ht="21" customHeight="1" thickBot="1">
      <c r="A2489" s="112" t="str">
        <f ca="1">OFFSET($B$2394,,,COUNTIF($B$2394:B4203,"?*"))</f>
        <v>عبدالمحسن خليل محمد</v>
      </c>
      <c r="B2489" s="76" t="str">
        <f>IFERROR(VLOOKUP(ROWS($B$2394:B2489),$C$2394:$D$4108,2,FALSE),"")</f>
        <v>عبدالمحسن خليل محمد</v>
      </c>
      <c r="C2489" s="76">
        <f>IF(ISNUMBER(SEARCH($B$3,D2489)),MAXA($C$2393:C2488)+1,0)</f>
        <v>59</v>
      </c>
      <c r="D2489" s="119" t="s">
        <v>217</v>
      </c>
      <c r="M2489" s="119" t="str">
        <f>'اسماء العملاء'!A97</f>
        <v>هانم محمد على الشرابى</v>
      </c>
      <c r="N2489" s="120"/>
      <c r="O2489" s="58"/>
    </row>
    <row r="2490" spans="1:15" ht="21" customHeight="1" thickBot="1">
      <c r="A2490" s="112" t="str">
        <f ca="1">OFFSET($B$2394,,,COUNTIF($B$2394:B4204,"?*"))</f>
        <v>رجب أحمد محمود عزوز</v>
      </c>
      <c r="B2490" s="76" t="str">
        <f>IFERROR(VLOOKUP(ROWS($B$2394:B2490),$C$2394:$D$4108,2,FALSE),"")</f>
        <v>رجب أحمد محمود عزوز</v>
      </c>
      <c r="C2490" s="76">
        <f>IF(ISNUMBER(SEARCH($B$3,D2490)),MAXA($C$2393:C2489)+1,0)</f>
        <v>60</v>
      </c>
      <c r="D2490" s="119" t="s">
        <v>218</v>
      </c>
      <c r="M2490" s="119" t="str">
        <f>'اسماء العملاء'!A98</f>
        <v>عبد السلام عبد الحميد حسان</v>
      </c>
      <c r="N2490" s="120"/>
      <c r="O2490" s="58"/>
    </row>
    <row r="2491" spans="1:15" ht="21" customHeight="1" thickBot="1">
      <c r="A2491" s="112" t="str">
        <f ca="1">OFFSET($B$2394,,,COUNTIF($B$2394:B4205,"?*"))</f>
        <v>مصطفى رمضان عبدالله محمد</v>
      </c>
      <c r="B2491" s="76" t="str">
        <f>IFERROR(VLOOKUP(ROWS($B$2394:B2491),$C$2394:$D$4108,2,FALSE),"")</f>
        <v>مصطفى رمضان عبدالله محمد</v>
      </c>
      <c r="C2491" s="76">
        <f>IF(ISNUMBER(SEARCH($B$3,D2491)),MAXA($C$2393:C2490)+1,0)</f>
        <v>61</v>
      </c>
      <c r="D2491" s="119" t="s">
        <v>219</v>
      </c>
      <c r="M2491" s="119" t="str">
        <f>'اسماء العملاء'!A99</f>
        <v>احمد مجدى محمد على سعد</v>
      </c>
      <c r="N2491" s="120"/>
      <c r="O2491" s="58"/>
    </row>
    <row r="2492" spans="1:15" ht="21" customHeight="1" thickBot="1">
      <c r="A2492" s="112" t="str">
        <f ca="1">OFFSET($B$2394,,,COUNTIF($B$2394:B4206,"?*"))</f>
        <v>وليد فاروق على على</v>
      </c>
      <c r="B2492" s="76" t="str">
        <f>IFERROR(VLOOKUP(ROWS($B$2394:B2492),$C$2394:$D$4108,2,FALSE),"")</f>
        <v>وليد فاروق على على</v>
      </c>
      <c r="C2492" s="76">
        <f>IF(ISNUMBER(SEARCH($B$3,D2492)),MAXA($C$2393:C2491)+1,0)</f>
        <v>0</v>
      </c>
      <c r="D2492" s="119" t="s">
        <v>220</v>
      </c>
      <c r="M2492" s="119" t="str">
        <f>'اسماء العملاء'!A100</f>
        <v>منال حمدى بدوى مرسى</v>
      </c>
      <c r="N2492" s="120"/>
      <c r="O2492" s="58"/>
    </row>
    <row r="2493" spans="1:15" ht="21" customHeight="1" thickBot="1">
      <c r="A2493" s="112" t="str">
        <f ca="1">OFFSET($B$2394,,,COUNTIF($B$2394:B4207,"?*"))</f>
        <v>سعيد محمد مصطفى</v>
      </c>
      <c r="B2493" s="76" t="str">
        <f>IFERROR(VLOOKUP(ROWS($B$2394:B2493),$C$2394:$D$4108,2,FALSE),"")</f>
        <v>سعيد محمد مصطفى</v>
      </c>
      <c r="C2493" s="76">
        <f>IF(ISNUMBER(SEARCH($B$3,D2493)),MAXA($C$2393:C2492)+1,0)</f>
        <v>62</v>
      </c>
      <c r="D2493" s="119" t="s">
        <v>221</v>
      </c>
      <c r="M2493" s="119" t="str">
        <f>'اسماء العملاء'!A101</f>
        <v xml:space="preserve">رجب مرسى جمعه محمد درويش </v>
      </c>
      <c r="N2493" s="120"/>
      <c r="O2493" s="58"/>
    </row>
    <row r="2494" spans="1:15" ht="21" customHeight="1" thickBot="1">
      <c r="A2494" s="112" t="str">
        <f ca="1">OFFSET($B$2394,,,COUNTIF($B$2394:B4208,"?*"))</f>
        <v>رمضان ابراهيم اسماعيل</v>
      </c>
      <c r="B2494" s="76" t="str">
        <f>IFERROR(VLOOKUP(ROWS($B$2394:B2494),$C$2394:$D$4108,2,FALSE),"")</f>
        <v>رمضان ابراهيم اسماعيل</v>
      </c>
      <c r="C2494" s="76">
        <f>IF(ISNUMBER(SEARCH($B$3,D2494)),MAXA($C$2393:C2493)+1,0)</f>
        <v>0</v>
      </c>
      <c r="D2494" s="119" t="s">
        <v>222</v>
      </c>
      <c r="M2494" s="119" t="str">
        <f>'اسماء العملاء'!A102</f>
        <v>محمود الطيب محمود</v>
      </c>
      <c r="N2494" s="120"/>
      <c r="O2494" s="58"/>
    </row>
    <row r="2495" spans="1:15" ht="21" customHeight="1" thickBot="1">
      <c r="A2495" s="112" t="str">
        <f ca="1">OFFSET($B$2394,,,COUNTIF($B$2394:B4209,"?*"))</f>
        <v>عبد الرازق جمعه مرسى</v>
      </c>
      <c r="B2495" s="76" t="str">
        <f>IFERROR(VLOOKUP(ROWS($B$2394:B2495),$C$2394:$D$4108,2,FALSE),"")</f>
        <v>عبد الرازق جمعه مرسى</v>
      </c>
      <c r="C2495" s="76">
        <f>IF(ISNUMBER(SEARCH($B$3,D2495)),MAXA($C$2393:C2494)+1,0)</f>
        <v>63</v>
      </c>
      <c r="D2495" s="119" t="s">
        <v>223</v>
      </c>
      <c r="M2495" s="119" t="str">
        <f>'اسماء العملاء'!A103</f>
        <v>رشاد زكريا عبدالميد</v>
      </c>
      <c r="N2495" s="120"/>
      <c r="O2495" s="58"/>
    </row>
    <row r="2496" spans="1:15" ht="21" customHeight="1" thickBot="1">
      <c r="A2496" s="112" t="str">
        <f ca="1">OFFSET($B$2394,,,COUNTIF($B$2394:B4210,"?*"))</f>
        <v>عجمى شهاوى على شهاب</v>
      </c>
      <c r="B2496" s="76" t="str">
        <f>IFERROR(VLOOKUP(ROWS($B$2394:B2496),$C$2394:$D$4108,2,FALSE),"")</f>
        <v>عجمى شهاوى على شهاب</v>
      </c>
      <c r="C2496" s="76">
        <f>IF(ISNUMBER(SEARCH($B$3,D2496)),MAXA($C$2393:C2495)+1,0)</f>
        <v>64</v>
      </c>
      <c r="D2496" s="119" t="s">
        <v>224</v>
      </c>
      <c r="M2496" s="119" t="str">
        <f>'اسماء العملاء'!A104</f>
        <v>عزيزة رجب السيد</v>
      </c>
      <c r="N2496" s="120"/>
      <c r="O2496" s="58"/>
    </row>
    <row r="2497" spans="1:15" ht="21" customHeight="1" thickBot="1">
      <c r="A2497" s="112" t="str">
        <f ca="1">OFFSET($B$2394,,,COUNTIF($B$2394:B4211,"?*"))</f>
        <v>وليد عبد العليم محمد</v>
      </c>
      <c r="B2497" s="76" t="str">
        <f>IFERROR(VLOOKUP(ROWS($B$2394:B2497),$C$2394:$D$4108,2,FALSE),"")</f>
        <v>وليد عبد العليم محمد</v>
      </c>
      <c r="C2497" s="76">
        <f>IF(ISNUMBER(SEARCH($B$3,D2497)),MAXA($C$2393:C2496)+1,0)</f>
        <v>65</v>
      </c>
      <c r="D2497" s="119" t="s">
        <v>225</v>
      </c>
      <c r="M2497" s="119" t="str">
        <f>'اسماء العملاء'!A105</f>
        <v>أمين على أمين</v>
      </c>
      <c r="N2497" s="120"/>
      <c r="O2497" s="58"/>
    </row>
    <row r="2498" spans="1:15" ht="21" customHeight="1" thickBot="1">
      <c r="A2498" s="112" t="str">
        <f ca="1">OFFSET($B$2394,,,COUNTIF($B$2394:B4212,"?*"))</f>
        <v>بركات فواد مسعود</v>
      </c>
      <c r="B2498" s="76" t="str">
        <f>IFERROR(VLOOKUP(ROWS($B$2394:B2498),$C$2394:$D$4108,2,FALSE),"")</f>
        <v>بركات فواد مسعود</v>
      </c>
      <c r="C2498" s="76">
        <f>IF(ISNUMBER(SEARCH($B$3,D2498)),MAXA($C$2393:C2497)+1,0)</f>
        <v>0</v>
      </c>
      <c r="D2498" s="119" t="s">
        <v>226</v>
      </c>
      <c r="M2498" s="119" t="str">
        <f>'اسماء العملاء'!A106</f>
        <v>جيهان خميس سلامة</v>
      </c>
      <c r="N2498" s="120"/>
      <c r="O2498" s="58"/>
    </row>
    <row r="2499" spans="1:15" ht="21" customHeight="1" thickBot="1">
      <c r="A2499" s="112" t="str">
        <f ca="1">OFFSET($B$2394,,,COUNTIF($B$2394:B4213,"?*"))</f>
        <v>محروس جلال عبد الخالق</v>
      </c>
      <c r="B2499" s="76" t="str">
        <f>IFERROR(VLOOKUP(ROWS($B$2394:B2499),$C$2394:$D$4108,2,FALSE),"")</f>
        <v>محروس جلال عبد الخالق</v>
      </c>
      <c r="C2499" s="76">
        <f>IF(ISNUMBER(SEARCH($B$3,D2499)),MAXA($C$2393:C2498)+1,0)</f>
        <v>66</v>
      </c>
      <c r="D2499" s="119" t="s">
        <v>227</v>
      </c>
      <c r="M2499" s="119" t="str">
        <f>'اسماء العملاء'!A107</f>
        <v>أميمة عبدالمنعم عبدالقوى</v>
      </c>
      <c r="N2499" s="120"/>
      <c r="O2499" s="58"/>
    </row>
    <row r="2500" spans="1:15" ht="21" customHeight="1" thickBot="1">
      <c r="A2500" s="112" t="str">
        <f ca="1">OFFSET($B$2394,,,COUNTIF($B$2394:B4214,"?*"))</f>
        <v>صلاح العربى اسماعيل</v>
      </c>
      <c r="B2500" s="76" t="str">
        <f>IFERROR(VLOOKUP(ROWS($B$2394:B2500),$C$2394:$D$4108,2,FALSE),"")</f>
        <v>صلاح العربى اسماعيل</v>
      </c>
      <c r="C2500" s="76">
        <f>IF(ISNUMBER(SEARCH($B$3,D2500)),MAXA($C$2393:C2499)+1,0)</f>
        <v>0</v>
      </c>
      <c r="D2500" s="119" t="s">
        <v>228</v>
      </c>
      <c r="M2500" s="119" t="str">
        <f>'اسماء العملاء'!A108</f>
        <v>شيماء فاروق محمد</v>
      </c>
      <c r="N2500" s="120"/>
      <c r="O2500" s="58"/>
    </row>
    <row r="2501" spans="1:15" ht="21" customHeight="1" thickBot="1">
      <c r="A2501" s="112" t="str">
        <f ca="1">OFFSET($B$2394,,,COUNTIF($B$2394:B4215,"?*"))</f>
        <v>صبحيه عبد العاطى</v>
      </c>
      <c r="B2501" s="76" t="str">
        <f>IFERROR(VLOOKUP(ROWS($B$2394:B2501),$C$2394:$D$4108,2,FALSE),"")</f>
        <v>صبحيه عبد العاطى</v>
      </c>
      <c r="C2501" s="76">
        <f>IF(ISNUMBER(SEARCH($B$3,D2501)),MAXA($C$2393:C2500)+1,0)</f>
        <v>67</v>
      </c>
      <c r="D2501" s="119" t="s">
        <v>229</v>
      </c>
      <c r="M2501" s="119" t="str">
        <f>'اسماء العملاء'!A109</f>
        <v>عزة إبراهيم حسن محمود</v>
      </c>
      <c r="N2501" s="120"/>
      <c r="O2501" s="58"/>
    </row>
    <row r="2502" spans="1:15" ht="21" customHeight="1" thickBot="1">
      <c r="A2502" s="112" t="str">
        <f ca="1">OFFSET($B$2394,,,COUNTIF($B$2394:B4216,"?*"))</f>
        <v>نعمه السيد عباس ابراهيم</v>
      </c>
      <c r="B2502" s="76" t="str">
        <f>IFERROR(VLOOKUP(ROWS($B$2394:B2502),$C$2394:$D$4108,2,FALSE),"")</f>
        <v>نعمه السيد عباس ابراهيم</v>
      </c>
      <c r="C2502" s="76">
        <f>IF(ISNUMBER(SEARCH($B$3,D2502)),MAXA($C$2393:C2501)+1,0)</f>
        <v>68</v>
      </c>
      <c r="D2502" s="119" t="s">
        <v>230</v>
      </c>
      <c r="M2502" s="119" t="str">
        <f>'اسماء العملاء'!A110</f>
        <v>حسين توفيق السيد عزوز</v>
      </c>
      <c r="N2502" s="120"/>
      <c r="O2502" s="58"/>
    </row>
    <row r="2503" spans="1:15" ht="21" customHeight="1" thickBot="1">
      <c r="A2503" s="112" t="str">
        <f ca="1">OFFSET($B$2394,,,COUNTIF($B$2394:B4217,"?*"))</f>
        <v>جليله شهاوى على شهاب</v>
      </c>
      <c r="B2503" s="76" t="str">
        <f>IFERROR(VLOOKUP(ROWS($B$2394:B2503),$C$2394:$D$4108,2,FALSE),"")</f>
        <v>جليله شهاوى على شهاب</v>
      </c>
      <c r="C2503" s="76">
        <f>IF(ISNUMBER(SEARCH($B$3,D2503)),MAXA($C$2393:C2502)+1,0)</f>
        <v>69</v>
      </c>
      <c r="D2503" s="119" t="s">
        <v>231</v>
      </c>
      <c r="M2503" s="119" t="str">
        <f>'اسماء العملاء'!A111</f>
        <v>سالمة على عنيوة خميس</v>
      </c>
      <c r="N2503" s="120"/>
      <c r="O2503" s="58"/>
    </row>
    <row r="2504" spans="1:15" ht="21" customHeight="1" thickBot="1">
      <c r="A2504" s="112" t="str">
        <f ca="1">OFFSET($B$2394,,,COUNTIF($B$2394:B4218,"?*"))</f>
        <v>حسن على ابراهيم محمد</v>
      </c>
      <c r="B2504" s="76" t="str">
        <f>IFERROR(VLOOKUP(ROWS($B$2394:B2504),$C$2394:$D$4108,2,FALSE),"")</f>
        <v>حسن على ابراهيم محمد</v>
      </c>
      <c r="C2504" s="76">
        <f>IF(ISNUMBER(SEARCH($B$3,D2504)),MAXA($C$2393:C2503)+1,0)</f>
        <v>70</v>
      </c>
      <c r="D2504" s="119" t="s">
        <v>232</v>
      </c>
      <c r="M2504" s="119" t="str">
        <f>'اسماء العملاء'!A112</f>
        <v>على مبروك أحمد يوسف</v>
      </c>
      <c r="N2504" s="120"/>
      <c r="O2504" s="58"/>
    </row>
    <row r="2505" spans="1:15" ht="21" customHeight="1" thickBot="1">
      <c r="A2505" s="112" t="str">
        <f ca="1">OFFSET($B$2394,,,COUNTIF($B$2394:B4219,"?*"))</f>
        <v>هيثم عبد الحميد</v>
      </c>
      <c r="B2505" s="76" t="str">
        <f>IFERROR(VLOOKUP(ROWS($B$2394:B2505),$C$2394:$D$4108,2,FALSE),"")</f>
        <v>هيثم عبد الحميد</v>
      </c>
      <c r="C2505" s="76">
        <f>IF(ISNUMBER(SEARCH($B$3,D2505)),MAXA($C$2393:C2504)+1,0)</f>
        <v>71</v>
      </c>
      <c r="D2505" s="119" t="s">
        <v>233</v>
      </c>
      <c r="M2505" s="119" t="str">
        <f>'اسماء العملاء'!A113</f>
        <v>محمد عبدالباسط محمد عطيوة</v>
      </c>
      <c r="N2505" s="120"/>
      <c r="O2505" s="58"/>
    </row>
    <row r="2506" spans="1:15" ht="21" customHeight="1" thickBot="1">
      <c r="A2506" s="112" t="str">
        <f ca="1">OFFSET($B$2394,,,COUNTIF($B$2394:B4220,"?*"))</f>
        <v>خالد عباس محمد</v>
      </c>
      <c r="B2506" s="76" t="str">
        <f>IFERROR(VLOOKUP(ROWS($B$2394:B2506),$C$2394:$D$4108,2,FALSE),"")</f>
        <v>خالد عباس محمد</v>
      </c>
      <c r="C2506" s="76">
        <f>IF(ISNUMBER(SEARCH($B$3,D2506)),MAXA($C$2393:C2505)+1,0)</f>
        <v>0</v>
      </c>
      <c r="D2506" s="119" t="s">
        <v>234</v>
      </c>
      <c r="M2506" s="119" t="str">
        <f>'اسماء العملاء'!A114</f>
        <v>نصرة محمود مرسى حسن 1</v>
      </c>
      <c r="N2506" s="120"/>
      <c r="O2506" s="58"/>
    </row>
    <row r="2507" spans="1:15" ht="21" customHeight="1" thickBot="1">
      <c r="A2507" s="112" t="str">
        <f ca="1">OFFSET($B$2394,,,COUNTIF($B$2394:B4221,"?*"))</f>
        <v>ناصر سعيد محمد</v>
      </c>
      <c r="B2507" s="76" t="str">
        <f>IFERROR(VLOOKUP(ROWS($B$2394:B2507),$C$2394:$D$4108,2,FALSE),"")</f>
        <v>ناصر سعيد محمد</v>
      </c>
      <c r="C2507" s="76">
        <f>IF(ISNUMBER(SEARCH($B$3,D2507)),MAXA($C$2393:C2506)+1,0)</f>
        <v>0</v>
      </c>
      <c r="D2507" s="119" t="s">
        <v>235</v>
      </c>
      <c r="M2507" s="119" t="str">
        <f>'اسماء العملاء'!A115</f>
        <v>نصرة محمود مرسى حسن 2</v>
      </c>
      <c r="N2507" s="120"/>
      <c r="O2507" s="58"/>
    </row>
    <row r="2508" spans="1:15" ht="21" customHeight="1" thickBot="1">
      <c r="A2508" s="112" t="str">
        <f ca="1">OFFSET($B$2394,,,COUNTIF($B$2394:B4222,"?*"))</f>
        <v>حمدى محمد عبد الفتاح</v>
      </c>
      <c r="B2508" s="76" t="str">
        <f>IFERROR(VLOOKUP(ROWS($B$2394:B2508),$C$2394:$D$4108,2,FALSE),"")</f>
        <v>حمدى محمد عبد الفتاح</v>
      </c>
      <c r="C2508" s="76">
        <f>IF(ISNUMBER(SEARCH($B$3,D2508)),MAXA($C$2393:C2507)+1,0)</f>
        <v>0</v>
      </c>
      <c r="D2508" s="119" t="s">
        <v>236</v>
      </c>
      <c r="M2508" s="119" t="str">
        <f>'اسماء العملاء'!A116</f>
        <v>إسلام فولى خلف رمضان</v>
      </c>
      <c r="N2508" s="120"/>
      <c r="O2508" s="58"/>
    </row>
    <row r="2509" spans="1:15" ht="21" customHeight="1" thickBot="1">
      <c r="A2509" s="112" t="str">
        <f ca="1">OFFSET($B$2394,,,COUNTIF($B$2394:B4223,"?*"))</f>
        <v>قبارى عبد الرحيم فرغلى</v>
      </c>
      <c r="B2509" s="76" t="str">
        <f>IFERROR(VLOOKUP(ROWS($B$2394:B2509),$C$2394:$D$4108,2,FALSE),"")</f>
        <v>قبارى عبد الرحيم فرغلى</v>
      </c>
      <c r="C2509" s="76">
        <f>IF(ISNUMBER(SEARCH($B$3,D2509)),MAXA($C$2393:C2508)+1,0)</f>
        <v>72</v>
      </c>
      <c r="D2509" s="119" t="s">
        <v>237</v>
      </c>
      <c r="M2509" s="119" t="str">
        <f>'اسماء العملاء'!A117</f>
        <v>أحمد علاء الدين نظير محمود</v>
      </c>
      <c r="N2509" s="120"/>
      <c r="O2509" s="58"/>
    </row>
    <row r="2510" spans="1:15" ht="21" customHeight="1" thickBot="1">
      <c r="A2510" s="112" t="str">
        <f ca="1">OFFSET($B$2394,,,COUNTIF($B$2394:B4224,"?*"))</f>
        <v>سعيد عاطف فهمى</v>
      </c>
      <c r="B2510" s="76" t="str">
        <f>IFERROR(VLOOKUP(ROWS($B$2394:B2510),$C$2394:$D$4108,2,FALSE),"")</f>
        <v>سعيد عاطف فهمى</v>
      </c>
      <c r="C2510" s="76">
        <f>IF(ISNUMBER(SEARCH($B$3,D2510)),MAXA($C$2393:C2509)+1,0)</f>
        <v>0</v>
      </c>
      <c r="D2510" s="119" t="s">
        <v>238</v>
      </c>
      <c r="M2510" s="119" t="str">
        <f>'اسماء العملاء'!A118</f>
        <v>محمد جلال الدين أحمد</v>
      </c>
      <c r="N2510" s="120"/>
      <c r="O2510" s="58"/>
    </row>
    <row r="2511" spans="1:15" ht="21" customHeight="1" thickBot="1">
      <c r="A2511" s="112" t="str">
        <f ca="1">OFFSET($B$2394,,,COUNTIF($B$2394:B4225,"?*"))</f>
        <v>عيشه محمود احمد</v>
      </c>
      <c r="B2511" s="76" t="str">
        <f>IFERROR(VLOOKUP(ROWS($B$2394:B2511),$C$2394:$D$4108,2,FALSE),"")</f>
        <v>عيشه محمود احمد</v>
      </c>
      <c r="C2511" s="76">
        <f>IF(ISNUMBER(SEARCH($B$3,D2511)),MAXA($C$2393:C2510)+1,0)</f>
        <v>73</v>
      </c>
      <c r="D2511" s="119" t="s">
        <v>239</v>
      </c>
      <c r="M2511" s="119" t="str">
        <f>'اسماء العملاء'!A119</f>
        <v>هيثم جابر على قنديل</v>
      </c>
      <c r="N2511" s="120"/>
      <c r="O2511" s="58"/>
    </row>
    <row r="2512" spans="1:15" ht="21" customHeight="1" thickBot="1">
      <c r="A2512" s="112" t="str">
        <f ca="1">OFFSET($B$2394,,,COUNTIF($B$2394:B4226,"?*"))</f>
        <v>مجدى عبد السميع عبد الشافى</v>
      </c>
      <c r="B2512" s="76" t="str">
        <f>IFERROR(VLOOKUP(ROWS($B$2394:B2512),$C$2394:$D$4108,2,FALSE),"")</f>
        <v>مجدى عبد السميع عبد الشافى</v>
      </c>
      <c r="C2512" s="76">
        <f>IF(ISNUMBER(SEARCH($B$3,D2512)),MAXA($C$2393:C2511)+1,0)</f>
        <v>0</v>
      </c>
      <c r="D2512" s="119" t="s">
        <v>240</v>
      </c>
      <c r="M2512" s="119" t="str">
        <f>'اسماء العملاء'!A120</f>
        <v>صبرة محمد محمود أحمد</v>
      </c>
      <c r="N2512" s="120"/>
      <c r="O2512" s="58"/>
    </row>
    <row r="2513" spans="1:15" ht="21" customHeight="1" thickBot="1">
      <c r="A2513" s="112" t="str">
        <f ca="1">OFFSET($B$2394,,,COUNTIF($B$2394:B4227,"?*"))</f>
        <v>تركيه عويس رشوان</v>
      </c>
      <c r="B2513" s="76" t="str">
        <f>IFERROR(VLOOKUP(ROWS($B$2394:B2513),$C$2394:$D$4108,2,FALSE),"")</f>
        <v>تركيه عويس رشوان</v>
      </c>
      <c r="C2513" s="76">
        <f>IF(ISNUMBER(SEARCH($B$3,D2513)),MAXA($C$2393:C2512)+1,0)</f>
        <v>74</v>
      </c>
      <c r="D2513" s="119" t="s">
        <v>409</v>
      </c>
      <c r="M2513" s="119" t="str">
        <f>'اسماء العملاء'!A121</f>
        <v>فهيمه عبد الحى</v>
      </c>
      <c r="N2513" s="120"/>
      <c r="O2513" s="58"/>
    </row>
    <row r="2514" spans="1:15" ht="21" customHeight="1" thickBot="1">
      <c r="A2514" s="112" t="str">
        <f ca="1">OFFSET($B$2394,,,COUNTIF($B$2394:B4228,"?*"))</f>
        <v>محمد السيد عبدالله</v>
      </c>
      <c r="B2514" s="76" t="str">
        <f>IFERROR(VLOOKUP(ROWS($B$2394:B2514),$C$2394:$D$4108,2,FALSE),"")</f>
        <v>محمد السيد عبدالله</v>
      </c>
      <c r="C2514" s="76">
        <f>IF(ISNUMBER(SEARCH($B$3,D2514)),MAXA($C$2393:C2513)+1,0)</f>
        <v>75</v>
      </c>
      <c r="D2514" s="119" t="s">
        <v>241</v>
      </c>
      <c r="M2514" s="119" t="str">
        <f>'اسماء العملاء'!A122</f>
        <v>لطافة عبدالحفيظ مقاوى</v>
      </c>
      <c r="N2514" s="120"/>
      <c r="O2514" s="58"/>
    </row>
    <row r="2515" spans="1:15" ht="21" customHeight="1" thickBot="1">
      <c r="A2515" s="112" t="str">
        <f ca="1">OFFSET($B$2394,,,COUNTIF($B$2394:B4229,"?*"))</f>
        <v>سمسومه جمعه</v>
      </c>
      <c r="B2515" s="76" t="str">
        <f>IFERROR(VLOOKUP(ROWS($B$2394:B2515),$C$2394:$D$4108,2,FALSE),"")</f>
        <v>سمسومه جمعه</v>
      </c>
      <c r="C2515" s="76">
        <f>IF(ISNUMBER(SEARCH($B$3,D2515)),MAXA($C$2393:C2514)+1,0)</f>
        <v>76</v>
      </c>
      <c r="D2515" s="119" t="s">
        <v>242</v>
      </c>
      <c r="M2515" s="119" t="str">
        <f>'اسماء العملاء'!A123</f>
        <v>زينب عبدالنبى عيد متولى</v>
      </c>
      <c r="N2515" s="120"/>
      <c r="O2515" s="58"/>
    </row>
    <row r="2516" spans="1:15" ht="21" customHeight="1" thickBot="1">
      <c r="A2516" s="112" t="str">
        <f ca="1">OFFSET($B$2394,,,COUNTIF($B$2394:B4230,"?*"))</f>
        <v>سكينه سعد مصطفى</v>
      </c>
      <c r="B2516" s="76" t="str">
        <f>IFERROR(VLOOKUP(ROWS($B$2394:B2516),$C$2394:$D$4108,2,FALSE),"")</f>
        <v>سكينه سعد مصطفى</v>
      </c>
      <c r="C2516" s="76">
        <f>IF(ISNUMBER(SEARCH($B$3,D2516)),MAXA($C$2393:C2515)+1,0)</f>
        <v>77</v>
      </c>
      <c r="D2516" s="119" t="s">
        <v>243</v>
      </c>
      <c r="M2516" s="119" t="str">
        <f>'اسماء العملاء'!A124</f>
        <v>كوثر عبدالحميد إبراهيم شعيب</v>
      </c>
      <c r="N2516" s="120"/>
      <c r="O2516" s="58"/>
    </row>
    <row r="2517" spans="1:15" ht="21" customHeight="1" thickBot="1">
      <c r="A2517" s="112" t="str">
        <f ca="1">OFFSET($B$2394,,,COUNTIF($B$2394:B4231,"?*"))</f>
        <v>شريف معروف عبد الرازق</v>
      </c>
      <c r="B2517" s="76" t="str">
        <f>IFERROR(VLOOKUP(ROWS($B$2394:B2517),$C$2394:$D$4108,2,FALSE),"")</f>
        <v>شريف معروف عبد الرازق</v>
      </c>
      <c r="C2517" s="76">
        <f>IF(ISNUMBER(SEARCH($B$3,D2517)),MAXA($C$2393:C2516)+1,0)</f>
        <v>0</v>
      </c>
      <c r="D2517" s="119" t="s">
        <v>244</v>
      </c>
      <c r="M2517" s="119" t="str">
        <f>'اسماء العملاء'!A125</f>
        <v>نجلاء فتحى أحمد محمد</v>
      </c>
      <c r="N2517" s="120"/>
      <c r="O2517" s="58"/>
    </row>
    <row r="2518" spans="1:15" ht="21" customHeight="1" thickBot="1">
      <c r="A2518" s="112" t="str">
        <f ca="1">OFFSET($B$2394,,,COUNTIF($B$2394:B4232,"?*"))</f>
        <v>مصطفى عيد السيد على</v>
      </c>
      <c r="B2518" s="76" t="str">
        <f>IFERROR(VLOOKUP(ROWS($B$2394:B2518),$C$2394:$D$4108,2,FALSE),"")</f>
        <v>مصطفى عيد السيد على</v>
      </c>
      <c r="C2518" s="76">
        <f>IF(ISNUMBER(SEARCH($B$3,D2518)),MAXA($C$2393:C2517)+1,0)</f>
        <v>78</v>
      </c>
      <c r="D2518" s="119" t="s">
        <v>245</v>
      </c>
      <c r="M2518" s="119" t="str">
        <f>'اسماء العملاء'!A126</f>
        <v>عيشة مسعد محمد الزغبى</v>
      </c>
      <c r="N2518" s="120"/>
      <c r="O2518" s="58"/>
    </row>
    <row r="2519" spans="1:15" ht="21" customHeight="1" thickBot="1">
      <c r="A2519" s="112" t="str">
        <f ca="1">OFFSET($B$2394,,,COUNTIF($B$2394:B4233,"?*"))</f>
        <v xml:space="preserve">عاطف السيد حسن </v>
      </c>
      <c r="B2519" s="76" t="str">
        <f>IFERROR(VLOOKUP(ROWS($B$2394:B2519),$C$2394:$D$4108,2,FALSE),"")</f>
        <v xml:space="preserve">عاطف السيد حسن </v>
      </c>
      <c r="C2519" s="76">
        <f>IF(ISNUMBER(SEARCH($B$3,D2519)),MAXA($C$2393:C2518)+1,0)</f>
        <v>0</v>
      </c>
      <c r="D2519" s="119" t="s">
        <v>246</v>
      </c>
      <c r="M2519" s="119" t="str">
        <f>'اسماء العملاء'!A127</f>
        <v>محمود أحمد مصطفى محمد</v>
      </c>
      <c r="N2519" s="120"/>
      <c r="O2519" s="58"/>
    </row>
    <row r="2520" spans="1:15" ht="21" customHeight="1" thickBot="1">
      <c r="A2520" s="112" t="str">
        <f ca="1">OFFSET($B$2394,,,COUNTIF($B$2394:B4234,"?*"))</f>
        <v>رافت خميس عبد النبي</v>
      </c>
      <c r="B2520" s="76" t="str">
        <f>IFERROR(VLOOKUP(ROWS($B$2394:B2520),$C$2394:$D$4108,2,FALSE),"")</f>
        <v>رافت خميس عبد النبي</v>
      </c>
      <c r="C2520" s="76">
        <f>IF(ISNUMBER(SEARCH($B$3,D2520)),MAXA($C$2393:C2519)+1,0)</f>
        <v>79</v>
      </c>
      <c r="D2520" s="119" t="s">
        <v>247</v>
      </c>
      <c r="M2520" s="119" t="str">
        <f>'اسماء العملاء'!A128</f>
        <v>الفت أسماعيل عبدالرحيم حسن</v>
      </c>
      <c r="N2520" s="120"/>
      <c r="O2520" s="58"/>
    </row>
    <row r="2521" spans="1:15" ht="21" customHeight="1" thickBot="1">
      <c r="A2521" s="112" t="str">
        <f ca="1">OFFSET($B$2394,,,COUNTIF($B$2394:B4235,"?*"))</f>
        <v xml:space="preserve">فاطمه عاشور صالح </v>
      </c>
      <c r="B2521" s="76" t="str">
        <f>IFERROR(VLOOKUP(ROWS($B$2394:B2521),$C$2394:$D$4108,2,FALSE),"")</f>
        <v xml:space="preserve">فاطمه عاشور صالح </v>
      </c>
      <c r="C2521" s="76">
        <f>IF(ISNUMBER(SEARCH($B$3,D2521)),MAXA($C$2393:C2520)+1,0)</f>
        <v>80</v>
      </c>
      <c r="D2521" s="119" t="s">
        <v>248</v>
      </c>
      <c r="M2521" s="119" t="str">
        <f>'اسماء العملاء'!A129</f>
        <v>ليلى عبدالحميد عبدالعاطى على</v>
      </c>
      <c r="N2521" s="120"/>
      <c r="O2521" s="58"/>
    </row>
    <row r="2522" spans="1:15" ht="21" customHeight="1" thickBot="1">
      <c r="A2522" s="112" t="str">
        <f ca="1">OFFSET($B$2394,,,COUNTIF($B$2394:B4236,"?*"))</f>
        <v>عاطف وحيد عزت حسام الدين</v>
      </c>
      <c r="B2522" s="76" t="str">
        <f>IFERROR(VLOOKUP(ROWS($B$2394:B2522),$C$2394:$D$4108,2,FALSE),"")</f>
        <v>عاطف وحيد عزت حسام الدين</v>
      </c>
      <c r="C2522" s="76">
        <f>IF(ISNUMBER(SEARCH($B$3,D2522)),MAXA($C$2393:C2521)+1,0)</f>
        <v>0</v>
      </c>
      <c r="D2522" s="119" t="s">
        <v>249</v>
      </c>
      <c r="M2522" s="119" t="str">
        <f>'اسماء العملاء'!A130</f>
        <v>رمضان أحمد رمان محمد</v>
      </c>
      <c r="N2522" s="120"/>
      <c r="O2522" s="58"/>
    </row>
    <row r="2523" spans="1:15" ht="21" customHeight="1" thickBot="1">
      <c r="A2523" s="112" t="str">
        <f ca="1">OFFSET($B$2394,,,COUNTIF($B$2394:B4237,"?*"))</f>
        <v>عنايات عبدالله محمد</v>
      </c>
      <c r="B2523" s="76" t="str">
        <f>IFERROR(VLOOKUP(ROWS($B$2394:B2523),$C$2394:$D$4108,2,FALSE),"")</f>
        <v>عنايات عبدالله محمد</v>
      </c>
      <c r="C2523" s="76">
        <f>IF(ISNUMBER(SEARCH($B$3,D2523)),MAXA($C$2393:C2522)+1,0)</f>
        <v>0</v>
      </c>
      <c r="D2523" s="119" t="s">
        <v>250</v>
      </c>
      <c r="M2523" s="119" t="str">
        <f>'اسماء العملاء'!A131</f>
        <v>حسنى هلال حسنى موسى</v>
      </c>
      <c r="N2523" s="120"/>
      <c r="O2523" s="58"/>
    </row>
    <row r="2524" spans="1:15" ht="21" customHeight="1" thickBot="1">
      <c r="A2524" s="112" t="str">
        <f ca="1">OFFSET($B$2394,,,COUNTIF($B$2394:B4238,"?*"))</f>
        <v xml:space="preserve">احمد عطية علي </v>
      </c>
      <c r="B2524" s="76" t="str">
        <f>IFERROR(VLOOKUP(ROWS($B$2394:B2524),$C$2394:$D$4108,2,FALSE),"")</f>
        <v xml:space="preserve">احمد عطية علي </v>
      </c>
      <c r="C2524" s="76">
        <f>IF(ISNUMBER(SEARCH($B$3,D2524)),MAXA($C$2393:C2523)+1,0)</f>
        <v>81</v>
      </c>
      <c r="D2524" s="119" t="s">
        <v>251</v>
      </c>
      <c r="M2524" s="119" t="str">
        <f>'اسماء العملاء'!A132</f>
        <v>رباب شرف سليمان عبده</v>
      </c>
      <c r="N2524" s="120"/>
      <c r="O2524" s="58"/>
    </row>
    <row r="2525" spans="1:15" ht="21" customHeight="1" thickBot="1">
      <c r="A2525" s="112" t="str">
        <f ca="1">OFFSET($B$2394,,,COUNTIF($B$2394:B4239,"?*"))</f>
        <v>علي كامل محمد</v>
      </c>
      <c r="B2525" s="76" t="str">
        <f>IFERROR(VLOOKUP(ROWS($B$2394:B2525),$C$2394:$D$4108,2,FALSE),"")</f>
        <v>علي كامل محمد</v>
      </c>
      <c r="C2525" s="76">
        <f>IF(ISNUMBER(SEARCH($B$3,D2525)),MAXA($C$2393:C2524)+1,0)</f>
        <v>0</v>
      </c>
      <c r="D2525" s="119" t="s">
        <v>252</v>
      </c>
      <c r="M2525" s="119" t="str">
        <f>'اسماء العملاء'!A133</f>
        <v xml:space="preserve">سميرة إبراهيم السيد </v>
      </c>
      <c r="N2525" s="120"/>
      <c r="O2525" s="58"/>
    </row>
    <row r="2526" spans="1:15" ht="21" customHeight="1" thickBot="1">
      <c r="A2526" s="112" t="str">
        <f ca="1">OFFSET($B$2394,,,COUNTIF($B$2394:B4240,"?*"))</f>
        <v>تهاني رشدي عبد الستار</v>
      </c>
      <c r="B2526" s="76" t="str">
        <f>IFERROR(VLOOKUP(ROWS($B$2394:B2526),$C$2394:$D$4108,2,FALSE),"")</f>
        <v>تهاني رشدي عبد الستار</v>
      </c>
      <c r="C2526" s="76">
        <f>IF(ISNUMBER(SEARCH($B$3,D2526)),MAXA($C$2393:C2525)+1,0)</f>
        <v>0</v>
      </c>
      <c r="D2526" s="119" t="s">
        <v>253</v>
      </c>
      <c r="M2526" s="119" t="str">
        <f>'اسماء العملاء'!A134</f>
        <v>محمد احد محمد متولى</v>
      </c>
      <c r="N2526" s="120"/>
      <c r="O2526" s="58"/>
    </row>
    <row r="2527" spans="1:15" ht="21" customHeight="1" thickBot="1">
      <c r="A2527" s="112" t="str">
        <f ca="1">OFFSET($B$2394,,,COUNTIF($B$2394:B4241,"?*"))</f>
        <v>اسماعيل محمد عبد العال</v>
      </c>
      <c r="B2527" s="76" t="str">
        <f>IFERROR(VLOOKUP(ROWS($B$2394:B2527),$C$2394:$D$4108,2,FALSE),"")</f>
        <v>اسماعيل محمد عبد العال</v>
      </c>
      <c r="C2527" s="76">
        <f>IF(ISNUMBER(SEARCH($B$3,D2527)),MAXA($C$2393:C2526)+1,0)</f>
        <v>0</v>
      </c>
      <c r="D2527" s="119" t="s">
        <v>254</v>
      </c>
      <c r="M2527" s="119" t="str">
        <f>'اسماء العملاء'!A135</f>
        <v xml:space="preserve">صالح فتح الله محمود </v>
      </c>
      <c r="N2527" s="120"/>
      <c r="O2527" s="58"/>
    </row>
    <row r="2528" spans="1:15" ht="21" customHeight="1" thickBot="1">
      <c r="A2528" s="112" t="str">
        <f ca="1">OFFSET($B$2394,,,COUNTIF($B$2394:B4242,"?*"))</f>
        <v>اسماعيل محمد عبد العال</v>
      </c>
      <c r="B2528" s="76" t="str">
        <f>IFERROR(VLOOKUP(ROWS($B$2394:B2528),$C$2394:$D$4108,2,FALSE),"")</f>
        <v>اسماعيل محمد عبد العال</v>
      </c>
      <c r="C2528" s="76">
        <f>IF(ISNUMBER(SEARCH($B$3,D2528)),MAXA($C$2393:C2527)+1,0)</f>
        <v>82</v>
      </c>
      <c r="D2528" s="119" t="s">
        <v>255</v>
      </c>
      <c r="M2528" s="119" t="str">
        <f>'اسماء العملاء'!A136</f>
        <v>عبدالمجيد فرج عبدالمجيد</v>
      </c>
      <c r="N2528" s="120"/>
      <c r="O2528" s="58"/>
    </row>
    <row r="2529" spans="1:15" ht="21" customHeight="1" thickBot="1">
      <c r="A2529" s="112" t="str">
        <f ca="1">OFFSET($B$2394,,,COUNTIF($B$2394:B4243,"?*"))</f>
        <v xml:space="preserve">عمرو عجمي شهاوي </v>
      </c>
      <c r="B2529" s="76" t="str">
        <f>IFERROR(VLOOKUP(ROWS($B$2394:B2529),$C$2394:$D$4108,2,FALSE),"")</f>
        <v xml:space="preserve">عمرو عجمي شهاوي </v>
      </c>
      <c r="C2529" s="76">
        <f>IF(ISNUMBER(SEARCH($B$3,D2529)),MAXA($C$2393:C2528)+1,0)</f>
        <v>83</v>
      </c>
      <c r="D2529" s="119" t="s">
        <v>256</v>
      </c>
      <c r="M2529" s="119" t="str">
        <f>'اسماء العملاء'!A137</f>
        <v>فهيمة حسنى عبداللطيف</v>
      </c>
      <c r="N2529" s="120"/>
      <c r="O2529" s="58"/>
    </row>
    <row r="2530" spans="1:15" ht="21" customHeight="1" thickBot="1">
      <c r="A2530" s="112" t="str">
        <f ca="1">OFFSET($B$2394,,,COUNTIF($B$2394:B4244,"?*"))</f>
        <v>محمد عجمي شهاوي</v>
      </c>
      <c r="B2530" s="76" t="str">
        <f>IFERROR(VLOOKUP(ROWS($B$2394:B2530),$C$2394:$D$4108,2,FALSE),"")</f>
        <v>محمد عجمي شهاوي</v>
      </c>
      <c r="C2530" s="76">
        <f>IF(ISNUMBER(SEARCH($B$3,D2530)),MAXA($C$2393:C2529)+1,0)</f>
        <v>84</v>
      </c>
      <c r="D2530" s="119" t="s">
        <v>257</v>
      </c>
      <c r="M2530" s="119" t="str">
        <f>'اسماء العملاء'!A138</f>
        <v>إسماعيل محمد عبدالعال على</v>
      </c>
      <c r="N2530" s="120"/>
      <c r="O2530" s="58"/>
    </row>
    <row r="2531" spans="1:15" ht="21" customHeight="1" thickBot="1">
      <c r="A2531" s="112" t="str">
        <f ca="1">OFFSET($B$2394,,,COUNTIF($B$2394:B4245,"?*"))</f>
        <v>احمد عجمي شهاوي</v>
      </c>
      <c r="B2531" s="76" t="str">
        <f>IFERROR(VLOOKUP(ROWS($B$2394:B2531),$C$2394:$D$4108,2,FALSE),"")</f>
        <v>احمد عجمي شهاوي</v>
      </c>
      <c r="C2531" s="76">
        <f>IF(ISNUMBER(SEARCH($B$3,D2531)),MAXA($C$2393:C2530)+1,0)</f>
        <v>85</v>
      </c>
      <c r="D2531" s="119" t="s">
        <v>258</v>
      </c>
      <c r="M2531" s="119" t="str">
        <f>'اسماء العملاء'!A139</f>
        <v>فتحية محمد عبدالعال</v>
      </c>
      <c r="N2531" s="120"/>
      <c r="O2531" s="58"/>
    </row>
    <row r="2532" spans="1:15" ht="21" customHeight="1" thickBot="1">
      <c r="A2532" s="112" t="str">
        <f ca="1">OFFSET($B$2394,,,COUNTIF($B$2394:B4246,"?*"))</f>
        <v>سعيد سعد مختار العربي</v>
      </c>
      <c r="B2532" s="76" t="str">
        <f>IFERROR(VLOOKUP(ROWS($B$2394:B2532),$C$2394:$D$4108,2,FALSE),"")</f>
        <v>سعيد سعد مختار العربي</v>
      </c>
      <c r="C2532" s="76">
        <f>IF(ISNUMBER(SEARCH($B$3,D2532)),MAXA($C$2393:C2531)+1,0)</f>
        <v>0</v>
      </c>
      <c r="D2532" s="119" t="s">
        <v>259</v>
      </c>
      <c r="M2532" s="119" t="str">
        <f>'اسماء العملاء'!A140</f>
        <v>إبراهيم محمد محمد حبيش</v>
      </c>
      <c r="N2532" s="120"/>
      <c r="O2532" s="58"/>
    </row>
    <row r="2533" spans="1:15" ht="21" customHeight="1" thickBot="1">
      <c r="A2533" s="112" t="str">
        <f ca="1">OFFSET($B$2394,,,COUNTIF($B$2394:B4247,"?*"))</f>
        <v xml:space="preserve">عمرو الشحات فتحى عبدة </v>
      </c>
      <c r="B2533" s="76" t="str">
        <f>IFERROR(VLOOKUP(ROWS($B$2394:B2533),$C$2394:$D$4108,2,FALSE),"")</f>
        <v xml:space="preserve">عمرو الشحات فتحى عبدة </v>
      </c>
      <c r="C2533" s="76">
        <f>IF(ISNUMBER(SEARCH($B$3,D2533)),MAXA($C$2393:C2532)+1,0)</f>
        <v>0</v>
      </c>
      <c r="D2533" s="119" t="s">
        <v>260</v>
      </c>
      <c r="M2533" s="119" t="str">
        <f>'اسماء العملاء'!A141</f>
        <v>نشأت إبراهيم محمد محمد</v>
      </c>
      <c r="N2533" s="120"/>
      <c r="O2533" s="58"/>
    </row>
    <row r="2534" spans="1:15" ht="21" customHeight="1" thickBot="1">
      <c r="A2534" s="112" t="str">
        <f ca="1">OFFSET($B$2394,,,COUNTIF($B$2394:B4248,"?*"))</f>
        <v xml:space="preserve">احمد صابر صافي عبد العزيز </v>
      </c>
      <c r="B2534" s="76" t="str">
        <f>IFERROR(VLOOKUP(ROWS($B$2394:B2534),$C$2394:$D$4108,2,FALSE),"")</f>
        <v xml:space="preserve">احمد صابر صافي عبد العزيز </v>
      </c>
      <c r="C2534" s="76">
        <f>IF(ISNUMBER(SEARCH($B$3,D2534)),MAXA($C$2393:C2533)+1,0)</f>
        <v>86</v>
      </c>
      <c r="D2534" s="119" t="s">
        <v>261</v>
      </c>
      <c r="M2534" s="119" t="str">
        <f>'اسماء العملاء'!A142</f>
        <v>عبدالعاطى السيد عبدالعاطى</v>
      </c>
      <c r="N2534" s="120"/>
      <c r="O2534" s="58"/>
    </row>
    <row r="2535" spans="1:15" ht="21" customHeight="1" thickBot="1">
      <c r="A2535" s="112" t="str">
        <f ca="1">OFFSET($B$2394,,,COUNTIF($B$2394:B4249,"?*"))</f>
        <v xml:space="preserve">شعبان عيد غيضان </v>
      </c>
      <c r="B2535" s="76" t="str">
        <f>IFERROR(VLOOKUP(ROWS($B$2394:B2535),$C$2394:$D$4108,2,FALSE),"")</f>
        <v xml:space="preserve">شعبان عيد غيضان </v>
      </c>
      <c r="C2535" s="76">
        <f>IF(ISNUMBER(SEARCH($B$3,D2535)),MAXA($C$2393:C2534)+1,0)</f>
        <v>0</v>
      </c>
      <c r="D2535" s="119" t="s">
        <v>262</v>
      </c>
      <c r="M2535" s="119" t="str">
        <f>'اسماء العملاء'!A143</f>
        <v>صباح محمد بدوى محمد</v>
      </c>
      <c r="N2535" s="120"/>
      <c r="O2535" s="58"/>
    </row>
    <row r="2536" spans="1:15" ht="21" customHeight="1" thickBot="1">
      <c r="A2536" s="112" t="str">
        <f ca="1">OFFSET($B$2394,,,COUNTIF($B$2394:B4250,"?*"))</f>
        <v>نعمة زكريا احمد سعيد</v>
      </c>
      <c r="B2536" s="76" t="str">
        <f>IFERROR(VLOOKUP(ROWS($B$2394:B2536),$C$2394:$D$4108,2,FALSE),"")</f>
        <v>نعمة زكريا احمد سعيد</v>
      </c>
      <c r="C2536" s="76">
        <f>IF(ISNUMBER(SEARCH($B$3,D2536)),MAXA($C$2393:C2535)+1,0)</f>
        <v>87</v>
      </c>
      <c r="D2536" s="119" t="s">
        <v>263</v>
      </c>
      <c r="M2536" s="119" t="str">
        <f>'اسماء العملاء'!A144</f>
        <v>أحمد العربى أحمد بكر</v>
      </c>
      <c r="N2536" s="120"/>
      <c r="O2536" s="58"/>
    </row>
    <row r="2537" spans="1:15" ht="21" customHeight="1" thickBot="1">
      <c r="A2537" s="112" t="str">
        <f ca="1">OFFSET($B$2394,,,COUNTIF($B$2394:B4251,"?*"))</f>
        <v>مصطفي سعد ابراهيم</v>
      </c>
      <c r="B2537" s="76" t="str">
        <f>IFERROR(VLOOKUP(ROWS($B$2394:B2537),$C$2394:$D$4108,2,FALSE),"")</f>
        <v>مصطفي سعد ابراهيم</v>
      </c>
      <c r="C2537" s="76">
        <f>IF(ISNUMBER(SEARCH($B$3,D2537)),MAXA($C$2393:C2536)+1,0)</f>
        <v>88</v>
      </c>
      <c r="D2537" s="119" t="s">
        <v>264</v>
      </c>
      <c r="M2537" s="119" t="str">
        <f>'اسماء العملاء'!A145</f>
        <v>محمد عمر عبدالله العيسوى</v>
      </c>
      <c r="N2537" s="120"/>
      <c r="O2537" s="58"/>
    </row>
    <row r="2538" spans="1:15" ht="21" customHeight="1" thickBot="1">
      <c r="A2538" s="112" t="str">
        <f ca="1">OFFSET($B$2394,,,COUNTIF($B$2394:B4252,"?*"))</f>
        <v xml:space="preserve">فهيمه عبد اللطيف </v>
      </c>
      <c r="B2538" s="76" t="str">
        <f>IFERROR(VLOOKUP(ROWS($B$2394:B2538),$C$2394:$D$4108,2,FALSE),"")</f>
        <v xml:space="preserve">فهيمه عبد اللطيف </v>
      </c>
      <c r="C2538" s="76">
        <f>IF(ISNUMBER(SEARCH($B$3,D2538)),MAXA($C$2393:C2537)+1,0)</f>
        <v>0</v>
      </c>
      <c r="D2538" s="119" t="s">
        <v>265</v>
      </c>
      <c r="M2538" s="119" t="str">
        <f>'اسماء العملاء'!A146</f>
        <v>رحاب محمد مصطفى إبراهيم</v>
      </c>
      <c r="N2538" s="120"/>
      <c r="O2538" s="58"/>
    </row>
    <row r="2539" spans="1:15" ht="21" customHeight="1" thickBot="1">
      <c r="A2539" s="112" t="str">
        <f ca="1">OFFSET($B$2394,,,COUNTIF($B$2394:B4253,"?*"))</f>
        <v xml:space="preserve">اميمه السيد عبد الرحيم حسن </v>
      </c>
      <c r="B2539" s="76" t="str">
        <f>IFERROR(VLOOKUP(ROWS($B$2394:B2539),$C$2394:$D$4108,2,FALSE),"")</f>
        <v xml:space="preserve">اميمه السيد عبد الرحيم حسن </v>
      </c>
      <c r="C2539" s="76">
        <f>IF(ISNUMBER(SEARCH($B$3,D2539)),MAXA($C$2393:C2538)+1,0)</f>
        <v>89</v>
      </c>
      <c r="D2539" s="119" t="s">
        <v>266</v>
      </c>
      <c r="M2539" s="119" t="str">
        <f>'اسماء العملاء'!A147</f>
        <v>محمد عمر رمضان سالم</v>
      </c>
      <c r="N2539" s="120"/>
      <c r="O2539" s="58"/>
    </row>
    <row r="2540" spans="1:15" ht="21" customHeight="1" thickBot="1">
      <c r="A2540" s="112" t="str">
        <f ca="1">OFFSET($B$2394,,,COUNTIF($B$2394:B4254,"?*"))</f>
        <v>صلاح العربى اسماعيل</v>
      </c>
      <c r="B2540" s="76" t="str">
        <f>IFERROR(VLOOKUP(ROWS($B$2394:B2540),$C$2394:$D$4108,2,FALSE),"")</f>
        <v>صلاح العربى اسماعيل</v>
      </c>
      <c r="C2540" s="76">
        <f>IF(ISNUMBER(SEARCH($B$3,D2540)),MAXA($C$2393:C2539)+1,0)</f>
        <v>90</v>
      </c>
      <c r="D2540" s="119" t="s">
        <v>267</v>
      </c>
      <c r="M2540" s="119" t="str">
        <f>'اسماء العملاء'!A148</f>
        <v>رجب سعد حجازى</v>
      </c>
      <c r="N2540" s="120"/>
      <c r="O2540" s="58"/>
    </row>
    <row r="2541" spans="1:15" ht="21" customHeight="1" thickBot="1">
      <c r="A2541" s="112" t="str">
        <f ca="1">OFFSET($B$2394,,,COUNTIF($B$2394:B4255,"?*"))</f>
        <v>جيهان حسن محمد عزوز</v>
      </c>
      <c r="B2541" s="76" t="str">
        <f>IFERROR(VLOOKUP(ROWS($B$2394:B2541),$C$2394:$D$4108,2,FALSE),"")</f>
        <v>جيهان حسن محمد عزوز</v>
      </c>
      <c r="C2541" s="76">
        <f>IF(ISNUMBER(SEARCH($B$3,D2541)),MAXA($C$2393:C2540)+1,0)</f>
        <v>91</v>
      </c>
      <c r="D2541" s="119" t="s">
        <v>268</v>
      </c>
      <c r="M2541" s="119" t="str">
        <f>'اسماء العملاء'!A149</f>
        <v>أسماء صالح عبدالرحيم</v>
      </c>
      <c r="N2541" s="120"/>
      <c r="O2541" s="58"/>
    </row>
    <row r="2542" spans="1:15" ht="21" customHeight="1" thickBot="1">
      <c r="A2542" s="112" t="str">
        <f ca="1">OFFSET($B$2394,,,COUNTIF($B$2394:B4256,"?*"))</f>
        <v>اسامه محمود عبد الغني</v>
      </c>
      <c r="B2542" s="76" t="str">
        <f>IFERROR(VLOOKUP(ROWS($B$2394:B2542),$C$2394:$D$4108,2,FALSE),"")</f>
        <v>اسامه محمود عبد الغني</v>
      </c>
      <c r="C2542" s="76">
        <f>IF(ISNUMBER(SEARCH($B$3,D2542)),MAXA($C$2393:C2541)+1,0)</f>
        <v>92</v>
      </c>
      <c r="D2542" s="119" t="s">
        <v>269</v>
      </c>
      <c r="M2542" s="119" t="str">
        <f>'اسماء العملاء'!A150</f>
        <v>إبراهيم قبارى إبراهيم الشافعى</v>
      </c>
      <c r="N2542" s="120"/>
      <c r="O2542" s="58"/>
    </row>
    <row r="2543" spans="1:15" ht="21" customHeight="1" thickBot="1">
      <c r="A2543" s="112" t="str">
        <f ca="1">OFFSET($B$2394,,,COUNTIF($B$2394:B4257,"?*"))</f>
        <v>زينب هريدي احمد عبد العاطي</v>
      </c>
      <c r="B2543" s="76" t="str">
        <f>IFERROR(VLOOKUP(ROWS($B$2394:B2543),$C$2394:$D$4108,2,FALSE),"")</f>
        <v>زينب هريدي احمد عبد العاطي</v>
      </c>
      <c r="C2543" s="76">
        <f>IF(ISNUMBER(SEARCH($B$3,D2543)),MAXA($C$2393:C2542)+1,0)</f>
        <v>0</v>
      </c>
      <c r="D2543" s="119" t="s">
        <v>270</v>
      </c>
      <c r="M2543" s="119" t="str">
        <f>'اسماء العملاء'!A151</f>
        <v>نادية محمد بدرى محمد</v>
      </c>
      <c r="N2543" s="120"/>
      <c r="O2543" s="58"/>
    </row>
    <row r="2544" spans="1:15" ht="21" customHeight="1" thickBot="1">
      <c r="A2544" s="112" t="str">
        <f ca="1">OFFSET($B$2394,,,COUNTIF($B$2394:B4258,"?*"))</f>
        <v>ساميه هريدي احمد عبد العال</v>
      </c>
      <c r="B2544" s="76" t="str">
        <f>IFERROR(VLOOKUP(ROWS($B$2394:B2544),$C$2394:$D$4108,2,FALSE),"")</f>
        <v>ساميه هريدي احمد عبد العال</v>
      </c>
      <c r="C2544" s="76">
        <f>IF(ISNUMBER(SEARCH($B$3,D2544)),MAXA($C$2393:C2543)+1,0)</f>
        <v>0</v>
      </c>
      <c r="D2544" s="119" t="s">
        <v>271</v>
      </c>
      <c r="M2544" s="119" t="str">
        <f>'اسماء العملاء'!A152</f>
        <v>محمد حسن محمد السيد</v>
      </c>
      <c r="N2544" s="120"/>
      <c r="O2544" s="58"/>
    </row>
    <row r="2545" spans="1:15" ht="21" customHeight="1" thickBot="1">
      <c r="A2545" s="112" t="str">
        <f ca="1">OFFSET($B$2394,,,COUNTIF($B$2394:B4259,"?*"))</f>
        <v>محمود عبد العال محمد عبد الباسط</v>
      </c>
      <c r="B2545" s="76" t="str">
        <f>IFERROR(VLOOKUP(ROWS($B$2394:B2545),$C$2394:$D$4108,2,FALSE),"")</f>
        <v>محمود عبد العال محمد عبد الباسط</v>
      </c>
      <c r="C2545" s="76">
        <f>IF(ISNUMBER(SEARCH($B$3,D2545)),MAXA($C$2393:C2544)+1,0)</f>
        <v>93</v>
      </c>
      <c r="D2545" s="119" t="s">
        <v>272</v>
      </c>
      <c r="M2545" s="119" t="str">
        <f>'اسماء العملاء'!A153</f>
        <v>حسنى خليل عبدة السيد</v>
      </c>
      <c r="N2545" s="120"/>
      <c r="O2545" s="58"/>
    </row>
    <row r="2546" spans="1:15" ht="21" customHeight="1" thickBot="1">
      <c r="A2546" s="112" t="str">
        <f ca="1">OFFSET($B$2394,,,COUNTIF($B$2394:B4260,"?*"))</f>
        <v xml:space="preserve">عادل عبد الفتاح ابراهيم </v>
      </c>
      <c r="B2546" s="76" t="str">
        <f>IFERROR(VLOOKUP(ROWS($B$2394:B2546),$C$2394:$D$4108,2,FALSE),"")</f>
        <v xml:space="preserve">عادل عبد الفتاح ابراهيم </v>
      </c>
      <c r="C2546" s="76">
        <f>IF(ISNUMBER(SEARCH($B$3,D2546)),MAXA($C$2393:C2545)+1,0)</f>
        <v>0</v>
      </c>
      <c r="D2546" s="119" t="s">
        <v>273</v>
      </c>
      <c r="M2546" s="119" t="str">
        <f>'اسماء العملاء'!A154</f>
        <v>هبة أحمد محمود حنفى</v>
      </c>
      <c r="N2546" s="120"/>
      <c r="O2546" s="58"/>
    </row>
    <row r="2547" spans="1:15" ht="21" customHeight="1" thickBot="1">
      <c r="A2547" s="112" t="str">
        <f ca="1">OFFSET($B$2394,,,COUNTIF($B$2394:B4261,"?*"))</f>
        <v>كوكب السعيد محمد الشيمي</v>
      </c>
      <c r="B2547" s="76" t="str">
        <f>IFERROR(VLOOKUP(ROWS($B$2394:B2547),$C$2394:$D$4108,2,FALSE),"")</f>
        <v>كوكب السعيد محمد الشيمي</v>
      </c>
      <c r="C2547" s="76">
        <f>IF(ISNUMBER(SEARCH($B$3,D2547)),MAXA($C$2393:C2546)+1,0)</f>
        <v>94</v>
      </c>
      <c r="D2547" s="119" t="s">
        <v>274</v>
      </c>
      <c r="M2547" s="119" t="str">
        <f>'اسماء العملاء'!A155</f>
        <v>محمد محمد عبدالعظيم</v>
      </c>
      <c r="N2547" s="120"/>
      <c r="O2547" s="58"/>
    </row>
    <row r="2548" spans="1:15" ht="21" customHeight="1" thickBot="1">
      <c r="A2548" s="112" t="str">
        <f ca="1">OFFSET($B$2394,,,COUNTIF($B$2394:B4262,"?*"))</f>
        <v>فارس عبدالله محمد سيد</v>
      </c>
      <c r="B2548" s="76" t="str">
        <f>IFERROR(VLOOKUP(ROWS($B$2394:B2548),$C$2394:$D$4108,2,FALSE),"")</f>
        <v>فارس عبدالله محمد سيد</v>
      </c>
      <c r="C2548" s="76">
        <f>IF(ISNUMBER(SEARCH($B$3,D2548)),MAXA($C$2393:C2547)+1,0)</f>
        <v>0</v>
      </c>
      <c r="D2548" s="119" t="s">
        <v>275</v>
      </c>
      <c r="M2548" s="119" t="str">
        <f>'اسماء العملاء'!A156</f>
        <v>محسن أحمد يونس أحمد</v>
      </c>
      <c r="N2548" s="120"/>
      <c r="O2548" s="58"/>
    </row>
    <row r="2549" spans="1:15" ht="21" customHeight="1" thickBot="1">
      <c r="A2549" s="112" t="str">
        <f ca="1">OFFSET($B$2394,,,COUNTIF($B$2394:B4263,"?*"))</f>
        <v>حسان بلبل صديق عبد الحليم</v>
      </c>
      <c r="B2549" s="76" t="str">
        <f>IFERROR(VLOOKUP(ROWS($B$2394:B2549),$C$2394:$D$4108,2,FALSE),"")</f>
        <v>حسان بلبل صديق عبد الحليم</v>
      </c>
      <c r="C2549" s="76">
        <f>IF(ISNUMBER(SEARCH($B$3,D2549)),MAXA($C$2393:C2548)+1,0)</f>
        <v>95</v>
      </c>
      <c r="D2549" s="119" t="s">
        <v>276</v>
      </c>
      <c r="M2549" s="119" t="str">
        <f>'اسماء العملاء'!A157</f>
        <v>محمد محمود حسن عبدالله</v>
      </c>
      <c r="N2549" s="120"/>
      <c r="O2549" s="58"/>
    </row>
    <row r="2550" spans="1:15" ht="21" customHeight="1" thickBot="1">
      <c r="A2550" s="112" t="str">
        <f ca="1">OFFSET($B$2394,,,COUNTIF($B$2394:B4264,"?*"))</f>
        <v>سهى عادل محمد</v>
      </c>
      <c r="B2550" s="76" t="str">
        <f>IFERROR(VLOOKUP(ROWS($B$2394:B2550),$C$2394:$D$4108,2,FALSE),"")</f>
        <v>سهى عادل محمد</v>
      </c>
      <c r="C2550" s="76">
        <f>IF(ISNUMBER(SEARCH($B$3,D2550)),MAXA($C$2393:C2549)+1,0)</f>
        <v>0</v>
      </c>
      <c r="D2550" s="119" t="s">
        <v>277</v>
      </c>
      <c r="M2550" s="119" t="str">
        <f>'اسماء العملاء'!A158</f>
        <v>أحمد رجب أحمد أحمد</v>
      </c>
      <c r="N2550" s="120"/>
      <c r="O2550" s="58"/>
    </row>
    <row r="2551" spans="1:15" ht="21" customHeight="1" thickBot="1">
      <c r="A2551" s="112" t="str">
        <f ca="1">OFFSET($B$2394,,,COUNTIF($B$2394:B4265,"?*"))</f>
        <v>ايمان ممدوح عبد الحميد محمد</v>
      </c>
      <c r="B2551" s="76" t="str">
        <f>IFERROR(VLOOKUP(ROWS($B$2394:B2551),$C$2394:$D$4108,2,FALSE),"")</f>
        <v>ايمان ممدوح عبد الحميد محمد</v>
      </c>
      <c r="C2551" s="76">
        <f>IF(ISNUMBER(SEARCH($B$3,D2551)),MAXA($C$2393:C2550)+1,0)</f>
        <v>0</v>
      </c>
      <c r="D2551" s="119" t="s">
        <v>278</v>
      </c>
      <c r="M2551" s="119" t="str">
        <f>'اسماء العملاء'!A159</f>
        <v>نورة كامل محمد محمد</v>
      </c>
      <c r="N2551" s="120"/>
      <c r="O2551" s="58"/>
    </row>
    <row r="2552" spans="1:15" ht="21" customHeight="1" thickBot="1">
      <c r="A2552" s="112" t="str">
        <f ca="1">OFFSET($B$2394,,,COUNTIF($B$2394:B4266,"?*"))</f>
        <v>ازهار مرعى فوزى محمد</v>
      </c>
      <c r="B2552" s="76" t="str">
        <f>IFERROR(VLOOKUP(ROWS($B$2394:B2552),$C$2394:$D$4108,2,FALSE),"")</f>
        <v>ازهار مرعى فوزى محمد</v>
      </c>
      <c r="C2552" s="76">
        <f>IF(ISNUMBER(SEARCH($B$3,D2552)),MAXA($C$2393:C2551)+1,0)</f>
        <v>0</v>
      </c>
      <c r="D2552" s="119" t="s">
        <v>279</v>
      </c>
      <c r="M2552" s="119" t="str">
        <f>'اسماء العملاء'!A160</f>
        <v>أبراهيم أنور جبر</v>
      </c>
      <c r="N2552" s="120"/>
      <c r="O2552" s="58"/>
    </row>
    <row r="2553" spans="1:15" ht="21" customHeight="1" thickBot="1">
      <c r="A2553" s="112" t="str">
        <f ca="1">OFFSET($B$2394,,,COUNTIF($B$2394:B4267,"?*"))</f>
        <v>محمود محمد عبد اللطيف</v>
      </c>
      <c r="B2553" s="76" t="str">
        <f>IFERROR(VLOOKUP(ROWS($B$2394:B2553),$C$2394:$D$4108,2,FALSE),"")</f>
        <v>محمود محمد عبد اللطيف</v>
      </c>
      <c r="C2553" s="76">
        <f>IF(ISNUMBER(SEARCH($B$3,D2553)),MAXA($C$2393:C2552)+1,0)</f>
        <v>0</v>
      </c>
      <c r="D2553" s="119" t="s">
        <v>280</v>
      </c>
      <c r="M2553" s="119" t="str">
        <f>'اسماء العملاء'!A161</f>
        <v>إسلام مرسى أحمد محمد</v>
      </c>
      <c r="N2553" s="120"/>
      <c r="O2553" s="58"/>
    </row>
    <row r="2554" spans="1:15" ht="21" customHeight="1" thickBot="1">
      <c r="A2554" s="112" t="str">
        <f ca="1">OFFSET($B$2394,,,COUNTIF($B$2394:B4268,"?*"))</f>
        <v>عبير محمد جابر السيد</v>
      </c>
      <c r="B2554" s="76" t="str">
        <f>IFERROR(VLOOKUP(ROWS($B$2394:B2554),$C$2394:$D$4108,2,FALSE),"")</f>
        <v>عبير محمد جابر السيد</v>
      </c>
      <c r="C2554" s="76">
        <f>IF(ISNUMBER(SEARCH($B$3,D2554)),MAXA($C$2393:C2553)+1,0)</f>
        <v>0</v>
      </c>
      <c r="D2554" s="119" t="s">
        <v>281</v>
      </c>
      <c r="M2554" s="119" t="str">
        <f>'اسماء العملاء'!A162</f>
        <v>أسماء محمد الصافى</v>
      </c>
      <c r="N2554" s="120"/>
      <c r="O2554" s="58"/>
    </row>
    <row r="2555" spans="1:15" ht="21" customHeight="1" thickBot="1">
      <c r="A2555" s="112" t="str">
        <f ca="1">OFFSET($B$2394,,,COUNTIF($B$2394:B4269,"?*"))</f>
        <v>سهام شعبان حسين محمد</v>
      </c>
      <c r="B2555" s="76" t="str">
        <f>IFERROR(VLOOKUP(ROWS($B$2394:B2555),$C$2394:$D$4108,2,FALSE),"")</f>
        <v>سهام شعبان حسين محمد</v>
      </c>
      <c r="C2555" s="76">
        <f>IF(ISNUMBER(SEARCH($B$3,D2555)),MAXA($C$2393:C2554)+1,0)</f>
        <v>0</v>
      </c>
      <c r="D2555" s="119" t="s">
        <v>282</v>
      </c>
      <c r="M2555" s="119" t="str">
        <f>'اسماء العملاء'!A163</f>
        <v>رضا مبروك شهاوى محمد</v>
      </c>
      <c r="N2555" s="120"/>
      <c r="O2555" s="58"/>
    </row>
    <row r="2556" spans="1:15" ht="21" customHeight="1" thickBot="1">
      <c r="A2556" s="112" t="str">
        <f ca="1">OFFSET($B$2394,,,COUNTIF($B$2394:B4270,"?*"))</f>
        <v>محروسه ابو العلاء حسين</v>
      </c>
      <c r="B2556" s="76" t="str">
        <f>IFERROR(VLOOKUP(ROWS($B$2394:B2556),$C$2394:$D$4108,2,FALSE),"")</f>
        <v>محروسه ابو العلاء حسين</v>
      </c>
      <c r="C2556" s="76">
        <f>IF(ISNUMBER(SEARCH($B$3,D2556)),MAXA($C$2393:C2555)+1,0)</f>
        <v>96</v>
      </c>
      <c r="D2556" s="119" t="s">
        <v>283</v>
      </c>
      <c r="M2556" s="119" t="str">
        <f>'اسماء العملاء'!A164</f>
        <v>عبدالمحسن خليل محمد</v>
      </c>
      <c r="N2556" s="120"/>
      <c r="O2556" s="58"/>
    </row>
    <row r="2557" spans="1:15" ht="21" customHeight="1" thickBot="1">
      <c r="A2557" s="112" t="str">
        <f ca="1">OFFSET($B$2394,,,COUNTIF($B$2394:B4271,"?*"))</f>
        <v>على احمد خليل تبع صابر الفقى</v>
      </c>
      <c r="B2557" s="76" t="str">
        <f>IFERROR(VLOOKUP(ROWS($B$2394:B2557),$C$2394:$D$4108,2,FALSE),"")</f>
        <v>على احمد خليل تبع صابر الفقى</v>
      </c>
      <c r="C2557" s="76">
        <f>IF(ISNUMBER(SEARCH($B$3,D2557)),MAXA($C$2393:C2556)+1,0)</f>
        <v>97</v>
      </c>
      <c r="D2557" s="119" t="s">
        <v>284</v>
      </c>
      <c r="M2557" s="119" t="str">
        <f>'اسماء العملاء'!A165</f>
        <v>رجب أحمد محمود عزوز</v>
      </c>
      <c r="N2557" s="120"/>
      <c r="O2557" s="58"/>
    </row>
    <row r="2558" spans="1:15" ht="21" customHeight="1" thickBot="1">
      <c r="A2558" s="112" t="str">
        <f ca="1">OFFSET($B$2394,,,COUNTIF($B$2394:B4272,"?*"))</f>
        <v>مروه فتحى عبدو عبد العال</v>
      </c>
      <c r="B2558" s="76" t="str">
        <f>IFERROR(VLOOKUP(ROWS($B$2394:B2558),$C$2394:$D$4108,2,FALSE),"")</f>
        <v>مروه فتحى عبدو عبد العال</v>
      </c>
      <c r="C2558" s="76">
        <f>IF(ISNUMBER(SEARCH($B$3,D2558)),MAXA($C$2393:C2557)+1,0)</f>
        <v>98</v>
      </c>
      <c r="D2558" s="119" t="s">
        <v>285</v>
      </c>
      <c r="M2558" s="119" t="str">
        <f>'اسماء العملاء'!A166</f>
        <v>مصطفى رمضان عبدالله محمد</v>
      </c>
      <c r="N2558" s="120"/>
      <c r="O2558" s="58"/>
    </row>
    <row r="2559" spans="1:15" ht="21" customHeight="1" thickBot="1">
      <c r="A2559" s="112" t="str">
        <f ca="1">OFFSET($B$2394,,,COUNTIF($B$2394:B4273,"?*"))</f>
        <v>جيهان محمد نطمى عبد المجيد</v>
      </c>
      <c r="B2559" s="76" t="str">
        <f>IFERROR(VLOOKUP(ROWS($B$2394:B2559),$C$2394:$D$4108,2,FALSE),"")</f>
        <v>جيهان محمد نطمى عبد المجيد</v>
      </c>
      <c r="C2559" s="76">
        <f>IF(ISNUMBER(SEARCH($B$3,D2559)),MAXA($C$2393:C2558)+1,0)</f>
        <v>99</v>
      </c>
      <c r="D2559" s="119" t="s">
        <v>286</v>
      </c>
      <c r="M2559" s="119" t="str">
        <f>'اسماء العملاء'!A167</f>
        <v>وليد فاروق على على</v>
      </c>
      <c r="N2559" s="120"/>
      <c r="O2559" s="58"/>
    </row>
    <row r="2560" spans="1:15" ht="21" customHeight="1" thickBot="1">
      <c r="A2560" s="112" t="str">
        <f ca="1">OFFSET($B$2394,,,COUNTIF($B$2394:B4274,"?*"))</f>
        <v>جيهان محمد نطمى عبد المجيد</v>
      </c>
      <c r="B2560" s="76" t="str">
        <f>IFERROR(VLOOKUP(ROWS($B$2394:B2560),$C$2394:$D$4108,2,FALSE),"")</f>
        <v>جيهان محمد نطمى عبد المجيد</v>
      </c>
      <c r="C2560" s="76">
        <f>IF(ISNUMBER(SEARCH($B$3,D2560)),MAXA($C$2393:C2559)+1,0)</f>
        <v>0</v>
      </c>
      <c r="D2560" s="119" t="s">
        <v>287</v>
      </c>
      <c r="M2560" s="119" t="str">
        <f>'اسماء العملاء'!A168</f>
        <v>أحمد محمد السيد خليل</v>
      </c>
      <c r="N2560" s="120"/>
      <c r="O2560" s="58"/>
    </row>
    <row r="2561" spans="1:15" ht="21" customHeight="1" thickBot="1">
      <c r="A2561" s="112" t="str">
        <f ca="1">OFFSET($B$2394,,,COUNTIF($B$2394:B4275,"?*"))</f>
        <v>جيهان محمد نطمى عبد المجيد</v>
      </c>
      <c r="B2561" s="76" t="str">
        <f>IFERROR(VLOOKUP(ROWS($B$2394:B2561),$C$2394:$D$4108,2,FALSE),"")</f>
        <v>جيهان محمد نطمى عبد المجيد</v>
      </c>
      <c r="C2561" s="76">
        <f>IF(ISNUMBER(SEARCH($B$3,D2561)),MAXA($C$2393:C2560)+1,0)</f>
        <v>0</v>
      </c>
      <c r="D2561" s="119" t="s">
        <v>288</v>
      </c>
      <c r="M2561" s="119" t="str">
        <f>'اسماء العملاء'!A169</f>
        <v>أحمد محمد سيد أحمد</v>
      </c>
      <c r="N2561" s="120"/>
      <c r="O2561" s="58"/>
    </row>
    <row r="2562" spans="1:15" ht="21" customHeight="1" thickBot="1">
      <c r="A2562" s="112" t="str">
        <f ca="1">OFFSET($B$2394,,,COUNTIF($B$2394:B4276,"?*"))</f>
        <v>منتهى محمود عطيه محمد</v>
      </c>
      <c r="B2562" s="76" t="str">
        <f>IFERROR(VLOOKUP(ROWS($B$2394:B2562),$C$2394:$D$4108,2,FALSE),"")</f>
        <v>منتهى محمود عطيه محمد</v>
      </c>
      <c r="C2562" s="76">
        <f>IF(ISNUMBER(SEARCH($B$3,D2562)),MAXA($C$2393:C2561)+1,0)</f>
        <v>0</v>
      </c>
      <c r="D2562" s="119" t="s">
        <v>289</v>
      </c>
      <c r="M2562" s="119" t="str">
        <f>'اسماء العملاء'!A170</f>
        <v>بدوى فتحى بدوى</v>
      </c>
      <c r="N2562" s="120"/>
      <c r="O2562" s="58"/>
    </row>
    <row r="2563" spans="1:15" ht="21" customHeight="1" thickBot="1">
      <c r="A2563" s="112" t="str">
        <f ca="1">OFFSET($B$2394,,,COUNTIF($B$2394:B4277,"?*"))</f>
        <v>هناء عبيد محمد عبيد</v>
      </c>
      <c r="B2563" s="76" t="str">
        <f>IFERROR(VLOOKUP(ROWS($B$2394:B2563),$C$2394:$D$4108,2,FALSE),"")</f>
        <v>هناء عبيد محمد عبيد</v>
      </c>
      <c r="C2563" s="76">
        <f>IF(ISNUMBER(SEARCH($B$3,D2563)),MAXA($C$2393:C2562)+1,0)</f>
        <v>100</v>
      </c>
      <c r="D2563" s="119" t="s">
        <v>290</v>
      </c>
      <c r="M2563" s="119" t="str">
        <f>'اسماء العملاء'!A171</f>
        <v>سعيد محمد مصطفى</v>
      </c>
      <c r="N2563" s="120"/>
      <c r="O2563" s="58"/>
    </row>
    <row r="2564" spans="1:15" ht="21" customHeight="1" thickBot="1">
      <c r="A2564" s="112" t="str">
        <f ca="1">OFFSET($B$2394,,,COUNTIF($B$2394:B4278,"?*"))</f>
        <v>محمد سعيد ابراهيم عامر</v>
      </c>
      <c r="B2564" s="76" t="str">
        <f>IFERROR(VLOOKUP(ROWS($B$2394:B2564),$C$2394:$D$4108,2,FALSE),"")</f>
        <v>محمد سعيد ابراهيم عامر</v>
      </c>
      <c r="C2564" s="76">
        <f>IF(ISNUMBER(SEARCH($B$3,D2564)),MAXA($C$2393:C2563)+1,0)</f>
        <v>101</v>
      </c>
      <c r="D2564" s="119" t="s">
        <v>291</v>
      </c>
      <c r="M2564" s="119" t="str">
        <f>'اسماء العملاء'!A172</f>
        <v>رمضان ابراهيم اسماعيل</v>
      </c>
      <c r="N2564" s="120"/>
      <c r="O2564" s="58"/>
    </row>
    <row r="2565" spans="1:15" ht="21" customHeight="1" thickBot="1">
      <c r="A2565" s="112" t="str">
        <f ca="1">OFFSET($B$2394,,,COUNTIF($B$2394:B4279,"?*"))</f>
        <v>أيمن على جابر ابراهيم</v>
      </c>
      <c r="B2565" s="76" t="str">
        <f>IFERROR(VLOOKUP(ROWS($B$2394:B2565),$C$2394:$D$4108,2,FALSE),"")</f>
        <v>أيمن على جابر ابراهيم</v>
      </c>
      <c r="C2565" s="76">
        <f>IF(ISNUMBER(SEARCH($B$3,D2565)),MAXA($C$2393:C2564)+1,0)</f>
        <v>102</v>
      </c>
      <c r="D2565" s="119" t="s">
        <v>292</v>
      </c>
      <c r="M2565" s="119" t="str">
        <f>'اسماء العملاء'!A173</f>
        <v>عبد الرازق جمعه مرسى</v>
      </c>
      <c r="N2565" s="120"/>
      <c r="O2565" s="58"/>
    </row>
    <row r="2566" spans="1:15" ht="21" customHeight="1" thickBot="1">
      <c r="A2566" s="112" t="str">
        <f ca="1">OFFSET($B$2394,,,COUNTIF($B$2394:B4280,"?*"))</f>
        <v>السيد عبدالعظيم احمد هاشم</v>
      </c>
      <c r="B2566" s="76" t="str">
        <f>IFERROR(VLOOKUP(ROWS($B$2394:B2566),$C$2394:$D$4108,2,FALSE),"")</f>
        <v>السيد عبدالعظيم احمد هاشم</v>
      </c>
      <c r="C2566" s="76">
        <f>IF(ISNUMBER(SEARCH($B$3,D2566)),MAXA($C$2393:C2565)+1,0)</f>
        <v>103</v>
      </c>
      <c r="D2566" s="119" t="s">
        <v>293</v>
      </c>
      <c r="M2566" s="119" t="str">
        <f>'اسماء العملاء'!A174</f>
        <v>عجمى شهاوى على شهاب</v>
      </c>
      <c r="N2566" s="120"/>
      <c r="O2566" s="58"/>
    </row>
    <row r="2567" spans="1:15" ht="21" customHeight="1" thickBot="1">
      <c r="A2567" s="112" t="str">
        <f ca="1">OFFSET($B$2394,,,COUNTIF($B$2394:B4281,"?*"))</f>
        <v>عفاف عبدالرحيم محمد</v>
      </c>
      <c r="B2567" s="76" t="str">
        <f>IFERROR(VLOOKUP(ROWS($B$2394:B2567),$C$2394:$D$4108,2,FALSE),"")</f>
        <v>عفاف عبدالرحيم محمد</v>
      </c>
      <c r="C2567" s="76">
        <f>IF(ISNUMBER(SEARCH($B$3,D2567)),MAXA($C$2393:C2566)+1,0)</f>
        <v>104</v>
      </c>
      <c r="D2567" s="119" t="s">
        <v>294</v>
      </c>
      <c r="M2567" s="119" t="str">
        <f>'اسماء العملاء'!A175</f>
        <v>وليد عبد العليم محمد</v>
      </c>
      <c r="N2567" s="120"/>
      <c r="O2567" s="58"/>
    </row>
    <row r="2568" spans="1:15" ht="21" customHeight="1" thickBot="1">
      <c r="A2568" s="112" t="str">
        <f ca="1">OFFSET($B$2394,,,COUNTIF($B$2394:B4282,"?*"))</f>
        <v>عطيه بهنسى</v>
      </c>
      <c r="B2568" s="76" t="str">
        <f>IFERROR(VLOOKUP(ROWS($B$2394:B2568),$C$2394:$D$4108,2,FALSE),"")</f>
        <v>عطيه بهنسى</v>
      </c>
      <c r="C2568" s="76">
        <f>IF(ISNUMBER(SEARCH($B$3,D2568)),MAXA($C$2393:C2567)+1,0)</f>
        <v>0</v>
      </c>
      <c r="D2568" s="119" t="s">
        <v>295</v>
      </c>
      <c r="M2568" s="119" t="str">
        <f>'اسماء العملاء'!A176</f>
        <v>محمد فوزى المحامى</v>
      </c>
      <c r="N2568" s="120"/>
      <c r="O2568" s="58"/>
    </row>
    <row r="2569" spans="1:15" ht="21" customHeight="1" thickBot="1">
      <c r="A2569" s="112" t="e">
        <f ca="1">OFFSET($B$2394,,,COUNTIF($B$2394:B4283,"?*"))</f>
        <v>#VALUE!</v>
      </c>
      <c r="B2569" s="76" t="str">
        <f>IFERROR(VLOOKUP(ROWS($B$2394:B2569),$C$2394:$D$4108,2,FALSE),"")</f>
        <v/>
      </c>
      <c r="C2569" s="76">
        <f>IF(ISNUMBER(SEARCH($B$3,D2569)),MAXA($C$2393:C2568)+1,0)</f>
        <v>105</v>
      </c>
      <c r="D2569" s="119" t="s">
        <v>296</v>
      </c>
      <c r="M2569" s="119" t="str">
        <f>'اسماء العملاء'!A177</f>
        <v>بركات فواد مسعود</v>
      </c>
      <c r="N2569" s="120"/>
      <c r="O2569" s="58"/>
    </row>
    <row r="2570" spans="1:15" ht="21" customHeight="1" thickBot="1">
      <c r="A2570" s="112" t="e">
        <f ca="1">OFFSET($B$2394,,,COUNTIF($B$2394:B4284,"?*"))</f>
        <v>#VALUE!</v>
      </c>
      <c r="B2570" s="76" t="str">
        <f>IFERROR(VLOOKUP(ROWS($B$2394:B2570),$C$2394:$D$4108,2,FALSE),"")</f>
        <v/>
      </c>
      <c r="C2570" s="76">
        <f>IF(ISNUMBER(SEARCH($B$3,D2570)),MAXA($C$2393:C2569)+1,0)</f>
        <v>0</v>
      </c>
      <c r="D2570" s="119" t="s">
        <v>297</v>
      </c>
      <c r="M2570" s="119" t="str">
        <f>'اسماء العملاء'!A178</f>
        <v>هبه احمد محمود</v>
      </c>
      <c r="N2570" s="120"/>
      <c r="O2570" s="58"/>
    </row>
    <row r="2571" spans="1:15" ht="21" customHeight="1" thickBot="1">
      <c r="A2571" s="112" t="e">
        <f ca="1">OFFSET($B$2394,,,COUNTIF($B$2394:B4285,"?*"))</f>
        <v>#VALUE!</v>
      </c>
      <c r="B2571" s="76" t="str">
        <f>IFERROR(VLOOKUP(ROWS($B$2394:B2571),$C$2394:$D$4108,2,FALSE),"")</f>
        <v/>
      </c>
      <c r="C2571" s="76">
        <f>IF(ISNUMBER(SEARCH($B$3,D2571)),MAXA($C$2393:C2570)+1,0)</f>
        <v>106</v>
      </c>
      <c r="D2571" s="119" t="s">
        <v>298</v>
      </c>
      <c r="M2571" s="119" t="str">
        <f>'اسماء العملاء'!A179</f>
        <v>محروس جلال عبد الخالق</v>
      </c>
      <c r="N2571" s="120"/>
      <c r="O2571" s="58"/>
    </row>
    <row r="2572" spans="1:15" ht="21" customHeight="1" thickBot="1">
      <c r="A2572" s="112" t="e">
        <f ca="1">OFFSET($B$2394,,,COUNTIF($B$2394:B4286,"?*"))</f>
        <v>#VALUE!</v>
      </c>
      <c r="B2572" s="76" t="str">
        <f>IFERROR(VLOOKUP(ROWS($B$2394:B2572),$C$2394:$D$4108,2,FALSE),"")</f>
        <v/>
      </c>
      <c r="C2572" s="76">
        <f>IF(ISNUMBER(SEARCH($B$3,D2572)),MAXA($C$2393:C2571)+1,0)</f>
        <v>0</v>
      </c>
      <c r="D2572" s="119" t="s">
        <v>299</v>
      </c>
      <c r="M2572" s="119" t="str">
        <f>'اسماء العملاء'!A180</f>
        <v>كريم ابراهيم ابراهيم محمد</v>
      </c>
      <c r="N2572" s="120"/>
      <c r="O2572" s="58"/>
    </row>
    <row r="2573" spans="1:15" ht="21" customHeight="1" thickBot="1">
      <c r="A2573" s="112" t="e">
        <f ca="1">OFFSET($B$2394,,,COUNTIF($B$2394:B4287,"?*"))</f>
        <v>#VALUE!</v>
      </c>
      <c r="B2573" s="76" t="str">
        <f>IFERROR(VLOOKUP(ROWS($B$2394:B2573),$C$2394:$D$4108,2,FALSE),"")</f>
        <v/>
      </c>
      <c r="C2573" s="76">
        <f>IF(ISNUMBER(SEARCH($B$3,D2573)),MAXA($C$2393:C2572)+1,0)</f>
        <v>107</v>
      </c>
      <c r="D2573" s="119" t="s">
        <v>300</v>
      </c>
      <c r="M2573" s="119" t="str">
        <f>'اسماء العملاء'!A181</f>
        <v>صلاح العربى اسماعيل</v>
      </c>
      <c r="N2573" s="120"/>
      <c r="O2573" s="58"/>
    </row>
    <row r="2574" spans="1:15" ht="21" customHeight="1" thickBot="1">
      <c r="A2574" s="112" t="e">
        <f ca="1">OFFSET($B$2394,,,COUNTIF($B$2394:B4288,"?*"))</f>
        <v>#VALUE!</v>
      </c>
      <c r="B2574" s="76" t="str">
        <f>IFERROR(VLOOKUP(ROWS($B$2394:B2574),$C$2394:$D$4108,2,FALSE),"")</f>
        <v/>
      </c>
      <c r="C2574" s="76">
        <f>IF(ISNUMBER(SEARCH($B$3,D2574)),MAXA($C$2393:C2573)+1,0)</f>
        <v>108</v>
      </c>
      <c r="D2574" s="119" t="s">
        <v>301</v>
      </c>
      <c r="M2574" s="119" t="str">
        <f>'اسماء العملاء'!A182</f>
        <v>صبحيه عبد العاطى</v>
      </c>
      <c r="N2574" s="120"/>
      <c r="O2574" s="58"/>
    </row>
    <row r="2575" spans="1:15" ht="21" customHeight="1" thickBot="1">
      <c r="A2575" s="112" t="e">
        <f ca="1">OFFSET($B$2394,,,COUNTIF($B$2394:B4289,"?*"))</f>
        <v>#VALUE!</v>
      </c>
      <c r="B2575" s="76" t="str">
        <f>IFERROR(VLOOKUP(ROWS($B$2394:B2575),$C$2394:$D$4108,2,FALSE),"")</f>
        <v/>
      </c>
      <c r="C2575" s="76">
        <f>IF(ISNUMBER(SEARCH($B$3,D2575)),MAXA($C$2393:C2574)+1,0)</f>
        <v>109</v>
      </c>
      <c r="D2575" s="119" t="s">
        <v>302</v>
      </c>
      <c r="M2575" s="119" t="str">
        <f>'اسماء العملاء'!A183</f>
        <v>نعمه السيد عباس ابراهيم</v>
      </c>
      <c r="N2575" s="120"/>
      <c r="O2575" s="58"/>
    </row>
    <row r="2576" spans="1:15" ht="21" customHeight="1" thickBot="1">
      <c r="A2576" s="112" t="e">
        <f ca="1">OFFSET($B$2394,,,COUNTIF($B$2394:B4290,"?*"))</f>
        <v>#VALUE!</v>
      </c>
      <c r="B2576" s="76" t="str">
        <f>IFERROR(VLOOKUP(ROWS($B$2394:B2576),$C$2394:$D$4108,2,FALSE),"")</f>
        <v/>
      </c>
      <c r="C2576" s="76">
        <f>IF(ISNUMBER(SEARCH($B$3,D2576)),MAXA($C$2393:C2575)+1,0)</f>
        <v>110</v>
      </c>
      <c r="D2576" s="119" t="s">
        <v>303</v>
      </c>
      <c r="M2576" s="119" t="str">
        <f>'اسماء العملاء'!A184</f>
        <v>جليله شهاوى على شهاب</v>
      </c>
      <c r="N2576" s="120"/>
      <c r="O2576" s="58"/>
    </row>
    <row r="2577" spans="1:15" ht="21" customHeight="1" thickBot="1">
      <c r="A2577" s="112" t="e">
        <f ca="1">OFFSET($B$2394,,,COUNTIF($B$2394:B4291,"?*"))</f>
        <v>#VALUE!</v>
      </c>
      <c r="B2577" s="76" t="str">
        <f>IFERROR(VLOOKUP(ROWS($B$2394:B2577),$C$2394:$D$4108,2,FALSE),"")</f>
        <v/>
      </c>
      <c r="C2577" s="76">
        <f>IF(ISNUMBER(SEARCH($B$3,D2577)),MAXA($C$2393:C2576)+1,0)</f>
        <v>111</v>
      </c>
      <c r="D2577" s="119" t="s">
        <v>304</v>
      </c>
      <c r="M2577" s="119" t="str">
        <f>'اسماء العملاء'!A185</f>
        <v>حسن على ابراهيم محمد</v>
      </c>
      <c r="N2577" s="120"/>
      <c r="O2577" s="58"/>
    </row>
    <row r="2578" spans="1:15" ht="21" customHeight="1" thickBot="1">
      <c r="A2578" s="112" t="e">
        <f ca="1">OFFSET($B$2394,,,COUNTIF($B$2394:B4292,"?*"))</f>
        <v>#VALUE!</v>
      </c>
      <c r="B2578" s="76" t="str">
        <f>IFERROR(VLOOKUP(ROWS($B$2394:B2578),$C$2394:$D$4108,2,FALSE),"")</f>
        <v/>
      </c>
      <c r="C2578" s="76">
        <f>IF(ISNUMBER(SEARCH($B$3,D2578)),MAXA($C$2393:C2577)+1,0)</f>
        <v>112</v>
      </c>
      <c r="D2578" s="119" t="s">
        <v>305</v>
      </c>
      <c r="M2578" s="119" t="str">
        <f>'اسماء العملاء'!A186</f>
        <v>هيثم عبد الحميد</v>
      </c>
      <c r="N2578" s="120"/>
      <c r="O2578" s="58"/>
    </row>
    <row r="2579" spans="1:15" ht="21" customHeight="1" thickBot="1">
      <c r="A2579" s="112" t="e">
        <f ca="1">OFFSET($B$2394,,,COUNTIF($B$2394:B4293,"?*"))</f>
        <v>#VALUE!</v>
      </c>
      <c r="B2579" s="76" t="str">
        <f>IFERROR(VLOOKUP(ROWS($B$2394:B2579),$C$2394:$D$4108,2,FALSE),"")</f>
        <v/>
      </c>
      <c r="C2579" s="76">
        <f>IF(ISNUMBER(SEARCH($B$3,D2579)),MAXA($C$2393:C2578)+1,0)</f>
        <v>113</v>
      </c>
      <c r="D2579" s="119" t="s">
        <v>306</v>
      </c>
      <c r="M2579" s="119" t="str">
        <f>'اسماء العملاء'!A187</f>
        <v>خالد عباس محمد</v>
      </c>
      <c r="N2579" s="120"/>
      <c r="O2579" s="58"/>
    </row>
    <row r="2580" spans="1:15" ht="21" customHeight="1" thickBot="1">
      <c r="A2580" s="112" t="e">
        <f ca="1">OFFSET($B$2394,,,COUNTIF($B$2394:B4294,"?*"))</f>
        <v>#VALUE!</v>
      </c>
      <c r="B2580" s="76" t="str">
        <f>IFERROR(VLOOKUP(ROWS($B$2394:B2580),$C$2394:$D$4108,2,FALSE),"")</f>
        <v/>
      </c>
      <c r="C2580" s="76">
        <f>IF(ISNUMBER(SEARCH($B$3,D2580)),MAXA($C$2393:C2579)+1,0)</f>
        <v>114</v>
      </c>
      <c r="D2580" s="119" t="s">
        <v>307</v>
      </c>
      <c r="M2580" s="119" t="str">
        <f>'اسماء العملاء'!A188</f>
        <v>ناصر سعيد محمد</v>
      </c>
      <c r="N2580" s="120"/>
      <c r="O2580" s="58"/>
    </row>
    <row r="2581" spans="1:15" ht="21" customHeight="1" thickBot="1">
      <c r="A2581" s="112" t="e">
        <f ca="1">OFFSET($B$2394,,,COUNTIF($B$2394:B4295,"?*"))</f>
        <v>#VALUE!</v>
      </c>
      <c r="B2581" s="76" t="str">
        <f>IFERROR(VLOOKUP(ROWS($B$2394:B2581),$C$2394:$D$4108,2,FALSE),"")</f>
        <v/>
      </c>
      <c r="C2581" s="76">
        <f>IF(ISNUMBER(SEARCH($B$3,D2581)),MAXA($C$2393:C2580)+1,0)</f>
        <v>0</v>
      </c>
      <c r="D2581" s="119" t="s">
        <v>308</v>
      </c>
      <c r="M2581" s="119" t="str">
        <f>'اسماء العملاء'!A189</f>
        <v>احمد حسين حامد</v>
      </c>
      <c r="N2581" s="120"/>
      <c r="O2581" s="58"/>
    </row>
    <row r="2582" spans="1:15" ht="21" customHeight="1" thickBot="1">
      <c r="A2582" s="112" t="e">
        <f ca="1">OFFSET($B$2394,,,COUNTIF($B$2394:B4296,"?*"))</f>
        <v>#VALUE!</v>
      </c>
      <c r="B2582" s="76" t="str">
        <f>IFERROR(VLOOKUP(ROWS($B$2394:B2582),$C$2394:$D$4108,2,FALSE),"")</f>
        <v/>
      </c>
      <c r="C2582" s="76">
        <f>IF(ISNUMBER(SEARCH($B$3,D2582)),MAXA($C$2393:C2581)+1,0)</f>
        <v>115</v>
      </c>
      <c r="D2582" s="119" t="s">
        <v>309</v>
      </c>
      <c r="M2582" s="119" t="str">
        <f>'اسماء العملاء'!A190</f>
        <v>حمدى محمد عبد الفتاح</v>
      </c>
      <c r="N2582" s="120"/>
      <c r="O2582" s="58"/>
    </row>
    <row r="2583" spans="1:15" ht="21" customHeight="1" thickBot="1">
      <c r="A2583" s="112" t="e">
        <f ca="1">OFFSET($B$2394,,,COUNTIF($B$2394:B4297,"?*"))</f>
        <v>#VALUE!</v>
      </c>
      <c r="B2583" s="76" t="str">
        <f>IFERROR(VLOOKUP(ROWS($B$2394:B2583),$C$2394:$D$4108,2,FALSE),"")</f>
        <v/>
      </c>
      <c r="C2583" s="76">
        <f>IF(ISNUMBER(SEARCH($B$3,D2583)),MAXA($C$2393:C2582)+1,0)</f>
        <v>0</v>
      </c>
      <c r="D2583" s="119" t="s">
        <v>310</v>
      </c>
      <c r="M2583" s="119" t="str">
        <f>'اسماء العملاء'!A191</f>
        <v>شيماء محمود محمد</v>
      </c>
      <c r="N2583" s="120"/>
      <c r="O2583" s="58"/>
    </row>
    <row r="2584" spans="1:15" ht="21" customHeight="1" thickBot="1">
      <c r="A2584" s="112" t="e">
        <f ca="1">OFFSET($B$2394,,,COUNTIF($B$2394:B4298,"?*"))</f>
        <v>#VALUE!</v>
      </c>
      <c r="B2584" s="76" t="str">
        <f>IFERROR(VLOOKUP(ROWS($B$2394:B2584),$C$2394:$D$4108,2,FALSE),"")</f>
        <v/>
      </c>
      <c r="C2584" s="76">
        <f>IF(ISNUMBER(SEARCH($B$3,D2584)),MAXA($C$2393:C2583)+1,0)</f>
        <v>0</v>
      </c>
      <c r="D2584" s="119" t="s">
        <v>311</v>
      </c>
      <c r="M2584" s="119" t="str">
        <f>'اسماء العملاء'!A192</f>
        <v>احمد محمود مصطفى</v>
      </c>
      <c r="N2584" s="120"/>
      <c r="O2584" s="58"/>
    </row>
    <row r="2585" spans="1:15" ht="21" customHeight="1" thickBot="1">
      <c r="A2585" s="112" t="e">
        <f ca="1">OFFSET($B$2394,,,COUNTIF($B$2394:B4299,"?*"))</f>
        <v>#VALUE!</v>
      </c>
      <c r="B2585" s="76" t="str">
        <f>IFERROR(VLOOKUP(ROWS($B$2394:B2585),$C$2394:$D$4108,2,FALSE),"")</f>
        <v/>
      </c>
      <c r="C2585" s="76">
        <f>IF(ISNUMBER(SEARCH($B$3,D2585)),MAXA($C$2393:C2584)+1,0)</f>
        <v>0</v>
      </c>
      <c r="D2585" s="119" t="s">
        <v>312</v>
      </c>
      <c r="M2585" s="119" t="str">
        <f>'اسماء العملاء'!A193</f>
        <v>ياسمين حسين محمد</v>
      </c>
      <c r="N2585" s="120"/>
      <c r="O2585" s="58"/>
    </row>
    <row r="2586" spans="1:15" ht="21" customHeight="1" thickBot="1">
      <c r="A2586" s="112" t="e">
        <f ca="1">OFFSET($B$2394,,,COUNTIF($B$2394:B4300,"?*"))</f>
        <v>#VALUE!</v>
      </c>
      <c r="B2586" s="76" t="str">
        <f>IFERROR(VLOOKUP(ROWS($B$2394:B2586),$C$2394:$D$4108,2,FALSE),"")</f>
        <v/>
      </c>
      <c r="C2586" s="76">
        <f>IF(ISNUMBER(SEARCH($B$3,D2586)),MAXA($C$2393:C2585)+1,0)</f>
        <v>0</v>
      </c>
      <c r="D2586" s="119" t="s">
        <v>313</v>
      </c>
      <c r="M2586" s="119" t="str">
        <f>'اسماء العملاء'!A194</f>
        <v>ساميه صبره مسلم</v>
      </c>
      <c r="N2586" s="120"/>
      <c r="O2586" s="58"/>
    </row>
    <row r="2587" spans="1:15" ht="21" customHeight="1" thickBot="1">
      <c r="A2587" s="112" t="e">
        <f ca="1">OFFSET($B$2394,,,COUNTIF($B$2394:B4301,"?*"))</f>
        <v>#VALUE!</v>
      </c>
      <c r="B2587" s="76" t="str">
        <f>IFERROR(VLOOKUP(ROWS($B$2394:B2587),$C$2394:$D$4108,2,FALSE),"")</f>
        <v/>
      </c>
      <c r="C2587" s="76">
        <f>IF(ISNUMBER(SEARCH($B$3,D2587)),MAXA($C$2393:C2586)+1,0)</f>
        <v>116</v>
      </c>
      <c r="D2587" s="119" t="s">
        <v>314</v>
      </c>
      <c r="M2587" s="119" t="str">
        <f>'اسماء العملاء'!A195</f>
        <v>قبارى عبد الرحيم فرغلى</v>
      </c>
      <c r="N2587" s="120"/>
      <c r="O2587" s="58"/>
    </row>
    <row r="2588" spans="1:15" ht="21" customHeight="1" thickBot="1">
      <c r="A2588" s="112" t="e">
        <f ca="1">OFFSET($B$2394,,,COUNTIF($B$2394:B4302,"?*"))</f>
        <v>#VALUE!</v>
      </c>
      <c r="B2588" s="76" t="str">
        <f>IFERROR(VLOOKUP(ROWS($B$2394:B2588),$C$2394:$D$4108,2,FALSE),"")</f>
        <v/>
      </c>
      <c r="C2588" s="76">
        <f>IF(ISNUMBER(SEARCH($B$3,D2588)),MAXA($C$2393:C2587)+1,0)</f>
        <v>0</v>
      </c>
      <c r="D2588" s="119" t="s">
        <v>315</v>
      </c>
      <c r="M2588" s="119" t="str">
        <f>'اسماء العملاء'!A196</f>
        <v>سناء احمد ياقوت</v>
      </c>
      <c r="N2588" s="120"/>
      <c r="O2588" s="58"/>
    </row>
    <row r="2589" spans="1:15" ht="21" customHeight="1" thickBot="1">
      <c r="A2589" s="112" t="e">
        <f ca="1">OFFSET($B$2394,,,COUNTIF($B$2394:B4303,"?*"))</f>
        <v>#VALUE!</v>
      </c>
      <c r="B2589" s="76" t="str">
        <f>IFERROR(VLOOKUP(ROWS($B$2394:B2589),$C$2394:$D$4108,2,FALSE),"")</f>
        <v/>
      </c>
      <c r="C2589" s="76">
        <f>IF(ISNUMBER(SEARCH($B$3,D2589)),MAXA($C$2393:C2588)+1,0)</f>
        <v>117</v>
      </c>
      <c r="D2589" s="119" t="s">
        <v>316</v>
      </c>
      <c r="M2589" s="119" t="str">
        <f>'اسماء العملاء'!A197</f>
        <v>سعيد عاطف فهمى</v>
      </c>
      <c r="N2589" s="120"/>
      <c r="O2589" s="58"/>
    </row>
    <row r="2590" spans="1:15" ht="21" customHeight="1" thickBot="1">
      <c r="A2590" s="112" t="e">
        <f ca="1">OFFSET($B$2394,,,COUNTIF($B$2394:B4304,"?*"))</f>
        <v>#VALUE!</v>
      </c>
      <c r="B2590" s="76" t="str">
        <f>IFERROR(VLOOKUP(ROWS($B$2394:B2590),$C$2394:$D$4108,2,FALSE),"")</f>
        <v/>
      </c>
      <c r="C2590" s="76">
        <f>IF(ISNUMBER(SEARCH($B$3,D2590)),MAXA($C$2393:C2589)+1,0)</f>
        <v>118</v>
      </c>
      <c r="D2590" s="119" t="s">
        <v>317</v>
      </c>
      <c r="M2590" s="119" t="str">
        <f>'اسماء العملاء'!A198</f>
        <v>عيشه محمود احمد</v>
      </c>
      <c r="N2590" s="120"/>
      <c r="O2590" s="58"/>
    </row>
    <row r="2591" spans="1:15" ht="21" customHeight="1" thickBot="1">
      <c r="A2591" s="112" t="e">
        <f ca="1">OFFSET($B$2394,,,COUNTIF($B$2394:B4305,"?*"))</f>
        <v>#VALUE!</v>
      </c>
      <c r="B2591" s="76" t="str">
        <f>IFERROR(VLOOKUP(ROWS($B$2394:B2591),$C$2394:$D$4108,2,FALSE),"")</f>
        <v/>
      </c>
      <c r="C2591" s="76">
        <f>IF(ISNUMBER(SEARCH($B$3,D2591)),MAXA($C$2393:C2590)+1,0)</f>
        <v>119</v>
      </c>
      <c r="D2591" s="119" t="s">
        <v>318</v>
      </c>
      <c r="M2591" s="119" t="str">
        <f>'اسماء العملاء'!A199</f>
        <v>مجدى عبد السميع عبد الشافى</v>
      </c>
      <c r="N2591" s="120"/>
      <c r="O2591" s="58"/>
    </row>
    <row r="2592" spans="1:15" ht="21" customHeight="1" thickBot="1">
      <c r="A2592" s="112" t="e">
        <f ca="1">OFFSET($B$2394,,,COUNTIF($B$2394:B4306,"?*"))</f>
        <v>#VALUE!</v>
      </c>
      <c r="B2592" s="76" t="str">
        <f>IFERROR(VLOOKUP(ROWS($B$2394:B2592),$C$2394:$D$4108,2,FALSE),"")</f>
        <v/>
      </c>
      <c r="C2592" s="76">
        <f>IF(ISNUMBER(SEARCH($B$3,D2592)),MAXA($C$2393:C2591)+1,0)</f>
        <v>0</v>
      </c>
      <c r="D2592" s="119" t="s">
        <v>319</v>
      </c>
      <c r="M2592" s="119" t="str">
        <f>'اسماء العملاء'!A200</f>
        <v>منى صلاح الدين</v>
      </c>
      <c r="N2592" s="120"/>
      <c r="O2592" s="58"/>
    </row>
    <row r="2593" spans="1:15" ht="21" customHeight="1" thickBot="1">
      <c r="A2593" s="112" t="e">
        <f ca="1">OFFSET($B$2394,,,COUNTIF($B$2394:B4307,"?*"))</f>
        <v>#VALUE!</v>
      </c>
      <c r="B2593" s="76" t="str">
        <f>IFERROR(VLOOKUP(ROWS($B$2394:B2593),$C$2394:$D$4108,2,FALSE),"")</f>
        <v/>
      </c>
      <c r="C2593" s="76">
        <f>IF(ISNUMBER(SEARCH($B$3,D2593)),MAXA($C$2393:C2592)+1,0)</f>
        <v>0</v>
      </c>
      <c r="D2593" s="119" t="s">
        <v>320</v>
      </c>
      <c r="M2593" s="119" t="str">
        <f>'اسماء العملاء'!A201</f>
        <v>السيد محمد ابراهيم</v>
      </c>
      <c r="N2593" s="120"/>
      <c r="O2593" s="58"/>
    </row>
    <row r="2594" spans="1:15" ht="21" customHeight="1" thickBot="1">
      <c r="A2594" s="112" t="e">
        <f ca="1">OFFSET($B$2394,,,COUNTIF($B$2394:B4308,"?*"))</f>
        <v>#VALUE!</v>
      </c>
      <c r="B2594" s="76" t="str">
        <f>IFERROR(VLOOKUP(ROWS($B$2394:B2594),$C$2394:$D$4108,2,FALSE),"")</f>
        <v/>
      </c>
      <c r="C2594" s="76">
        <f>IF(ISNUMBER(SEARCH($B$3,D2594)),MAXA($C$2393:C2593)+1,0)</f>
        <v>120</v>
      </c>
      <c r="D2594" s="119" t="s">
        <v>321</v>
      </c>
      <c r="M2594" s="119" t="str">
        <f>'اسماء العملاء'!A202</f>
        <v>تركيه عويس رشوان</v>
      </c>
      <c r="N2594" s="120"/>
      <c r="O2594" s="58"/>
    </row>
    <row r="2595" spans="1:15" ht="21" customHeight="1" thickBot="1">
      <c r="A2595" s="112" t="e">
        <f ca="1">OFFSET($B$2394,,,COUNTIF($B$2394:B4309,"?*"))</f>
        <v>#VALUE!</v>
      </c>
      <c r="B2595" s="76" t="str">
        <f>IFERROR(VLOOKUP(ROWS($B$2394:B2595),$C$2394:$D$4108,2,FALSE),"")</f>
        <v/>
      </c>
      <c r="C2595" s="76">
        <f>IF(ISNUMBER(SEARCH($B$3,D2595)),MAXA($C$2393:C2594)+1,0)</f>
        <v>121</v>
      </c>
      <c r="D2595" s="119" t="s">
        <v>322</v>
      </c>
      <c r="M2595" s="119" t="str">
        <f>'اسماء العملاء'!A203</f>
        <v>محمد السيد عبدالله</v>
      </c>
      <c r="N2595" s="120"/>
      <c r="O2595" s="58"/>
    </row>
    <row r="2596" spans="1:15" ht="21" customHeight="1" thickBot="1">
      <c r="A2596" s="112" t="e">
        <f ca="1">OFFSET($B$2394,,,COUNTIF($B$2394:B4310,"?*"))</f>
        <v>#VALUE!</v>
      </c>
      <c r="B2596" s="76" t="str">
        <f>IFERROR(VLOOKUP(ROWS($B$2394:B2596),$C$2394:$D$4108,2,FALSE),"")</f>
        <v/>
      </c>
      <c r="C2596" s="76">
        <f>IF(ISNUMBER(SEARCH($B$3,D2596)),MAXA($C$2393:C2595)+1,0)</f>
        <v>0</v>
      </c>
      <c r="D2596" s="119" t="s">
        <v>323</v>
      </c>
      <c r="M2596" s="119" t="str">
        <f>'اسماء العملاء'!A204</f>
        <v>محمد محمود محمد</v>
      </c>
      <c r="N2596" s="120"/>
      <c r="O2596" s="58"/>
    </row>
    <row r="2597" spans="1:15" ht="21" customHeight="1" thickBot="1">
      <c r="A2597" s="112" t="e">
        <f ca="1">OFFSET($B$2394,,,COUNTIF($B$2394:B4311,"?*"))</f>
        <v>#VALUE!</v>
      </c>
      <c r="B2597" s="76" t="str">
        <f>IFERROR(VLOOKUP(ROWS($B$2394:B2597),$C$2394:$D$4108,2,FALSE),"")</f>
        <v/>
      </c>
      <c r="C2597" s="76">
        <f>IF(ISNUMBER(SEARCH($B$3,D2597)),MAXA($C$2393:C2596)+1,0)</f>
        <v>122</v>
      </c>
      <c r="D2597" s="119" t="s">
        <v>324</v>
      </c>
      <c r="M2597" s="119" t="str">
        <f>'اسماء العملاء'!A205</f>
        <v>سمسومه جمعه</v>
      </c>
      <c r="N2597" s="120"/>
      <c r="O2597" s="58"/>
    </row>
    <row r="2598" spans="1:15" ht="21" customHeight="1" thickBot="1">
      <c r="A2598" s="112" t="e">
        <f ca="1">OFFSET($B$2394,,,COUNTIF($B$2394:B4312,"?*"))</f>
        <v>#VALUE!</v>
      </c>
      <c r="B2598" s="76" t="str">
        <f>IFERROR(VLOOKUP(ROWS($B$2394:B2598),$C$2394:$D$4108,2,FALSE),"")</f>
        <v/>
      </c>
      <c r="C2598" s="76">
        <f>IF(ISNUMBER(SEARCH($B$3,D2598)),MAXA($C$2393:C2597)+1,0)</f>
        <v>123</v>
      </c>
      <c r="D2598" s="119" t="s">
        <v>325</v>
      </c>
      <c r="M2598" s="119" t="str">
        <f>'اسماء العملاء'!A206</f>
        <v>سكينه سعد مصطفى</v>
      </c>
      <c r="N2598" s="120"/>
      <c r="O2598" s="58"/>
    </row>
    <row r="2599" spans="1:15" ht="21" customHeight="1" thickBot="1">
      <c r="A2599" s="112" t="e">
        <f ca="1">OFFSET($B$2394,,,COUNTIF($B$2394:B4313,"?*"))</f>
        <v>#VALUE!</v>
      </c>
      <c r="B2599" s="76" t="str">
        <f>IFERROR(VLOOKUP(ROWS($B$2394:B2599),$C$2394:$D$4108,2,FALSE),"")</f>
        <v/>
      </c>
      <c r="C2599" s="76">
        <f>IF(ISNUMBER(SEARCH($B$3,D2599)),MAXA($C$2393:C2598)+1,0)</f>
        <v>124</v>
      </c>
      <c r="D2599" s="119" t="s">
        <v>326</v>
      </c>
      <c r="M2599" s="119" t="str">
        <f>'اسماء العملاء'!A207</f>
        <v>شريف معروف عبد الرازق</v>
      </c>
      <c r="N2599" s="120"/>
      <c r="O2599" s="58"/>
    </row>
    <row r="2600" spans="1:15" ht="21" customHeight="1" thickBot="1">
      <c r="A2600" s="112" t="e">
        <f ca="1">OFFSET($B$2394,,,COUNTIF($B$2394:B4314,"?*"))</f>
        <v>#VALUE!</v>
      </c>
      <c r="B2600" s="76" t="str">
        <f>IFERROR(VLOOKUP(ROWS($B$2394:B2600),$C$2394:$D$4108,2,FALSE),"")</f>
        <v/>
      </c>
      <c r="C2600" s="76">
        <f>IF(ISNUMBER(SEARCH($B$3,D2600)),MAXA($C$2393:C2599)+1,0)</f>
        <v>125</v>
      </c>
      <c r="D2600" s="119" t="s">
        <v>327</v>
      </c>
      <c r="M2600" s="119" t="str">
        <f>'اسماء العملاء'!A208</f>
        <v>مصطفى عيد السيد على</v>
      </c>
      <c r="N2600" s="120"/>
      <c r="O2600" s="58"/>
    </row>
    <row r="2601" spans="1:15" ht="21" customHeight="1" thickBot="1">
      <c r="A2601" s="112" t="e">
        <f ca="1">OFFSET($B$2394,,,COUNTIF($B$2394:B4315,"?*"))</f>
        <v>#VALUE!</v>
      </c>
      <c r="B2601" s="76" t="str">
        <f>IFERROR(VLOOKUP(ROWS($B$2394:B2601),$C$2394:$D$4108,2,FALSE),"")</f>
        <v/>
      </c>
      <c r="C2601" s="76">
        <f>IF(ISNUMBER(SEARCH($B$3,D2601)),MAXA($C$2393:C2600)+1,0)</f>
        <v>0</v>
      </c>
      <c r="D2601" s="119" t="s">
        <v>328</v>
      </c>
      <c r="M2601" s="119" t="str">
        <f>'اسماء العملاء'!A209</f>
        <v xml:space="preserve">ايمن جلال السيد </v>
      </c>
      <c r="N2601" s="120"/>
      <c r="O2601" s="58"/>
    </row>
    <row r="2602" spans="1:15" ht="21" customHeight="1" thickBot="1">
      <c r="A2602" s="112" t="e">
        <f ca="1">OFFSET($B$2394,,,COUNTIF($B$2394:B4316,"?*"))</f>
        <v>#VALUE!</v>
      </c>
      <c r="B2602" s="76" t="str">
        <f>IFERROR(VLOOKUP(ROWS($B$2394:B2602),$C$2394:$D$4108,2,FALSE),"")</f>
        <v/>
      </c>
      <c r="C2602" s="76">
        <f>IF(ISNUMBER(SEARCH($B$3,D2602)),MAXA($C$2393:C2601)+1,0)</f>
        <v>126</v>
      </c>
      <c r="D2602" s="119" t="s">
        <v>329</v>
      </c>
      <c r="M2602" s="119" t="str">
        <f>'اسماء العملاء'!A210</f>
        <v xml:space="preserve">عاطف السيد حسن </v>
      </c>
      <c r="N2602" s="120"/>
      <c r="O2602" s="58"/>
    </row>
    <row r="2603" spans="1:15" ht="21" customHeight="1" thickBot="1">
      <c r="A2603" s="112" t="e">
        <f ca="1">OFFSET($B$2394,,,COUNTIF($B$2394:B4317,"?*"))</f>
        <v>#VALUE!</v>
      </c>
      <c r="B2603" s="76" t="str">
        <f>IFERROR(VLOOKUP(ROWS($B$2394:B2603),$C$2394:$D$4108,2,FALSE),"")</f>
        <v/>
      </c>
      <c r="C2603" s="76">
        <f>IF(ISNUMBER(SEARCH($B$3,D2603)),MAXA($C$2393:C2602)+1,0)</f>
        <v>127</v>
      </c>
      <c r="D2603" s="119" t="s">
        <v>330</v>
      </c>
      <c r="M2603" s="119" t="str">
        <f>'اسماء العملاء'!A211</f>
        <v>رافت خميس عبد النبي</v>
      </c>
      <c r="N2603" s="120"/>
      <c r="O2603" s="58"/>
    </row>
    <row r="2604" spans="1:15" ht="21" customHeight="1" thickBot="1">
      <c r="A2604" s="112" t="e">
        <f ca="1">OFFSET($B$2394,,,COUNTIF($B$2394:B4318,"?*"))</f>
        <v>#VALUE!</v>
      </c>
      <c r="B2604" s="76" t="str">
        <f>IFERROR(VLOOKUP(ROWS($B$2394:B2604),$C$2394:$D$4108,2,FALSE),"")</f>
        <v/>
      </c>
      <c r="C2604" s="76">
        <f>IF(ISNUMBER(SEARCH($B$3,D2604)),MAXA($C$2393:C2603)+1,0)</f>
        <v>128</v>
      </c>
      <c r="D2604" s="119" t="s">
        <v>331</v>
      </c>
      <c r="M2604" s="119" t="str">
        <f>'اسماء العملاء'!A212</f>
        <v xml:space="preserve">فاطمه عاشور صالح </v>
      </c>
      <c r="N2604" s="120"/>
      <c r="O2604" s="58"/>
    </row>
    <row r="2605" spans="1:15" ht="21" customHeight="1" thickBot="1">
      <c r="A2605" s="112" t="e">
        <f ca="1">OFFSET($B$2394,,,COUNTIF($B$2394:B4319,"?*"))</f>
        <v>#VALUE!</v>
      </c>
      <c r="B2605" s="76" t="str">
        <f>IFERROR(VLOOKUP(ROWS($B$2394:B2605),$C$2394:$D$4108,2,FALSE),"")</f>
        <v/>
      </c>
      <c r="C2605" s="76">
        <f>IF(ISNUMBER(SEARCH($B$3,D2605)),MAXA($C$2393:C2604)+1,0)</f>
        <v>0</v>
      </c>
      <c r="D2605" s="119" t="s">
        <v>332</v>
      </c>
      <c r="M2605" s="119" t="str">
        <f>'اسماء العملاء'!A213</f>
        <v xml:space="preserve">محروس السيد حسن </v>
      </c>
      <c r="N2605" s="120"/>
      <c r="O2605" s="58"/>
    </row>
    <row r="2606" spans="1:15" ht="21" customHeight="1" thickBot="1">
      <c r="A2606" s="112" t="e">
        <f ca="1">OFFSET($B$2394,,,COUNTIF($B$2394:B4320,"?*"))</f>
        <v>#VALUE!</v>
      </c>
      <c r="B2606" s="76" t="str">
        <f>IFERROR(VLOOKUP(ROWS($B$2394:B2606),$C$2394:$D$4108,2,FALSE),"")</f>
        <v/>
      </c>
      <c r="C2606" s="76">
        <f>IF(ISNUMBER(SEARCH($B$3,D2606)),MAXA($C$2393:C2605)+1,0)</f>
        <v>129</v>
      </c>
      <c r="D2606" s="119" t="s">
        <v>126</v>
      </c>
      <c r="M2606" s="119" t="str">
        <f>'اسماء العملاء'!A214</f>
        <v>عاطف وحيد عزت حسام الدين</v>
      </c>
      <c r="N2606" s="120"/>
      <c r="O2606" s="58"/>
    </row>
    <row r="2607" spans="1:15" ht="21" customHeight="1" thickBot="1">
      <c r="A2607" s="112" t="e">
        <f ca="1">OFFSET($B$2394,,,COUNTIF($B$2394:B4321,"?*"))</f>
        <v>#VALUE!</v>
      </c>
      <c r="B2607" s="76" t="str">
        <f>IFERROR(VLOOKUP(ROWS($B$2394:B2607),$C$2394:$D$4108,2,FALSE),"")</f>
        <v/>
      </c>
      <c r="C2607" s="76">
        <f>IF(ISNUMBER(SEARCH($B$3,D2607)),MAXA($C$2393:C2606)+1,0)</f>
        <v>0</v>
      </c>
      <c r="D2607" s="119" t="s">
        <v>333</v>
      </c>
      <c r="M2607" s="119" t="str">
        <f>'اسماء العملاء'!A215</f>
        <v>ابو احمد الكابتن</v>
      </c>
      <c r="N2607" s="120"/>
      <c r="O2607" s="58"/>
    </row>
    <row r="2608" spans="1:15" ht="21" customHeight="1" thickBot="1">
      <c r="A2608" s="112" t="e">
        <f ca="1">OFFSET($B$2394,,,COUNTIF($B$2394:B4322,"?*"))</f>
        <v>#VALUE!</v>
      </c>
      <c r="B2608" s="76" t="str">
        <f>IFERROR(VLOOKUP(ROWS($B$2394:B2608),$C$2394:$D$4108,2,FALSE),"")</f>
        <v/>
      </c>
      <c r="C2608" s="76">
        <f>IF(ISNUMBER(SEARCH($B$3,D2608)),MAXA($C$2393:C2607)+1,0)</f>
        <v>0</v>
      </c>
      <c r="D2608" s="119" t="s">
        <v>334</v>
      </c>
      <c r="M2608" s="119" t="str">
        <f>'اسماء العملاء'!A216</f>
        <v xml:space="preserve">مرفت جمال محمد </v>
      </c>
      <c r="N2608" s="120"/>
      <c r="O2608" s="58"/>
    </row>
    <row r="2609" spans="1:15" ht="21" customHeight="1" thickBot="1">
      <c r="A2609" s="112" t="e">
        <f ca="1">OFFSET($B$2394,,,COUNTIF($B$2394:B4323,"?*"))</f>
        <v>#VALUE!</v>
      </c>
      <c r="B2609" s="76" t="str">
        <f>IFERROR(VLOOKUP(ROWS($B$2394:B2609),$C$2394:$D$4108,2,FALSE),"")</f>
        <v/>
      </c>
      <c r="C2609" s="76">
        <f>IF(ISNUMBER(SEARCH($B$3,D2609)),MAXA($C$2393:C2608)+1,0)</f>
        <v>130</v>
      </c>
      <c r="D2609" s="119" t="s">
        <v>335</v>
      </c>
      <c r="M2609" s="119" t="str">
        <f>'اسماء العملاء'!A217</f>
        <v>عنايات عبدالله محمد</v>
      </c>
      <c r="N2609" s="120"/>
      <c r="O2609" s="58"/>
    </row>
    <row r="2610" spans="1:15" ht="21" customHeight="1" thickBot="1">
      <c r="A2610" s="112" t="e">
        <f ca="1">OFFSET($B$2394,,,COUNTIF($B$2394:B4324,"?*"))</f>
        <v>#VALUE!</v>
      </c>
      <c r="B2610" s="76" t="str">
        <f>IFERROR(VLOOKUP(ROWS($B$2394:B2610),$C$2394:$D$4108,2,FALSE),"")</f>
        <v/>
      </c>
      <c r="C2610" s="76">
        <f>IF(ISNUMBER(SEARCH($B$3,D2610)),MAXA($C$2393:C2609)+1,0)</f>
        <v>131</v>
      </c>
      <c r="D2610" s="119" t="s">
        <v>336</v>
      </c>
      <c r="M2610" s="119" t="str">
        <f>'اسماء العملاء'!A218</f>
        <v xml:space="preserve">احمد عطية علي </v>
      </c>
      <c r="N2610" s="120"/>
      <c r="O2610" s="58"/>
    </row>
    <row r="2611" spans="1:15" ht="21" customHeight="1" thickBot="1">
      <c r="A2611" s="112" t="e">
        <f ca="1">OFFSET($B$2394,,,COUNTIF($B$2394:B4325,"?*"))</f>
        <v>#VALUE!</v>
      </c>
      <c r="B2611" s="76" t="str">
        <f>IFERROR(VLOOKUP(ROWS($B$2394:B2611),$C$2394:$D$4108,2,FALSE),"")</f>
        <v/>
      </c>
      <c r="C2611" s="76">
        <f>IF(ISNUMBER(SEARCH($B$3,D2611)),MAXA($C$2393:C2610)+1,0)</f>
        <v>0</v>
      </c>
      <c r="D2611" s="119" t="s">
        <v>337</v>
      </c>
      <c r="M2611" s="119" t="str">
        <f>'اسماء العملاء'!A219</f>
        <v xml:space="preserve">احمد خميس احمد </v>
      </c>
      <c r="N2611" s="120"/>
      <c r="O2611" s="58"/>
    </row>
    <row r="2612" spans="1:15" ht="21" customHeight="1" thickBot="1">
      <c r="A2612" s="112" t="e">
        <f ca="1">OFFSET($B$2394,,,COUNTIF($B$2394:B4326,"?*"))</f>
        <v>#VALUE!</v>
      </c>
      <c r="B2612" s="76" t="str">
        <f>IFERROR(VLOOKUP(ROWS($B$2394:B2612),$C$2394:$D$4108,2,FALSE),"")</f>
        <v/>
      </c>
      <c r="C2612" s="76">
        <f>IF(ISNUMBER(SEARCH($B$3,D2612)),MAXA($C$2393:C2611)+1,0)</f>
        <v>0</v>
      </c>
      <c r="D2612" s="119" t="s">
        <v>338</v>
      </c>
      <c r="M2612" s="119" t="str">
        <f>'اسماء العملاء'!A220</f>
        <v>احمد درويش</v>
      </c>
      <c r="N2612" s="120"/>
      <c r="O2612" s="58"/>
    </row>
    <row r="2613" spans="1:15" ht="21" customHeight="1" thickBot="1">
      <c r="A2613" s="112" t="e">
        <f ca="1">OFFSET($B$2394,,,COUNTIF($B$2394:B4327,"?*"))</f>
        <v>#VALUE!</v>
      </c>
      <c r="B2613" s="76" t="str">
        <f>IFERROR(VLOOKUP(ROWS($B$2394:B2613),$C$2394:$D$4108,2,FALSE),"")</f>
        <v/>
      </c>
      <c r="C2613" s="76">
        <f>IF(ISNUMBER(SEARCH($B$3,D2613)),MAXA($C$2393:C2612)+1,0)</f>
        <v>132</v>
      </c>
      <c r="D2613" s="119" t="s">
        <v>339</v>
      </c>
      <c r="M2613" s="119" t="str">
        <f>'اسماء العملاء'!A221</f>
        <v>علي كامل محمد</v>
      </c>
      <c r="N2613" s="120"/>
      <c r="O2613" s="58"/>
    </row>
    <row r="2614" spans="1:15" ht="21" customHeight="1" thickBot="1">
      <c r="A2614" s="112" t="e">
        <f ca="1">OFFSET($B$2394,,,COUNTIF($B$2394:B4328,"?*"))</f>
        <v>#VALUE!</v>
      </c>
      <c r="B2614" s="76" t="str">
        <f>IFERROR(VLOOKUP(ROWS($B$2394:B2614),$C$2394:$D$4108,2,FALSE),"")</f>
        <v/>
      </c>
      <c r="C2614" s="76">
        <f>IF(ISNUMBER(SEARCH($B$3,D2614)),MAXA($C$2393:C2613)+1,0)</f>
        <v>133</v>
      </c>
      <c r="D2614" s="119" t="s">
        <v>340</v>
      </c>
      <c r="M2614" s="119" t="str">
        <f>'اسماء العملاء'!A222</f>
        <v>تهاني رشدي عبد الستار</v>
      </c>
      <c r="N2614" s="120"/>
      <c r="O2614" s="58"/>
    </row>
    <row r="2615" spans="1:15" ht="21" customHeight="1" thickBot="1">
      <c r="A2615" s="112" t="e">
        <f ca="1">OFFSET($B$2394,,,COUNTIF($B$2394:B4329,"?*"))</f>
        <v>#VALUE!</v>
      </c>
      <c r="B2615" s="76" t="str">
        <f>IFERROR(VLOOKUP(ROWS($B$2394:B2615),$C$2394:$D$4108,2,FALSE),"")</f>
        <v/>
      </c>
      <c r="C2615" s="76">
        <f>IF(ISNUMBER(SEARCH($B$3,D2615)),MAXA($C$2393:C2614)+1,0)</f>
        <v>134</v>
      </c>
      <c r="D2615" s="119" t="s">
        <v>341</v>
      </c>
      <c r="M2615" s="119" t="str">
        <f>'اسماء العملاء'!A223</f>
        <v>اسماعيل محمد عبد العال</v>
      </c>
      <c r="N2615" s="120"/>
      <c r="O2615" s="58"/>
    </row>
    <row r="2616" spans="1:15" ht="21" customHeight="1" thickBot="1">
      <c r="A2616" s="112" t="e">
        <f ca="1">OFFSET($B$2394,,,COUNTIF($B$2394:B4330,"?*"))</f>
        <v>#VALUE!</v>
      </c>
      <c r="B2616" s="76" t="str">
        <f>IFERROR(VLOOKUP(ROWS($B$2394:B2616),$C$2394:$D$4108,2,FALSE),"")</f>
        <v/>
      </c>
      <c r="C2616" s="76">
        <f>IF(ISNUMBER(SEARCH($B$3,D2616)),MAXA($C$2393:C2615)+1,0)</f>
        <v>0</v>
      </c>
      <c r="D2616" s="119" t="s">
        <v>342</v>
      </c>
      <c r="M2616" s="119" t="str">
        <f>'اسماء العملاء'!A224</f>
        <v xml:space="preserve">ابراهيم منصور ابراهيم </v>
      </c>
      <c r="N2616" s="120"/>
      <c r="O2616" s="58"/>
    </row>
    <row r="2617" spans="1:15" ht="21" customHeight="1" thickBot="1">
      <c r="A2617" s="112" t="e">
        <f ca="1">OFFSET($B$2394,,,COUNTIF($B$2394:B4331,"?*"))</f>
        <v>#VALUE!</v>
      </c>
      <c r="B2617" s="76" t="str">
        <f>IFERROR(VLOOKUP(ROWS($B$2394:B2617),$C$2394:$D$4108,2,FALSE),"")</f>
        <v/>
      </c>
      <c r="C2617" s="76">
        <f>IF(ISNUMBER(SEARCH($B$3,D2617)),MAXA($C$2393:C2616)+1,0)</f>
        <v>135</v>
      </c>
      <c r="D2617" s="119" t="s">
        <v>341</v>
      </c>
      <c r="M2617" s="119" t="str">
        <f>'اسماء العملاء'!A225</f>
        <v>اسماعيل محمد عبد العال</v>
      </c>
      <c r="N2617" s="120"/>
      <c r="O2617" s="58"/>
    </row>
    <row r="2618" spans="1:15" ht="21" customHeight="1" thickBot="1">
      <c r="A2618" s="112" t="e">
        <f ca="1">OFFSET($B$2394,,,COUNTIF($B$2394:B4332,"?*"))</f>
        <v>#VALUE!</v>
      </c>
      <c r="B2618" s="76" t="str">
        <f>IFERROR(VLOOKUP(ROWS($B$2394:B2618),$C$2394:$D$4108,2,FALSE),"")</f>
        <v/>
      </c>
      <c r="C2618" s="76">
        <f>IF(ISNUMBER(SEARCH($B$3,D2618)),MAXA($C$2393:C2617)+1,0)</f>
        <v>0</v>
      </c>
      <c r="D2618" s="119" t="s">
        <v>343</v>
      </c>
      <c r="M2618" s="119" t="str">
        <f>'اسماء العملاء'!A226</f>
        <v xml:space="preserve">رانيا محمد كامل </v>
      </c>
      <c r="N2618" s="120"/>
      <c r="O2618" s="58"/>
    </row>
    <row r="2619" spans="1:15" ht="21" customHeight="1" thickBot="1">
      <c r="A2619" s="112" t="e">
        <f ca="1">OFFSET($B$2394,,,COUNTIF($B$2394:B4333,"?*"))</f>
        <v>#VALUE!</v>
      </c>
      <c r="B2619" s="76" t="str">
        <f>IFERROR(VLOOKUP(ROWS($B$2394:B2619),$C$2394:$D$4108,2,FALSE),"")</f>
        <v/>
      </c>
      <c r="C2619" s="76">
        <f>IF(ISNUMBER(SEARCH($B$3,D2619)),MAXA($C$2393:C2618)+1,0)</f>
        <v>0</v>
      </c>
      <c r="D2619" s="119" t="s">
        <v>344</v>
      </c>
      <c r="M2619" s="119" t="str">
        <f>'اسماء العملاء'!A227</f>
        <v xml:space="preserve">رانيا حسين خليفه </v>
      </c>
      <c r="N2619" s="120"/>
      <c r="O2619" s="58"/>
    </row>
    <row r="2620" spans="1:15" ht="21" customHeight="1" thickBot="1">
      <c r="A2620" s="112" t="e">
        <f ca="1">OFFSET($B$2394,,,COUNTIF($B$2394:B4334,"?*"))</f>
        <v>#VALUE!</v>
      </c>
      <c r="B2620" s="76" t="str">
        <f>IFERROR(VLOOKUP(ROWS($B$2394:B2620),$C$2394:$D$4108,2,FALSE),"")</f>
        <v/>
      </c>
      <c r="C2620" s="76">
        <f>IF(ISNUMBER(SEARCH($B$3,D2620)),MAXA($C$2393:C2619)+1,0)</f>
        <v>0</v>
      </c>
      <c r="D2620" s="119" t="s">
        <v>345</v>
      </c>
      <c r="M2620" s="119" t="str">
        <f>'اسماء العملاء'!A228</f>
        <v>هدي حسن خضري</v>
      </c>
      <c r="N2620" s="120"/>
      <c r="O2620" s="58"/>
    </row>
    <row r="2621" spans="1:15" ht="21" customHeight="1" thickBot="1">
      <c r="A2621" s="112" t="e">
        <f ca="1">OFFSET($B$2394,,,COUNTIF($B$2394:B4335,"?*"))</f>
        <v>#VALUE!</v>
      </c>
      <c r="B2621" s="76" t="str">
        <f>IFERROR(VLOOKUP(ROWS($B$2394:B2621),$C$2394:$D$4108,2,FALSE),"")</f>
        <v/>
      </c>
      <c r="C2621" s="76">
        <f>IF(ISNUMBER(SEARCH($B$3,D2621)),MAXA($C$2393:C2620)+1,0)</f>
        <v>0</v>
      </c>
      <c r="D2621" s="119" t="s">
        <v>346</v>
      </c>
      <c r="M2621" s="119" t="str">
        <f>'اسماء العملاء'!A229</f>
        <v xml:space="preserve">كريمه محمود احمد </v>
      </c>
      <c r="N2621" s="120"/>
      <c r="O2621" s="58"/>
    </row>
    <row r="2622" spans="1:15" ht="21" customHeight="1" thickBot="1">
      <c r="A2622" s="112" t="e">
        <f ca="1">OFFSET($B$2394,,,COUNTIF($B$2394:B4336,"?*"))</f>
        <v>#VALUE!</v>
      </c>
      <c r="B2622" s="76" t="str">
        <f>IFERROR(VLOOKUP(ROWS($B$2394:B2622),$C$2394:$D$4108,2,FALSE),"")</f>
        <v/>
      </c>
      <c r="C2622" s="76">
        <f>IF(ISNUMBER(SEARCH($B$3,D2622)),MAXA($C$2393:C2621)+1,0)</f>
        <v>136</v>
      </c>
      <c r="D2622" s="119" t="s">
        <v>347</v>
      </c>
      <c r="M2622" s="119" t="str">
        <f>'اسماء العملاء'!A230</f>
        <v xml:space="preserve">عمرو عجمي شهاوي </v>
      </c>
      <c r="N2622" s="120"/>
      <c r="O2622" s="58"/>
    </row>
    <row r="2623" spans="1:15" ht="21" customHeight="1" thickBot="1">
      <c r="A2623" s="112" t="e">
        <f ca="1">OFFSET($B$2394,,,COUNTIF($B$2394:B4337,"?*"))</f>
        <v>#VALUE!</v>
      </c>
      <c r="B2623" s="76" t="str">
        <f>IFERROR(VLOOKUP(ROWS($B$2394:B2623),$C$2394:$D$4108,2,FALSE),"")</f>
        <v/>
      </c>
      <c r="C2623" s="76">
        <f>IF(ISNUMBER(SEARCH($B$3,D2623)),MAXA($C$2393:C2622)+1,0)</f>
        <v>137</v>
      </c>
      <c r="D2623" s="119" t="s">
        <v>348</v>
      </c>
      <c r="M2623" s="119" t="str">
        <f>'اسماء العملاء'!A231</f>
        <v>محمد عجمي شهاوي</v>
      </c>
      <c r="N2623" s="120"/>
      <c r="O2623" s="58"/>
    </row>
    <row r="2624" spans="1:15" ht="21" customHeight="1" thickBot="1">
      <c r="A2624" s="112" t="e">
        <f ca="1">OFFSET($B$2394,,,COUNTIF($B$2394:B4338,"?*"))</f>
        <v>#VALUE!</v>
      </c>
      <c r="B2624" s="76" t="str">
        <f>IFERROR(VLOOKUP(ROWS($B$2394:B2624),$C$2394:$D$4108,2,FALSE),"")</f>
        <v/>
      </c>
      <c r="C2624" s="76">
        <f>IF(ISNUMBER(SEARCH($B$3,D2624)),MAXA($C$2393:C2623)+1,0)</f>
        <v>138</v>
      </c>
      <c r="D2624" s="119" t="s">
        <v>349</v>
      </c>
      <c r="M2624" s="119" t="str">
        <f>'اسماء العملاء'!A232</f>
        <v>احمد عجمي شهاوي</v>
      </c>
      <c r="N2624" s="120"/>
      <c r="O2624" s="58"/>
    </row>
    <row r="2625" spans="1:15" ht="21" customHeight="1" thickBot="1">
      <c r="A2625" s="112" t="e">
        <f ca="1">OFFSET($B$2394,,,COUNTIF($B$2394:B4339,"?*"))</f>
        <v>#VALUE!</v>
      </c>
      <c r="B2625" s="76" t="str">
        <f>IFERROR(VLOOKUP(ROWS($B$2394:B2625),$C$2394:$D$4108,2,FALSE),"")</f>
        <v/>
      </c>
      <c r="C2625" s="76">
        <f>IF(ISNUMBER(SEARCH($B$3,D2625)),MAXA($C$2393:C2624)+1,0)</f>
        <v>0</v>
      </c>
      <c r="D2625" s="119" t="s">
        <v>350</v>
      </c>
      <c r="M2625" s="119" t="str">
        <f>'اسماء العملاء'!A233</f>
        <v>احمد محمود محمد الحفني</v>
      </c>
      <c r="N2625" s="120"/>
      <c r="O2625" s="58"/>
    </row>
    <row r="2626" spans="1:15" ht="21" customHeight="1" thickBot="1">
      <c r="A2626" s="112" t="e">
        <f ca="1">OFFSET($B$2394,,,COUNTIF($B$2394:B4340,"?*"))</f>
        <v>#VALUE!</v>
      </c>
      <c r="B2626" s="76" t="str">
        <f>IFERROR(VLOOKUP(ROWS($B$2394:B2626),$C$2394:$D$4108,2,FALSE),"")</f>
        <v/>
      </c>
      <c r="C2626" s="76">
        <f>IF(ISNUMBER(SEARCH($B$3,D2626)),MAXA($C$2393:C2625)+1,0)</f>
        <v>139</v>
      </c>
      <c r="D2626" s="119" t="s">
        <v>351</v>
      </c>
      <c r="M2626" s="119" t="str">
        <f>'اسماء العملاء'!A234</f>
        <v>سعيد سعد مختار العربي</v>
      </c>
      <c r="N2626" s="120"/>
      <c r="O2626" s="58"/>
    </row>
    <row r="2627" spans="1:15" ht="21" customHeight="1" thickBot="1">
      <c r="A2627" s="112" t="e">
        <f ca="1">OFFSET($B$2394,,,COUNTIF($B$2394:B4341,"?*"))</f>
        <v>#VALUE!</v>
      </c>
      <c r="B2627" s="76" t="str">
        <f>IFERROR(VLOOKUP(ROWS($B$2394:B2627),$C$2394:$D$4108,2,FALSE),"")</f>
        <v/>
      </c>
      <c r="C2627" s="76">
        <f>IF(ISNUMBER(SEARCH($B$3,D2627)),MAXA($C$2393:C2626)+1,0)</f>
        <v>0</v>
      </c>
      <c r="D2627" s="119" t="s">
        <v>393</v>
      </c>
      <c r="M2627" s="119" t="str">
        <f>'اسماء العملاء'!A235</f>
        <v xml:space="preserve">محمود فتحى حسن ابراهيم </v>
      </c>
      <c r="N2627" s="120"/>
      <c r="O2627" s="58"/>
    </row>
    <row r="2628" spans="1:15" ht="21" customHeight="1" thickBot="1">
      <c r="A2628" s="112" t="e">
        <f ca="1">OFFSET($B$2394,,,COUNTIF($B$2394:B4342,"?*"))</f>
        <v>#VALUE!</v>
      </c>
      <c r="B2628" s="76" t="str">
        <f>IFERROR(VLOOKUP(ROWS($B$2394:B2628),$C$2394:$D$4108,2,FALSE),"")</f>
        <v/>
      </c>
      <c r="C2628" s="76">
        <f>IF(ISNUMBER(SEARCH($B$3,D2628)),MAXA($C$2393:C2627)+1,0)</f>
        <v>140</v>
      </c>
      <c r="D2628" s="119" t="s">
        <v>394</v>
      </c>
      <c r="M2628" s="119" t="str">
        <f>'اسماء العملاء'!A236</f>
        <v xml:space="preserve">عمرو الشحات فتحى عبدة </v>
      </c>
      <c r="N2628" s="120"/>
      <c r="O2628" s="58"/>
    </row>
    <row r="2629" spans="1:15" ht="21" customHeight="1" thickBot="1">
      <c r="A2629" s="112" t="e">
        <f ca="1">OFFSET($B$2394,,,COUNTIF($B$2394:B4343,"?*"))</f>
        <v>#VALUE!</v>
      </c>
      <c r="B2629" s="76" t="str">
        <f>IFERROR(VLOOKUP(ROWS($B$2394:B2629),$C$2394:$D$4108,2,FALSE),"")</f>
        <v/>
      </c>
      <c r="C2629" s="76">
        <f>IF(ISNUMBER(SEARCH($B$3,D2629)),MAXA($C$2393:C2628)+1,0)</f>
        <v>141</v>
      </c>
      <c r="D2629" s="119" t="s">
        <v>352</v>
      </c>
      <c r="M2629" s="119" t="str">
        <f>'اسماء العملاء'!A237</f>
        <v xml:space="preserve">احمد صابر صافي عبد العزيز </v>
      </c>
      <c r="N2629" s="120"/>
      <c r="O2629" s="58"/>
    </row>
    <row r="2630" spans="1:15" ht="21" customHeight="1" thickBot="1">
      <c r="A2630" s="112" t="e">
        <f ca="1">OFFSET($B$2394,,,COUNTIF($B$2394:B4344,"?*"))</f>
        <v>#VALUE!</v>
      </c>
      <c r="B2630" s="76" t="str">
        <f>IFERROR(VLOOKUP(ROWS($B$2394:B2630),$C$2394:$D$4108,2,FALSE),"")</f>
        <v/>
      </c>
      <c r="C2630" s="76">
        <f>IF(ISNUMBER(SEARCH($B$3,D2630)),MAXA($C$2393:C2629)+1,0)</f>
        <v>142</v>
      </c>
      <c r="D2630" s="119" t="s">
        <v>353</v>
      </c>
      <c r="M2630" s="119" t="str">
        <f>'اسماء العملاء'!A238</f>
        <v xml:space="preserve">شعبان عيد غيضان </v>
      </c>
      <c r="N2630" s="120"/>
      <c r="O2630" s="58"/>
    </row>
    <row r="2631" spans="1:15" ht="21" customHeight="1" thickBot="1">
      <c r="A2631" s="112" t="e">
        <f ca="1">OFFSET($B$2394,,,COUNTIF($B$2394:B4345,"?*"))</f>
        <v>#VALUE!</v>
      </c>
      <c r="B2631" s="76" t="str">
        <f>IFERROR(VLOOKUP(ROWS($B$2394:B2631),$C$2394:$D$4108,2,FALSE),"")</f>
        <v/>
      </c>
      <c r="C2631" s="76">
        <f>IF(ISNUMBER(SEARCH($B$3,D2631)),MAXA($C$2393:C2630)+1,0)</f>
        <v>143</v>
      </c>
      <c r="D2631" s="119" t="s">
        <v>354</v>
      </c>
      <c r="M2631" s="119" t="str">
        <f>'اسماء العملاء'!A239</f>
        <v>نعمة زكريا احمد سعيد</v>
      </c>
      <c r="N2631" s="120"/>
      <c r="O2631" s="58"/>
    </row>
    <row r="2632" spans="1:15" ht="21" customHeight="1" thickBot="1">
      <c r="A2632" s="112" t="e">
        <f ca="1">OFFSET($B$2394,,,COUNTIF($B$2394:B4346,"?*"))</f>
        <v>#VALUE!</v>
      </c>
      <c r="B2632" s="76" t="str">
        <f>IFERROR(VLOOKUP(ROWS($B$2394:B2632),$C$2394:$D$4108,2,FALSE),"")</f>
        <v/>
      </c>
      <c r="C2632" s="76">
        <f>IF(ISNUMBER(SEARCH($B$3,D2632)),MAXA($C$2393:C2631)+1,0)</f>
        <v>0</v>
      </c>
      <c r="D2632" s="119" t="s">
        <v>355</v>
      </c>
      <c r="M2632" s="119" t="str">
        <f>'اسماء العملاء'!A240</f>
        <v>محمد متولي محمد محمود</v>
      </c>
      <c r="N2632" s="120"/>
      <c r="O2632" s="58"/>
    </row>
    <row r="2633" spans="1:15" ht="21" customHeight="1" thickBot="1">
      <c r="A2633" s="112" t="e">
        <f ca="1">OFFSET($B$2394,,,COUNTIF($B$2394:B4347,"?*"))</f>
        <v>#VALUE!</v>
      </c>
      <c r="B2633" s="76" t="str">
        <f>IFERROR(VLOOKUP(ROWS($B$2394:B2633),$C$2394:$D$4108,2,FALSE),"")</f>
        <v/>
      </c>
      <c r="C2633" s="76">
        <f>IF(ISNUMBER(SEARCH($B$3,D2633)),MAXA($C$2393:C2632)+1,0)</f>
        <v>0</v>
      </c>
      <c r="D2633" s="119" t="s">
        <v>356</v>
      </c>
      <c r="M2633" s="119" t="str">
        <f>'اسماء العملاء'!A241</f>
        <v>رحاب محمد الشوادفي</v>
      </c>
      <c r="N2633" s="120"/>
      <c r="O2633" s="58"/>
    </row>
    <row r="2634" spans="1:15" ht="21" customHeight="1" thickBot="1">
      <c r="A2634" s="112" t="e">
        <f ca="1">OFFSET($B$2394,,,COUNTIF($B$2394:B4348,"?*"))</f>
        <v>#VALUE!</v>
      </c>
      <c r="B2634" s="76" t="str">
        <f>IFERROR(VLOOKUP(ROWS($B$2394:B2634),$C$2394:$D$4108,2,FALSE),"")</f>
        <v/>
      </c>
      <c r="C2634" s="76">
        <f>IF(ISNUMBER(SEARCH($B$3,D2634)),MAXA($C$2393:C2633)+1,0)</f>
        <v>144</v>
      </c>
      <c r="D2634" s="119" t="s">
        <v>357</v>
      </c>
      <c r="M2634" s="119" t="str">
        <f>'اسماء العملاء'!A242</f>
        <v>مصطفي سعد ابراهيم</v>
      </c>
      <c r="N2634" s="120"/>
      <c r="O2634" s="58"/>
    </row>
    <row r="2635" spans="1:15" ht="21" customHeight="1" thickBot="1">
      <c r="A2635" s="112" t="e">
        <f ca="1">OFFSET($B$2394,,,COUNTIF($B$2394:B4349,"?*"))</f>
        <v>#VALUE!</v>
      </c>
      <c r="B2635" s="76" t="str">
        <f>IFERROR(VLOOKUP(ROWS($B$2394:B2635),$C$2394:$D$4108,2,FALSE),"")</f>
        <v/>
      </c>
      <c r="C2635" s="76">
        <f>IF(ISNUMBER(SEARCH($B$3,D2635)),MAXA($C$2393:C2634)+1,0)</f>
        <v>145</v>
      </c>
      <c r="D2635" s="119" t="s">
        <v>358</v>
      </c>
      <c r="M2635" s="119" t="str">
        <f>'اسماء العملاء'!A243</f>
        <v xml:space="preserve">فهيمه عبد اللطيف </v>
      </c>
      <c r="N2635" s="120"/>
      <c r="O2635" s="58"/>
    </row>
    <row r="2636" spans="1:15" ht="21" customHeight="1" thickBot="1">
      <c r="A2636" s="112" t="e">
        <f ca="1">OFFSET($B$2394,,,COUNTIF($B$2394:B4350,"?*"))</f>
        <v>#VALUE!</v>
      </c>
      <c r="B2636" s="76" t="str">
        <f>IFERROR(VLOOKUP(ROWS($B$2394:B2636),$C$2394:$D$4108,2,FALSE),"")</f>
        <v/>
      </c>
      <c r="C2636" s="76">
        <f>IF(ISNUMBER(SEARCH($B$3,D2636)),MAXA($C$2393:C2635)+1,0)</f>
        <v>0</v>
      </c>
      <c r="D2636" s="119" t="s">
        <v>359</v>
      </c>
      <c r="M2636" s="119" t="str">
        <f>'اسماء العملاء'!A244</f>
        <v>احمد احمد السيد</v>
      </c>
      <c r="N2636" s="120"/>
      <c r="O2636" s="58"/>
    </row>
    <row r="2637" spans="1:15" ht="21" customHeight="1" thickBot="1">
      <c r="A2637" s="112" t="e">
        <f ca="1">OFFSET($B$2394,,,COUNTIF($B$2394:B4351,"?*"))</f>
        <v>#VALUE!</v>
      </c>
      <c r="B2637" s="76" t="str">
        <f>IFERROR(VLOOKUP(ROWS($B$2394:B2637),$C$2394:$D$4108,2,FALSE),"")</f>
        <v/>
      </c>
      <c r="C2637" s="76">
        <f>IF(ISNUMBER(SEARCH($B$3,D2637)),MAXA($C$2393:C2636)+1,0)</f>
        <v>0</v>
      </c>
      <c r="D2637" s="119" t="s">
        <v>360</v>
      </c>
      <c r="M2637" s="119" t="str">
        <f>'اسماء العملاء'!A245</f>
        <v>رضا مصطفي حسن مصطفي</v>
      </c>
      <c r="N2637" s="120"/>
      <c r="O2637" s="58"/>
    </row>
    <row r="2638" spans="1:15" ht="21" customHeight="1" thickBot="1">
      <c r="A2638" s="112" t="e">
        <f ca="1">OFFSET($B$2394,,,COUNTIF($B$2394:B4352,"?*"))</f>
        <v>#VALUE!</v>
      </c>
      <c r="B2638" s="76" t="str">
        <f>IFERROR(VLOOKUP(ROWS($B$2394:B2638),$C$2394:$D$4108,2,FALSE),"")</f>
        <v/>
      </c>
      <c r="C2638" s="76">
        <f>IF(ISNUMBER(SEARCH($B$3,D2638)),MAXA($C$2393:C2637)+1,0)</f>
        <v>146</v>
      </c>
      <c r="D2638" s="119" t="s">
        <v>361</v>
      </c>
      <c r="M2638" s="119" t="str">
        <f>'اسماء العملاء'!A246</f>
        <v xml:space="preserve">اميمه السيد عبد الرحيم حسن </v>
      </c>
      <c r="N2638" s="120"/>
      <c r="O2638" s="58"/>
    </row>
    <row r="2639" spans="1:15" ht="21" customHeight="1" thickBot="1">
      <c r="A2639" s="112" t="e">
        <f ca="1">OFFSET($B$2394,,,COUNTIF($B$2394:B4353,"?*"))</f>
        <v>#VALUE!</v>
      </c>
      <c r="B2639" s="76" t="str">
        <f>IFERROR(VLOOKUP(ROWS($B$2394:B2639),$C$2394:$D$4108,2,FALSE),"")</f>
        <v/>
      </c>
      <c r="C2639" s="76">
        <f>IF(ISNUMBER(SEARCH($B$3,D2639)),MAXA($C$2393:C2638)+1,0)</f>
        <v>0</v>
      </c>
      <c r="D2639" s="119" t="s">
        <v>362</v>
      </c>
      <c r="M2639" s="119" t="str">
        <f>'اسماء العملاء'!A247</f>
        <v>محمد ابراهيم احمد محمد</v>
      </c>
      <c r="N2639" s="120"/>
      <c r="O2639" s="58"/>
    </row>
    <row r="2640" spans="1:15" ht="21" customHeight="1" thickBot="1">
      <c r="A2640" s="112" t="e">
        <f ca="1">OFFSET($B$2394,,,COUNTIF($B$2394:B4354,"?*"))</f>
        <v>#VALUE!</v>
      </c>
      <c r="B2640" s="76" t="str">
        <f>IFERROR(VLOOKUP(ROWS($B$2394:B2640),$C$2394:$D$4108,2,FALSE),"")</f>
        <v/>
      </c>
      <c r="C2640" s="76">
        <f>IF(ISNUMBER(SEARCH($B$3,D2640)),MAXA($C$2393:C2639)+1,0)</f>
        <v>0</v>
      </c>
      <c r="D2640" s="119" t="s">
        <v>363</v>
      </c>
      <c r="M2640" s="119" t="str">
        <f>'اسماء العملاء'!A248</f>
        <v>مصطفي الرشيدي الطيب</v>
      </c>
      <c r="N2640" s="120"/>
      <c r="O2640" s="58"/>
    </row>
    <row r="2641" spans="1:15" ht="21" customHeight="1" thickBot="1">
      <c r="A2641" s="112" t="e">
        <f ca="1">OFFSET($B$2394,,,COUNTIF($B$2394:B4355,"?*"))</f>
        <v>#VALUE!</v>
      </c>
      <c r="B2641" s="76" t="str">
        <f>IFERROR(VLOOKUP(ROWS($B$2394:B2641),$C$2394:$D$4108,2,FALSE),"")</f>
        <v/>
      </c>
      <c r="C2641" s="76">
        <f>IF(ISNUMBER(SEARCH($B$3,D2641)),MAXA($C$2393:C2640)+1,0)</f>
        <v>147</v>
      </c>
      <c r="D2641" s="119" t="s">
        <v>300</v>
      </c>
      <c r="M2641" s="119" t="str">
        <f>'اسماء العملاء'!A249</f>
        <v>صلاح العربى اسماعيل</v>
      </c>
      <c r="N2641" s="120"/>
      <c r="O2641" s="58"/>
    </row>
    <row r="2642" spans="1:15" ht="21" customHeight="1" thickBot="1">
      <c r="A2642" s="112" t="e">
        <f ca="1">OFFSET($B$2394,,,COUNTIF($B$2394:B4356,"?*"))</f>
        <v>#VALUE!</v>
      </c>
      <c r="B2642" s="76" t="str">
        <f>IFERROR(VLOOKUP(ROWS($B$2394:B2642),$C$2394:$D$4108,2,FALSE),"")</f>
        <v/>
      </c>
      <c r="C2642" s="76">
        <f>IF(ISNUMBER(SEARCH($B$3,D2642)),MAXA($C$2393:C2641)+1,0)</f>
        <v>0</v>
      </c>
      <c r="D2642" s="119" t="s">
        <v>364</v>
      </c>
      <c r="M2642" s="119" t="str">
        <f>'اسماء العملاء'!A250</f>
        <v xml:space="preserve">احمد محمد فؤاد السيد </v>
      </c>
      <c r="N2642" s="120"/>
      <c r="O2642" s="58"/>
    </row>
    <row r="2643" spans="1:15" ht="21" customHeight="1" thickBot="1">
      <c r="A2643" s="112" t="e">
        <f ca="1">OFFSET($B$2394,,,COUNTIF($B$2394:B4357,"?*"))</f>
        <v>#VALUE!</v>
      </c>
      <c r="B2643" s="76" t="str">
        <f>IFERROR(VLOOKUP(ROWS($B$2394:B2643),$C$2394:$D$4108,2,FALSE),"")</f>
        <v/>
      </c>
      <c r="C2643" s="76">
        <f>IF(ISNUMBER(SEARCH($B$3,D2643)),MAXA($C$2393:C2642)+1,0)</f>
        <v>148</v>
      </c>
      <c r="D2643" s="119" t="s">
        <v>365</v>
      </c>
      <c r="M2643" s="119" t="str">
        <f>'اسماء العملاء'!A251</f>
        <v>جيهان حسن محمد عزوز</v>
      </c>
      <c r="N2643" s="120"/>
      <c r="O2643" s="58"/>
    </row>
    <row r="2644" spans="1:15" ht="21" customHeight="1" thickBot="1">
      <c r="A2644" s="112" t="e">
        <f ca="1">OFFSET($B$2394,,,COUNTIF($B$2394:B4358,"?*"))</f>
        <v>#VALUE!</v>
      </c>
      <c r="B2644" s="76" t="str">
        <f>IFERROR(VLOOKUP(ROWS($B$2394:B2644),$C$2394:$D$4108,2,FALSE),"")</f>
        <v/>
      </c>
      <c r="C2644" s="76">
        <f>IF(ISNUMBER(SEARCH($B$3,D2644)),MAXA($C$2393:C2643)+1,0)</f>
        <v>0</v>
      </c>
      <c r="D2644" s="119" t="s">
        <v>366</v>
      </c>
      <c r="M2644" s="119" t="str">
        <f>'اسماء العملاء'!A252</f>
        <v>اسلام حمدي ابو الحديد</v>
      </c>
      <c r="N2644" s="120"/>
      <c r="O2644" s="58"/>
    </row>
    <row r="2645" spans="1:15" ht="21" customHeight="1" thickBot="1">
      <c r="A2645" s="112" t="e">
        <f ca="1">OFFSET($B$2394,,,COUNTIF($B$2394:B4359,"?*"))</f>
        <v>#VALUE!</v>
      </c>
      <c r="B2645" s="76" t="str">
        <f>IFERROR(VLOOKUP(ROWS($B$2394:B2645),$C$2394:$D$4108,2,FALSE),"")</f>
        <v/>
      </c>
      <c r="C2645" s="76">
        <f>IF(ISNUMBER(SEARCH($B$3,D2645)),MAXA($C$2393:C2644)+1,0)</f>
        <v>149</v>
      </c>
      <c r="D2645" s="119" t="s">
        <v>367</v>
      </c>
      <c r="M2645" s="119" t="str">
        <f>'اسماء العملاء'!A253</f>
        <v>اسامه محمود عبد الغني</v>
      </c>
      <c r="N2645" s="120"/>
      <c r="O2645" s="58"/>
    </row>
    <row r="2646" spans="1:15" ht="21" customHeight="1" thickBot="1">
      <c r="A2646" s="112" t="e">
        <f ca="1">OFFSET($B$2394,,,COUNTIF($B$2394:B4360,"?*"))</f>
        <v>#VALUE!</v>
      </c>
      <c r="B2646" s="76" t="str">
        <f>IFERROR(VLOOKUP(ROWS($B$2394:B2646),$C$2394:$D$4108,2,FALSE),"")</f>
        <v/>
      </c>
      <c r="C2646" s="76">
        <f>IF(ISNUMBER(SEARCH($B$3,D2646)),MAXA($C$2393:C2645)+1,0)</f>
        <v>0</v>
      </c>
      <c r="D2646" s="119" t="s">
        <v>368</v>
      </c>
      <c r="M2646" s="119" t="str">
        <f>'اسماء العملاء'!A254</f>
        <v xml:space="preserve">هاني محمد الحرام احمد </v>
      </c>
      <c r="N2646" s="120"/>
      <c r="O2646" s="58"/>
    </row>
    <row r="2647" spans="1:15" ht="21" customHeight="1" thickBot="1">
      <c r="A2647" s="112" t="e">
        <f ca="1">OFFSET($B$2394,,,COUNTIF($B$2394:B4361,"?*"))</f>
        <v>#VALUE!</v>
      </c>
      <c r="B2647" s="76" t="str">
        <f>IFERROR(VLOOKUP(ROWS($B$2394:B2647),$C$2394:$D$4108,2,FALSE),"")</f>
        <v/>
      </c>
      <c r="C2647" s="76">
        <f>IF(ISNUMBER(SEARCH($B$3,D2647)),MAXA($C$2393:C2646)+1,0)</f>
        <v>0</v>
      </c>
      <c r="D2647" s="119" t="s">
        <v>369</v>
      </c>
      <c r="M2647" s="119" t="str">
        <f>'اسماء العملاء'!A255</f>
        <v xml:space="preserve">هناء حمدي </v>
      </c>
      <c r="N2647" s="120"/>
      <c r="O2647" s="58"/>
    </row>
    <row r="2648" spans="1:15" ht="21" customHeight="1" thickBot="1">
      <c r="A2648" s="112" t="e">
        <f ca="1">OFFSET($B$2394,,,COUNTIF($B$2394:B4362,"?*"))</f>
        <v>#VALUE!</v>
      </c>
      <c r="B2648" s="76" t="str">
        <f>IFERROR(VLOOKUP(ROWS($B$2394:B2648),$C$2394:$D$4108,2,FALSE),"")</f>
        <v/>
      </c>
      <c r="C2648" s="76">
        <f>IF(ISNUMBER(SEARCH($B$3,D2648)),MAXA($C$2393:C2647)+1,0)</f>
        <v>0</v>
      </c>
      <c r="D2648" s="119" t="s">
        <v>370</v>
      </c>
      <c r="M2648" s="119" t="str">
        <f>'اسماء العملاء'!A256</f>
        <v>محمد ابراهيم</v>
      </c>
      <c r="N2648" s="120"/>
      <c r="O2648" s="58"/>
    </row>
    <row r="2649" spans="1:15" ht="21" customHeight="1" thickBot="1">
      <c r="A2649" s="112" t="e">
        <f ca="1">OFFSET($B$2394,,,COUNTIF($B$2394:B4363,"?*"))</f>
        <v>#VALUE!</v>
      </c>
      <c r="B2649" s="76" t="str">
        <f>IFERROR(VLOOKUP(ROWS($B$2394:B2649),$C$2394:$D$4108,2,FALSE),"")</f>
        <v/>
      </c>
      <c r="C2649" s="76">
        <f>IF(ISNUMBER(SEARCH($B$3,D2649)),MAXA($C$2393:C2648)+1,0)</f>
        <v>0</v>
      </c>
      <c r="D2649" s="119" t="s">
        <v>371</v>
      </c>
      <c r="M2649" s="119" t="str">
        <f>'اسماء العملاء'!A257</f>
        <v>نجوي احمد كمال محمد</v>
      </c>
      <c r="N2649" s="120"/>
      <c r="O2649" s="58"/>
    </row>
    <row r="2650" spans="1:15" ht="21" customHeight="1" thickBot="1">
      <c r="A2650" s="112" t="e">
        <f ca="1">OFFSET($B$2394,,,COUNTIF($B$2394:B4364,"?*"))</f>
        <v>#VALUE!</v>
      </c>
      <c r="B2650" s="76" t="str">
        <f>IFERROR(VLOOKUP(ROWS($B$2394:B2650),$C$2394:$D$4108,2,FALSE),"")</f>
        <v/>
      </c>
      <c r="C2650" s="76">
        <f>IF(ISNUMBER(SEARCH($B$3,D2650)),MAXA($C$2393:C2649)+1,0)</f>
        <v>150</v>
      </c>
      <c r="D2650" s="119" t="s">
        <v>372</v>
      </c>
      <c r="M2650" s="119" t="str">
        <f>'اسماء العملاء'!A258</f>
        <v>زينب هريدي احمد عبد العاطي</v>
      </c>
      <c r="N2650" s="120"/>
      <c r="O2650" s="58"/>
    </row>
    <row r="2651" spans="1:15" ht="21" customHeight="1" thickBot="1">
      <c r="A2651" s="112" t="e">
        <f ca="1">OFFSET($B$2394,,,COUNTIF($B$2394:B4365,"?*"))</f>
        <v>#VALUE!</v>
      </c>
      <c r="B2651" s="76" t="str">
        <f>IFERROR(VLOOKUP(ROWS($B$2394:B2651),$C$2394:$D$4108,2,FALSE),"")</f>
        <v/>
      </c>
      <c r="C2651" s="76">
        <f>IF(ISNUMBER(SEARCH($B$3,D2651)),MAXA($C$2393:C2650)+1,0)</f>
        <v>0</v>
      </c>
      <c r="D2651" s="119" t="s">
        <v>373</v>
      </c>
      <c r="M2651" s="119" t="str">
        <f>'اسماء العملاء'!A259</f>
        <v>السيد احمد صبحي كمال</v>
      </c>
      <c r="N2651" s="120"/>
      <c r="O2651" s="58"/>
    </row>
    <row r="2652" spans="1:15" ht="21" customHeight="1" thickBot="1">
      <c r="A2652" s="112" t="e">
        <f ca="1">OFFSET($B$2394,,,COUNTIF($B$2394:B4366,"?*"))</f>
        <v>#VALUE!</v>
      </c>
      <c r="B2652" s="76" t="str">
        <f>IFERROR(VLOOKUP(ROWS($B$2394:B2652),$C$2394:$D$4108,2,FALSE),"")</f>
        <v/>
      </c>
      <c r="C2652" s="76">
        <f>IF(ISNUMBER(SEARCH($B$3,D2652)),MAXA($C$2393:C2651)+1,0)</f>
        <v>151</v>
      </c>
      <c r="D2652" s="119" t="s">
        <v>374</v>
      </c>
      <c r="M2652" s="119" t="str">
        <f>'اسماء العملاء'!A260</f>
        <v>ساميه هريدي احمد عبد العال</v>
      </c>
      <c r="N2652" s="120"/>
      <c r="O2652" s="58"/>
    </row>
    <row r="2653" spans="1:15" ht="21" customHeight="1" thickBot="1">
      <c r="A2653" s="112" t="e">
        <f ca="1">OFFSET($B$2394,,,COUNTIF($B$2394:B4367,"?*"))</f>
        <v>#VALUE!</v>
      </c>
      <c r="B2653" s="76" t="str">
        <f>IFERROR(VLOOKUP(ROWS($B$2394:B2653),$C$2394:$D$4108,2,FALSE),"")</f>
        <v/>
      </c>
      <c r="C2653" s="76">
        <f>IF(ISNUMBER(SEARCH($B$3,D2653)),MAXA($C$2393:C2652)+1,0)</f>
        <v>152</v>
      </c>
      <c r="D2653" s="119" t="s">
        <v>375</v>
      </c>
      <c r="M2653" s="119" t="str">
        <f>'اسماء العملاء'!A261</f>
        <v>محمود عبد العال محمد عبد الباسط</v>
      </c>
      <c r="N2653" s="120"/>
      <c r="O2653" s="58"/>
    </row>
    <row r="2654" spans="1:15" ht="21" customHeight="1" thickBot="1">
      <c r="A2654" s="112" t="e">
        <f ca="1">OFFSET($B$2394,,,COUNTIF($B$2394:B4368,"?*"))</f>
        <v>#VALUE!</v>
      </c>
      <c r="B2654" s="76" t="str">
        <f>IFERROR(VLOOKUP(ROWS($B$2394:B2654),$C$2394:$D$4108,2,FALSE),"")</f>
        <v/>
      </c>
      <c r="C2654" s="76">
        <f>IF(ISNUMBER(SEARCH($B$3,D2654)),MAXA($C$2393:C2653)+1,0)</f>
        <v>0</v>
      </c>
      <c r="D2654" s="119" t="s">
        <v>376</v>
      </c>
      <c r="M2654" s="119" t="str">
        <f>'اسماء العملاء'!A262</f>
        <v xml:space="preserve">ايمان ابراهيم </v>
      </c>
      <c r="N2654" s="120"/>
      <c r="O2654" s="58"/>
    </row>
    <row r="2655" spans="1:15" ht="21" customHeight="1" thickBot="1">
      <c r="A2655" s="112" t="e">
        <f ca="1">OFFSET($B$2394,,,COUNTIF($B$2394:B4369,"?*"))</f>
        <v>#VALUE!</v>
      </c>
      <c r="B2655" s="76" t="str">
        <f>IFERROR(VLOOKUP(ROWS($B$2394:B2655),$C$2394:$D$4108,2,FALSE),"")</f>
        <v/>
      </c>
      <c r="C2655" s="76">
        <f>IF(ISNUMBER(SEARCH($B$3,D2655)),MAXA($C$2393:C2654)+1,0)</f>
        <v>0</v>
      </c>
      <c r="D2655" s="119" t="s">
        <v>377</v>
      </c>
      <c r="M2655" s="119" t="str">
        <f>'اسماء العملاء'!A263</f>
        <v>السيد احمد محمد السيد</v>
      </c>
      <c r="N2655" s="120"/>
      <c r="O2655" s="58"/>
    </row>
    <row r="2656" spans="1:15" ht="21" customHeight="1" thickBot="1">
      <c r="A2656" s="112" t="e">
        <f ca="1">OFFSET($B$2394,,,COUNTIF($B$2394:B4370,"?*"))</f>
        <v>#VALUE!</v>
      </c>
      <c r="B2656" s="76" t="str">
        <f>IFERROR(VLOOKUP(ROWS($B$2394:B2656),$C$2394:$D$4108,2,FALSE),"")</f>
        <v/>
      </c>
      <c r="C2656" s="76">
        <f>IF(ISNUMBER(SEARCH($B$3,D2656)),MAXA($C$2393:C2655)+1,0)</f>
        <v>153</v>
      </c>
      <c r="D2656" s="119" t="s">
        <v>378</v>
      </c>
      <c r="M2656" s="119" t="str">
        <f>'اسماء العملاء'!A264</f>
        <v xml:space="preserve">عادل عبد الفتاح ابراهيم </v>
      </c>
      <c r="N2656" s="120"/>
      <c r="O2656" s="58"/>
    </row>
    <row r="2657" spans="1:15" ht="21" customHeight="1" thickBot="1">
      <c r="A2657" s="112" t="e">
        <f ca="1">OFFSET($B$2394,,,COUNTIF($B$2394:B4371,"?*"))</f>
        <v>#VALUE!</v>
      </c>
      <c r="B2657" s="76" t="str">
        <f>IFERROR(VLOOKUP(ROWS($B$2394:B2657),$C$2394:$D$4108,2,FALSE),"")</f>
        <v/>
      </c>
      <c r="C2657" s="76">
        <f>IF(ISNUMBER(SEARCH($B$3,D2657)),MAXA($C$2393:C2656)+1,0)</f>
        <v>0</v>
      </c>
      <c r="D2657" s="119" t="s">
        <v>379</v>
      </c>
      <c r="M2657" s="119" t="str">
        <f>'اسماء العملاء'!A265</f>
        <v xml:space="preserve">جمال ادريس محمد ابراهيم </v>
      </c>
      <c r="N2657" s="120"/>
      <c r="O2657" s="58"/>
    </row>
    <row r="2658" spans="1:15" ht="21" customHeight="1" thickBot="1">
      <c r="A2658" s="112" t="e">
        <f ca="1">OFFSET($B$2394,,,COUNTIF($B$2394:B4372,"?*"))</f>
        <v>#VALUE!</v>
      </c>
      <c r="B2658" s="76" t="str">
        <f>IFERROR(VLOOKUP(ROWS($B$2394:B2658),$C$2394:$D$4108,2,FALSE),"")</f>
        <v/>
      </c>
      <c r="C2658" s="76">
        <f>IF(ISNUMBER(SEARCH($B$3,D2658)),MAXA($C$2393:C2657)+1,0)</f>
        <v>0</v>
      </c>
      <c r="D2658" s="119" t="s">
        <v>380</v>
      </c>
      <c r="M2658" s="119" t="str">
        <f>'اسماء العملاء'!A266</f>
        <v>ياسر منصور فايز منصور</v>
      </c>
      <c r="N2658" s="120"/>
      <c r="O2658" s="58"/>
    </row>
    <row r="2659" spans="1:15" ht="21" customHeight="1" thickBot="1">
      <c r="A2659" s="112" t="e">
        <f ca="1">OFFSET($B$2394,,,COUNTIF($B$2394:B4373,"?*"))</f>
        <v>#VALUE!</v>
      </c>
      <c r="B2659" s="76" t="str">
        <f>IFERROR(VLOOKUP(ROWS($B$2394:B2659),$C$2394:$D$4108,2,FALSE),"")</f>
        <v/>
      </c>
      <c r="C2659" s="76">
        <f>IF(ISNUMBER(SEARCH($B$3,D2659)),MAXA($C$2393:C2658)+1,0)</f>
        <v>154</v>
      </c>
      <c r="D2659" s="119" t="s">
        <v>381</v>
      </c>
      <c r="M2659" s="119" t="str">
        <f>'اسماء العملاء'!A267</f>
        <v>كوكب السعيد محمد الشيمي</v>
      </c>
      <c r="N2659" s="120"/>
      <c r="O2659" s="58"/>
    </row>
    <row r="2660" spans="1:15" ht="21" customHeight="1" thickBot="1">
      <c r="A2660" s="112" t="e">
        <f ca="1">OFFSET($B$2394,,,COUNTIF($B$2394:B4374,"?*"))</f>
        <v>#VALUE!</v>
      </c>
      <c r="B2660" s="76" t="str">
        <f>IFERROR(VLOOKUP(ROWS($B$2394:B2660),$C$2394:$D$4108,2,FALSE),"")</f>
        <v/>
      </c>
      <c r="C2660" s="76">
        <f>IF(ISNUMBER(SEARCH($B$3,D2660)),MAXA($C$2393:C2659)+1,0)</f>
        <v>0</v>
      </c>
      <c r="D2660" s="119" t="s">
        <v>382</v>
      </c>
      <c r="M2660" s="119" t="str">
        <f>'اسماء العملاء'!A268</f>
        <v xml:space="preserve">محسن حسن محمد </v>
      </c>
      <c r="N2660" s="120"/>
      <c r="O2660" s="58"/>
    </row>
    <row r="2661" spans="1:15" ht="21" customHeight="1" thickBot="1">
      <c r="A2661" s="112" t="e">
        <f ca="1">OFFSET($B$2394,,,COUNTIF($B$2394:B4375,"?*"))</f>
        <v>#VALUE!</v>
      </c>
      <c r="B2661" s="76" t="str">
        <f>IFERROR(VLOOKUP(ROWS($B$2394:B2661),$C$2394:$D$4108,2,FALSE),"")</f>
        <v/>
      </c>
      <c r="C2661" s="76">
        <f>IF(ISNUMBER(SEARCH($B$3,D2661)),MAXA($C$2393:C2660)+1,0)</f>
        <v>155</v>
      </c>
      <c r="D2661" s="119" t="s">
        <v>383</v>
      </c>
      <c r="M2661" s="119" t="str">
        <f>'اسماء العملاء'!A269</f>
        <v>فارس عبدالله محمد سيد</v>
      </c>
      <c r="N2661" s="120"/>
      <c r="O2661" s="58"/>
    </row>
    <row r="2662" spans="1:15" ht="21" customHeight="1" thickBot="1">
      <c r="A2662" s="112" t="e">
        <f ca="1">OFFSET($B$2394,,,COUNTIF($B$2394:B4376,"?*"))</f>
        <v>#VALUE!</v>
      </c>
      <c r="B2662" s="76" t="str">
        <f>IFERROR(VLOOKUP(ROWS($B$2394:B2662),$C$2394:$D$4108,2,FALSE),"")</f>
        <v/>
      </c>
      <c r="C2662" s="76">
        <f>IF(ISNUMBER(SEARCH($B$3,D2662)),MAXA($C$2393:C2661)+1,0)</f>
        <v>156</v>
      </c>
      <c r="D2662" s="119" t="s">
        <v>384</v>
      </c>
      <c r="M2662" s="119" t="str">
        <f>'اسماء العملاء'!A270</f>
        <v>حسان بلبل صديق عبد الحليم</v>
      </c>
      <c r="N2662" s="120"/>
      <c r="O2662" s="58"/>
    </row>
    <row r="2663" spans="1:15" ht="21" customHeight="1" thickBot="1">
      <c r="A2663" s="112" t="e">
        <f ca="1">OFFSET($B$2394,,,COUNTIF($B$2394:B4377,"?*"))</f>
        <v>#VALUE!</v>
      </c>
      <c r="B2663" s="76" t="str">
        <f>IFERROR(VLOOKUP(ROWS($B$2394:B2663),$C$2394:$D$4108,2,FALSE),"")</f>
        <v/>
      </c>
      <c r="C2663" s="76">
        <f>IF(ISNUMBER(SEARCH($B$3,D2663)),MAXA($C$2393:C2662)+1,0)</f>
        <v>157</v>
      </c>
      <c r="D2663" s="119" t="s">
        <v>422</v>
      </c>
      <c r="M2663" s="119" t="str">
        <f>'اسماء العملاء'!A271</f>
        <v>سهى عادل محمد</v>
      </c>
      <c r="N2663" s="120"/>
      <c r="O2663" s="58"/>
    </row>
    <row r="2664" spans="1:15" ht="21" customHeight="1" thickBot="1">
      <c r="A2664" s="112" t="e">
        <f ca="1">OFFSET($B$2394,,,COUNTIF($B$2394:B4378,"?*"))</f>
        <v>#VALUE!</v>
      </c>
      <c r="B2664" s="76" t="str">
        <f>IFERROR(VLOOKUP(ROWS($B$2394:B2664),$C$2394:$D$4108,2,FALSE),"")</f>
        <v/>
      </c>
      <c r="C2664" s="76">
        <f>IF(ISNUMBER(SEARCH($B$3,D2664)),MAXA($C$2393:C2663)+1,0)</f>
        <v>158</v>
      </c>
      <c r="D2664" s="119" t="s">
        <v>385</v>
      </c>
      <c r="M2664" s="119" t="str">
        <f>'اسماء العملاء'!A272</f>
        <v>ايمان ممدوح عبد الحميد محمد</v>
      </c>
      <c r="N2664" s="120"/>
      <c r="O2664" s="58"/>
    </row>
    <row r="2665" spans="1:15" ht="21" customHeight="1" thickBot="1">
      <c r="A2665" s="112" t="e">
        <f ca="1">OFFSET($B$2394,,,COUNTIF($B$2394:B4379,"?*"))</f>
        <v>#VALUE!</v>
      </c>
      <c r="B2665" s="76" t="str">
        <f>IFERROR(VLOOKUP(ROWS($B$2394:B2665),$C$2394:$D$4108,2,FALSE),"")</f>
        <v/>
      </c>
      <c r="C2665" s="76">
        <f>IF(ISNUMBER(SEARCH($B$3,D2665)),MAXA($C$2393:C2664)+1,0)</f>
        <v>159</v>
      </c>
      <c r="D2665" s="119" t="s">
        <v>386</v>
      </c>
      <c r="M2665" s="119" t="str">
        <f>'اسماء العملاء'!A273</f>
        <v>ازهار مرعى فوزى محمد</v>
      </c>
      <c r="N2665" s="120"/>
      <c r="O2665" s="58"/>
    </row>
    <row r="2666" spans="1:15" ht="21" customHeight="1" thickBot="1">
      <c r="A2666" s="112" t="e">
        <f ca="1">OFFSET($B$2394,,,COUNTIF($B$2394:B4380,"?*"))</f>
        <v>#VALUE!</v>
      </c>
      <c r="B2666" s="76" t="str">
        <f>IFERROR(VLOOKUP(ROWS($B$2394:B2666),$C$2394:$D$4108,2,FALSE),"")</f>
        <v/>
      </c>
      <c r="C2666" s="76">
        <f>IF(ISNUMBER(SEARCH($B$3,D2666)),MAXA($C$2393:C2665)+1,0)</f>
        <v>0</v>
      </c>
      <c r="D2666" s="119" t="s">
        <v>387</v>
      </c>
      <c r="M2666" s="119" t="str">
        <f>'اسماء العملاء'!A274</f>
        <v>فاطمه محمود احمد محمد</v>
      </c>
      <c r="N2666" s="120"/>
      <c r="O2666" s="58"/>
    </row>
    <row r="2667" spans="1:15" ht="21" customHeight="1" thickBot="1">
      <c r="A2667" s="112" t="e">
        <f ca="1">OFFSET($B$2394,,,COUNTIF($B$2394:B4381,"?*"))</f>
        <v>#VALUE!</v>
      </c>
      <c r="B2667" s="76" t="str">
        <f>IFERROR(VLOOKUP(ROWS($B$2394:B2667),$C$2394:$D$4108,2,FALSE),"")</f>
        <v/>
      </c>
      <c r="C2667" s="76">
        <f>IF(ISNUMBER(SEARCH($B$3,D2667)),MAXA($C$2393:C2666)+1,0)</f>
        <v>160</v>
      </c>
      <c r="D2667" s="119" t="s">
        <v>395</v>
      </c>
      <c r="M2667" s="119" t="str">
        <f>'اسماء العملاء'!A275</f>
        <v>محمود محمد عبد اللطيف</v>
      </c>
      <c r="N2667" s="120"/>
      <c r="O2667" s="58"/>
    </row>
    <row r="2668" spans="1:15" ht="21" customHeight="1" thickBot="1">
      <c r="A2668" s="112" t="e">
        <f ca="1">OFFSET($B$2394,,,COUNTIF($B$2394:B4382,"?*"))</f>
        <v>#VALUE!</v>
      </c>
      <c r="B2668" s="76" t="str">
        <f>IFERROR(VLOOKUP(ROWS($B$2394:B2668),$C$2394:$D$4108,2,FALSE),"")</f>
        <v/>
      </c>
      <c r="C2668" s="76">
        <f>IF(ISNUMBER(SEARCH($B$3,D2668)),MAXA($C$2393:C2667)+1,0)</f>
        <v>0</v>
      </c>
      <c r="D2668" s="119" t="s">
        <v>396</v>
      </c>
      <c r="M2668" s="119" t="str">
        <f>'اسماء العملاء'!A276</f>
        <v>ندى ناصر كامل</v>
      </c>
      <c r="N2668" s="120"/>
      <c r="O2668" s="58"/>
    </row>
    <row r="2669" spans="1:15" ht="21" customHeight="1" thickBot="1">
      <c r="A2669" s="112" t="e">
        <f ca="1">OFFSET($B$2394,,,COUNTIF($B$2394:B4383,"?*"))</f>
        <v>#VALUE!</v>
      </c>
      <c r="B2669" s="76" t="str">
        <f>IFERROR(VLOOKUP(ROWS($B$2394:B2669),$C$2394:$D$4108,2,FALSE),"")</f>
        <v/>
      </c>
      <c r="C2669" s="76">
        <f>IF(ISNUMBER(SEARCH($B$3,D2669)),MAXA($C$2393:C2668)+1,0)</f>
        <v>161</v>
      </c>
      <c r="D2669" s="119" t="s">
        <v>397</v>
      </c>
      <c r="M2669" s="119" t="str">
        <f>'اسماء العملاء'!A277</f>
        <v>عبير محمد جابر السيد</v>
      </c>
      <c r="N2669" s="120"/>
      <c r="O2669" s="58"/>
    </row>
    <row r="2670" spans="1:15" ht="21" customHeight="1" thickBot="1">
      <c r="A2670" s="112" t="e">
        <f ca="1">OFFSET($B$2394,,,COUNTIF($B$2394:B4384,"?*"))</f>
        <v>#VALUE!</v>
      </c>
      <c r="B2670" s="76" t="str">
        <f>IFERROR(VLOOKUP(ROWS($B$2394:B2670),$C$2394:$D$4108,2,FALSE),"")</f>
        <v/>
      </c>
      <c r="C2670" s="76">
        <f>IF(ISNUMBER(SEARCH($B$3,D2670)),MAXA($C$2393:C2669)+1,0)</f>
        <v>162</v>
      </c>
      <c r="D2670" s="119" t="s">
        <v>398</v>
      </c>
      <c r="M2670" s="119" t="str">
        <f>'اسماء العملاء'!A278</f>
        <v>سهام شعبان حسين محمد</v>
      </c>
      <c r="N2670" s="120"/>
      <c r="O2670" s="58"/>
    </row>
    <row r="2671" spans="1:15" ht="21" customHeight="1" thickBot="1">
      <c r="A2671" s="112" t="e">
        <f ca="1">OFFSET($B$2394,,,COUNTIF($B$2394:B4385,"?*"))</f>
        <v>#VALUE!</v>
      </c>
      <c r="B2671" s="76" t="str">
        <f>IFERROR(VLOOKUP(ROWS($B$2394:B2671),$C$2394:$D$4108,2,FALSE),"")</f>
        <v/>
      </c>
      <c r="C2671" s="76">
        <f>IF(ISNUMBER(SEARCH($B$3,D2671)),MAXA($C$2393:C2670)+1,0)</f>
        <v>0</v>
      </c>
      <c r="D2671" s="119" t="s">
        <v>399</v>
      </c>
      <c r="M2671" s="119" t="str">
        <f>'اسماء العملاء'!A279</f>
        <v>ليلى حسين رمضان</v>
      </c>
      <c r="N2671" s="120"/>
      <c r="O2671" s="58"/>
    </row>
    <row r="2672" spans="1:15" ht="21" customHeight="1" thickBot="1">
      <c r="A2672" s="112" t="e">
        <f ca="1">OFFSET($B$2394,,,COUNTIF($B$2394:B4386,"?*"))</f>
        <v>#VALUE!</v>
      </c>
      <c r="B2672" s="76" t="str">
        <f>IFERROR(VLOOKUP(ROWS($B$2394:B2672),$C$2394:$D$4108,2,FALSE),"")</f>
        <v/>
      </c>
      <c r="C2672" s="76">
        <f>IF(ISNUMBER(SEARCH($B$3,D2672)),MAXA($C$2393:C2671)+1,0)</f>
        <v>163</v>
      </c>
      <c r="D2672" s="119" t="s">
        <v>400</v>
      </c>
      <c r="M2672" s="119" t="str">
        <f>'اسماء العملاء'!A280</f>
        <v>محروسه ابو العلاء حسين</v>
      </c>
      <c r="N2672" s="120"/>
      <c r="O2672" s="58"/>
    </row>
    <row r="2673" spans="1:15" ht="21" customHeight="1" thickBot="1">
      <c r="A2673" s="112" t="e">
        <f ca="1">OFFSET($B$2394,,,COUNTIF($B$2394:B4387,"?*"))</f>
        <v>#VALUE!</v>
      </c>
      <c r="B2673" s="76" t="str">
        <f>IFERROR(VLOOKUP(ROWS($B$2394:B2673),$C$2394:$D$4108,2,FALSE),"")</f>
        <v/>
      </c>
      <c r="C2673" s="76">
        <f>IF(ISNUMBER(SEARCH($B$3,D2673)),MAXA($C$2393:C2672)+1,0)</f>
        <v>164</v>
      </c>
      <c r="D2673" s="119" t="s">
        <v>401</v>
      </c>
      <c r="M2673" s="119" t="str">
        <f>'اسماء العملاء'!A281</f>
        <v>على احمد خليل تبع صابر الفقى</v>
      </c>
      <c r="N2673" s="120"/>
      <c r="O2673" s="58"/>
    </row>
    <row r="2674" spans="1:15" ht="21" customHeight="1" thickBot="1">
      <c r="A2674" s="112" t="e">
        <f ca="1">OFFSET($B$2394,,,COUNTIF($B$2394:B4388,"?*"))</f>
        <v>#VALUE!</v>
      </c>
      <c r="B2674" s="76" t="str">
        <f>IFERROR(VLOOKUP(ROWS($B$2394:B2674),$C$2394:$D$4108,2,FALSE),"")</f>
        <v/>
      </c>
      <c r="C2674" s="76">
        <f>IF(ISNUMBER(SEARCH($B$3,D2674)),MAXA($C$2393:C2673)+1,0)</f>
        <v>0</v>
      </c>
      <c r="D2674" s="119" t="s">
        <v>402</v>
      </c>
      <c r="M2674" s="119" t="str">
        <f>'اسماء العملاء'!A282</f>
        <v>هايدى محمد احمد السيد</v>
      </c>
      <c r="N2674" s="120"/>
      <c r="O2674" s="58"/>
    </row>
    <row r="2675" spans="1:15" ht="21" customHeight="1" thickBot="1">
      <c r="A2675" s="112" t="e">
        <f ca="1">OFFSET($B$2394,,,COUNTIF($B$2394:B4389,"?*"))</f>
        <v>#VALUE!</v>
      </c>
      <c r="B2675" s="76" t="str">
        <f>IFERROR(VLOOKUP(ROWS($B$2394:B2675),$C$2394:$D$4108,2,FALSE),"")</f>
        <v/>
      </c>
      <c r="C2675" s="76">
        <f>IF(ISNUMBER(SEARCH($B$3,D2675)),MAXA($C$2393:C2674)+1,0)</f>
        <v>165</v>
      </c>
      <c r="D2675" s="119" t="s">
        <v>403</v>
      </c>
      <c r="M2675" s="119" t="str">
        <f>'اسماء العملاء'!A283</f>
        <v>مروه فتحى عبدو عبد العال</v>
      </c>
      <c r="N2675" s="120"/>
      <c r="O2675" s="58"/>
    </row>
    <row r="2676" spans="1:15" ht="21" customHeight="1" thickBot="1">
      <c r="A2676" s="112" t="e">
        <f ca="1">OFFSET($B$2394,,,COUNTIF($B$2394:B4390,"?*"))</f>
        <v>#VALUE!</v>
      </c>
      <c r="B2676" s="76" t="str">
        <f>IFERROR(VLOOKUP(ROWS($B$2394:B2676),$C$2394:$D$4108,2,FALSE),"")</f>
        <v/>
      </c>
      <c r="C2676" s="76">
        <f>IF(ISNUMBER(SEARCH($B$3,D2676)),MAXA($C$2393:C2675)+1,0)</f>
        <v>0</v>
      </c>
      <c r="D2676" s="119" t="s">
        <v>404</v>
      </c>
      <c r="M2676" s="119" t="str">
        <f>'اسماء العملاء'!A284</f>
        <v>شيماء زكريا زكى فهيم</v>
      </c>
      <c r="N2676" s="120"/>
      <c r="O2676" s="58"/>
    </row>
    <row r="2677" spans="1:15" ht="21" customHeight="1" thickBot="1">
      <c r="A2677" s="112" t="e">
        <f ca="1">OFFSET($B$2394,,,COUNTIF($B$2394:B4391,"?*"))</f>
        <v>#VALUE!</v>
      </c>
      <c r="B2677" s="76" t="str">
        <f>IFERROR(VLOOKUP(ROWS($B$2394:B2677),$C$2394:$D$4108,2,FALSE),"")</f>
        <v/>
      </c>
      <c r="C2677" s="76">
        <f>IF(ISNUMBER(SEARCH($B$3,D2677)),MAXA($C$2393:C2676)+1,0)</f>
        <v>166</v>
      </c>
      <c r="D2677" s="119" t="s">
        <v>405</v>
      </c>
      <c r="M2677" s="119" t="str">
        <f>'اسماء العملاء'!A285</f>
        <v>جيهان محمد نطمى عبد المجيد</v>
      </c>
      <c r="N2677" s="120"/>
      <c r="O2677" s="58"/>
    </row>
    <row r="2678" spans="1:15" ht="21" customHeight="1" thickBot="1">
      <c r="A2678" s="112" t="e">
        <f ca="1">OFFSET($B$2394,,,COUNTIF($B$2394:B4392,"?*"))</f>
        <v>#VALUE!</v>
      </c>
      <c r="B2678" s="76" t="str">
        <f>IFERROR(VLOOKUP(ROWS($B$2394:B2678),$C$2394:$D$4108,2,FALSE),"")</f>
        <v/>
      </c>
      <c r="C2678" s="76">
        <f>IF(ISNUMBER(SEARCH($B$3,D2678)),MAXA($C$2393:C2677)+1,0)</f>
        <v>167</v>
      </c>
      <c r="D2678" s="119" t="s">
        <v>405</v>
      </c>
      <c r="M2678" s="119" t="str">
        <f>'اسماء العملاء'!A286</f>
        <v>جيهان محمد نطمى عبد المجيد</v>
      </c>
      <c r="N2678" s="120"/>
      <c r="O2678" s="58"/>
    </row>
    <row r="2679" spans="1:15" ht="21" customHeight="1" thickBot="1">
      <c r="A2679" s="112" t="e">
        <f ca="1">OFFSET($B$2394,,,COUNTIF($B$2394:B4393,"?*"))</f>
        <v>#VALUE!</v>
      </c>
      <c r="B2679" s="76" t="str">
        <f>IFERROR(VLOOKUP(ROWS($B$2394:B2679),$C$2394:$D$4108,2,FALSE),"")</f>
        <v/>
      </c>
      <c r="C2679" s="76">
        <f>IF(ISNUMBER(SEARCH($B$3,D2679)),MAXA($C$2393:C2678)+1,0)</f>
        <v>168</v>
      </c>
      <c r="D2679" s="119" t="s">
        <v>405</v>
      </c>
      <c r="M2679" s="119" t="str">
        <f>'اسماء العملاء'!A287</f>
        <v>جيهان محمد نطمى عبد المجيد</v>
      </c>
      <c r="N2679" s="120"/>
      <c r="O2679" s="58"/>
    </row>
    <row r="2680" spans="1:15" ht="21" customHeight="1" thickBot="1">
      <c r="A2680" s="112" t="e">
        <f ca="1">OFFSET($B$2394,,,COUNTIF($B$2394:B4394,"?*"))</f>
        <v>#VALUE!</v>
      </c>
      <c r="B2680" s="76" t="str">
        <f>IFERROR(VLOOKUP(ROWS($B$2394:B2680),$C$2394:$D$4108,2,FALSE),"")</f>
        <v/>
      </c>
      <c r="C2680" s="76">
        <f>IF(ISNUMBER(SEARCH($B$3,D2680)),MAXA($C$2393:C2679)+1,0)</f>
        <v>169</v>
      </c>
      <c r="D2680" s="119" t="s">
        <v>406</v>
      </c>
      <c r="M2680" s="119" t="str">
        <f>'اسماء العملاء'!A288</f>
        <v>منتهى محمود عطيه محمد</v>
      </c>
      <c r="N2680" s="120"/>
      <c r="O2680" s="58"/>
    </row>
    <row r="2681" spans="1:15" ht="21" customHeight="1" thickBot="1">
      <c r="A2681" s="112" t="e">
        <f ca="1">OFFSET($B$2394,,,COUNTIF($B$2394:B4395,"?*"))</f>
        <v>#VALUE!</v>
      </c>
      <c r="B2681" s="76" t="str">
        <f>IFERROR(VLOOKUP(ROWS($B$2394:B2681),$C$2394:$D$4108,2,FALSE),"")</f>
        <v/>
      </c>
      <c r="C2681" s="76">
        <f>IF(ISNUMBER(SEARCH($B$3,D2681)),MAXA($C$2393:C2680)+1,0)</f>
        <v>170</v>
      </c>
      <c r="D2681" s="119" t="s">
        <v>412</v>
      </c>
      <c r="M2681" s="119" t="str">
        <f>'اسماء العملاء'!A289</f>
        <v>هناء عبيد محمد عبيد</v>
      </c>
      <c r="N2681" s="120"/>
      <c r="O2681" s="58"/>
    </row>
    <row r="2682" spans="1:15" ht="21" customHeight="1" thickBot="1">
      <c r="A2682" s="112" t="e">
        <f ca="1">OFFSET($B$2394,,,COUNTIF($B$2394:B4396,"?*"))</f>
        <v>#VALUE!</v>
      </c>
      <c r="B2682" s="76" t="str">
        <f>IFERROR(VLOOKUP(ROWS($B$2394:B2682),$C$2394:$D$4108,2,FALSE),"")</f>
        <v/>
      </c>
      <c r="C2682" s="76">
        <f>IF(ISNUMBER(SEARCH($B$3,D2682)),MAXA($C$2393:C2681)+1,0)</f>
        <v>171</v>
      </c>
      <c r="D2682" s="119" t="s">
        <v>413</v>
      </c>
      <c r="M2682" s="119" t="str">
        <f>'اسماء العملاء'!A290</f>
        <v>محمد سعيد ابراهيم عامر</v>
      </c>
      <c r="N2682" s="120"/>
      <c r="O2682" s="58"/>
    </row>
    <row r="2683" spans="1:15" ht="21" customHeight="1" thickBot="1">
      <c r="A2683" s="112" t="e">
        <f ca="1">OFFSET($B$2394,,,COUNTIF($B$2394:B4397,"?*"))</f>
        <v>#VALUE!</v>
      </c>
      <c r="B2683" s="76" t="str">
        <f>IFERROR(VLOOKUP(ROWS($B$2394:B2683),$C$2394:$D$4108,2,FALSE),"")</f>
        <v/>
      </c>
      <c r="C2683" s="76">
        <f>IF(ISNUMBER(SEARCH($B$3,D2683)),MAXA($C$2393:C2682)+1,0)</f>
        <v>172</v>
      </c>
      <c r="D2683" s="119" t="s">
        <v>414</v>
      </c>
      <c r="M2683" s="119" t="str">
        <f>'اسماء العملاء'!A291</f>
        <v>أيمن على جابر ابراهيم</v>
      </c>
      <c r="N2683" s="120"/>
      <c r="O2683" s="58"/>
    </row>
    <row r="2684" spans="1:15" ht="21" customHeight="1" thickBot="1">
      <c r="A2684" s="112" t="e">
        <f ca="1">OFFSET($B$2394,,,COUNTIF($B$2394:B4398,"?*"))</f>
        <v>#VALUE!</v>
      </c>
      <c r="B2684" s="76" t="str">
        <f>IFERROR(VLOOKUP(ROWS($B$2394:B2684),$C$2394:$D$4108,2,FALSE),"")</f>
        <v/>
      </c>
      <c r="C2684" s="76">
        <f>IF(ISNUMBER(SEARCH($B$3,D2684)),MAXA($C$2393:C2683)+1,0)</f>
        <v>0</v>
      </c>
      <c r="D2684" s="119" t="s">
        <v>415</v>
      </c>
      <c r="M2684" s="119" t="str">
        <f>'اسماء العملاء'!A292</f>
        <v>مروه ياسين احمد محمد</v>
      </c>
      <c r="N2684" s="120"/>
      <c r="O2684" s="58"/>
    </row>
    <row r="2685" spans="1:15" ht="21" customHeight="1" thickBot="1">
      <c r="A2685" s="112" t="e">
        <f ca="1">OFFSET($B$2394,,,COUNTIF($B$2394:B4399,"?*"))</f>
        <v>#VALUE!</v>
      </c>
      <c r="B2685" s="76" t="str">
        <f>IFERROR(VLOOKUP(ROWS($B$2394:B2685),$C$2394:$D$4108,2,FALSE),"")</f>
        <v/>
      </c>
      <c r="C2685" s="76">
        <f>IF(ISNUMBER(SEARCH($B$3,D2685)),MAXA($C$2393:C2684)+1,0)</f>
        <v>173</v>
      </c>
      <c r="D2685" s="119" t="s">
        <v>416</v>
      </c>
      <c r="M2685" s="119" t="str">
        <f>'اسماء العملاء'!A293</f>
        <v>السيد عبدالعظيم احمد هاشم</v>
      </c>
      <c r="N2685" s="120"/>
      <c r="O2685" s="58"/>
    </row>
    <row r="2686" spans="1:15" ht="21" customHeight="1" thickBot="1">
      <c r="A2686" s="112" t="e">
        <f ca="1">OFFSET($B$2394,,,COUNTIF($B$2394:B4400,"?*"))</f>
        <v>#VALUE!</v>
      </c>
      <c r="B2686" s="76" t="str">
        <f>IFERROR(VLOOKUP(ROWS($B$2394:B2686),$C$2394:$D$4108,2,FALSE),"")</f>
        <v/>
      </c>
      <c r="C2686" s="76">
        <f>IF(ISNUMBER(SEARCH($B$3,D2686)),MAXA($C$2393:C2685)+1,0)</f>
        <v>174</v>
      </c>
      <c r="D2686" s="119" t="s">
        <v>417</v>
      </c>
      <c r="M2686" s="119" t="str">
        <f>'اسماء العملاء'!A294</f>
        <v>عفاف عبدالرحيم محمد</v>
      </c>
      <c r="N2686" s="120"/>
      <c r="O2686" s="58"/>
    </row>
    <row r="2687" spans="1:15" ht="21" customHeight="1" thickBot="1">
      <c r="A2687" s="112" t="e">
        <f ca="1">OFFSET($B$2394,,,COUNTIF($B$2394:B4401,"?*"))</f>
        <v>#VALUE!</v>
      </c>
      <c r="B2687" s="76" t="str">
        <f>IFERROR(VLOOKUP(ROWS($B$2394:B2687),$C$2394:$D$4108,2,FALSE),"")</f>
        <v/>
      </c>
      <c r="C2687" s="76">
        <f>IF(ISNUMBER(SEARCH($B$3,D2687)),MAXA($C$2393:C2686)+1,0)</f>
        <v>0</v>
      </c>
      <c r="D2687" s="119" t="s">
        <v>418</v>
      </c>
      <c r="M2687" s="119" t="str">
        <f>'اسماء العملاء'!A295</f>
        <v xml:space="preserve">محمد حسن ابو ضيف </v>
      </c>
      <c r="N2687" s="120"/>
      <c r="O2687" s="58"/>
    </row>
    <row r="2688" spans="1:15" ht="21" customHeight="1" thickBot="1">
      <c r="A2688" s="112" t="e">
        <f ca="1">OFFSET($B$2394,,,COUNTIF($B$2394:B4402,"?*"))</f>
        <v>#VALUE!</v>
      </c>
      <c r="B2688" s="76" t="str">
        <f>IFERROR(VLOOKUP(ROWS($B$2394:B2688),$C$2394:$D$4108,2,FALSE),"")</f>
        <v/>
      </c>
      <c r="C2688" s="76">
        <f>IF(ISNUMBER(SEARCH($B$3,D2688)),MAXA($C$2393:C2687)+1,0)</f>
        <v>0</v>
      </c>
      <c r="D2688" s="119" t="s">
        <v>419</v>
      </c>
      <c r="M2688" s="119" t="str">
        <f>'اسماء العملاء'!A296</f>
        <v>محمد كمال الدين بسيونى</v>
      </c>
      <c r="N2688" s="120"/>
      <c r="O2688" s="58"/>
    </row>
    <row r="2689" spans="1:15" ht="21" customHeight="1" thickBot="1">
      <c r="A2689" s="112" t="e">
        <f ca="1">OFFSET($B$2394,,,COUNTIF($B$2394:B4403,"?*"))</f>
        <v>#VALUE!</v>
      </c>
      <c r="B2689" s="76" t="str">
        <f>IFERROR(VLOOKUP(ROWS($B$2394:B2689),$C$2394:$D$4108,2,FALSE),"")</f>
        <v/>
      </c>
      <c r="C2689" s="76">
        <f>IF(ISNUMBER(SEARCH($B$3,D2689)),MAXA($C$2393:C2688)+1,0)</f>
        <v>175</v>
      </c>
      <c r="D2689" s="119" t="s">
        <v>420</v>
      </c>
      <c r="M2689" s="119" t="str">
        <f>'اسماء العملاء'!A297</f>
        <v>عطيه بهنسى</v>
      </c>
      <c r="N2689" s="120"/>
      <c r="O2689" s="58"/>
    </row>
    <row r="2690" spans="1:15" ht="21" customHeight="1" thickBot="1">
      <c r="A2690" s="112" t="e">
        <f ca="1">OFFSET($B$2394,,,COUNTIF($B$2394:B4404,"?*"))</f>
        <v>#VALUE!</v>
      </c>
      <c r="B2690" s="76" t="str">
        <f>IFERROR(VLOOKUP(ROWS($B$2394:B2690),$C$2394:$D$4108,2,FALSE),"")</f>
        <v/>
      </c>
      <c r="C2690" s="76">
        <f>IF(ISNUMBER(SEARCH($B$3,D2690)),MAXA($C$2393:C2689)+1,0)</f>
        <v>0</v>
      </c>
      <c r="D2690" s="119" t="s">
        <v>421</v>
      </c>
      <c r="M2690" s="119" t="str">
        <f>'اسماء العملاء'!A298</f>
        <v>دولت جابر ابراهيم</v>
      </c>
      <c r="N2690" s="120"/>
      <c r="O2690" s="58"/>
    </row>
    <row r="2691" spans="1:15" ht="21" customHeight="1" thickBot="1">
      <c r="A2691" s="112" t="e">
        <f ca="1">OFFSET($B$2394,,,COUNTIF($B$2394:B4405,"?*"))</f>
        <v>#VALUE!</v>
      </c>
      <c r="B2691" s="76" t="str">
        <f>IFERROR(VLOOKUP(ROWS($B$2394:B2691),$C$2394:$D$4108,2,FALSE),"")</f>
        <v/>
      </c>
      <c r="C2691" s="76">
        <f>IF(ISNUMBER(SEARCH($B$3,D2691)),MAXA($C$2393:C2690)+1,0)</f>
        <v>0</v>
      </c>
      <c r="D2691" s="119"/>
      <c r="M2691" s="119">
        <f>'اسماء العملاء'!A299</f>
        <v>0</v>
      </c>
      <c r="N2691" s="120"/>
      <c r="O2691" s="58"/>
    </row>
    <row r="2692" spans="1:15" ht="21" customHeight="1" thickBot="1">
      <c r="A2692" s="112" t="e">
        <f ca="1">OFFSET($B$2394,,,COUNTIF($B$2394:B4406,"?*"))</f>
        <v>#VALUE!</v>
      </c>
      <c r="B2692" s="76" t="str">
        <f>IFERROR(VLOOKUP(ROWS($B$2394:B2692),$C$2394:$D$4108,2,FALSE),"")</f>
        <v/>
      </c>
      <c r="C2692" s="76">
        <f>IF(ISNUMBER(SEARCH($B$3,D2692)),MAXA($C$2393:C2691)+1,0)</f>
        <v>0</v>
      </c>
      <c r="D2692" s="119"/>
      <c r="M2692" s="119">
        <f>'اسماء العملاء'!A300</f>
        <v>0</v>
      </c>
      <c r="N2692" s="120"/>
      <c r="O2692" s="58"/>
    </row>
    <row r="2693" spans="1:15" ht="21" customHeight="1" thickBot="1">
      <c r="A2693" s="112" t="e">
        <f ca="1">OFFSET($B$2394,,,COUNTIF($B$2394:B4407,"?*"))</f>
        <v>#VALUE!</v>
      </c>
      <c r="B2693" s="76" t="str">
        <f>IFERROR(VLOOKUP(ROWS($B$2394:B2693),$C$2394:$D$4108,2,FALSE),"")</f>
        <v/>
      </c>
      <c r="C2693" s="76">
        <f>IF(ISNUMBER(SEARCH($B$3,D2693)),MAXA($C$2393:C2692)+1,0)</f>
        <v>0</v>
      </c>
      <c r="D2693" s="119"/>
      <c r="M2693" s="119">
        <f>'اسماء العملاء'!A301</f>
        <v>0</v>
      </c>
      <c r="N2693" s="120"/>
      <c r="O2693" s="58"/>
    </row>
    <row r="2694" spans="1:15" ht="21" customHeight="1" thickBot="1">
      <c r="A2694" s="112" t="e">
        <f ca="1">OFFSET($B$2394,,,COUNTIF($B$2394:B4408,"?*"))</f>
        <v>#VALUE!</v>
      </c>
      <c r="B2694" s="76" t="str">
        <f>IFERROR(VLOOKUP(ROWS($B$2394:B2694),$C$2394:$D$4108,2,FALSE),"")</f>
        <v/>
      </c>
      <c r="C2694" s="76">
        <f>IF(ISNUMBER(SEARCH($B$3,D2694)),MAXA($C$2393:C2693)+1,0)</f>
        <v>0</v>
      </c>
      <c r="D2694" s="119"/>
      <c r="M2694" s="119">
        <f>'اسماء العملاء'!A302</f>
        <v>0</v>
      </c>
      <c r="N2694" s="120"/>
      <c r="O2694" s="58"/>
    </row>
    <row r="2695" spans="1:15" ht="21" customHeight="1" thickBot="1">
      <c r="A2695" s="112" t="e">
        <f ca="1">OFFSET($B$2394,,,COUNTIF($B$2394:B4409,"?*"))</f>
        <v>#VALUE!</v>
      </c>
      <c r="B2695" s="76" t="str">
        <f>IFERROR(VLOOKUP(ROWS($B$2394:B2695),$C$2394:$D$4108,2,FALSE),"")</f>
        <v/>
      </c>
      <c r="C2695" s="76">
        <f>IF(ISNUMBER(SEARCH($B$3,D2695)),MAXA($C$2393:C2694)+1,0)</f>
        <v>0</v>
      </c>
      <c r="D2695" s="119"/>
      <c r="M2695" s="119">
        <f>'اسماء العملاء'!A303</f>
        <v>0</v>
      </c>
      <c r="N2695" s="120"/>
      <c r="O2695" s="58"/>
    </row>
    <row r="2696" spans="1:15" ht="21" customHeight="1" thickBot="1">
      <c r="A2696" s="112" t="e">
        <f ca="1">OFFSET($B$2394,,,COUNTIF($B$2394:B4410,"?*"))</f>
        <v>#VALUE!</v>
      </c>
      <c r="B2696" s="76" t="str">
        <f>IFERROR(VLOOKUP(ROWS($B$2394:B2696),$C$2394:$D$4108,2,FALSE),"")</f>
        <v/>
      </c>
      <c r="C2696" s="76">
        <f>IF(ISNUMBER(SEARCH($B$3,D2696)),MAXA($C$2393:C2695)+1,0)</f>
        <v>0</v>
      </c>
      <c r="D2696" s="119"/>
      <c r="M2696" s="119">
        <f>'اسماء العملاء'!A304</f>
        <v>0</v>
      </c>
      <c r="N2696" s="120"/>
      <c r="O2696" s="58"/>
    </row>
    <row r="2697" spans="1:15" ht="21" customHeight="1" thickBot="1">
      <c r="A2697" s="112" t="e">
        <f ca="1">OFFSET($B$2394,,,COUNTIF($B$2394:B4411,"?*"))</f>
        <v>#VALUE!</v>
      </c>
      <c r="B2697" s="76" t="str">
        <f>IFERROR(VLOOKUP(ROWS($B$2394:B2697),$C$2394:$D$4108,2,FALSE),"")</f>
        <v/>
      </c>
      <c r="C2697" s="76">
        <f>IF(ISNUMBER(SEARCH($B$3,D2697)),MAXA($C$2393:C2696)+1,0)</f>
        <v>0</v>
      </c>
      <c r="D2697" s="119"/>
      <c r="M2697" s="119">
        <f>'اسماء العملاء'!A305</f>
        <v>0</v>
      </c>
      <c r="N2697" s="120"/>
      <c r="O2697" s="58"/>
    </row>
    <row r="2698" spans="1:15" ht="21" customHeight="1" thickBot="1">
      <c r="A2698" s="112" t="e">
        <f ca="1">OFFSET($B$2394,,,COUNTIF($B$2394:B4412,"?*"))</f>
        <v>#VALUE!</v>
      </c>
      <c r="B2698" s="76" t="str">
        <f>IFERROR(VLOOKUP(ROWS($B$2394:B2698),$C$2394:$D$4108,2,FALSE),"")</f>
        <v/>
      </c>
      <c r="C2698" s="76">
        <f>IF(ISNUMBER(SEARCH($B$3,D2698)),MAXA($C$2393:C2697)+1,0)</f>
        <v>0</v>
      </c>
      <c r="D2698" s="119"/>
      <c r="M2698" s="119">
        <f>'اسماء العملاء'!A306</f>
        <v>0</v>
      </c>
      <c r="N2698" s="120"/>
      <c r="O2698" s="58"/>
    </row>
    <row r="2699" spans="1:15" ht="21" customHeight="1" thickBot="1">
      <c r="A2699" s="112" t="e">
        <f ca="1">OFFSET($B$2394,,,COUNTIF($B$2394:B4413,"?*"))</f>
        <v>#VALUE!</v>
      </c>
      <c r="B2699" s="76" t="str">
        <f>IFERROR(VLOOKUP(ROWS($B$2394:B2699),$C$2394:$D$4108,2,FALSE),"")</f>
        <v/>
      </c>
      <c r="C2699" s="76">
        <f>IF(ISNUMBER(SEARCH($B$3,D2699)),MAXA($C$2393:C2698)+1,0)</f>
        <v>0</v>
      </c>
      <c r="D2699" s="119"/>
      <c r="M2699" s="119">
        <f>'اسماء العملاء'!A307</f>
        <v>0</v>
      </c>
      <c r="N2699" s="120"/>
      <c r="O2699" s="58"/>
    </row>
    <row r="2700" spans="1:15" ht="21" customHeight="1" thickBot="1">
      <c r="A2700" s="112" t="e">
        <f ca="1">OFFSET($B$2394,,,COUNTIF($B$2394:B4414,"?*"))</f>
        <v>#VALUE!</v>
      </c>
      <c r="B2700" s="76" t="str">
        <f>IFERROR(VLOOKUP(ROWS($B$2394:B2700),$C$2394:$D$4108,2,FALSE),"")</f>
        <v/>
      </c>
      <c r="C2700" s="76">
        <f>IF(ISNUMBER(SEARCH($B$3,D2700)),MAXA($C$2393:C2699)+1,0)</f>
        <v>0</v>
      </c>
      <c r="D2700" s="119"/>
      <c r="M2700" s="119">
        <f>'اسماء العملاء'!A308</f>
        <v>0</v>
      </c>
      <c r="N2700" s="120"/>
      <c r="O2700" s="58"/>
    </row>
    <row r="2701" spans="1:15" ht="21" customHeight="1" thickBot="1">
      <c r="A2701" s="112" t="e">
        <f ca="1">OFFSET($B$2394,,,COUNTIF($B$2394:B4415,"?*"))</f>
        <v>#VALUE!</v>
      </c>
      <c r="B2701" s="76" t="str">
        <f>IFERROR(VLOOKUP(ROWS($B$2394:B2701),$C$2394:$D$4108,2,FALSE),"")</f>
        <v/>
      </c>
      <c r="C2701" s="76">
        <f>IF(ISNUMBER(SEARCH($B$3,D2701)),MAXA($C$2393:C2700)+1,0)</f>
        <v>0</v>
      </c>
      <c r="D2701" s="119"/>
      <c r="M2701" s="119">
        <f>'اسماء العملاء'!A309</f>
        <v>0</v>
      </c>
      <c r="N2701" s="120"/>
      <c r="O2701" s="58"/>
    </row>
    <row r="2702" spans="1:15" ht="21" customHeight="1" thickBot="1">
      <c r="A2702" s="112" t="e">
        <f ca="1">OFFSET($B$2394,,,COUNTIF($B$2394:B4416,"?*"))</f>
        <v>#VALUE!</v>
      </c>
      <c r="B2702" s="76" t="str">
        <f>IFERROR(VLOOKUP(ROWS($B$2394:B2702),$C$2394:$D$4108,2,FALSE),"")</f>
        <v/>
      </c>
      <c r="C2702" s="76">
        <f>IF(ISNUMBER(SEARCH($B$3,D2702)),MAXA($C$2393:C2701)+1,0)</f>
        <v>0</v>
      </c>
      <c r="D2702" s="119"/>
      <c r="M2702" s="119">
        <f>'اسماء العملاء'!A310</f>
        <v>0</v>
      </c>
      <c r="N2702" s="120"/>
      <c r="O2702" s="58"/>
    </row>
    <row r="2703" spans="1:15" ht="21" customHeight="1" thickBot="1">
      <c r="A2703" s="112" t="e">
        <f ca="1">OFFSET($B$2394,,,COUNTIF($B$2394:B4417,"?*"))</f>
        <v>#VALUE!</v>
      </c>
      <c r="B2703" s="76" t="str">
        <f>IFERROR(VLOOKUP(ROWS($B$2394:B2703),$C$2394:$D$4108,2,FALSE),"")</f>
        <v/>
      </c>
      <c r="C2703" s="76">
        <f>IF(ISNUMBER(SEARCH($B$3,D2703)),MAXA($C$2393:C2702)+1,0)</f>
        <v>0</v>
      </c>
      <c r="D2703" s="119"/>
      <c r="M2703" s="119">
        <f>'اسماء العملاء'!A311</f>
        <v>0</v>
      </c>
      <c r="N2703" s="120"/>
      <c r="O2703" s="58"/>
    </row>
    <row r="2704" spans="1:15" ht="21" customHeight="1" thickBot="1">
      <c r="A2704" s="112" t="e">
        <f ca="1">OFFSET($B$2394,,,COUNTIF($B$2394:B4418,"?*"))</f>
        <v>#VALUE!</v>
      </c>
      <c r="B2704" s="76" t="str">
        <f>IFERROR(VLOOKUP(ROWS($B$2394:B2704),$C$2394:$D$4108,2,FALSE),"")</f>
        <v/>
      </c>
      <c r="C2704" s="76">
        <f>IF(ISNUMBER(SEARCH($B$3,D2704)),MAXA($C$2393:C2703)+1,0)</f>
        <v>0</v>
      </c>
      <c r="D2704" s="119"/>
      <c r="M2704" s="119">
        <f>'اسماء العملاء'!A312</f>
        <v>0</v>
      </c>
      <c r="N2704" s="120"/>
      <c r="O2704" s="58"/>
    </row>
    <row r="2705" spans="1:15" ht="21" customHeight="1" thickBot="1">
      <c r="A2705" s="112" t="e">
        <f ca="1">OFFSET($B$2394,,,COUNTIF($B$2394:B4419,"?*"))</f>
        <v>#VALUE!</v>
      </c>
      <c r="B2705" s="76" t="str">
        <f>IFERROR(VLOOKUP(ROWS($B$2394:B2705),$C$2394:$D$4108,2,FALSE),"")</f>
        <v/>
      </c>
      <c r="C2705" s="76">
        <f>IF(ISNUMBER(SEARCH($B$3,D2705)),MAXA($C$2393:C2704)+1,0)</f>
        <v>0</v>
      </c>
      <c r="D2705" s="119"/>
      <c r="M2705" s="119">
        <f>'اسماء العملاء'!A313</f>
        <v>0</v>
      </c>
      <c r="N2705" s="120"/>
      <c r="O2705" s="58"/>
    </row>
    <row r="2706" spans="1:15" ht="21" customHeight="1" thickBot="1">
      <c r="A2706" s="112" t="e">
        <f ca="1">OFFSET($B$2394,,,COUNTIF($B$2394:B4420,"?*"))</f>
        <v>#VALUE!</v>
      </c>
      <c r="B2706" s="76" t="str">
        <f>IFERROR(VLOOKUP(ROWS($B$2394:B2706),$C$2394:$D$4108,2,FALSE),"")</f>
        <v/>
      </c>
      <c r="C2706" s="76">
        <f>IF(ISNUMBER(SEARCH($B$3,D2706)),MAXA($C$2393:C2705)+1,0)</f>
        <v>0</v>
      </c>
      <c r="D2706" s="119"/>
      <c r="M2706" s="119">
        <f>'اسماء العملاء'!A314</f>
        <v>0</v>
      </c>
      <c r="N2706" s="120"/>
      <c r="O2706" s="58"/>
    </row>
    <row r="2707" spans="1:15" ht="21" customHeight="1" thickBot="1">
      <c r="A2707" s="112" t="e">
        <f ca="1">OFFSET($B$2394,,,COUNTIF($B$2394:B4421,"?*"))</f>
        <v>#VALUE!</v>
      </c>
      <c r="B2707" s="76" t="str">
        <f>IFERROR(VLOOKUP(ROWS($B$2394:B2707),$C$2394:$D$4108,2,FALSE),"")</f>
        <v/>
      </c>
      <c r="C2707" s="76">
        <f>IF(ISNUMBER(SEARCH($B$3,D2707)),MAXA($C$2393:C2706)+1,0)</f>
        <v>0</v>
      </c>
      <c r="D2707" s="119"/>
      <c r="M2707" s="119">
        <f>'اسماء العملاء'!A315</f>
        <v>0</v>
      </c>
      <c r="N2707" s="120"/>
      <c r="O2707" s="58"/>
    </row>
    <row r="2708" spans="1:15" ht="21" customHeight="1" thickBot="1">
      <c r="A2708" s="112" t="e">
        <f ca="1">OFFSET($B$2394,,,COUNTIF($B$2394:B4422,"?*"))</f>
        <v>#VALUE!</v>
      </c>
      <c r="B2708" s="76" t="str">
        <f>IFERROR(VLOOKUP(ROWS($B$2394:B2708),$C$2394:$D$4108,2,FALSE),"")</f>
        <v/>
      </c>
      <c r="C2708" s="76">
        <f>IF(ISNUMBER(SEARCH($B$3,D2708)),MAXA($C$2393:C2707)+1,0)</f>
        <v>0</v>
      </c>
      <c r="D2708" s="119"/>
      <c r="M2708" s="119">
        <f>'اسماء العملاء'!A316</f>
        <v>0</v>
      </c>
      <c r="N2708" s="120"/>
      <c r="O2708" s="58"/>
    </row>
    <row r="2709" spans="1:15" ht="21" customHeight="1" thickBot="1">
      <c r="A2709" s="112" t="e">
        <f ca="1">OFFSET($B$2394,,,COUNTIF($B$2394:B4423,"?*"))</f>
        <v>#VALUE!</v>
      </c>
      <c r="B2709" s="76" t="str">
        <f>IFERROR(VLOOKUP(ROWS($B$2394:B2709),$C$2394:$D$4108,2,FALSE),"")</f>
        <v/>
      </c>
      <c r="C2709" s="76">
        <f>IF(ISNUMBER(SEARCH($B$3,D2709)),MAXA($C$2393:C2708)+1,0)</f>
        <v>0</v>
      </c>
      <c r="D2709" s="119"/>
      <c r="M2709" s="119">
        <f>'اسماء العملاء'!A317</f>
        <v>0</v>
      </c>
      <c r="N2709" s="120"/>
      <c r="O2709" s="58"/>
    </row>
    <row r="2710" spans="1:15" ht="21" customHeight="1" thickBot="1">
      <c r="A2710" s="112" t="e">
        <f ca="1">OFFSET($B$2394,,,COUNTIF($B$2394:B4424,"?*"))</f>
        <v>#VALUE!</v>
      </c>
      <c r="B2710" s="76" t="str">
        <f>IFERROR(VLOOKUP(ROWS($B$2394:B2710),$C$2394:$D$4108,2,FALSE),"")</f>
        <v/>
      </c>
      <c r="C2710" s="76">
        <f>IF(ISNUMBER(SEARCH($B$3,D2710)),MAXA($C$2393:C2709)+1,0)</f>
        <v>0</v>
      </c>
      <c r="D2710" s="119"/>
      <c r="M2710" s="119">
        <f>'اسماء العملاء'!A318</f>
        <v>0</v>
      </c>
      <c r="N2710" s="120"/>
      <c r="O2710" s="58"/>
    </row>
    <row r="2711" spans="1:15" ht="21" customHeight="1" thickBot="1">
      <c r="A2711" s="112" t="e">
        <f ca="1">OFFSET($B$2394,,,COUNTIF($B$2394:B4425,"?*"))</f>
        <v>#VALUE!</v>
      </c>
      <c r="B2711" s="76" t="str">
        <f>IFERROR(VLOOKUP(ROWS($B$2394:B2711),$C$2394:$D$4108,2,FALSE),"")</f>
        <v/>
      </c>
      <c r="C2711" s="76">
        <f>IF(ISNUMBER(SEARCH($B$3,D2711)),MAXA($C$2393:C2710)+1,0)</f>
        <v>0</v>
      </c>
      <c r="D2711" s="119"/>
      <c r="M2711" s="119">
        <f>'اسماء العملاء'!A319</f>
        <v>0</v>
      </c>
      <c r="N2711" s="120"/>
      <c r="O2711" s="58"/>
    </row>
    <row r="2712" spans="1:15" ht="21" customHeight="1" thickBot="1">
      <c r="A2712" s="112" t="e">
        <f ca="1">OFFSET($B$2394,,,COUNTIF($B$2394:B4426,"?*"))</f>
        <v>#VALUE!</v>
      </c>
      <c r="B2712" s="76" t="str">
        <f>IFERROR(VLOOKUP(ROWS($B$2394:B2712),$C$2394:$D$4108,2,FALSE),"")</f>
        <v/>
      </c>
      <c r="C2712" s="76">
        <f>IF(ISNUMBER(SEARCH($B$3,D2712)),MAXA($C$2393:C2711)+1,0)</f>
        <v>0</v>
      </c>
      <c r="D2712" s="119"/>
      <c r="M2712" s="119">
        <f>'اسماء العملاء'!A320</f>
        <v>0</v>
      </c>
      <c r="N2712" s="120"/>
      <c r="O2712" s="58"/>
    </row>
    <row r="2713" spans="1:15" ht="21" customHeight="1" thickBot="1">
      <c r="A2713" s="112" t="e">
        <f ca="1">OFFSET($B$2394,,,COUNTIF($B$2394:B4427,"?*"))</f>
        <v>#VALUE!</v>
      </c>
      <c r="B2713" s="76" t="str">
        <f>IFERROR(VLOOKUP(ROWS($B$2394:B2713),$C$2394:$D$4108,2,FALSE),"")</f>
        <v/>
      </c>
      <c r="C2713" s="76">
        <f>IF(ISNUMBER(SEARCH($B$3,D2713)),MAXA($C$2393:C2712)+1,0)</f>
        <v>0</v>
      </c>
      <c r="D2713" s="119"/>
      <c r="M2713" s="119">
        <f>'اسماء العملاء'!A321</f>
        <v>0</v>
      </c>
      <c r="N2713" s="120"/>
      <c r="O2713" s="58"/>
    </row>
    <row r="2714" spans="1:15" ht="21" customHeight="1" thickBot="1">
      <c r="A2714" s="112" t="e">
        <f ca="1">OFFSET($B$2394,,,COUNTIF($B$2394:B4428,"?*"))</f>
        <v>#VALUE!</v>
      </c>
      <c r="B2714" s="76" t="str">
        <f>IFERROR(VLOOKUP(ROWS($B$2394:B2714),$C$2394:$D$4108,2,FALSE),"")</f>
        <v/>
      </c>
      <c r="C2714" s="76">
        <f>IF(ISNUMBER(SEARCH($B$3,D2714)),MAXA($C$2393:C2713)+1,0)</f>
        <v>0</v>
      </c>
      <c r="D2714" s="119"/>
      <c r="M2714" s="119">
        <f>'اسماء العملاء'!A322</f>
        <v>0</v>
      </c>
      <c r="N2714" s="120"/>
      <c r="O2714" s="58"/>
    </row>
    <row r="2715" spans="1:15" ht="21" customHeight="1" thickBot="1">
      <c r="A2715" s="112" t="e">
        <f ca="1">OFFSET($B$2394,,,COUNTIF($B$2394:B4429,"?*"))</f>
        <v>#VALUE!</v>
      </c>
      <c r="B2715" s="76" t="str">
        <f>IFERROR(VLOOKUP(ROWS($B$2394:B2715),$C$2394:$D$4108,2,FALSE),"")</f>
        <v/>
      </c>
      <c r="C2715" s="76">
        <f>IF(ISNUMBER(SEARCH($B$3,D2715)),MAXA($C$2393:C2714)+1,0)</f>
        <v>0</v>
      </c>
      <c r="D2715" s="119"/>
      <c r="M2715" s="119">
        <f>'اسماء العملاء'!A323</f>
        <v>0</v>
      </c>
      <c r="N2715" s="120"/>
      <c r="O2715" s="58"/>
    </row>
    <row r="2716" spans="1:15" ht="21" customHeight="1" thickBot="1">
      <c r="A2716" s="112" t="e">
        <f ca="1">OFFSET($B$2394,,,COUNTIF($B$2394:B4430,"?*"))</f>
        <v>#VALUE!</v>
      </c>
      <c r="B2716" s="76" t="str">
        <f>IFERROR(VLOOKUP(ROWS($B$2394:B2716),$C$2394:$D$4108,2,FALSE),"")</f>
        <v/>
      </c>
      <c r="C2716" s="76">
        <f>IF(ISNUMBER(SEARCH($B$3,D2716)),MAXA($C$2393:C2715)+1,0)</f>
        <v>0</v>
      </c>
      <c r="D2716" s="119"/>
      <c r="M2716" s="119">
        <f>'اسماء العملاء'!A324</f>
        <v>0</v>
      </c>
      <c r="N2716" s="120"/>
      <c r="O2716" s="58"/>
    </row>
    <row r="2717" spans="1:15" ht="21" customHeight="1" thickBot="1">
      <c r="A2717" s="112" t="e">
        <f ca="1">OFFSET($B$2394,,,COUNTIF($B$2394:B4431,"?*"))</f>
        <v>#VALUE!</v>
      </c>
      <c r="B2717" s="76" t="str">
        <f>IFERROR(VLOOKUP(ROWS($B$2394:B2717),$C$2394:$D$4108,2,FALSE),"")</f>
        <v/>
      </c>
      <c r="C2717" s="76">
        <f>IF(ISNUMBER(SEARCH($B$3,D2717)),MAXA($C$2393:C2716)+1,0)</f>
        <v>0</v>
      </c>
      <c r="D2717" s="119"/>
      <c r="M2717" s="119">
        <f>'اسماء العملاء'!A325</f>
        <v>0</v>
      </c>
      <c r="N2717" s="120"/>
      <c r="O2717" s="58"/>
    </row>
    <row r="2718" spans="1:15" ht="21" customHeight="1" thickBot="1">
      <c r="A2718" s="112" t="e">
        <f ca="1">OFFSET($B$2394,,,COUNTIF($B$2394:B4432,"?*"))</f>
        <v>#VALUE!</v>
      </c>
      <c r="B2718" s="76" t="str">
        <f>IFERROR(VLOOKUP(ROWS($B$2394:B2718),$C$2394:$D$4108,2,FALSE),"")</f>
        <v/>
      </c>
      <c r="C2718" s="76">
        <f>IF(ISNUMBER(SEARCH($B$3,D2718)),MAXA($C$2393:C2717)+1,0)</f>
        <v>0</v>
      </c>
      <c r="D2718" s="119"/>
      <c r="M2718" s="119">
        <f>'اسماء العملاء'!A326</f>
        <v>0</v>
      </c>
      <c r="N2718" s="120"/>
      <c r="O2718" s="58"/>
    </row>
    <row r="2719" spans="1:15" ht="21" customHeight="1" thickBot="1">
      <c r="A2719" s="112" t="e">
        <f ca="1">OFFSET($B$2394,,,COUNTIF($B$2394:B4433,"?*"))</f>
        <v>#VALUE!</v>
      </c>
      <c r="B2719" s="76" t="str">
        <f>IFERROR(VLOOKUP(ROWS($B$2394:B2719),$C$2394:$D$4108,2,FALSE),"")</f>
        <v/>
      </c>
      <c r="C2719" s="76">
        <f>IF(ISNUMBER(SEARCH($B$3,D2719)),MAXA($C$2393:C2718)+1,0)</f>
        <v>0</v>
      </c>
      <c r="D2719" s="119"/>
      <c r="M2719" s="119">
        <f>'اسماء العملاء'!A327</f>
        <v>0</v>
      </c>
      <c r="N2719" s="120"/>
      <c r="O2719" s="58"/>
    </row>
    <row r="2720" spans="1:15" ht="21" customHeight="1" thickBot="1">
      <c r="A2720" s="112" t="e">
        <f ca="1">OFFSET($B$2394,,,COUNTIF($B$2394:B4434,"?*"))</f>
        <v>#VALUE!</v>
      </c>
      <c r="B2720" s="76" t="str">
        <f>IFERROR(VLOOKUP(ROWS($B$2394:B2720),$C$2394:$D$4108,2,FALSE),"")</f>
        <v/>
      </c>
      <c r="C2720" s="76">
        <f>IF(ISNUMBER(SEARCH($B$3,D2720)),MAXA($C$2393:C2719)+1,0)</f>
        <v>0</v>
      </c>
      <c r="D2720" s="119"/>
      <c r="M2720" s="119">
        <f>'اسماء العملاء'!A328</f>
        <v>0</v>
      </c>
      <c r="N2720" s="120"/>
      <c r="O2720" s="58"/>
    </row>
    <row r="2721" spans="1:15" ht="21" customHeight="1" thickBot="1">
      <c r="A2721" s="112" t="e">
        <f ca="1">OFFSET($B$2394,,,COUNTIF($B$2394:B4435,"?*"))</f>
        <v>#VALUE!</v>
      </c>
      <c r="B2721" s="76" t="str">
        <f>IFERROR(VLOOKUP(ROWS($B$2394:B2721),$C$2394:$D$4108,2,FALSE),"")</f>
        <v/>
      </c>
      <c r="C2721" s="76">
        <f>IF(ISNUMBER(SEARCH($B$3,D2721)),MAXA($C$2393:C2720)+1,0)</f>
        <v>0</v>
      </c>
      <c r="D2721" s="119"/>
      <c r="M2721" s="119">
        <f>'اسماء العملاء'!A329</f>
        <v>0</v>
      </c>
      <c r="N2721" s="120"/>
      <c r="O2721" s="58"/>
    </row>
    <row r="2722" spans="1:15" ht="21" customHeight="1" thickBot="1">
      <c r="A2722" s="112" t="e">
        <f ca="1">OFFSET($B$2394,,,COUNTIF($B$2394:B4436,"?*"))</f>
        <v>#VALUE!</v>
      </c>
      <c r="B2722" s="76" t="str">
        <f>IFERROR(VLOOKUP(ROWS($B$2394:B2722),$C$2394:$D$4108,2,FALSE),"")</f>
        <v/>
      </c>
      <c r="C2722" s="76">
        <f>IF(ISNUMBER(SEARCH($B$3,D2722)),MAXA($C$2393:C2721)+1,0)</f>
        <v>0</v>
      </c>
      <c r="D2722" s="119"/>
      <c r="M2722" s="119">
        <f>'اسماء العملاء'!A330</f>
        <v>0</v>
      </c>
      <c r="N2722" s="120"/>
      <c r="O2722" s="58"/>
    </row>
    <row r="2723" spans="1:15" ht="21" customHeight="1" thickBot="1">
      <c r="A2723" s="112" t="e">
        <f ca="1">OFFSET($B$2394,,,COUNTIF($B$2394:B4437,"?*"))</f>
        <v>#VALUE!</v>
      </c>
      <c r="B2723" s="76" t="str">
        <f>IFERROR(VLOOKUP(ROWS($B$2394:B2723),$C$2394:$D$4108,2,FALSE),"")</f>
        <v/>
      </c>
      <c r="C2723" s="76">
        <f>IF(ISNUMBER(SEARCH($B$3,D2723)),MAXA($C$2393:C2722)+1,0)</f>
        <v>0</v>
      </c>
      <c r="D2723" s="119"/>
      <c r="M2723" s="119">
        <f>'اسماء العملاء'!A331</f>
        <v>0</v>
      </c>
      <c r="N2723" s="120"/>
      <c r="O2723" s="58"/>
    </row>
    <row r="2724" spans="1:15" ht="21" customHeight="1" thickBot="1">
      <c r="A2724" s="112" t="e">
        <f ca="1">OFFSET($B$2394,,,COUNTIF($B$2394:B4438,"?*"))</f>
        <v>#VALUE!</v>
      </c>
      <c r="B2724" s="76" t="str">
        <f>IFERROR(VLOOKUP(ROWS($B$2394:B2724),$C$2394:$D$4108,2,FALSE),"")</f>
        <v/>
      </c>
      <c r="C2724" s="76">
        <f>IF(ISNUMBER(SEARCH($B$3,D2724)),MAXA($C$2393:C2723)+1,0)</f>
        <v>0</v>
      </c>
      <c r="D2724" s="119"/>
      <c r="M2724" s="119">
        <f>'اسماء العملاء'!A332</f>
        <v>0</v>
      </c>
      <c r="N2724" s="120"/>
      <c r="O2724" s="58"/>
    </row>
    <row r="2725" spans="1:15" ht="21" customHeight="1" thickBot="1">
      <c r="A2725" s="112" t="e">
        <f ca="1">OFFSET($B$2394,,,COUNTIF($B$2394:B4439,"?*"))</f>
        <v>#VALUE!</v>
      </c>
      <c r="B2725" s="76" t="str">
        <f>IFERROR(VLOOKUP(ROWS($B$2394:B2725),$C$2394:$D$4108,2,FALSE),"")</f>
        <v/>
      </c>
      <c r="C2725" s="76">
        <f>IF(ISNUMBER(SEARCH($B$3,D2725)),MAXA($C$2393:C2724)+1,0)</f>
        <v>0</v>
      </c>
      <c r="D2725" s="119"/>
      <c r="M2725" s="119">
        <f>'اسماء العملاء'!A333</f>
        <v>0</v>
      </c>
      <c r="N2725" s="120"/>
      <c r="O2725" s="58"/>
    </row>
    <row r="2726" spans="1:15" ht="21" customHeight="1" thickBot="1">
      <c r="A2726" s="112" t="e">
        <f ca="1">OFFSET($B$2394,,,COUNTIF($B$2394:B4440,"?*"))</f>
        <v>#VALUE!</v>
      </c>
      <c r="B2726" s="76" t="str">
        <f>IFERROR(VLOOKUP(ROWS($B$2394:B2726),$C$2394:$D$4108,2,FALSE),"")</f>
        <v/>
      </c>
      <c r="C2726" s="76">
        <f>IF(ISNUMBER(SEARCH($B$3,D2726)),MAXA($C$2393:C2725)+1,0)</f>
        <v>0</v>
      </c>
      <c r="D2726" s="119"/>
      <c r="M2726" s="119">
        <f>'اسماء العملاء'!A334</f>
        <v>0</v>
      </c>
      <c r="N2726" s="120"/>
      <c r="O2726" s="58"/>
    </row>
    <row r="2727" spans="1:15" ht="21" customHeight="1" thickBot="1">
      <c r="A2727" s="112" t="e">
        <f ca="1">OFFSET($B$2394,,,COUNTIF($B$2394:B4441,"?*"))</f>
        <v>#VALUE!</v>
      </c>
      <c r="B2727" s="76" t="str">
        <f>IFERROR(VLOOKUP(ROWS($B$2394:B2727),$C$2394:$D$4108,2,FALSE),"")</f>
        <v/>
      </c>
      <c r="C2727" s="76">
        <f>IF(ISNUMBER(SEARCH($B$3,D2727)),MAXA($C$2393:C2726)+1,0)</f>
        <v>0</v>
      </c>
      <c r="D2727" s="119"/>
      <c r="M2727" s="119">
        <f>'اسماء العملاء'!A335</f>
        <v>0</v>
      </c>
      <c r="N2727" s="120"/>
      <c r="O2727" s="58"/>
    </row>
    <row r="2728" spans="1:15" ht="21" customHeight="1" thickBot="1">
      <c r="A2728" s="112" t="e">
        <f ca="1">OFFSET($B$2394,,,COUNTIF($B$2394:B4442,"?*"))</f>
        <v>#VALUE!</v>
      </c>
      <c r="B2728" s="76" t="str">
        <f>IFERROR(VLOOKUP(ROWS($B$2394:B2728),$C$2394:$D$4108,2,FALSE),"")</f>
        <v/>
      </c>
      <c r="C2728" s="76">
        <f>IF(ISNUMBER(SEARCH($B$3,D2728)),MAXA($C$2393:C2727)+1,0)</f>
        <v>0</v>
      </c>
      <c r="D2728" s="119"/>
      <c r="M2728" s="119">
        <f>'اسماء العملاء'!A336</f>
        <v>0</v>
      </c>
      <c r="N2728" s="120"/>
      <c r="O2728" s="58"/>
    </row>
    <row r="2729" spans="1:15" ht="21" customHeight="1" thickBot="1">
      <c r="A2729" s="112" t="e">
        <f ca="1">OFFSET($B$2394,,,COUNTIF($B$2394:B4443,"?*"))</f>
        <v>#VALUE!</v>
      </c>
      <c r="B2729" s="76" t="str">
        <f>IFERROR(VLOOKUP(ROWS($B$2394:B2729),$C$2394:$D$4108,2,FALSE),"")</f>
        <v/>
      </c>
      <c r="C2729" s="76">
        <f>IF(ISNUMBER(SEARCH($B$3,D2729)),MAXA($C$2393:C2728)+1,0)</f>
        <v>0</v>
      </c>
      <c r="D2729" s="119"/>
      <c r="M2729" s="119">
        <f>'اسماء العملاء'!A337</f>
        <v>0</v>
      </c>
      <c r="N2729" s="120"/>
      <c r="O2729" s="58"/>
    </row>
    <row r="2730" spans="1:15" ht="21" customHeight="1" thickBot="1">
      <c r="A2730" s="112" t="e">
        <f ca="1">OFFSET($B$2394,,,COUNTIF($B$2394:B4444,"?*"))</f>
        <v>#VALUE!</v>
      </c>
      <c r="B2730" s="76" t="str">
        <f>IFERROR(VLOOKUP(ROWS($B$2394:B2730),$C$2394:$D$4108,2,FALSE),"")</f>
        <v/>
      </c>
      <c r="C2730" s="76">
        <f>IF(ISNUMBER(SEARCH($B$3,D2730)),MAXA($C$2393:C2729)+1,0)</f>
        <v>0</v>
      </c>
      <c r="D2730" s="119"/>
      <c r="M2730" s="119">
        <f>'اسماء العملاء'!A338</f>
        <v>0</v>
      </c>
      <c r="N2730" s="120"/>
      <c r="O2730" s="58"/>
    </row>
    <row r="2731" spans="1:15" ht="21" customHeight="1" thickBot="1">
      <c r="A2731" s="112" t="e">
        <f ca="1">OFFSET($B$2394,,,COUNTIF($B$2394:B4445,"?*"))</f>
        <v>#VALUE!</v>
      </c>
      <c r="B2731" s="76" t="str">
        <f>IFERROR(VLOOKUP(ROWS($B$2394:B2731),$C$2394:$D$4108,2,FALSE),"")</f>
        <v/>
      </c>
      <c r="C2731" s="76">
        <f>IF(ISNUMBER(SEARCH($B$3,D2731)),MAXA($C$2393:C2730)+1,0)</f>
        <v>0</v>
      </c>
      <c r="D2731" s="119"/>
      <c r="M2731" s="119">
        <f>'اسماء العملاء'!A339</f>
        <v>0</v>
      </c>
      <c r="N2731" s="120"/>
      <c r="O2731" s="58"/>
    </row>
    <row r="2732" spans="1:15" ht="21" customHeight="1" thickBot="1">
      <c r="A2732" s="112" t="e">
        <f ca="1">OFFSET($B$2394,,,COUNTIF($B$2394:B4446,"?*"))</f>
        <v>#VALUE!</v>
      </c>
      <c r="B2732" s="76" t="str">
        <f>IFERROR(VLOOKUP(ROWS($B$2394:B2732),$C$2394:$D$4108,2,FALSE),"")</f>
        <v/>
      </c>
      <c r="C2732" s="76">
        <f>IF(ISNUMBER(SEARCH($B$3,D2732)),MAXA($C$2393:C2731)+1,0)</f>
        <v>0</v>
      </c>
      <c r="D2732" s="119"/>
      <c r="M2732" s="119">
        <f>'اسماء العملاء'!A340</f>
        <v>0</v>
      </c>
      <c r="N2732" s="120"/>
      <c r="O2732" s="58"/>
    </row>
    <row r="2733" spans="1:15" ht="21" customHeight="1" thickBot="1">
      <c r="A2733" s="112" t="e">
        <f ca="1">OFFSET($B$2394,,,COUNTIF($B$2394:B4447,"?*"))</f>
        <v>#VALUE!</v>
      </c>
      <c r="B2733" s="76" t="str">
        <f>IFERROR(VLOOKUP(ROWS($B$2394:B2733),$C$2394:$D$4108,2,FALSE),"")</f>
        <v/>
      </c>
      <c r="C2733" s="76">
        <f>IF(ISNUMBER(SEARCH($B$3,D2733)),MAXA($C$2393:C2732)+1,0)</f>
        <v>0</v>
      </c>
      <c r="D2733" s="119"/>
      <c r="M2733" s="119">
        <f>'اسماء العملاء'!A341</f>
        <v>0</v>
      </c>
      <c r="N2733" s="120"/>
      <c r="O2733" s="58"/>
    </row>
    <row r="2734" spans="1:15" ht="21" customHeight="1" thickBot="1">
      <c r="A2734" s="112" t="e">
        <f ca="1">OFFSET($B$2394,,,COUNTIF($B$2394:B4448,"?*"))</f>
        <v>#VALUE!</v>
      </c>
      <c r="B2734" s="76" t="str">
        <f>IFERROR(VLOOKUP(ROWS($B$2394:B2734),$C$2394:$D$4108,2,FALSE),"")</f>
        <v/>
      </c>
      <c r="C2734" s="76">
        <f>IF(ISNUMBER(SEARCH($B$3,D2734)),MAXA($C$2393:C2733)+1,0)</f>
        <v>0</v>
      </c>
      <c r="D2734" s="119"/>
      <c r="M2734" s="119">
        <f>'اسماء العملاء'!A342</f>
        <v>0</v>
      </c>
      <c r="N2734" s="120"/>
      <c r="O2734" s="58"/>
    </row>
    <row r="2735" spans="1:15" ht="21" customHeight="1" thickBot="1">
      <c r="A2735" s="112" t="e">
        <f ca="1">OFFSET($B$2394,,,COUNTIF($B$2394:B4449,"?*"))</f>
        <v>#VALUE!</v>
      </c>
      <c r="B2735" s="76" t="str">
        <f>IFERROR(VLOOKUP(ROWS($B$2394:B2735),$C$2394:$D$4108,2,FALSE),"")</f>
        <v/>
      </c>
      <c r="C2735" s="76">
        <f>IF(ISNUMBER(SEARCH($B$3,D2735)),MAXA($C$2393:C2734)+1,0)</f>
        <v>0</v>
      </c>
      <c r="D2735" s="119"/>
      <c r="M2735" s="119">
        <f>'اسماء العملاء'!A343</f>
        <v>0</v>
      </c>
      <c r="N2735" s="120"/>
      <c r="O2735" s="58"/>
    </row>
    <row r="2736" spans="1:15" ht="21" customHeight="1" thickBot="1">
      <c r="A2736" s="112" t="e">
        <f ca="1">OFFSET($B$2394,,,COUNTIF($B$2394:B4450,"?*"))</f>
        <v>#VALUE!</v>
      </c>
      <c r="B2736" s="76" t="str">
        <f>IFERROR(VLOOKUP(ROWS($B$2394:B2736),$C$2394:$D$4108,2,FALSE),"")</f>
        <v/>
      </c>
      <c r="C2736" s="76">
        <f>IF(ISNUMBER(SEARCH($B$3,D2736)),MAXA($C$2393:C2735)+1,0)</f>
        <v>0</v>
      </c>
      <c r="D2736" s="119"/>
      <c r="M2736" s="119">
        <f>'اسماء العملاء'!A344</f>
        <v>0</v>
      </c>
      <c r="N2736" s="120"/>
      <c r="O2736" s="58"/>
    </row>
    <row r="2737" spans="1:15" ht="21" customHeight="1" thickBot="1">
      <c r="A2737" s="112" t="e">
        <f ca="1">OFFSET($B$2394,,,COUNTIF($B$2394:B4451,"?*"))</f>
        <v>#VALUE!</v>
      </c>
      <c r="B2737" s="76" t="str">
        <f>IFERROR(VLOOKUP(ROWS($B$2394:B2737),$C$2394:$D$4108,2,FALSE),"")</f>
        <v/>
      </c>
      <c r="C2737" s="76">
        <f>IF(ISNUMBER(SEARCH($B$3,D2737)),MAXA($C$2393:C2736)+1,0)</f>
        <v>0</v>
      </c>
      <c r="D2737" s="119"/>
      <c r="M2737" s="119">
        <f>'اسماء العملاء'!A345</f>
        <v>0</v>
      </c>
      <c r="N2737" s="120"/>
      <c r="O2737" s="58"/>
    </row>
    <row r="2738" spans="1:15" ht="21" customHeight="1" thickBot="1">
      <c r="A2738" s="112" t="e">
        <f ca="1">OFFSET($B$2394,,,COUNTIF($B$2394:B4452,"?*"))</f>
        <v>#VALUE!</v>
      </c>
      <c r="B2738" s="76" t="str">
        <f>IFERROR(VLOOKUP(ROWS($B$2394:B2738),$C$2394:$D$4108,2,FALSE),"")</f>
        <v/>
      </c>
      <c r="C2738" s="76">
        <f>IF(ISNUMBER(SEARCH($B$3,D2738)),MAXA($C$2393:C2737)+1,0)</f>
        <v>0</v>
      </c>
      <c r="D2738" s="119"/>
      <c r="M2738" s="119">
        <f>'اسماء العملاء'!A346</f>
        <v>0</v>
      </c>
      <c r="N2738" s="120"/>
      <c r="O2738" s="58"/>
    </row>
    <row r="2739" spans="1:15" ht="21" customHeight="1" thickBot="1">
      <c r="A2739" s="112" t="e">
        <f ca="1">OFFSET($B$2394,,,COUNTIF($B$2394:B4453,"?*"))</f>
        <v>#VALUE!</v>
      </c>
      <c r="B2739" s="76" t="str">
        <f>IFERROR(VLOOKUP(ROWS($B$2394:B2739),$C$2394:$D$4108,2,FALSE),"")</f>
        <v/>
      </c>
      <c r="C2739" s="76">
        <f>IF(ISNUMBER(SEARCH($B$3,D2739)),MAXA($C$2393:C2738)+1,0)</f>
        <v>0</v>
      </c>
      <c r="D2739" s="119"/>
      <c r="M2739" s="119">
        <f>'اسماء العملاء'!A347</f>
        <v>0</v>
      </c>
      <c r="N2739" s="120"/>
      <c r="O2739" s="58"/>
    </row>
    <row r="2740" spans="1:15" ht="21" customHeight="1" thickBot="1">
      <c r="A2740" s="112" t="e">
        <f ca="1">OFFSET($B$2394,,,COUNTIF($B$2394:B4454,"?*"))</f>
        <v>#VALUE!</v>
      </c>
      <c r="B2740" s="76" t="str">
        <f>IFERROR(VLOOKUP(ROWS($B$2394:B2740),$C$2394:$D$4108,2,FALSE),"")</f>
        <v/>
      </c>
      <c r="C2740" s="76">
        <f>IF(ISNUMBER(SEARCH($B$3,D2740)),MAXA($C$2393:C2739)+1,0)</f>
        <v>0</v>
      </c>
      <c r="D2740" s="119"/>
      <c r="M2740" s="119">
        <f>'اسماء العملاء'!A348</f>
        <v>0</v>
      </c>
      <c r="N2740" s="120"/>
      <c r="O2740" s="58"/>
    </row>
    <row r="2741" spans="1:15" ht="21" customHeight="1" thickBot="1">
      <c r="A2741" s="112" t="e">
        <f ca="1">OFFSET($B$2394,,,COUNTIF($B$2394:B4455,"?*"))</f>
        <v>#VALUE!</v>
      </c>
      <c r="B2741" s="76" t="str">
        <f>IFERROR(VLOOKUP(ROWS($B$2394:B2741),$C$2394:$D$4108,2,FALSE),"")</f>
        <v/>
      </c>
      <c r="C2741" s="76">
        <f>IF(ISNUMBER(SEARCH($B$3,D2741)),MAXA($C$2393:C2740)+1,0)</f>
        <v>0</v>
      </c>
      <c r="D2741" s="119"/>
      <c r="M2741" s="119">
        <f>'اسماء العملاء'!A349</f>
        <v>0</v>
      </c>
      <c r="N2741" s="120"/>
      <c r="O2741" s="58"/>
    </row>
    <row r="2742" spans="1:15" ht="21" customHeight="1" thickBot="1">
      <c r="A2742" s="112" t="e">
        <f ca="1">OFFSET($B$2394,,,COUNTIF($B$2394:B4456,"?*"))</f>
        <v>#VALUE!</v>
      </c>
      <c r="B2742" s="76" t="str">
        <f>IFERROR(VLOOKUP(ROWS($B$2394:B2742),$C$2394:$D$4108,2,FALSE),"")</f>
        <v/>
      </c>
      <c r="C2742" s="76">
        <f>IF(ISNUMBER(SEARCH($B$3,D2742)),MAXA($C$2393:C2741)+1,0)</f>
        <v>0</v>
      </c>
      <c r="D2742" s="119"/>
      <c r="M2742" s="119">
        <f>'اسماء العملاء'!A350</f>
        <v>0</v>
      </c>
      <c r="N2742" s="120"/>
      <c r="O2742" s="58"/>
    </row>
    <row r="2743" spans="1:15" ht="21" customHeight="1" thickBot="1">
      <c r="A2743" s="112" t="e">
        <f ca="1">OFFSET($B$2394,,,COUNTIF($B$2394:B4457,"?*"))</f>
        <v>#VALUE!</v>
      </c>
      <c r="B2743" s="76" t="str">
        <f>IFERROR(VLOOKUP(ROWS($B$2394:B2743),$C$2394:$D$4108,2,FALSE),"")</f>
        <v/>
      </c>
      <c r="C2743" s="76">
        <f>IF(ISNUMBER(SEARCH($B$3,D2743)),MAXA($C$2393:C2742)+1,0)</f>
        <v>0</v>
      </c>
      <c r="D2743" s="119"/>
      <c r="M2743" s="119">
        <f>'اسماء العملاء'!A351</f>
        <v>0</v>
      </c>
      <c r="N2743" s="120"/>
      <c r="O2743" s="58"/>
    </row>
    <row r="2744" spans="1:15" ht="21" customHeight="1" thickBot="1">
      <c r="A2744" s="112" t="e">
        <f ca="1">OFFSET($B$2394,,,COUNTIF($B$2394:B4458,"?*"))</f>
        <v>#VALUE!</v>
      </c>
      <c r="B2744" s="76" t="str">
        <f>IFERROR(VLOOKUP(ROWS($B$2394:B2744),$C$2394:$D$4108,2,FALSE),"")</f>
        <v/>
      </c>
      <c r="C2744" s="76">
        <f>IF(ISNUMBER(SEARCH($B$3,D2744)),MAXA($C$2393:C2743)+1,0)</f>
        <v>0</v>
      </c>
      <c r="D2744" s="119"/>
      <c r="M2744" s="119">
        <f>'اسماء العملاء'!A352</f>
        <v>0</v>
      </c>
      <c r="N2744" s="120"/>
      <c r="O2744" s="58"/>
    </row>
    <row r="2745" spans="1:15" ht="21" customHeight="1" thickBot="1">
      <c r="A2745" s="112" t="e">
        <f ca="1">OFFSET($B$2394,,,COUNTIF($B$2394:B4459,"?*"))</f>
        <v>#VALUE!</v>
      </c>
      <c r="B2745" s="76" t="str">
        <f>IFERROR(VLOOKUP(ROWS($B$2394:B2745),$C$2394:$D$4108,2,FALSE),"")</f>
        <v/>
      </c>
      <c r="C2745" s="76">
        <f>IF(ISNUMBER(SEARCH($B$3,D2745)),MAXA($C$2393:C2744)+1,0)</f>
        <v>0</v>
      </c>
      <c r="D2745" s="119"/>
      <c r="M2745" s="119">
        <f>'اسماء العملاء'!A353</f>
        <v>0</v>
      </c>
      <c r="N2745" s="120"/>
      <c r="O2745" s="58"/>
    </row>
    <row r="2746" spans="1:15" ht="21" customHeight="1" thickBot="1">
      <c r="A2746" s="112" t="e">
        <f ca="1">OFFSET($B$2394,,,COUNTIF($B$2394:B4460,"?*"))</f>
        <v>#VALUE!</v>
      </c>
      <c r="B2746" s="76" t="str">
        <f>IFERROR(VLOOKUP(ROWS($B$2394:B2746),$C$2394:$D$4108,2,FALSE),"")</f>
        <v/>
      </c>
      <c r="C2746" s="76">
        <f>IF(ISNUMBER(SEARCH($B$3,D2746)),MAXA($C$2393:C2745)+1,0)</f>
        <v>0</v>
      </c>
      <c r="D2746" s="119"/>
      <c r="M2746" s="119">
        <f>'اسماء العملاء'!A354</f>
        <v>0</v>
      </c>
      <c r="N2746" s="120"/>
      <c r="O2746" s="58"/>
    </row>
    <row r="2747" spans="1:15" ht="21" customHeight="1" thickBot="1">
      <c r="A2747" s="112" t="e">
        <f ca="1">OFFSET($B$2394,,,COUNTIF($B$2394:B4461,"?*"))</f>
        <v>#VALUE!</v>
      </c>
      <c r="B2747" s="76" t="str">
        <f>IFERROR(VLOOKUP(ROWS($B$2394:B2747),$C$2394:$D$4108,2,FALSE),"")</f>
        <v/>
      </c>
      <c r="C2747" s="76">
        <f>IF(ISNUMBER(SEARCH($B$3,D2747)),MAXA($C$2393:C2746)+1,0)</f>
        <v>0</v>
      </c>
      <c r="D2747" s="119"/>
      <c r="M2747" s="119">
        <f>'اسماء العملاء'!A355</f>
        <v>0</v>
      </c>
      <c r="N2747" s="120"/>
      <c r="O2747" s="58"/>
    </row>
    <row r="2748" spans="1:15" ht="21" customHeight="1" thickBot="1">
      <c r="A2748" s="112" t="e">
        <f ca="1">OFFSET($B$2394,,,COUNTIF($B$2394:B4462,"?*"))</f>
        <v>#VALUE!</v>
      </c>
      <c r="B2748" s="76" t="str">
        <f>IFERROR(VLOOKUP(ROWS($B$2394:B2748),$C$2394:$D$4108,2,FALSE),"")</f>
        <v/>
      </c>
      <c r="C2748" s="76">
        <f>IF(ISNUMBER(SEARCH($B$3,D2748)),MAXA($C$2393:C2747)+1,0)</f>
        <v>0</v>
      </c>
      <c r="D2748" s="119"/>
      <c r="M2748" s="119">
        <f>'اسماء العملاء'!A356</f>
        <v>0</v>
      </c>
      <c r="N2748" s="120"/>
      <c r="O2748" s="58"/>
    </row>
    <row r="2749" spans="1:15" ht="21" customHeight="1" thickBot="1">
      <c r="A2749" s="112" t="e">
        <f ca="1">OFFSET($B$2394,,,COUNTIF($B$2394:B4463,"?*"))</f>
        <v>#VALUE!</v>
      </c>
      <c r="B2749" s="76" t="str">
        <f>IFERROR(VLOOKUP(ROWS($B$2394:B2749),$C$2394:$D$4108,2,FALSE),"")</f>
        <v/>
      </c>
      <c r="C2749" s="76">
        <f>IF(ISNUMBER(SEARCH($B$3,D2749)),MAXA($C$2393:C2748)+1,0)</f>
        <v>0</v>
      </c>
      <c r="D2749" s="119"/>
      <c r="M2749" s="119">
        <f>'اسماء العملاء'!A357</f>
        <v>0</v>
      </c>
      <c r="N2749" s="120"/>
      <c r="O2749" s="58"/>
    </row>
    <row r="2750" spans="1:15" ht="21" customHeight="1" thickBot="1">
      <c r="A2750" s="112" t="e">
        <f ca="1">OFFSET($B$2394,,,COUNTIF($B$2394:B4464,"?*"))</f>
        <v>#VALUE!</v>
      </c>
      <c r="B2750" s="76" t="str">
        <f>IFERROR(VLOOKUP(ROWS($B$2394:B2750),$C$2394:$D$4108,2,FALSE),"")</f>
        <v/>
      </c>
      <c r="C2750" s="76">
        <f>IF(ISNUMBER(SEARCH($B$3,D2750)),MAXA($C$2393:C2749)+1,0)</f>
        <v>0</v>
      </c>
      <c r="D2750" s="119"/>
      <c r="M2750" s="119">
        <f>'اسماء العملاء'!A358</f>
        <v>0</v>
      </c>
      <c r="N2750" s="120"/>
      <c r="O2750" s="58"/>
    </row>
    <row r="2751" spans="1:15" ht="21" customHeight="1" thickBot="1">
      <c r="A2751" s="112" t="e">
        <f ca="1">OFFSET($B$2394,,,COUNTIF($B$2394:B4465,"?*"))</f>
        <v>#VALUE!</v>
      </c>
      <c r="B2751" s="76" t="str">
        <f>IFERROR(VLOOKUP(ROWS($B$2394:B2751),$C$2394:$D$4108,2,FALSE),"")</f>
        <v/>
      </c>
      <c r="C2751" s="76">
        <f>IF(ISNUMBER(SEARCH($B$3,D2751)),MAXA($C$2393:C2750)+1,0)</f>
        <v>0</v>
      </c>
      <c r="D2751" s="119"/>
      <c r="M2751" s="119">
        <f>'اسماء العملاء'!A359</f>
        <v>0</v>
      </c>
      <c r="N2751" s="120"/>
      <c r="O2751" s="58"/>
    </row>
    <row r="2752" spans="1:15" ht="21" customHeight="1" thickBot="1">
      <c r="A2752" s="112" t="e">
        <f ca="1">OFFSET($B$2394,,,COUNTIF($B$2394:B4466,"?*"))</f>
        <v>#VALUE!</v>
      </c>
      <c r="B2752" s="76" t="str">
        <f>IFERROR(VLOOKUP(ROWS($B$2394:B2752),$C$2394:$D$4108,2,FALSE),"")</f>
        <v/>
      </c>
      <c r="C2752" s="76">
        <f>IF(ISNUMBER(SEARCH($B$3,D2752)),MAXA($C$2393:C2751)+1,0)</f>
        <v>0</v>
      </c>
      <c r="D2752" s="119"/>
      <c r="M2752" s="119">
        <f>'اسماء العملاء'!A360</f>
        <v>0</v>
      </c>
      <c r="N2752" s="120"/>
      <c r="O2752" s="58"/>
    </row>
    <row r="2753" spans="1:15" ht="21" customHeight="1" thickBot="1">
      <c r="A2753" s="112" t="e">
        <f ca="1">OFFSET($B$2394,,,COUNTIF($B$2394:B4467,"?*"))</f>
        <v>#VALUE!</v>
      </c>
      <c r="B2753" s="76" t="str">
        <f>IFERROR(VLOOKUP(ROWS($B$2394:B2753),$C$2394:$D$4108,2,FALSE),"")</f>
        <v/>
      </c>
      <c r="C2753" s="76">
        <f>IF(ISNUMBER(SEARCH($B$3,D2753)),MAXA($C$2393:C2752)+1,0)</f>
        <v>0</v>
      </c>
      <c r="D2753" s="119"/>
      <c r="M2753" s="119">
        <f>'اسماء العملاء'!A361</f>
        <v>0</v>
      </c>
      <c r="N2753" s="120"/>
      <c r="O2753" s="58"/>
    </row>
    <row r="2754" spans="1:15" ht="21" customHeight="1" thickBot="1">
      <c r="A2754" s="112" t="e">
        <f ca="1">OFFSET($B$2394,,,COUNTIF($B$2394:B4468,"?*"))</f>
        <v>#VALUE!</v>
      </c>
      <c r="B2754" s="76" t="str">
        <f>IFERROR(VLOOKUP(ROWS($B$2394:B2754),$C$2394:$D$4108,2,FALSE),"")</f>
        <v/>
      </c>
      <c r="C2754" s="76">
        <f>IF(ISNUMBER(SEARCH($B$3,D2754)),MAXA($C$2393:C2753)+1,0)</f>
        <v>0</v>
      </c>
      <c r="D2754" s="119"/>
      <c r="M2754" s="119">
        <f>'اسماء العملاء'!A362</f>
        <v>0</v>
      </c>
      <c r="N2754" s="120"/>
      <c r="O2754" s="58"/>
    </row>
    <row r="2755" spans="1:15" ht="21" customHeight="1" thickBot="1">
      <c r="A2755" s="112" t="e">
        <f ca="1">OFFSET($B$2394,,,COUNTIF($B$2394:B4469,"?*"))</f>
        <v>#VALUE!</v>
      </c>
      <c r="B2755" s="76" t="str">
        <f>IFERROR(VLOOKUP(ROWS($B$2394:B2755),$C$2394:$D$4108,2,FALSE),"")</f>
        <v/>
      </c>
      <c r="C2755" s="76">
        <f>IF(ISNUMBER(SEARCH($B$3,D2755)),MAXA($C$2393:C2754)+1,0)</f>
        <v>0</v>
      </c>
      <c r="D2755" s="119"/>
      <c r="M2755" s="119">
        <f>'اسماء العملاء'!A363</f>
        <v>0</v>
      </c>
      <c r="N2755" s="120"/>
      <c r="O2755" s="58"/>
    </row>
    <row r="2756" spans="1:15" ht="21" customHeight="1" thickBot="1">
      <c r="A2756" s="112" t="e">
        <f ca="1">OFFSET($B$2394,,,COUNTIF($B$2394:B4470,"?*"))</f>
        <v>#VALUE!</v>
      </c>
      <c r="B2756" s="76" t="str">
        <f>IFERROR(VLOOKUP(ROWS($B$2394:B2756),$C$2394:$D$4108,2,FALSE),"")</f>
        <v/>
      </c>
      <c r="C2756" s="76">
        <f>IF(ISNUMBER(SEARCH($B$3,D2756)),MAXA($C$2393:C2755)+1,0)</f>
        <v>0</v>
      </c>
      <c r="D2756" s="119"/>
      <c r="M2756" s="119">
        <f>'اسماء العملاء'!A364</f>
        <v>0</v>
      </c>
      <c r="N2756" s="120"/>
      <c r="O2756" s="58"/>
    </row>
    <row r="2757" spans="1:15" ht="21" customHeight="1" thickBot="1">
      <c r="A2757" s="112" t="e">
        <f ca="1">OFFSET($B$2394,,,COUNTIF($B$2394:B4471,"?*"))</f>
        <v>#VALUE!</v>
      </c>
      <c r="B2757" s="76" t="str">
        <f>IFERROR(VLOOKUP(ROWS($B$2394:B2757),$C$2394:$D$4108,2,FALSE),"")</f>
        <v/>
      </c>
      <c r="C2757" s="76">
        <f>IF(ISNUMBER(SEARCH($B$3,D2757)),MAXA($C$2393:C2756)+1,0)</f>
        <v>0</v>
      </c>
      <c r="D2757" s="119"/>
      <c r="M2757" s="119">
        <f>'اسماء العملاء'!A365</f>
        <v>0</v>
      </c>
      <c r="N2757" s="120"/>
      <c r="O2757" s="58"/>
    </row>
    <row r="2758" spans="1:15" ht="21" customHeight="1" thickBot="1">
      <c r="A2758" s="112" t="e">
        <f ca="1">OFFSET($B$2394,,,COUNTIF($B$2394:B4472,"?*"))</f>
        <v>#VALUE!</v>
      </c>
      <c r="B2758" s="76" t="str">
        <f>IFERROR(VLOOKUP(ROWS($B$2394:B2758),$C$2394:$D$4108,2,FALSE),"")</f>
        <v/>
      </c>
      <c r="C2758" s="76">
        <f>IF(ISNUMBER(SEARCH($B$3,D2758)),MAXA($C$2393:C2757)+1,0)</f>
        <v>0</v>
      </c>
      <c r="D2758" s="119"/>
      <c r="M2758" s="119">
        <f>'اسماء العملاء'!A366</f>
        <v>0</v>
      </c>
      <c r="N2758" s="120"/>
      <c r="O2758" s="58"/>
    </row>
    <row r="2759" spans="1:15" ht="21" customHeight="1" thickBot="1">
      <c r="A2759" s="112" t="e">
        <f ca="1">OFFSET($B$2394,,,COUNTIF($B$2394:B4473,"?*"))</f>
        <v>#VALUE!</v>
      </c>
      <c r="B2759" s="76" t="str">
        <f>IFERROR(VLOOKUP(ROWS($B$2394:B2759),$C$2394:$D$4108,2,FALSE),"")</f>
        <v/>
      </c>
      <c r="C2759" s="76">
        <f>IF(ISNUMBER(SEARCH($B$3,D2759)),MAXA($C$2393:C2758)+1,0)</f>
        <v>0</v>
      </c>
      <c r="D2759" s="119"/>
      <c r="M2759" s="119">
        <f>'اسماء العملاء'!A367</f>
        <v>0</v>
      </c>
      <c r="N2759" s="120"/>
      <c r="O2759" s="58"/>
    </row>
    <row r="2760" spans="1:15" ht="21" customHeight="1" thickBot="1">
      <c r="A2760" s="112" t="e">
        <f ca="1">OFFSET($B$2394,,,COUNTIF($B$2394:B4474,"?*"))</f>
        <v>#VALUE!</v>
      </c>
      <c r="B2760" s="76" t="str">
        <f>IFERROR(VLOOKUP(ROWS($B$2394:B2760),$C$2394:$D$4108,2,FALSE),"")</f>
        <v/>
      </c>
      <c r="C2760" s="76">
        <f>IF(ISNUMBER(SEARCH($B$3,D2760)),MAXA($C$2393:C2759)+1,0)</f>
        <v>0</v>
      </c>
      <c r="D2760" s="119"/>
      <c r="M2760" s="119">
        <f>'اسماء العملاء'!A368</f>
        <v>0</v>
      </c>
      <c r="N2760" s="120"/>
      <c r="O2760" s="58"/>
    </row>
    <row r="2761" spans="1:15" ht="21" customHeight="1" thickBot="1">
      <c r="A2761" s="112" t="e">
        <f ca="1">OFFSET($B$2394,,,COUNTIF($B$2394:B4475,"?*"))</f>
        <v>#VALUE!</v>
      </c>
      <c r="B2761" s="76" t="str">
        <f>IFERROR(VLOOKUP(ROWS($B$2394:B2761),$C$2394:$D$4108,2,FALSE),"")</f>
        <v/>
      </c>
      <c r="C2761" s="76">
        <f>IF(ISNUMBER(SEARCH($B$3,D2761)),MAXA($C$2393:C2760)+1,0)</f>
        <v>0</v>
      </c>
      <c r="D2761" s="119"/>
      <c r="M2761" s="119">
        <f>'اسماء العملاء'!A369</f>
        <v>0</v>
      </c>
      <c r="N2761" s="120"/>
      <c r="O2761" s="58"/>
    </row>
    <row r="2762" spans="1:15" ht="21" customHeight="1" thickBot="1">
      <c r="A2762" s="112" t="e">
        <f ca="1">OFFSET($B$2394,,,COUNTIF($B$2394:B4476,"?*"))</f>
        <v>#VALUE!</v>
      </c>
      <c r="B2762" s="76" t="str">
        <f>IFERROR(VLOOKUP(ROWS($B$2394:B2762),$C$2394:$D$4108,2,FALSE),"")</f>
        <v/>
      </c>
      <c r="C2762" s="76">
        <f>IF(ISNUMBER(SEARCH($B$3,D2762)),MAXA($C$2393:C2761)+1,0)</f>
        <v>0</v>
      </c>
      <c r="D2762" s="119"/>
      <c r="M2762" s="119">
        <f>'اسماء العملاء'!A370</f>
        <v>0</v>
      </c>
      <c r="N2762" s="120"/>
      <c r="O2762" s="58"/>
    </row>
    <row r="2763" spans="1:15" ht="21" customHeight="1" thickBot="1">
      <c r="A2763" s="112" t="e">
        <f ca="1">OFFSET($B$2394,,,COUNTIF($B$2394:B4477,"?*"))</f>
        <v>#VALUE!</v>
      </c>
      <c r="B2763" s="76" t="str">
        <f>IFERROR(VLOOKUP(ROWS($B$2394:B2763),$C$2394:$D$4108,2,FALSE),"")</f>
        <v/>
      </c>
      <c r="C2763" s="76">
        <f>IF(ISNUMBER(SEARCH($B$3,D2763)),MAXA($C$2393:C2762)+1,0)</f>
        <v>0</v>
      </c>
      <c r="D2763" s="119"/>
      <c r="M2763" s="119">
        <f>'اسماء العملاء'!A371</f>
        <v>0</v>
      </c>
      <c r="N2763" s="120"/>
      <c r="O2763" s="58"/>
    </row>
    <row r="2764" spans="1:15" ht="21" customHeight="1" thickBot="1">
      <c r="A2764" s="112" t="e">
        <f ca="1">OFFSET($B$2394,,,COUNTIF($B$2394:B4478,"?*"))</f>
        <v>#VALUE!</v>
      </c>
      <c r="B2764" s="76" t="str">
        <f>IFERROR(VLOOKUP(ROWS($B$2394:B2764),$C$2394:$D$4108,2,FALSE),"")</f>
        <v/>
      </c>
      <c r="C2764" s="76">
        <f>IF(ISNUMBER(SEARCH($B$3,D2764)),MAXA($C$2393:C2763)+1,0)</f>
        <v>0</v>
      </c>
      <c r="D2764" s="119"/>
      <c r="M2764" s="119">
        <f>'اسماء العملاء'!A372</f>
        <v>0</v>
      </c>
      <c r="N2764" s="120"/>
      <c r="O2764" s="58"/>
    </row>
    <row r="2765" spans="1:15" ht="21" customHeight="1" thickBot="1">
      <c r="A2765" s="112" t="e">
        <f ca="1">OFFSET($B$2394,,,COUNTIF($B$2394:B4479,"?*"))</f>
        <v>#VALUE!</v>
      </c>
      <c r="B2765" s="76" t="str">
        <f>IFERROR(VLOOKUP(ROWS($B$2394:B2765),$C$2394:$D$4108,2,FALSE),"")</f>
        <v/>
      </c>
      <c r="C2765" s="76">
        <f>IF(ISNUMBER(SEARCH($B$3,D2765)),MAXA($C$2393:C2764)+1,0)</f>
        <v>0</v>
      </c>
      <c r="D2765" s="119"/>
      <c r="M2765" s="119">
        <f>'اسماء العملاء'!A373</f>
        <v>0</v>
      </c>
      <c r="N2765" s="120"/>
      <c r="O2765" s="58"/>
    </row>
    <row r="2766" spans="1:15" ht="21" customHeight="1" thickBot="1">
      <c r="A2766" s="112" t="e">
        <f ca="1">OFFSET($B$2394,,,COUNTIF($B$2394:B4480,"?*"))</f>
        <v>#VALUE!</v>
      </c>
      <c r="B2766" s="76" t="str">
        <f>IFERROR(VLOOKUP(ROWS($B$2394:B2766),$C$2394:$D$4108,2,FALSE),"")</f>
        <v/>
      </c>
      <c r="C2766" s="76">
        <f>IF(ISNUMBER(SEARCH($B$3,D2766)),MAXA($C$2393:C2765)+1,0)</f>
        <v>0</v>
      </c>
      <c r="D2766" s="119"/>
      <c r="M2766" s="119">
        <f>'اسماء العملاء'!A374</f>
        <v>0</v>
      </c>
      <c r="N2766" s="120"/>
      <c r="O2766" s="58"/>
    </row>
    <row r="2767" spans="1:15" ht="21" customHeight="1" thickBot="1">
      <c r="A2767" s="112" t="e">
        <f ca="1">OFFSET($B$2394,,,COUNTIF($B$2394:B4481,"?*"))</f>
        <v>#VALUE!</v>
      </c>
      <c r="B2767" s="76" t="str">
        <f>IFERROR(VLOOKUP(ROWS($B$2394:B2767),$C$2394:$D$4108,2,FALSE),"")</f>
        <v/>
      </c>
      <c r="C2767" s="76">
        <f>IF(ISNUMBER(SEARCH($B$3,D2767)),MAXA($C$2393:C2766)+1,0)</f>
        <v>0</v>
      </c>
      <c r="D2767" s="119"/>
      <c r="M2767" s="119">
        <f>'اسماء العملاء'!A375</f>
        <v>0</v>
      </c>
      <c r="N2767" s="120"/>
      <c r="O2767" s="58"/>
    </row>
    <row r="2768" spans="1:15" ht="21" customHeight="1" thickBot="1">
      <c r="A2768" s="112" t="e">
        <f ca="1">OFFSET($B$2394,,,COUNTIF($B$2394:B4482,"?*"))</f>
        <v>#VALUE!</v>
      </c>
      <c r="B2768" s="76" t="str">
        <f>IFERROR(VLOOKUP(ROWS($B$2394:B2768),$C$2394:$D$4108,2,FALSE),"")</f>
        <v/>
      </c>
      <c r="C2768" s="76">
        <f>IF(ISNUMBER(SEARCH($B$3,D2768)),MAXA($C$2393:C2767)+1,0)</f>
        <v>0</v>
      </c>
      <c r="D2768" s="119"/>
      <c r="M2768" s="119">
        <f>'اسماء العملاء'!A376</f>
        <v>0</v>
      </c>
      <c r="N2768" s="120"/>
      <c r="O2768" s="58"/>
    </row>
    <row r="2769" spans="1:15" ht="21" customHeight="1" thickBot="1">
      <c r="A2769" s="112" t="e">
        <f ca="1">OFFSET($B$2394,,,COUNTIF($B$2394:B4483,"?*"))</f>
        <v>#VALUE!</v>
      </c>
      <c r="B2769" s="76" t="str">
        <f>IFERROR(VLOOKUP(ROWS($B$2394:B2769),$C$2394:$D$4108,2,FALSE),"")</f>
        <v/>
      </c>
      <c r="C2769" s="76">
        <f>IF(ISNUMBER(SEARCH($B$3,D2769)),MAXA($C$2393:C2768)+1,0)</f>
        <v>0</v>
      </c>
      <c r="D2769" s="119"/>
      <c r="M2769" s="119">
        <f>'اسماء العملاء'!A377</f>
        <v>0</v>
      </c>
      <c r="N2769" s="120"/>
      <c r="O2769" s="58"/>
    </row>
    <row r="2770" spans="1:15" ht="21" customHeight="1" thickBot="1">
      <c r="A2770" s="112" t="e">
        <f ca="1">OFFSET($B$2394,,,COUNTIF($B$2394:B4484,"?*"))</f>
        <v>#VALUE!</v>
      </c>
      <c r="B2770" s="76" t="str">
        <f>IFERROR(VLOOKUP(ROWS($B$2394:B2770),$C$2394:$D$4108,2,FALSE),"")</f>
        <v/>
      </c>
      <c r="C2770" s="76">
        <f>IF(ISNUMBER(SEARCH($B$3,D2770)),MAXA($C$2393:C2769)+1,0)</f>
        <v>0</v>
      </c>
      <c r="D2770" s="119"/>
      <c r="M2770" s="119">
        <f>'اسماء العملاء'!A378</f>
        <v>0</v>
      </c>
      <c r="N2770" s="120"/>
      <c r="O2770" s="58"/>
    </row>
    <row r="2771" spans="1:15" ht="21" customHeight="1" thickBot="1">
      <c r="A2771" s="112" t="e">
        <f ca="1">OFFSET($B$2394,,,COUNTIF($B$2394:B4485,"?*"))</f>
        <v>#VALUE!</v>
      </c>
      <c r="B2771" s="76" t="str">
        <f>IFERROR(VLOOKUP(ROWS($B$2394:B2771),$C$2394:$D$4108,2,FALSE),"")</f>
        <v/>
      </c>
      <c r="C2771" s="76">
        <f>IF(ISNUMBER(SEARCH($B$3,D2771)),MAXA($C$2393:C2770)+1,0)</f>
        <v>0</v>
      </c>
      <c r="D2771" s="119"/>
      <c r="M2771" s="119">
        <f>'اسماء العملاء'!A379</f>
        <v>0</v>
      </c>
      <c r="N2771" s="120"/>
      <c r="O2771" s="58"/>
    </row>
    <row r="2772" spans="1:15" ht="21" customHeight="1" thickBot="1">
      <c r="A2772" s="112" t="e">
        <f ca="1">OFFSET($B$2394,,,COUNTIF($B$2394:B4486,"?*"))</f>
        <v>#VALUE!</v>
      </c>
      <c r="B2772" s="76" t="str">
        <f>IFERROR(VLOOKUP(ROWS($B$2394:B2772),$C$2394:$D$4108,2,FALSE),"")</f>
        <v/>
      </c>
      <c r="C2772" s="76">
        <f>IF(ISNUMBER(SEARCH($B$3,D2772)),MAXA($C$2393:C2771)+1,0)</f>
        <v>0</v>
      </c>
      <c r="D2772" s="119"/>
      <c r="M2772" s="119">
        <f>'اسماء العملاء'!A380</f>
        <v>0</v>
      </c>
      <c r="N2772" s="120"/>
      <c r="O2772" s="58"/>
    </row>
    <row r="2773" spans="1:15" ht="21" customHeight="1" thickBot="1">
      <c r="A2773" s="112" t="e">
        <f ca="1">OFFSET($B$2394,,,COUNTIF($B$2394:B4487,"?*"))</f>
        <v>#VALUE!</v>
      </c>
      <c r="B2773" s="76" t="str">
        <f>IFERROR(VLOOKUP(ROWS($B$2394:B2773),$C$2394:$D$4108,2,FALSE),"")</f>
        <v/>
      </c>
      <c r="C2773" s="76">
        <f>IF(ISNUMBER(SEARCH($B$3,D2773)),MAXA($C$2393:C2772)+1,0)</f>
        <v>0</v>
      </c>
      <c r="D2773" s="119"/>
      <c r="M2773" s="119">
        <f>'اسماء العملاء'!A381</f>
        <v>0</v>
      </c>
      <c r="N2773" s="120"/>
      <c r="O2773" s="58"/>
    </row>
    <row r="2774" spans="1:15" ht="21" customHeight="1" thickBot="1">
      <c r="A2774" s="112" t="e">
        <f ca="1">OFFSET($B$2394,,,COUNTIF($B$2394:B4488,"?*"))</f>
        <v>#VALUE!</v>
      </c>
      <c r="B2774" s="76" t="str">
        <f>IFERROR(VLOOKUP(ROWS($B$2394:B2774),$C$2394:$D$4108,2,FALSE),"")</f>
        <v/>
      </c>
      <c r="C2774" s="76">
        <f>IF(ISNUMBER(SEARCH($B$3,D2774)),MAXA($C$2393:C2773)+1,0)</f>
        <v>0</v>
      </c>
      <c r="D2774" s="119"/>
      <c r="M2774" s="119">
        <f>'اسماء العملاء'!A382</f>
        <v>0</v>
      </c>
      <c r="N2774" s="120"/>
      <c r="O2774" s="58"/>
    </row>
    <row r="2775" spans="1:15" ht="21" customHeight="1" thickBot="1">
      <c r="A2775" s="112" t="e">
        <f ca="1">OFFSET($B$2394,,,COUNTIF($B$2394:B4489,"?*"))</f>
        <v>#VALUE!</v>
      </c>
      <c r="B2775" s="76" t="str">
        <f>IFERROR(VLOOKUP(ROWS($B$2394:B2775),$C$2394:$D$4108,2,FALSE),"")</f>
        <v/>
      </c>
      <c r="C2775" s="76">
        <f>IF(ISNUMBER(SEARCH($B$3,D2775)),MAXA($C$2393:C2774)+1,0)</f>
        <v>0</v>
      </c>
      <c r="D2775" s="119"/>
      <c r="M2775" s="119">
        <f>'اسماء العملاء'!A383</f>
        <v>0</v>
      </c>
      <c r="N2775" s="120"/>
      <c r="O2775" s="58"/>
    </row>
    <row r="2776" spans="1:15" ht="21" customHeight="1" thickBot="1">
      <c r="A2776" s="112" t="e">
        <f ca="1">OFFSET($B$2394,,,COUNTIF($B$2394:B4490,"?*"))</f>
        <v>#VALUE!</v>
      </c>
      <c r="B2776" s="76" t="str">
        <f>IFERROR(VLOOKUP(ROWS($B$2394:B2776),$C$2394:$D$4108,2,FALSE),"")</f>
        <v/>
      </c>
      <c r="C2776" s="76">
        <f>IF(ISNUMBER(SEARCH($B$3,D2776)),MAXA($C$2393:C2775)+1,0)</f>
        <v>0</v>
      </c>
      <c r="D2776" s="119"/>
      <c r="M2776" s="119">
        <f>'اسماء العملاء'!A384</f>
        <v>0</v>
      </c>
      <c r="N2776" s="120"/>
      <c r="O2776" s="58"/>
    </row>
    <row r="2777" spans="1:15" ht="21" customHeight="1" thickBot="1">
      <c r="A2777" s="112" t="e">
        <f ca="1">OFFSET($B$2394,,,COUNTIF($B$2394:B4491,"?*"))</f>
        <v>#VALUE!</v>
      </c>
      <c r="B2777" s="76" t="str">
        <f>IFERROR(VLOOKUP(ROWS($B$2394:B2777),$C$2394:$D$4108,2,FALSE),"")</f>
        <v/>
      </c>
      <c r="C2777" s="76">
        <f>IF(ISNUMBER(SEARCH($B$3,D2777)),MAXA($C$2393:C2776)+1,0)</f>
        <v>0</v>
      </c>
      <c r="D2777" s="119"/>
      <c r="M2777" s="119">
        <f>'اسماء العملاء'!A385</f>
        <v>0</v>
      </c>
      <c r="N2777" s="120"/>
      <c r="O2777" s="58"/>
    </row>
    <row r="2778" spans="1:15" ht="21" customHeight="1" thickBot="1">
      <c r="A2778" s="112" t="e">
        <f ca="1">OFFSET($B$2394,,,COUNTIF($B$2394:B4492,"?*"))</f>
        <v>#VALUE!</v>
      </c>
      <c r="B2778" s="76" t="str">
        <f>IFERROR(VLOOKUP(ROWS($B$2394:B2778),$C$2394:$D$4108,2,FALSE),"")</f>
        <v/>
      </c>
      <c r="C2778" s="76">
        <f>IF(ISNUMBER(SEARCH($B$3,D2778)),MAXA($C$2393:C2777)+1,0)</f>
        <v>0</v>
      </c>
      <c r="D2778" s="119"/>
      <c r="M2778" s="119">
        <f>'اسماء العملاء'!A386</f>
        <v>0</v>
      </c>
      <c r="N2778" s="120"/>
      <c r="O2778" s="58"/>
    </row>
    <row r="2779" spans="1:15" ht="21" customHeight="1" thickBot="1">
      <c r="A2779" s="112" t="e">
        <f ca="1">OFFSET($B$2394,,,COUNTIF($B$2394:B4493,"?*"))</f>
        <v>#VALUE!</v>
      </c>
      <c r="B2779" s="76" t="str">
        <f>IFERROR(VLOOKUP(ROWS($B$2394:B2779),$C$2394:$D$4108,2,FALSE),"")</f>
        <v/>
      </c>
      <c r="C2779" s="76">
        <f>IF(ISNUMBER(SEARCH($B$3,D2779)),MAXA($C$2393:C2778)+1,0)</f>
        <v>0</v>
      </c>
      <c r="D2779" s="119"/>
      <c r="M2779" s="119">
        <f>'اسماء العملاء'!A387</f>
        <v>0</v>
      </c>
      <c r="N2779" s="120"/>
      <c r="O2779" s="58"/>
    </row>
    <row r="2780" spans="1:15" ht="21" customHeight="1" thickBot="1">
      <c r="A2780" s="112" t="e">
        <f ca="1">OFFSET($B$2394,,,COUNTIF($B$2394:B4494,"?*"))</f>
        <v>#VALUE!</v>
      </c>
      <c r="B2780" s="76" t="str">
        <f>IFERROR(VLOOKUP(ROWS($B$2394:B2780),$C$2394:$D$4108,2,FALSE),"")</f>
        <v/>
      </c>
      <c r="C2780" s="76">
        <f>IF(ISNUMBER(SEARCH($B$3,D2780)),MAXA($C$2393:C2779)+1,0)</f>
        <v>0</v>
      </c>
      <c r="D2780" s="119"/>
      <c r="M2780" s="119">
        <f>'اسماء العملاء'!A388</f>
        <v>0</v>
      </c>
      <c r="N2780" s="120"/>
      <c r="O2780" s="58"/>
    </row>
    <row r="2781" spans="1:15" ht="21" customHeight="1" thickBot="1">
      <c r="A2781" s="112" t="e">
        <f ca="1">OFFSET($B$2394,,,COUNTIF($B$2394:B4495,"?*"))</f>
        <v>#VALUE!</v>
      </c>
      <c r="B2781" s="76" t="str">
        <f>IFERROR(VLOOKUP(ROWS($B$2394:B2781),$C$2394:$D$4108,2,FALSE),"")</f>
        <v/>
      </c>
      <c r="C2781" s="76">
        <f>IF(ISNUMBER(SEARCH($B$3,D2781)),MAXA($C$2393:C2780)+1,0)</f>
        <v>0</v>
      </c>
      <c r="D2781" s="119"/>
      <c r="M2781" s="119">
        <f>'اسماء العملاء'!A389</f>
        <v>0</v>
      </c>
      <c r="N2781" s="120"/>
      <c r="O2781" s="58"/>
    </row>
    <row r="2782" spans="1:15" ht="21" customHeight="1" thickBot="1">
      <c r="A2782" s="112" t="e">
        <f ca="1">OFFSET($B$2394,,,COUNTIF($B$2394:B4496,"?*"))</f>
        <v>#VALUE!</v>
      </c>
      <c r="B2782" s="76" t="str">
        <f>IFERROR(VLOOKUP(ROWS($B$2394:B2782),$C$2394:$D$4108,2,FALSE),"")</f>
        <v/>
      </c>
      <c r="C2782" s="76">
        <f>IF(ISNUMBER(SEARCH($B$3,D2782)),MAXA($C$2393:C2781)+1,0)</f>
        <v>0</v>
      </c>
      <c r="D2782" s="119"/>
      <c r="M2782" s="119">
        <f>'اسماء العملاء'!A390</f>
        <v>0</v>
      </c>
      <c r="N2782" s="120"/>
      <c r="O2782" s="58"/>
    </row>
    <row r="2783" spans="1:15" ht="21" customHeight="1" thickBot="1">
      <c r="A2783" s="112" t="e">
        <f ca="1">OFFSET($B$2394,,,COUNTIF($B$2394:B4497,"?*"))</f>
        <v>#VALUE!</v>
      </c>
      <c r="B2783" s="76" t="str">
        <f>IFERROR(VLOOKUP(ROWS($B$2394:B2783),$C$2394:$D$4108,2,FALSE),"")</f>
        <v/>
      </c>
      <c r="C2783" s="76">
        <f>IF(ISNUMBER(SEARCH($B$3,D2783)),MAXA($C$2393:C2782)+1,0)</f>
        <v>0</v>
      </c>
      <c r="D2783" s="119"/>
      <c r="M2783" s="119">
        <f>'اسماء العملاء'!A391</f>
        <v>0</v>
      </c>
      <c r="N2783" s="120"/>
      <c r="O2783" s="58"/>
    </row>
    <row r="2784" spans="1:15" ht="21" customHeight="1" thickBot="1">
      <c r="A2784" s="112" t="e">
        <f ca="1">OFFSET($B$2394,,,COUNTIF($B$2394:B4498,"?*"))</f>
        <v>#VALUE!</v>
      </c>
      <c r="B2784" s="76" t="str">
        <f>IFERROR(VLOOKUP(ROWS($B$2394:B2784),$C$2394:$D$4108,2,FALSE),"")</f>
        <v/>
      </c>
      <c r="C2784" s="76">
        <f>IF(ISNUMBER(SEARCH($B$3,D2784)),MAXA($C$2393:C2783)+1,0)</f>
        <v>0</v>
      </c>
      <c r="D2784" s="119"/>
      <c r="M2784" s="119">
        <f>'اسماء العملاء'!A392</f>
        <v>0</v>
      </c>
      <c r="N2784" s="120"/>
      <c r="O2784" s="58"/>
    </row>
    <row r="2785" spans="1:15" ht="21" customHeight="1" thickBot="1">
      <c r="A2785" s="112" t="e">
        <f ca="1">OFFSET($B$2394,,,COUNTIF($B$2394:B4499,"?*"))</f>
        <v>#VALUE!</v>
      </c>
      <c r="B2785" s="76" t="str">
        <f>IFERROR(VLOOKUP(ROWS($B$2394:B2785),$C$2394:$D$4108,2,FALSE),"")</f>
        <v/>
      </c>
      <c r="C2785" s="76">
        <f>IF(ISNUMBER(SEARCH($B$3,D2785)),MAXA($C$2393:C2784)+1,0)</f>
        <v>0</v>
      </c>
      <c r="D2785" s="119"/>
      <c r="M2785" s="119">
        <f>'اسماء العملاء'!A393</f>
        <v>0</v>
      </c>
      <c r="N2785" s="120"/>
      <c r="O2785" s="58"/>
    </row>
    <row r="2786" spans="1:15" ht="21" customHeight="1" thickBot="1">
      <c r="A2786" s="112" t="e">
        <f ca="1">OFFSET($B$2394,,,COUNTIF($B$2394:B4500,"?*"))</f>
        <v>#VALUE!</v>
      </c>
      <c r="B2786" s="76" t="str">
        <f>IFERROR(VLOOKUP(ROWS($B$2394:B2786),$C$2394:$D$4108,2,FALSE),"")</f>
        <v/>
      </c>
      <c r="C2786" s="76">
        <f>IF(ISNUMBER(SEARCH($B$3,D2786)),MAXA($C$2393:C2785)+1,0)</f>
        <v>0</v>
      </c>
      <c r="D2786" s="119"/>
      <c r="M2786" s="119">
        <f>'اسماء العملاء'!A394</f>
        <v>0</v>
      </c>
      <c r="N2786" s="120"/>
      <c r="O2786" s="58"/>
    </row>
    <row r="2787" spans="1:15" ht="21" customHeight="1" thickBot="1">
      <c r="A2787" s="112" t="e">
        <f ca="1">OFFSET($B$2394,,,COUNTIF($B$2394:B4501,"?*"))</f>
        <v>#VALUE!</v>
      </c>
      <c r="B2787" s="76" t="str">
        <f>IFERROR(VLOOKUP(ROWS($B$2394:B2787),$C$2394:$D$4108,2,FALSE),"")</f>
        <v/>
      </c>
      <c r="C2787" s="76">
        <f>IF(ISNUMBER(SEARCH($B$3,D2787)),MAXA($C$2393:C2786)+1,0)</f>
        <v>0</v>
      </c>
      <c r="D2787" s="119"/>
      <c r="M2787" s="119">
        <f>'اسماء العملاء'!A395</f>
        <v>0</v>
      </c>
      <c r="N2787" s="120"/>
      <c r="O2787" s="58"/>
    </row>
    <row r="2788" spans="1:15" ht="21" customHeight="1" thickBot="1">
      <c r="A2788" s="112" t="e">
        <f ca="1">OFFSET($B$2394,,,COUNTIF($B$2394:B4502,"?*"))</f>
        <v>#VALUE!</v>
      </c>
      <c r="B2788" s="76" t="str">
        <f>IFERROR(VLOOKUP(ROWS($B$2394:B2788),$C$2394:$D$4108,2,FALSE),"")</f>
        <v/>
      </c>
      <c r="C2788" s="76">
        <f>IF(ISNUMBER(SEARCH($B$3,D2788)),MAXA($C$2393:C2787)+1,0)</f>
        <v>0</v>
      </c>
      <c r="D2788" s="119"/>
      <c r="M2788" s="119">
        <f>'اسماء العملاء'!A396</f>
        <v>0</v>
      </c>
      <c r="N2788" s="120"/>
      <c r="O2788" s="58"/>
    </row>
    <row r="2789" spans="1:15" ht="21" customHeight="1" thickBot="1">
      <c r="A2789" s="112" t="e">
        <f ca="1">OFFSET($B$2394,,,COUNTIF($B$2394:B4503,"?*"))</f>
        <v>#VALUE!</v>
      </c>
      <c r="B2789" s="76" t="str">
        <f>IFERROR(VLOOKUP(ROWS($B$2394:B2789),$C$2394:$D$4108,2,FALSE),"")</f>
        <v/>
      </c>
      <c r="C2789" s="76">
        <f>IF(ISNUMBER(SEARCH($B$3,D2789)),MAXA($C$2393:C2788)+1,0)</f>
        <v>0</v>
      </c>
      <c r="D2789" s="119"/>
      <c r="M2789" s="119">
        <f>'اسماء العملاء'!A397</f>
        <v>0</v>
      </c>
      <c r="N2789" s="120"/>
      <c r="O2789" s="58"/>
    </row>
    <row r="2790" spans="1:15" ht="21" customHeight="1" thickBot="1">
      <c r="A2790" s="112" t="e">
        <f ca="1">OFFSET($B$2394,,,COUNTIF($B$2394:B4504,"?*"))</f>
        <v>#VALUE!</v>
      </c>
      <c r="B2790" s="76" t="str">
        <f>IFERROR(VLOOKUP(ROWS($B$2394:B2790),$C$2394:$D$4108,2,FALSE),"")</f>
        <v/>
      </c>
      <c r="C2790" s="76">
        <f>IF(ISNUMBER(SEARCH($B$3,D2790)),MAXA($C$2393:C2789)+1,0)</f>
        <v>0</v>
      </c>
      <c r="D2790" s="119"/>
      <c r="M2790" s="119">
        <f>'اسماء العملاء'!A398</f>
        <v>0</v>
      </c>
      <c r="N2790" s="120"/>
      <c r="O2790" s="58"/>
    </row>
    <row r="2791" spans="1:15" ht="21" customHeight="1" thickBot="1">
      <c r="A2791" s="112" t="e">
        <f ca="1">OFFSET($B$2394,,,COUNTIF($B$2394:B4505,"?*"))</f>
        <v>#VALUE!</v>
      </c>
      <c r="B2791" s="76" t="str">
        <f>IFERROR(VLOOKUP(ROWS($B$2394:B2791),$C$2394:$D$4108,2,FALSE),"")</f>
        <v/>
      </c>
      <c r="C2791" s="76">
        <f>IF(ISNUMBER(SEARCH($B$3,D2791)),MAXA($C$2393:C2790)+1,0)</f>
        <v>0</v>
      </c>
      <c r="D2791" s="119"/>
      <c r="M2791" s="119">
        <f>'اسماء العملاء'!A399</f>
        <v>0</v>
      </c>
      <c r="N2791" s="120"/>
      <c r="O2791" s="58"/>
    </row>
    <row r="2792" spans="1:15" ht="21" customHeight="1" thickBot="1">
      <c r="A2792" s="112" t="e">
        <f ca="1">OFFSET($B$2394,,,COUNTIF($B$2394:B4506,"?*"))</f>
        <v>#VALUE!</v>
      </c>
      <c r="B2792" s="76" t="str">
        <f>IFERROR(VLOOKUP(ROWS($B$2394:B2792),$C$2394:$D$4108,2,FALSE),"")</f>
        <v/>
      </c>
      <c r="C2792" s="76">
        <f>IF(ISNUMBER(SEARCH($B$3,D2792)),MAXA($C$2393:C2791)+1,0)</f>
        <v>0</v>
      </c>
      <c r="D2792" s="119"/>
      <c r="M2792" s="119">
        <f>'اسماء العملاء'!A400</f>
        <v>0</v>
      </c>
      <c r="N2792" s="120"/>
      <c r="O2792" s="58"/>
    </row>
    <row r="2793" spans="1:15" ht="21" customHeight="1" thickBot="1">
      <c r="A2793" s="112" t="e">
        <f ca="1">OFFSET($B$2394,,,COUNTIF($B$2394:B4507,"?*"))</f>
        <v>#VALUE!</v>
      </c>
      <c r="B2793" s="76" t="str">
        <f>IFERROR(VLOOKUP(ROWS($B$2394:B2793),$C$2394:$D$4108,2,FALSE),"")</f>
        <v/>
      </c>
      <c r="C2793" s="76">
        <f>IF(ISNUMBER(SEARCH($B$3,D2793)),MAXA($C$2393:C2792)+1,0)</f>
        <v>0</v>
      </c>
      <c r="D2793" s="119"/>
      <c r="M2793" s="119">
        <f>'اسماء العملاء'!A401</f>
        <v>0</v>
      </c>
      <c r="N2793" s="120"/>
      <c r="O2793" s="58"/>
    </row>
    <row r="2794" spans="1:15" ht="21" customHeight="1" thickBot="1">
      <c r="A2794" s="112" t="e">
        <f ca="1">OFFSET($B$2394,,,COUNTIF($B$2394:B4508,"?*"))</f>
        <v>#VALUE!</v>
      </c>
      <c r="B2794" s="76" t="str">
        <f>IFERROR(VLOOKUP(ROWS($B$2394:B2794),$C$2394:$D$4108,2,FALSE),"")</f>
        <v/>
      </c>
      <c r="C2794" s="76">
        <f>IF(ISNUMBER(SEARCH($B$3,D2794)),MAXA($C$2393:C2793)+1,0)</f>
        <v>0</v>
      </c>
      <c r="D2794" s="119"/>
      <c r="M2794" s="119">
        <f>'اسماء العملاء'!A402</f>
        <v>0</v>
      </c>
      <c r="N2794" s="120"/>
      <c r="O2794" s="58"/>
    </row>
    <row r="2795" spans="1:15" ht="21" customHeight="1" thickBot="1">
      <c r="A2795" s="112" t="e">
        <f ca="1">OFFSET($B$2394,,,COUNTIF($B$2394:B4509,"?*"))</f>
        <v>#VALUE!</v>
      </c>
      <c r="B2795" s="76" t="str">
        <f>IFERROR(VLOOKUP(ROWS($B$2394:B2795),$C$2394:$D$4108,2,FALSE),"")</f>
        <v/>
      </c>
      <c r="C2795" s="76">
        <f>IF(ISNUMBER(SEARCH($B$3,D2795)),MAXA($C$2393:C2794)+1,0)</f>
        <v>0</v>
      </c>
      <c r="D2795" s="119"/>
      <c r="M2795" s="119">
        <f>'اسماء العملاء'!A403</f>
        <v>0</v>
      </c>
      <c r="N2795" s="120"/>
      <c r="O2795" s="58"/>
    </row>
    <row r="2796" spans="1:15" ht="21" customHeight="1" thickBot="1">
      <c r="A2796" s="112" t="e">
        <f ca="1">OFFSET($B$2394,,,COUNTIF($B$2394:B4510,"?*"))</f>
        <v>#VALUE!</v>
      </c>
      <c r="B2796" s="76" t="str">
        <f>IFERROR(VLOOKUP(ROWS($B$2394:B2796),$C$2394:$D$4108,2,FALSE),"")</f>
        <v/>
      </c>
      <c r="C2796" s="76">
        <f>IF(ISNUMBER(SEARCH($B$3,D2796)),MAXA($C$2393:C2795)+1,0)</f>
        <v>0</v>
      </c>
      <c r="D2796" s="119"/>
      <c r="M2796" s="119">
        <f>'اسماء العملاء'!A404</f>
        <v>0</v>
      </c>
      <c r="N2796" s="120"/>
      <c r="O2796" s="58"/>
    </row>
    <row r="2797" spans="1:15" ht="21" customHeight="1" thickBot="1">
      <c r="A2797" s="112" t="e">
        <f ca="1">OFFSET($B$2394,,,COUNTIF($B$2394:B4511,"?*"))</f>
        <v>#VALUE!</v>
      </c>
      <c r="B2797" s="76" t="str">
        <f>IFERROR(VLOOKUP(ROWS($B$2394:B2797),$C$2394:$D$4108,2,FALSE),"")</f>
        <v/>
      </c>
      <c r="C2797" s="76">
        <f>IF(ISNUMBER(SEARCH($B$3,D2797)),MAXA($C$2393:C2796)+1,0)</f>
        <v>0</v>
      </c>
      <c r="D2797" s="119"/>
      <c r="M2797" s="119">
        <f>'اسماء العملاء'!A405</f>
        <v>0</v>
      </c>
      <c r="N2797" s="120"/>
      <c r="O2797" s="58"/>
    </row>
    <row r="2798" spans="1:15" ht="21" customHeight="1" thickBot="1">
      <c r="A2798" s="112" t="e">
        <f ca="1">OFFSET($B$2394,,,COUNTIF($B$2394:B4512,"?*"))</f>
        <v>#VALUE!</v>
      </c>
      <c r="B2798" s="76" t="str">
        <f>IFERROR(VLOOKUP(ROWS($B$2394:B2798),$C$2394:$D$4108,2,FALSE),"")</f>
        <v/>
      </c>
      <c r="C2798" s="76">
        <f>IF(ISNUMBER(SEARCH($B$3,D2798)),MAXA($C$2393:C2797)+1,0)</f>
        <v>0</v>
      </c>
      <c r="D2798" s="119"/>
      <c r="M2798" s="119">
        <f>'اسماء العملاء'!A406</f>
        <v>0</v>
      </c>
      <c r="N2798" s="120"/>
      <c r="O2798" s="58"/>
    </row>
    <row r="2799" spans="1:15" ht="21" customHeight="1" thickBot="1">
      <c r="A2799" s="112" t="e">
        <f ca="1">OFFSET($B$2394,,,COUNTIF($B$2394:B4513,"?*"))</f>
        <v>#VALUE!</v>
      </c>
      <c r="B2799" s="76" t="str">
        <f>IFERROR(VLOOKUP(ROWS($B$2394:B2799),$C$2394:$D$4108,2,FALSE),"")</f>
        <v/>
      </c>
      <c r="C2799" s="76">
        <f>IF(ISNUMBER(SEARCH($B$3,D2799)),MAXA($C$2393:C2798)+1,0)</f>
        <v>0</v>
      </c>
      <c r="D2799" s="119"/>
      <c r="M2799" s="119">
        <f>'اسماء العملاء'!A407</f>
        <v>0</v>
      </c>
      <c r="N2799" s="120"/>
      <c r="O2799" s="58"/>
    </row>
    <row r="2800" spans="1:15" ht="21" customHeight="1" thickBot="1">
      <c r="A2800" s="112" t="e">
        <f ca="1">OFFSET($B$2394,,,COUNTIF($B$2394:B4514,"?*"))</f>
        <v>#VALUE!</v>
      </c>
      <c r="B2800" s="76" t="str">
        <f>IFERROR(VLOOKUP(ROWS($B$2394:B2800),$C$2394:$D$4108,2,FALSE),"")</f>
        <v/>
      </c>
      <c r="C2800" s="76">
        <f>IF(ISNUMBER(SEARCH($B$3,D2800)),MAXA($C$2393:C2799)+1,0)</f>
        <v>0</v>
      </c>
      <c r="D2800" s="119"/>
      <c r="M2800" s="119">
        <f>'اسماء العملاء'!A408</f>
        <v>0</v>
      </c>
      <c r="N2800" s="120"/>
      <c r="O2800" s="58"/>
    </row>
    <row r="2801" spans="1:15" ht="21" customHeight="1" thickBot="1">
      <c r="A2801" s="112" t="e">
        <f ca="1">OFFSET($B$2394,,,COUNTIF($B$2394:B4515,"?*"))</f>
        <v>#VALUE!</v>
      </c>
      <c r="B2801" s="76" t="str">
        <f>IFERROR(VLOOKUP(ROWS($B$2394:B2801),$C$2394:$D$4108,2,FALSE),"")</f>
        <v/>
      </c>
      <c r="C2801" s="76">
        <f>IF(ISNUMBER(SEARCH($B$3,D2801)),MAXA($C$2393:C2800)+1,0)</f>
        <v>0</v>
      </c>
      <c r="D2801" s="119"/>
      <c r="M2801" s="119">
        <f>'اسماء العملاء'!A409</f>
        <v>0</v>
      </c>
      <c r="N2801" s="120"/>
      <c r="O2801" s="58"/>
    </row>
    <row r="2802" spans="1:15" ht="21" customHeight="1" thickBot="1">
      <c r="A2802" s="112" t="e">
        <f ca="1">OFFSET($B$2394,,,COUNTIF($B$2394:B4516,"?*"))</f>
        <v>#VALUE!</v>
      </c>
      <c r="B2802" s="76" t="str">
        <f>IFERROR(VLOOKUP(ROWS($B$2394:B2802),$C$2394:$D$4108,2,FALSE),"")</f>
        <v/>
      </c>
      <c r="C2802" s="76">
        <f>IF(ISNUMBER(SEARCH($B$3,D2802)),MAXA($C$2393:C2801)+1,0)</f>
        <v>0</v>
      </c>
      <c r="D2802" s="119"/>
      <c r="M2802" s="119">
        <f>'اسماء العملاء'!A410</f>
        <v>0</v>
      </c>
      <c r="N2802" s="120"/>
      <c r="O2802" s="58"/>
    </row>
    <row r="2803" spans="1:15" ht="21" customHeight="1" thickBot="1">
      <c r="A2803" s="112" t="e">
        <f ca="1">OFFSET($B$2394,,,COUNTIF($B$2394:B4517,"?*"))</f>
        <v>#VALUE!</v>
      </c>
      <c r="B2803" s="76" t="str">
        <f>IFERROR(VLOOKUP(ROWS($B$2394:B2803),$C$2394:$D$4108,2,FALSE),"")</f>
        <v/>
      </c>
      <c r="C2803" s="76">
        <f>IF(ISNUMBER(SEARCH($B$3,D2803)),MAXA($C$2393:C2802)+1,0)</f>
        <v>0</v>
      </c>
      <c r="D2803" s="119"/>
      <c r="M2803" s="119">
        <f>'اسماء العملاء'!A411</f>
        <v>0</v>
      </c>
      <c r="N2803" s="120"/>
      <c r="O2803" s="58"/>
    </row>
    <row r="2804" spans="1:15" ht="21" customHeight="1" thickBot="1">
      <c r="A2804" s="112" t="e">
        <f ca="1">OFFSET($B$2394,,,COUNTIF($B$2394:B4518,"?*"))</f>
        <v>#VALUE!</v>
      </c>
      <c r="B2804" s="76" t="str">
        <f>IFERROR(VLOOKUP(ROWS($B$2394:B2804),$C$2394:$D$4108,2,FALSE),"")</f>
        <v/>
      </c>
      <c r="C2804" s="76">
        <f>IF(ISNUMBER(SEARCH($B$3,D2804)),MAXA($C$2393:C2803)+1,0)</f>
        <v>0</v>
      </c>
      <c r="D2804" s="119"/>
      <c r="M2804" s="119">
        <f>'اسماء العملاء'!A412</f>
        <v>0</v>
      </c>
      <c r="N2804" s="120"/>
      <c r="O2804" s="58"/>
    </row>
    <row r="2805" spans="1:15" ht="21" customHeight="1" thickBot="1">
      <c r="A2805" s="112" t="e">
        <f ca="1">OFFSET($B$2394,,,COUNTIF($B$2394:B4519,"?*"))</f>
        <v>#VALUE!</v>
      </c>
      <c r="B2805" s="76" t="str">
        <f>IFERROR(VLOOKUP(ROWS($B$2394:B2805),$C$2394:$D$4108,2,FALSE),"")</f>
        <v/>
      </c>
      <c r="C2805" s="76">
        <f>IF(ISNUMBER(SEARCH($B$3,D2805)),MAXA($C$2393:C2804)+1,0)</f>
        <v>0</v>
      </c>
      <c r="D2805" s="119"/>
      <c r="M2805" s="119">
        <f>'اسماء العملاء'!A413</f>
        <v>0</v>
      </c>
      <c r="N2805" s="120"/>
      <c r="O2805" s="58"/>
    </row>
    <row r="2806" spans="1:15" ht="21" customHeight="1" thickBot="1">
      <c r="A2806" s="112" t="e">
        <f ca="1">OFFSET($B$2394,,,COUNTIF($B$2394:B4520,"?*"))</f>
        <v>#VALUE!</v>
      </c>
      <c r="B2806" s="76" t="str">
        <f>IFERROR(VLOOKUP(ROWS($B$2394:B2806),$C$2394:$D$4108,2,FALSE),"")</f>
        <v/>
      </c>
      <c r="C2806" s="76">
        <f>IF(ISNUMBER(SEARCH($B$3,D2806)),MAXA($C$2393:C2805)+1,0)</f>
        <v>0</v>
      </c>
      <c r="D2806" s="119"/>
      <c r="M2806" s="119">
        <f>'اسماء العملاء'!A414</f>
        <v>0</v>
      </c>
      <c r="N2806" s="120"/>
      <c r="O2806" s="58"/>
    </row>
    <row r="2807" spans="1:15" ht="21" customHeight="1" thickBot="1">
      <c r="A2807" s="112" t="e">
        <f ca="1">OFFSET($B$2394,,,COUNTIF($B$2394:B4521,"?*"))</f>
        <v>#VALUE!</v>
      </c>
      <c r="B2807" s="76" t="str">
        <f>IFERROR(VLOOKUP(ROWS($B$2394:B2807),$C$2394:$D$4108,2,FALSE),"")</f>
        <v/>
      </c>
      <c r="C2807" s="76">
        <f>IF(ISNUMBER(SEARCH($B$3,D2807)),MAXA($C$2393:C2806)+1,0)</f>
        <v>0</v>
      </c>
      <c r="D2807" s="119"/>
      <c r="M2807" s="119">
        <f>'اسماء العملاء'!A415</f>
        <v>0</v>
      </c>
      <c r="N2807" s="120"/>
      <c r="O2807" s="58"/>
    </row>
    <row r="2808" spans="1:15" ht="21" customHeight="1" thickBot="1">
      <c r="A2808" s="112" t="e">
        <f ca="1">OFFSET($B$2394,,,COUNTIF($B$2394:B4522,"?*"))</f>
        <v>#VALUE!</v>
      </c>
      <c r="B2808" s="76" t="str">
        <f>IFERROR(VLOOKUP(ROWS($B$2394:B2808),$C$2394:$D$4108,2,FALSE),"")</f>
        <v/>
      </c>
      <c r="C2808" s="76">
        <f>IF(ISNUMBER(SEARCH($B$3,D2808)),MAXA($C$2393:C2807)+1,0)</f>
        <v>0</v>
      </c>
      <c r="D2808" s="119"/>
      <c r="M2808" s="119">
        <f>'اسماء العملاء'!A416</f>
        <v>0</v>
      </c>
      <c r="N2808" s="120"/>
      <c r="O2808" s="58"/>
    </row>
    <row r="2809" spans="1:15" ht="21" customHeight="1" thickBot="1">
      <c r="A2809" s="112" t="e">
        <f ca="1">OFFSET($B$2394,,,COUNTIF($B$2394:B4523,"?*"))</f>
        <v>#VALUE!</v>
      </c>
      <c r="B2809" s="76" t="str">
        <f>IFERROR(VLOOKUP(ROWS($B$2394:B2809),$C$2394:$D$4108,2,FALSE),"")</f>
        <v/>
      </c>
      <c r="C2809" s="76">
        <f>IF(ISNUMBER(SEARCH($B$3,D2809)),MAXA($C$2393:C2808)+1,0)</f>
        <v>0</v>
      </c>
      <c r="D2809" s="119"/>
      <c r="M2809" s="119">
        <f>'اسماء العملاء'!A417</f>
        <v>0</v>
      </c>
      <c r="N2809" s="120"/>
      <c r="O2809" s="58"/>
    </row>
    <row r="2810" spans="1:15" ht="21" customHeight="1" thickBot="1">
      <c r="A2810" s="112" t="e">
        <f ca="1">OFFSET($B$2394,,,COUNTIF($B$2394:B4524,"?*"))</f>
        <v>#VALUE!</v>
      </c>
      <c r="B2810" s="76" t="str">
        <f>IFERROR(VLOOKUP(ROWS($B$2394:B2810),$C$2394:$D$4108,2,FALSE),"")</f>
        <v/>
      </c>
      <c r="C2810" s="76">
        <f>IF(ISNUMBER(SEARCH($B$3,D2810)),MAXA($C$2393:C2809)+1,0)</f>
        <v>0</v>
      </c>
      <c r="D2810" s="119"/>
      <c r="M2810" s="119">
        <f>'اسماء العملاء'!A418</f>
        <v>0</v>
      </c>
      <c r="N2810" s="120"/>
      <c r="O2810" s="58"/>
    </row>
    <row r="2811" spans="1:15" ht="21" customHeight="1" thickBot="1">
      <c r="A2811" s="112" t="e">
        <f ca="1">OFFSET($B$2394,,,COUNTIF($B$2394:B4525,"?*"))</f>
        <v>#VALUE!</v>
      </c>
      <c r="B2811" s="76" t="str">
        <f>IFERROR(VLOOKUP(ROWS($B$2394:B2811),$C$2394:$D$4108,2,FALSE),"")</f>
        <v/>
      </c>
      <c r="C2811" s="76">
        <f>IF(ISNUMBER(SEARCH($B$3,D2811)),MAXA($C$2393:C2810)+1,0)</f>
        <v>0</v>
      </c>
      <c r="D2811" s="119"/>
      <c r="M2811" s="119">
        <f>'اسماء العملاء'!A419</f>
        <v>0</v>
      </c>
      <c r="N2811" s="120"/>
      <c r="O2811" s="58"/>
    </row>
    <row r="2812" spans="1:15" ht="21" customHeight="1" thickBot="1">
      <c r="A2812" s="112" t="e">
        <f ca="1">OFFSET($B$2394,,,COUNTIF($B$2394:B4526,"?*"))</f>
        <v>#VALUE!</v>
      </c>
      <c r="B2812" s="76" t="str">
        <f>IFERROR(VLOOKUP(ROWS($B$2394:B2812),$C$2394:$D$4108,2,FALSE),"")</f>
        <v/>
      </c>
      <c r="C2812" s="76">
        <f>IF(ISNUMBER(SEARCH($B$3,D2812)),MAXA($C$2393:C2811)+1,0)</f>
        <v>0</v>
      </c>
      <c r="D2812" s="119"/>
      <c r="M2812" s="119">
        <f>'اسماء العملاء'!A420</f>
        <v>0</v>
      </c>
      <c r="N2812" s="120"/>
      <c r="O2812" s="58"/>
    </row>
    <row r="2813" spans="1:15" ht="21" customHeight="1" thickBot="1">
      <c r="A2813" s="112" t="e">
        <f ca="1">OFFSET($B$2394,,,COUNTIF($B$2394:B4527,"?*"))</f>
        <v>#VALUE!</v>
      </c>
      <c r="B2813" s="76" t="str">
        <f>IFERROR(VLOOKUP(ROWS($B$2394:B2813),$C$2394:$D$4108,2,FALSE),"")</f>
        <v/>
      </c>
      <c r="C2813" s="76">
        <f>IF(ISNUMBER(SEARCH($B$3,D2813)),MAXA($C$2393:C2812)+1,0)</f>
        <v>0</v>
      </c>
      <c r="D2813" s="119"/>
      <c r="M2813" s="119">
        <f>'اسماء العملاء'!A421</f>
        <v>0</v>
      </c>
      <c r="N2813" s="120"/>
      <c r="O2813" s="58"/>
    </row>
    <row r="2814" spans="1:15" ht="21" customHeight="1" thickBot="1">
      <c r="A2814" s="112" t="e">
        <f ca="1">OFFSET($B$2394,,,COUNTIF($B$2394:B4528,"?*"))</f>
        <v>#VALUE!</v>
      </c>
      <c r="B2814" s="76" t="str">
        <f>IFERROR(VLOOKUP(ROWS($B$2394:B2814),$C$2394:$D$4108,2,FALSE),"")</f>
        <v/>
      </c>
      <c r="C2814" s="76">
        <f>IF(ISNUMBER(SEARCH($B$3,D2814)),MAXA($C$2393:C2813)+1,0)</f>
        <v>0</v>
      </c>
      <c r="D2814" s="119"/>
      <c r="M2814" s="119">
        <f>'اسماء العملاء'!A422</f>
        <v>0</v>
      </c>
      <c r="N2814" s="120"/>
      <c r="O2814" s="58"/>
    </row>
    <row r="2815" spans="1:15" ht="21" customHeight="1" thickBot="1">
      <c r="A2815" s="112" t="e">
        <f ca="1">OFFSET($B$2394,,,COUNTIF($B$2394:B4529,"?*"))</f>
        <v>#VALUE!</v>
      </c>
      <c r="B2815" s="76" t="str">
        <f>IFERROR(VLOOKUP(ROWS($B$2394:B2815),$C$2394:$D$4108,2,FALSE),"")</f>
        <v/>
      </c>
      <c r="C2815" s="76">
        <f>IF(ISNUMBER(SEARCH($B$3,D2815)),MAXA($C$2393:C2814)+1,0)</f>
        <v>0</v>
      </c>
      <c r="D2815" s="119"/>
      <c r="M2815" s="119">
        <f>'اسماء العملاء'!A423</f>
        <v>0</v>
      </c>
      <c r="N2815" s="120"/>
      <c r="O2815" s="58"/>
    </row>
    <row r="2816" spans="1:15" ht="21" customHeight="1" thickBot="1">
      <c r="A2816" s="112" t="e">
        <f ca="1">OFFSET($B$2394,,,COUNTIF($B$2394:B4530,"?*"))</f>
        <v>#VALUE!</v>
      </c>
      <c r="B2816" s="76" t="str">
        <f>IFERROR(VLOOKUP(ROWS($B$2394:B2816),$C$2394:$D$4108,2,FALSE),"")</f>
        <v/>
      </c>
      <c r="C2816" s="76">
        <f>IF(ISNUMBER(SEARCH($B$3,D2816)),MAXA($C$2393:C2815)+1,0)</f>
        <v>0</v>
      </c>
      <c r="D2816" s="119"/>
      <c r="M2816" s="119">
        <f>'اسماء العملاء'!A424</f>
        <v>0</v>
      </c>
      <c r="N2816" s="120"/>
      <c r="O2816" s="58"/>
    </row>
    <row r="2817" spans="1:15" ht="21" customHeight="1" thickBot="1">
      <c r="A2817" s="112" t="e">
        <f ca="1">OFFSET($B$2394,,,COUNTIF($B$2394:B4531,"?*"))</f>
        <v>#VALUE!</v>
      </c>
      <c r="B2817" s="76" t="str">
        <f>IFERROR(VLOOKUP(ROWS($B$2394:B2817),$C$2394:$D$4108,2,FALSE),"")</f>
        <v/>
      </c>
      <c r="C2817" s="76">
        <f>IF(ISNUMBER(SEARCH($B$3,D2817)),MAXA($C$2393:C2816)+1,0)</f>
        <v>0</v>
      </c>
      <c r="D2817" s="119"/>
      <c r="M2817" s="119">
        <f>'اسماء العملاء'!A425</f>
        <v>0</v>
      </c>
      <c r="N2817" s="120"/>
      <c r="O2817" s="58"/>
    </row>
    <row r="2818" spans="1:15" ht="21" customHeight="1" thickBot="1">
      <c r="A2818" s="112" t="e">
        <f ca="1">OFFSET($B$2394,,,COUNTIF($B$2394:B4532,"?*"))</f>
        <v>#VALUE!</v>
      </c>
      <c r="B2818" s="76" t="str">
        <f>IFERROR(VLOOKUP(ROWS($B$2394:B2818),$C$2394:$D$4108,2,FALSE),"")</f>
        <v/>
      </c>
      <c r="C2818" s="76">
        <f>IF(ISNUMBER(SEARCH($B$3,D2818)),MAXA($C$2393:C2817)+1,0)</f>
        <v>0</v>
      </c>
      <c r="D2818" s="119"/>
      <c r="M2818" s="119">
        <f>'اسماء العملاء'!A426</f>
        <v>0</v>
      </c>
      <c r="N2818" s="120"/>
      <c r="O2818" s="58"/>
    </row>
    <row r="2819" spans="1:15" ht="21" customHeight="1" thickBot="1">
      <c r="A2819" s="112" t="e">
        <f ca="1">OFFSET($B$2394,,,COUNTIF($B$2394:B4533,"?*"))</f>
        <v>#VALUE!</v>
      </c>
      <c r="B2819" s="76" t="str">
        <f>IFERROR(VLOOKUP(ROWS($B$2394:B2819),$C$2394:$D$4108,2,FALSE),"")</f>
        <v/>
      </c>
      <c r="C2819" s="76">
        <f>IF(ISNUMBER(SEARCH($B$3,D2819)),MAXA($C$2393:C2818)+1,0)</f>
        <v>0</v>
      </c>
      <c r="D2819" s="119"/>
      <c r="M2819" s="119">
        <f>'اسماء العملاء'!A427</f>
        <v>0</v>
      </c>
      <c r="N2819" s="120"/>
      <c r="O2819" s="58"/>
    </row>
    <row r="2820" spans="1:15" ht="21" customHeight="1" thickBot="1">
      <c r="A2820" s="112" t="e">
        <f ca="1">OFFSET($B$2394,,,COUNTIF($B$2394:B4534,"?*"))</f>
        <v>#VALUE!</v>
      </c>
      <c r="B2820" s="76" t="str">
        <f>IFERROR(VLOOKUP(ROWS($B$2394:B2820),$C$2394:$D$4108,2,FALSE),"")</f>
        <v/>
      </c>
      <c r="C2820" s="76">
        <f>IF(ISNUMBER(SEARCH($B$3,D2820)),MAXA($C$2393:C2819)+1,0)</f>
        <v>0</v>
      </c>
      <c r="D2820" s="119"/>
      <c r="M2820" s="119">
        <f>'اسماء العملاء'!A428</f>
        <v>0</v>
      </c>
      <c r="N2820" s="120"/>
      <c r="O2820" s="58"/>
    </row>
    <row r="2821" spans="1:15" ht="21" customHeight="1" thickBot="1">
      <c r="A2821" s="112" t="e">
        <f ca="1">OFFSET($B$2394,,,COUNTIF($B$2394:B4535,"?*"))</f>
        <v>#VALUE!</v>
      </c>
      <c r="B2821" s="76" t="str">
        <f>IFERROR(VLOOKUP(ROWS($B$2394:B2821),$C$2394:$D$4108,2,FALSE),"")</f>
        <v/>
      </c>
      <c r="C2821" s="76">
        <f>IF(ISNUMBER(SEARCH($B$3,D2821)),MAXA($C$2393:C2820)+1,0)</f>
        <v>0</v>
      </c>
      <c r="D2821" s="119"/>
      <c r="M2821" s="119">
        <f>'اسماء العملاء'!A429</f>
        <v>0</v>
      </c>
      <c r="N2821" s="120"/>
      <c r="O2821" s="58"/>
    </row>
    <row r="2822" spans="1:15" ht="21" customHeight="1" thickBot="1">
      <c r="A2822" s="112" t="e">
        <f ca="1">OFFSET($B$2394,,,COUNTIF($B$2394:B4536,"?*"))</f>
        <v>#VALUE!</v>
      </c>
      <c r="B2822" s="76" t="str">
        <f>IFERROR(VLOOKUP(ROWS($B$2394:B2822),$C$2394:$D$4108,2,FALSE),"")</f>
        <v/>
      </c>
      <c r="C2822" s="76">
        <f>IF(ISNUMBER(SEARCH($B$3,D2822)),MAXA($C$2393:C2821)+1,0)</f>
        <v>0</v>
      </c>
      <c r="D2822" s="119"/>
      <c r="M2822" s="119">
        <f>'اسماء العملاء'!A430</f>
        <v>0</v>
      </c>
      <c r="N2822" s="120"/>
      <c r="O2822" s="58"/>
    </row>
    <row r="2823" spans="1:15" ht="21" customHeight="1" thickBot="1">
      <c r="A2823" s="112" t="e">
        <f ca="1">OFFSET($B$2394,,,COUNTIF($B$2394:B4537,"?*"))</f>
        <v>#VALUE!</v>
      </c>
      <c r="B2823" s="76" t="str">
        <f>IFERROR(VLOOKUP(ROWS($B$2394:B2823),$C$2394:$D$4108,2,FALSE),"")</f>
        <v/>
      </c>
      <c r="C2823" s="76">
        <f>IF(ISNUMBER(SEARCH($B$3,D2823)),MAXA($C$2393:C2822)+1,0)</f>
        <v>0</v>
      </c>
      <c r="D2823" s="119"/>
      <c r="M2823" s="119">
        <f>'اسماء العملاء'!A431</f>
        <v>0</v>
      </c>
      <c r="N2823" s="120"/>
      <c r="O2823" s="58"/>
    </row>
    <row r="2824" spans="1:15" ht="21" customHeight="1" thickBot="1">
      <c r="A2824" s="112" t="e">
        <f ca="1">OFFSET($B$2394,,,COUNTIF($B$2394:B4538,"?*"))</f>
        <v>#VALUE!</v>
      </c>
      <c r="B2824" s="76" t="str">
        <f>IFERROR(VLOOKUP(ROWS($B$2394:B2824),$C$2394:$D$4108,2,FALSE),"")</f>
        <v/>
      </c>
      <c r="C2824" s="76">
        <f>IF(ISNUMBER(SEARCH($B$3,D2824)),MAXA($C$2393:C2823)+1,0)</f>
        <v>0</v>
      </c>
      <c r="D2824" s="119"/>
      <c r="M2824" s="119">
        <f>'اسماء العملاء'!A432</f>
        <v>0</v>
      </c>
      <c r="N2824" s="120"/>
      <c r="O2824" s="58"/>
    </row>
    <row r="2825" spans="1:15" ht="21" customHeight="1" thickBot="1">
      <c r="A2825" s="112" t="e">
        <f ca="1">OFFSET($B$2394,,,COUNTIF($B$2394:B4539,"?*"))</f>
        <v>#VALUE!</v>
      </c>
      <c r="B2825" s="76" t="str">
        <f>IFERROR(VLOOKUP(ROWS($B$2394:B2825),$C$2394:$D$4108,2,FALSE),"")</f>
        <v/>
      </c>
      <c r="C2825" s="76">
        <f>IF(ISNUMBER(SEARCH($B$3,D2825)),MAXA($C$2393:C2824)+1,0)</f>
        <v>0</v>
      </c>
      <c r="D2825" s="119"/>
      <c r="M2825" s="119">
        <f>'اسماء العملاء'!A433</f>
        <v>0</v>
      </c>
      <c r="N2825" s="120"/>
      <c r="O2825" s="58"/>
    </row>
    <row r="2826" spans="1:15" ht="21" customHeight="1" thickBot="1">
      <c r="A2826" s="112" t="e">
        <f ca="1">OFFSET($B$2394,,,COUNTIF($B$2394:B4540,"?*"))</f>
        <v>#VALUE!</v>
      </c>
      <c r="B2826" s="76" t="str">
        <f>IFERROR(VLOOKUP(ROWS($B$2394:B2826),$C$2394:$D$4108,2,FALSE),"")</f>
        <v/>
      </c>
      <c r="C2826" s="76">
        <f>IF(ISNUMBER(SEARCH($B$3,D2826)),MAXA($C$2393:C2825)+1,0)</f>
        <v>0</v>
      </c>
      <c r="D2826" s="119"/>
      <c r="M2826" s="119">
        <f>'اسماء العملاء'!A434</f>
        <v>0</v>
      </c>
      <c r="N2826" s="120"/>
      <c r="O2826" s="58"/>
    </row>
    <row r="2827" spans="1:15" ht="21" customHeight="1" thickBot="1">
      <c r="A2827" s="112" t="e">
        <f ca="1">OFFSET($B$2394,,,COUNTIF($B$2394:B4541,"?*"))</f>
        <v>#VALUE!</v>
      </c>
      <c r="B2827" s="76" t="str">
        <f>IFERROR(VLOOKUP(ROWS($B$2394:B2827),$C$2394:$D$4108,2,FALSE),"")</f>
        <v/>
      </c>
      <c r="C2827" s="76">
        <f>IF(ISNUMBER(SEARCH($B$3,D2827)),MAXA($C$2393:C2826)+1,0)</f>
        <v>0</v>
      </c>
      <c r="D2827" s="119"/>
      <c r="M2827" s="119">
        <f>'اسماء العملاء'!A435</f>
        <v>0</v>
      </c>
      <c r="N2827" s="120"/>
      <c r="O2827" s="58"/>
    </row>
    <row r="2828" spans="1:15" ht="21" customHeight="1" thickBot="1">
      <c r="A2828" s="112" t="e">
        <f ca="1">OFFSET($B$2394,,,COUNTIF($B$2394:B4542,"?*"))</f>
        <v>#VALUE!</v>
      </c>
      <c r="B2828" s="76" t="str">
        <f>IFERROR(VLOOKUP(ROWS($B$2394:B2828),$C$2394:$D$4108,2,FALSE),"")</f>
        <v/>
      </c>
      <c r="C2828" s="76">
        <f>IF(ISNUMBER(SEARCH($B$3,D2828)),MAXA($C$2393:C2827)+1,0)</f>
        <v>0</v>
      </c>
      <c r="D2828" s="119"/>
      <c r="M2828" s="119">
        <f>'اسماء العملاء'!A436</f>
        <v>0</v>
      </c>
      <c r="N2828" s="120"/>
      <c r="O2828" s="58"/>
    </row>
    <row r="2829" spans="1:15" ht="21" customHeight="1" thickBot="1">
      <c r="A2829" s="112" t="e">
        <f ca="1">OFFSET($B$2394,,,COUNTIF($B$2394:B4543,"?*"))</f>
        <v>#VALUE!</v>
      </c>
      <c r="B2829" s="76" t="str">
        <f>IFERROR(VLOOKUP(ROWS($B$2394:B2829),$C$2394:$D$4108,2,FALSE),"")</f>
        <v/>
      </c>
      <c r="C2829" s="76">
        <f>IF(ISNUMBER(SEARCH($B$3,D2829)),MAXA($C$2393:C2828)+1,0)</f>
        <v>0</v>
      </c>
      <c r="D2829" s="119"/>
      <c r="M2829" s="119">
        <f>'اسماء العملاء'!A437</f>
        <v>0</v>
      </c>
      <c r="N2829" s="120"/>
      <c r="O2829" s="58"/>
    </row>
    <row r="2830" spans="1:15" ht="21" customHeight="1" thickBot="1">
      <c r="A2830" s="112" t="e">
        <f ca="1">OFFSET($B$2394,,,COUNTIF($B$2394:B4544,"?*"))</f>
        <v>#VALUE!</v>
      </c>
      <c r="B2830" s="76" t="str">
        <f>IFERROR(VLOOKUP(ROWS($B$2394:B2830),$C$2394:$D$4108,2,FALSE),"")</f>
        <v/>
      </c>
      <c r="C2830" s="76">
        <f>IF(ISNUMBER(SEARCH($B$3,D2830)),MAXA($C$2393:C2829)+1,0)</f>
        <v>0</v>
      </c>
      <c r="D2830" s="119"/>
      <c r="M2830" s="119">
        <f>'اسماء العملاء'!A438</f>
        <v>0</v>
      </c>
      <c r="N2830" s="120"/>
      <c r="O2830" s="58"/>
    </row>
    <row r="2831" spans="1:15" ht="21" customHeight="1" thickBot="1">
      <c r="A2831" s="112" t="e">
        <f ca="1">OFFSET($B$2394,,,COUNTIF($B$2394:B4545,"?*"))</f>
        <v>#VALUE!</v>
      </c>
      <c r="B2831" s="76" t="str">
        <f>IFERROR(VLOOKUP(ROWS($B$2394:B2831),$C$2394:$D$4108,2,FALSE),"")</f>
        <v/>
      </c>
      <c r="C2831" s="76">
        <f>IF(ISNUMBER(SEARCH($B$3,D2831)),MAXA($C$2393:C2830)+1,0)</f>
        <v>0</v>
      </c>
      <c r="D2831" s="119"/>
      <c r="M2831" s="119">
        <f>'اسماء العملاء'!A439</f>
        <v>0</v>
      </c>
      <c r="N2831" s="120"/>
      <c r="O2831" s="58"/>
    </row>
    <row r="2832" spans="1:15" ht="21" customHeight="1" thickBot="1">
      <c r="A2832" s="112" t="e">
        <f ca="1">OFFSET($B$2394,,,COUNTIF($B$2394:B4546,"?*"))</f>
        <v>#VALUE!</v>
      </c>
      <c r="B2832" s="76" t="str">
        <f>IFERROR(VLOOKUP(ROWS($B$2394:B2832),$C$2394:$D$4108,2,FALSE),"")</f>
        <v/>
      </c>
      <c r="C2832" s="76">
        <f>IF(ISNUMBER(SEARCH($B$3,D2832)),MAXA($C$2393:C2831)+1,0)</f>
        <v>0</v>
      </c>
      <c r="D2832" s="119"/>
      <c r="M2832" s="119">
        <f>'اسماء العملاء'!A440</f>
        <v>0</v>
      </c>
      <c r="N2832" s="120"/>
      <c r="O2832" s="58"/>
    </row>
    <row r="2833" spans="1:15" ht="21" customHeight="1" thickBot="1">
      <c r="A2833" s="112" t="e">
        <f ca="1">OFFSET($B$2394,,,COUNTIF($B$2394:B4547,"?*"))</f>
        <v>#VALUE!</v>
      </c>
      <c r="B2833" s="76" t="str">
        <f>IFERROR(VLOOKUP(ROWS($B$2394:B2833),$C$2394:$D$4108,2,FALSE),"")</f>
        <v/>
      </c>
      <c r="C2833" s="76">
        <f>IF(ISNUMBER(SEARCH($B$3,D2833)),MAXA($C$2393:C2832)+1,0)</f>
        <v>0</v>
      </c>
      <c r="D2833" s="119"/>
      <c r="M2833" s="119">
        <f>'اسماء العملاء'!A441</f>
        <v>0</v>
      </c>
      <c r="N2833" s="120"/>
      <c r="O2833" s="58"/>
    </row>
    <row r="2834" spans="1:15" ht="21" customHeight="1" thickBot="1">
      <c r="A2834" s="112" t="e">
        <f ca="1">OFFSET($B$2394,,,COUNTIF($B$2394:B4548,"?*"))</f>
        <v>#VALUE!</v>
      </c>
      <c r="B2834" s="76" t="str">
        <f>IFERROR(VLOOKUP(ROWS($B$2394:B2834),$C$2394:$D$4108,2,FALSE),"")</f>
        <v/>
      </c>
      <c r="C2834" s="76">
        <f>IF(ISNUMBER(SEARCH($B$3,D2834)),MAXA($C$2393:C2833)+1,0)</f>
        <v>0</v>
      </c>
      <c r="D2834" s="119"/>
      <c r="M2834" s="119">
        <f>'اسماء العملاء'!A442</f>
        <v>0</v>
      </c>
      <c r="N2834" s="120"/>
      <c r="O2834" s="58"/>
    </row>
    <row r="2835" spans="1:15" ht="21" customHeight="1" thickBot="1">
      <c r="A2835" s="112" t="e">
        <f ca="1">OFFSET($B$2394,,,COUNTIF($B$2394:B4549,"?*"))</f>
        <v>#VALUE!</v>
      </c>
      <c r="B2835" s="76" t="str">
        <f>IFERROR(VLOOKUP(ROWS($B$2394:B2835),$C$2394:$D$4108,2,FALSE),"")</f>
        <v/>
      </c>
      <c r="C2835" s="76">
        <f>IF(ISNUMBER(SEARCH($B$3,D2835)),MAXA($C$2393:C2834)+1,0)</f>
        <v>0</v>
      </c>
      <c r="D2835" s="119"/>
      <c r="M2835" s="119">
        <f>'اسماء العملاء'!A443</f>
        <v>0</v>
      </c>
      <c r="N2835" s="120"/>
      <c r="O2835" s="58"/>
    </row>
    <row r="2836" spans="1:15" ht="21" customHeight="1" thickBot="1">
      <c r="A2836" s="112" t="e">
        <f ca="1">OFFSET($B$2394,,,COUNTIF($B$2394:B4550,"?*"))</f>
        <v>#VALUE!</v>
      </c>
      <c r="B2836" s="76" t="str">
        <f>IFERROR(VLOOKUP(ROWS($B$2394:B2836),$C$2394:$D$4108,2,FALSE),"")</f>
        <v/>
      </c>
      <c r="C2836" s="76">
        <f>IF(ISNUMBER(SEARCH($B$3,D2836)),MAXA($C$2393:C2835)+1,0)</f>
        <v>0</v>
      </c>
      <c r="D2836" s="119"/>
      <c r="M2836" s="119">
        <f>'اسماء العملاء'!A444</f>
        <v>0</v>
      </c>
      <c r="N2836" s="120"/>
      <c r="O2836" s="58"/>
    </row>
    <row r="2837" spans="1:15" ht="21" customHeight="1" thickBot="1">
      <c r="A2837" s="112" t="e">
        <f ca="1">OFFSET($B$2394,,,COUNTIF($B$2394:B4551,"?*"))</f>
        <v>#VALUE!</v>
      </c>
      <c r="B2837" s="76" t="str">
        <f>IFERROR(VLOOKUP(ROWS($B$2394:B2837),$C$2394:$D$4108,2,FALSE),"")</f>
        <v/>
      </c>
      <c r="C2837" s="76">
        <f>IF(ISNUMBER(SEARCH($B$3,D2837)),MAXA($C$2393:C2836)+1,0)</f>
        <v>0</v>
      </c>
      <c r="D2837" s="119"/>
      <c r="M2837" s="119">
        <f>'اسماء العملاء'!A445</f>
        <v>0</v>
      </c>
      <c r="N2837" s="120"/>
      <c r="O2837" s="58"/>
    </row>
    <row r="2838" spans="1:15" ht="21" customHeight="1" thickBot="1">
      <c r="A2838" s="112" t="e">
        <f ca="1">OFFSET($B$2394,,,COUNTIF($B$2394:B4552,"?*"))</f>
        <v>#VALUE!</v>
      </c>
      <c r="B2838" s="76" t="str">
        <f>IFERROR(VLOOKUP(ROWS($B$2394:B2838),$C$2394:$D$4108,2,FALSE),"")</f>
        <v/>
      </c>
      <c r="C2838" s="76">
        <f>IF(ISNUMBER(SEARCH($B$3,D2838)),MAXA($C$2393:C2837)+1,0)</f>
        <v>0</v>
      </c>
      <c r="D2838" s="119"/>
      <c r="M2838" s="119">
        <f>'اسماء العملاء'!A446</f>
        <v>0</v>
      </c>
      <c r="N2838" s="120"/>
      <c r="O2838" s="58"/>
    </row>
    <row r="2839" spans="1:15" ht="21" customHeight="1" thickBot="1">
      <c r="A2839" s="112" t="e">
        <f ca="1">OFFSET($B$2394,,,COUNTIF($B$2394:B4553,"?*"))</f>
        <v>#VALUE!</v>
      </c>
      <c r="B2839" s="76" t="str">
        <f>IFERROR(VLOOKUP(ROWS($B$2394:B2839),$C$2394:$D$4108,2,FALSE),"")</f>
        <v/>
      </c>
      <c r="C2839" s="76">
        <f>IF(ISNUMBER(SEARCH($B$3,D2839)),MAXA($C$2393:C2838)+1,0)</f>
        <v>0</v>
      </c>
      <c r="D2839" s="119"/>
      <c r="M2839" s="119">
        <f>'اسماء العملاء'!A447</f>
        <v>0</v>
      </c>
      <c r="N2839" s="120"/>
      <c r="O2839" s="58"/>
    </row>
    <row r="2840" spans="1:15" ht="21" customHeight="1" thickBot="1">
      <c r="A2840" s="112" t="e">
        <f ca="1">OFFSET($B$2394,,,COUNTIF($B$2394:B4554,"?*"))</f>
        <v>#VALUE!</v>
      </c>
      <c r="B2840" s="76" t="str">
        <f>IFERROR(VLOOKUP(ROWS($B$2394:B2840),$C$2394:$D$4108,2,FALSE),"")</f>
        <v/>
      </c>
      <c r="C2840" s="76">
        <f>IF(ISNUMBER(SEARCH($B$3,D2840)),MAXA($C$2393:C2839)+1,0)</f>
        <v>0</v>
      </c>
      <c r="D2840" s="119"/>
      <c r="M2840" s="119">
        <f>'اسماء العملاء'!A448</f>
        <v>0</v>
      </c>
      <c r="N2840" s="120"/>
      <c r="O2840" s="58"/>
    </row>
    <row r="2841" spans="1:15" ht="21" customHeight="1" thickBot="1">
      <c r="A2841" s="112" t="e">
        <f ca="1">OFFSET($B$2394,,,COUNTIF($B$2394:B4555,"?*"))</f>
        <v>#VALUE!</v>
      </c>
      <c r="B2841" s="76" t="str">
        <f>IFERROR(VLOOKUP(ROWS($B$2394:B2841),$C$2394:$D$4108,2,FALSE),"")</f>
        <v/>
      </c>
      <c r="C2841" s="76">
        <f>IF(ISNUMBER(SEARCH($B$3,D2841)),MAXA($C$2393:C2840)+1,0)</f>
        <v>0</v>
      </c>
      <c r="D2841" s="119"/>
      <c r="M2841" s="119">
        <f>'اسماء العملاء'!A449</f>
        <v>0</v>
      </c>
      <c r="N2841" s="120"/>
      <c r="O2841" s="58"/>
    </row>
    <row r="2842" spans="1:15" ht="21" customHeight="1" thickBot="1">
      <c r="A2842" s="112" t="e">
        <f ca="1">OFFSET($B$2394,,,COUNTIF($B$2394:B4556,"?*"))</f>
        <v>#VALUE!</v>
      </c>
      <c r="B2842" s="76" t="str">
        <f>IFERROR(VLOOKUP(ROWS($B$2394:B2842),$C$2394:$D$4108,2,FALSE),"")</f>
        <v/>
      </c>
      <c r="C2842" s="76">
        <f>IF(ISNUMBER(SEARCH($B$3,D2842)),MAXA($C$2393:C2841)+1,0)</f>
        <v>0</v>
      </c>
      <c r="D2842" s="119"/>
      <c r="M2842" s="119">
        <f>'اسماء العملاء'!A450</f>
        <v>0</v>
      </c>
      <c r="N2842" s="120"/>
      <c r="O2842" s="58"/>
    </row>
    <row r="2843" spans="1:15" ht="21" customHeight="1" thickBot="1">
      <c r="A2843" s="112" t="e">
        <f ca="1">OFFSET($B$2394,,,COUNTIF($B$2394:B4557,"?*"))</f>
        <v>#VALUE!</v>
      </c>
      <c r="B2843" s="76" t="str">
        <f>IFERROR(VLOOKUP(ROWS($B$2394:B2843),$C$2394:$D$4108,2,FALSE),"")</f>
        <v/>
      </c>
      <c r="C2843" s="76">
        <f>IF(ISNUMBER(SEARCH($B$3,D2843)),MAXA($C$2393:C2842)+1,0)</f>
        <v>0</v>
      </c>
      <c r="D2843" s="119"/>
      <c r="M2843" s="119">
        <f>'اسماء العملاء'!A451</f>
        <v>0</v>
      </c>
      <c r="N2843" s="120"/>
      <c r="O2843" s="58"/>
    </row>
    <row r="2844" spans="1:15" ht="21" customHeight="1" thickBot="1">
      <c r="A2844" s="112" t="e">
        <f ca="1">OFFSET($B$2394,,,COUNTIF($B$2394:B4558,"?*"))</f>
        <v>#VALUE!</v>
      </c>
      <c r="B2844" s="76" t="str">
        <f>IFERROR(VLOOKUP(ROWS($B$2394:B2844),$C$2394:$D$4108,2,FALSE),"")</f>
        <v/>
      </c>
      <c r="C2844" s="76">
        <f>IF(ISNUMBER(SEARCH($B$3,D2844)),MAXA($C$2393:C2843)+1,0)</f>
        <v>0</v>
      </c>
      <c r="D2844" s="119"/>
      <c r="M2844" s="119">
        <f>'اسماء العملاء'!A452</f>
        <v>0</v>
      </c>
      <c r="N2844" s="120"/>
      <c r="O2844" s="58"/>
    </row>
    <row r="2845" spans="1:15" ht="21" customHeight="1" thickBot="1">
      <c r="A2845" s="112" t="e">
        <f ca="1">OFFSET($B$2394,,,COUNTIF($B$2394:B4559,"?*"))</f>
        <v>#VALUE!</v>
      </c>
      <c r="B2845" s="76" t="str">
        <f>IFERROR(VLOOKUP(ROWS($B$2394:B2845),$C$2394:$D$4108,2,FALSE),"")</f>
        <v/>
      </c>
      <c r="C2845" s="76">
        <f>IF(ISNUMBER(SEARCH($B$3,D2845)),MAXA($C$2393:C2844)+1,0)</f>
        <v>0</v>
      </c>
      <c r="D2845" s="119"/>
      <c r="M2845" s="119">
        <f>'اسماء العملاء'!A453</f>
        <v>0</v>
      </c>
      <c r="N2845" s="120"/>
      <c r="O2845" s="58"/>
    </row>
    <row r="2846" spans="1:15" ht="21" customHeight="1" thickBot="1">
      <c r="A2846" s="112" t="e">
        <f ca="1">OFFSET($B$2394,,,COUNTIF($B$2394:B4560,"?*"))</f>
        <v>#VALUE!</v>
      </c>
      <c r="B2846" s="76" t="str">
        <f>IFERROR(VLOOKUP(ROWS($B$2394:B2846),$C$2394:$D$4108,2,FALSE),"")</f>
        <v/>
      </c>
      <c r="C2846" s="76">
        <f>IF(ISNUMBER(SEARCH($B$3,D2846)),MAXA($C$2393:C2845)+1,0)</f>
        <v>0</v>
      </c>
      <c r="D2846" s="119"/>
      <c r="M2846" s="119">
        <f>'اسماء العملاء'!A454</f>
        <v>0</v>
      </c>
      <c r="N2846" s="120"/>
      <c r="O2846" s="58"/>
    </row>
    <row r="2847" spans="1:15" ht="21" customHeight="1" thickBot="1">
      <c r="A2847" s="112" t="e">
        <f ca="1">OFFSET($B$2394,,,COUNTIF($B$2394:B4561,"?*"))</f>
        <v>#VALUE!</v>
      </c>
      <c r="B2847" s="76" t="str">
        <f>IFERROR(VLOOKUP(ROWS($B$2394:B2847),$C$2394:$D$4108,2,FALSE),"")</f>
        <v/>
      </c>
      <c r="C2847" s="76">
        <f>IF(ISNUMBER(SEARCH($B$3,D2847)),MAXA($C$2393:C2846)+1,0)</f>
        <v>0</v>
      </c>
      <c r="D2847" s="119"/>
      <c r="M2847" s="119">
        <f>'اسماء العملاء'!A455</f>
        <v>0</v>
      </c>
      <c r="N2847" s="120"/>
      <c r="O2847" s="58"/>
    </row>
    <row r="2848" spans="1:15" ht="21" customHeight="1" thickBot="1">
      <c r="A2848" s="112" t="e">
        <f ca="1">OFFSET($B$2394,,,COUNTIF($B$2394:B4562,"?*"))</f>
        <v>#VALUE!</v>
      </c>
      <c r="B2848" s="76" t="str">
        <f>IFERROR(VLOOKUP(ROWS($B$2394:B2848),$C$2394:$D$4108,2,FALSE),"")</f>
        <v/>
      </c>
      <c r="C2848" s="76">
        <f>IF(ISNUMBER(SEARCH($B$3,D2848)),MAXA($C$2393:C2847)+1,0)</f>
        <v>0</v>
      </c>
      <c r="D2848" s="119"/>
      <c r="M2848" s="119">
        <f>'اسماء العملاء'!A456</f>
        <v>0</v>
      </c>
      <c r="N2848" s="120"/>
      <c r="O2848" s="58"/>
    </row>
    <row r="2849" spans="1:15" ht="21" customHeight="1" thickBot="1">
      <c r="A2849" s="112" t="e">
        <f ca="1">OFFSET($B$2394,,,COUNTIF($B$2394:B4563,"?*"))</f>
        <v>#VALUE!</v>
      </c>
      <c r="B2849" s="76" t="str">
        <f>IFERROR(VLOOKUP(ROWS($B$2394:B2849),$C$2394:$D$4108,2,FALSE),"")</f>
        <v/>
      </c>
      <c r="C2849" s="76">
        <f>IF(ISNUMBER(SEARCH($B$3,D2849)),MAXA($C$2393:C2848)+1,0)</f>
        <v>0</v>
      </c>
      <c r="D2849" s="119"/>
      <c r="M2849" s="119">
        <f>'اسماء العملاء'!A457</f>
        <v>0</v>
      </c>
      <c r="N2849" s="120"/>
      <c r="O2849" s="58"/>
    </row>
    <row r="2850" spans="1:15" ht="21" customHeight="1" thickBot="1">
      <c r="A2850" s="112" t="e">
        <f ca="1">OFFSET($B$2394,,,COUNTIF($B$2394:B4564,"?*"))</f>
        <v>#VALUE!</v>
      </c>
      <c r="B2850" s="76" t="str">
        <f>IFERROR(VLOOKUP(ROWS($B$2394:B2850),$C$2394:$D$4108,2,FALSE),"")</f>
        <v/>
      </c>
      <c r="C2850" s="76">
        <f>IF(ISNUMBER(SEARCH($B$3,D2850)),MAXA($C$2393:C2849)+1,0)</f>
        <v>0</v>
      </c>
      <c r="D2850" s="119"/>
      <c r="M2850" s="119">
        <f>'اسماء العملاء'!A458</f>
        <v>0</v>
      </c>
      <c r="N2850" s="120"/>
      <c r="O2850" s="58"/>
    </row>
    <row r="2851" spans="1:15" ht="21" customHeight="1" thickBot="1">
      <c r="A2851" s="112" t="e">
        <f ca="1">OFFSET($B$2394,,,COUNTIF($B$2394:B4565,"?*"))</f>
        <v>#VALUE!</v>
      </c>
      <c r="B2851" s="76" t="str">
        <f>IFERROR(VLOOKUP(ROWS($B$2394:B2851),$C$2394:$D$4108,2,FALSE),"")</f>
        <v/>
      </c>
      <c r="C2851" s="76">
        <f>IF(ISNUMBER(SEARCH($B$3,D2851)),MAXA($C$2393:C2850)+1,0)</f>
        <v>0</v>
      </c>
      <c r="D2851" s="119"/>
      <c r="M2851" s="119">
        <f>'اسماء العملاء'!A459</f>
        <v>0</v>
      </c>
      <c r="N2851" s="120"/>
      <c r="O2851" s="58"/>
    </row>
    <row r="2852" spans="1:15" ht="21" customHeight="1" thickBot="1">
      <c r="A2852" s="112" t="e">
        <f ca="1">OFFSET($B$2394,,,COUNTIF($B$2394:B4566,"?*"))</f>
        <v>#VALUE!</v>
      </c>
      <c r="B2852" s="76" t="str">
        <f>IFERROR(VLOOKUP(ROWS($B$2394:B2852),$C$2394:$D$4108,2,FALSE),"")</f>
        <v/>
      </c>
      <c r="C2852" s="76">
        <f>IF(ISNUMBER(SEARCH($B$3,D2852)),MAXA($C$2393:C2851)+1,0)</f>
        <v>0</v>
      </c>
      <c r="D2852" s="119"/>
      <c r="M2852" s="119">
        <f>'اسماء العملاء'!A460</f>
        <v>0</v>
      </c>
      <c r="N2852" s="120"/>
      <c r="O2852" s="58"/>
    </row>
    <row r="2853" spans="1:15" ht="21" customHeight="1" thickBot="1">
      <c r="A2853" s="112" t="e">
        <f ca="1">OFFSET($B$2394,,,COUNTIF($B$2394:B4567,"?*"))</f>
        <v>#VALUE!</v>
      </c>
      <c r="B2853" s="76" t="str">
        <f>IFERROR(VLOOKUP(ROWS($B$2394:B2853),$C$2394:$D$4108,2,FALSE),"")</f>
        <v/>
      </c>
      <c r="C2853" s="76">
        <f>IF(ISNUMBER(SEARCH($B$3,D2853)),MAXA($C$2393:C2852)+1,0)</f>
        <v>0</v>
      </c>
      <c r="D2853" s="119"/>
      <c r="M2853" s="119">
        <f>'اسماء العملاء'!A461</f>
        <v>0</v>
      </c>
      <c r="N2853" s="120"/>
      <c r="O2853" s="58"/>
    </row>
    <row r="2854" spans="1:15" ht="21" customHeight="1" thickBot="1">
      <c r="A2854" s="112" t="e">
        <f ca="1">OFFSET($B$2394,,,COUNTIF($B$2394:B4568,"?*"))</f>
        <v>#VALUE!</v>
      </c>
      <c r="B2854" s="76" t="str">
        <f>IFERROR(VLOOKUP(ROWS($B$2394:B2854),$C$2394:$D$4108,2,FALSE),"")</f>
        <v/>
      </c>
      <c r="C2854" s="76">
        <f>IF(ISNUMBER(SEARCH($B$3,D2854)),MAXA($C$2393:C2853)+1,0)</f>
        <v>0</v>
      </c>
      <c r="D2854" s="119"/>
      <c r="M2854" s="119">
        <f>'اسماء العملاء'!A462</f>
        <v>0</v>
      </c>
      <c r="N2854" s="120"/>
      <c r="O2854" s="58"/>
    </row>
    <row r="2855" spans="1:15" ht="21" customHeight="1" thickBot="1">
      <c r="A2855" s="112" t="e">
        <f ca="1">OFFSET($B$2394,,,COUNTIF($B$2394:B4569,"?*"))</f>
        <v>#VALUE!</v>
      </c>
      <c r="B2855" s="76" t="str">
        <f>IFERROR(VLOOKUP(ROWS($B$2394:B2855),$C$2394:$D$4108,2,FALSE),"")</f>
        <v/>
      </c>
      <c r="C2855" s="76">
        <f>IF(ISNUMBER(SEARCH($B$3,D2855)),MAXA($C$2393:C2854)+1,0)</f>
        <v>0</v>
      </c>
      <c r="D2855" s="119"/>
      <c r="M2855" s="119">
        <f>'اسماء العملاء'!A463</f>
        <v>0</v>
      </c>
      <c r="N2855" s="120"/>
      <c r="O2855" s="58"/>
    </row>
    <row r="2856" spans="1:15" ht="21" customHeight="1" thickBot="1">
      <c r="A2856" s="112" t="e">
        <f ca="1">OFFSET($B$2394,,,COUNTIF($B$2394:B4570,"?*"))</f>
        <v>#VALUE!</v>
      </c>
      <c r="B2856" s="76" t="str">
        <f>IFERROR(VLOOKUP(ROWS($B$2394:B2856),$C$2394:$D$4108,2,FALSE),"")</f>
        <v/>
      </c>
      <c r="C2856" s="76">
        <f>IF(ISNUMBER(SEARCH($B$3,D2856)),MAXA($C$2393:C2855)+1,0)</f>
        <v>0</v>
      </c>
      <c r="D2856" s="119"/>
      <c r="M2856" s="119">
        <f>'اسماء العملاء'!A464</f>
        <v>0</v>
      </c>
      <c r="N2856" s="120"/>
      <c r="O2856" s="58"/>
    </row>
    <row r="2857" spans="1:15" ht="21" customHeight="1" thickBot="1">
      <c r="A2857" s="112" t="e">
        <f ca="1">OFFSET($B$2394,,,COUNTIF($B$2394:B4571,"?*"))</f>
        <v>#VALUE!</v>
      </c>
      <c r="B2857" s="76" t="str">
        <f>IFERROR(VLOOKUP(ROWS($B$2394:B2857),$C$2394:$D$4108,2,FALSE),"")</f>
        <v/>
      </c>
      <c r="C2857" s="76">
        <f>IF(ISNUMBER(SEARCH($B$3,D2857)),MAXA($C$2393:C2856)+1,0)</f>
        <v>0</v>
      </c>
      <c r="D2857" s="119"/>
      <c r="M2857" s="119">
        <f>'اسماء العملاء'!A465</f>
        <v>0</v>
      </c>
      <c r="N2857" s="120"/>
      <c r="O2857" s="58"/>
    </row>
    <row r="2858" spans="1:15" ht="21" customHeight="1" thickBot="1">
      <c r="A2858" s="112" t="e">
        <f ca="1">OFFSET($B$2394,,,COUNTIF($B$2394:B4572,"?*"))</f>
        <v>#VALUE!</v>
      </c>
      <c r="B2858" s="76" t="str">
        <f>IFERROR(VLOOKUP(ROWS($B$2394:B2858),$C$2394:$D$4108,2,FALSE),"")</f>
        <v/>
      </c>
      <c r="C2858" s="76">
        <f>IF(ISNUMBER(SEARCH($B$3,D2858)),MAXA($C$2393:C2857)+1,0)</f>
        <v>0</v>
      </c>
      <c r="D2858" s="119"/>
      <c r="M2858" s="119">
        <f>'اسماء العملاء'!A466</f>
        <v>0</v>
      </c>
      <c r="N2858" s="120"/>
      <c r="O2858" s="58"/>
    </row>
    <row r="2859" spans="1:15" ht="21" customHeight="1" thickBot="1">
      <c r="A2859" s="112" t="e">
        <f ca="1">OFFSET($B$2394,,,COUNTIF($B$2394:B4573,"?*"))</f>
        <v>#VALUE!</v>
      </c>
      <c r="B2859" s="76" t="str">
        <f>IFERROR(VLOOKUP(ROWS($B$2394:B2859),$C$2394:$D$4108,2,FALSE),"")</f>
        <v/>
      </c>
      <c r="C2859" s="76">
        <f>IF(ISNUMBER(SEARCH($B$3,D2859)),MAXA($C$2393:C2858)+1,0)</f>
        <v>0</v>
      </c>
      <c r="D2859" s="119"/>
      <c r="M2859" s="119">
        <f>'اسماء العملاء'!A467</f>
        <v>0</v>
      </c>
      <c r="N2859" s="120"/>
      <c r="O2859" s="58"/>
    </row>
    <row r="2860" spans="1:15" ht="21" customHeight="1" thickBot="1">
      <c r="A2860" s="112" t="e">
        <f ca="1">OFFSET($B$2394,,,COUNTIF($B$2394:B4574,"?*"))</f>
        <v>#VALUE!</v>
      </c>
      <c r="B2860" s="76" t="str">
        <f>IFERROR(VLOOKUP(ROWS($B$2394:B2860),$C$2394:$D$4108,2,FALSE),"")</f>
        <v/>
      </c>
      <c r="C2860" s="76">
        <f>IF(ISNUMBER(SEARCH($B$3,D2860)),MAXA($C$2393:C2859)+1,0)</f>
        <v>0</v>
      </c>
      <c r="D2860" s="119"/>
      <c r="M2860" s="119">
        <f>'اسماء العملاء'!A468</f>
        <v>0</v>
      </c>
      <c r="N2860" s="120"/>
      <c r="O2860" s="58"/>
    </row>
    <row r="2861" spans="1:15" ht="21" customHeight="1" thickBot="1">
      <c r="A2861" s="112" t="e">
        <f ca="1">OFFSET($B$2394,,,COUNTIF($B$2394:B4575,"?*"))</f>
        <v>#VALUE!</v>
      </c>
      <c r="B2861" s="76" t="str">
        <f>IFERROR(VLOOKUP(ROWS($B$2394:B2861),$C$2394:$D$4108,2,FALSE),"")</f>
        <v/>
      </c>
      <c r="C2861" s="76">
        <f>IF(ISNUMBER(SEARCH($B$3,D2861)),MAXA($C$2393:C2860)+1,0)</f>
        <v>0</v>
      </c>
      <c r="D2861" s="119"/>
      <c r="M2861" s="119">
        <f>'اسماء العملاء'!A469</f>
        <v>0</v>
      </c>
      <c r="N2861" s="120"/>
      <c r="O2861" s="58"/>
    </row>
    <row r="2862" spans="1:15" ht="21" customHeight="1" thickBot="1">
      <c r="A2862" s="112" t="e">
        <f ca="1">OFFSET($B$2394,,,COUNTIF($B$2394:B4576,"?*"))</f>
        <v>#VALUE!</v>
      </c>
      <c r="B2862" s="76" t="str">
        <f>IFERROR(VLOOKUP(ROWS($B$2394:B2862),$C$2394:$D$4108,2,FALSE),"")</f>
        <v/>
      </c>
      <c r="C2862" s="76">
        <f>IF(ISNUMBER(SEARCH($B$3,D2862)),MAXA($C$2393:C2861)+1,0)</f>
        <v>0</v>
      </c>
      <c r="D2862" s="119"/>
      <c r="M2862" s="119">
        <f>'اسماء العملاء'!A470</f>
        <v>0</v>
      </c>
      <c r="N2862" s="120"/>
      <c r="O2862" s="58"/>
    </row>
    <row r="2863" spans="1:15" ht="21" customHeight="1" thickBot="1">
      <c r="A2863" s="112" t="e">
        <f ca="1">OFFSET($B$2394,,,COUNTIF($B$2394:B4577,"?*"))</f>
        <v>#VALUE!</v>
      </c>
      <c r="B2863" s="76" t="str">
        <f>IFERROR(VLOOKUP(ROWS($B$2394:B2863),$C$2394:$D$4108,2,FALSE),"")</f>
        <v/>
      </c>
      <c r="C2863" s="76">
        <f>IF(ISNUMBER(SEARCH($B$3,D2863)),MAXA($C$2393:C2862)+1,0)</f>
        <v>0</v>
      </c>
      <c r="D2863" s="119"/>
      <c r="M2863" s="119">
        <f>'اسماء العملاء'!A471</f>
        <v>0</v>
      </c>
      <c r="N2863" s="120"/>
      <c r="O2863" s="58"/>
    </row>
    <row r="2864" spans="1:15" ht="21" customHeight="1" thickBot="1">
      <c r="A2864" s="112" t="e">
        <f ca="1">OFFSET($B$2394,,,COUNTIF($B$2394:B4578,"?*"))</f>
        <v>#VALUE!</v>
      </c>
      <c r="B2864" s="76" t="str">
        <f>IFERROR(VLOOKUP(ROWS($B$2394:B2864),$C$2394:$D$4108,2,FALSE),"")</f>
        <v/>
      </c>
      <c r="C2864" s="76">
        <f>IF(ISNUMBER(SEARCH($B$3,D2864)),MAXA($C$2393:C2863)+1,0)</f>
        <v>0</v>
      </c>
      <c r="D2864" s="119"/>
      <c r="M2864" s="119">
        <f>'اسماء العملاء'!A472</f>
        <v>0</v>
      </c>
      <c r="N2864" s="120"/>
      <c r="O2864" s="58"/>
    </row>
    <row r="2865" spans="1:15" ht="21" customHeight="1" thickBot="1">
      <c r="A2865" s="112" t="e">
        <f ca="1">OFFSET($B$2394,,,COUNTIF($B$2394:B4579,"?*"))</f>
        <v>#VALUE!</v>
      </c>
      <c r="B2865" s="76" t="str">
        <f>IFERROR(VLOOKUP(ROWS($B$2394:B2865),$C$2394:$D$4108,2,FALSE),"")</f>
        <v/>
      </c>
      <c r="C2865" s="76">
        <f>IF(ISNUMBER(SEARCH($B$3,D2865)),MAXA($C$2393:C2864)+1,0)</f>
        <v>0</v>
      </c>
      <c r="D2865" s="119"/>
      <c r="M2865" s="119">
        <f>'اسماء العملاء'!A473</f>
        <v>0</v>
      </c>
      <c r="N2865" s="120"/>
      <c r="O2865" s="58"/>
    </row>
    <row r="2866" spans="1:15" ht="21" customHeight="1" thickBot="1">
      <c r="A2866" s="112" t="e">
        <f ca="1">OFFSET($B$2394,,,COUNTIF($B$2394:B4580,"?*"))</f>
        <v>#VALUE!</v>
      </c>
      <c r="B2866" s="76" t="str">
        <f>IFERROR(VLOOKUP(ROWS($B$2394:B2866),$C$2394:$D$4108,2,FALSE),"")</f>
        <v/>
      </c>
      <c r="C2866" s="76">
        <f>IF(ISNUMBER(SEARCH($B$3,D2866)),MAXA($C$2393:C2865)+1,0)</f>
        <v>0</v>
      </c>
      <c r="D2866" s="119"/>
      <c r="M2866" s="119">
        <f>'اسماء العملاء'!A474</f>
        <v>0</v>
      </c>
      <c r="N2866" s="120"/>
      <c r="O2866" s="58"/>
    </row>
    <row r="2867" spans="1:15" ht="21" customHeight="1" thickBot="1">
      <c r="A2867" s="112" t="e">
        <f ca="1">OFFSET($B$2394,,,COUNTIF($B$2394:B4581,"?*"))</f>
        <v>#VALUE!</v>
      </c>
      <c r="B2867" s="76" t="str">
        <f>IFERROR(VLOOKUP(ROWS($B$2394:B2867),$C$2394:$D$4108,2,FALSE),"")</f>
        <v/>
      </c>
      <c r="C2867" s="76">
        <f>IF(ISNUMBER(SEARCH($B$3,D2867)),MAXA($C$2393:C2866)+1,0)</f>
        <v>0</v>
      </c>
      <c r="D2867" s="119"/>
      <c r="M2867" s="119">
        <f>'اسماء العملاء'!A475</f>
        <v>0</v>
      </c>
      <c r="N2867" s="120"/>
      <c r="O2867" s="58"/>
    </row>
    <row r="2868" spans="1:15" ht="21" customHeight="1" thickBot="1">
      <c r="A2868" s="112" t="e">
        <f ca="1">OFFSET($B$2394,,,COUNTIF($B$2394:B4582,"?*"))</f>
        <v>#VALUE!</v>
      </c>
      <c r="B2868" s="76" t="str">
        <f>IFERROR(VLOOKUP(ROWS($B$2394:B2868),$C$2394:$D$4108,2,FALSE),"")</f>
        <v/>
      </c>
      <c r="C2868" s="76">
        <f>IF(ISNUMBER(SEARCH($B$3,D2868)),MAXA($C$2393:C2867)+1,0)</f>
        <v>0</v>
      </c>
      <c r="D2868" s="119"/>
      <c r="M2868" s="119">
        <f>'اسماء العملاء'!A476</f>
        <v>0</v>
      </c>
      <c r="N2868" s="120"/>
      <c r="O2868" s="58"/>
    </row>
    <row r="2869" spans="1:15" ht="21" customHeight="1" thickBot="1">
      <c r="A2869" s="112" t="e">
        <f ca="1">OFFSET($B$2394,,,COUNTIF($B$2394:B4583,"?*"))</f>
        <v>#VALUE!</v>
      </c>
      <c r="B2869" s="76" t="str">
        <f>IFERROR(VLOOKUP(ROWS($B$2394:B2869),$C$2394:$D$4108,2,FALSE),"")</f>
        <v/>
      </c>
      <c r="C2869" s="76">
        <f>IF(ISNUMBER(SEARCH($B$3,D2869)),MAXA($C$2393:C2868)+1,0)</f>
        <v>0</v>
      </c>
      <c r="D2869" s="119"/>
      <c r="M2869" s="119">
        <f>'اسماء العملاء'!A477</f>
        <v>0</v>
      </c>
      <c r="N2869" s="120"/>
      <c r="O2869" s="58"/>
    </row>
    <row r="2870" spans="1:15" ht="21" customHeight="1" thickBot="1">
      <c r="A2870" s="112" t="e">
        <f ca="1">OFFSET($B$2394,,,COUNTIF($B$2394:B4584,"?*"))</f>
        <v>#VALUE!</v>
      </c>
      <c r="B2870" s="76" t="str">
        <f>IFERROR(VLOOKUP(ROWS($B$2394:B2870),$C$2394:$D$4108,2,FALSE),"")</f>
        <v/>
      </c>
      <c r="C2870" s="76">
        <f>IF(ISNUMBER(SEARCH($B$3,D2870)),MAXA($C$2393:C2869)+1,0)</f>
        <v>0</v>
      </c>
      <c r="D2870" s="119"/>
      <c r="M2870" s="119">
        <f>'اسماء العملاء'!A478</f>
        <v>0</v>
      </c>
      <c r="N2870" s="120"/>
      <c r="O2870" s="58"/>
    </row>
    <row r="2871" spans="1:15" ht="21" customHeight="1" thickBot="1">
      <c r="A2871" s="112" t="e">
        <f ca="1">OFFSET($B$2394,,,COUNTIF($B$2394:B4585,"?*"))</f>
        <v>#VALUE!</v>
      </c>
      <c r="B2871" s="76" t="str">
        <f>IFERROR(VLOOKUP(ROWS($B$2394:B2871),$C$2394:$D$4108,2,FALSE),"")</f>
        <v/>
      </c>
      <c r="C2871" s="76">
        <f>IF(ISNUMBER(SEARCH($B$3,D2871)),MAXA($C$2393:C2870)+1,0)</f>
        <v>0</v>
      </c>
      <c r="D2871" s="119"/>
      <c r="M2871" s="119">
        <f>'اسماء العملاء'!A479</f>
        <v>0</v>
      </c>
      <c r="N2871" s="120"/>
      <c r="O2871" s="58"/>
    </row>
    <row r="2872" spans="1:15" ht="21" customHeight="1" thickBot="1">
      <c r="A2872" s="112" t="e">
        <f ca="1">OFFSET($B$2394,,,COUNTIF($B$2394:B4586,"?*"))</f>
        <v>#VALUE!</v>
      </c>
      <c r="B2872" s="76" t="str">
        <f>IFERROR(VLOOKUP(ROWS($B$2394:B2872),$C$2394:$D$4108,2,FALSE),"")</f>
        <v/>
      </c>
      <c r="C2872" s="76">
        <f>IF(ISNUMBER(SEARCH($B$3,D2872)),MAXA($C$2393:C2871)+1,0)</f>
        <v>0</v>
      </c>
      <c r="D2872" s="119"/>
      <c r="M2872" s="119">
        <f>'اسماء العملاء'!A480</f>
        <v>0</v>
      </c>
      <c r="N2872" s="120"/>
      <c r="O2872" s="58"/>
    </row>
    <row r="2873" spans="1:15" ht="21" customHeight="1" thickBot="1">
      <c r="A2873" s="112" t="e">
        <f ca="1">OFFSET($B$2394,,,COUNTIF($B$2394:B4587,"?*"))</f>
        <v>#VALUE!</v>
      </c>
      <c r="B2873" s="76" t="str">
        <f>IFERROR(VLOOKUP(ROWS($B$2394:B2873),$C$2394:$D$4108,2,FALSE),"")</f>
        <v/>
      </c>
      <c r="C2873" s="76">
        <f>IF(ISNUMBER(SEARCH($B$3,D2873)),MAXA($C$2393:C2872)+1,0)</f>
        <v>0</v>
      </c>
      <c r="D2873" s="119"/>
      <c r="M2873" s="119">
        <f>'اسماء العملاء'!A481</f>
        <v>0</v>
      </c>
      <c r="N2873" s="120"/>
      <c r="O2873" s="58"/>
    </row>
    <row r="2874" spans="1:15" ht="21" customHeight="1" thickBot="1">
      <c r="A2874" s="112" t="e">
        <f ca="1">OFFSET($B$2394,,,COUNTIF($B$2394:B4588,"?*"))</f>
        <v>#VALUE!</v>
      </c>
      <c r="B2874" s="76" t="str">
        <f>IFERROR(VLOOKUP(ROWS($B$2394:B2874),$C$2394:$D$4108,2,FALSE),"")</f>
        <v/>
      </c>
      <c r="C2874" s="76">
        <f>IF(ISNUMBER(SEARCH($B$3,D2874)),MAXA($C$2393:C2873)+1,0)</f>
        <v>0</v>
      </c>
      <c r="D2874" s="119"/>
      <c r="M2874" s="119">
        <f>'اسماء العملاء'!A482</f>
        <v>0</v>
      </c>
      <c r="N2874" s="120"/>
      <c r="O2874" s="58"/>
    </row>
    <row r="2875" spans="1:15" ht="21" customHeight="1" thickBot="1">
      <c r="A2875" s="112" t="e">
        <f ca="1">OFFSET($B$2394,,,COUNTIF($B$2394:B4589,"?*"))</f>
        <v>#VALUE!</v>
      </c>
      <c r="B2875" s="76" t="str">
        <f>IFERROR(VLOOKUP(ROWS($B$2394:B2875),$C$2394:$D$4108,2,FALSE),"")</f>
        <v/>
      </c>
      <c r="C2875" s="76">
        <f>IF(ISNUMBER(SEARCH($B$3,D2875)),MAXA($C$2393:C2874)+1,0)</f>
        <v>0</v>
      </c>
      <c r="D2875" s="119"/>
      <c r="M2875" s="119">
        <f>'اسماء العملاء'!A483</f>
        <v>0</v>
      </c>
      <c r="N2875" s="120"/>
      <c r="O2875" s="58"/>
    </row>
    <row r="2876" spans="1:15" ht="21" customHeight="1" thickBot="1">
      <c r="A2876" s="112" t="e">
        <f ca="1">OFFSET($B$2394,,,COUNTIF($B$2394:B4590,"?*"))</f>
        <v>#VALUE!</v>
      </c>
      <c r="B2876" s="76" t="str">
        <f>IFERROR(VLOOKUP(ROWS($B$2394:B2876),$C$2394:$D$4108,2,FALSE),"")</f>
        <v/>
      </c>
      <c r="C2876" s="76">
        <f>IF(ISNUMBER(SEARCH($B$3,D2876)),MAXA($C$2393:C2875)+1,0)</f>
        <v>0</v>
      </c>
      <c r="D2876" s="119"/>
      <c r="M2876" s="119">
        <f>'اسماء العملاء'!A484</f>
        <v>0</v>
      </c>
      <c r="N2876" s="120"/>
      <c r="O2876" s="58"/>
    </row>
    <row r="2877" spans="1:15" ht="21" customHeight="1" thickBot="1">
      <c r="A2877" s="112" t="e">
        <f ca="1">OFFSET($B$2394,,,COUNTIF($B$2394:B4591,"?*"))</f>
        <v>#VALUE!</v>
      </c>
      <c r="B2877" s="76" t="str">
        <f>IFERROR(VLOOKUP(ROWS($B$2394:B2877),$C$2394:$D$4108,2,FALSE),"")</f>
        <v/>
      </c>
      <c r="C2877" s="76">
        <f>IF(ISNUMBER(SEARCH($B$3,D2877)),MAXA($C$2393:C2876)+1,0)</f>
        <v>0</v>
      </c>
      <c r="D2877" s="119"/>
      <c r="M2877" s="119">
        <f>'اسماء العملاء'!A485</f>
        <v>0</v>
      </c>
      <c r="N2877" s="120"/>
      <c r="O2877" s="58"/>
    </row>
    <row r="2878" spans="1:15" ht="21" customHeight="1" thickBot="1">
      <c r="A2878" s="112" t="e">
        <f ca="1">OFFSET($B$2394,,,COUNTIF($B$2394:B4592,"?*"))</f>
        <v>#VALUE!</v>
      </c>
      <c r="B2878" s="76" t="str">
        <f>IFERROR(VLOOKUP(ROWS($B$2394:B2878),$C$2394:$D$4108,2,FALSE),"")</f>
        <v/>
      </c>
      <c r="C2878" s="76">
        <f>IF(ISNUMBER(SEARCH($B$3,D2878)),MAXA($C$2393:C2877)+1,0)</f>
        <v>0</v>
      </c>
      <c r="D2878" s="119"/>
      <c r="M2878" s="119">
        <f>'اسماء العملاء'!A486</f>
        <v>0</v>
      </c>
      <c r="N2878" s="120"/>
      <c r="O2878" s="58"/>
    </row>
    <row r="2879" spans="1:15" ht="21" customHeight="1" thickBot="1">
      <c r="A2879" s="112" t="e">
        <f ca="1">OFFSET($B$2394,,,COUNTIF($B$2394:B4593,"?*"))</f>
        <v>#VALUE!</v>
      </c>
      <c r="B2879" s="76" t="str">
        <f>IFERROR(VLOOKUP(ROWS($B$2394:B2879),$C$2394:$D$4108,2,FALSE),"")</f>
        <v/>
      </c>
      <c r="C2879" s="76">
        <f>IF(ISNUMBER(SEARCH($B$3,D2879)),MAXA($C$2393:C2878)+1,0)</f>
        <v>0</v>
      </c>
      <c r="D2879" s="119"/>
      <c r="M2879" s="119">
        <f>'اسماء العملاء'!A487</f>
        <v>0</v>
      </c>
      <c r="N2879" s="120"/>
      <c r="O2879" s="58"/>
    </row>
    <row r="2880" spans="1:15" ht="21" customHeight="1" thickBot="1">
      <c r="A2880" s="112" t="e">
        <f ca="1">OFFSET($B$2394,,,COUNTIF($B$2394:B4594,"?*"))</f>
        <v>#VALUE!</v>
      </c>
      <c r="B2880" s="76" t="str">
        <f>IFERROR(VLOOKUP(ROWS($B$2394:B2880),$C$2394:$D$4108,2,FALSE),"")</f>
        <v/>
      </c>
      <c r="C2880" s="76">
        <f>IF(ISNUMBER(SEARCH($B$3,D2880)),MAXA($C$2393:C2879)+1,0)</f>
        <v>0</v>
      </c>
      <c r="D2880" s="119"/>
      <c r="M2880" s="119">
        <f>'اسماء العملاء'!A488</f>
        <v>0</v>
      </c>
      <c r="N2880" s="120"/>
      <c r="O2880" s="58"/>
    </row>
    <row r="2881" spans="1:15" ht="21" customHeight="1" thickBot="1">
      <c r="A2881" s="112" t="e">
        <f ca="1">OFFSET($B$2394,,,COUNTIF($B$2394:B4595,"?*"))</f>
        <v>#VALUE!</v>
      </c>
      <c r="B2881" s="76" t="str">
        <f>IFERROR(VLOOKUP(ROWS($B$2394:B2881),$C$2394:$D$4108,2,FALSE),"")</f>
        <v/>
      </c>
      <c r="C2881" s="76">
        <f>IF(ISNUMBER(SEARCH($B$3,D2881)),MAXA($C$2393:C2880)+1,0)</f>
        <v>0</v>
      </c>
      <c r="D2881" s="119"/>
      <c r="M2881" s="119">
        <f>'اسماء العملاء'!A489</f>
        <v>0</v>
      </c>
      <c r="N2881" s="120"/>
      <c r="O2881" s="58"/>
    </row>
    <row r="2882" spans="1:15" ht="21" customHeight="1" thickBot="1">
      <c r="A2882" s="112" t="e">
        <f ca="1">OFFSET($B$2394,,,COUNTIF($B$2394:B4596,"?*"))</f>
        <v>#VALUE!</v>
      </c>
      <c r="B2882" s="76" t="str">
        <f>IFERROR(VLOOKUP(ROWS($B$2394:B2882),$C$2394:$D$4108,2,FALSE),"")</f>
        <v/>
      </c>
      <c r="C2882" s="76">
        <f>IF(ISNUMBER(SEARCH($B$3,D2882)),MAXA($C$2393:C2881)+1,0)</f>
        <v>0</v>
      </c>
      <c r="D2882" s="119"/>
      <c r="M2882" s="119">
        <f>'اسماء العملاء'!A490</f>
        <v>0</v>
      </c>
      <c r="N2882" s="120"/>
      <c r="O2882" s="58"/>
    </row>
    <row r="2883" spans="1:15" ht="21" customHeight="1" thickBot="1">
      <c r="A2883" s="112" t="e">
        <f ca="1">OFFSET($B$2394,,,COUNTIF($B$2394:B4597,"?*"))</f>
        <v>#VALUE!</v>
      </c>
      <c r="B2883" s="76" t="str">
        <f>IFERROR(VLOOKUP(ROWS($B$2394:B2883),$C$2394:$D$4108,2,FALSE),"")</f>
        <v/>
      </c>
      <c r="C2883" s="76">
        <f>IF(ISNUMBER(SEARCH($B$3,D2883)),MAXA($C$2393:C2882)+1,0)</f>
        <v>0</v>
      </c>
      <c r="D2883" s="119"/>
      <c r="M2883" s="119">
        <f>'اسماء العملاء'!A491</f>
        <v>0</v>
      </c>
      <c r="N2883" s="120"/>
      <c r="O2883" s="58"/>
    </row>
    <row r="2884" spans="1:15" ht="21" customHeight="1" thickBot="1">
      <c r="A2884" s="112" t="e">
        <f ca="1">OFFSET($B$2394,,,COUNTIF($B$2394:B4598,"?*"))</f>
        <v>#VALUE!</v>
      </c>
      <c r="B2884" s="76" t="str">
        <f>IFERROR(VLOOKUP(ROWS($B$2394:B2884),$C$2394:$D$4108,2,FALSE),"")</f>
        <v/>
      </c>
      <c r="C2884" s="76">
        <f>IF(ISNUMBER(SEARCH($B$3,D2884)),MAXA($C$2393:C2883)+1,0)</f>
        <v>0</v>
      </c>
      <c r="D2884" s="119"/>
      <c r="M2884" s="119">
        <f>'اسماء العملاء'!A492</f>
        <v>0</v>
      </c>
      <c r="N2884" s="120"/>
      <c r="O2884" s="58"/>
    </row>
    <row r="2885" spans="1:15" ht="21" customHeight="1" thickBot="1">
      <c r="A2885" s="112" t="e">
        <f ca="1">OFFSET($B$2394,,,COUNTIF($B$2394:B4599,"?*"))</f>
        <v>#VALUE!</v>
      </c>
      <c r="B2885" s="76" t="str">
        <f>IFERROR(VLOOKUP(ROWS($B$2394:B2885),$C$2394:$D$4108,2,FALSE),"")</f>
        <v/>
      </c>
      <c r="C2885" s="76">
        <f>IF(ISNUMBER(SEARCH($B$3,D2885)),MAXA($C$2393:C2884)+1,0)</f>
        <v>0</v>
      </c>
      <c r="D2885" s="119"/>
      <c r="M2885" s="119">
        <f>'اسماء العملاء'!A493</f>
        <v>0</v>
      </c>
      <c r="N2885" s="120"/>
      <c r="O2885" s="58"/>
    </row>
    <row r="2886" spans="1:15" ht="21" customHeight="1" thickBot="1">
      <c r="A2886" s="112" t="e">
        <f ca="1">OFFSET($B$2394,,,COUNTIF($B$2394:B4600,"?*"))</f>
        <v>#VALUE!</v>
      </c>
      <c r="B2886" s="76" t="str">
        <f>IFERROR(VLOOKUP(ROWS($B$2394:B2886),$C$2394:$D$4108,2,FALSE),"")</f>
        <v/>
      </c>
      <c r="C2886" s="76">
        <f>IF(ISNUMBER(SEARCH($B$3,D2886)),MAXA($C$2393:C2885)+1,0)</f>
        <v>0</v>
      </c>
      <c r="D2886" s="119"/>
      <c r="M2886" s="119">
        <f>'اسماء العملاء'!A494</f>
        <v>0</v>
      </c>
      <c r="N2886" s="120"/>
      <c r="O2886" s="58"/>
    </row>
    <row r="2887" spans="1:15" ht="21" customHeight="1" thickBot="1">
      <c r="A2887" s="112" t="e">
        <f ca="1">OFFSET($B$2394,,,COUNTIF($B$2394:B4601,"?*"))</f>
        <v>#VALUE!</v>
      </c>
      <c r="B2887" s="76" t="str">
        <f>IFERROR(VLOOKUP(ROWS($B$2394:B2887),$C$2394:$D$4108,2,FALSE),"")</f>
        <v/>
      </c>
      <c r="C2887" s="76">
        <f>IF(ISNUMBER(SEARCH($B$3,D2887)),MAXA($C$2393:C2886)+1,0)</f>
        <v>0</v>
      </c>
      <c r="D2887" s="119"/>
      <c r="M2887" s="119">
        <f>'اسماء العملاء'!A495</f>
        <v>0</v>
      </c>
      <c r="N2887" s="120"/>
      <c r="O2887" s="58"/>
    </row>
    <row r="2888" spans="1:15" ht="21" customHeight="1" thickBot="1">
      <c r="A2888" s="112" t="e">
        <f ca="1">OFFSET($B$2394,,,COUNTIF($B$2394:B4602,"?*"))</f>
        <v>#VALUE!</v>
      </c>
      <c r="B2888" s="76" t="str">
        <f>IFERROR(VLOOKUP(ROWS($B$2394:B2888),$C$2394:$D$4108,2,FALSE),"")</f>
        <v/>
      </c>
      <c r="C2888" s="76">
        <f>IF(ISNUMBER(SEARCH($B$3,D2888)),MAXA($C$2393:C2887)+1,0)</f>
        <v>0</v>
      </c>
      <c r="D2888" s="119"/>
      <c r="M2888" s="119">
        <f>'اسماء العملاء'!A496</f>
        <v>0</v>
      </c>
      <c r="N2888" s="120"/>
      <c r="O2888" s="58"/>
    </row>
    <row r="2889" spans="1:15" ht="21" customHeight="1" thickBot="1">
      <c r="A2889" s="112" t="e">
        <f ca="1">OFFSET($B$2394,,,COUNTIF($B$2394:B4603,"?*"))</f>
        <v>#VALUE!</v>
      </c>
      <c r="B2889" s="76" t="str">
        <f>IFERROR(VLOOKUP(ROWS($B$2394:B2889),$C$2394:$D$4108,2,FALSE),"")</f>
        <v/>
      </c>
      <c r="C2889" s="76">
        <f>IF(ISNUMBER(SEARCH($B$3,D2889)),MAXA($C$2393:C2888)+1,0)</f>
        <v>0</v>
      </c>
      <c r="D2889" s="119"/>
      <c r="M2889" s="119">
        <f>'اسماء العملاء'!A497</f>
        <v>0</v>
      </c>
      <c r="N2889" s="120"/>
      <c r="O2889" s="58"/>
    </row>
    <row r="2890" spans="1:15" ht="21" customHeight="1" thickBot="1">
      <c r="A2890" s="112" t="e">
        <f ca="1">OFFSET($B$2394,,,COUNTIF($B$2394:B4604,"?*"))</f>
        <v>#VALUE!</v>
      </c>
      <c r="B2890" s="76" t="str">
        <f>IFERROR(VLOOKUP(ROWS($B$2394:B2890),$C$2394:$D$4108,2,FALSE),"")</f>
        <v/>
      </c>
      <c r="C2890" s="76">
        <f>IF(ISNUMBER(SEARCH($B$3,D2890)),MAXA($C$2393:C2889)+1,0)</f>
        <v>0</v>
      </c>
      <c r="D2890" s="119"/>
      <c r="M2890" s="119">
        <f>'اسماء العملاء'!A498</f>
        <v>0</v>
      </c>
      <c r="N2890" s="120"/>
      <c r="O2890" s="58"/>
    </row>
    <row r="2891" spans="1:15" ht="21" customHeight="1" thickBot="1">
      <c r="A2891" s="112" t="e">
        <f ca="1">OFFSET($B$2394,,,COUNTIF($B$2394:B4605,"?*"))</f>
        <v>#VALUE!</v>
      </c>
      <c r="B2891" s="76" t="str">
        <f>IFERROR(VLOOKUP(ROWS($B$2394:B2891),$C$2394:$D$4108,2,FALSE),"")</f>
        <v/>
      </c>
      <c r="C2891" s="76">
        <f>IF(ISNUMBER(SEARCH($B$3,D2891)),MAXA($C$2393:C2890)+1,0)</f>
        <v>0</v>
      </c>
      <c r="D2891" s="119"/>
      <c r="M2891" s="119">
        <f>'اسماء العملاء'!A499</f>
        <v>0</v>
      </c>
      <c r="N2891" s="120"/>
      <c r="O2891" s="58"/>
    </row>
    <row r="2892" spans="1:15" ht="21" customHeight="1" thickBot="1">
      <c r="A2892" s="112" t="e">
        <f ca="1">OFFSET($B$2394,,,COUNTIF($B$2394:B4606,"?*"))</f>
        <v>#VALUE!</v>
      </c>
      <c r="B2892" s="76" t="str">
        <f>IFERROR(VLOOKUP(ROWS($B$2394:B2892),$C$2394:$D$4108,2,FALSE),"")</f>
        <v/>
      </c>
      <c r="C2892" s="76">
        <f>IF(ISNUMBER(SEARCH($B$3,D2892)),MAXA($C$2393:C2891)+1,0)</f>
        <v>0</v>
      </c>
      <c r="D2892" s="119"/>
      <c r="M2892" s="119">
        <f>'اسماء العملاء'!A500</f>
        <v>0</v>
      </c>
      <c r="N2892" s="120"/>
      <c r="O2892" s="58"/>
    </row>
    <row r="2893" spans="1:15" ht="21" customHeight="1" thickBot="1">
      <c r="A2893" s="112" t="e">
        <f ca="1">OFFSET($B$2394,,,COUNTIF($B$2394:B4607,"?*"))</f>
        <v>#VALUE!</v>
      </c>
      <c r="B2893" s="76" t="str">
        <f>IFERROR(VLOOKUP(ROWS($B$2394:B2893),$C$2394:$D$4108,2,FALSE),"")</f>
        <v/>
      </c>
      <c r="C2893" s="76">
        <f>IF(ISNUMBER(SEARCH($B$3,D2893)),MAXA($C$2393:C2892)+1,0)</f>
        <v>0</v>
      </c>
      <c r="D2893" s="119"/>
      <c r="M2893" s="119">
        <f>'اسماء العملاء'!A501</f>
        <v>0</v>
      </c>
      <c r="N2893" s="120"/>
      <c r="O2893" s="58"/>
    </row>
    <row r="2894" spans="1:15" ht="21" customHeight="1" thickBot="1">
      <c r="A2894" s="112" t="e">
        <f ca="1">OFFSET($B$2394,,,COUNTIF($B$2394:B4608,"?*"))</f>
        <v>#VALUE!</v>
      </c>
      <c r="B2894" s="76" t="str">
        <f>IFERROR(VLOOKUP(ROWS($B$2394:B2894),$C$2394:$D$4108,2,FALSE),"")</f>
        <v/>
      </c>
      <c r="C2894" s="76">
        <f>IF(ISNUMBER(SEARCH($B$3,D2894)),MAXA($C$2393:C2893)+1,0)</f>
        <v>0</v>
      </c>
      <c r="D2894" s="119"/>
      <c r="M2894" s="119">
        <f>'اسماء العملاء'!A502</f>
        <v>0</v>
      </c>
      <c r="N2894" s="120"/>
      <c r="O2894" s="58"/>
    </row>
    <row r="2895" spans="1:15" ht="21" customHeight="1" thickBot="1">
      <c r="A2895" s="112" t="e">
        <f ca="1">OFFSET($B$2394,,,COUNTIF($B$2394:B4609,"?*"))</f>
        <v>#VALUE!</v>
      </c>
      <c r="B2895" s="76" t="str">
        <f>IFERROR(VLOOKUP(ROWS($B$2394:B2895),$C$2394:$D$4108,2,FALSE),"")</f>
        <v/>
      </c>
      <c r="C2895" s="76">
        <f>IF(ISNUMBER(SEARCH($B$3,D2895)),MAXA($C$2393:C2894)+1,0)</f>
        <v>0</v>
      </c>
      <c r="D2895" s="119"/>
      <c r="M2895" s="119">
        <f>'اسماء العملاء'!A503</f>
        <v>0</v>
      </c>
      <c r="N2895" s="120"/>
      <c r="O2895" s="58"/>
    </row>
    <row r="2896" spans="1:15" ht="21" customHeight="1" thickBot="1">
      <c r="A2896" s="112" t="e">
        <f ca="1">OFFSET($B$2394,,,COUNTIF($B$2394:B4610,"?*"))</f>
        <v>#VALUE!</v>
      </c>
      <c r="B2896" s="76" t="str">
        <f>IFERROR(VLOOKUP(ROWS($B$2394:B2896),$C$2394:$D$4108,2,FALSE),"")</f>
        <v/>
      </c>
      <c r="C2896" s="76">
        <f>IF(ISNUMBER(SEARCH($B$3,D2896)),MAXA($C$2393:C2895)+1,0)</f>
        <v>0</v>
      </c>
      <c r="D2896" s="119"/>
      <c r="M2896" s="119">
        <f>'اسماء العملاء'!A504</f>
        <v>0</v>
      </c>
      <c r="N2896" s="120"/>
      <c r="O2896" s="58"/>
    </row>
    <row r="2897" spans="1:15" ht="21" customHeight="1" thickBot="1">
      <c r="A2897" s="112" t="e">
        <f ca="1">OFFSET($B$2394,,,COUNTIF($B$2394:B4611,"?*"))</f>
        <v>#VALUE!</v>
      </c>
      <c r="B2897" s="76" t="str">
        <f>IFERROR(VLOOKUP(ROWS($B$2394:B2897),$C$2394:$D$4108,2,FALSE),"")</f>
        <v/>
      </c>
      <c r="C2897" s="76">
        <f>IF(ISNUMBER(SEARCH($B$3,D2897)),MAXA($C$2393:C2896)+1,0)</f>
        <v>0</v>
      </c>
      <c r="D2897" s="119"/>
      <c r="M2897" s="119">
        <f>'اسماء العملاء'!A505</f>
        <v>0</v>
      </c>
      <c r="N2897" s="120"/>
      <c r="O2897" s="58"/>
    </row>
    <row r="2898" spans="1:15" ht="21" customHeight="1" thickBot="1">
      <c r="A2898" s="112" t="e">
        <f ca="1">OFFSET($B$2394,,,COUNTIF($B$2394:B4612,"?*"))</f>
        <v>#VALUE!</v>
      </c>
      <c r="B2898" s="76" t="str">
        <f>IFERROR(VLOOKUP(ROWS($B$2394:B2898),$C$2394:$D$4108,2,FALSE),"")</f>
        <v/>
      </c>
      <c r="C2898" s="76">
        <f>IF(ISNUMBER(SEARCH($B$3,D2898)),MAXA($C$2393:C2897)+1,0)</f>
        <v>0</v>
      </c>
      <c r="D2898" s="119"/>
      <c r="M2898" s="119">
        <f>'اسماء العملاء'!A506</f>
        <v>0</v>
      </c>
      <c r="N2898" s="120"/>
      <c r="O2898" s="58"/>
    </row>
    <row r="2899" spans="1:15" ht="21" customHeight="1" thickBot="1">
      <c r="A2899" s="112" t="e">
        <f ca="1">OFFSET($B$2394,,,COUNTIF($B$2394:B4613,"?*"))</f>
        <v>#VALUE!</v>
      </c>
      <c r="B2899" s="76" t="str">
        <f>IFERROR(VLOOKUP(ROWS($B$2394:B2899),$C$2394:$D$4108,2,FALSE),"")</f>
        <v/>
      </c>
      <c r="C2899" s="76">
        <f>IF(ISNUMBER(SEARCH($B$3,D2899)),MAXA($C$2393:C2898)+1,0)</f>
        <v>0</v>
      </c>
      <c r="D2899" s="119"/>
      <c r="M2899" s="119">
        <f>'اسماء العملاء'!A507</f>
        <v>0</v>
      </c>
      <c r="N2899" s="120"/>
      <c r="O2899" s="58"/>
    </row>
    <row r="2900" spans="1:15" ht="21" customHeight="1" thickBot="1">
      <c r="A2900" s="112" t="e">
        <f ca="1">OFFSET($B$2394,,,COUNTIF($B$2394:B4614,"?*"))</f>
        <v>#VALUE!</v>
      </c>
      <c r="B2900" s="76" t="str">
        <f>IFERROR(VLOOKUP(ROWS($B$2394:B2900),$C$2394:$D$4108,2,FALSE),"")</f>
        <v/>
      </c>
      <c r="C2900" s="76">
        <f>IF(ISNUMBER(SEARCH($B$3,D2900)),MAXA($C$2393:C2899)+1,0)</f>
        <v>0</v>
      </c>
      <c r="D2900" s="119"/>
      <c r="M2900" s="119">
        <f>'اسماء العملاء'!A508</f>
        <v>0</v>
      </c>
      <c r="N2900" s="120"/>
      <c r="O2900" s="58"/>
    </row>
    <row r="2901" spans="1:15" ht="21" customHeight="1" thickBot="1">
      <c r="A2901" s="112" t="e">
        <f ca="1">OFFSET($B$2394,,,COUNTIF($B$2394:B4615,"?*"))</f>
        <v>#VALUE!</v>
      </c>
      <c r="B2901" s="76" t="str">
        <f>IFERROR(VLOOKUP(ROWS($B$2394:B2901),$C$2394:$D$4108,2,FALSE),"")</f>
        <v/>
      </c>
      <c r="C2901" s="76">
        <f>IF(ISNUMBER(SEARCH($B$3,D2901)),MAXA($C$2393:C2900)+1,0)</f>
        <v>0</v>
      </c>
      <c r="D2901" s="119"/>
      <c r="M2901" s="119">
        <f>'اسماء العملاء'!A509</f>
        <v>0</v>
      </c>
      <c r="N2901" s="120"/>
      <c r="O2901" s="58"/>
    </row>
    <row r="2902" spans="1:15" ht="21" customHeight="1" thickBot="1">
      <c r="A2902" s="112" t="e">
        <f ca="1">OFFSET($B$2394,,,COUNTIF($B$2394:B4616,"?*"))</f>
        <v>#VALUE!</v>
      </c>
      <c r="B2902" s="76" t="str">
        <f>IFERROR(VLOOKUP(ROWS($B$2394:B2902),$C$2394:$D$4108,2,FALSE),"")</f>
        <v/>
      </c>
      <c r="C2902" s="76">
        <f>IF(ISNUMBER(SEARCH($B$3,D2902)),MAXA($C$2393:C2901)+1,0)</f>
        <v>0</v>
      </c>
      <c r="D2902" s="119"/>
      <c r="M2902" s="119">
        <f>'اسماء العملاء'!A510</f>
        <v>0</v>
      </c>
      <c r="N2902" s="120"/>
      <c r="O2902" s="58"/>
    </row>
    <row r="2903" spans="1:15" ht="21" customHeight="1" thickBot="1">
      <c r="A2903" s="112" t="e">
        <f ca="1">OFFSET($B$2394,,,COUNTIF($B$2394:B4617,"?*"))</f>
        <v>#VALUE!</v>
      </c>
      <c r="B2903" s="76" t="str">
        <f>IFERROR(VLOOKUP(ROWS($B$2394:B2903),$C$2394:$D$4108,2,FALSE),"")</f>
        <v/>
      </c>
      <c r="C2903" s="76">
        <f>IF(ISNUMBER(SEARCH($B$3,D2903)),MAXA($C$2393:C2902)+1,0)</f>
        <v>0</v>
      </c>
      <c r="D2903" s="119"/>
      <c r="M2903" s="119">
        <f>'اسماء العملاء'!A511</f>
        <v>0</v>
      </c>
      <c r="N2903" s="120"/>
      <c r="O2903" s="58"/>
    </row>
    <row r="2904" spans="1:15" ht="21" customHeight="1" thickBot="1">
      <c r="A2904" s="112" t="e">
        <f ca="1">OFFSET($B$2394,,,COUNTIF($B$2394:B4618,"?*"))</f>
        <v>#VALUE!</v>
      </c>
      <c r="B2904" s="76" t="str">
        <f>IFERROR(VLOOKUP(ROWS($B$2394:B2904),$C$2394:$D$4108,2,FALSE),"")</f>
        <v/>
      </c>
      <c r="C2904" s="76">
        <f>IF(ISNUMBER(SEARCH($B$3,D2904)),MAXA($C$2393:C2903)+1,0)</f>
        <v>0</v>
      </c>
      <c r="D2904" s="119"/>
      <c r="M2904" s="119">
        <f>'اسماء العملاء'!A512</f>
        <v>0</v>
      </c>
      <c r="N2904" s="120"/>
      <c r="O2904" s="58"/>
    </row>
    <row r="2905" spans="1:15" ht="21" customHeight="1" thickBot="1">
      <c r="A2905" s="112" t="e">
        <f ca="1">OFFSET($B$2394,,,COUNTIF($B$2394:B4619,"?*"))</f>
        <v>#VALUE!</v>
      </c>
      <c r="B2905" s="76" t="str">
        <f>IFERROR(VLOOKUP(ROWS($B$2394:B2905),$C$2394:$D$4108,2,FALSE),"")</f>
        <v/>
      </c>
      <c r="C2905" s="76">
        <f>IF(ISNUMBER(SEARCH($B$3,D2905)),MAXA($C$2393:C2904)+1,0)</f>
        <v>0</v>
      </c>
      <c r="D2905" s="119"/>
      <c r="M2905" s="119">
        <f>'اسماء العملاء'!A513</f>
        <v>0</v>
      </c>
      <c r="N2905" s="120"/>
      <c r="O2905" s="58"/>
    </row>
    <row r="2906" spans="1:15" ht="21" customHeight="1" thickBot="1">
      <c r="A2906" s="112" t="e">
        <f ca="1">OFFSET($B$2394,,,COUNTIF($B$2394:B4620,"?*"))</f>
        <v>#VALUE!</v>
      </c>
      <c r="B2906" s="76" t="str">
        <f>IFERROR(VLOOKUP(ROWS($B$2394:B2906),$C$2394:$D$4108,2,FALSE),"")</f>
        <v/>
      </c>
      <c r="C2906" s="76">
        <f>IF(ISNUMBER(SEARCH($B$3,D2906)),MAXA($C$2393:C2905)+1,0)</f>
        <v>0</v>
      </c>
      <c r="D2906" s="119"/>
      <c r="M2906" s="119">
        <f>'اسماء العملاء'!A514</f>
        <v>0</v>
      </c>
      <c r="N2906" s="120"/>
      <c r="O2906" s="58"/>
    </row>
    <row r="2907" spans="1:15" ht="21" customHeight="1" thickBot="1">
      <c r="A2907" s="112" t="e">
        <f ca="1">OFFSET($B$2394,,,COUNTIF($B$2394:B4621,"?*"))</f>
        <v>#VALUE!</v>
      </c>
      <c r="B2907" s="76" t="str">
        <f>IFERROR(VLOOKUP(ROWS($B$2394:B2907),$C$2394:$D$4108,2,FALSE),"")</f>
        <v/>
      </c>
      <c r="C2907" s="76">
        <f>IF(ISNUMBER(SEARCH($B$3,D2907)),MAXA($C$2393:C2906)+1,0)</f>
        <v>0</v>
      </c>
      <c r="D2907" s="119"/>
      <c r="M2907" s="119">
        <f>'اسماء العملاء'!A515</f>
        <v>0</v>
      </c>
      <c r="N2907" s="120"/>
      <c r="O2907" s="58"/>
    </row>
    <row r="2908" spans="1:15" ht="21" customHeight="1" thickBot="1">
      <c r="A2908" s="112" t="e">
        <f ca="1">OFFSET($B$2394,,,COUNTIF($B$2394:B4622,"?*"))</f>
        <v>#VALUE!</v>
      </c>
      <c r="B2908" s="76" t="str">
        <f>IFERROR(VLOOKUP(ROWS($B$2394:B2908),$C$2394:$D$4108,2,FALSE),"")</f>
        <v/>
      </c>
      <c r="C2908" s="76">
        <f>IF(ISNUMBER(SEARCH($B$3,D2908)),MAXA($C$2393:C2907)+1,0)</f>
        <v>0</v>
      </c>
      <c r="D2908" s="119"/>
      <c r="M2908" s="119">
        <f>'اسماء العملاء'!A516</f>
        <v>0</v>
      </c>
      <c r="N2908" s="120"/>
      <c r="O2908" s="58"/>
    </row>
    <row r="2909" spans="1:15" ht="21" customHeight="1" thickBot="1">
      <c r="A2909" s="112" t="e">
        <f ca="1">OFFSET($B$2394,,,COUNTIF($B$2394:B4623,"?*"))</f>
        <v>#VALUE!</v>
      </c>
      <c r="B2909" s="76" t="str">
        <f>IFERROR(VLOOKUP(ROWS($B$2394:B2909),$C$2394:$D$4108,2,FALSE),"")</f>
        <v/>
      </c>
      <c r="C2909" s="76">
        <f>IF(ISNUMBER(SEARCH($B$3,D2909)),MAXA($C$2393:C2908)+1,0)</f>
        <v>0</v>
      </c>
      <c r="D2909" s="119"/>
      <c r="M2909" s="119">
        <f>'اسماء العملاء'!A517</f>
        <v>0</v>
      </c>
      <c r="N2909" s="120"/>
      <c r="O2909" s="58"/>
    </row>
    <row r="2910" spans="1:15" ht="21" customHeight="1" thickBot="1">
      <c r="A2910" s="112" t="e">
        <f ca="1">OFFSET($B$2394,,,COUNTIF($B$2394:B4624,"?*"))</f>
        <v>#VALUE!</v>
      </c>
      <c r="B2910" s="76" t="str">
        <f>IFERROR(VLOOKUP(ROWS($B$2394:B2910),$C$2394:$D$4108,2,FALSE),"")</f>
        <v/>
      </c>
      <c r="C2910" s="76">
        <f>IF(ISNUMBER(SEARCH($B$3,D2910)),MAXA($C$2393:C2909)+1,0)</f>
        <v>0</v>
      </c>
      <c r="D2910" s="119"/>
      <c r="M2910" s="119">
        <f>'اسماء العملاء'!A518</f>
        <v>0</v>
      </c>
      <c r="N2910" s="120"/>
      <c r="O2910" s="58"/>
    </row>
    <row r="2911" spans="1:15" ht="21" customHeight="1" thickBot="1">
      <c r="A2911" s="112" t="e">
        <f ca="1">OFFSET($B$2394,,,COUNTIF($B$2394:B4625,"?*"))</f>
        <v>#VALUE!</v>
      </c>
      <c r="B2911" s="76" t="str">
        <f>IFERROR(VLOOKUP(ROWS($B$2394:B2911),$C$2394:$D$4108,2,FALSE),"")</f>
        <v/>
      </c>
      <c r="C2911" s="76">
        <f>IF(ISNUMBER(SEARCH($B$3,D2911)),MAXA($C$2393:C2910)+1,0)</f>
        <v>0</v>
      </c>
      <c r="D2911" s="119"/>
      <c r="M2911" s="119">
        <f>'اسماء العملاء'!A519</f>
        <v>0</v>
      </c>
      <c r="N2911" s="120"/>
      <c r="O2911" s="58"/>
    </row>
    <row r="2912" spans="1:15" ht="21" customHeight="1" thickBot="1">
      <c r="A2912" s="112" t="e">
        <f ca="1">OFFSET($B$2394,,,COUNTIF($B$2394:B4626,"?*"))</f>
        <v>#VALUE!</v>
      </c>
      <c r="B2912" s="76" t="str">
        <f>IFERROR(VLOOKUP(ROWS($B$2394:B2912),$C$2394:$D$4108,2,FALSE),"")</f>
        <v/>
      </c>
      <c r="C2912" s="76">
        <f>IF(ISNUMBER(SEARCH($B$3,D2912)),MAXA($C$2393:C2911)+1,0)</f>
        <v>0</v>
      </c>
      <c r="D2912" s="119"/>
      <c r="M2912" s="119">
        <f>'اسماء العملاء'!A520</f>
        <v>0</v>
      </c>
      <c r="N2912" s="120"/>
      <c r="O2912" s="58"/>
    </row>
    <row r="2913" spans="1:15" ht="21" customHeight="1" thickBot="1">
      <c r="A2913" s="112" t="e">
        <f ca="1">OFFSET($B$2394,,,COUNTIF($B$2394:B4627,"?*"))</f>
        <v>#VALUE!</v>
      </c>
      <c r="B2913" s="76" t="str">
        <f>IFERROR(VLOOKUP(ROWS($B$2394:B2913),$C$2394:$D$4108,2,FALSE),"")</f>
        <v/>
      </c>
      <c r="C2913" s="76">
        <f>IF(ISNUMBER(SEARCH($B$3,D2913)),MAXA($C$2393:C2912)+1,0)</f>
        <v>0</v>
      </c>
      <c r="D2913" s="119"/>
      <c r="M2913" s="119">
        <f>'اسماء العملاء'!A521</f>
        <v>0</v>
      </c>
      <c r="N2913" s="120"/>
      <c r="O2913" s="58"/>
    </row>
    <row r="2914" spans="1:15" ht="21" customHeight="1" thickBot="1">
      <c r="A2914" s="112" t="e">
        <f ca="1">OFFSET($B$2394,,,COUNTIF($B$2394:B4628,"?*"))</f>
        <v>#VALUE!</v>
      </c>
      <c r="B2914" s="76" t="str">
        <f>IFERROR(VLOOKUP(ROWS($B$2394:B2914),$C$2394:$D$4108,2,FALSE),"")</f>
        <v/>
      </c>
      <c r="C2914" s="76">
        <f>IF(ISNUMBER(SEARCH($B$3,D2914)),MAXA($C$2393:C2913)+1,0)</f>
        <v>0</v>
      </c>
      <c r="D2914" s="119"/>
      <c r="M2914" s="119">
        <f>'اسماء العملاء'!A522</f>
        <v>0</v>
      </c>
      <c r="N2914" s="120"/>
      <c r="O2914" s="58"/>
    </row>
    <row r="2915" spans="1:15" ht="21" customHeight="1" thickBot="1">
      <c r="A2915" s="112" t="e">
        <f ca="1">OFFSET($B$2394,,,COUNTIF($B$2394:B4629,"?*"))</f>
        <v>#VALUE!</v>
      </c>
      <c r="B2915" s="76" t="str">
        <f>IFERROR(VLOOKUP(ROWS($B$2394:B2915),$C$2394:$D$4108,2,FALSE),"")</f>
        <v/>
      </c>
      <c r="C2915" s="76">
        <f>IF(ISNUMBER(SEARCH($B$3,D2915)),MAXA($C$2393:C2914)+1,0)</f>
        <v>0</v>
      </c>
      <c r="D2915" s="119"/>
      <c r="M2915" s="119">
        <f>'اسماء العملاء'!A523</f>
        <v>0</v>
      </c>
      <c r="N2915" s="120"/>
      <c r="O2915" s="58"/>
    </row>
    <row r="2916" spans="1:15" ht="21" customHeight="1" thickBot="1">
      <c r="A2916" s="112" t="e">
        <f ca="1">OFFSET($B$2394,,,COUNTIF($B$2394:B4630,"?*"))</f>
        <v>#VALUE!</v>
      </c>
      <c r="B2916" s="76" t="str">
        <f>IFERROR(VLOOKUP(ROWS($B$2394:B2916),$C$2394:$D$4108,2,FALSE),"")</f>
        <v/>
      </c>
      <c r="C2916" s="76">
        <f>IF(ISNUMBER(SEARCH($B$3,D2916)),MAXA($C$2393:C2915)+1,0)</f>
        <v>0</v>
      </c>
      <c r="D2916" s="119"/>
      <c r="M2916" s="119">
        <f>'اسماء العملاء'!A524</f>
        <v>0</v>
      </c>
      <c r="N2916" s="120"/>
      <c r="O2916" s="58"/>
    </row>
    <row r="2917" spans="1:15" ht="21" customHeight="1" thickBot="1">
      <c r="A2917" s="112" t="e">
        <f ca="1">OFFSET($B$2394,,,COUNTIF($B$2394:B4631,"?*"))</f>
        <v>#VALUE!</v>
      </c>
      <c r="B2917" s="76" t="str">
        <f>IFERROR(VLOOKUP(ROWS($B$2394:B2917),$C$2394:$D$4108,2,FALSE),"")</f>
        <v/>
      </c>
      <c r="C2917" s="76">
        <f>IF(ISNUMBER(SEARCH($B$3,D2917)),MAXA($C$2393:C2916)+1,0)</f>
        <v>0</v>
      </c>
      <c r="D2917" s="119"/>
      <c r="M2917" s="119">
        <f>'اسماء العملاء'!A525</f>
        <v>0</v>
      </c>
      <c r="N2917" s="120"/>
      <c r="O2917" s="58"/>
    </row>
    <row r="2918" spans="1:15" ht="21" customHeight="1" thickBot="1">
      <c r="A2918" s="112" t="e">
        <f ca="1">OFFSET($B$2394,,,COUNTIF($B$2394:B4632,"?*"))</f>
        <v>#VALUE!</v>
      </c>
      <c r="B2918" s="76" t="str">
        <f>IFERROR(VLOOKUP(ROWS($B$2394:B2918),$C$2394:$D$4108,2,FALSE),"")</f>
        <v/>
      </c>
      <c r="C2918" s="76">
        <f>IF(ISNUMBER(SEARCH($B$3,D2918)),MAXA($C$2393:C2917)+1,0)</f>
        <v>0</v>
      </c>
      <c r="D2918" s="119"/>
      <c r="M2918" s="119">
        <f>'اسماء العملاء'!A526</f>
        <v>0</v>
      </c>
      <c r="N2918" s="120"/>
      <c r="O2918" s="58"/>
    </row>
    <row r="2919" spans="1:15" ht="21" customHeight="1" thickBot="1">
      <c r="A2919" s="112" t="e">
        <f ca="1">OFFSET($B$2394,,,COUNTIF($B$2394:B4633,"?*"))</f>
        <v>#VALUE!</v>
      </c>
      <c r="B2919" s="76" t="str">
        <f>IFERROR(VLOOKUP(ROWS($B$2394:B2919),$C$2394:$D$4108,2,FALSE),"")</f>
        <v/>
      </c>
      <c r="C2919" s="76">
        <f>IF(ISNUMBER(SEARCH($B$3,D2919)),MAXA($C$2393:C2918)+1,0)</f>
        <v>0</v>
      </c>
      <c r="D2919" s="119"/>
      <c r="M2919" s="119">
        <f>'اسماء العملاء'!A527</f>
        <v>0</v>
      </c>
      <c r="N2919" s="120"/>
      <c r="O2919" s="58"/>
    </row>
    <row r="2920" spans="1:15" ht="21" customHeight="1" thickBot="1">
      <c r="A2920" s="112" t="e">
        <f ca="1">OFFSET($B$2394,,,COUNTIF($B$2394:B4634,"?*"))</f>
        <v>#VALUE!</v>
      </c>
      <c r="B2920" s="76" t="str">
        <f>IFERROR(VLOOKUP(ROWS($B$2394:B2920),$C$2394:$D$4108,2,FALSE),"")</f>
        <v/>
      </c>
      <c r="C2920" s="76">
        <f>IF(ISNUMBER(SEARCH($B$3,D2920)),MAXA($C$2393:C2919)+1,0)</f>
        <v>0</v>
      </c>
      <c r="D2920" s="119"/>
      <c r="M2920" s="119">
        <f>'اسماء العملاء'!A528</f>
        <v>0</v>
      </c>
      <c r="N2920" s="120"/>
      <c r="O2920" s="58"/>
    </row>
    <row r="2921" spans="1:15" ht="21" customHeight="1" thickBot="1">
      <c r="A2921" s="112" t="e">
        <f ca="1">OFFSET($B$2394,,,COUNTIF($B$2394:B4635,"?*"))</f>
        <v>#VALUE!</v>
      </c>
      <c r="B2921" s="76" t="str">
        <f>IFERROR(VLOOKUP(ROWS($B$2394:B2921),$C$2394:$D$4108,2,FALSE),"")</f>
        <v/>
      </c>
      <c r="C2921" s="76">
        <f>IF(ISNUMBER(SEARCH($B$3,D2921)),MAXA($C$2393:C2920)+1,0)</f>
        <v>0</v>
      </c>
      <c r="D2921" s="119"/>
      <c r="M2921" s="119">
        <f>'اسماء العملاء'!A529</f>
        <v>0</v>
      </c>
      <c r="N2921" s="120"/>
      <c r="O2921" s="58"/>
    </row>
    <row r="2922" spans="1:15" ht="21" customHeight="1" thickBot="1">
      <c r="A2922" s="112" t="e">
        <f ca="1">OFFSET($B$2394,,,COUNTIF($B$2394:B4636,"?*"))</f>
        <v>#VALUE!</v>
      </c>
      <c r="B2922" s="76" t="str">
        <f>IFERROR(VLOOKUP(ROWS($B$2394:B2922),$C$2394:$D$4108,2,FALSE),"")</f>
        <v/>
      </c>
      <c r="C2922" s="76">
        <f>IF(ISNUMBER(SEARCH($B$3,D2922)),MAXA($C$2393:C2921)+1,0)</f>
        <v>0</v>
      </c>
      <c r="D2922" s="119"/>
      <c r="M2922" s="119">
        <f>'اسماء العملاء'!A530</f>
        <v>0</v>
      </c>
      <c r="N2922" s="120"/>
      <c r="O2922" s="58"/>
    </row>
    <row r="2923" spans="1:15" ht="21" customHeight="1" thickBot="1">
      <c r="A2923" s="112" t="e">
        <f ca="1">OFFSET($B$2394,,,COUNTIF($B$2394:B4637,"?*"))</f>
        <v>#VALUE!</v>
      </c>
      <c r="B2923" s="76" t="str">
        <f>IFERROR(VLOOKUP(ROWS($B$2394:B2923),$C$2394:$D$4108,2,FALSE),"")</f>
        <v/>
      </c>
      <c r="C2923" s="76">
        <f>IF(ISNUMBER(SEARCH($B$3,D2923)),MAXA($C$2393:C2922)+1,0)</f>
        <v>0</v>
      </c>
      <c r="D2923" s="119"/>
      <c r="M2923" s="119">
        <f>'اسماء العملاء'!A531</f>
        <v>0</v>
      </c>
      <c r="N2923" s="120"/>
      <c r="O2923" s="58"/>
    </row>
    <row r="2924" spans="1:15" ht="21" customHeight="1" thickBot="1">
      <c r="A2924" s="112" t="e">
        <f ca="1">OFFSET($B$2394,,,COUNTIF($B$2394:B4638,"?*"))</f>
        <v>#VALUE!</v>
      </c>
      <c r="B2924" s="76" t="str">
        <f>IFERROR(VLOOKUP(ROWS($B$2394:B2924),$C$2394:$D$4108,2,FALSE),"")</f>
        <v/>
      </c>
      <c r="C2924" s="76">
        <f>IF(ISNUMBER(SEARCH($B$3,D2924)),MAXA($C$2393:C2923)+1,0)</f>
        <v>0</v>
      </c>
      <c r="D2924" s="119"/>
      <c r="M2924" s="119">
        <f>'اسماء العملاء'!A532</f>
        <v>0</v>
      </c>
      <c r="N2924" s="120"/>
      <c r="O2924" s="58"/>
    </row>
    <row r="2925" spans="1:15" ht="21" customHeight="1" thickBot="1">
      <c r="A2925" s="112" t="e">
        <f ca="1">OFFSET($B$2394,,,COUNTIF($B$2394:B4639,"?*"))</f>
        <v>#VALUE!</v>
      </c>
      <c r="B2925" s="76" t="str">
        <f>IFERROR(VLOOKUP(ROWS($B$2394:B2925),$C$2394:$D$4108,2,FALSE),"")</f>
        <v/>
      </c>
      <c r="C2925" s="76">
        <f>IF(ISNUMBER(SEARCH($B$3,D2925)),MAXA($C$2393:C2924)+1,0)</f>
        <v>0</v>
      </c>
      <c r="D2925" s="119"/>
      <c r="M2925" s="119">
        <f>'اسماء العملاء'!A533</f>
        <v>0</v>
      </c>
      <c r="N2925" s="120"/>
      <c r="O2925" s="58"/>
    </row>
    <row r="2926" spans="1:15" ht="21" customHeight="1" thickBot="1">
      <c r="A2926" s="112" t="e">
        <f ca="1">OFFSET($B$2394,,,COUNTIF($B$2394:B4640,"?*"))</f>
        <v>#VALUE!</v>
      </c>
      <c r="B2926" s="76" t="str">
        <f>IFERROR(VLOOKUP(ROWS($B$2394:B2926),$C$2394:$D$4108,2,FALSE),"")</f>
        <v/>
      </c>
      <c r="C2926" s="76">
        <f>IF(ISNUMBER(SEARCH($B$3,D2926)),MAXA($C$2393:C2925)+1,0)</f>
        <v>0</v>
      </c>
      <c r="D2926" s="119"/>
      <c r="M2926" s="119">
        <f>'اسماء العملاء'!A534</f>
        <v>0</v>
      </c>
      <c r="N2926" s="120"/>
      <c r="O2926" s="58"/>
    </row>
    <row r="2927" spans="1:15" ht="21" customHeight="1" thickBot="1">
      <c r="A2927" s="112" t="e">
        <f ca="1">OFFSET($B$2394,,,COUNTIF($B$2394:B4641,"?*"))</f>
        <v>#VALUE!</v>
      </c>
      <c r="B2927" s="76" t="str">
        <f>IFERROR(VLOOKUP(ROWS($B$2394:B2927),$C$2394:$D$4108,2,FALSE),"")</f>
        <v/>
      </c>
      <c r="C2927" s="76">
        <f>IF(ISNUMBER(SEARCH($B$3,D2927)),MAXA($C$2393:C2926)+1,0)</f>
        <v>0</v>
      </c>
      <c r="D2927" s="119"/>
      <c r="M2927" s="119">
        <f>'اسماء العملاء'!A535</f>
        <v>0</v>
      </c>
      <c r="N2927" s="120"/>
      <c r="O2927" s="58"/>
    </row>
    <row r="2928" spans="1:15" ht="21" customHeight="1" thickBot="1">
      <c r="A2928" s="112" t="e">
        <f ca="1">OFFSET($B$2394,,,COUNTIF($B$2394:B4642,"?*"))</f>
        <v>#VALUE!</v>
      </c>
      <c r="B2928" s="76" t="str">
        <f>IFERROR(VLOOKUP(ROWS($B$2394:B2928),$C$2394:$D$4108,2,FALSE),"")</f>
        <v/>
      </c>
      <c r="C2928" s="76">
        <f>IF(ISNUMBER(SEARCH($B$3,D2928)),MAXA($C$2393:C2927)+1,0)</f>
        <v>0</v>
      </c>
      <c r="D2928" s="119"/>
      <c r="M2928" s="119">
        <f>'اسماء العملاء'!A536</f>
        <v>0</v>
      </c>
      <c r="N2928" s="120"/>
      <c r="O2928" s="58"/>
    </row>
    <row r="2929" spans="1:15" ht="21" customHeight="1" thickBot="1">
      <c r="A2929" s="112" t="e">
        <f ca="1">OFFSET($B$2394,,,COUNTIF($B$2394:B4643,"?*"))</f>
        <v>#VALUE!</v>
      </c>
      <c r="B2929" s="76" t="str">
        <f>IFERROR(VLOOKUP(ROWS($B$2394:B2929),$C$2394:$D$4108,2,FALSE),"")</f>
        <v/>
      </c>
      <c r="C2929" s="76">
        <f>IF(ISNUMBER(SEARCH($B$3,D2929)),MAXA($C$2393:C2928)+1,0)</f>
        <v>0</v>
      </c>
      <c r="D2929" s="119"/>
      <c r="M2929" s="119">
        <f>'اسماء العملاء'!A537</f>
        <v>0</v>
      </c>
      <c r="N2929" s="120"/>
      <c r="O2929" s="58"/>
    </row>
    <row r="2930" spans="1:15" ht="21" customHeight="1" thickBot="1">
      <c r="A2930" s="112" t="e">
        <f ca="1">OFFSET($B$2394,,,COUNTIF($B$2394:B4644,"?*"))</f>
        <v>#VALUE!</v>
      </c>
      <c r="B2930" s="76" t="str">
        <f>IFERROR(VLOOKUP(ROWS($B$2394:B2930),$C$2394:$D$4108,2,FALSE),"")</f>
        <v/>
      </c>
      <c r="C2930" s="76">
        <f>IF(ISNUMBER(SEARCH($B$3,D2930)),MAXA($C$2393:C2929)+1,0)</f>
        <v>0</v>
      </c>
      <c r="D2930" s="119"/>
      <c r="M2930" s="119">
        <f>'اسماء العملاء'!A538</f>
        <v>0</v>
      </c>
      <c r="N2930" s="120"/>
      <c r="O2930" s="58"/>
    </row>
    <row r="2931" spans="1:15" ht="21" customHeight="1" thickBot="1">
      <c r="A2931" s="112" t="e">
        <f ca="1">OFFSET($B$2394,,,COUNTIF($B$2394:B4645,"?*"))</f>
        <v>#VALUE!</v>
      </c>
      <c r="B2931" s="76" t="str">
        <f>IFERROR(VLOOKUP(ROWS($B$2394:B2931),$C$2394:$D$4108,2,FALSE),"")</f>
        <v/>
      </c>
      <c r="C2931" s="76">
        <f>IF(ISNUMBER(SEARCH($B$3,D2931)),MAXA($C$2393:C2930)+1,0)</f>
        <v>0</v>
      </c>
      <c r="D2931" s="119"/>
      <c r="M2931" s="119">
        <f>'اسماء العملاء'!A539</f>
        <v>0</v>
      </c>
      <c r="N2931" s="120"/>
      <c r="O2931" s="58"/>
    </row>
    <row r="2932" spans="1:15" ht="21" customHeight="1" thickBot="1">
      <c r="A2932" s="112" t="e">
        <f ca="1">OFFSET($B$2394,,,COUNTIF($B$2394:B4646,"?*"))</f>
        <v>#VALUE!</v>
      </c>
      <c r="B2932" s="76" t="str">
        <f>IFERROR(VLOOKUP(ROWS($B$2394:B2932),$C$2394:$D$4108,2,FALSE),"")</f>
        <v/>
      </c>
      <c r="C2932" s="76">
        <f>IF(ISNUMBER(SEARCH($B$3,D2932)),MAXA($C$2393:C2931)+1,0)</f>
        <v>0</v>
      </c>
      <c r="D2932" s="119"/>
      <c r="M2932" s="119">
        <f>'اسماء العملاء'!A540</f>
        <v>0</v>
      </c>
      <c r="N2932" s="120"/>
      <c r="O2932" s="58"/>
    </row>
    <row r="2933" spans="1:15" ht="21" customHeight="1" thickBot="1">
      <c r="A2933" s="112" t="e">
        <f ca="1">OFFSET($B$2394,,,COUNTIF($B$2394:B4647,"?*"))</f>
        <v>#VALUE!</v>
      </c>
      <c r="B2933" s="76" t="str">
        <f>IFERROR(VLOOKUP(ROWS($B$2394:B2933),$C$2394:$D$4108,2,FALSE),"")</f>
        <v/>
      </c>
      <c r="C2933" s="76">
        <f>IF(ISNUMBER(SEARCH($B$3,D2933)),MAXA($C$2393:C2932)+1,0)</f>
        <v>0</v>
      </c>
      <c r="D2933" s="119"/>
      <c r="M2933" s="119">
        <f>'اسماء العملاء'!A541</f>
        <v>0</v>
      </c>
      <c r="N2933" s="120"/>
      <c r="O2933" s="58"/>
    </row>
    <row r="2934" spans="1:15" ht="21" customHeight="1" thickBot="1">
      <c r="A2934" s="112" t="e">
        <f ca="1">OFFSET($B$2394,,,COUNTIF($B$2394:B4648,"?*"))</f>
        <v>#VALUE!</v>
      </c>
      <c r="B2934" s="76" t="str">
        <f>IFERROR(VLOOKUP(ROWS($B$2394:B2934),$C$2394:$D$4108,2,FALSE),"")</f>
        <v/>
      </c>
      <c r="C2934" s="76">
        <f>IF(ISNUMBER(SEARCH($B$3,D2934)),MAXA($C$2393:C2933)+1,0)</f>
        <v>0</v>
      </c>
      <c r="D2934" s="119"/>
      <c r="M2934" s="119">
        <f>'اسماء العملاء'!A542</f>
        <v>0</v>
      </c>
      <c r="N2934" s="120"/>
      <c r="O2934" s="58"/>
    </row>
    <row r="2935" spans="1:15" ht="21" customHeight="1" thickBot="1">
      <c r="A2935" s="112" t="e">
        <f ca="1">OFFSET($B$2394,,,COUNTIF($B$2394:B4649,"?*"))</f>
        <v>#VALUE!</v>
      </c>
      <c r="B2935" s="76" t="str">
        <f>IFERROR(VLOOKUP(ROWS($B$2394:B2935),$C$2394:$D$4108,2,FALSE),"")</f>
        <v/>
      </c>
      <c r="C2935" s="76">
        <f>IF(ISNUMBER(SEARCH($B$3,D2935)),MAXA($C$2393:C2934)+1,0)</f>
        <v>0</v>
      </c>
      <c r="D2935" s="119"/>
      <c r="M2935" s="119">
        <f>'اسماء العملاء'!A543</f>
        <v>0</v>
      </c>
      <c r="N2935" s="120"/>
      <c r="O2935" s="58"/>
    </row>
    <row r="2936" spans="1:15" ht="21" customHeight="1" thickBot="1">
      <c r="A2936" s="112" t="e">
        <f ca="1">OFFSET($B$2394,,,COUNTIF($B$2394:B4650,"?*"))</f>
        <v>#VALUE!</v>
      </c>
      <c r="B2936" s="76" t="str">
        <f>IFERROR(VLOOKUP(ROWS($B$2394:B2936),$C$2394:$D$4108,2,FALSE),"")</f>
        <v/>
      </c>
      <c r="C2936" s="76">
        <f>IF(ISNUMBER(SEARCH($B$3,D2936)),MAXA($C$2393:C2935)+1,0)</f>
        <v>0</v>
      </c>
      <c r="D2936" s="119"/>
      <c r="M2936" s="119">
        <f>'اسماء العملاء'!A544</f>
        <v>0</v>
      </c>
      <c r="N2936" s="120"/>
      <c r="O2936" s="58"/>
    </row>
    <row r="2937" spans="1:15" ht="21" customHeight="1" thickBot="1">
      <c r="A2937" s="112" t="e">
        <f ca="1">OFFSET($B$2394,,,COUNTIF($B$2394:B4651,"?*"))</f>
        <v>#VALUE!</v>
      </c>
      <c r="B2937" s="76" t="str">
        <f>IFERROR(VLOOKUP(ROWS($B$2394:B2937),$C$2394:$D$4108,2,FALSE),"")</f>
        <v/>
      </c>
      <c r="C2937" s="76">
        <f>IF(ISNUMBER(SEARCH($B$3,D2937)),MAXA($C$2393:C2936)+1,0)</f>
        <v>0</v>
      </c>
      <c r="D2937" s="119"/>
      <c r="M2937" s="119">
        <f>'اسماء العملاء'!A545</f>
        <v>0</v>
      </c>
      <c r="N2937" s="120"/>
      <c r="O2937" s="58"/>
    </row>
    <row r="2938" spans="1:15" ht="21" customHeight="1" thickBot="1">
      <c r="A2938" s="112" t="e">
        <f ca="1">OFFSET($B$2394,,,COUNTIF($B$2394:B4652,"?*"))</f>
        <v>#VALUE!</v>
      </c>
      <c r="B2938" s="76" t="str">
        <f>IFERROR(VLOOKUP(ROWS($B$2394:B2938),$C$2394:$D$4108,2,FALSE),"")</f>
        <v/>
      </c>
      <c r="C2938" s="76">
        <f>IF(ISNUMBER(SEARCH($B$3,D2938)),MAXA($C$2393:C2937)+1,0)</f>
        <v>0</v>
      </c>
      <c r="D2938" s="119"/>
      <c r="M2938" s="119">
        <f>'اسماء العملاء'!A546</f>
        <v>0</v>
      </c>
      <c r="N2938" s="120"/>
      <c r="O2938" s="58"/>
    </row>
    <row r="2939" spans="1:15" ht="21" customHeight="1" thickBot="1">
      <c r="A2939" s="112" t="e">
        <f ca="1">OFFSET($B$2394,,,COUNTIF($B$2394:B4653,"?*"))</f>
        <v>#VALUE!</v>
      </c>
      <c r="B2939" s="76" t="str">
        <f>IFERROR(VLOOKUP(ROWS($B$2394:B2939),$C$2394:$D$4108,2,FALSE),"")</f>
        <v/>
      </c>
      <c r="C2939" s="76">
        <f>IF(ISNUMBER(SEARCH($B$3,D2939)),MAXA($C$2393:C2938)+1,0)</f>
        <v>0</v>
      </c>
      <c r="D2939" s="119"/>
      <c r="M2939" s="119">
        <f>'اسماء العملاء'!A547</f>
        <v>0</v>
      </c>
      <c r="N2939" s="120"/>
      <c r="O2939" s="58"/>
    </row>
    <row r="2940" spans="1:15" ht="21" customHeight="1" thickBot="1">
      <c r="A2940" s="112" t="e">
        <f ca="1">OFFSET($B$2394,,,COUNTIF($B$2394:B4654,"?*"))</f>
        <v>#VALUE!</v>
      </c>
      <c r="B2940" s="76" t="str">
        <f>IFERROR(VLOOKUP(ROWS($B$2394:B2940),$C$2394:$D$4108,2,FALSE),"")</f>
        <v/>
      </c>
      <c r="C2940" s="76">
        <f>IF(ISNUMBER(SEARCH($B$3,D2940)),MAXA($C$2393:C2939)+1,0)</f>
        <v>0</v>
      </c>
      <c r="D2940" s="119"/>
      <c r="M2940" s="119">
        <f>'اسماء العملاء'!A548</f>
        <v>0</v>
      </c>
      <c r="N2940" s="120"/>
      <c r="O2940" s="58"/>
    </row>
    <row r="2941" spans="1:15" ht="21" customHeight="1" thickBot="1">
      <c r="A2941" s="112" t="e">
        <f ca="1">OFFSET($B$2394,,,COUNTIF($B$2394:B4655,"?*"))</f>
        <v>#VALUE!</v>
      </c>
      <c r="B2941" s="76" t="str">
        <f>IFERROR(VLOOKUP(ROWS($B$2394:B2941),$C$2394:$D$4108,2,FALSE),"")</f>
        <v/>
      </c>
      <c r="C2941" s="76">
        <f>IF(ISNUMBER(SEARCH($B$3,D2941)),MAXA($C$2393:C2940)+1,0)</f>
        <v>0</v>
      </c>
      <c r="D2941" s="119"/>
      <c r="M2941" s="119">
        <f>'اسماء العملاء'!A549</f>
        <v>0</v>
      </c>
      <c r="N2941" s="120"/>
      <c r="O2941" s="58"/>
    </row>
    <row r="2942" spans="1:15" ht="21" customHeight="1" thickBot="1">
      <c r="A2942" s="112" t="e">
        <f ca="1">OFFSET($B$2394,,,COUNTIF($B$2394:B4656,"?*"))</f>
        <v>#VALUE!</v>
      </c>
      <c r="B2942" s="76" t="str">
        <f>IFERROR(VLOOKUP(ROWS($B$2394:B2942),$C$2394:$D$4108,2,FALSE),"")</f>
        <v/>
      </c>
      <c r="C2942" s="76">
        <f>IF(ISNUMBER(SEARCH($B$3,D2942)),MAXA($C$2393:C2941)+1,0)</f>
        <v>0</v>
      </c>
      <c r="D2942" s="119"/>
      <c r="M2942" s="119">
        <f>'اسماء العملاء'!A550</f>
        <v>0</v>
      </c>
      <c r="N2942" s="120"/>
      <c r="O2942" s="58"/>
    </row>
    <row r="2943" spans="1:15" ht="21" customHeight="1" thickBot="1">
      <c r="A2943" s="112" t="e">
        <f ca="1">OFFSET($B$2394,,,COUNTIF($B$2394:B4657,"?*"))</f>
        <v>#VALUE!</v>
      </c>
      <c r="B2943" s="76" t="str">
        <f>IFERROR(VLOOKUP(ROWS($B$2394:B2943),$C$2394:$D$4108,2,FALSE),"")</f>
        <v/>
      </c>
      <c r="C2943" s="76">
        <f>IF(ISNUMBER(SEARCH($B$3,D2943)),MAXA($C$2393:C2942)+1,0)</f>
        <v>0</v>
      </c>
      <c r="D2943" s="119"/>
      <c r="M2943" s="119">
        <f>'اسماء العملاء'!A551</f>
        <v>0</v>
      </c>
      <c r="N2943" s="120"/>
      <c r="O2943" s="58"/>
    </row>
    <row r="2944" spans="1:15" ht="21" customHeight="1" thickBot="1">
      <c r="A2944" s="112" t="e">
        <f ca="1">OFFSET($B$2394,,,COUNTIF($B$2394:B4658,"?*"))</f>
        <v>#VALUE!</v>
      </c>
      <c r="B2944" s="76" t="str">
        <f>IFERROR(VLOOKUP(ROWS($B$2394:B2944),$C$2394:$D$4108,2,FALSE),"")</f>
        <v/>
      </c>
      <c r="C2944" s="76">
        <f>IF(ISNUMBER(SEARCH($B$3,D2944)),MAXA($C$2393:C2943)+1,0)</f>
        <v>0</v>
      </c>
      <c r="D2944" s="119"/>
      <c r="M2944" s="119">
        <f>'اسماء العملاء'!A552</f>
        <v>0</v>
      </c>
      <c r="N2944" s="120"/>
      <c r="O2944" s="58"/>
    </row>
    <row r="2945" spans="1:15" ht="21" customHeight="1" thickBot="1">
      <c r="A2945" s="112" t="e">
        <f ca="1">OFFSET($B$2394,,,COUNTIF($B$2394:B4659,"?*"))</f>
        <v>#VALUE!</v>
      </c>
      <c r="B2945" s="76" t="str">
        <f>IFERROR(VLOOKUP(ROWS($B$2394:B2945),$C$2394:$D$4108,2,FALSE),"")</f>
        <v/>
      </c>
      <c r="C2945" s="76">
        <f>IF(ISNUMBER(SEARCH($B$3,D2945)),MAXA($C$2393:C2944)+1,0)</f>
        <v>0</v>
      </c>
      <c r="D2945" s="119"/>
      <c r="M2945" s="119">
        <f>'اسماء العملاء'!A553</f>
        <v>0</v>
      </c>
      <c r="N2945" s="120"/>
      <c r="O2945" s="58"/>
    </row>
    <row r="2946" spans="1:15" ht="21" customHeight="1" thickBot="1">
      <c r="A2946" s="112" t="e">
        <f ca="1">OFFSET($B$2394,,,COUNTIF($B$2394:B4660,"?*"))</f>
        <v>#VALUE!</v>
      </c>
      <c r="B2946" s="76" t="str">
        <f>IFERROR(VLOOKUP(ROWS($B$2394:B2946),$C$2394:$D$4108,2,FALSE),"")</f>
        <v/>
      </c>
      <c r="C2946" s="76">
        <f>IF(ISNUMBER(SEARCH($B$3,D2946)),MAXA($C$2393:C2945)+1,0)</f>
        <v>0</v>
      </c>
      <c r="D2946" s="119"/>
      <c r="M2946" s="119">
        <f>'اسماء العملاء'!A554</f>
        <v>0</v>
      </c>
      <c r="N2946" s="120"/>
      <c r="O2946" s="58"/>
    </row>
    <row r="2947" spans="1:15" ht="21" customHeight="1" thickBot="1">
      <c r="A2947" s="112" t="e">
        <f ca="1">OFFSET($B$2394,,,COUNTIF($B$2394:B4661,"?*"))</f>
        <v>#VALUE!</v>
      </c>
      <c r="B2947" s="76" t="str">
        <f>IFERROR(VLOOKUP(ROWS($B$2394:B2947),$C$2394:$D$4108,2,FALSE),"")</f>
        <v/>
      </c>
      <c r="C2947" s="76">
        <f>IF(ISNUMBER(SEARCH($B$3,D2947)),MAXA($C$2393:C2946)+1,0)</f>
        <v>0</v>
      </c>
      <c r="D2947" s="119"/>
      <c r="M2947" s="119">
        <f>'اسماء العملاء'!A555</f>
        <v>0</v>
      </c>
      <c r="N2947" s="120"/>
      <c r="O2947" s="58"/>
    </row>
    <row r="2948" spans="1:15" ht="21" customHeight="1" thickBot="1">
      <c r="A2948" s="112" t="e">
        <f ca="1">OFFSET($B$2394,,,COUNTIF($B$2394:B4662,"?*"))</f>
        <v>#VALUE!</v>
      </c>
      <c r="B2948" s="76" t="str">
        <f>IFERROR(VLOOKUP(ROWS($B$2394:B2948),$C$2394:$D$4108,2,FALSE),"")</f>
        <v/>
      </c>
      <c r="C2948" s="76">
        <f>IF(ISNUMBER(SEARCH($B$3,D2948)),MAXA($C$2393:C2947)+1,0)</f>
        <v>0</v>
      </c>
      <c r="D2948" s="119"/>
      <c r="M2948" s="119">
        <f>'اسماء العملاء'!A556</f>
        <v>0</v>
      </c>
      <c r="N2948" s="120"/>
      <c r="O2948" s="58"/>
    </row>
    <row r="2949" spans="1:15" ht="21" customHeight="1" thickBot="1">
      <c r="A2949" s="112" t="e">
        <f ca="1">OFFSET($B$2394,,,COUNTIF($B$2394:B4663,"?*"))</f>
        <v>#VALUE!</v>
      </c>
      <c r="B2949" s="76" t="str">
        <f>IFERROR(VLOOKUP(ROWS($B$2394:B2949),$C$2394:$D$4108,2,FALSE),"")</f>
        <v/>
      </c>
      <c r="C2949" s="76">
        <f>IF(ISNUMBER(SEARCH($B$3,D2949)),MAXA($C$2393:C2948)+1,0)</f>
        <v>0</v>
      </c>
      <c r="D2949" s="119"/>
      <c r="M2949" s="119">
        <f>'اسماء العملاء'!A557</f>
        <v>0</v>
      </c>
      <c r="N2949" s="120"/>
      <c r="O2949" s="58"/>
    </row>
    <row r="2950" spans="1:15" ht="21" customHeight="1" thickBot="1">
      <c r="A2950" s="112" t="e">
        <f ca="1">OFFSET($B$2394,,,COUNTIF($B$2394:B4664,"?*"))</f>
        <v>#VALUE!</v>
      </c>
      <c r="B2950" s="76" t="str">
        <f>IFERROR(VLOOKUP(ROWS($B$2394:B2950),$C$2394:$D$4108,2,FALSE),"")</f>
        <v/>
      </c>
      <c r="C2950" s="76">
        <f>IF(ISNUMBER(SEARCH($B$3,D2950)),MAXA($C$2393:C2949)+1,0)</f>
        <v>0</v>
      </c>
      <c r="D2950" s="119"/>
      <c r="M2950" s="119">
        <f>'اسماء العملاء'!A558</f>
        <v>0</v>
      </c>
      <c r="N2950" s="120"/>
      <c r="O2950" s="58"/>
    </row>
    <row r="2951" spans="1:15" ht="21" customHeight="1" thickBot="1">
      <c r="A2951" s="112" t="e">
        <f ca="1">OFFSET($B$2394,,,COUNTIF($B$2394:B4665,"?*"))</f>
        <v>#VALUE!</v>
      </c>
      <c r="B2951" s="76" t="str">
        <f>IFERROR(VLOOKUP(ROWS($B$2394:B2951),$C$2394:$D$4108,2,FALSE),"")</f>
        <v/>
      </c>
      <c r="C2951" s="76">
        <f>IF(ISNUMBER(SEARCH($B$3,D2951)),MAXA($C$2393:C2950)+1,0)</f>
        <v>0</v>
      </c>
      <c r="D2951" s="119"/>
      <c r="M2951" s="119">
        <f>'اسماء العملاء'!A559</f>
        <v>0</v>
      </c>
      <c r="N2951" s="120"/>
      <c r="O2951" s="58"/>
    </row>
    <row r="2952" spans="1:15" ht="21" customHeight="1" thickBot="1">
      <c r="A2952" s="112" t="e">
        <f ca="1">OFFSET($B$2394,,,COUNTIF($B$2394:B4666,"?*"))</f>
        <v>#VALUE!</v>
      </c>
      <c r="B2952" s="76" t="str">
        <f>IFERROR(VLOOKUP(ROWS($B$2394:B2952),$C$2394:$D$4108,2,FALSE),"")</f>
        <v/>
      </c>
      <c r="C2952" s="76">
        <f>IF(ISNUMBER(SEARCH($B$3,D2952)),MAXA($C$2393:C2951)+1,0)</f>
        <v>0</v>
      </c>
      <c r="D2952" s="119"/>
      <c r="M2952" s="119">
        <f>'اسماء العملاء'!A560</f>
        <v>0</v>
      </c>
      <c r="N2952" s="120"/>
      <c r="O2952" s="58"/>
    </row>
    <row r="2953" spans="1:15" ht="21" customHeight="1" thickBot="1">
      <c r="A2953" s="112" t="e">
        <f ca="1">OFFSET($B$2394,,,COUNTIF($B$2394:B4667,"?*"))</f>
        <v>#VALUE!</v>
      </c>
      <c r="B2953" s="76" t="str">
        <f>IFERROR(VLOOKUP(ROWS($B$2394:B2953),$C$2394:$D$4108,2,FALSE),"")</f>
        <v/>
      </c>
      <c r="C2953" s="76">
        <f>IF(ISNUMBER(SEARCH($B$3,D2953)),MAXA($C$2393:C2952)+1,0)</f>
        <v>0</v>
      </c>
      <c r="D2953" s="119"/>
      <c r="M2953" s="119">
        <f>'اسماء العملاء'!A561</f>
        <v>0</v>
      </c>
      <c r="N2953" s="120"/>
      <c r="O2953" s="58"/>
    </row>
    <row r="2954" spans="1:15" ht="21" customHeight="1" thickBot="1">
      <c r="A2954" s="112" t="e">
        <f ca="1">OFFSET($B$2394,,,COUNTIF($B$2394:B4668,"?*"))</f>
        <v>#VALUE!</v>
      </c>
      <c r="B2954" s="76" t="str">
        <f>IFERROR(VLOOKUP(ROWS($B$2394:B2954),$C$2394:$D$4108,2,FALSE),"")</f>
        <v/>
      </c>
      <c r="C2954" s="76">
        <f>IF(ISNUMBER(SEARCH($B$3,D2954)),MAXA($C$2393:C2953)+1,0)</f>
        <v>0</v>
      </c>
      <c r="D2954" s="119"/>
      <c r="M2954" s="119">
        <f>'اسماء العملاء'!A562</f>
        <v>0</v>
      </c>
      <c r="N2954" s="120"/>
      <c r="O2954" s="58"/>
    </row>
    <row r="2955" spans="1:15" ht="21" customHeight="1" thickBot="1">
      <c r="A2955" s="112" t="e">
        <f ca="1">OFFSET($B$2394,,,COUNTIF($B$2394:B4669,"?*"))</f>
        <v>#VALUE!</v>
      </c>
      <c r="B2955" s="76" t="str">
        <f>IFERROR(VLOOKUP(ROWS($B$2394:B2955),$C$2394:$D$4108,2,FALSE),"")</f>
        <v/>
      </c>
      <c r="C2955" s="76">
        <f>IF(ISNUMBER(SEARCH($B$3,D2955)),MAXA($C$2393:C2954)+1,0)</f>
        <v>0</v>
      </c>
      <c r="D2955" s="119"/>
      <c r="M2955" s="119">
        <f>'اسماء العملاء'!A563</f>
        <v>0</v>
      </c>
      <c r="N2955" s="120"/>
      <c r="O2955" s="58"/>
    </row>
    <row r="2956" spans="1:15" ht="21" customHeight="1" thickBot="1">
      <c r="A2956" s="112" t="e">
        <f ca="1">OFFSET($B$2394,,,COUNTIF($B$2394:B4670,"?*"))</f>
        <v>#VALUE!</v>
      </c>
      <c r="B2956" s="76" t="str">
        <f>IFERROR(VLOOKUP(ROWS($B$2394:B2956),$C$2394:$D$4108,2,FALSE),"")</f>
        <v/>
      </c>
      <c r="C2956" s="76">
        <f>IF(ISNUMBER(SEARCH($B$3,D2956)),MAXA($C$2393:C2955)+1,0)</f>
        <v>0</v>
      </c>
      <c r="D2956" s="119"/>
      <c r="M2956" s="119">
        <f>'اسماء العملاء'!A564</f>
        <v>0</v>
      </c>
      <c r="N2956" s="120"/>
      <c r="O2956" s="58"/>
    </row>
    <row r="2957" spans="1:15" ht="21" customHeight="1" thickBot="1">
      <c r="A2957" s="112" t="e">
        <f ca="1">OFFSET($B$2394,,,COUNTIF($B$2394:B4671,"?*"))</f>
        <v>#VALUE!</v>
      </c>
      <c r="B2957" s="76" t="str">
        <f>IFERROR(VLOOKUP(ROWS($B$2394:B2957),$C$2394:$D$4108,2,FALSE),"")</f>
        <v/>
      </c>
      <c r="C2957" s="76">
        <f>IF(ISNUMBER(SEARCH($B$3,D2957)),MAXA($C$2393:C2956)+1,0)</f>
        <v>0</v>
      </c>
      <c r="D2957" s="119"/>
      <c r="M2957" s="119">
        <f>'اسماء العملاء'!A565</f>
        <v>0</v>
      </c>
      <c r="N2957" s="120"/>
      <c r="O2957" s="58"/>
    </row>
    <row r="2958" spans="1:15" ht="21" customHeight="1" thickBot="1">
      <c r="A2958" s="112" t="e">
        <f ca="1">OFFSET($B$2394,,,COUNTIF($B$2394:B4672,"?*"))</f>
        <v>#VALUE!</v>
      </c>
      <c r="B2958" s="76" t="str">
        <f>IFERROR(VLOOKUP(ROWS($B$2394:B2958),$C$2394:$D$4108,2,FALSE),"")</f>
        <v/>
      </c>
      <c r="C2958" s="76">
        <f>IF(ISNUMBER(SEARCH($B$3,D2958)),MAXA($C$2393:C2957)+1,0)</f>
        <v>0</v>
      </c>
      <c r="D2958" s="119"/>
      <c r="M2958" s="119">
        <f>'اسماء العملاء'!A566</f>
        <v>0</v>
      </c>
      <c r="N2958" s="120"/>
      <c r="O2958" s="58"/>
    </row>
    <row r="2959" spans="1:15" ht="21" customHeight="1" thickBot="1">
      <c r="A2959" s="112" t="e">
        <f ca="1">OFFSET($B$2394,,,COUNTIF($B$2394:B4673,"?*"))</f>
        <v>#VALUE!</v>
      </c>
      <c r="B2959" s="76" t="str">
        <f>IFERROR(VLOOKUP(ROWS($B$2394:B2959),$C$2394:$D$4108,2,FALSE),"")</f>
        <v/>
      </c>
      <c r="C2959" s="76">
        <f>IF(ISNUMBER(SEARCH($B$3,D2959)),MAXA($C$2393:C2958)+1,0)</f>
        <v>0</v>
      </c>
      <c r="D2959" s="119"/>
      <c r="M2959" s="119">
        <f>'اسماء العملاء'!A567</f>
        <v>0</v>
      </c>
      <c r="N2959" s="120"/>
      <c r="O2959" s="58"/>
    </row>
    <row r="2960" spans="1:15" ht="21" customHeight="1" thickBot="1">
      <c r="A2960" s="112" t="e">
        <f ca="1">OFFSET($B$2394,,,COUNTIF($B$2394:B4674,"?*"))</f>
        <v>#VALUE!</v>
      </c>
      <c r="B2960" s="76" t="str">
        <f>IFERROR(VLOOKUP(ROWS($B$2394:B2960),$C$2394:$D$4108,2,FALSE),"")</f>
        <v/>
      </c>
      <c r="C2960" s="76">
        <f>IF(ISNUMBER(SEARCH($B$3,D2960)),MAXA($C$2393:C2959)+1,0)</f>
        <v>0</v>
      </c>
      <c r="D2960" s="119"/>
      <c r="M2960" s="119">
        <f>'اسماء العملاء'!A568</f>
        <v>0</v>
      </c>
      <c r="N2960" s="120"/>
      <c r="O2960" s="58"/>
    </row>
    <row r="2961" spans="1:15" ht="21" customHeight="1" thickBot="1">
      <c r="A2961" s="112" t="e">
        <f ca="1">OFFSET($B$2394,,,COUNTIF($B$2394:B4675,"?*"))</f>
        <v>#VALUE!</v>
      </c>
      <c r="B2961" s="76" t="str">
        <f>IFERROR(VLOOKUP(ROWS($B$2394:B2961),$C$2394:$D$4108,2,FALSE),"")</f>
        <v/>
      </c>
      <c r="C2961" s="76">
        <f>IF(ISNUMBER(SEARCH($B$3,D2961)),MAXA($C$2393:C2960)+1,0)</f>
        <v>0</v>
      </c>
      <c r="D2961" s="119"/>
      <c r="M2961" s="119">
        <f>'اسماء العملاء'!A569</f>
        <v>0</v>
      </c>
      <c r="N2961" s="120"/>
      <c r="O2961" s="58"/>
    </row>
    <row r="2962" spans="1:15" ht="21" customHeight="1" thickBot="1">
      <c r="A2962" s="112" t="e">
        <f ca="1">OFFSET($B$2394,,,COUNTIF($B$2394:B4676,"?*"))</f>
        <v>#VALUE!</v>
      </c>
      <c r="B2962" s="76" t="str">
        <f>IFERROR(VLOOKUP(ROWS($B$2394:B2962),$C$2394:$D$4108,2,FALSE),"")</f>
        <v/>
      </c>
      <c r="C2962" s="76">
        <f>IF(ISNUMBER(SEARCH($B$3,D2962)),MAXA($C$2393:C2961)+1,0)</f>
        <v>0</v>
      </c>
      <c r="D2962" s="119"/>
      <c r="M2962" s="119">
        <f>'اسماء العملاء'!A570</f>
        <v>0</v>
      </c>
      <c r="N2962" s="120"/>
      <c r="O2962" s="58"/>
    </row>
    <row r="2963" spans="1:15" ht="21" customHeight="1" thickBot="1">
      <c r="A2963" s="112" t="e">
        <f ca="1">OFFSET($B$2394,,,COUNTIF($B$2394:B4677,"?*"))</f>
        <v>#VALUE!</v>
      </c>
      <c r="B2963" s="76" t="str">
        <f>IFERROR(VLOOKUP(ROWS($B$2394:B2963),$C$2394:$D$4108,2,FALSE),"")</f>
        <v/>
      </c>
      <c r="C2963" s="76">
        <f>IF(ISNUMBER(SEARCH($B$3,D2963)),MAXA($C$2393:C2962)+1,0)</f>
        <v>0</v>
      </c>
      <c r="D2963" s="119"/>
      <c r="M2963" s="119">
        <f>'اسماء العملاء'!A571</f>
        <v>0</v>
      </c>
      <c r="N2963" s="120"/>
      <c r="O2963" s="58"/>
    </row>
    <row r="2964" spans="1:15" ht="21" customHeight="1" thickBot="1">
      <c r="A2964" s="112" t="e">
        <f ca="1">OFFSET($B$2394,,,COUNTIF($B$2394:B4678,"?*"))</f>
        <v>#VALUE!</v>
      </c>
      <c r="B2964" s="76" t="str">
        <f>IFERROR(VLOOKUP(ROWS($B$2394:B2964),$C$2394:$D$4108,2,FALSE),"")</f>
        <v/>
      </c>
      <c r="C2964" s="76">
        <f>IF(ISNUMBER(SEARCH($B$3,D2964)),MAXA($C$2393:C2963)+1,0)</f>
        <v>0</v>
      </c>
      <c r="D2964" s="119"/>
      <c r="M2964" s="119">
        <f>'اسماء العملاء'!A572</f>
        <v>0</v>
      </c>
      <c r="N2964" s="120"/>
      <c r="O2964" s="58"/>
    </row>
    <row r="2965" spans="1:15" ht="21" customHeight="1" thickBot="1">
      <c r="A2965" s="112" t="e">
        <f ca="1">OFFSET($B$2394,,,COUNTIF($B$2394:B4679,"?*"))</f>
        <v>#VALUE!</v>
      </c>
      <c r="B2965" s="76" t="str">
        <f>IFERROR(VLOOKUP(ROWS($B$2394:B2965),$C$2394:$D$4108,2,FALSE),"")</f>
        <v/>
      </c>
      <c r="C2965" s="76">
        <f>IF(ISNUMBER(SEARCH($B$3,D2965)),MAXA($C$2393:C2964)+1,0)</f>
        <v>0</v>
      </c>
      <c r="D2965" s="119"/>
      <c r="M2965" s="119">
        <f>'اسماء العملاء'!A573</f>
        <v>0</v>
      </c>
      <c r="N2965" s="120"/>
      <c r="O2965" s="58"/>
    </row>
    <row r="2966" spans="1:15" ht="21" customHeight="1" thickBot="1">
      <c r="A2966" s="112" t="e">
        <f ca="1">OFFSET($B$2394,,,COUNTIF($B$2394:B4680,"?*"))</f>
        <v>#VALUE!</v>
      </c>
      <c r="B2966" s="76" t="str">
        <f>IFERROR(VLOOKUP(ROWS($B$2394:B2966),$C$2394:$D$4108,2,FALSE),"")</f>
        <v/>
      </c>
      <c r="C2966" s="76">
        <f>IF(ISNUMBER(SEARCH($B$3,D2966)),MAXA($C$2393:C2965)+1,0)</f>
        <v>0</v>
      </c>
      <c r="D2966" s="119"/>
      <c r="M2966" s="119">
        <f>'اسماء العملاء'!A574</f>
        <v>0</v>
      </c>
      <c r="N2966" s="120"/>
      <c r="O2966" s="58"/>
    </row>
    <row r="2967" spans="1:15" ht="21" customHeight="1" thickBot="1">
      <c r="A2967" s="112" t="e">
        <f ca="1">OFFSET($B$2394,,,COUNTIF($B$2394:B4681,"?*"))</f>
        <v>#VALUE!</v>
      </c>
      <c r="B2967" s="76" t="str">
        <f>IFERROR(VLOOKUP(ROWS($B$2394:B2967),$C$2394:$D$4108,2,FALSE),"")</f>
        <v/>
      </c>
      <c r="C2967" s="76">
        <f>IF(ISNUMBER(SEARCH($B$3,D2967)),MAXA($C$2393:C2966)+1,0)</f>
        <v>0</v>
      </c>
      <c r="D2967" s="119"/>
      <c r="M2967" s="119">
        <f>'اسماء العملاء'!A575</f>
        <v>0</v>
      </c>
      <c r="N2967" s="120"/>
      <c r="O2967" s="58"/>
    </row>
    <row r="2968" spans="1:15" ht="21" customHeight="1" thickBot="1">
      <c r="A2968" s="112" t="e">
        <f ca="1">OFFSET($B$2394,,,COUNTIF($B$2394:B4682,"?*"))</f>
        <v>#VALUE!</v>
      </c>
      <c r="B2968" s="76" t="str">
        <f>IFERROR(VLOOKUP(ROWS($B$2394:B2968),$C$2394:$D$4108,2,FALSE),"")</f>
        <v/>
      </c>
      <c r="C2968" s="76">
        <f>IF(ISNUMBER(SEARCH($B$3,D2968)),MAXA($C$2393:C2967)+1,0)</f>
        <v>0</v>
      </c>
      <c r="D2968" s="119"/>
      <c r="M2968" s="119">
        <f>'اسماء العملاء'!A576</f>
        <v>0</v>
      </c>
      <c r="N2968" s="120"/>
      <c r="O2968" s="58"/>
    </row>
    <row r="2969" spans="1:15" ht="21" customHeight="1" thickBot="1">
      <c r="A2969" s="112" t="e">
        <f ca="1">OFFSET($B$2394,,,COUNTIF($B$2394:B4683,"?*"))</f>
        <v>#VALUE!</v>
      </c>
      <c r="B2969" s="76" t="str">
        <f>IFERROR(VLOOKUP(ROWS($B$2394:B2969),$C$2394:$D$4108,2,FALSE),"")</f>
        <v/>
      </c>
      <c r="C2969" s="76">
        <f>IF(ISNUMBER(SEARCH($B$3,D2969)),MAXA($C$2393:C2968)+1,0)</f>
        <v>0</v>
      </c>
      <c r="D2969" s="119"/>
      <c r="M2969" s="119">
        <f>'اسماء العملاء'!A577</f>
        <v>0</v>
      </c>
      <c r="N2969" s="120"/>
      <c r="O2969" s="58"/>
    </row>
    <row r="2970" spans="1:15" ht="21" customHeight="1" thickBot="1">
      <c r="A2970" s="112" t="e">
        <f ca="1">OFFSET($B$2394,,,COUNTIF($B$2394:B4684,"?*"))</f>
        <v>#VALUE!</v>
      </c>
      <c r="B2970" s="76" t="str">
        <f>IFERROR(VLOOKUP(ROWS($B$2394:B2970),$C$2394:$D$4108,2,FALSE),"")</f>
        <v/>
      </c>
      <c r="C2970" s="76">
        <f>IF(ISNUMBER(SEARCH($B$3,D2970)),MAXA($C$2393:C2969)+1,0)</f>
        <v>0</v>
      </c>
      <c r="D2970" s="119"/>
      <c r="M2970" s="119">
        <f>'اسماء العملاء'!A578</f>
        <v>0</v>
      </c>
      <c r="N2970" s="120"/>
      <c r="O2970" s="58"/>
    </row>
    <row r="2971" spans="1:15" ht="21" customHeight="1" thickBot="1">
      <c r="A2971" s="112" t="e">
        <f ca="1">OFFSET($B$2394,,,COUNTIF($B$2394:B4685,"?*"))</f>
        <v>#VALUE!</v>
      </c>
      <c r="B2971" s="76" t="str">
        <f>IFERROR(VLOOKUP(ROWS($B$2394:B2971),$C$2394:$D$4108,2,FALSE),"")</f>
        <v/>
      </c>
      <c r="C2971" s="76">
        <f>IF(ISNUMBER(SEARCH($B$3,D2971)),MAXA($C$2393:C2970)+1,0)</f>
        <v>0</v>
      </c>
      <c r="D2971" s="119"/>
      <c r="M2971" s="119">
        <f>'اسماء العملاء'!A579</f>
        <v>0</v>
      </c>
      <c r="N2971" s="120"/>
      <c r="O2971" s="58"/>
    </row>
    <row r="2972" spans="1:15" ht="21" customHeight="1" thickBot="1">
      <c r="A2972" s="112" t="e">
        <f ca="1">OFFSET($B$2394,,,COUNTIF($B$2394:B4686,"?*"))</f>
        <v>#VALUE!</v>
      </c>
      <c r="B2972" s="76" t="str">
        <f>IFERROR(VLOOKUP(ROWS($B$2394:B2972),$C$2394:$D$4108,2,FALSE),"")</f>
        <v/>
      </c>
      <c r="C2972" s="76">
        <f>IF(ISNUMBER(SEARCH($B$3,D2972)),MAXA($C$2393:C2971)+1,0)</f>
        <v>0</v>
      </c>
      <c r="D2972" s="119"/>
      <c r="M2972" s="119">
        <f>'اسماء العملاء'!A580</f>
        <v>0</v>
      </c>
      <c r="N2972" s="120"/>
      <c r="O2972" s="58"/>
    </row>
    <row r="2973" spans="1:15" ht="21" customHeight="1" thickBot="1">
      <c r="A2973" s="112" t="e">
        <f ca="1">OFFSET($B$2394,,,COUNTIF($B$2394:B4687,"?*"))</f>
        <v>#VALUE!</v>
      </c>
      <c r="B2973" s="76" t="str">
        <f>IFERROR(VLOOKUP(ROWS($B$2394:B2973),$C$2394:$D$4108,2,FALSE),"")</f>
        <v/>
      </c>
      <c r="C2973" s="76">
        <f>IF(ISNUMBER(SEARCH($B$3,D2973)),MAXA($C$2393:C2972)+1,0)</f>
        <v>0</v>
      </c>
      <c r="D2973" s="119"/>
      <c r="M2973" s="119">
        <f>'اسماء العملاء'!A581</f>
        <v>0</v>
      </c>
      <c r="N2973" s="120"/>
      <c r="O2973" s="58"/>
    </row>
    <row r="2974" spans="1:15" ht="21" customHeight="1" thickBot="1">
      <c r="A2974" s="112" t="e">
        <f ca="1">OFFSET($B$2394,,,COUNTIF($B$2394:B4688,"?*"))</f>
        <v>#VALUE!</v>
      </c>
      <c r="B2974" s="76" t="str">
        <f>IFERROR(VLOOKUP(ROWS($B$2394:B2974),$C$2394:$D$4108,2,FALSE),"")</f>
        <v/>
      </c>
      <c r="C2974" s="76">
        <f>IF(ISNUMBER(SEARCH($B$3,D2974)),MAXA($C$2393:C2973)+1,0)</f>
        <v>0</v>
      </c>
      <c r="D2974" s="119"/>
      <c r="M2974" s="119">
        <f>'اسماء العملاء'!A582</f>
        <v>0</v>
      </c>
      <c r="N2974" s="120"/>
      <c r="O2974" s="58"/>
    </row>
    <row r="2975" spans="1:15" ht="21" customHeight="1" thickBot="1">
      <c r="A2975" s="112" t="e">
        <f ca="1">OFFSET($B$2394,,,COUNTIF($B$2394:B4689,"?*"))</f>
        <v>#VALUE!</v>
      </c>
      <c r="B2975" s="76" t="str">
        <f>IFERROR(VLOOKUP(ROWS($B$2394:B2975),$C$2394:$D$4108,2,FALSE),"")</f>
        <v/>
      </c>
      <c r="C2975" s="76">
        <f>IF(ISNUMBER(SEARCH($B$3,D2975)),MAXA($C$2393:C2974)+1,0)</f>
        <v>0</v>
      </c>
      <c r="D2975" s="119"/>
      <c r="M2975" s="119">
        <f>'اسماء العملاء'!A583</f>
        <v>0</v>
      </c>
      <c r="N2975" s="120"/>
      <c r="O2975" s="58"/>
    </row>
    <row r="2976" spans="1:15" ht="21" customHeight="1" thickBot="1">
      <c r="A2976" s="112" t="e">
        <f ca="1">OFFSET($B$2394,,,COUNTIF($B$2394:B4690,"?*"))</f>
        <v>#VALUE!</v>
      </c>
      <c r="B2976" s="76" t="str">
        <f>IFERROR(VLOOKUP(ROWS($B$2394:B2976),$C$2394:$D$4108,2,FALSE),"")</f>
        <v/>
      </c>
      <c r="C2976" s="76">
        <f>IF(ISNUMBER(SEARCH($B$3,D2976)),MAXA($C$2393:C2975)+1,0)</f>
        <v>0</v>
      </c>
      <c r="D2976" s="119"/>
      <c r="M2976" s="119">
        <f>'اسماء العملاء'!A584</f>
        <v>0</v>
      </c>
      <c r="N2976" s="120"/>
      <c r="O2976" s="58"/>
    </row>
    <row r="2977" spans="1:15" ht="21" customHeight="1" thickBot="1">
      <c r="A2977" s="112" t="e">
        <f ca="1">OFFSET($B$2394,,,COUNTIF($B$2394:B4691,"?*"))</f>
        <v>#VALUE!</v>
      </c>
      <c r="B2977" s="76" t="str">
        <f>IFERROR(VLOOKUP(ROWS($B$2394:B2977),$C$2394:$D$4108,2,FALSE),"")</f>
        <v/>
      </c>
      <c r="C2977" s="76">
        <f>IF(ISNUMBER(SEARCH($B$3,D2977)),MAXA($C$2393:C2976)+1,0)</f>
        <v>0</v>
      </c>
      <c r="D2977" s="119"/>
      <c r="M2977" s="119">
        <f>'اسماء العملاء'!A585</f>
        <v>0</v>
      </c>
      <c r="N2977" s="120"/>
      <c r="O2977" s="58"/>
    </row>
    <row r="2978" spans="1:15" ht="21" customHeight="1" thickBot="1">
      <c r="A2978" s="112" t="e">
        <f ca="1">OFFSET($B$2394,,,COUNTIF($B$2394:B4692,"?*"))</f>
        <v>#VALUE!</v>
      </c>
      <c r="B2978" s="76" t="str">
        <f>IFERROR(VLOOKUP(ROWS($B$2394:B2978),$C$2394:$D$4108,2,FALSE),"")</f>
        <v/>
      </c>
      <c r="C2978" s="76">
        <f>IF(ISNUMBER(SEARCH($B$3,D2978)),MAXA($C$2393:C2977)+1,0)</f>
        <v>0</v>
      </c>
      <c r="D2978" s="119"/>
      <c r="M2978" s="119">
        <f>'اسماء العملاء'!A586</f>
        <v>0</v>
      </c>
      <c r="N2978" s="120"/>
      <c r="O2978" s="58"/>
    </row>
    <row r="2979" spans="1:15" ht="21" customHeight="1" thickBot="1">
      <c r="A2979" s="112" t="e">
        <f ca="1">OFFSET($B$2394,,,COUNTIF($B$2394:B4693,"?*"))</f>
        <v>#VALUE!</v>
      </c>
      <c r="B2979" s="76" t="str">
        <f>IFERROR(VLOOKUP(ROWS($B$2394:B2979),$C$2394:$D$4108,2,FALSE),"")</f>
        <v/>
      </c>
      <c r="C2979" s="76">
        <f>IF(ISNUMBER(SEARCH($B$3,D2979)),MAXA($C$2393:C2978)+1,0)</f>
        <v>0</v>
      </c>
      <c r="D2979" s="119"/>
      <c r="M2979" s="119">
        <f>'اسماء العملاء'!A587</f>
        <v>0</v>
      </c>
      <c r="N2979" s="120"/>
      <c r="O2979" s="58"/>
    </row>
    <row r="2980" spans="1:15" ht="21" customHeight="1" thickBot="1">
      <c r="A2980" s="112" t="e">
        <f ca="1">OFFSET($B$2394,,,COUNTIF($B$2394:B4694,"?*"))</f>
        <v>#VALUE!</v>
      </c>
      <c r="B2980" s="76" t="str">
        <f>IFERROR(VLOOKUP(ROWS($B$2394:B2980),$C$2394:$D$4108,2,FALSE),"")</f>
        <v/>
      </c>
      <c r="C2980" s="76">
        <f>IF(ISNUMBER(SEARCH($B$3,D2980)),MAXA($C$2393:C2979)+1,0)</f>
        <v>0</v>
      </c>
      <c r="D2980" s="119"/>
      <c r="M2980" s="119">
        <f>'اسماء العملاء'!A588</f>
        <v>0</v>
      </c>
      <c r="N2980" s="120"/>
      <c r="O2980" s="58"/>
    </row>
    <row r="2981" spans="1:15" ht="21" customHeight="1" thickBot="1">
      <c r="A2981" s="112" t="e">
        <f ca="1">OFFSET($B$2394,,,COUNTIF($B$2394:B4695,"?*"))</f>
        <v>#VALUE!</v>
      </c>
      <c r="B2981" s="76" t="str">
        <f>IFERROR(VLOOKUP(ROWS($B$2394:B2981),$C$2394:$D$4108,2,FALSE),"")</f>
        <v/>
      </c>
      <c r="C2981" s="76">
        <f>IF(ISNUMBER(SEARCH($B$3,D2981)),MAXA($C$2393:C2980)+1,0)</f>
        <v>0</v>
      </c>
      <c r="D2981" s="119"/>
      <c r="M2981" s="119">
        <f>'اسماء العملاء'!A589</f>
        <v>0</v>
      </c>
      <c r="N2981" s="120"/>
      <c r="O2981" s="58"/>
    </row>
    <row r="2982" spans="1:15" ht="21" customHeight="1" thickBot="1">
      <c r="A2982" s="112" t="e">
        <f ca="1">OFFSET($B$2394,,,COUNTIF($B$2394:B4696,"?*"))</f>
        <v>#VALUE!</v>
      </c>
      <c r="B2982" s="76" t="str">
        <f>IFERROR(VLOOKUP(ROWS($B$2394:B2982),$C$2394:$D$4108,2,FALSE),"")</f>
        <v/>
      </c>
      <c r="C2982" s="76">
        <f>IF(ISNUMBER(SEARCH($B$3,D2982)),MAXA($C$2393:C2981)+1,0)</f>
        <v>0</v>
      </c>
      <c r="D2982" s="119"/>
      <c r="M2982" s="119">
        <f>'اسماء العملاء'!A590</f>
        <v>0</v>
      </c>
      <c r="N2982" s="120"/>
      <c r="O2982" s="58"/>
    </row>
    <row r="2983" spans="1:15" ht="21" customHeight="1" thickBot="1">
      <c r="A2983" s="112" t="e">
        <f ca="1">OFFSET($B$2394,,,COUNTIF($B$2394:B4697,"?*"))</f>
        <v>#VALUE!</v>
      </c>
      <c r="B2983" s="76" t="str">
        <f>IFERROR(VLOOKUP(ROWS($B$2394:B2983),$C$2394:$D$4108,2,FALSE),"")</f>
        <v/>
      </c>
      <c r="C2983" s="76">
        <f>IF(ISNUMBER(SEARCH($B$3,D2983)),MAXA($C$2393:C2982)+1,0)</f>
        <v>0</v>
      </c>
      <c r="D2983" s="119"/>
      <c r="M2983" s="119">
        <f>'اسماء العملاء'!A591</f>
        <v>0</v>
      </c>
      <c r="N2983" s="120"/>
      <c r="O2983" s="58"/>
    </row>
    <row r="2984" spans="1:15" ht="21" customHeight="1" thickBot="1">
      <c r="A2984" s="112" t="e">
        <f ca="1">OFFSET($B$2394,,,COUNTIF($B$2394:B4698,"?*"))</f>
        <v>#VALUE!</v>
      </c>
      <c r="B2984" s="76" t="str">
        <f>IFERROR(VLOOKUP(ROWS($B$2394:B2984),$C$2394:$D$4108,2,FALSE),"")</f>
        <v/>
      </c>
      <c r="C2984" s="76">
        <f>IF(ISNUMBER(SEARCH($B$3,D2984)),MAXA($C$2393:C2983)+1,0)</f>
        <v>0</v>
      </c>
      <c r="D2984" s="119"/>
      <c r="M2984" s="119">
        <f>'اسماء العملاء'!A592</f>
        <v>0</v>
      </c>
      <c r="N2984" s="120"/>
      <c r="O2984" s="58"/>
    </row>
    <row r="2985" spans="1:15" ht="21" customHeight="1" thickBot="1">
      <c r="A2985" s="112" t="e">
        <f ca="1">OFFSET($B$2394,,,COUNTIF($B$2394:B4699,"?*"))</f>
        <v>#VALUE!</v>
      </c>
      <c r="B2985" s="76" t="str">
        <f>IFERROR(VLOOKUP(ROWS($B$2394:B2985),$C$2394:$D$4108,2,FALSE),"")</f>
        <v/>
      </c>
      <c r="C2985" s="76">
        <f>IF(ISNUMBER(SEARCH($B$3,D2985)),MAXA($C$2393:C2984)+1,0)</f>
        <v>0</v>
      </c>
      <c r="D2985" s="119"/>
      <c r="M2985" s="119">
        <f>'اسماء العملاء'!A593</f>
        <v>0</v>
      </c>
      <c r="N2985" s="120"/>
      <c r="O2985" s="58"/>
    </row>
    <row r="2986" spans="1:15" ht="21" customHeight="1" thickBot="1">
      <c r="A2986" s="112" t="e">
        <f ca="1">OFFSET($B$2394,,,COUNTIF($B$2394:B4700,"?*"))</f>
        <v>#VALUE!</v>
      </c>
      <c r="B2986" s="76" t="str">
        <f>IFERROR(VLOOKUP(ROWS($B$2394:B2986),$C$2394:$D$4108,2,FALSE),"")</f>
        <v/>
      </c>
      <c r="C2986" s="76">
        <f>IF(ISNUMBER(SEARCH($B$3,D2986)),MAXA($C$2393:C2985)+1,0)</f>
        <v>0</v>
      </c>
      <c r="D2986" s="119"/>
      <c r="M2986" s="119">
        <f>'اسماء العملاء'!A594</f>
        <v>0</v>
      </c>
      <c r="N2986" s="120"/>
      <c r="O2986" s="58"/>
    </row>
    <row r="2987" spans="1:15" ht="21" customHeight="1" thickBot="1">
      <c r="A2987" s="112" t="e">
        <f ca="1">OFFSET($B$2394,,,COUNTIF($B$2394:B4701,"?*"))</f>
        <v>#VALUE!</v>
      </c>
      <c r="B2987" s="76" t="str">
        <f>IFERROR(VLOOKUP(ROWS($B$2394:B2987),$C$2394:$D$4108,2,FALSE),"")</f>
        <v/>
      </c>
      <c r="C2987" s="76">
        <f>IF(ISNUMBER(SEARCH($B$3,D2987)),MAXA($C$2393:C2986)+1,0)</f>
        <v>0</v>
      </c>
      <c r="D2987" s="119"/>
      <c r="M2987" s="119">
        <f>'اسماء العملاء'!A595</f>
        <v>0</v>
      </c>
      <c r="N2987" s="120"/>
      <c r="O2987" s="58"/>
    </row>
    <row r="2988" spans="1:15" ht="21" customHeight="1" thickBot="1">
      <c r="A2988" s="112" t="e">
        <f ca="1">OFFSET($B$2394,,,COUNTIF($B$2394:B4702,"?*"))</f>
        <v>#VALUE!</v>
      </c>
      <c r="B2988" s="76" t="str">
        <f>IFERROR(VLOOKUP(ROWS($B$2394:B2988),$C$2394:$D$4108,2,FALSE),"")</f>
        <v/>
      </c>
      <c r="C2988" s="76">
        <f>IF(ISNUMBER(SEARCH($B$3,D2988)),MAXA($C$2393:C2987)+1,0)</f>
        <v>0</v>
      </c>
      <c r="D2988" s="119"/>
      <c r="M2988" s="119">
        <f>'اسماء العملاء'!A596</f>
        <v>0</v>
      </c>
      <c r="N2988" s="120"/>
      <c r="O2988" s="58"/>
    </row>
    <row r="2989" spans="1:15" ht="21" customHeight="1" thickBot="1">
      <c r="A2989" s="112" t="e">
        <f ca="1">OFFSET($B$2394,,,COUNTIF($B$2394:B4703,"?*"))</f>
        <v>#VALUE!</v>
      </c>
      <c r="B2989" s="76" t="str">
        <f>IFERROR(VLOOKUP(ROWS($B$2394:B2989),$C$2394:$D$4108,2,FALSE),"")</f>
        <v/>
      </c>
      <c r="C2989" s="76">
        <f>IF(ISNUMBER(SEARCH($B$3,D2989)),MAXA($C$2393:C2988)+1,0)</f>
        <v>0</v>
      </c>
      <c r="D2989" s="119"/>
      <c r="M2989" s="119">
        <f>'اسماء العملاء'!A597</f>
        <v>0</v>
      </c>
      <c r="N2989" s="120"/>
      <c r="O2989" s="58"/>
    </row>
    <row r="2990" spans="1:15" ht="21" customHeight="1" thickBot="1">
      <c r="A2990" s="112" t="e">
        <f ca="1">OFFSET($B$2394,,,COUNTIF($B$2394:B4704,"?*"))</f>
        <v>#VALUE!</v>
      </c>
      <c r="B2990" s="76" t="str">
        <f>IFERROR(VLOOKUP(ROWS($B$2394:B2990),$C$2394:$D$4108,2,FALSE),"")</f>
        <v/>
      </c>
      <c r="C2990" s="76">
        <f>IF(ISNUMBER(SEARCH($B$3,D2990)),MAXA($C$2393:C2989)+1,0)</f>
        <v>0</v>
      </c>
      <c r="D2990" s="119"/>
      <c r="M2990" s="119">
        <f>'اسماء العملاء'!A598</f>
        <v>0</v>
      </c>
      <c r="N2990" s="120"/>
      <c r="O2990" s="58"/>
    </row>
    <row r="2991" spans="1:15" ht="21" customHeight="1" thickBot="1">
      <c r="A2991" s="112" t="e">
        <f ca="1">OFFSET($B$2394,,,COUNTIF($B$2394:B4705,"?*"))</f>
        <v>#VALUE!</v>
      </c>
      <c r="B2991" s="76" t="str">
        <f>IFERROR(VLOOKUP(ROWS($B$2394:B2991),$C$2394:$D$4108,2,FALSE),"")</f>
        <v/>
      </c>
      <c r="C2991" s="76">
        <f>IF(ISNUMBER(SEARCH($B$3,D2991)),MAXA($C$2393:C2990)+1,0)</f>
        <v>0</v>
      </c>
      <c r="D2991" s="119"/>
      <c r="M2991" s="119">
        <f>'اسماء العملاء'!A599</f>
        <v>0</v>
      </c>
      <c r="N2991" s="120"/>
      <c r="O2991" s="58"/>
    </row>
    <row r="2992" spans="1:15" ht="21" customHeight="1" thickBot="1">
      <c r="A2992" s="112" t="e">
        <f ca="1">OFFSET($B$2394,,,COUNTIF($B$2394:B4706,"?*"))</f>
        <v>#VALUE!</v>
      </c>
      <c r="B2992" s="76" t="str">
        <f>IFERROR(VLOOKUP(ROWS($B$2394:B2992),$C$2394:$D$4108,2,FALSE),"")</f>
        <v/>
      </c>
      <c r="C2992" s="76">
        <f>IF(ISNUMBER(SEARCH($B$3,D2992)),MAXA($C$2393:C2991)+1,0)</f>
        <v>0</v>
      </c>
      <c r="D2992" s="119"/>
      <c r="M2992" s="119">
        <f>'اسماء العملاء'!A600</f>
        <v>0</v>
      </c>
      <c r="N2992" s="120"/>
      <c r="O2992" s="58"/>
    </row>
    <row r="2993" spans="1:15" ht="21" customHeight="1" thickBot="1">
      <c r="A2993" s="112" t="e">
        <f ca="1">OFFSET($B$2394,,,COUNTIF($B$2394:B4707,"?*"))</f>
        <v>#VALUE!</v>
      </c>
      <c r="B2993" s="76" t="str">
        <f>IFERROR(VLOOKUP(ROWS($B$2394:B2993),$C$2394:$D$4108,2,FALSE),"")</f>
        <v/>
      </c>
      <c r="C2993" s="76">
        <f>IF(ISNUMBER(SEARCH($B$3,D2993)),MAXA($C$2393:C2992)+1,0)</f>
        <v>0</v>
      </c>
      <c r="D2993" s="119"/>
      <c r="M2993" s="119">
        <f>'اسماء العملاء'!A601</f>
        <v>0</v>
      </c>
      <c r="N2993" s="120"/>
      <c r="O2993" s="58"/>
    </row>
    <row r="2994" spans="1:15" ht="21" customHeight="1" thickBot="1">
      <c r="A2994" s="112" t="e">
        <f ca="1">OFFSET($B$2394,,,COUNTIF($B$2394:B4708,"?*"))</f>
        <v>#VALUE!</v>
      </c>
      <c r="B2994" s="76" t="str">
        <f>IFERROR(VLOOKUP(ROWS($B$2394:B2994),$C$2394:$D$4108,2,FALSE),"")</f>
        <v/>
      </c>
      <c r="C2994" s="76">
        <f>IF(ISNUMBER(SEARCH($B$3,D2994)),MAXA($C$2393:C2993)+1,0)</f>
        <v>0</v>
      </c>
      <c r="D2994" s="119"/>
      <c r="M2994" s="119">
        <f>'اسماء العملاء'!A602</f>
        <v>0</v>
      </c>
      <c r="N2994" s="120"/>
      <c r="O2994" s="58"/>
    </row>
    <row r="2995" spans="1:15" ht="21" customHeight="1" thickBot="1">
      <c r="A2995" s="112" t="e">
        <f ca="1">OFFSET($B$2394,,,COUNTIF($B$2394:B4709,"?*"))</f>
        <v>#VALUE!</v>
      </c>
      <c r="B2995" s="76" t="str">
        <f>IFERROR(VLOOKUP(ROWS($B$2394:B2995),$C$2394:$D$4108,2,FALSE),"")</f>
        <v/>
      </c>
      <c r="C2995" s="76">
        <f>IF(ISNUMBER(SEARCH($B$3,D2995)),MAXA($C$2393:C2994)+1,0)</f>
        <v>0</v>
      </c>
      <c r="D2995" s="119"/>
      <c r="M2995" s="119">
        <f>'اسماء العملاء'!A603</f>
        <v>0</v>
      </c>
      <c r="N2995" s="120"/>
      <c r="O2995" s="58"/>
    </row>
    <row r="2996" spans="1:15" ht="21" customHeight="1" thickBot="1">
      <c r="A2996" s="112" t="e">
        <f ca="1">OFFSET($B$2394,,,COUNTIF($B$2394:B4710,"?*"))</f>
        <v>#VALUE!</v>
      </c>
      <c r="B2996" s="76" t="str">
        <f>IFERROR(VLOOKUP(ROWS($B$2394:B2996),$C$2394:$D$4108,2,FALSE),"")</f>
        <v/>
      </c>
      <c r="C2996" s="76">
        <f>IF(ISNUMBER(SEARCH($B$3,D2996)),MAXA($C$2393:C2995)+1,0)</f>
        <v>0</v>
      </c>
      <c r="D2996" s="119"/>
      <c r="M2996" s="119">
        <f>'اسماء العملاء'!A604</f>
        <v>0</v>
      </c>
      <c r="N2996" s="120"/>
      <c r="O2996" s="58"/>
    </row>
    <row r="2997" spans="1:15" ht="21" customHeight="1" thickBot="1">
      <c r="A2997" s="112" t="e">
        <f ca="1">OFFSET($B$2394,,,COUNTIF($B$2394:B4711,"?*"))</f>
        <v>#VALUE!</v>
      </c>
      <c r="B2997" s="76" t="str">
        <f>IFERROR(VLOOKUP(ROWS($B$2394:B2997),$C$2394:$D$4108,2,FALSE),"")</f>
        <v/>
      </c>
      <c r="C2997" s="76">
        <f>IF(ISNUMBER(SEARCH($B$3,D2997)),MAXA($C$2393:C2996)+1,0)</f>
        <v>0</v>
      </c>
      <c r="D2997" s="119"/>
      <c r="M2997" s="119">
        <f>'اسماء العملاء'!A605</f>
        <v>0</v>
      </c>
      <c r="N2997" s="120"/>
      <c r="O2997" s="58"/>
    </row>
    <row r="2998" spans="1:15" ht="21" customHeight="1" thickBot="1">
      <c r="A2998" s="112" t="e">
        <f ca="1">OFFSET($B$2394,,,COUNTIF($B$2394:B4712,"?*"))</f>
        <v>#VALUE!</v>
      </c>
      <c r="B2998" s="76" t="str">
        <f>IFERROR(VLOOKUP(ROWS($B$2394:B2998),$C$2394:$D$4108,2,FALSE),"")</f>
        <v/>
      </c>
      <c r="C2998" s="76">
        <f>IF(ISNUMBER(SEARCH($B$3,D2998)),MAXA($C$2393:C2997)+1,0)</f>
        <v>0</v>
      </c>
      <c r="D2998" s="119"/>
      <c r="M2998" s="119">
        <f>'اسماء العملاء'!A606</f>
        <v>0</v>
      </c>
      <c r="N2998" s="120"/>
      <c r="O2998" s="58"/>
    </row>
    <row r="2999" spans="1:15" ht="21" customHeight="1" thickBot="1">
      <c r="A2999" s="112" t="e">
        <f ca="1">OFFSET($B$2394,,,COUNTIF($B$2394:B4713,"?*"))</f>
        <v>#VALUE!</v>
      </c>
      <c r="B2999" s="76" t="str">
        <f>IFERROR(VLOOKUP(ROWS($B$2394:B2999),$C$2394:$D$4108,2,FALSE),"")</f>
        <v/>
      </c>
      <c r="C2999" s="76">
        <f>IF(ISNUMBER(SEARCH($B$3,D2999)),MAXA($C$2393:C2998)+1,0)</f>
        <v>0</v>
      </c>
      <c r="D2999" s="119"/>
      <c r="M2999" s="119">
        <f>'اسماء العملاء'!A607</f>
        <v>0</v>
      </c>
      <c r="N2999" s="120"/>
      <c r="O2999" s="58"/>
    </row>
    <row r="3000" spans="1:15" ht="21" customHeight="1" thickBot="1">
      <c r="A3000" s="112" t="e">
        <f ca="1">OFFSET($B$2394,,,COUNTIF($B$2394:B4714,"?*"))</f>
        <v>#VALUE!</v>
      </c>
      <c r="B3000" s="76" t="str">
        <f>IFERROR(VLOOKUP(ROWS($B$2394:B3000),$C$2394:$D$4108,2,FALSE),"")</f>
        <v/>
      </c>
      <c r="C3000" s="76">
        <f>IF(ISNUMBER(SEARCH($B$3,D3000)),MAXA($C$2393:C2999)+1,0)</f>
        <v>0</v>
      </c>
      <c r="D3000" s="119"/>
      <c r="M3000" s="119">
        <f>'اسماء العملاء'!A608</f>
        <v>0</v>
      </c>
      <c r="N3000" s="120"/>
      <c r="O3000" s="58"/>
    </row>
    <row r="3001" spans="1:15" ht="21" customHeight="1" thickBot="1">
      <c r="A3001" s="112" t="e">
        <f ca="1">OFFSET($B$2394,,,COUNTIF($B$2394:B4715,"?*"))</f>
        <v>#VALUE!</v>
      </c>
      <c r="B3001" s="76" t="str">
        <f>IFERROR(VLOOKUP(ROWS($B$2394:B3001),$C$2394:$D$4108,2,FALSE),"")</f>
        <v/>
      </c>
      <c r="C3001" s="76">
        <f>IF(ISNUMBER(SEARCH($B$3,D3001)),MAXA($C$2393:C3000)+1,0)</f>
        <v>0</v>
      </c>
      <c r="D3001" s="119"/>
      <c r="M3001" s="119">
        <f>'اسماء العملاء'!A609</f>
        <v>0</v>
      </c>
      <c r="N3001" s="120"/>
      <c r="O3001" s="58"/>
    </row>
    <row r="3002" spans="1:15" ht="21" customHeight="1" thickBot="1">
      <c r="A3002" s="112" t="e">
        <f ca="1">OFFSET($B$2394,,,COUNTIF($B$2394:B4716,"?*"))</f>
        <v>#VALUE!</v>
      </c>
      <c r="B3002" s="76" t="str">
        <f>IFERROR(VLOOKUP(ROWS($B$2394:B3002),$C$2394:$D$4108,2,FALSE),"")</f>
        <v/>
      </c>
      <c r="C3002" s="76">
        <f>IF(ISNUMBER(SEARCH($B$3,D3002)),MAXA($C$2393:C3001)+1,0)</f>
        <v>0</v>
      </c>
      <c r="D3002" s="119"/>
      <c r="M3002" s="119">
        <f>'اسماء العملاء'!A610</f>
        <v>0</v>
      </c>
      <c r="N3002" s="120"/>
      <c r="O3002" s="58"/>
    </row>
    <row r="3003" spans="1:15" ht="21" customHeight="1" thickBot="1">
      <c r="A3003" s="112" t="e">
        <f ca="1">OFFSET($B$2394,,,COUNTIF($B$2394:B4717,"?*"))</f>
        <v>#VALUE!</v>
      </c>
      <c r="B3003" s="76" t="str">
        <f>IFERROR(VLOOKUP(ROWS($B$2394:B3003),$C$2394:$D$4108,2,FALSE),"")</f>
        <v/>
      </c>
      <c r="C3003" s="76">
        <f>IF(ISNUMBER(SEARCH($B$3,D3003)),MAXA($C$2393:C3002)+1,0)</f>
        <v>0</v>
      </c>
      <c r="D3003" s="119"/>
      <c r="M3003" s="119">
        <f>'اسماء العملاء'!A611</f>
        <v>0</v>
      </c>
      <c r="N3003" s="120"/>
      <c r="O3003" s="58"/>
    </row>
    <row r="3004" spans="1:15" ht="21" customHeight="1" thickBot="1">
      <c r="A3004" s="112" t="e">
        <f ca="1">OFFSET($B$2394,,,COUNTIF($B$2394:B4718,"?*"))</f>
        <v>#VALUE!</v>
      </c>
      <c r="B3004" s="76" t="str">
        <f>IFERROR(VLOOKUP(ROWS($B$2394:B3004),$C$2394:$D$4108,2,FALSE),"")</f>
        <v/>
      </c>
      <c r="C3004" s="76">
        <f>IF(ISNUMBER(SEARCH($B$3,D3004)),MAXA($C$2393:C3003)+1,0)</f>
        <v>0</v>
      </c>
      <c r="D3004" s="119"/>
      <c r="M3004" s="119">
        <f>'اسماء العملاء'!A612</f>
        <v>0</v>
      </c>
      <c r="N3004" s="120"/>
      <c r="O3004" s="58"/>
    </row>
    <row r="3005" spans="1:15" ht="21" customHeight="1" thickBot="1">
      <c r="A3005" s="112" t="e">
        <f ca="1">OFFSET($B$2394,,,COUNTIF($B$2394:B4719,"?*"))</f>
        <v>#VALUE!</v>
      </c>
      <c r="B3005" s="76" t="str">
        <f>IFERROR(VLOOKUP(ROWS($B$2394:B3005),$C$2394:$D$4108,2,FALSE),"")</f>
        <v/>
      </c>
      <c r="C3005" s="76">
        <f>IF(ISNUMBER(SEARCH($B$3,D3005)),MAXA($C$2393:C3004)+1,0)</f>
        <v>0</v>
      </c>
      <c r="D3005" s="119"/>
      <c r="M3005" s="119">
        <f>'اسماء العملاء'!A613</f>
        <v>0</v>
      </c>
      <c r="N3005" s="120"/>
      <c r="O3005" s="58"/>
    </row>
    <row r="3006" spans="1:15" ht="21" customHeight="1" thickBot="1">
      <c r="A3006" s="112" t="e">
        <f ca="1">OFFSET($B$2394,,,COUNTIF($B$2394:B4720,"?*"))</f>
        <v>#VALUE!</v>
      </c>
      <c r="B3006" s="76" t="str">
        <f>IFERROR(VLOOKUP(ROWS($B$2394:B3006),$C$2394:$D$4108,2,FALSE),"")</f>
        <v/>
      </c>
      <c r="C3006" s="76">
        <f>IF(ISNUMBER(SEARCH($B$3,D3006)),MAXA($C$2393:C3005)+1,0)</f>
        <v>0</v>
      </c>
      <c r="D3006" s="119"/>
      <c r="M3006" s="119">
        <f>'اسماء العملاء'!A614</f>
        <v>0</v>
      </c>
      <c r="N3006" s="120"/>
      <c r="O3006" s="58"/>
    </row>
    <row r="3007" spans="1:15" ht="21" customHeight="1" thickBot="1">
      <c r="A3007" s="112" t="e">
        <f ca="1">OFFSET($B$2394,,,COUNTIF($B$2394:B4721,"?*"))</f>
        <v>#VALUE!</v>
      </c>
      <c r="B3007" s="76" t="str">
        <f>IFERROR(VLOOKUP(ROWS($B$2394:B3007),$C$2394:$D$4108,2,FALSE),"")</f>
        <v/>
      </c>
      <c r="C3007" s="76">
        <f>IF(ISNUMBER(SEARCH($B$3,D3007)),MAXA($C$2393:C3006)+1,0)</f>
        <v>0</v>
      </c>
      <c r="D3007" s="119"/>
      <c r="M3007" s="119">
        <f>'اسماء العملاء'!A615</f>
        <v>0</v>
      </c>
      <c r="N3007" s="120"/>
      <c r="O3007" s="58"/>
    </row>
    <row r="3008" spans="1:15" ht="21" customHeight="1" thickBot="1">
      <c r="A3008" s="112" t="e">
        <f ca="1">OFFSET($B$2394,,,COUNTIF($B$2394:B4722,"?*"))</f>
        <v>#VALUE!</v>
      </c>
      <c r="B3008" s="76" t="str">
        <f>IFERROR(VLOOKUP(ROWS($B$2394:B3008),$C$2394:$D$4108,2,FALSE),"")</f>
        <v/>
      </c>
      <c r="C3008" s="76">
        <f>IF(ISNUMBER(SEARCH($B$3,D3008)),MAXA($C$2393:C3007)+1,0)</f>
        <v>0</v>
      </c>
      <c r="D3008" s="119"/>
      <c r="M3008" s="119">
        <f>'اسماء العملاء'!A616</f>
        <v>0</v>
      </c>
      <c r="N3008" s="120"/>
      <c r="O3008" s="58"/>
    </row>
    <row r="3009" spans="1:15" ht="21" customHeight="1" thickBot="1">
      <c r="A3009" s="112" t="e">
        <f ca="1">OFFSET($B$2394,,,COUNTIF($B$2394:B4723,"?*"))</f>
        <v>#VALUE!</v>
      </c>
      <c r="B3009" s="76" t="str">
        <f>IFERROR(VLOOKUP(ROWS($B$2394:B3009),$C$2394:$D$4108,2,FALSE),"")</f>
        <v/>
      </c>
      <c r="C3009" s="76">
        <f>IF(ISNUMBER(SEARCH($B$3,D3009)),MAXA($C$2393:C3008)+1,0)</f>
        <v>0</v>
      </c>
      <c r="D3009" s="119"/>
      <c r="M3009" s="119">
        <f>'اسماء العملاء'!A617</f>
        <v>0</v>
      </c>
      <c r="N3009" s="120"/>
      <c r="O3009" s="58"/>
    </row>
    <row r="3010" spans="1:15" ht="21" customHeight="1" thickBot="1">
      <c r="A3010" s="112" t="e">
        <f ca="1">OFFSET($B$2394,,,COUNTIF($B$2394:B4724,"?*"))</f>
        <v>#VALUE!</v>
      </c>
      <c r="B3010" s="76" t="str">
        <f>IFERROR(VLOOKUP(ROWS($B$2394:B3010),$C$2394:$D$4108,2,FALSE),"")</f>
        <v/>
      </c>
      <c r="C3010" s="76">
        <f>IF(ISNUMBER(SEARCH($B$3,D3010)),MAXA($C$2393:C3009)+1,0)</f>
        <v>0</v>
      </c>
      <c r="D3010" s="119"/>
      <c r="M3010" s="119">
        <f>'اسماء العملاء'!A618</f>
        <v>0</v>
      </c>
      <c r="N3010" s="120"/>
      <c r="O3010" s="58"/>
    </row>
    <row r="3011" spans="1:15" ht="21" customHeight="1" thickBot="1">
      <c r="A3011" s="112" t="e">
        <f ca="1">OFFSET($B$2394,,,COUNTIF($B$2394:B4725,"?*"))</f>
        <v>#VALUE!</v>
      </c>
      <c r="B3011" s="76" t="str">
        <f>IFERROR(VLOOKUP(ROWS($B$2394:B3011),$C$2394:$D$4108,2,FALSE),"")</f>
        <v/>
      </c>
      <c r="C3011" s="76">
        <f>IF(ISNUMBER(SEARCH($B$3,D3011)),MAXA($C$2393:C3010)+1,0)</f>
        <v>0</v>
      </c>
      <c r="D3011" s="119"/>
      <c r="M3011" s="119">
        <f>'اسماء العملاء'!A619</f>
        <v>0</v>
      </c>
      <c r="N3011" s="120"/>
      <c r="O3011" s="58"/>
    </row>
    <row r="3012" spans="1:15" ht="21" customHeight="1" thickBot="1">
      <c r="A3012" s="112" t="e">
        <f ca="1">OFFSET($B$2394,,,COUNTIF($B$2394:B4726,"?*"))</f>
        <v>#VALUE!</v>
      </c>
      <c r="B3012" s="76" t="str">
        <f>IFERROR(VLOOKUP(ROWS($B$2394:B3012),$C$2394:$D$4108,2,FALSE),"")</f>
        <v/>
      </c>
      <c r="C3012" s="76">
        <f>IF(ISNUMBER(SEARCH($B$3,D3012)),MAXA($C$2393:C3011)+1,0)</f>
        <v>0</v>
      </c>
      <c r="D3012" s="119"/>
      <c r="M3012" s="119">
        <f>'اسماء العملاء'!A620</f>
        <v>0</v>
      </c>
      <c r="N3012" s="120"/>
      <c r="O3012" s="58"/>
    </row>
    <row r="3013" spans="1:15" ht="21" customHeight="1" thickBot="1">
      <c r="A3013" s="112" t="e">
        <f ca="1">OFFSET($B$2394,,,COUNTIF($B$2394:B4727,"?*"))</f>
        <v>#VALUE!</v>
      </c>
      <c r="B3013" s="76" t="str">
        <f>IFERROR(VLOOKUP(ROWS($B$2394:B3013),$C$2394:$D$4108,2,FALSE),"")</f>
        <v/>
      </c>
      <c r="C3013" s="76">
        <f>IF(ISNUMBER(SEARCH($B$3,D3013)),MAXA($C$2393:C3012)+1,0)</f>
        <v>0</v>
      </c>
      <c r="D3013" s="119"/>
      <c r="M3013" s="119">
        <f>'اسماء العملاء'!A621</f>
        <v>0</v>
      </c>
      <c r="N3013" s="120"/>
      <c r="O3013" s="58"/>
    </row>
    <row r="3014" spans="1:15" ht="21" customHeight="1" thickBot="1">
      <c r="A3014" s="112" t="e">
        <f ca="1">OFFSET($B$2394,,,COUNTIF($B$2394:B4728,"?*"))</f>
        <v>#VALUE!</v>
      </c>
      <c r="B3014" s="76" t="str">
        <f>IFERROR(VLOOKUP(ROWS($B$2394:B3014),$C$2394:$D$4108,2,FALSE),"")</f>
        <v/>
      </c>
      <c r="C3014" s="76">
        <f>IF(ISNUMBER(SEARCH($B$3,D3014)),MAXA($C$2393:C3013)+1,0)</f>
        <v>0</v>
      </c>
      <c r="D3014" s="119"/>
      <c r="M3014" s="119">
        <f>'اسماء العملاء'!A622</f>
        <v>0</v>
      </c>
      <c r="N3014" s="120"/>
      <c r="O3014" s="58"/>
    </row>
    <row r="3015" spans="1:15" ht="21" customHeight="1" thickBot="1">
      <c r="A3015" s="112" t="e">
        <f ca="1">OFFSET($B$2394,,,COUNTIF($B$2394:B4729,"?*"))</f>
        <v>#VALUE!</v>
      </c>
      <c r="B3015" s="76" t="str">
        <f>IFERROR(VLOOKUP(ROWS($B$2394:B3015),$C$2394:$D$4108,2,FALSE),"")</f>
        <v/>
      </c>
      <c r="C3015" s="76">
        <f>IF(ISNUMBER(SEARCH($B$3,D3015)),MAXA($C$2393:C3014)+1,0)</f>
        <v>0</v>
      </c>
      <c r="D3015" s="119"/>
      <c r="M3015" s="119">
        <f>'اسماء العملاء'!A623</f>
        <v>0</v>
      </c>
      <c r="N3015" s="120"/>
      <c r="O3015" s="58"/>
    </row>
    <row r="3016" spans="1:15" ht="21" customHeight="1" thickBot="1">
      <c r="A3016" s="112" t="e">
        <f ca="1">OFFSET($B$2394,,,COUNTIF($B$2394:B4730,"?*"))</f>
        <v>#VALUE!</v>
      </c>
      <c r="B3016" s="76" t="str">
        <f>IFERROR(VLOOKUP(ROWS($B$2394:B3016),$C$2394:$D$4108,2,FALSE),"")</f>
        <v/>
      </c>
      <c r="C3016" s="76">
        <f>IF(ISNUMBER(SEARCH($B$3,D3016)),MAXA($C$2393:C3015)+1,0)</f>
        <v>0</v>
      </c>
      <c r="D3016" s="119"/>
      <c r="M3016" s="119">
        <f>'اسماء العملاء'!A624</f>
        <v>0</v>
      </c>
      <c r="N3016" s="120"/>
      <c r="O3016" s="58"/>
    </row>
    <row r="3017" spans="1:15" ht="21" customHeight="1" thickBot="1">
      <c r="A3017" s="112" t="e">
        <f ca="1">OFFSET($B$2394,,,COUNTIF($B$2394:B4731,"?*"))</f>
        <v>#VALUE!</v>
      </c>
      <c r="B3017" s="76" t="str">
        <f>IFERROR(VLOOKUP(ROWS($B$2394:B3017),$C$2394:$D$4108,2,FALSE),"")</f>
        <v/>
      </c>
      <c r="C3017" s="76">
        <f>IF(ISNUMBER(SEARCH($B$3,D3017)),MAXA($C$2393:C3016)+1,0)</f>
        <v>0</v>
      </c>
      <c r="D3017" s="119"/>
      <c r="M3017" s="119">
        <f>'اسماء العملاء'!A625</f>
        <v>0</v>
      </c>
      <c r="N3017" s="120"/>
      <c r="O3017" s="58"/>
    </row>
    <row r="3018" spans="1:15" ht="21" customHeight="1" thickBot="1">
      <c r="A3018" s="112" t="e">
        <f ca="1">OFFSET($B$2394,,,COUNTIF($B$2394:B4732,"?*"))</f>
        <v>#VALUE!</v>
      </c>
      <c r="B3018" s="76" t="str">
        <f>IFERROR(VLOOKUP(ROWS($B$2394:B3018),$C$2394:$D$4108,2,FALSE),"")</f>
        <v/>
      </c>
      <c r="C3018" s="76">
        <f>IF(ISNUMBER(SEARCH($B$3,D3018)),MAXA($C$2393:C3017)+1,0)</f>
        <v>0</v>
      </c>
      <c r="D3018" s="119"/>
      <c r="M3018" s="119">
        <f>'اسماء العملاء'!A626</f>
        <v>0</v>
      </c>
      <c r="N3018" s="120"/>
      <c r="O3018" s="58"/>
    </row>
    <row r="3019" spans="1:15" ht="21" customHeight="1" thickBot="1">
      <c r="A3019" s="112" t="e">
        <f ca="1">OFFSET($B$2394,,,COUNTIF($B$2394:B4733,"?*"))</f>
        <v>#VALUE!</v>
      </c>
      <c r="B3019" s="76" t="str">
        <f>IFERROR(VLOOKUP(ROWS($B$2394:B3019),$C$2394:$D$4108,2,FALSE),"")</f>
        <v/>
      </c>
      <c r="C3019" s="76">
        <f>IF(ISNUMBER(SEARCH($B$3,D3019)),MAXA($C$2393:C3018)+1,0)</f>
        <v>0</v>
      </c>
      <c r="D3019" s="119"/>
      <c r="M3019" s="119">
        <f>'اسماء العملاء'!A627</f>
        <v>0</v>
      </c>
      <c r="N3019" s="120"/>
      <c r="O3019" s="58"/>
    </row>
    <row r="3020" spans="1:15" ht="21" customHeight="1" thickBot="1">
      <c r="A3020" s="112" t="e">
        <f ca="1">OFFSET($B$2394,,,COUNTIF($B$2394:B4734,"?*"))</f>
        <v>#VALUE!</v>
      </c>
      <c r="B3020" s="76" t="str">
        <f>IFERROR(VLOOKUP(ROWS($B$2394:B3020),$C$2394:$D$4108,2,FALSE),"")</f>
        <v/>
      </c>
      <c r="C3020" s="76">
        <f>IF(ISNUMBER(SEARCH($B$3,D3020)),MAXA($C$2393:C3019)+1,0)</f>
        <v>0</v>
      </c>
      <c r="D3020" s="119"/>
      <c r="M3020" s="119">
        <f>'اسماء العملاء'!A628</f>
        <v>0</v>
      </c>
      <c r="N3020" s="120"/>
      <c r="O3020" s="58"/>
    </row>
    <row r="3021" spans="1:15" ht="21" customHeight="1" thickBot="1">
      <c r="A3021" s="112" t="e">
        <f ca="1">OFFSET($B$2394,,,COUNTIF($B$2394:B4735,"?*"))</f>
        <v>#VALUE!</v>
      </c>
      <c r="B3021" s="76" t="str">
        <f>IFERROR(VLOOKUP(ROWS($B$2394:B3021),$C$2394:$D$4108,2,FALSE),"")</f>
        <v/>
      </c>
      <c r="C3021" s="76">
        <f>IF(ISNUMBER(SEARCH($B$3,D3021)),MAXA($C$2393:C3020)+1,0)</f>
        <v>0</v>
      </c>
      <c r="D3021" s="119"/>
      <c r="M3021" s="119">
        <f>'اسماء العملاء'!A629</f>
        <v>0</v>
      </c>
      <c r="N3021" s="120"/>
      <c r="O3021" s="58"/>
    </row>
    <row r="3022" spans="1:15" ht="21" customHeight="1" thickBot="1">
      <c r="A3022" s="112" t="e">
        <f ca="1">OFFSET($B$2394,,,COUNTIF($B$2394:B4736,"?*"))</f>
        <v>#VALUE!</v>
      </c>
      <c r="B3022" s="76" t="str">
        <f>IFERROR(VLOOKUP(ROWS($B$2394:B3022),$C$2394:$D$4108,2,FALSE),"")</f>
        <v/>
      </c>
      <c r="C3022" s="76">
        <f>IF(ISNUMBER(SEARCH($B$3,D3022)),MAXA($C$2393:C3021)+1,0)</f>
        <v>0</v>
      </c>
      <c r="D3022" s="119"/>
      <c r="M3022" s="119">
        <f>'اسماء العملاء'!A630</f>
        <v>0</v>
      </c>
      <c r="N3022" s="120"/>
      <c r="O3022" s="58"/>
    </row>
    <row r="3023" spans="1:15" ht="21" customHeight="1" thickBot="1">
      <c r="A3023" s="112" t="e">
        <f ca="1">OFFSET($B$2394,,,COUNTIF($B$2394:B4737,"?*"))</f>
        <v>#VALUE!</v>
      </c>
      <c r="B3023" s="76" t="str">
        <f>IFERROR(VLOOKUP(ROWS($B$2394:B3023),$C$2394:$D$4108,2,FALSE),"")</f>
        <v/>
      </c>
      <c r="C3023" s="76">
        <f>IF(ISNUMBER(SEARCH($B$3,D3023)),MAXA($C$2393:C3022)+1,0)</f>
        <v>0</v>
      </c>
      <c r="D3023" s="119"/>
      <c r="M3023" s="119">
        <f>'اسماء العملاء'!A631</f>
        <v>0</v>
      </c>
      <c r="N3023" s="120"/>
      <c r="O3023" s="58"/>
    </row>
    <row r="3024" spans="1:15" ht="21" customHeight="1" thickBot="1">
      <c r="A3024" s="112" t="e">
        <f ca="1">OFFSET($B$2394,,,COUNTIF($B$2394:B4738,"?*"))</f>
        <v>#VALUE!</v>
      </c>
      <c r="B3024" s="76" t="str">
        <f>IFERROR(VLOOKUP(ROWS($B$2394:B3024),$C$2394:$D$4108,2,FALSE),"")</f>
        <v/>
      </c>
      <c r="C3024" s="76">
        <f>IF(ISNUMBER(SEARCH($B$3,D3024)),MAXA($C$2393:C3023)+1,0)</f>
        <v>0</v>
      </c>
      <c r="D3024" s="119"/>
      <c r="M3024" s="119">
        <f>'اسماء العملاء'!A632</f>
        <v>0</v>
      </c>
      <c r="N3024" s="120"/>
      <c r="O3024" s="58"/>
    </row>
    <row r="3025" spans="1:15" ht="21" customHeight="1" thickBot="1">
      <c r="A3025" s="112" t="e">
        <f ca="1">OFFSET($B$2394,,,COUNTIF($B$2394:B4739,"?*"))</f>
        <v>#VALUE!</v>
      </c>
      <c r="B3025" s="76" t="str">
        <f>IFERROR(VLOOKUP(ROWS($B$2394:B3025),$C$2394:$D$4108,2,FALSE),"")</f>
        <v/>
      </c>
      <c r="C3025" s="76">
        <f>IF(ISNUMBER(SEARCH($B$3,D3025)),MAXA($C$2393:C3024)+1,0)</f>
        <v>0</v>
      </c>
      <c r="D3025" s="119"/>
      <c r="M3025" s="119">
        <f>'اسماء العملاء'!A633</f>
        <v>0</v>
      </c>
      <c r="N3025" s="120"/>
      <c r="O3025" s="58"/>
    </row>
    <row r="3026" spans="1:15" ht="21" customHeight="1" thickBot="1">
      <c r="A3026" s="112" t="e">
        <f ca="1">OFFSET($B$2394,,,COUNTIF($B$2394:B4740,"?*"))</f>
        <v>#VALUE!</v>
      </c>
      <c r="B3026" s="76" t="str">
        <f>IFERROR(VLOOKUP(ROWS($B$2394:B3026),$C$2394:$D$4108,2,FALSE),"")</f>
        <v/>
      </c>
      <c r="C3026" s="76">
        <f>IF(ISNUMBER(SEARCH($B$3,D3026)),MAXA($C$2393:C3025)+1,0)</f>
        <v>0</v>
      </c>
      <c r="D3026" s="119"/>
      <c r="M3026" s="119">
        <f>'اسماء العملاء'!A634</f>
        <v>0</v>
      </c>
      <c r="N3026" s="120"/>
      <c r="O3026" s="58"/>
    </row>
    <row r="3027" spans="1:15" ht="21" customHeight="1" thickBot="1">
      <c r="A3027" s="112" t="e">
        <f ca="1">OFFSET($B$2394,,,COUNTIF($B$2394:B4741,"?*"))</f>
        <v>#VALUE!</v>
      </c>
      <c r="B3027" s="76" t="str">
        <f>IFERROR(VLOOKUP(ROWS($B$2394:B3027),$C$2394:$D$4108,2,FALSE),"")</f>
        <v/>
      </c>
      <c r="C3027" s="76">
        <f>IF(ISNUMBER(SEARCH($B$3,D3027)),MAXA($C$2393:C3026)+1,0)</f>
        <v>0</v>
      </c>
      <c r="D3027" s="119"/>
      <c r="M3027" s="119">
        <f>'اسماء العملاء'!A635</f>
        <v>0</v>
      </c>
      <c r="N3027" s="120"/>
      <c r="O3027" s="58"/>
    </row>
    <row r="3028" spans="1:15" ht="21" customHeight="1" thickBot="1">
      <c r="A3028" s="112" t="e">
        <f ca="1">OFFSET($B$2394,,,COUNTIF($B$2394:B4742,"?*"))</f>
        <v>#VALUE!</v>
      </c>
      <c r="B3028" s="76" t="str">
        <f>IFERROR(VLOOKUP(ROWS($B$2394:B3028),$C$2394:$D$4108,2,FALSE),"")</f>
        <v/>
      </c>
      <c r="C3028" s="76">
        <f>IF(ISNUMBER(SEARCH($B$3,D3028)),MAXA($C$2393:C3027)+1,0)</f>
        <v>0</v>
      </c>
      <c r="D3028" s="119"/>
      <c r="M3028" s="119">
        <f>'اسماء العملاء'!A636</f>
        <v>0</v>
      </c>
      <c r="N3028" s="120"/>
      <c r="O3028" s="58"/>
    </row>
    <row r="3029" spans="1:15" ht="21" customHeight="1" thickBot="1">
      <c r="A3029" s="112" t="e">
        <f ca="1">OFFSET($B$2394,,,COUNTIF($B$2394:B4743,"?*"))</f>
        <v>#VALUE!</v>
      </c>
      <c r="B3029" s="76" t="str">
        <f>IFERROR(VLOOKUP(ROWS($B$2394:B3029),$C$2394:$D$4108,2,FALSE),"")</f>
        <v/>
      </c>
      <c r="C3029" s="76">
        <f>IF(ISNUMBER(SEARCH($B$3,D3029)),MAXA($C$2393:C3028)+1,0)</f>
        <v>0</v>
      </c>
      <c r="D3029" s="119"/>
      <c r="M3029" s="119">
        <f>'اسماء العملاء'!A637</f>
        <v>0</v>
      </c>
      <c r="N3029" s="120"/>
      <c r="O3029" s="58"/>
    </row>
    <row r="3030" spans="1:15" ht="21" customHeight="1" thickBot="1">
      <c r="A3030" s="112" t="e">
        <f ca="1">OFFSET($B$2394,,,COUNTIF($B$2394:B4744,"?*"))</f>
        <v>#VALUE!</v>
      </c>
      <c r="B3030" s="76" t="str">
        <f>IFERROR(VLOOKUP(ROWS($B$2394:B3030),$C$2394:$D$4108,2,FALSE),"")</f>
        <v/>
      </c>
      <c r="C3030" s="76">
        <f>IF(ISNUMBER(SEARCH($B$3,D3030)),MAXA($C$2393:C3029)+1,0)</f>
        <v>0</v>
      </c>
      <c r="D3030" s="119"/>
      <c r="M3030" s="119">
        <f>'اسماء العملاء'!A638</f>
        <v>0</v>
      </c>
      <c r="N3030" s="120"/>
      <c r="O3030" s="58"/>
    </row>
    <row r="3031" spans="1:15" ht="21" customHeight="1" thickBot="1">
      <c r="A3031" s="112" t="e">
        <f ca="1">OFFSET($B$2394,,,COUNTIF($B$2394:B4745,"?*"))</f>
        <v>#VALUE!</v>
      </c>
      <c r="B3031" s="76" t="str">
        <f>IFERROR(VLOOKUP(ROWS($B$2394:B3031),$C$2394:$D$4108,2,FALSE),"")</f>
        <v/>
      </c>
      <c r="C3031" s="76">
        <f>IF(ISNUMBER(SEARCH($B$3,D3031)),MAXA($C$2393:C3030)+1,0)</f>
        <v>0</v>
      </c>
      <c r="D3031" s="119"/>
      <c r="M3031" s="119">
        <f>'اسماء العملاء'!A639</f>
        <v>0</v>
      </c>
      <c r="N3031" s="120"/>
      <c r="O3031" s="58"/>
    </row>
    <row r="3032" spans="1:15" ht="21" customHeight="1" thickBot="1">
      <c r="A3032" s="112" t="e">
        <f ca="1">OFFSET($B$2394,,,COUNTIF($B$2394:B4746,"?*"))</f>
        <v>#VALUE!</v>
      </c>
      <c r="B3032" s="76" t="str">
        <f>IFERROR(VLOOKUP(ROWS($B$2394:B3032),$C$2394:$D$4108,2,FALSE),"")</f>
        <v/>
      </c>
      <c r="C3032" s="76">
        <f>IF(ISNUMBER(SEARCH($B$3,D3032)),MAXA($C$2393:C3031)+1,0)</f>
        <v>0</v>
      </c>
      <c r="D3032" s="119"/>
      <c r="M3032" s="119">
        <f>'اسماء العملاء'!A640</f>
        <v>0</v>
      </c>
      <c r="N3032" s="120"/>
      <c r="O3032" s="58"/>
    </row>
    <row r="3033" spans="1:15" ht="21" customHeight="1" thickBot="1">
      <c r="A3033" s="112" t="e">
        <f ca="1">OFFSET($B$2394,,,COUNTIF($B$2394:B4747,"?*"))</f>
        <v>#VALUE!</v>
      </c>
      <c r="B3033" s="76" t="str">
        <f>IFERROR(VLOOKUP(ROWS($B$2394:B3033),$C$2394:$D$4108,2,FALSE),"")</f>
        <v/>
      </c>
      <c r="C3033" s="76">
        <f>IF(ISNUMBER(SEARCH($B$3,D3033)),MAXA($C$2393:C3032)+1,0)</f>
        <v>0</v>
      </c>
      <c r="D3033" s="119"/>
      <c r="M3033" s="119">
        <f>'اسماء العملاء'!A641</f>
        <v>0</v>
      </c>
      <c r="N3033" s="120"/>
      <c r="O3033" s="58"/>
    </row>
    <row r="3034" spans="1:15" ht="21" customHeight="1" thickBot="1">
      <c r="A3034" s="112" t="e">
        <f ca="1">OFFSET($B$2394,,,COUNTIF($B$2394:B4748,"?*"))</f>
        <v>#VALUE!</v>
      </c>
      <c r="B3034" s="76" t="str">
        <f>IFERROR(VLOOKUP(ROWS($B$2394:B3034),$C$2394:$D$4108,2,FALSE),"")</f>
        <v/>
      </c>
      <c r="C3034" s="76">
        <f>IF(ISNUMBER(SEARCH($B$3,D3034)),MAXA($C$2393:C3033)+1,0)</f>
        <v>0</v>
      </c>
      <c r="D3034" s="119"/>
      <c r="M3034" s="119">
        <f>'اسماء العملاء'!A642</f>
        <v>0</v>
      </c>
      <c r="N3034" s="120"/>
      <c r="O3034" s="58"/>
    </row>
    <row r="3035" spans="1:15" ht="21" customHeight="1" thickBot="1">
      <c r="A3035" s="112" t="e">
        <f ca="1">OFFSET($B$2394,,,COUNTIF($B$2394:B4749,"?*"))</f>
        <v>#VALUE!</v>
      </c>
      <c r="B3035" s="76" t="str">
        <f>IFERROR(VLOOKUP(ROWS($B$2394:B3035),$C$2394:$D$4108,2,FALSE),"")</f>
        <v/>
      </c>
      <c r="C3035" s="76">
        <f>IF(ISNUMBER(SEARCH($B$3,D3035)),MAXA($C$2393:C3034)+1,0)</f>
        <v>0</v>
      </c>
      <c r="D3035" s="119"/>
      <c r="M3035" s="119">
        <f>'اسماء العملاء'!A643</f>
        <v>0</v>
      </c>
      <c r="N3035" s="120"/>
      <c r="O3035" s="58"/>
    </row>
    <row r="3036" spans="1:15" ht="21" customHeight="1" thickBot="1">
      <c r="A3036" s="112" t="e">
        <f ca="1">OFFSET($B$2394,,,COUNTIF($B$2394:B4750,"?*"))</f>
        <v>#VALUE!</v>
      </c>
      <c r="B3036" s="76" t="str">
        <f>IFERROR(VLOOKUP(ROWS($B$2394:B3036),$C$2394:$D$4108,2,FALSE),"")</f>
        <v/>
      </c>
      <c r="C3036" s="76">
        <f>IF(ISNUMBER(SEARCH($B$3,D3036)),MAXA($C$2393:C3035)+1,0)</f>
        <v>0</v>
      </c>
      <c r="D3036" s="119"/>
      <c r="M3036" s="119">
        <f>'اسماء العملاء'!A644</f>
        <v>0</v>
      </c>
      <c r="N3036" s="120"/>
      <c r="O3036" s="58"/>
    </row>
    <row r="3037" spans="1:15" ht="21" customHeight="1" thickBot="1">
      <c r="A3037" s="112" t="e">
        <f ca="1">OFFSET($B$2394,,,COUNTIF($B$2394:B4751,"?*"))</f>
        <v>#VALUE!</v>
      </c>
      <c r="B3037" s="76" t="str">
        <f>IFERROR(VLOOKUP(ROWS($B$2394:B3037),$C$2394:$D$4108,2,FALSE),"")</f>
        <v/>
      </c>
      <c r="C3037" s="76">
        <f>IF(ISNUMBER(SEARCH($B$3,D3037)),MAXA($C$2393:C3036)+1,0)</f>
        <v>0</v>
      </c>
      <c r="D3037" s="119"/>
      <c r="M3037" s="119">
        <f>'اسماء العملاء'!A645</f>
        <v>0</v>
      </c>
      <c r="N3037" s="120"/>
      <c r="O3037" s="58"/>
    </row>
    <row r="3038" spans="1:15" ht="21" customHeight="1" thickBot="1">
      <c r="A3038" s="112" t="e">
        <f ca="1">OFFSET($B$2394,,,COUNTIF($B$2394:B4752,"?*"))</f>
        <v>#VALUE!</v>
      </c>
      <c r="B3038" s="76" t="str">
        <f>IFERROR(VLOOKUP(ROWS($B$2394:B3038),$C$2394:$D$4108,2,FALSE),"")</f>
        <v/>
      </c>
      <c r="C3038" s="76">
        <f>IF(ISNUMBER(SEARCH($B$3,D3038)),MAXA($C$2393:C3037)+1,0)</f>
        <v>0</v>
      </c>
      <c r="D3038" s="119"/>
      <c r="M3038" s="119">
        <f>'اسماء العملاء'!A646</f>
        <v>0</v>
      </c>
      <c r="N3038" s="120"/>
      <c r="O3038" s="58"/>
    </row>
    <row r="3039" spans="1:15" ht="21" customHeight="1" thickBot="1">
      <c r="A3039" s="112" t="e">
        <f ca="1">OFFSET($B$2394,,,COUNTIF($B$2394:B4753,"?*"))</f>
        <v>#VALUE!</v>
      </c>
      <c r="B3039" s="76" t="str">
        <f>IFERROR(VLOOKUP(ROWS($B$2394:B3039),$C$2394:$D$4108,2,FALSE),"")</f>
        <v/>
      </c>
      <c r="C3039" s="76">
        <f>IF(ISNUMBER(SEARCH($B$3,D3039)),MAXA($C$2393:C3038)+1,0)</f>
        <v>0</v>
      </c>
      <c r="D3039" s="119"/>
      <c r="M3039" s="119">
        <f>'اسماء العملاء'!A647</f>
        <v>0</v>
      </c>
      <c r="N3039" s="120"/>
      <c r="O3039" s="58"/>
    </row>
    <row r="3040" spans="1:15" ht="21" customHeight="1" thickBot="1">
      <c r="A3040" s="112" t="e">
        <f ca="1">OFFSET($B$2394,,,COUNTIF($B$2394:B4754,"?*"))</f>
        <v>#VALUE!</v>
      </c>
      <c r="B3040" s="76" t="str">
        <f>IFERROR(VLOOKUP(ROWS($B$2394:B3040),$C$2394:$D$4108,2,FALSE),"")</f>
        <v/>
      </c>
      <c r="C3040" s="76">
        <f>IF(ISNUMBER(SEARCH($B$3,D3040)),MAXA($C$2393:C3039)+1,0)</f>
        <v>0</v>
      </c>
      <c r="D3040" s="119"/>
      <c r="M3040" s="119">
        <f>'اسماء العملاء'!A648</f>
        <v>0</v>
      </c>
      <c r="N3040" s="120"/>
      <c r="O3040" s="58"/>
    </row>
    <row r="3041" spans="1:15" ht="21" customHeight="1" thickBot="1">
      <c r="A3041" s="112" t="e">
        <f ca="1">OFFSET($B$2394,,,COUNTIF($B$2394:B4755,"?*"))</f>
        <v>#VALUE!</v>
      </c>
      <c r="B3041" s="76" t="str">
        <f>IFERROR(VLOOKUP(ROWS($B$2394:B3041),$C$2394:$D$4108,2,FALSE),"")</f>
        <v/>
      </c>
      <c r="C3041" s="76">
        <f>IF(ISNUMBER(SEARCH($B$3,D3041)),MAXA($C$2393:C3040)+1,0)</f>
        <v>0</v>
      </c>
      <c r="D3041" s="119"/>
      <c r="M3041" s="119">
        <f>'اسماء العملاء'!A649</f>
        <v>0</v>
      </c>
      <c r="N3041" s="120"/>
      <c r="O3041" s="58"/>
    </row>
    <row r="3042" spans="1:15" ht="21" customHeight="1" thickBot="1">
      <c r="A3042" s="112" t="e">
        <f ca="1">OFFSET($B$2394,,,COUNTIF($B$2394:B4756,"?*"))</f>
        <v>#VALUE!</v>
      </c>
      <c r="B3042" s="76" t="str">
        <f>IFERROR(VLOOKUP(ROWS($B$2394:B3042),$C$2394:$D$4108,2,FALSE),"")</f>
        <v/>
      </c>
      <c r="C3042" s="76">
        <f>IF(ISNUMBER(SEARCH($B$3,D3042)),MAXA($C$2393:C3041)+1,0)</f>
        <v>0</v>
      </c>
      <c r="D3042" s="119"/>
      <c r="M3042" s="119">
        <f>'اسماء العملاء'!A650</f>
        <v>0</v>
      </c>
      <c r="N3042" s="120"/>
      <c r="O3042" s="58"/>
    </row>
    <row r="3043" spans="1:15" ht="21" customHeight="1" thickBot="1">
      <c r="A3043" s="112" t="e">
        <f ca="1">OFFSET($B$2394,,,COUNTIF($B$2394:B4757,"?*"))</f>
        <v>#VALUE!</v>
      </c>
      <c r="B3043" s="76" t="str">
        <f>IFERROR(VLOOKUP(ROWS($B$2394:B3043),$C$2394:$D$4108,2,FALSE),"")</f>
        <v/>
      </c>
      <c r="C3043" s="76">
        <f>IF(ISNUMBER(SEARCH($B$3,D3043)),MAXA($C$2393:C3042)+1,0)</f>
        <v>0</v>
      </c>
      <c r="D3043" s="119"/>
      <c r="M3043" s="119">
        <f>'اسماء العملاء'!A651</f>
        <v>0</v>
      </c>
      <c r="N3043" s="120"/>
      <c r="O3043" s="58"/>
    </row>
    <row r="3044" spans="1:15" ht="21" customHeight="1" thickBot="1">
      <c r="A3044" s="112" t="e">
        <f ca="1">OFFSET($B$2394,,,COUNTIF($B$2394:B4758,"?*"))</f>
        <v>#VALUE!</v>
      </c>
      <c r="B3044" s="76" t="str">
        <f>IFERROR(VLOOKUP(ROWS($B$2394:B3044),$C$2394:$D$4108,2,FALSE),"")</f>
        <v/>
      </c>
      <c r="C3044" s="76">
        <f>IF(ISNUMBER(SEARCH($B$3,D3044)),MAXA($C$2393:C3043)+1,0)</f>
        <v>0</v>
      </c>
      <c r="D3044" s="119"/>
      <c r="M3044" s="119">
        <f>'اسماء العملاء'!A652</f>
        <v>0</v>
      </c>
      <c r="N3044" s="120"/>
      <c r="O3044" s="58"/>
    </row>
    <row r="3045" spans="1:15" ht="21" customHeight="1" thickBot="1">
      <c r="A3045" s="112" t="e">
        <f ca="1">OFFSET($B$2394,,,COUNTIF($B$2394:B4759,"?*"))</f>
        <v>#VALUE!</v>
      </c>
      <c r="B3045" s="76" t="str">
        <f>IFERROR(VLOOKUP(ROWS($B$2394:B3045),$C$2394:$D$4108,2,FALSE),"")</f>
        <v/>
      </c>
      <c r="C3045" s="76">
        <f>IF(ISNUMBER(SEARCH($B$3,D3045)),MAXA($C$2393:C3044)+1,0)</f>
        <v>0</v>
      </c>
      <c r="D3045" s="119"/>
      <c r="M3045" s="119">
        <f>'اسماء العملاء'!A653</f>
        <v>0</v>
      </c>
      <c r="N3045" s="120"/>
      <c r="O3045" s="58"/>
    </row>
    <row r="3046" spans="1:15" ht="21" customHeight="1" thickBot="1">
      <c r="A3046" s="112" t="e">
        <f ca="1">OFFSET($B$2394,,,COUNTIF($B$2394:B4760,"?*"))</f>
        <v>#VALUE!</v>
      </c>
      <c r="B3046" s="76" t="str">
        <f>IFERROR(VLOOKUP(ROWS($B$2394:B3046),$C$2394:$D$4108,2,FALSE),"")</f>
        <v/>
      </c>
      <c r="C3046" s="76">
        <f>IF(ISNUMBER(SEARCH($B$3,D3046)),MAXA($C$2393:C3045)+1,0)</f>
        <v>0</v>
      </c>
      <c r="D3046" s="119"/>
      <c r="M3046" s="119">
        <f>'اسماء العملاء'!A654</f>
        <v>0</v>
      </c>
      <c r="N3046" s="120"/>
      <c r="O3046" s="58"/>
    </row>
    <row r="3047" spans="1:15" ht="21" customHeight="1" thickBot="1">
      <c r="A3047" s="112" t="e">
        <f ca="1">OFFSET($B$2394,,,COUNTIF($B$2394:B4761,"?*"))</f>
        <v>#VALUE!</v>
      </c>
      <c r="B3047" s="76" t="str">
        <f>IFERROR(VLOOKUP(ROWS($B$2394:B3047),$C$2394:$D$4108,2,FALSE),"")</f>
        <v/>
      </c>
      <c r="C3047" s="76">
        <f>IF(ISNUMBER(SEARCH($B$3,D3047)),MAXA($C$2393:C3046)+1,0)</f>
        <v>0</v>
      </c>
      <c r="D3047" s="119"/>
      <c r="M3047" s="119">
        <f>'اسماء العملاء'!A655</f>
        <v>0</v>
      </c>
      <c r="N3047" s="120"/>
      <c r="O3047" s="58"/>
    </row>
    <row r="3048" spans="1:15" ht="21" customHeight="1" thickBot="1">
      <c r="A3048" s="112" t="e">
        <f ca="1">OFFSET($B$2394,,,COUNTIF($B$2394:B4762,"?*"))</f>
        <v>#VALUE!</v>
      </c>
      <c r="B3048" s="76" t="str">
        <f>IFERROR(VLOOKUP(ROWS($B$2394:B3048),$C$2394:$D$4108,2,FALSE),"")</f>
        <v/>
      </c>
      <c r="C3048" s="76">
        <f>IF(ISNUMBER(SEARCH($B$3,D3048)),MAXA($C$2393:C3047)+1,0)</f>
        <v>0</v>
      </c>
      <c r="D3048" s="119"/>
      <c r="M3048" s="119">
        <f>'اسماء العملاء'!A656</f>
        <v>0</v>
      </c>
      <c r="N3048" s="120"/>
      <c r="O3048" s="58"/>
    </row>
    <row r="3049" spans="1:15" ht="21" customHeight="1" thickBot="1">
      <c r="A3049" s="112" t="e">
        <f ca="1">OFFSET($B$2394,,,COUNTIF($B$2394:B4763,"?*"))</f>
        <v>#VALUE!</v>
      </c>
      <c r="B3049" s="76" t="str">
        <f>IFERROR(VLOOKUP(ROWS($B$2394:B3049),$C$2394:$D$4108,2,FALSE),"")</f>
        <v/>
      </c>
      <c r="C3049" s="76">
        <f>IF(ISNUMBER(SEARCH($B$3,D3049)),MAXA($C$2393:C3048)+1,0)</f>
        <v>0</v>
      </c>
      <c r="D3049" s="119"/>
      <c r="M3049" s="119">
        <f>'اسماء العملاء'!A657</f>
        <v>0</v>
      </c>
      <c r="N3049" s="120"/>
      <c r="O3049" s="58"/>
    </row>
    <row r="3050" spans="1:15" ht="21" customHeight="1" thickBot="1">
      <c r="A3050" s="112" t="e">
        <f ca="1">OFFSET($B$2394,,,COUNTIF($B$2394:B4764,"?*"))</f>
        <v>#VALUE!</v>
      </c>
      <c r="B3050" s="76" t="str">
        <f>IFERROR(VLOOKUP(ROWS($B$2394:B3050),$C$2394:$D$4108,2,FALSE),"")</f>
        <v/>
      </c>
      <c r="C3050" s="76">
        <f>IF(ISNUMBER(SEARCH($B$3,D3050)),MAXA($C$2393:C3049)+1,0)</f>
        <v>0</v>
      </c>
      <c r="D3050" s="119"/>
      <c r="M3050" s="119">
        <f>'اسماء العملاء'!A658</f>
        <v>0</v>
      </c>
      <c r="N3050" s="120"/>
      <c r="O3050" s="58"/>
    </row>
    <row r="3051" spans="1:15" ht="21" customHeight="1" thickBot="1">
      <c r="A3051" s="112" t="e">
        <f ca="1">OFFSET($B$2394,,,COUNTIF($B$2394:B4765,"?*"))</f>
        <v>#VALUE!</v>
      </c>
      <c r="B3051" s="76" t="str">
        <f>IFERROR(VLOOKUP(ROWS($B$2394:B3051),$C$2394:$D$4108,2,FALSE),"")</f>
        <v/>
      </c>
      <c r="C3051" s="76">
        <f>IF(ISNUMBER(SEARCH($B$3,D3051)),MAXA($C$2393:C3050)+1,0)</f>
        <v>0</v>
      </c>
      <c r="D3051" s="119"/>
      <c r="M3051" s="119">
        <f>'اسماء العملاء'!A659</f>
        <v>0</v>
      </c>
      <c r="N3051" s="120"/>
      <c r="O3051" s="58"/>
    </row>
    <row r="3052" spans="1:15" ht="21" customHeight="1" thickBot="1">
      <c r="A3052" s="112" t="e">
        <f ca="1">OFFSET($B$2394,,,COUNTIF($B$2394:B4766,"?*"))</f>
        <v>#VALUE!</v>
      </c>
      <c r="B3052" s="76" t="str">
        <f>IFERROR(VLOOKUP(ROWS($B$2394:B3052),$C$2394:$D$4108,2,FALSE),"")</f>
        <v/>
      </c>
      <c r="C3052" s="76">
        <f>IF(ISNUMBER(SEARCH($B$3,D3052)),MAXA($C$2393:C3051)+1,0)</f>
        <v>0</v>
      </c>
      <c r="D3052" s="119"/>
      <c r="M3052" s="119">
        <f>'اسماء العملاء'!A660</f>
        <v>0</v>
      </c>
      <c r="N3052" s="120"/>
      <c r="O3052" s="58"/>
    </row>
    <row r="3053" spans="1:15" ht="21" customHeight="1" thickBot="1">
      <c r="A3053" s="112" t="e">
        <f ca="1">OFFSET($B$2394,,,COUNTIF($B$2394:B4767,"?*"))</f>
        <v>#VALUE!</v>
      </c>
      <c r="B3053" s="76" t="str">
        <f>IFERROR(VLOOKUP(ROWS($B$2394:B3053),$C$2394:$D$4108,2,FALSE),"")</f>
        <v/>
      </c>
      <c r="C3053" s="76">
        <f>IF(ISNUMBER(SEARCH($B$3,D3053)),MAXA($C$2393:C3052)+1,0)</f>
        <v>0</v>
      </c>
      <c r="D3053" s="119"/>
      <c r="M3053" s="119">
        <f>'اسماء العملاء'!A661</f>
        <v>0</v>
      </c>
      <c r="N3053" s="120"/>
      <c r="O3053" s="58"/>
    </row>
    <row r="3054" spans="1:15" ht="21" customHeight="1" thickBot="1">
      <c r="A3054" s="112" t="e">
        <f ca="1">OFFSET($B$2394,,,COUNTIF($B$2394:B4768,"?*"))</f>
        <v>#VALUE!</v>
      </c>
      <c r="B3054" s="76" t="str">
        <f>IFERROR(VLOOKUP(ROWS($B$2394:B3054),$C$2394:$D$4108,2,FALSE),"")</f>
        <v/>
      </c>
      <c r="C3054" s="76">
        <f>IF(ISNUMBER(SEARCH($B$3,D3054)),MAXA($C$2393:C3053)+1,0)</f>
        <v>0</v>
      </c>
      <c r="D3054" s="119"/>
      <c r="M3054" s="119">
        <f>'اسماء العملاء'!A662</f>
        <v>0</v>
      </c>
      <c r="N3054" s="120"/>
      <c r="O3054" s="58"/>
    </row>
    <row r="3055" spans="1:15" ht="21" customHeight="1" thickBot="1">
      <c r="A3055" s="112" t="e">
        <f ca="1">OFFSET($B$2394,,,COUNTIF($B$2394:B4769,"?*"))</f>
        <v>#VALUE!</v>
      </c>
      <c r="B3055" s="76" t="str">
        <f>IFERROR(VLOOKUP(ROWS($B$2394:B3055),$C$2394:$D$4108,2,FALSE),"")</f>
        <v/>
      </c>
      <c r="C3055" s="76">
        <f>IF(ISNUMBER(SEARCH($B$3,D3055)),MAXA($C$2393:C3054)+1,0)</f>
        <v>0</v>
      </c>
      <c r="D3055" s="119"/>
      <c r="M3055" s="119">
        <f>'اسماء العملاء'!A663</f>
        <v>0</v>
      </c>
      <c r="N3055" s="120"/>
      <c r="O3055" s="58"/>
    </row>
    <row r="3056" spans="1:15" ht="21" customHeight="1" thickBot="1">
      <c r="A3056" s="112" t="e">
        <f ca="1">OFFSET($B$2394,,,COUNTIF($B$2394:B4770,"?*"))</f>
        <v>#VALUE!</v>
      </c>
      <c r="B3056" s="76" t="str">
        <f>IFERROR(VLOOKUP(ROWS($B$2394:B3056),$C$2394:$D$4108,2,FALSE),"")</f>
        <v/>
      </c>
      <c r="C3056" s="76">
        <f>IF(ISNUMBER(SEARCH($B$3,D3056)),MAXA($C$2393:C3055)+1,0)</f>
        <v>0</v>
      </c>
      <c r="D3056" s="119"/>
      <c r="M3056" s="119">
        <f>'اسماء العملاء'!A664</f>
        <v>0</v>
      </c>
      <c r="N3056" s="120"/>
      <c r="O3056" s="58"/>
    </row>
    <row r="3057" spans="1:15" ht="21" customHeight="1" thickBot="1">
      <c r="A3057" s="112" t="e">
        <f ca="1">OFFSET($B$2394,,,COUNTIF($B$2394:B4771,"?*"))</f>
        <v>#VALUE!</v>
      </c>
      <c r="B3057" s="76" t="str">
        <f>IFERROR(VLOOKUP(ROWS($B$2394:B3057),$C$2394:$D$4108,2,FALSE),"")</f>
        <v/>
      </c>
      <c r="C3057" s="76">
        <f>IF(ISNUMBER(SEARCH($B$3,D3057)),MAXA($C$2393:C3056)+1,0)</f>
        <v>0</v>
      </c>
      <c r="D3057" s="119"/>
      <c r="M3057" s="119">
        <f>'اسماء العملاء'!A665</f>
        <v>0</v>
      </c>
      <c r="N3057" s="120"/>
      <c r="O3057" s="58"/>
    </row>
    <row r="3058" spans="1:15" ht="21" customHeight="1" thickBot="1">
      <c r="A3058" s="112" t="e">
        <f ca="1">OFFSET($B$2394,,,COUNTIF($B$2394:B4772,"?*"))</f>
        <v>#VALUE!</v>
      </c>
      <c r="B3058" s="76" t="str">
        <f>IFERROR(VLOOKUP(ROWS($B$2394:B3058),$C$2394:$D$4108,2,FALSE),"")</f>
        <v/>
      </c>
      <c r="C3058" s="76">
        <f>IF(ISNUMBER(SEARCH($B$3,D3058)),MAXA($C$2393:C3057)+1,0)</f>
        <v>0</v>
      </c>
      <c r="D3058" s="119"/>
      <c r="M3058" s="119">
        <f>'اسماء العملاء'!A666</f>
        <v>0</v>
      </c>
      <c r="N3058" s="120"/>
      <c r="O3058" s="58"/>
    </row>
    <row r="3059" spans="1:15" ht="21" customHeight="1" thickBot="1">
      <c r="A3059" s="112" t="e">
        <f ca="1">OFFSET($B$2394,,,COUNTIF($B$2394:B4773,"?*"))</f>
        <v>#VALUE!</v>
      </c>
      <c r="B3059" s="76" t="str">
        <f>IFERROR(VLOOKUP(ROWS($B$2394:B3059),$C$2394:$D$4108,2,FALSE),"")</f>
        <v/>
      </c>
      <c r="C3059" s="76">
        <f>IF(ISNUMBER(SEARCH($B$3,D3059)),MAXA($C$2393:C3058)+1,0)</f>
        <v>0</v>
      </c>
      <c r="D3059" s="119"/>
      <c r="M3059" s="119">
        <f>'اسماء العملاء'!A667</f>
        <v>0</v>
      </c>
      <c r="N3059" s="120"/>
      <c r="O3059" s="58"/>
    </row>
    <row r="3060" spans="1:15" ht="21" customHeight="1" thickBot="1">
      <c r="A3060" s="112" t="e">
        <f ca="1">OFFSET($B$2394,,,COUNTIF($B$2394:B4774,"?*"))</f>
        <v>#VALUE!</v>
      </c>
      <c r="B3060" s="76" t="str">
        <f>IFERROR(VLOOKUP(ROWS($B$2394:B3060),$C$2394:$D$4108,2,FALSE),"")</f>
        <v/>
      </c>
      <c r="C3060" s="76">
        <f>IF(ISNUMBER(SEARCH($B$3,D3060)),MAXA($C$2393:C3059)+1,0)</f>
        <v>0</v>
      </c>
      <c r="D3060" s="119"/>
      <c r="M3060" s="119">
        <f>'اسماء العملاء'!A668</f>
        <v>0</v>
      </c>
      <c r="N3060" s="120"/>
      <c r="O3060" s="58"/>
    </row>
    <row r="3061" spans="1:15" ht="21" customHeight="1" thickBot="1">
      <c r="A3061" s="112" t="e">
        <f ca="1">OFFSET($B$2394,,,COUNTIF($B$2394:B4775,"?*"))</f>
        <v>#VALUE!</v>
      </c>
      <c r="B3061" s="76" t="str">
        <f>IFERROR(VLOOKUP(ROWS($B$2394:B3061),$C$2394:$D$4108,2,FALSE),"")</f>
        <v/>
      </c>
      <c r="C3061" s="76">
        <f>IF(ISNUMBER(SEARCH($B$3,D3061)),MAXA($C$2393:C3060)+1,0)</f>
        <v>0</v>
      </c>
      <c r="D3061" s="119"/>
      <c r="M3061" s="119">
        <f>'اسماء العملاء'!A669</f>
        <v>0</v>
      </c>
      <c r="N3061" s="120"/>
      <c r="O3061" s="58"/>
    </row>
    <row r="3062" spans="1:15" ht="21" customHeight="1" thickBot="1">
      <c r="A3062" s="112" t="e">
        <f ca="1">OFFSET($B$2394,,,COUNTIF($B$2394:B4776,"?*"))</f>
        <v>#VALUE!</v>
      </c>
      <c r="B3062" s="76" t="str">
        <f>IFERROR(VLOOKUP(ROWS($B$2394:B3062),$C$2394:$D$4108,2,FALSE),"")</f>
        <v/>
      </c>
      <c r="C3062" s="76">
        <f>IF(ISNUMBER(SEARCH($B$3,D3062)),MAXA($C$2393:C3061)+1,0)</f>
        <v>0</v>
      </c>
      <c r="D3062" s="119"/>
      <c r="M3062" s="119">
        <f>'اسماء العملاء'!A670</f>
        <v>0</v>
      </c>
      <c r="N3062" s="120"/>
      <c r="O3062" s="58"/>
    </row>
    <row r="3063" spans="1:15" ht="21" customHeight="1" thickBot="1">
      <c r="A3063" s="112" t="e">
        <f ca="1">OFFSET($B$2394,,,COUNTIF($B$2394:B4777,"?*"))</f>
        <v>#VALUE!</v>
      </c>
      <c r="B3063" s="76" t="str">
        <f>IFERROR(VLOOKUP(ROWS($B$2394:B3063),$C$2394:$D$4108,2,FALSE),"")</f>
        <v/>
      </c>
      <c r="C3063" s="76">
        <f>IF(ISNUMBER(SEARCH($B$3,D3063)),MAXA($C$2393:C3062)+1,0)</f>
        <v>0</v>
      </c>
      <c r="D3063" s="119"/>
      <c r="M3063" s="119">
        <f>'اسماء العملاء'!A671</f>
        <v>0</v>
      </c>
      <c r="N3063" s="120"/>
      <c r="O3063" s="58"/>
    </row>
    <row r="3064" spans="1:15" ht="21" customHeight="1" thickBot="1">
      <c r="A3064" s="112" t="e">
        <f ca="1">OFFSET($B$2394,,,COUNTIF($B$2394:B4778,"?*"))</f>
        <v>#VALUE!</v>
      </c>
      <c r="B3064" s="76" t="str">
        <f>IFERROR(VLOOKUP(ROWS($B$2394:B3064),$C$2394:$D$4108,2,FALSE),"")</f>
        <v/>
      </c>
      <c r="C3064" s="76">
        <f>IF(ISNUMBER(SEARCH($B$3,D3064)),MAXA($C$2393:C3063)+1,0)</f>
        <v>0</v>
      </c>
      <c r="D3064" s="119"/>
      <c r="M3064" s="119">
        <f>'اسماء العملاء'!A672</f>
        <v>0</v>
      </c>
      <c r="N3064" s="120"/>
      <c r="O3064" s="58"/>
    </row>
    <row r="3065" spans="1:15" ht="21" customHeight="1" thickBot="1">
      <c r="A3065" s="112" t="e">
        <f ca="1">OFFSET($B$2394,,,COUNTIF($B$2394:B4779,"?*"))</f>
        <v>#VALUE!</v>
      </c>
      <c r="B3065" s="76" t="str">
        <f>IFERROR(VLOOKUP(ROWS($B$2394:B3065),$C$2394:$D$4108,2,FALSE),"")</f>
        <v/>
      </c>
      <c r="C3065" s="76">
        <f>IF(ISNUMBER(SEARCH($B$3,D3065)),MAXA($C$2393:C3064)+1,0)</f>
        <v>0</v>
      </c>
      <c r="D3065" s="119"/>
      <c r="M3065" s="119">
        <f>'اسماء العملاء'!A673</f>
        <v>0</v>
      </c>
      <c r="N3065" s="120"/>
      <c r="O3065" s="58"/>
    </row>
    <row r="3066" spans="1:15" ht="21" customHeight="1" thickBot="1">
      <c r="A3066" s="112" t="e">
        <f ca="1">OFFSET($B$2394,,,COUNTIF($B$2394:B4780,"?*"))</f>
        <v>#VALUE!</v>
      </c>
      <c r="B3066" s="76" t="str">
        <f>IFERROR(VLOOKUP(ROWS($B$2394:B3066),$C$2394:$D$4108,2,FALSE),"")</f>
        <v/>
      </c>
      <c r="C3066" s="76">
        <f>IF(ISNUMBER(SEARCH($B$3,D3066)),MAXA($C$2393:C3065)+1,0)</f>
        <v>0</v>
      </c>
      <c r="D3066" s="119"/>
      <c r="M3066" s="119">
        <f>'اسماء العملاء'!A674</f>
        <v>0</v>
      </c>
      <c r="N3066" s="120"/>
      <c r="O3066" s="58"/>
    </row>
    <row r="3067" spans="1:15" ht="21" customHeight="1" thickBot="1">
      <c r="A3067" s="112" t="e">
        <f ca="1">OFFSET($B$2394,,,COUNTIF($B$2394:B4781,"?*"))</f>
        <v>#VALUE!</v>
      </c>
      <c r="B3067" s="76" t="str">
        <f>IFERROR(VLOOKUP(ROWS($B$2394:B3067),$C$2394:$D$4108,2,FALSE),"")</f>
        <v/>
      </c>
      <c r="C3067" s="76">
        <f>IF(ISNUMBER(SEARCH($B$3,D3067)),MAXA($C$2393:C3066)+1,0)</f>
        <v>0</v>
      </c>
      <c r="D3067" s="119"/>
      <c r="M3067" s="119">
        <f>'اسماء العملاء'!A675</f>
        <v>0</v>
      </c>
      <c r="N3067" s="120"/>
      <c r="O3067" s="58"/>
    </row>
    <row r="3068" spans="1:15" ht="21" customHeight="1" thickBot="1">
      <c r="A3068" s="112" t="e">
        <f ca="1">OFFSET($B$2394,,,COUNTIF($B$2394:B4782,"?*"))</f>
        <v>#VALUE!</v>
      </c>
      <c r="B3068" s="76" t="str">
        <f>IFERROR(VLOOKUP(ROWS($B$2394:B3068),$C$2394:$D$4108,2,FALSE),"")</f>
        <v/>
      </c>
      <c r="C3068" s="76">
        <f>IF(ISNUMBER(SEARCH($B$3,D3068)),MAXA($C$2393:C3067)+1,0)</f>
        <v>0</v>
      </c>
      <c r="D3068" s="119"/>
      <c r="M3068" s="119">
        <f>'اسماء العملاء'!A676</f>
        <v>0</v>
      </c>
      <c r="N3068" s="120"/>
      <c r="O3068" s="58"/>
    </row>
    <row r="3069" spans="1:15" ht="21" customHeight="1" thickBot="1">
      <c r="A3069" s="112" t="e">
        <f ca="1">OFFSET($B$2394,,,COUNTIF($B$2394:B4783,"?*"))</f>
        <v>#VALUE!</v>
      </c>
      <c r="B3069" s="76" t="str">
        <f>IFERROR(VLOOKUP(ROWS($B$2394:B3069),$C$2394:$D$4108,2,FALSE),"")</f>
        <v/>
      </c>
      <c r="C3069" s="76">
        <f>IF(ISNUMBER(SEARCH($B$3,D3069)),MAXA($C$2393:C3068)+1,0)</f>
        <v>0</v>
      </c>
      <c r="D3069" s="119"/>
      <c r="M3069" s="119">
        <f>'اسماء العملاء'!A677</f>
        <v>0</v>
      </c>
      <c r="N3069" s="120"/>
      <c r="O3069" s="58"/>
    </row>
    <row r="3070" spans="1:15" ht="21" customHeight="1" thickBot="1">
      <c r="A3070" s="112" t="e">
        <f ca="1">OFFSET($B$2394,,,COUNTIF($B$2394:B4784,"?*"))</f>
        <v>#VALUE!</v>
      </c>
      <c r="B3070" s="76" t="str">
        <f>IFERROR(VLOOKUP(ROWS($B$2394:B3070),$C$2394:$D$4108,2,FALSE),"")</f>
        <v/>
      </c>
      <c r="C3070" s="76">
        <f>IF(ISNUMBER(SEARCH($B$3,D3070)),MAXA($C$2393:C3069)+1,0)</f>
        <v>0</v>
      </c>
      <c r="D3070" s="119"/>
      <c r="M3070" s="119">
        <f>'اسماء العملاء'!A678</f>
        <v>0</v>
      </c>
      <c r="N3070" s="120"/>
      <c r="O3070" s="58"/>
    </row>
    <row r="3071" spans="1:15" ht="21" customHeight="1" thickBot="1">
      <c r="A3071" s="112" t="e">
        <f ca="1">OFFSET($B$2394,,,COUNTIF($B$2394:B4785,"?*"))</f>
        <v>#VALUE!</v>
      </c>
      <c r="B3071" s="76" t="str">
        <f>IFERROR(VLOOKUP(ROWS($B$2394:B3071),$C$2394:$D$4108,2,FALSE),"")</f>
        <v/>
      </c>
      <c r="C3071" s="76">
        <f>IF(ISNUMBER(SEARCH($B$3,D3071)),MAXA($C$2393:C3070)+1,0)</f>
        <v>0</v>
      </c>
      <c r="D3071" s="119"/>
      <c r="M3071" s="119">
        <f>'اسماء العملاء'!A679</f>
        <v>0</v>
      </c>
      <c r="N3071" s="120"/>
      <c r="O3071" s="58"/>
    </row>
    <row r="3072" spans="1:15" ht="21" customHeight="1" thickBot="1">
      <c r="A3072" s="112" t="e">
        <f ca="1">OFFSET($B$2394,,,COUNTIF($B$2394:B4786,"?*"))</f>
        <v>#VALUE!</v>
      </c>
      <c r="B3072" s="76" t="str">
        <f>IFERROR(VLOOKUP(ROWS($B$2394:B3072),$C$2394:$D$4108,2,FALSE),"")</f>
        <v/>
      </c>
      <c r="C3072" s="76">
        <f>IF(ISNUMBER(SEARCH($B$3,D3072)),MAXA($C$2393:C3071)+1,0)</f>
        <v>0</v>
      </c>
      <c r="D3072" s="119"/>
      <c r="M3072" s="119">
        <f>'اسماء العملاء'!A680</f>
        <v>0</v>
      </c>
      <c r="N3072" s="120"/>
      <c r="O3072" s="58"/>
    </row>
    <row r="3073" spans="1:15" ht="21" customHeight="1" thickBot="1">
      <c r="A3073" s="112" t="e">
        <f ca="1">OFFSET($B$2394,,,COUNTIF($B$2394:B4787,"?*"))</f>
        <v>#VALUE!</v>
      </c>
      <c r="B3073" s="76" t="str">
        <f>IFERROR(VLOOKUP(ROWS($B$2394:B3073),$C$2394:$D$4108,2,FALSE),"")</f>
        <v/>
      </c>
      <c r="C3073" s="76">
        <f>IF(ISNUMBER(SEARCH($B$3,D3073)),MAXA($C$2393:C3072)+1,0)</f>
        <v>0</v>
      </c>
      <c r="D3073" s="119"/>
      <c r="M3073" s="119">
        <f>'اسماء العملاء'!A681</f>
        <v>0</v>
      </c>
      <c r="N3073" s="120"/>
      <c r="O3073" s="58"/>
    </row>
    <row r="3074" spans="1:15" ht="21" customHeight="1" thickBot="1">
      <c r="A3074" s="112" t="e">
        <f ca="1">OFFSET($B$2394,,,COUNTIF($B$2394:B4788,"?*"))</f>
        <v>#VALUE!</v>
      </c>
      <c r="B3074" s="76" t="str">
        <f>IFERROR(VLOOKUP(ROWS($B$2394:B3074),$C$2394:$D$4108,2,FALSE),"")</f>
        <v/>
      </c>
      <c r="C3074" s="76">
        <f>IF(ISNUMBER(SEARCH($B$3,D3074)),MAXA($C$2393:C3073)+1,0)</f>
        <v>0</v>
      </c>
      <c r="D3074" s="119"/>
      <c r="M3074" s="119">
        <f>'اسماء العملاء'!A682</f>
        <v>0</v>
      </c>
      <c r="N3074" s="120"/>
      <c r="O3074" s="58"/>
    </row>
    <row r="3075" spans="1:15" ht="21" customHeight="1" thickBot="1">
      <c r="A3075" s="112" t="e">
        <f ca="1">OFFSET($B$2394,,,COUNTIF($B$2394:B4789,"?*"))</f>
        <v>#VALUE!</v>
      </c>
      <c r="B3075" s="76" t="str">
        <f>IFERROR(VLOOKUP(ROWS($B$2394:B3075),$C$2394:$D$4108,2,FALSE),"")</f>
        <v/>
      </c>
      <c r="C3075" s="76">
        <f>IF(ISNUMBER(SEARCH($B$3,D3075)),MAXA($C$2393:C3074)+1,0)</f>
        <v>0</v>
      </c>
      <c r="D3075" s="119"/>
      <c r="M3075" s="119">
        <f>'اسماء العملاء'!A683</f>
        <v>0</v>
      </c>
      <c r="N3075" s="120"/>
      <c r="O3075" s="58"/>
    </row>
    <row r="3076" spans="1:15" ht="21" customHeight="1" thickBot="1">
      <c r="A3076" s="112" t="e">
        <f ca="1">OFFSET($B$2394,,,COUNTIF($B$2394:B4790,"?*"))</f>
        <v>#VALUE!</v>
      </c>
      <c r="B3076" s="76" t="str">
        <f>IFERROR(VLOOKUP(ROWS($B$2394:B3076),$C$2394:$D$4108,2,FALSE),"")</f>
        <v/>
      </c>
      <c r="C3076" s="76">
        <f>IF(ISNUMBER(SEARCH($B$3,D3076)),MAXA($C$2393:C3075)+1,0)</f>
        <v>0</v>
      </c>
      <c r="D3076" s="119"/>
      <c r="M3076" s="119">
        <f>'اسماء العملاء'!A684</f>
        <v>0</v>
      </c>
      <c r="N3076" s="120"/>
      <c r="O3076" s="58"/>
    </row>
    <row r="3077" spans="1:15" ht="21" customHeight="1" thickBot="1">
      <c r="A3077" s="112" t="e">
        <f ca="1">OFFSET($B$2394,,,COUNTIF($B$2394:B4791,"?*"))</f>
        <v>#VALUE!</v>
      </c>
      <c r="B3077" s="76" t="str">
        <f>IFERROR(VLOOKUP(ROWS($B$2394:B3077),$C$2394:$D$4108,2,FALSE),"")</f>
        <v/>
      </c>
      <c r="C3077" s="76">
        <f>IF(ISNUMBER(SEARCH($B$3,D3077)),MAXA($C$2393:C3076)+1,0)</f>
        <v>0</v>
      </c>
      <c r="D3077" s="119"/>
      <c r="M3077" s="119">
        <f>'اسماء العملاء'!A685</f>
        <v>0</v>
      </c>
      <c r="N3077" s="120"/>
      <c r="O3077" s="58"/>
    </row>
    <row r="3078" spans="1:15" ht="21" customHeight="1" thickBot="1">
      <c r="A3078" s="112" t="e">
        <f ca="1">OFFSET($B$2394,,,COUNTIF($B$2394:B4792,"?*"))</f>
        <v>#VALUE!</v>
      </c>
      <c r="B3078" s="76" t="str">
        <f>IFERROR(VLOOKUP(ROWS($B$2394:B3078),$C$2394:$D$4108,2,FALSE),"")</f>
        <v/>
      </c>
      <c r="C3078" s="76">
        <f>IF(ISNUMBER(SEARCH($B$3,D3078)),MAXA($C$2393:C3077)+1,0)</f>
        <v>0</v>
      </c>
      <c r="D3078" s="119"/>
      <c r="M3078" s="119">
        <f>'اسماء العملاء'!A686</f>
        <v>0</v>
      </c>
      <c r="N3078" s="120"/>
      <c r="O3078" s="58"/>
    </row>
    <row r="3079" spans="1:15" ht="21" customHeight="1" thickBot="1">
      <c r="A3079" s="112" t="e">
        <f ca="1">OFFSET($B$2394,,,COUNTIF($B$2394:B4793,"?*"))</f>
        <v>#VALUE!</v>
      </c>
      <c r="B3079" s="76" t="str">
        <f>IFERROR(VLOOKUP(ROWS($B$2394:B3079),$C$2394:$D$4108,2,FALSE),"")</f>
        <v/>
      </c>
      <c r="C3079" s="76">
        <f>IF(ISNUMBER(SEARCH($B$3,D3079)),MAXA($C$2393:C3078)+1,0)</f>
        <v>0</v>
      </c>
      <c r="D3079" s="119"/>
      <c r="M3079" s="119">
        <f>'اسماء العملاء'!A687</f>
        <v>0</v>
      </c>
      <c r="N3079" s="120"/>
      <c r="O3079" s="58"/>
    </row>
    <row r="3080" spans="1:15" ht="21" customHeight="1" thickBot="1">
      <c r="A3080" s="112" t="e">
        <f ca="1">OFFSET($B$2394,,,COUNTIF($B$2394:B4794,"?*"))</f>
        <v>#VALUE!</v>
      </c>
      <c r="B3080" s="76" t="str">
        <f>IFERROR(VLOOKUP(ROWS($B$2394:B3080),$C$2394:$D$4108,2,FALSE),"")</f>
        <v/>
      </c>
      <c r="C3080" s="76">
        <f>IF(ISNUMBER(SEARCH($B$3,D3080)),MAXA($C$2393:C3079)+1,0)</f>
        <v>0</v>
      </c>
      <c r="D3080" s="119"/>
      <c r="M3080" s="119">
        <f>'اسماء العملاء'!A688</f>
        <v>0</v>
      </c>
      <c r="N3080" s="120"/>
      <c r="O3080" s="58"/>
    </row>
    <row r="3081" spans="1:15" ht="21" customHeight="1" thickBot="1">
      <c r="A3081" s="112" t="e">
        <f ca="1">OFFSET($B$2394,,,COUNTIF($B$2394:B4795,"?*"))</f>
        <v>#VALUE!</v>
      </c>
      <c r="B3081" s="76" t="str">
        <f>IFERROR(VLOOKUP(ROWS($B$2394:B3081),$C$2394:$D$4108,2,FALSE),"")</f>
        <v/>
      </c>
      <c r="C3081" s="76">
        <f>IF(ISNUMBER(SEARCH($B$3,D3081)),MAXA($C$2393:C3080)+1,0)</f>
        <v>0</v>
      </c>
      <c r="D3081" s="119"/>
      <c r="M3081" s="119">
        <f>'اسماء العملاء'!A689</f>
        <v>0</v>
      </c>
      <c r="N3081" s="120"/>
      <c r="O3081" s="58"/>
    </row>
    <row r="3082" spans="1:15" ht="21" customHeight="1" thickBot="1">
      <c r="A3082" s="112" t="e">
        <f ca="1">OFFSET($B$2394,,,COUNTIF($B$2394:B4796,"?*"))</f>
        <v>#VALUE!</v>
      </c>
      <c r="B3082" s="76" t="str">
        <f>IFERROR(VLOOKUP(ROWS($B$2394:B3082),$C$2394:$D$4108,2,FALSE),"")</f>
        <v/>
      </c>
      <c r="C3082" s="76">
        <f>IF(ISNUMBER(SEARCH($B$3,D3082)),MAXA($C$2393:C3081)+1,0)</f>
        <v>0</v>
      </c>
      <c r="D3082" s="119"/>
      <c r="M3082" s="119">
        <f>'اسماء العملاء'!A690</f>
        <v>0</v>
      </c>
      <c r="N3082" s="120"/>
      <c r="O3082" s="58"/>
    </row>
    <row r="3083" spans="1:15" ht="21" customHeight="1" thickBot="1">
      <c r="A3083" s="112" t="e">
        <f ca="1">OFFSET($B$2394,,,COUNTIF($B$2394:B4797,"?*"))</f>
        <v>#VALUE!</v>
      </c>
      <c r="B3083" s="76" t="str">
        <f>IFERROR(VLOOKUP(ROWS($B$2394:B3083),$C$2394:$D$4108,2,FALSE),"")</f>
        <v/>
      </c>
      <c r="C3083" s="76">
        <f>IF(ISNUMBER(SEARCH($B$3,D3083)),MAXA($C$2393:C3082)+1,0)</f>
        <v>0</v>
      </c>
      <c r="D3083" s="119"/>
      <c r="M3083" s="119">
        <f>'اسماء العملاء'!A691</f>
        <v>0</v>
      </c>
      <c r="N3083" s="120"/>
      <c r="O3083" s="58"/>
    </row>
    <row r="3084" spans="1:15" ht="21" customHeight="1" thickBot="1">
      <c r="A3084" s="112" t="e">
        <f ca="1">OFFSET($B$2394,,,COUNTIF($B$2394:B4798,"?*"))</f>
        <v>#VALUE!</v>
      </c>
      <c r="B3084" s="76" t="str">
        <f>IFERROR(VLOOKUP(ROWS($B$2394:B3084),$C$2394:$D$4108,2,FALSE),"")</f>
        <v/>
      </c>
      <c r="C3084" s="76">
        <f>IF(ISNUMBER(SEARCH($B$3,D3084)),MAXA($C$2393:C3083)+1,0)</f>
        <v>0</v>
      </c>
      <c r="D3084" s="119"/>
      <c r="M3084" s="119">
        <f>'اسماء العملاء'!A692</f>
        <v>0</v>
      </c>
      <c r="N3084" s="120"/>
      <c r="O3084" s="58"/>
    </row>
    <row r="3085" spans="1:15" ht="21" customHeight="1" thickBot="1">
      <c r="A3085" s="112" t="e">
        <f ca="1">OFFSET($B$2394,,,COUNTIF($B$2394:B4799,"?*"))</f>
        <v>#VALUE!</v>
      </c>
      <c r="B3085" s="76" t="str">
        <f>IFERROR(VLOOKUP(ROWS($B$2394:B3085),$C$2394:$D$4108,2,FALSE),"")</f>
        <v/>
      </c>
      <c r="C3085" s="76">
        <f>IF(ISNUMBER(SEARCH($B$3,D3085)),MAXA($C$2393:C3084)+1,0)</f>
        <v>0</v>
      </c>
      <c r="D3085" s="119"/>
      <c r="M3085" s="119">
        <f>'اسماء العملاء'!A693</f>
        <v>0</v>
      </c>
      <c r="N3085" s="120"/>
      <c r="O3085" s="58"/>
    </row>
    <row r="3086" spans="1:15" ht="21" customHeight="1" thickBot="1">
      <c r="A3086" s="112" t="e">
        <f ca="1">OFFSET($B$2394,,,COUNTIF($B$2394:B4800,"?*"))</f>
        <v>#VALUE!</v>
      </c>
      <c r="B3086" s="76" t="str">
        <f>IFERROR(VLOOKUP(ROWS($B$2394:B3086),$C$2394:$D$4108,2,FALSE),"")</f>
        <v/>
      </c>
      <c r="C3086" s="76">
        <f>IF(ISNUMBER(SEARCH($B$3,D3086)),MAXA($C$2393:C3085)+1,0)</f>
        <v>0</v>
      </c>
      <c r="D3086" s="119"/>
      <c r="M3086" s="119">
        <f>'اسماء العملاء'!A694</f>
        <v>0</v>
      </c>
      <c r="N3086" s="120"/>
      <c r="O3086" s="58"/>
    </row>
    <row r="3087" spans="1:15" ht="21" customHeight="1" thickBot="1">
      <c r="A3087" s="112" t="e">
        <f ca="1">OFFSET($B$2394,,,COUNTIF($B$2394:B4801,"?*"))</f>
        <v>#VALUE!</v>
      </c>
      <c r="B3087" s="76" t="str">
        <f>IFERROR(VLOOKUP(ROWS($B$2394:B3087),$C$2394:$D$4108,2,FALSE),"")</f>
        <v/>
      </c>
      <c r="C3087" s="76">
        <f>IF(ISNUMBER(SEARCH($B$3,D3087)),MAXA($C$2393:C3086)+1,0)</f>
        <v>0</v>
      </c>
      <c r="D3087" s="119"/>
      <c r="M3087" s="119">
        <f>'اسماء العملاء'!A695</f>
        <v>0</v>
      </c>
      <c r="N3087" s="120"/>
      <c r="O3087" s="58"/>
    </row>
    <row r="3088" spans="1:15" ht="21" customHeight="1" thickBot="1">
      <c r="A3088" s="112" t="e">
        <f ca="1">OFFSET($B$2394,,,COUNTIF($B$2394:B4802,"?*"))</f>
        <v>#VALUE!</v>
      </c>
      <c r="B3088" s="76" t="str">
        <f>IFERROR(VLOOKUP(ROWS($B$2394:B3088),$C$2394:$D$4108,2,FALSE),"")</f>
        <v/>
      </c>
      <c r="C3088" s="76">
        <f>IF(ISNUMBER(SEARCH($B$3,D3088)),MAXA($C$2393:C3087)+1,0)</f>
        <v>0</v>
      </c>
      <c r="D3088" s="119"/>
      <c r="M3088" s="119">
        <f>'اسماء العملاء'!A696</f>
        <v>0</v>
      </c>
      <c r="N3088" s="120"/>
      <c r="O3088" s="58"/>
    </row>
    <row r="3089" spans="1:15" ht="21" customHeight="1" thickBot="1">
      <c r="A3089" s="112" t="e">
        <f ca="1">OFFSET($B$2394,,,COUNTIF($B$2394:B4803,"?*"))</f>
        <v>#VALUE!</v>
      </c>
      <c r="B3089" s="76" t="str">
        <f>IFERROR(VLOOKUP(ROWS($B$2394:B3089),$C$2394:$D$4108,2,FALSE),"")</f>
        <v/>
      </c>
      <c r="C3089" s="76">
        <f>IF(ISNUMBER(SEARCH($B$3,D3089)),MAXA($C$2393:C3088)+1,0)</f>
        <v>0</v>
      </c>
      <c r="D3089" s="119"/>
      <c r="M3089" s="119">
        <f>'اسماء العملاء'!A697</f>
        <v>0</v>
      </c>
      <c r="N3089" s="120"/>
      <c r="O3089" s="58"/>
    </row>
    <row r="3090" spans="1:15" ht="21" customHeight="1" thickBot="1">
      <c r="A3090" s="112" t="e">
        <f ca="1">OFFSET($B$2394,,,COUNTIF($B$2394:B4804,"?*"))</f>
        <v>#VALUE!</v>
      </c>
      <c r="B3090" s="76" t="str">
        <f>IFERROR(VLOOKUP(ROWS($B$2394:B3090),$C$2394:$D$4108,2,FALSE),"")</f>
        <v/>
      </c>
      <c r="C3090" s="76">
        <f>IF(ISNUMBER(SEARCH($B$3,D3090)),MAXA($C$2393:C3089)+1,0)</f>
        <v>0</v>
      </c>
      <c r="D3090" s="119"/>
      <c r="M3090" s="119">
        <f>'اسماء العملاء'!A698</f>
        <v>0</v>
      </c>
      <c r="N3090" s="120"/>
      <c r="O3090" s="58"/>
    </row>
    <row r="3091" spans="1:15" ht="21" customHeight="1" thickBot="1">
      <c r="A3091" s="112" t="e">
        <f ca="1">OFFSET($B$2394,,,COUNTIF($B$2394:B4805,"?*"))</f>
        <v>#VALUE!</v>
      </c>
      <c r="B3091" s="76" t="str">
        <f>IFERROR(VLOOKUP(ROWS($B$2394:B3091),$C$2394:$D$4108,2,FALSE),"")</f>
        <v/>
      </c>
      <c r="C3091" s="76">
        <f>IF(ISNUMBER(SEARCH($B$3,D3091)),MAXA($C$2393:C3090)+1,0)</f>
        <v>0</v>
      </c>
      <c r="D3091" s="119"/>
      <c r="M3091" s="119">
        <f>'اسماء العملاء'!A699</f>
        <v>0</v>
      </c>
      <c r="N3091" s="120"/>
      <c r="O3091" s="58"/>
    </row>
    <row r="3092" spans="1:15" ht="21" customHeight="1" thickBot="1">
      <c r="A3092" s="112" t="e">
        <f ca="1">OFFSET($B$2394,,,COUNTIF($B$2394:B4806,"?*"))</f>
        <v>#VALUE!</v>
      </c>
      <c r="B3092" s="76" t="str">
        <f>IFERROR(VLOOKUP(ROWS($B$2394:B3092),$C$2394:$D$4108,2,FALSE),"")</f>
        <v/>
      </c>
      <c r="C3092" s="76">
        <f>IF(ISNUMBER(SEARCH($B$3,D3092)),MAXA($C$2393:C3091)+1,0)</f>
        <v>0</v>
      </c>
      <c r="D3092" s="119"/>
      <c r="M3092" s="119">
        <f>'اسماء العملاء'!A700</f>
        <v>0</v>
      </c>
      <c r="N3092" s="120"/>
      <c r="O3092" s="58"/>
    </row>
    <row r="3093" spans="1:15" ht="21" customHeight="1" thickBot="1">
      <c r="A3093" s="112" t="e">
        <f ca="1">OFFSET($B$2394,,,COUNTIF($B$2394:B4807,"?*"))</f>
        <v>#VALUE!</v>
      </c>
      <c r="B3093" s="76" t="str">
        <f>IFERROR(VLOOKUP(ROWS($B$2394:B3093),$C$2394:$D$4108,2,FALSE),"")</f>
        <v/>
      </c>
      <c r="C3093" s="76">
        <f>IF(ISNUMBER(SEARCH($B$3,D3093)),MAXA($C$2393:C3092)+1,0)</f>
        <v>0</v>
      </c>
      <c r="D3093" s="119"/>
      <c r="M3093" s="119">
        <f>'اسماء العملاء'!A701</f>
        <v>0</v>
      </c>
      <c r="N3093" s="120"/>
      <c r="O3093" s="58"/>
    </row>
    <row r="3094" spans="1:15" ht="21" customHeight="1" thickBot="1">
      <c r="A3094" s="112" t="e">
        <f ca="1">OFFSET($B$2394,,,COUNTIF($B$2394:B4808,"?*"))</f>
        <v>#VALUE!</v>
      </c>
      <c r="B3094" s="76" t="str">
        <f>IFERROR(VLOOKUP(ROWS($B$2394:B3094),$C$2394:$D$4108,2,FALSE),"")</f>
        <v/>
      </c>
      <c r="C3094" s="76">
        <f>IF(ISNUMBER(SEARCH($B$3,D3094)),MAXA($C$2393:C3093)+1,0)</f>
        <v>0</v>
      </c>
      <c r="D3094" s="119"/>
      <c r="M3094" s="119">
        <f>'اسماء العملاء'!A702</f>
        <v>0</v>
      </c>
      <c r="N3094" s="120"/>
      <c r="O3094" s="58"/>
    </row>
    <row r="3095" spans="1:15" ht="21" customHeight="1" thickBot="1">
      <c r="A3095" s="112" t="e">
        <f ca="1">OFFSET($B$2394,,,COUNTIF($B$2394:B4809,"?*"))</f>
        <v>#VALUE!</v>
      </c>
      <c r="B3095" s="76" t="str">
        <f>IFERROR(VLOOKUP(ROWS($B$2394:B3095),$C$2394:$D$4108,2,FALSE),"")</f>
        <v/>
      </c>
      <c r="C3095" s="76">
        <f>IF(ISNUMBER(SEARCH($B$3,D3095)),MAXA($C$2393:C3094)+1,0)</f>
        <v>0</v>
      </c>
      <c r="D3095" s="119"/>
      <c r="M3095" s="119">
        <f>'اسماء العملاء'!A703</f>
        <v>0</v>
      </c>
      <c r="N3095" s="120"/>
      <c r="O3095" s="58"/>
    </row>
    <row r="3096" spans="1:15" ht="21" customHeight="1" thickBot="1">
      <c r="A3096" s="112" t="e">
        <f ca="1">OFFSET($B$2394,,,COUNTIF($B$2394:B4810,"?*"))</f>
        <v>#VALUE!</v>
      </c>
      <c r="B3096" s="76" t="str">
        <f>IFERROR(VLOOKUP(ROWS($B$2394:B3096),$C$2394:$D$4108,2,FALSE),"")</f>
        <v/>
      </c>
      <c r="C3096" s="76">
        <f>IF(ISNUMBER(SEARCH($B$3,D3096)),MAXA($C$2393:C3095)+1,0)</f>
        <v>0</v>
      </c>
      <c r="D3096" s="119"/>
      <c r="M3096" s="119">
        <f>'اسماء العملاء'!A704</f>
        <v>0</v>
      </c>
      <c r="N3096" s="120"/>
      <c r="O3096" s="58"/>
    </row>
    <row r="3097" spans="1:15" ht="21" customHeight="1" thickBot="1">
      <c r="A3097" s="112" t="e">
        <f ca="1">OFFSET($B$2394,,,COUNTIF($B$2394:B4811,"?*"))</f>
        <v>#VALUE!</v>
      </c>
      <c r="B3097" s="76" t="str">
        <f>IFERROR(VLOOKUP(ROWS($B$2394:B3097),$C$2394:$D$4108,2,FALSE),"")</f>
        <v/>
      </c>
      <c r="C3097" s="76">
        <f>IF(ISNUMBER(SEARCH($B$3,D3097)),MAXA($C$2393:C3096)+1,0)</f>
        <v>0</v>
      </c>
      <c r="D3097" s="119"/>
      <c r="M3097" s="119">
        <f>'اسماء العملاء'!A705</f>
        <v>0</v>
      </c>
      <c r="N3097" s="120"/>
      <c r="O3097" s="58"/>
    </row>
    <row r="3098" spans="1:15" ht="21" customHeight="1" thickBot="1">
      <c r="A3098" s="112" t="e">
        <f ca="1">OFFSET($B$2394,,,COUNTIF($B$2394:B4812,"?*"))</f>
        <v>#VALUE!</v>
      </c>
      <c r="B3098" s="76" t="str">
        <f>IFERROR(VLOOKUP(ROWS($B$2394:B3098),$C$2394:$D$4108,2,FALSE),"")</f>
        <v/>
      </c>
      <c r="C3098" s="76">
        <f>IF(ISNUMBER(SEARCH($B$3,D3098)),MAXA($C$2393:C3097)+1,0)</f>
        <v>0</v>
      </c>
      <c r="D3098" s="119"/>
      <c r="M3098" s="119">
        <f>'اسماء العملاء'!A706</f>
        <v>0</v>
      </c>
      <c r="N3098" s="120"/>
      <c r="O3098" s="58"/>
    </row>
    <row r="3099" spans="1:15" ht="21" customHeight="1" thickBot="1">
      <c r="A3099" s="112" t="e">
        <f ca="1">OFFSET($B$2394,,,COUNTIF($B$2394:B4813,"?*"))</f>
        <v>#VALUE!</v>
      </c>
      <c r="B3099" s="76" t="str">
        <f>IFERROR(VLOOKUP(ROWS($B$2394:B3099),$C$2394:$D$4108,2,FALSE),"")</f>
        <v/>
      </c>
      <c r="C3099" s="76">
        <f>IF(ISNUMBER(SEARCH($B$3,D3099)),MAXA($C$2393:C3098)+1,0)</f>
        <v>0</v>
      </c>
      <c r="D3099" s="119"/>
      <c r="M3099" s="119">
        <f>'اسماء العملاء'!A707</f>
        <v>0</v>
      </c>
      <c r="N3099" s="120"/>
      <c r="O3099" s="58"/>
    </row>
    <row r="3100" spans="1:15" ht="21" customHeight="1" thickBot="1">
      <c r="A3100" s="112" t="e">
        <f ca="1">OFFSET($B$2394,,,COUNTIF($B$2394:B4814,"?*"))</f>
        <v>#VALUE!</v>
      </c>
      <c r="B3100" s="76" t="str">
        <f>IFERROR(VLOOKUP(ROWS($B$2394:B3100),$C$2394:$D$4108,2,FALSE),"")</f>
        <v/>
      </c>
      <c r="C3100" s="76">
        <f>IF(ISNUMBER(SEARCH($B$3,D3100)),MAXA($C$2393:C3099)+1,0)</f>
        <v>0</v>
      </c>
      <c r="D3100" s="119"/>
      <c r="M3100" s="119">
        <f>'اسماء العملاء'!A708</f>
        <v>0</v>
      </c>
      <c r="N3100" s="120"/>
      <c r="O3100" s="58"/>
    </row>
    <row r="3101" spans="1:15" ht="21" customHeight="1" thickBot="1">
      <c r="A3101" s="112" t="e">
        <f ca="1">OFFSET($B$2394,,,COUNTIF($B$2394:B4815,"?*"))</f>
        <v>#VALUE!</v>
      </c>
      <c r="B3101" s="76" t="str">
        <f>IFERROR(VLOOKUP(ROWS($B$2394:B3101),$C$2394:$D$4108,2,FALSE),"")</f>
        <v/>
      </c>
      <c r="C3101" s="76">
        <f>IF(ISNUMBER(SEARCH($B$3,D3101)),MAXA($C$2393:C3100)+1,0)</f>
        <v>0</v>
      </c>
      <c r="D3101" s="119"/>
      <c r="M3101" s="119">
        <f>'اسماء العملاء'!A709</f>
        <v>0</v>
      </c>
      <c r="N3101" s="120"/>
      <c r="O3101" s="58"/>
    </row>
    <row r="3102" spans="1:15" ht="21" customHeight="1" thickBot="1">
      <c r="A3102" s="112" t="e">
        <f ca="1">OFFSET($B$2394,,,COUNTIF($B$2394:B4816,"?*"))</f>
        <v>#VALUE!</v>
      </c>
      <c r="B3102" s="76" t="str">
        <f>IFERROR(VLOOKUP(ROWS($B$2394:B3102),$C$2394:$D$4108,2,FALSE),"")</f>
        <v/>
      </c>
      <c r="C3102" s="76">
        <f>IF(ISNUMBER(SEARCH($B$3,D3102)),MAXA($C$2393:C3101)+1,0)</f>
        <v>0</v>
      </c>
      <c r="D3102" s="119"/>
      <c r="M3102" s="119">
        <f>'اسماء العملاء'!A710</f>
        <v>0</v>
      </c>
      <c r="N3102" s="120"/>
      <c r="O3102" s="58"/>
    </row>
    <row r="3103" spans="1:15" ht="21" customHeight="1" thickBot="1">
      <c r="A3103" s="112" t="e">
        <f ca="1">OFFSET($B$2394,,,COUNTIF($B$2394:B4817,"?*"))</f>
        <v>#VALUE!</v>
      </c>
      <c r="B3103" s="76" t="str">
        <f>IFERROR(VLOOKUP(ROWS($B$2394:B3103),$C$2394:$D$4108,2,FALSE),"")</f>
        <v/>
      </c>
      <c r="C3103" s="76">
        <f>IF(ISNUMBER(SEARCH($B$3,D3103)),MAXA($C$2393:C3102)+1,0)</f>
        <v>0</v>
      </c>
      <c r="D3103" s="119"/>
      <c r="M3103" s="119">
        <f>'اسماء العملاء'!A711</f>
        <v>0</v>
      </c>
      <c r="N3103" s="120"/>
      <c r="O3103" s="58"/>
    </row>
    <row r="3104" spans="1:15" ht="21" customHeight="1" thickBot="1">
      <c r="A3104" s="112" t="e">
        <f ca="1">OFFSET($B$2394,,,COUNTIF($B$2394:B4818,"?*"))</f>
        <v>#VALUE!</v>
      </c>
      <c r="B3104" s="76" t="str">
        <f>IFERROR(VLOOKUP(ROWS($B$2394:B3104),$C$2394:$D$4108,2,FALSE),"")</f>
        <v/>
      </c>
      <c r="C3104" s="76">
        <f>IF(ISNUMBER(SEARCH($B$3,D3104)),MAXA($C$2393:C3103)+1,0)</f>
        <v>0</v>
      </c>
      <c r="D3104" s="119"/>
      <c r="M3104" s="119">
        <f>'اسماء العملاء'!A712</f>
        <v>0</v>
      </c>
      <c r="N3104" s="120"/>
      <c r="O3104" s="58"/>
    </row>
    <row r="3105" spans="1:15" ht="21" customHeight="1" thickBot="1">
      <c r="A3105" s="112" t="e">
        <f ca="1">OFFSET($B$2394,,,COUNTIF($B$2394:B4819,"?*"))</f>
        <v>#VALUE!</v>
      </c>
      <c r="B3105" s="76" t="str">
        <f>IFERROR(VLOOKUP(ROWS($B$2394:B3105),$C$2394:$D$4108,2,FALSE),"")</f>
        <v/>
      </c>
      <c r="C3105" s="76">
        <f>IF(ISNUMBER(SEARCH($B$3,D3105)),MAXA($C$2393:C3104)+1,0)</f>
        <v>0</v>
      </c>
      <c r="D3105" s="119"/>
      <c r="M3105" s="119">
        <f>'اسماء العملاء'!A713</f>
        <v>0</v>
      </c>
      <c r="N3105" s="120"/>
      <c r="O3105" s="58"/>
    </row>
    <row r="3106" spans="1:15" ht="21" customHeight="1" thickBot="1">
      <c r="A3106" s="112" t="e">
        <f ca="1">OFFSET($B$2394,,,COUNTIF($B$2394:B4820,"?*"))</f>
        <v>#VALUE!</v>
      </c>
      <c r="B3106" s="76" t="str">
        <f>IFERROR(VLOOKUP(ROWS($B$2394:B3106),$C$2394:$D$4108,2,FALSE),"")</f>
        <v/>
      </c>
      <c r="C3106" s="76">
        <f>IF(ISNUMBER(SEARCH($B$3,D3106)),MAXA($C$2393:C3105)+1,0)</f>
        <v>0</v>
      </c>
      <c r="D3106" s="119"/>
      <c r="M3106" s="119">
        <f>'اسماء العملاء'!A714</f>
        <v>0</v>
      </c>
      <c r="N3106" s="120"/>
      <c r="O3106" s="58"/>
    </row>
    <row r="3107" spans="1:15" ht="21" customHeight="1" thickBot="1">
      <c r="A3107" s="112" t="e">
        <f ca="1">OFFSET($B$2394,,,COUNTIF($B$2394:B4821,"?*"))</f>
        <v>#VALUE!</v>
      </c>
      <c r="B3107" s="76" t="str">
        <f>IFERROR(VLOOKUP(ROWS($B$2394:B3107),$C$2394:$D$4108,2,FALSE),"")</f>
        <v/>
      </c>
      <c r="C3107" s="76">
        <f>IF(ISNUMBER(SEARCH($B$3,D3107)),MAXA($C$2393:C3106)+1,0)</f>
        <v>0</v>
      </c>
      <c r="D3107" s="119"/>
      <c r="M3107" s="119">
        <f>'اسماء العملاء'!A715</f>
        <v>0</v>
      </c>
      <c r="N3107" s="120"/>
      <c r="O3107" s="58"/>
    </row>
    <row r="3108" spans="1:15" ht="21" customHeight="1" thickBot="1">
      <c r="A3108" s="112" t="e">
        <f ca="1">OFFSET($B$2394,,,COUNTIF($B$2394:B4822,"?*"))</f>
        <v>#VALUE!</v>
      </c>
      <c r="B3108" s="76" t="str">
        <f>IFERROR(VLOOKUP(ROWS($B$2394:B3108),$C$2394:$D$4108,2,FALSE),"")</f>
        <v/>
      </c>
      <c r="C3108" s="76">
        <f>IF(ISNUMBER(SEARCH($B$3,D3108)),MAXA($C$2393:C3107)+1,0)</f>
        <v>0</v>
      </c>
      <c r="D3108" s="119"/>
      <c r="M3108" s="119">
        <f>'اسماء العملاء'!A716</f>
        <v>0</v>
      </c>
      <c r="N3108" s="120"/>
      <c r="O3108" s="58"/>
    </row>
    <row r="3109" spans="1:15" ht="21" customHeight="1" thickBot="1">
      <c r="A3109" s="112" t="e">
        <f ca="1">OFFSET($B$2394,,,COUNTIF($B$2394:B4823,"?*"))</f>
        <v>#VALUE!</v>
      </c>
      <c r="B3109" s="76" t="str">
        <f>IFERROR(VLOOKUP(ROWS($B$2394:B3109),$C$2394:$D$4108,2,FALSE),"")</f>
        <v/>
      </c>
      <c r="C3109" s="76">
        <f>IF(ISNUMBER(SEARCH($B$3,D3109)),MAXA($C$2393:C3108)+1,0)</f>
        <v>0</v>
      </c>
      <c r="D3109" s="119"/>
      <c r="M3109" s="119">
        <f>'اسماء العملاء'!A717</f>
        <v>0</v>
      </c>
      <c r="N3109" s="120"/>
      <c r="O3109" s="58"/>
    </row>
    <row r="3110" spans="1:15" ht="21" customHeight="1" thickBot="1">
      <c r="A3110" s="112" t="e">
        <f ca="1">OFFSET($B$2394,,,COUNTIF($B$2394:B4824,"?*"))</f>
        <v>#VALUE!</v>
      </c>
      <c r="B3110" s="76" t="str">
        <f>IFERROR(VLOOKUP(ROWS($B$2394:B3110),$C$2394:$D$4108,2,FALSE),"")</f>
        <v/>
      </c>
      <c r="C3110" s="76">
        <f>IF(ISNUMBER(SEARCH($B$3,D3110)),MAXA($C$2393:C3109)+1,0)</f>
        <v>0</v>
      </c>
      <c r="D3110" s="119"/>
      <c r="M3110" s="119">
        <f>'اسماء العملاء'!A718</f>
        <v>0</v>
      </c>
      <c r="N3110" s="120"/>
      <c r="O3110" s="58"/>
    </row>
    <row r="3111" spans="1:15" ht="21" customHeight="1" thickBot="1">
      <c r="A3111" s="112" t="e">
        <f ca="1">OFFSET($B$2394,,,COUNTIF($B$2394:B4825,"?*"))</f>
        <v>#VALUE!</v>
      </c>
      <c r="B3111" s="76" t="str">
        <f>IFERROR(VLOOKUP(ROWS($B$2394:B3111),$C$2394:$D$4108,2,FALSE),"")</f>
        <v/>
      </c>
      <c r="C3111" s="76">
        <f>IF(ISNUMBER(SEARCH($B$3,D3111)),MAXA($C$2393:C3110)+1,0)</f>
        <v>0</v>
      </c>
      <c r="D3111" s="119"/>
      <c r="M3111" s="119">
        <f>'اسماء العملاء'!A719</f>
        <v>0</v>
      </c>
      <c r="N3111" s="120"/>
      <c r="O3111" s="58"/>
    </row>
    <row r="3112" spans="1:15" ht="21" customHeight="1" thickBot="1">
      <c r="A3112" s="112" t="e">
        <f ca="1">OFFSET($B$2394,,,COUNTIF($B$2394:B4826,"?*"))</f>
        <v>#VALUE!</v>
      </c>
      <c r="B3112" s="76" t="str">
        <f>IFERROR(VLOOKUP(ROWS($B$2394:B3112),$C$2394:$D$4108,2,FALSE),"")</f>
        <v/>
      </c>
      <c r="C3112" s="76">
        <f>IF(ISNUMBER(SEARCH($B$3,D3112)),MAXA($C$2393:C3111)+1,0)</f>
        <v>0</v>
      </c>
      <c r="D3112" s="119"/>
      <c r="M3112" s="119">
        <f>'اسماء العملاء'!A720</f>
        <v>0</v>
      </c>
      <c r="N3112" s="120"/>
      <c r="O3112" s="58"/>
    </row>
    <row r="3113" spans="1:15" ht="21" customHeight="1" thickBot="1">
      <c r="A3113" s="112" t="e">
        <f ca="1">OFFSET($B$2394,,,COUNTIF($B$2394:B4827,"?*"))</f>
        <v>#VALUE!</v>
      </c>
      <c r="B3113" s="76" t="str">
        <f>IFERROR(VLOOKUP(ROWS($B$2394:B3113),$C$2394:$D$4108,2,FALSE),"")</f>
        <v/>
      </c>
      <c r="C3113" s="76">
        <f>IF(ISNUMBER(SEARCH($B$3,D3113)),MAXA($C$2393:C3112)+1,0)</f>
        <v>0</v>
      </c>
      <c r="D3113" s="119"/>
      <c r="M3113" s="119">
        <f>'اسماء العملاء'!A721</f>
        <v>0</v>
      </c>
      <c r="N3113" s="120"/>
      <c r="O3113" s="58"/>
    </row>
    <row r="3114" spans="1:15" ht="21" customHeight="1" thickBot="1">
      <c r="A3114" s="112" t="e">
        <f ca="1">OFFSET($B$2394,,,COUNTIF($B$2394:B4828,"?*"))</f>
        <v>#VALUE!</v>
      </c>
      <c r="B3114" s="76" t="str">
        <f>IFERROR(VLOOKUP(ROWS($B$2394:B3114),$C$2394:$D$4108,2,FALSE),"")</f>
        <v/>
      </c>
      <c r="C3114" s="76">
        <f>IF(ISNUMBER(SEARCH($B$3,D3114)),MAXA($C$2393:C3113)+1,0)</f>
        <v>0</v>
      </c>
      <c r="D3114" s="119"/>
      <c r="M3114" s="119">
        <f>'اسماء العملاء'!A722</f>
        <v>0</v>
      </c>
      <c r="N3114" s="120"/>
      <c r="O3114" s="58"/>
    </row>
    <row r="3115" spans="1:15" ht="21" customHeight="1" thickBot="1">
      <c r="A3115" s="112" t="e">
        <f ca="1">OFFSET($B$2394,,,COUNTIF($B$2394:B4829,"?*"))</f>
        <v>#VALUE!</v>
      </c>
      <c r="B3115" s="76" t="str">
        <f>IFERROR(VLOOKUP(ROWS($B$2394:B3115),$C$2394:$D$4108,2,FALSE),"")</f>
        <v/>
      </c>
      <c r="C3115" s="76">
        <f>IF(ISNUMBER(SEARCH($B$3,D3115)),MAXA($C$2393:C3114)+1,0)</f>
        <v>0</v>
      </c>
      <c r="D3115" s="119"/>
      <c r="M3115" s="119">
        <f>'اسماء العملاء'!A723</f>
        <v>0</v>
      </c>
      <c r="N3115" s="120"/>
      <c r="O3115" s="58"/>
    </row>
    <row r="3116" spans="1:15" ht="21" customHeight="1" thickBot="1">
      <c r="A3116" s="112" t="e">
        <f ca="1">OFFSET($B$2394,,,COUNTIF($B$2394:B4830,"?*"))</f>
        <v>#VALUE!</v>
      </c>
      <c r="B3116" s="76" t="str">
        <f>IFERROR(VLOOKUP(ROWS($B$2394:B3116),$C$2394:$D$4108,2,FALSE),"")</f>
        <v/>
      </c>
      <c r="C3116" s="76">
        <f>IF(ISNUMBER(SEARCH($B$3,D3116)),MAXA($C$2393:C3115)+1,0)</f>
        <v>0</v>
      </c>
      <c r="D3116" s="119"/>
      <c r="M3116" s="119">
        <f>'اسماء العملاء'!A724</f>
        <v>0</v>
      </c>
      <c r="N3116" s="120"/>
      <c r="O3116" s="58"/>
    </row>
    <row r="3117" spans="1:15" ht="21" customHeight="1" thickBot="1">
      <c r="A3117" s="112" t="e">
        <f ca="1">OFFSET($B$2394,,,COUNTIF($B$2394:B4831,"?*"))</f>
        <v>#VALUE!</v>
      </c>
      <c r="B3117" s="76" t="str">
        <f>IFERROR(VLOOKUP(ROWS($B$2394:B3117),$C$2394:$D$4108,2,FALSE),"")</f>
        <v/>
      </c>
      <c r="C3117" s="76">
        <f>IF(ISNUMBER(SEARCH($B$3,D3117)),MAXA($C$2393:C3116)+1,0)</f>
        <v>0</v>
      </c>
      <c r="D3117" s="119"/>
      <c r="M3117" s="119">
        <f>'اسماء العملاء'!A725</f>
        <v>0</v>
      </c>
      <c r="N3117" s="120"/>
      <c r="O3117" s="58"/>
    </row>
    <row r="3118" spans="1:15" ht="21" customHeight="1" thickBot="1">
      <c r="A3118" s="112" t="e">
        <f ca="1">OFFSET($B$2394,,,COUNTIF($B$2394:B4832,"?*"))</f>
        <v>#VALUE!</v>
      </c>
      <c r="B3118" s="76" t="str">
        <f>IFERROR(VLOOKUP(ROWS($B$2394:B3118),$C$2394:$D$4108,2,FALSE),"")</f>
        <v/>
      </c>
      <c r="C3118" s="76">
        <f>IF(ISNUMBER(SEARCH($B$3,D3118)),MAXA($C$2393:C3117)+1,0)</f>
        <v>0</v>
      </c>
      <c r="D3118" s="119"/>
      <c r="M3118" s="119">
        <f>'اسماء العملاء'!A726</f>
        <v>0</v>
      </c>
      <c r="N3118" s="120"/>
      <c r="O3118" s="58"/>
    </row>
    <row r="3119" spans="1:15" ht="21" customHeight="1" thickBot="1">
      <c r="A3119" s="112" t="e">
        <f ca="1">OFFSET($B$2394,,,COUNTIF($B$2394:B4833,"?*"))</f>
        <v>#VALUE!</v>
      </c>
      <c r="B3119" s="76" t="str">
        <f>IFERROR(VLOOKUP(ROWS($B$2394:B3119),$C$2394:$D$4108,2,FALSE),"")</f>
        <v/>
      </c>
      <c r="C3119" s="76">
        <f>IF(ISNUMBER(SEARCH($B$3,D3119)),MAXA($C$2393:C3118)+1,0)</f>
        <v>0</v>
      </c>
      <c r="D3119" s="119"/>
      <c r="M3119" s="119">
        <f>'اسماء العملاء'!A727</f>
        <v>0</v>
      </c>
      <c r="N3119" s="120"/>
      <c r="O3119" s="58"/>
    </row>
    <row r="3120" spans="1:15" ht="21" customHeight="1" thickBot="1">
      <c r="A3120" s="112" t="e">
        <f ca="1">OFFSET($B$2394,,,COUNTIF($B$2394:B4834,"?*"))</f>
        <v>#VALUE!</v>
      </c>
      <c r="B3120" s="76" t="str">
        <f>IFERROR(VLOOKUP(ROWS($B$2394:B3120),$C$2394:$D$4108,2,FALSE),"")</f>
        <v/>
      </c>
      <c r="C3120" s="76">
        <f>IF(ISNUMBER(SEARCH($B$3,D3120)),MAXA($C$2393:C3119)+1,0)</f>
        <v>0</v>
      </c>
      <c r="D3120" s="119"/>
      <c r="M3120" s="119">
        <f>'اسماء العملاء'!A728</f>
        <v>0</v>
      </c>
      <c r="N3120" s="120"/>
      <c r="O3120" s="58"/>
    </row>
    <row r="3121" spans="1:15" ht="21" customHeight="1" thickBot="1">
      <c r="A3121" s="112" t="e">
        <f ca="1">OFFSET($B$2394,,,COUNTIF($B$2394:B4835,"?*"))</f>
        <v>#VALUE!</v>
      </c>
      <c r="B3121" s="76" t="str">
        <f>IFERROR(VLOOKUP(ROWS($B$2394:B3121),$C$2394:$D$4108,2,FALSE),"")</f>
        <v/>
      </c>
      <c r="C3121" s="76">
        <f>IF(ISNUMBER(SEARCH($B$3,D3121)),MAXA($C$2393:C3120)+1,0)</f>
        <v>0</v>
      </c>
      <c r="D3121" s="119"/>
      <c r="M3121" s="119">
        <f>'اسماء العملاء'!A729</f>
        <v>0</v>
      </c>
      <c r="N3121" s="120"/>
      <c r="O3121" s="58"/>
    </row>
    <row r="3122" spans="1:15" ht="21" customHeight="1" thickBot="1">
      <c r="A3122" s="112" t="e">
        <f ca="1">OFFSET($B$2394,,,COUNTIF($B$2394:B4836,"?*"))</f>
        <v>#VALUE!</v>
      </c>
      <c r="B3122" s="76" t="str">
        <f>IFERROR(VLOOKUP(ROWS($B$2394:B3122),$C$2394:$D$4108,2,FALSE),"")</f>
        <v/>
      </c>
      <c r="C3122" s="76">
        <f>IF(ISNUMBER(SEARCH($B$3,D3122)),MAXA($C$2393:C3121)+1,0)</f>
        <v>0</v>
      </c>
      <c r="D3122" s="119"/>
      <c r="M3122" s="119">
        <f>'اسماء العملاء'!A730</f>
        <v>0</v>
      </c>
      <c r="N3122" s="120"/>
      <c r="O3122" s="58"/>
    </row>
    <row r="3123" spans="1:15" ht="21" customHeight="1" thickBot="1">
      <c r="A3123" s="112" t="e">
        <f ca="1">OFFSET($B$2394,,,COUNTIF($B$2394:B4837,"?*"))</f>
        <v>#VALUE!</v>
      </c>
      <c r="B3123" s="76" t="str">
        <f>IFERROR(VLOOKUP(ROWS($B$2394:B3123),$C$2394:$D$4108,2,FALSE),"")</f>
        <v/>
      </c>
      <c r="C3123" s="76">
        <f>IF(ISNUMBER(SEARCH($B$3,D3123)),MAXA($C$2393:C3122)+1,0)</f>
        <v>0</v>
      </c>
      <c r="D3123" s="119"/>
      <c r="M3123" s="119">
        <f>'اسماء العملاء'!A731</f>
        <v>0</v>
      </c>
      <c r="N3123" s="120"/>
      <c r="O3123" s="58"/>
    </row>
    <row r="3124" spans="1:15" ht="21" customHeight="1" thickBot="1">
      <c r="A3124" s="112" t="e">
        <f ca="1">OFFSET($B$2394,,,COUNTIF($B$2394:B4838,"?*"))</f>
        <v>#VALUE!</v>
      </c>
      <c r="B3124" s="76" t="str">
        <f>IFERROR(VLOOKUP(ROWS($B$2394:B3124),$C$2394:$D$4108,2,FALSE),"")</f>
        <v/>
      </c>
      <c r="C3124" s="76">
        <f>IF(ISNUMBER(SEARCH($B$3,D3124)),MAXA($C$2393:C3123)+1,0)</f>
        <v>0</v>
      </c>
      <c r="D3124" s="119"/>
      <c r="M3124" s="119">
        <f>'اسماء العملاء'!A732</f>
        <v>0</v>
      </c>
      <c r="N3124" s="120"/>
      <c r="O3124" s="58"/>
    </row>
    <row r="3125" spans="1:15" ht="21" customHeight="1" thickBot="1">
      <c r="A3125" s="112" t="e">
        <f ca="1">OFFSET($B$2394,,,COUNTIF($B$2394:B4839,"?*"))</f>
        <v>#VALUE!</v>
      </c>
      <c r="B3125" s="76" t="str">
        <f>IFERROR(VLOOKUP(ROWS($B$2394:B3125),$C$2394:$D$4108,2,FALSE),"")</f>
        <v/>
      </c>
      <c r="C3125" s="76">
        <f>IF(ISNUMBER(SEARCH($B$3,D3125)),MAXA($C$2393:C3124)+1,0)</f>
        <v>0</v>
      </c>
      <c r="D3125" s="119"/>
      <c r="M3125" s="119">
        <f>'اسماء العملاء'!A733</f>
        <v>0</v>
      </c>
      <c r="N3125" s="120"/>
      <c r="O3125" s="58"/>
    </row>
    <row r="3126" spans="1:15" ht="21" customHeight="1" thickBot="1">
      <c r="A3126" s="112" t="e">
        <f ca="1">OFFSET($B$2394,,,COUNTIF($B$2394:B4840,"?*"))</f>
        <v>#VALUE!</v>
      </c>
      <c r="B3126" s="76" t="str">
        <f>IFERROR(VLOOKUP(ROWS($B$2394:B3126),$C$2394:$D$4108,2,FALSE),"")</f>
        <v/>
      </c>
      <c r="C3126" s="76">
        <f>IF(ISNUMBER(SEARCH($B$3,D3126)),MAXA($C$2393:C3125)+1,0)</f>
        <v>0</v>
      </c>
      <c r="D3126" s="119"/>
      <c r="M3126" s="119">
        <f>'اسماء العملاء'!A734</f>
        <v>0</v>
      </c>
      <c r="N3126" s="120"/>
      <c r="O3126" s="58"/>
    </row>
    <row r="3127" spans="1:15" ht="21" customHeight="1" thickBot="1">
      <c r="A3127" s="112" t="e">
        <f ca="1">OFFSET($B$2394,,,COUNTIF($B$2394:B4841,"?*"))</f>
        <v>#VALUE!</v>
      </c>
      <c r="B3127" s="76" t="str">
        <f>IFERROR(VLOOKUP(ROWS($B$2394:B3127),$C$2394:$D$4108,2,FALSE),"")</f>
        <v/>
      </c>
      <c r="C3127" s="76">
        <f>IF(ISNUMBER(SEARCH($B$3,D3127)),MAXA($C$2393:C3126)+1,0)</f>
        <v>0</v>
      </c>
      <c r="D3127" s="119"/>
      <c r="M3127" s="119">
        <f>'اسماء العملاء'!A735</f>
        <v>0</v>
      </c>
      <c r="N3127" s="120"/>
      <c r="O3127" s="58"/>
    </row>
    <row r="3128" spans="1:15" ht="21" customHeight="1" thickBot="1">
      <c r="A3128" s="112" t="e">
        <f ca="1">OFFSET($B$2394,,,COUNTIF($B$2394:B4842,"?*"))</f>
        <v>#VALUE!</v>
      </c>
      <c r="B3128" s="76" t="str">
        <f>IFERROR(VLOOKUP(ROWS($B$2394:B3128),$C$2394:$D$4108,2,FALSE),"")</f>
        <v/>
      </c>
      <c r="C3128" s="76">
        <f>IF(ISNUMBER(SEARCH($B$3,D3128)),MAXA($C$2393:C3127)+1,0)</f>
        <v>0</v>
      </c>
      <c r="D3128" s="119"/>
      <c r="M3128" s="119">
        <f>'اسماء العملاء'!A736</f>
        <v>0</v>
      </c>
      <c r="N3128" s="120"/>
      <c r="O3128" s="58"/>
    </row>
    <row r="3129" spans="1:15" ht="21" customHeight="1" thickBot="1">
      <c r="A3129" s="112" t="e">
        <f ca="1">OFFSET($B$2394,,,COUNTIF($B$2394:B4843,"?*"))</f>
        <v>#VALUE!</v>
      </c>
      <c r="B3129" s="76" t="str">
        <f>IFERROR(VLOOKUP(ROWS($B$2394:B3129),$C$2394:$D$4108,2,FALSE),"")</f>
        <v/>
      </c>
      <c r="C3129" s="76">
        <f>IF(ISNUMBER(SEARCH($B$3,D3129)),MAXA($C$2393:C3128)+1,0)</f>
        <v>0</v>
      </c>
      <c r="D3129" s="119"/>
      <c r="M3129" s="119">
        <f>'اسماء العملاء'!A737</f>
        <v>0</v>
      </c>
      <c r="N3129" s="120"/>
      <c r="O3129" s="58"/>
    </row>
    <row r="3130" spans="1:15" ht="21" customHeight="1" thickBot="1">
      <c r="A3130" s="112" t="e">
        <f ca="1">OFFSET($B$2394,,,COUNTIF($B$2394:B4844,"?*"))</f>
        <v>#VALUE!</v>
      </c>
      <c r="B3130" s="76" t="str">
        <f>IFERROR(VLOOKUP(ROWS($B$2394:B3130),$C$2394:$D$4108,2,FALSE),"")</f>
        <v/>
      </c>
      <c r="C3130" s="76">
        <f>IF(ISNUMBER(SEARCH($B$3,D3130)),MAXA($C$2393:C3129)+1,0)</f>
        <v>0</v>
      </c>
      <c r="D3130" s="119"/>
      <c r="M3130" s="119">
        <f>'اسماء العملاء'!A738</f>
        <v>0</v>
      </c>
      <c r="N3130" s="120"/>
      <c r="O3130" s="58"/>
    </row>
    <row r="3131" spans="1:15" ht="21" customHeight="1" thickBot="1">
      <c r="A3131" s="112" t="e">
        <f ca="1">OFFSET($B$2394,,,COUNTIF($B$2394:B4845,"?*"))</f>
        <v>#VALUE!</v>
      </c>
      <c r="B3131" s="76" t="str">
        <f>IFERROR(VLOOKUP(ROWS($B$2394:B3131),$C$2394:$D$4108,2,FALSE),"")</f>
        <v/>
      </c>
      <c r="C3131" s="76">
        <f>IF(ISNUMBER(SEARCH($B$3,D3131)),MAXA($C$2393:C3130)+1,0)</f>
        <v>0</v>
      </c>
      <c r="D3131" s="119"/>
      <c r="M3131" s="119">
        <f>'اسماء العملاء'!A739</f>
        <v>0</v>
      </c>
      <c r="N3131" s="120"/>
      <c r="O3131" s="58"/>
    </row>
    <row r="3132" spans="1:15" ht="21" customHeight="1" thickBot="1">
      <c r="A3132" s="112" t="e">
        <f ca="1">OFFSET($B$2394,,,COUNTIF($B$2394:B4846,"?*"))</f>
        <v>#VALUE!</v>
      </c>
      <c r="B3132" s="76" t="str">
        <f>IFERROR(VLOOKUP(ROWS($B$2394:B3132),$C$2394:$D$4108,2,FALSE),"")</f>
        <v/>
      </c>
      <c r="C3132" s="76">
        <f>IF(ISNUMBER(SEARCH($B$3,D3132)),MAXA($C$2393:C3131)+1,0)</f>
        <v>0</v>
      </c>
      <c r="D3132" s="119"/>
      <c r="M3132" s="119">
        <f>'اسماء العملاء'!A740</f>
        <v>0</v>
      </c>
      <c r="N3132" s="120"/>
      <c r="O3132" s="58"/>
    </row>
    <row r="3133" spans="1:15" ht="21" customHeight="1" thickBot="1">
      <c r="A3133" s="112" t="e">
        <f ca="1">OFFSET($B$2394,,,COUNTIF($B$2394:B4847,"?*"))</f>
        <v>#VALUE!</v>
      </c>
      <c r="B3133" s="76" t="str">
        <f>IFERROR(VLOOKUP(ROWS($B$2394:B3133),$C$2394:$D$4108,2,FALSE),"")</f>
        <v/>
      </c>
      <c r="C3133" s="76">
        <f>IF(ISNUMBER(SEARCH($B$3,D3133)),MAXA($C$2393:C3132)+1,0)</f>
        <v>0</v>
      </c>
      <c r="D3133" s="119"/>
      <c r="M3133" s="119">
        <f>'اسماء العملاء'!A741</f>
        <v>0</v>
      </c>
      <c r="N3133" s="120"/>
      <c r="O3133" s="58"/>
    </row>
    <row r="3134" spans="1:15" ht="21" customHeight="1" thickBot="1">
      <c r="A3134" s="112" t="e">
        <f ca="1">OFFSET($B$2394,,,COUNTIF($B$2394:B4848,"?*"))</f>
        <v>#VALUE!</v>
      </c>
      <c r="B3134" s="76" t="str">
        <f>IFERROR(VLOOKUP(ROWS($B$2394:B3134),$C$2394:$D$4108,2,FALSE),"")</f>
        <v/>
      </c>
      <c r="C3134" s="76">
        <f>IF(ISNUMBER(SEARCH($B$3,D3134)),MAXA($C$2393:C3133)+1,0)</f>
        <v>0</v>
      </c>
      <c r="D3134" s="119"/>
      <c r="M3134" s="119">
        <f>'اسماء العملاء'!A742</f>
        <v>0</v>
      </c>
      <c r="N3134" s="120"/>
      <c r="O3134" s="58"/>
    </row>
    <row r="3135" spans="1:15" ht="21" customHeight="1" thickBot="1">
      <c r="A3135" s="112" t="e">
        <f ca="1">OFFSET($B$2394,,,COUNTIF($B$2394:B4849,"?*"))</f>
        <v>#VALUE!</v>
      </c>
      <c r="B3135" s="76" t="str">
        <f>IFERROR(VLOOKUP(ROWS($B$2394:B3135),$C$2394:$D$4108,2,FALSE),"")</f>
        <v/>
      </c>
      <c r="C3135" s="76">
        <f>IF(ISNUMBER(SEARCH($B$3,D3135)),MAXA($C$2393:C3134)+1,0)</f>
        <v>0</v>
      </c>
      <c r="D3135" s="119"/>
      <c r="M3135" s="119">
        <f>'اسماء العملاء'!A743</f>
        <v>0</v>
      </c>
      <c r="N3135" s="120"/>
      <c r="O3135" s="58"/>
    </row>
    <row r="3136" spans="1:15" ht="21" customHeight="1" thickBot="1">
      <c r="A3136" s="112" t="e">
        <f ca="1">OFFSET($B$2394,,,COUNTIF($B$2394:B4850,"?*"))</f>
        <v>#VALUE!</v>
      </c>
      <c r="B3136" s="76" t="str">
        <f>IFERROR(VLOOKUP(ROWS($B$2394:B3136),$C$2394:$D$4108,2,FALSE),"")</f>
        <v/>
      </c>
      <c r="C3136" s="76">
        <f>IF(ISNUMBER(SEARCH($B$3,D3136)),MAXA($C$2393:C3135)+1,0)</f>
        <v>0</v>
      </c>
      <c r="D3136" s="119"/>
      <c r="M3136" s="119">
        <f>'اسماء العملاء'!A744</f>
        <v>0</v>
      </c>
      <c r="N3136" s="120"/>
      <c r="O3136" s="58"/>
    </row>
    <row r="3137" spans="1:15" ht="21" customHeight="1" thickBot="1">
      <c r="A3137" s="112" t="e">
        <f ca="1">OFFSET($B$2394,,,COUNTIF($B$2394:B4851,"?*"))</f>
        <v>#VALUE!</v>
      </c>
      <c r="B3137" s="76" t="str">
        <f>IFERROR(VLOOKUP(ROWS($B$2394:B3137),$C$2394:$D$4108,2,FALSE),"")</f>
        <v/>
      </c>
      <c r="C3137" s="76">
        <f>IF(ISNUMBER(SEARCH($B$3,D3137)),MAXA($C$2393:C3136)+1,0)</f>
        <v>0</v>
      </c>
      <c r="D3137" s="119"/>
      <c r="M3137" s="119">
        <f>'اسماء العملاء'!A745</f>
        <v>0</v>
      </c>
      <c r="N3137" s="120"/>
      <c r="O3137" s="58"/>
    </row>
    <row r="3138" spans="1:15" ht="21" customHeight="1" thickBot="1">
      <c r="A3138" s="112" t="e">
        <f ca="1">OFFSET($B$2394,,,COUNTIF($B$2394:B4852,"?*"))</f>
        <v>#VALUE!</v>
      </c>
      <c r="B3138" s="76" t="str">
        <f>IFERROR(VLOOKUP(ROWS($B$2394:B3138),$C$2394:$D$4108,2,FALSE),"")</f>
        <v/>
      </c>
      <c r="C3138" s="76">
        <f>IF(ISNUMBER(SEARCH($B$3,D3138)),MAXA($C$2393:C3137)+1,0)</f>
        <v>0</v>
      </c>
      <c r="D3138" s="119"/>
      <c r="M3138" s="119">
        <f>'اسماء العملاء'!A746</f>
        <v>0</v>
      </c>
      <c r="N3138" s="120"/>
      <c r="O3138" s="58"/>
    </row>
    <row r="3139" spans="1:15" ht="21" customHeight="1" thickBot="1">
      <c r="A3139" s="112" t="e">
        <f ca="1">OFFSET($B$2394,,,COUNTIF($B$2394:B4853,"?*"))</f>
        <v>#VALUE!</v>
      </c>
      <c r="B3139" s="76" t="str">
        <f>IFERROR(VLOOKUP(ROWS($B$2394:B3139),$C$2394:$D$4108,2,FALSE),"")</f>
        <v/>
      </c>
      <c r="C3139" s="76">
        <f>IF(ISNUMBER(SEARCH($B$3,D3139)),MAXA($C$2393:C3138)+1,0)</f>
        <v>0</v>
      </c>
      <c r="D3139" s="119"/>
      <c r="M3139" s="119">
        <f>'اسماء العملاء'!A747</f>
        <v>0</v>
      </c>
      <c r="N3139" s="120"/>
      <c r="O3139" s="58"/>
    </row>
    <row r="3140" spans="1:15" ht="21" customHeight="1" thickBot="1">
      <c r="A3140" s="112" t="e">
        <f ca="1">OFFSET($B$2394,,,COUNTIF($B$2394:B4854,"?*"))</f>
        <v>#VALUE!</v>
      </c>
      <c r="B3140" s="76" t="str">
        <f>IFERROR(VLOOKUP(ROWS($B$2394:B3140),$C$2394:$D$4108,2,FALSE),"")</f>
        <v/>
      </c>
      <c r="C3140" s="76">
        <f>IF(ISNUMBER(SEARCH($B$3,D3140)),MAXA($C$2393:C3139)+1,0)</f>
        <v>0</v>
      </c>
      <c r="D3140" s="119"/>
      <c r="M3140" s="119">
        <f>'اسماء العملاء'!A748</f>
        <v>0</v>
      </c>
      <c r="N3140" s="120"/>
      <c r="O3140" s="58"/>
    </row>
    <row r="3141" spans="1:15" ht="21" customHeight="1" thickBot="1">
      <c r="A3141" s="112" t="e">
        <f ca="1">OFFSET($B$2394,,,COUNTIF($B$2394:B4855,"?*"))</f>
        <v>#VALUE!</v>
      </c>
      <c r="B3141" s="76" t="str">
        <f>IFERROR(VLOOKUP(ROWS($B$2394:B3141),$C$2394:$D$4108,2,FALSE),"")</f>
        <v/>
      </c>
      <c r="C3141" s="76">
        <f>IF(ISNUMBER(SEARCH($B$3,D3141)),MAXA($C$2393:C3140)+1,0)</f>
        <v>0</v>
      </c>
      <c r="D3141" s="119"/>
      <c r="M3141" s="119">
        <f>'اسماء العملاء'!A749</f>
        <v>0</v>
      </c>
      <c r="N3141" s="120"/>
      <c r="O3141" s="58"/>
    </row>
    <row r="3142" spans="1:15" ht="21" customHeight="1" thickBot="1">
      <c r="A3142" s="112" t="e">
        <f ca="1">OFFSET($B$2394,,,COUNTIF($B$2394:B4856,"?*"))</f>
        <v>#VALUE!</v>
      </c>
      <c r="B3142" s="76" t="str">
        <f>IFERROR(VLOOKUP(ROWS($B$2394:B3142),$C$2394:$D$4108,2,FALSE),"")</f>
        <v/>
      </c>
      <c r="C3142" s="76">
        <f>IF(ISNUMBER(SEARCH($B$3,D3142)),MAXA($C$2393:C3141)+1,0)</f>
        <v>0</v>
      </c>
      <c r="D3142" s="119"/>
      <c r="M3142" s="119">
        <f>'اسماء العملاء'!A750</f>
        <v>0</v>
      </c>
      <c r="N3142" s="120"/>
      <c r="O3142" s="58"/>
    </row>
    <row r="3143" spans="1:15" ht="21" customHeight="1" thickBot="1">
      <c r="A3143" s="112" t="e">
        <f ca="1">OFFSET($B$2394,,,COUNTIF($B$2394:B4857,"?*"))</f>
        <v>#VALUE!</v>
      </c>
      <c r="B3143" s="76" t="str">
        <f>IFERROR(VLOOKUP(ROWS($B$2394:B3143),$C$2394:$D$4108,2,FALSE),"")</f>
        <v/>
      </c>
      <c r="C3143" s="76">
        <f>IF(ISNUMBER(SEARCH($B$3,D3143)),MAXA($C$2393:C3142)+1,0)</f>
        <v>0</v>
      </c>
      <c r="D3143" s="119"/>
      <c r="M3143" s="119">
        <f>'اسماء العملاء'!A751</f>
        <v>0</v>
      </c>
      <c r="N3143" s="120"/>
      <c r="O3143" s="58"/>
    </row>
    <row r="3144" spans="1:15" ht="21" customHeight="1" thickBot="1">
      <c r="A3144" s="112" t="e">
        <f ca="1">OFFSET($B$2394,,,COUNTIF($B$2394:B4858,"?*"))</f>
        <v>#VALUE!</v>
      </c>
      <c r="B3144" s="76" t="str">
        <f>IFERROR(VLOOKUP(ROWS($B$2394:B3144),$C$2394:$D$4108,2,FALSE),"")</f>
        <v/>
      </c>
      <c r="C3144" s="76">
        <f>IF(ISNUMBER(SEARCH($B$3,D3144)),MAXA($C$2393:C3143)+1,0)</f>
        <v>0</v>
      </c>
      <c r="D3144" s="119"/>
      <c r="M3144" s="119">
        <f>'اسماء العملاء'!A752</f>
        <v>0</v>
      </c>
      <c r="N3144" s="120"/>
      <c r="O3144" s="58"/>
    </row>
    <row r="3145" spans="1:15" ht="21" customHeight="1" thickBot="1">
      <c r="A3145" s="112" t="e">
        <f ca="1">OFFSET($B$2394,,,COUNTIF($B$2394:B4859,"?*"))</f>
        <v>#VALUE!</v>
      </c>
      <c r="B3145" s="76" t="str">
        <f>IFERROR(VLOOKUP(ROWS($B$2394:B3145),$C$2394:$D$4108,2,FALSE),"")</f>
        <v/>
      </c>
      <c r="C3145" s="76">
        <f>IF(ISNUMBER(SEARCH($B$3,D3145)),MAXA($C$2393:C3144)+1,0)</f>
        <v>0</v>
      </c>
      <c r="D3145" s="119"/>
      <c r="M3145" s="119">
        <f>'اسماء العملاء'!A753</f>
        <v>0</v>
      </c>
      <c r="N3145" s="120"/>
      <c r="O3145" s="58"/>
    </row>
    <row r="3146" spans="1:15" ht="21" customHeight="1" thickBot="1">
      <c r="A3146" s="112" t="e">
        <f ca="1">OFFSET($B$2394,,,COUNTIF($B$2394:B4860,"?*"))</f>
        <v>#VALUE!</v>
      </c>
      <c r="B3146" s="76" t="str">
        <f>IFERROR(VLOOKUP(ROWS($B$2394:B3146),$C$2394:$D$4108,2,FALSE),"")</f>
        <v/>
      </c>
      <c r="C3146" s="76">
        <f>IF(ISNUMBER(SEARCH($B$3,D3146)),MAXA($C$2393:C3145)+1,0)</f>
        <v>0</v>
      </c>
      <c r="D3146" s="119"/>
      <c r="M3146" s="119">
        <f>'اسماء العملاء'!A754</f>
        <v>0</v>
      </c>
      <c r="N3146" s="120"/>
      <c r="O3146" s="58"/>
    </row>
    <row r="3147" spans="1:15" ht="21" customHeight="1" thickBot="1">
      <c r="A3147" s="112" t="e">
        <f ca="1">OFFSET($B$2394,,,COUNTIF($B$2394:B4861,"?*"))</f>
        <v>#VALUE!</v>
      </c>
      <c r="B3147" s="76" t="str">
        <f>IFERROR(VLOOKUP(ROWS($B$2394:B3147),$C$2394:$D$4108,2,FALSE),"")</f>
        <v/>
      </c>
      <c r="C3147" s="76">
        <f>IF(ISNUMBER(SEARCH($B$3,D3147)),MAXA($C$2393:C3146)+1,0)</f>
        <v>0</v>
      </c>
      <c r="D3147" s="119"/>
      <c r="M3147" s="119">
        <f>'اسماء العملاء'!A755</f>
        <v>0</v>
      </c>
      <c r="N3147" s="120"/>
      <c r="O3147" s="58"/>
    </row>
    <row r="3148" spans="1:15" ht="21" customHeight="1" thickBot="1">
      <c r="A3148" s="112" t="e">
        <f ca="1">OFFSET($B$2394,,,COUNTIF($B$2394:B4862,"?*"))</f>
        <v>#VALUE!</v>
      </c>
      <c r="B3148" s="76" t="str">
        <f>IFERROR(VLOOKUP(ROWS($B$2394:B3148),$C$2394:$D$4108,2,FALSE),"")</f>
        <v/>
      </c>
      <c r="C3148" s="76">
        <f>IF(ISNUMBER(SEARCH($B$3,D3148)),MAXA($C$2393:C3147)+1,0)</f>
        <v>0</v>
      </c>
      <c r="D3148" s="119"/>
      <c r="M3148" s="119">
        <f>'اسماء العملاء'!A756</f>
        <v>0</v>
      </c>
      <c r="N3148" s="120"/>
      <c r="O3148" s="58"/>
    </row>
    <row r="3149" spans="1:15" ht="21" customHeight="1" thickBot="1">
      <c r="A3149" s="112" t="e">
        <f ca="1">OFFSET($B$2394,,,COUNTIF($B$2394:B4863,"?*"))</f>
        <v>#VALUE!</v>
      </c>
      <c r="B3149" s="76" t="str">
        <f>IFERROR(VLOOKUP(ROWS($B$2394:B3149),$C$2394:$D$4108,2,FALSE),"")</f>
        <v/>
      </c>
      <c r="C3149" s="76">
        <f>IF(ISNUMBER(SEARCH($B$3,D3149)),MAXA($C$2393:C3148)+1,0)</f>
        <v>0</v>
      </c>
      <c r="D3149" s="119"/>
      <c r="M3149" s="119">
        <f>'اسماء العملاء'!A757</f>
        <v>0</v>
      </c>
      <c r="N3149" s="120"/>
      <c r="O3149" s="58"/>
    </row>
    <row r="3150" spans="1:15" ht="21" customHeight="1" thickBot="1">
      <c r="A3150" s="112" t="e">
        <f ca="1">OFFSET($B$2394,,,COUNTIF($B$2394:B4864,"?*"))</f>
        <v>#VALUE!</v>
      </c>
      <c r="B3150" s="76" t="str">
        <f>IFERROR(VLOOKUP(ROWS($B$2394:B3150),$C$2394:$D$4108,2,FALSE),"")</f>
        <v/>
      </c>
      <c r="C3150" s="76">
        <f>IF(ISNUMBER(SEARCH($B$3,D3150)),MAXA($C$2393:C3149)+1,0)</f>
        <v>0</v>
      </c>
      <c r="D3150" s="119"/>
      <c r="M3150" s="119">
        <f>'اسماء العملاء'!A758</f>
        <v>0</v>
      </c>
      <c r="N3150" s="120"/>
      <c r="O3150" s="58"/>
    </row>
    <row r="3151" spans="1:15" ht="21" customHeight="1" thickBot="1">
      <c r="A3151" s="112" t="e">
        <f ca="1">OFFSET($B$2394,,,COUNTIF($B$2394:B4865,"?*"))</f>
        <v>#VALUE!</v>
      </c>
      <c r="B3151" s="76" t="str">
        <f>IFERROR(VLOOKUP(ROWS($B$2394:B3151),$C$2394:$D$4108,2,FALSE),"")</f>
        <v/>
      </c>
      <c r="C3151" s="76">
        <f>IF(ISNUMBER(SEARCH($B$3,D3151)),MAXA($C$2393:C3150)+1,0)</f>
        <v>0</v>
      </c>
      <c r="D3151" s="119"/>
      <c r="M3151" s="119">
        <f>'اسماء العملاء'!A759</f>
        <v>0</v>
      </c>
      <c r="N3151" s="120"/>
      <c r="O3151" s="58"/>
    </row>
    <row r="3152" spans="1:15" ht="21" customHeight="1" thickBot="1">
      <c r="A3152" s="112" t="e">
        <f ca="1">OFFSET($B$2394,,,COUNTIF($B$2394:B4866,"?*"))</f>
        <v>#VALUE!</v>
      </c>
      <c r="B3152" s="76" t="str">
        <f>IFERROR(VLOOKUP(ROWS($B$2394:B3152),$C$2394:$D$4108,2,FALSE),"")</f>
        <v/>
      </c>
      <c r="C3152" s="76">
        <f>IF(ISNUMBER(SEARCH($B$3,D3152)),MAXA($C$2393:C3151)+1,0)</f>
        <v>0</v>
      </c>
      <c r="D3152" s="119"/>
      <c r="M3152" s="119">
        <f>'اسماء العملاء'!A760</f>
        <v>0</v>
      </c>
      <c r="N3152" s="120"/>
      <c r="O3152" s="58"/>
    </row>
    <row r="3153" spans="1:15" ht="21" customHeight="1" thickBot="1">
      <c r="A3153" s="112" t="e">
        <f ca="1">OFFSET($B$2394,,,COUNTIF($B$2394:B4867,"?*"))</f>
        <v>#VALUE!</v>
      </c>
      <c r="B3153" s="76" t="str">
        <f>IFERROR(VLOOKUP(ROWS($B$2394:B3153),$C$2394:$D$4108,2,FALSE),"")</f>
        <v/>
      </c>
      <c r="C3153" s="76">
        <f>IF(ISNUMBER(SEARCH($B$3,D3153)),MAXA($C$2393:C3152)+1,0)</f>
        <v>0</v>
      </c>
      <c r="D3153" s="119"/>
      <c r="M3153" s="119">
        <f>'اسماء العملاء'!A761</f>
        <v>0</v>
      </c>
      <c r="N3153" s="120"/>
      <c r="O3153" s="58"/>
    </row>
    <row r="3154" spans="1:15" ht="21" customHeight="1" thickBot="1">
      <c r="A3154" s="112" t="e">
        <f ca="1">OFFSET($B$2394,,,COUNTIF($B$2394:B4868,"?*"))</f>
        <v>#VALUE!</v>
      </c>
      <c r="B3154" s="76" t="str">
        <f>IFERROR(VLOOKUP(ROWS($B$2394:B3154),$C$2394:$D$4108,2,FALSE),"")</f>
        <v/>
      </c>
      <c r="C3154" s="76">
        <f>IF(ISNUMBER(SEARCH($B$3,D3154)),MAXA($C$2393:C3153)+1,0)</f>
        <v>0</v>
      </c>
      <c r="D3154" s="119"/>
      <c r="M3154" s="119">
        <f>'اسماء العملاء'!A762</f>
        <v>0</v>
      </c>
      <c r="N3154" s="120"/>
      <c r="O3154" s="58"/>
    </row>
    <row r="3155" spans="1:15" ht="21" customHeight="1" thickBot="1">
      <c r="A3155" s="112" t="e">
        <f ca="1">OFFSET($B$2394,,,COUNTIF($B$2394:B4869,"?*"))</f>
        <v>#VALUE!</v>
      </c>
      <c r="B3155" s="76" t="str">
        <f>IFERROR(VLOOKUP(ROWS($B$2394:B3155),$C$2394:$D$4108,2,FALSE),"")</f>
        <v/>
      </c>
      <c r="C3155" s="76">
        <f>IF(ISNUMBER(SEARCH($B$3,D3155)),MAXA($C$2393:C3154)+1,0)</f>
        <v>0</v>
      </c>
      <c r="D3155" s="119"/>
      <c r="M3155" s="119">
        <f>'اسماء العملاء'!A763</f>
        <v>0</v>
      </c>
      <c r="N3155" s="120"/>
      <c r="O3155" s="58"/>
    </row>
    <row r="3156" spans="1:15" ht="21" customHeight="1" thickBot="1">
      <c r="A3156" s="112" t="e">
        <f ca="1">OFFSET($B$2394,,,COUNTIF($B$2394:B4870,"?*"))</f>
        <v>#VALUE!</v>
      </c>
      <c r="B3156" s="76" t="str">
        <f>IFERROR(VLOOKUP(ROWS($B$2394:B3156),$C$2394:$D$4108,2,FALSE),"")</f>
        <v/>
      </c>
      <c r="C3156" s="76">
        <f>IF(ISNUMBER(SEARCH($B$3,D3156)),MAXA($C$2393:C3155)+1,0)</f>
        <v>0</v>
      </c>
      <c r="D3156" s="119"/>
      <c r="M3156" s="119">
        <f>'اسماء العملاء'!A764</f>
        <v>0</v>
      </c>
      <c r="N3156" s="120"/>
      <c r="O3156" s="58"/>
    </row>
    <row r="3157" spans="1:15" ht="21" customHeight="1" thickBot="1">
      <c r="A3157" s="112" t="e">
        <f ca="1">OFFSET($B$2394,,,COUNTIF($B$2394:B4871,"?*"))</f>
        <v>#VALUE!</v>
      </c>
      <c r="B3157" s="76" t="str">
        <f>IFERROR(VLOOKUP(ROWS($B$2394:B3157),$C$2394:$D$4108,2,FALSE),"")</f>
        <v/>
      </c>
      <c r="C3157" s="76">
        <f>IF(ISNUMBER(SEARCH($B$3,D3157)),MAXA($C$2393:C3156)+1,0)</f>
        <v>0</v>
      </c>
      <c r="D3157" s="119"/>
      <c r="M3157" s="119">
        <f>'اسماء العملاء'!A765</f>
        <v>0</v>
      </c>
      <c r="N3157" s="120"/>
      <c r="O3157" s="58"/>
    </row>
    <row r="3158" spans="1:15" ht="21" customHeight="1" thickBot="1">
      <c r="A3158" s="112" t="e">
        <f ca="1">OFFSET($B$2394,,,COUNTIF($B$2394:B4872,"?*"))</f>
        <v>#VALUE!</v>
      </c>
      <c r="B3158" s="76" t="str">
        <f>IFERROR(VLOOKUP(ROWS($B$2394:B3158),$C$2394:$D$4108,2,FALSE),"")</f>
        <v/>
      </c>
      <c r="C3158" s="76">
        <f>IF(ISNUMBER(SEARCH($B$3,D3158)),MAXA($C$2393:C3157)+1,0)</f>
        <v>0</v>
      </c>
      <c r="D3158" s="119"/>
      <c r="M3158" s="119">
        <f>'اسماء العملاء'!A766</f>
        <v>0</v>
      </c>
      <c r="N3158" s="120"/>
      <c r="O3158" s="58"/>
    </row>
    <row r="3159" spans="1:15" ht="21" customHeight="1" thickBot="1">
      <c r="A3159" s="112" t="e">
        <f ca="1">OFFSET($B$2394,,,COUNTIF($B$2394:B4873,"?*"))</f>
        <v>#VALUE!</v>
      </c>
      <c r="B3159" s="76" t="str">
        <f>IFERROR(VLOOKUP(ROWS($B$2394:B3159),$C$2394:$D$4108,2,FALSE),"")</f>
        <v/>
      </c>
      <c r="C3159" s="76">
        <f>IF(ISNUMBER(SEARCH($B$3,D3159)),MAXA($C$2393:C3158)+1,0)</f>
        <v>0</v>
      </c>
      <c r="D3159" s="119"/>
      <c r="M3159" s="119">
        <f>'اسماء العملاء'!A767</f>
        <v>0</v>
      </c>
      <c r="N3159" s="120"/>
      <c r="O3159" s="58"/>
    </row>
    <row r="3160" spans="1:15" ht="21" customHeight="1" thickBot="1">
      <c r="A3160" s="112" t="e">
        <f ca="1">OFFSET($B$2394,,,COUNTIF($B$2394:B4874,"?*"))</f>
        <v>#VALUE!</v>
      </c>
      <c r="B3160" s="76" t="str">
        <f>IFERROR(VLOOKUP(ROWS($B$2394:B3160),$C$2394:$D$4108,2,FALSE),"")</f>
        <v/>
      </c>
      <c r="C3160" s="76">
        <f>IF(ISNUMBER(SEARCH($B$3,D3160)),MAXA($C$2393:C3159)+1,0)</f>
        <v>0</v>
      </c>
      <c r="D3160" s="119"/>
      <c r="M3160" s="119">
        <f>'اسماء العملاء'!A768</f>
        <v>0</v>
      </c>
      <c r="N3160" s="120"/>
      <c r="O3160" s="58"/>
    </row>
    <row r="3161" spans="1:15" ht="21" customHeight="1" thickBot="1">
      <c r="A3161" s="112" t="e">
        <f ca="1">OFFSET($B$2394,,,COUNTIF($B$2394:B4875,"?*"))</f>
        <v>#VALUE!</v>
      </c>
      <c r="B3161" s="76" t="str">
        <f>IFERROR(VLOOKUP(ROWS($B$2394:B3161),$C$2394:$D$4108,2,FALSE),"")</f>
        <v/>
      </c>
      <c r="C3161" s="76">
        <f>IF(ISNUMBER(SEARCH($B$3,D3161)),MAXA($C$2393:C3160)+1,0)</f>
        <v>0</v>
      </c>
      <c r="D3161" s="119"/>
      <c r="M3161" s="119">
        <f>'اسماء العملاء'!A769</f>
        <v>0</v>
      </c>
      <c r="N3161" s="120"/>
      <c r="O3161" s="58"/>
    </row>
    <row r="3162" spans="1:15" ht="21" customHeight="1" thickBot="1">
      <c r="A3162" s="112" t="e">
        <f ca="1">OFFSET($B$2394,,,COUNTIF($B$2394:B4876,"?*"))</f>
        <v>#VALUE!</v>
      </c>
      <c r="B3162" s="76" t="str">
        <f>IFERROR(VLOOKUP(ROWS($B$2394:B3162),$C$2394:$D$4108,2,FALSE),"")</f>
        <v/>
      </c>
      <c r="C3162" s="76">
        <f>IF(ISNUMBER(SEARCH($B$3,D3162)),MAXA($C$2393:C3161)+1,0)</f>
        <v>0</v>
      </c>
      <c r="D3162" s="119"/>
      <c r="M3162" s="119">
        <f>'اسماء العملاء'!A770</f>
        <v>0</v>
      </c>
      <c r="N3162" s="120"/>
      <c r="O3162" s="58"/>
    </row>
    <row r="3163" spans="1:15" ht="21" customHeight="1" thickBot="1">
      <c r="A3163" s="112" t="e">
        <f ca="1">OFFSET($B$2394,,,COUNTIF($B$2394:B4877,"?*"))</f>
        <v>#VALUE!</v>
      </c>
      <c r="B3163" s="76" t="str">
        <f>IFERROR(VLOOKUP(ROWS($B$2394:B3163),$C$2394:$D$4108,2,FALSE),"")</f>
        <v/>
      </c>
      <c r="C3163" s="76">
        <f>IF(ISNUMBER(SEARCH($B$3,D3163)),MAXA($C$2393:C3162)+1,0)</f>
        <v>0</v>
      </c>
      <c r="D3163" s="119"/>
      <c r="M3163" s="119">
        <f>'اسماء العملاء'!A771</f>
        <v>0</v>
      </c>
      <c r="N3163" s="120"/>
      <c r="O3163" s="58"/>
    </row>
    <row r="3164" spans="1:15" ht="21" customHeight="1" thickBot="1">
      <c r="A3164" s="112" t="e">
        <f ca="1">OFFSET($B$2394,,,COUNTIF($B$2394:B4878,"?*"))</f>
        <v>#VALUE!</v>
      </c>
      <c r="B3164" s="76" t="str">
        <f>IFERROR(VLOOKUP(ROWS($B$2394:B3164),$C$2394:$D$4108,2,FALSE),"")</f>
        <v/>
      </c>
      <c r="C3164" s="76">
        <f>IF(ISNUMBER(SEARCH($B$3,D3164)),MAXA($C$2393:C3163)+1,0)</f>
        <v>0</v>
      </c>
      <c r="D3164" s="119"/>
      <c r="M3164" s="119">
        <f>'اسماء العملاء'!A772</f>
        <v>0</v>
      </c>
      <c r="N3164" s="120"/>
      <c r="O3164" s="58"/>
    </row>
    <row r="3165" spans="1:15" ht="21" customHeight="1" thickBot="1">
      <c r="A3165" s="112" t="e">
        <f ca="1">OFFSET($B$2394,,,COUNTIF($B$2394:B4879,"?*"))</f>
        <v>#VALUE!</v>
      </c>
      <c r="B3165" s="76" t="str">
        <f>IFERROR(VLOOKUP(ROWS($B$2394:B3165),$C$2394:$D$4108,2,FALSE),"")</f>
        <v/>
      </c>
      <c r="C3165" s="76">
        <f>IF(ISNUMBER(SEARCH($B$3,D3165)),MAXA($C$2393:C3164)+1,0)</f>
        <v>0</v>
      </c>
      <c r="D3165" s="119"/>
      <c r="M3165" s="119">
        <f>'اسماء العملاء'!A773</f>
        <v>0</v>
      </c>
      <c r="N3165" s="120"/>
      <c r="O3165" s="58"/>
    </row>
    <row r="3166" spans="1:15" ht="21" customHeight="1" thickBot="1">
      <c r="A3166" s="112" t="e">
        <f ca="1">OFFSET($B$2394,,,COUNTIF($B$2394:B4880,"?*"))</f>
        <v>#VALUE!</v>
      </c>
      <c r="B3166" s="76" t="str">
        <f>IFERROR(VLOOKUP(ROWS($B$2394:B3166),$C$2394:$D$4108,2,FALSE),"")</f>
        <v/>
      </c>
      <c r="C3166" s="76">
        <f>IF(ISNUMBER(SEARCH($B$3,D3166)),MAXA($C$2393:C3165)+1,0)</f>
        <v>0</v>
      </c>
      <c r="D3166" s="119"/>
      <c r="M3166" s="119">
        <f>'اسماء العملاء'!A774</f>
        <v>0</v>
      </c>
      <c r="N3166" s="120"/>
      <c r="O3166" s="58"/>
    </row>
    <row r="3167" spans="1:15" ht="21" customHeight="1" thickBot="1">
      <c r="A3167" s="112" t="e">
        <f ca="1">OFFSET($B$2394,,,COUNTIF($B$2394:B4881,"?*"))</f>
        <v>#VALUE!</v>
      </c>
      <c r="B3167" s="76" t="str">
        <f>IFERROR(VLOOKUP(ROWS($B$2394:B3167),$C$2394:$D$4108,2,FALSE),"")</f>
        <v/>
      </c>
      <c r="C3167" s="76">
        <f>IF(ISNUMBER(SEARCH($B$3,D3167)),MAXA($C$2393:C3166)+1,0)</f>
        <v>0</v>
      </c>
      <c r="D3167" s="119"/>
      <c r="M3167" s="119">
        <f>'اسماء العملاء'!A775</f>
        <v>0</v>
      </c>
      <c r="N3167" s="120"/>
      <c r="O3167" s="58"/>
    </row>
    <row r="3168" spans="1:15" ht="21" customHeight="1" thickBot="1">
      <c r="A3168" s="112" t="e">
        <f ca="1">OFFSET($B$2394,,,COUNTIF($B$2394:B4882,"?*"))</f>
        <v>#VALUE!</v>
      </c>
      <c r="B3168" s="76" t="str">
        <f>IFERROR(VLOOKUP(ROWS($B$2394:B3168),$C$2394:$D$4108,2,FALSE),"")</f>
        <v/>
      </c>
      <c r="C3168" s="76">
        <f>IF(ISNUMBER(SEARCH($B$3,D3168)),MAXA($C$2393:C3167)+1,0)</f>
        <v>0</v>
      </c>
      <c r="D3168" s="119"/>
      <c r="M3168" s="119">
        <f>'اسماء العملاء'!A776</f>
        <v>0</v>
      </c>
      <c r="N3168" s="120"/>
      <c r="O3168" s="58"/>
    </row>
    <row r="3169" spans="1:15" ht="21" customHeight="1" thickBot="1">
      <c r="A3169" s="112" t="e">
        <f ca="1">OFFSET($B$2394,,,COUNTIF($B$2394:B4883,"?*"))</f>
        <v>#VALUE!</v>
      </c>
      <c r="B3169" s="76" t="str">
        <f>IFERROR(VLOOKUP(ROWS($B$2394:B3169),$C$2394:$D$4108,2,FALSE),"")</f>
        <v/>
      </c>
      <c r="C3169" s="76">
        <f>IF(ISNUMBER(SEARCH($B$3,D3169)),MAXA($C$2393:C3168)+1,0)</f>
        <v>0</v>
      </c>
      <c r="D3169" s="119"/>
      <c r="M3169" s="119">
        <f>'اسماء العملاء'!A777</f>
        <v>0</v>
      </c>
      <c r="N3169" s="120"/>
      <c r="O3169" s="58"/>
    </row>
    <row r="3170" spans="1:15" ht="21" customHeight="1" thickBot="1">
      <c r="A3170" s="112" t="e">
        <f ca="1">OFFSET($B$2394,,,COUNTIF($B$2394:B4884,"?*"))</f>
        <v>#VALUE!</v>
      </c>
      <c r="B3170" s="76" t="str">
        <f>IFERROR(VLOOKUP(ROWS($B$2394:B3170),$C$2394:$D$4108,2,FALSE),"")</f>
        <v/>
      </c>
      <c r="C3170" s="76">
        <f>IF(ISNUMBER(SEARCH($B$3,D3170)),MAXA($C$2393:C3169)+1,0)</f>
        <v>0</v>
      </c>
      <c r="D3170" s="119"/>
      <c r="M3170" s="119">
        <f>'اسماء العملاء'!A778</f>
        <v>0</v>
      </c>
      <c r="N3170" s="120"/>
      <c r="O3170" s="58"/>
    </row>
    <row r="3171" spans="1:15" ht="21" customHeight="1" thickBot="1">
      <c r="A3171" s="112" t="e">
        <f ca="1">OFFSET($B$2394,,,COUNTIF($B$2394:B4885,"?*"))</f>
        <v>#VALUE!</v>
      </c>
      <c r="B3171" s="76" t="str">
        <f>IFERROR(VLOOKUP(ROWS($B$2394:B3171),$C$2394:$D$4108,2,FALSE),"")</f>
        <v/>
      </c>
      <c r="C3171" s="76">
        <f>IF(ISNUMBER(SEARCH($B$3,D3171)),MAXA($C$2393:C3170)+1,0)</f>
        <v>0</v>
      </c>
      <c r="D3171" s="119"/>
      <c r="M3171" s="119">
        <f>'اسماء العملاء'!A779</f>
        <v>0</v>
      </c>
      <c r="N3171" s="120"/>
      <c r="O3171" s="58"/>
    </row>
    <row r="3172" spans="1:15" ht="21" customHeight="1" thickBot="1">
      <c r="A3172" s="112" t="e">
        <f ca="1">OFFSET($B$2394,,,COUNTIF($B$2394:B4886,"?*"))</f>
        <v>#VALUE!</v>
      </c>
      <c r="B3172" s="76" t="str">
        <f>IFERROR(VLOOKUP(ROWS($B$2394:B3172),$C$2394:$D$4108,2,FALSE),"")</f>
        <v/>
      </c>
      <c r="C3172" s="76">
        <f>IF(ISNUMBER(SEARCH($B$3,D3172)),MAXA($C$2393:C3171)+1,0)</f>
        <v>0</v>
      </c>
      <c r="D3172" s="119"/>
      <c r="M3172" s="119">
        <f>'اسماء العملاء'!A780</f>
        <v>0</v>
      </c>
      <c r="N3172" s="120"/>
      <c r="O3172" s="58"/>
    </row>
    <row r="3173" spans="1:15" ht="21" customHeight="1" thickBot="1">
      <c r="A3173" s="112" t="e">
        <f ca="1">OFFSET($B$2394,,,COUNTIF($B$2394:B4887,"?*"))</f>
        <v>#VALUE!</v>
      </c>
      <c r="B3173" s="76" t="str">
        <f>IFERROR(VLOOKUP(ROWS($B$2394:B3173),$C$2394:$D$4108,2,FALSE),"")</f>
        <v/>
      </c>
      <c r="C3173" s="76">
        <f>IF(ISNUMBER(SEARCH($B$3,D3173)),MAXA($C$2393:C3172)+1,0)</f>
        <v>0</v>
      </c>
      <c r="D3173" s="119"/>
      <c r="M3173" s="119">
        <f>'اسماء العملاء'!A781</f>
        <v>0</v>
      </c>
      <c r="N3173" s="120"/>
      <c r="O3173" s="58"/>
    </row>
    <row r="3174" spans="1:15" ht="21" customHeight="1" thickBot="1">
      <c r="A3174" s="112" t="e">
        <f ca="1">OFFSET($B$2394,,,COUNTIF($B$2394:B4888,"?*"))</f>
        <v>#VALUE!</v>
      </c>
      <c r="B3174" s="76" t="str">
        <f>IFERROR(VLOOKUP(ROWS($B$2394:B3174),$C$2394:$D$4108,2,FALSE),"")</f>
        <v/>
      </c>
      <c r="C3174" s="76">
        <f>IF(ISNUMBER(SEARCH($B$3,D3174)),MAXA($C$2393:C3173)+1,0)</f>
        <v>0</v>
      </c>
      <c r="D3174" s="119"/>
      <c r="M3174" s="119">
        <f>'اسماء العملاء'!A782</f>
        <v>0</v>
      </c>
      <c r="N3174" s="120"/>
      <c r="O3174" s="58"/>
    </row>
    <row r="3175" spans="1:15" ht="21" customHeight="1" thickBot="1">
      <c r="A3175" s="112" t="e">
        <f ca="1">OFFSET($B$2394,,,COUNTIF($B$2394:B4889,"?*"))</f>
        <v>#VALUE!</v>
      </c>
      <c r="B3175" s="76" t="str">
        <f>IFERROR(VLOOKUP(ROWS($B$2394:B3175),$C$2394:$D$4108,2,FALSE),"")</f>
        <v/>
      </c>
      <c r="C3175" s="76">
        <f>IF(ISNUMBER(SEARCH($B$3,D3175)),MAXA($C$2393:C3174)+1,0)</f>
        <v>0</v>
      </c>
      <c r="D3175" s="119"/>
      <c r="M3175" s="119">
        <f>'اسماء العملاء'!A783</f>
        <v>0</v>
      </c>
      <c r="N3175" s="120"/>
      <c r="O3175" s="58"/>
    </row>
    <row r="3176" spans="1:15" ht="21" customHeight="1" thickBot="1">
      <c r="A3176" s="112" t="e">
        <f ca="1">OFFSET($B$2394,,,COUNTIF($B$2394:B4890,"?*"))</f>
        <v>#VALUE!</v>
      </c>
      <c r="B3176" s="76" t="str">
        <f>IFERROR(VLOOKUP(ROWS($B$2394:B3176),$C$2394:$D$4108,2,FALSE),"")</f>
        <v/>
      </c>
      <c r="C3176" s="76">
        <f>IF(ISNUMBER(SEARCH($B$3,D3176)),MAXA($C$2393:C3175)+1,0)</f>
        <v>0</v>
      </c>
      <c r="D3176" s="119"/>
      <c r="M3176" s="119">
        <f>'اسماء العملاء'!A784</f>
        <v>0</v>
      </c>
      <c r="N3176" s="120"/>
      <c r="O3176" s="58"/>
    </row>
    <row r="3177" spans="1:15" ht="21" customHeight="1" thickBot="1">
      <c r="A3177" s="112" t="e">
        <f ca="1">OFFSET($B$2394,,,COUNTIF($B$2394:B4891,"?*"))</f>
        <v>#VALUE!</v>
      </c>
      <c r="B3177" s="76" t="str">
        <f>IFERROR(VLOOKUP(ROWS($B$2394:B3177),$C$2394:$D$4108,2,FALSE),"")</f>
        <v/>
      </c>
      <c r="C3177" s="76">
        <f>IF(ISNUMBER(SEARCH($B$3,D3177)),MAXA($C$2393:C3176)+1,0)</f>
        <v>0</v>
      </c>
      <c r="D3177" s="119"/>
      <c r="M3177" s="119">
        <f>'اسماء العملاء'!A785</f>
        <v>0</v>
      </c>
      <c r="N3177" s="120"/>
      <c r="O3177" s="58"/>
    </row>
    <row r="3178" spans="1:15" ht="21" customHeight="1" thickBot="1">
      <c r="A3178" s="112" t="e">
        <f ca="1">OFFSET($B$2394,,,COUNTIF($B$2394:B4892,"?*"))</f>
        <v>#VALUE!</v>
      </c>
      <c r="B3178" s="76" t="str">
        <f>IFERROR(VLOOKUP(ROWS($B$2394:B3178),$C$2394:$D$4108,2,FALSE),"")</f>
        <v/>
      </c>
      <c r="C3178" s="76">
        <f>IF(ISNUMBER(SEARCH($B$3,D3178)),MAXA($C$2393:C3177)+1,0)</f>
        <v>0</v>
      </c>
      <c r="D3178" s="119"/>
      <c r="M3178" s="119">
        <f>'اسماء العملاء'!A786</f>
        <v>0</v>
      </c>
      <c r="N3178" s="120"/>
      <c r="O3178" s="58"/>
    </row>
    <row r="3179" spans="1:15" ht="21" customHeight="1" thickBot="1">
      <c r="A3179" s="112" t="e">
        <f ca="1">OFFSET($B$2394,,,COUNTIF($B$2394:B4893,"?*"))</f>
        <v>#VALUE!</v>
      </c>
      <c r="B3179" s="76" t="str">
        <f>IFERROR(VLOOKUP(ROWS($B$2394:B3179),$C$2394:$D$4108,2,FALSE),"")</f>
        <v/>
      </c>
      <c r="C3179" s="76">
        <f>IF(ISNUMBER(SEARCH($B$3,D3179)),MAXA($C$2393:C3178)+1,0)</f>
        <v>0</v>
      </c>
      <c r="D3179" s="119"/>
      <c r="M3179" s="119">
        <f>'اسماء العملاء'!A787</f>
        <v>0</v>
      </c>
      <c r="N3179" s="120"/>
      <c r="O3179" s="58"/>
    </row>
    <row r="3180" spans="1:15" ht="21" customHeight="1" thickBot="1">
      <c r="A3180" s="112" t="e">
        <f ca="1">OFFSET($B$2394,,,COUNTIF($B$2394:B4894,"?*"))</f>
        <v>#VALUE!</v>
      </c>
      <c r="B3180" s="76" t="str">
        <f>IFERROR(VLOOKUP(ROWS($B$2394:B3180),$C$2394:$D$4108,2,FALSE),"")</f>
        <v/>
      </c>
      <c r="C3180" s="76">
        <f>IF(ISNUMBER(SEARCH($B$3,D3180)),MAXA($C$2393:C3179)+1,0)</f>
        <v>0</v>
      </c>
      <c r="D3180" s="119"/>
      <c r="M3180" s="119">
        <f>'اسماء العملاء'!A788</f>
        <v>0</v>
      </c>
      <c r="N3180" s="120"/>
      <c r="O3180" s="58"/>
    </row>
    <row r="3181" spans="1:15" ht="21" customHeight="1" thickBot="1">
      <c r="A3181" s="112" t="e">
        <f ca="1">OFFSET($B$2394,,,COUNTIF($B$2394:B4895,"?*"))</f>
        <v>#VALUE!</v>
      </c>
      <c r="B3181" s="76" t="str">
        <f>IFERROR(VLOOKUP(ROWS($B$2394:B3181),$C$2394:$D$4108,2,FALSE),"")</f>
        <v/>
      </c>
      <c r="C3181" s="76">
        <f>IF(ISNUMBER(SEARCH($B$3,D3181)),MAXA($C$2393:C3180)+1,0)</f>
        <v>0</v>
      </c>
      <c r="D3181" s="119"/>
      <c r="M3181" s="119">
        <f>'اسماء العملاء'!A789</f>
        <v>0</v>
      </c>
      <c r="N3181" s="120"/>
      <c r="O3181" s="58"/>
    </row>
    <row r="3182" spans="1:15" ht="21" customHeight="1" thickBot="1">
      <c r="A3182" s="112" t="e">
        <f ca="1">OFFSET($B$2394,,,COUNTIF($B$2394:B4896,"?*"))</f>
        <v>#VALUE!</v>
      </c>
      <c r="B3182" s="76" t="str">
        <f>IFERROR(VLOOKUP(ROWS($B$2394:B3182),$C$2394:$D$4108,2,FALSE),"")</f>
        <v/>
      </c>
      <c r="C3182" s="76">
        <f>IF(ISNUMBER(SEARCH($B$3,D3182)),MAXA($C$2393:C3181)+1,0)</f>
        <v>0</v>
      </c>
      <c r="D3182" s="119"/>
      <c r="M3182" s="119">
        <f>'اسماء العملاء'!A790</f>
        <v>0</v>
      </c>
      <c r="N3182" s="120"/>
      <c r="O3182" s="58"/>
    </row>
    <row r="3183" spans="1:15" ht="21" customHeight="1" thickBot="1">
      <c r="A3183" s="112" t="e">
        <f ca="1">OFFSET($B$2394,,,COUNTIF($B$2394:B4897,"?*"))</f>
        <v>#VALUE!</v>
      </c>
      <c r="B3183" s="76" t="str">
        <f>IFERROR(VLOOKUP(ROWS($B$2394:B3183),$C$2394:$D$4108,2,FALSE),"")</f>
        <v/>
      </c>
      <c r="C3183" s="76">
        <f>IF(ISNUMBER(SEARCH($B$3,D3183)),MAXA($C$2393:C3182)+1,0)</f>
        <v>0</v>
      </c>
      <c r="D3183" s="119"/>
      <c r="M3183" s="119">
        <f>'اسماء العملاء'!A791</f>
        <v>0</v>
      </c>
      <c r="N3183" s="120"/>
      <c r="O3183" s="58"/>
    </row>
    <row r="3184" spans="1:15" ht="21" customHeight="1" thickBot="1">
      <c r="A3184" s="112" t="e">
        <f ca="1">OFFSET($B$2394,,,COUNTIF($B$2394:B4898,"?*"))</f>
        <v>#VALUE!</v>
      </c>
      <c r="B3184" s="76" t="str">
        <f>IFERROR(VLOOKUP(ROWS($B$2394:B3184),$C$2394:$D$4108,2,FALSE),"")</f>
        <v/>
      </c>
      <c r="C3184" s="76">
        <f>IF(ISNUMBER(SEARCH($B$3,D3184)),MAXA($C$2393:C3183)+1,0)</f>
        <v>0</v>
      </c>
      <c r="D3184" s="119"/>
      <c r="M3184" s="119">
        <f>'اسماء العملاء'!A792</f>
        <v>0</v>
      </c>
      <c r="N3184" s="120"/>
      <c r="O3184" s="58"/>
    </row>
    <row r="3185" spans="1:15" ht="21" customHeight="1" thickBot="1">
      <c r="A3185" s="112" t="e">
        <f ca="1">OFFSET($B$2394,,,COUNTIF($B$2394:B4899,"?*"))</f>
        <v>#VALUE!</v>
      </c>
      <c r="B3185" s="76" t="str">
        <f>IFERROR(VLOOKUP(ROWS($B$2394:B3185),$C$2394:$D$4108,2,FALSE),"")</f>
        <v/>
      </c>
      <c r="C3185" s="76">
        <f>IF(ISNUMBER(SEARCH($B$3,D3185)),MAXA($C$2393:C3184)+1,0)</f>
        <v>0</v>
      </c>
      <c r="D3185" s="119"/>
      <c r="M3185" s="119">
        <f>'اسماء العملاء'!A793</f>
        <v>0</v>
      </c>
      <c r="N3185" s="120"/>
      <c r="O3185" s="58"/>
    </row>
    <row r="3186" spans="1:15" ht="21" customHeight="1" thickBot="1">
      <c r="A3186" s="112" t="e">
        <f ca="1">OFFSET($B$2394,,,COUNTIF($B$2394:B4900,"?*"))</f>
        <v>#VALUE!</v>
      </c>
      <c r="B3186" s="76" t="str">
        <f>IFERROR(VLOOKUP(ROWS($B$2394:B3186),$C$2394:$D$4108,2,FALSE),"")</f>
        <v/>
      </c>
      <c r="C3186" s="76">
        <f>IF(ISNUMBER(SEARCH($B$3,D3186)),MAXA($C$2393:C3185)+1,0)</f>
        <v>0</v>
      </c>
      <c r="D3186" s="119"/>
      <c r="M3186" s="119">
        <f>'اسماء العملاء'!A794</f>
        <v>0</v>
      </c>
      <c r="N3186" s="120"/>
      <c r="O3186" s="58"/>
    </row>
    <row r="3187" spans="1:15" ht="21" customHeight="1" thickBot="1">
      <c r="A3187" s="112" t="e">
        <f ca="1">OFFSET($B$2394,,,COUNTIF($B$2394:B4901,"?*"))</f>
        <v>#VALUE!</v>
      </c>
      <c r="B3187" s="76" t="str">
        <f>IFERROR(VLOOKUP(ROWS($B$2394:B3187),$C$2394:$D$4108,2,FALSE),"")</f>
        <v/>
      </c>
      <c r="C3187" s="76">
        <f>IF(ISNUMBER(SEARCH($B$3,D3187)),MAXA($C$2393:C3186)+1,0)</f>
        <v>0</v>
      </c>
      <c r="D3187" s="119"/>
      <c r="M3187" s="119">
        <f>'اسماء العملاء'!A795</f>
        <v>0</v>
      </c>
      <c r="N3187" s="120"/>
      <c r="O3187" s="58"/>
    </row>
    <row r="3188" spans="1:15" ht="21" customHeight="1" thickBot="1">
      <c r="A3188" s="112" t="e">
        <f ca="1">OFFSET($B$2394,,,COUNTIF($B$2394:B4902,"?*"))</f>
        <v>#VALUE!</v>
      </c>
      <c r="B3188" s="76" t="str">
        <f>IFERROR(VLOOKUP(ROWS($B$2394:B3188),$C$2394:$D$4108,2,FALSE),"")</f>
        <v/>
      </c>
      <c r="C3188" s="76">
        <f>IF(ISNUMBER(SEARCH($B$3,D3188)),MAXA($C$2393:C3187)+1,0)</f>
        <v>0</v>
      </c>
      <c r="D3188" s="119"/>
      <c r="M3188" s="119">
        <f>'اسماء العملاء'!A796</f>
        <v>0</v>
      </c>
      <c r="N3188" s="120"/>
      <c r="O3188" s="58"/>
    </row>
    <row r="3189" spans="1:15" ht="21" customHeight="1" thickBot="1">
      <c r="A3189" s="112" t="e">
        <f ca="1">OFFSET($B$2394,,,COUNTIF($B$2394:B4903,"?*"))</f>
        <v>#VALUE!</v>
      </c>
      <c r="B3189" s="76" t="str">
        <f>IFERROR(VLOOKUP(ROWS($B$2394:B3189),$C$2394:$D$4108,2,FALSE),"")</f>
        <v/>
      </c>
      <c r="C3189" s="76">
        <f>IF(ISNUMBER(SEARCH($B$3,D3189)),MAXA($C$2393:C3188)+1,0)</f>
        <v>0</v>
      </c>
      <c r="D3189" s="119"/>
      <c r="M3189" s="119">
        <f>'اسماء العملاء'!A797</f>
        <v>0</v>
      </c>
      <c r="N3189" s="120"/>
      <c r="O3189" s="58"/>
    </row>
    <row r="3190" spans="1:15" ht="21" customHeight="1" thickBot="1">
      <c r="A3190" s="112" t="e">
        <f ca="1">OFFSET($B$2394,,,COUNTIF($B$2394:B4904,"?*"))</f>
        <v>#VALUE!</v>
      </c>
      <c r="B3190" s="76" t="str">
        <f>IFERROR(VLOOKUP(ROWS($B$2394:B3190),$C$2394:$D$4108,2,FALSE),"")</f>
        <v/>
      </c>
      <c r="C3190" s="76">
        <f>IF(ISNUMBER(SEARCH($B$3,D3190)),MAXA($C$2393:C3189)+1,0)</f>
        <v>0</v>
      </c>
      <c r="D3190" s="119"/>
      <c r="M3190" s="119">
        <f>'اسماء العملاء'!A798</f>
        <v>0</v>
      </c>
      <c r="N3190" s="120"/>
      <c r="O3190" s="58"/>
    </row>
    <row r="3191" spans="1:15" ht="21" customHeight="1" thickBot="1">
      <c r="A3191" s="112" t="e">
        <f ca="1">OFFSET($B$2394,,,COUNTIF($B$2394:B4905,"?*"))</f>
        <v>#VALUE!</v>
      </c>
      <c r="B3191" s="76" t="str">
        <f>IFERROR(VLOOKUP(ROWS($B$2394:B3191),$C$2394:$D$4108,2,FALSE),"")</f>
        <v/>
      </c>
      <c r="C3191" s="76">
        <f>IF(ISNUMBER(SEARCH($B$3,D3191)),MAXA($C$2393:C3190)+1,0)</f>
        <v>0</v>
      </c>
      <c r="D3191" s="119"/>
      <c r="M3191" s="119">
        <f>'اسماء العملاء'!A799</f>
        <v>0</v>
      </c>
      <c r="N3191" s="120"/>
      <c r="O3191" s="58"/>
    </row>
    <row r="3192" spans="1:15" ht="21" customHeight="1" thickBot="1">
      <c r="A3192" s="112" t="e">
        <f ca="1">OFFSET($B$2394,,,COUNTIF($B$2394:B4906,"?*"))</f>
        <v>#VALUE!</v>
      </c>
      <c r="B3192" s="76" t="str">
        <f>IFERROR(VLOOKUP(ROWS($B$2394:B3192),$C$2394:$D$4108,2,FALSE),"")</f>
        <v/>
      </c>
      <c r="C3192" s="76">
        <f>IF(ISNUMBER(SEARCH($B$3,D3192)),MAXA($C$2393:C3191)+1,0)</f>
        <v>0</v>
      </c>
      <c r="D3192" s="119"/>
      <c r="M3192" s="119">
        <f>'اسماء العملاء'!A800</f>
        <v>0</v>
      </c>
      <c r="N3192" s="120"/>
      <c r="O3192" s="58"/>
    </row>
    <row r="3193" spans="1:15" ht="21" customHeight="1" thickBot="1">
      <c r="A3193" s="112" t="e">
        <f ca="1">OFFSET($B$2394,,,COUNTIF($B$2394:B4907,"?*"))</f>
        <v>#VALUE!</v>
      </c>
      <c r="B3193" s="76" t="str">
        <f>IFERROR(VLOOKUP(ROWS($B$2394:B3193),$C$2394:$D$4108,2,FALSE),"")</f>
        <v/>
      </c>
      <c r="C3193" s="76">
        <f>IF(ISNUMBER(SEARCH($B$3,D3193)),MAXA($C$2393:C3192)+1,0)</f>
        <v>0</v>
      </c>
      <c r="D3193" s="119"/>
      <c r="M3193" s="119">
        <f>'اسماء العملاء'!A801</f>
        <v>0</v>
      </c>
      <c r="N3193" s="120"/>
      <c r="O3193" s="58"/>
    </row>
    <row r="3194" spans="1:15" ht="21" customHeight="1" thickBot="1">
      <c r="A3194" s="112" t="e">
        <f ca="1">OFFSET($B$2394,,,COUNTIF($B$2394:B4908,"?*"))</f>
        <v>#VALUE!</v>
      </c>
      <c r="B3194" s="76" t="str">
        <f>IFERROR(VLOOKUP(ROWS($B$2394:B3194),$C$2394:$D$4108,2,FALSE),"")</f>
        <v/>
      </c>
      <c r="C3194" s="76">
        <f>IF(ISNUMBER(SEARCH($B$3,D3194)),MAXA($C$2393:C3193)+1,0)</f>
        <v>0</v>
      </c>
      <c r="D3194" s="119"/>
      <c r="M3194" s="119">
        <f>'اسماء العملاء'!A802</f>
        <v>0</v>
      </c>
      <c r="N3194" s="120"/>
      <c r="O3194" s="58"/>
    </row>
    <row r="3195" spans="1:15" ht="21" customHeight="1" thickBot="1">
      <c r="A3195" s="112" t="e">
        <f ca="1">OFFSET($B$2394,,,COUNTIF($B$2394:B4909,"?*"))</f>
        <v>#VALUE!</v>
      </c>
      <c r="B3195" s="76" t="str">
        <f>IFERROR(VLOOKUP(ROWS($B$2394:B3195),$C$2394:$D$4108,2,FALSE),"")</f>
        <v/>
      </c>
      <c r="C3195" s="76">
        <f>IF(ISNUMBER(SEARCH($B$3,D3195)),MAXA($C$2393:C3194)+1,0)</f>
        <v>0</v>
      </c>
      <c r="D3195" s="119"/>
      <c r="M3195" s="119">
        <f>'اسماء العملاء'!A803</f>
        <v>0</v>
      </c>
      <c r="N3195" s="120"/>
      <c r="O3195" s="58"/>
    </row>
    <row r="3196" spans="1:15" ht="21" customHeight="1" thickBot="1">
      <c r="A3196" s="112" t="e">
        <f ca="1">OFFSET($B$2394,,,COUNTIF($B$2394:B4910,"?*"))</f>
        <v>#VALUE!</v>
      </c>
      <c r="B3196" s="76" t="str">
        <f>IFERROR(VLOOKUP(ROWS($B$2394:B3196),$C$2394:$D$4108,2,FALSE),"")</f>
        <v/>
      </c>
      <c r="C3196" s="76">
        <f>IF(ISNUMBER(SEARCH($B$3,D3196)),MAXA($C$2393:C3195)+1,0)</f>
        <v>0</v>
      </c>
      <c r="D3196" s="119"/>
      <c r="M3196" s="119">
        <f>'اسماء العملاء'!A804</f>
        <v>0</v>
      </c>
      <c r="N3196" s="120"/>
      <c r="O3196" s="58"/>
    </row>
    <row r="3197" spans="1:15" ht="21" customHeight="1" thickBot="1">
      <c r="A3197" s="112" t="e">
        <f ca="1">OFFSET($B$2394,,,COUNTIF($B$2394:B4911,"?*"))</f>
        <v>#VALUE!</v>
      </c>
      <c r="B3197" s="76" t="str">
        <f>IFERROR(VLOOKUP(ROWS($B$2394:B3197),$C$2394:$D$4108,2,FALSE),"")</f>
        <v/>
      </c>
      <c r="C3197" s="76">
        <f>IF(ISNUMBER(SEARCH($B$3,D3197)),MAXA($C$2393:C3196)+1,0)</f>
        <v>0</v>
      </c>
      <c r="D3197" s="119"/>
      <c r="M3197" s="119">
        <f>'اسماء العملاء'!A805</f>
        <v>0</v>
      </c>
      <c r="N3197" s="120"/>
      <c r="O3197" s="58"/>
    </row>
    <row r="3198" spans="1:15" ht="21" customHeight="1" thickBot="1">
      <c r="A3198" s="112" t="e">
        <f ca="1">OFFSET($B$2394,,,COUNTIF($B$2394:B4912,"?*"))</f>
        <v>#VALUE!</v>
      </c>
      <c r="B3198" s="76" t="str">
        <f>IFERROR(VLOOKUP(ROWS($B$2394:B3198),$C$2394:$D$4108,2,FALSE),"")</f>
        <v/>
      </c>
      <c r="C3198" s="76">
        <f>IF(ISNUMBER(SEARCH($B$3,D3198)),MAXA($C$2393:C3197)+1,0)</f>
        <v>0</v>
      </c>
      <c r="D3198" s="119"/>
      <c r="M3198" s="119">
        <f>'اسماء العملاء'!A806</f>
        <v>0</v>
      </c>
      <c r="N3198" s="120"/>
      <c r="O3198" s="58"/>
    </row>
    <row r="3199" spans="1:15" ht="21" customHeight="1" thickBot="1">
      <c r="A3199" s="112" t="e">
        <f ca="1">OFFSET($B$2394,,,COUNTIF($B$2394:B4913,"?*"))</f>
        <v>#VALUE!</v>
      </c>
      <c r="B3199" s="76" t="str">
        <f>IFERROR(VLOOKUP(ROWS($B$2394:B3199),$C$2394:$D$4108,2,FALSE),"")</f>
        <v/>
      </c>
      <c r="C3199" s="76">
        <f>IF(ISNUMBER(SEARCH($B$3,D3199)),MAXA($C$2393:C3198)+1,0)</f>
        <v>0</v>
      </c>
      <c r="D3199" s="119"/>
      <c r="M3199" s="119">
        <f>'اسماء العملاء'!A807</f>
        <v>0</v>
      </c>
      <c r="N3199" s="120"/>
      <c r="O3199" s="58"/>
    </row>
    <row r="3200" spans="1:15" ht="21" customHeight="1" thickBot="1">
      <c r="A3200" s="112" t="e">
        <f ca="1">OFFSET($B$2394,,,COUNTIF($B$2394:B4914,"?*"))</f>
        <v>#VALUE!</v>
      </c>
      <c r="B3200" s="76" t="str">
        <f>IFERROR(VLOOKUP(ROWS($B$2394:B3200),$C$2394:$D$4108,2,FALSE),"")</f>
        <v/>
      </c>
      <c r="C3200" s="76">
        <f>IF(ISNUMBER(SEARCH($B$3,D3200)),MAXA($C$2393:C3199)+1,0)</f>
        <v>0</v>
      </c>
      <c r="D3200" s="119"/>
      <c r="M3200" s="119">
        <f>'اسماء العملاء'!A808</f>
        <v>0</v>
      </c>
      <c r="N3200" s="120"/>
      <c r="O3200" s="58"/>
    </row>
    <row r="3201" spans="1:15" ht="21" customHeight="1" thickBot="1">
      <c r="A3201" s="112" t="e">
        <f ca="1">OFFSET($B$2394,,,COUNTIF($B$2394:B4915,"?*"))</f>
        <v>#VALUE!</v>
      </c>
      <c r="B3201" s="76" t="str">
        <f>IFERROR(VLOOKUP(ROWS($B$2394:B3201),$C$2394:$D$4108,2,FALSE),"")</f>
        <v/>
      </c>
      <c r="C3201" s="76">
        <f>IF(ISNUMBER(SEARCH($B$3,D3201)),MAXA($C$2393:C3200)+1,0)</f>
        <v>0</v>
      </c>
      <c r="D3201" s="119"/>
      <c r="M3201" s="119">
        <f>'اسماء العملاء'!A809</f>
        <v>0</v>
      </c>
      <c r="N3201" s="120"/>
      <c r="O3201" s="58"/>
    </row>
    <row r="3202" spans="1:15" ht="21" customHeight="1" thickBot="1">
      <c r="A3202" s="112" t="e">
        <f ca="1">OFFSET($B$2394,,,COUNTIF($B$2394:B4916,"?*"))</f>
        <v>#VALUE!</v>
      </c>
      <c r="B3202" s="76" t="str">
        <f>IFERROR(VLOOKUP(ROWS($B$2394:B3202),$C$2394:$D$4108,2,FALSE),"")</f>
        <v/>
      </c>
      <c r="C3202" s="76">
        <f>IF(ISNUMBER(SEARCH($B$3,D3202)),MAXA($C$2393:C3201)+1,0)</f>
        <v>0</v>
      </c>
      <c r="D3202" s="119"/>
      <c r="M3202" s="119">
        <f>'اسماء العملاء'!A810</f>
        <v>0</v>
      </c>
      <c r="N3202" s="120"/>
      <c r="O3202" s="58"/>
    </row>
    <row r="3203" spans="1:15" ht="21" customHeight="1" thickBot="1">
      <c r="A3203" s="112" t="e">
        <f ca="1">OFFSET($B$2394,,,COUNTIF($B$2394:B4917,"?*"))</f>
        <v>#VALUE!</v>
      </c>
      <c r="B3203" s="76" t="str">
        <f>IFERROR(VLOOKUP(ROWS($B$2394:B3203),$C$2394:$D$4108,2,FALSE),"")</f>
        <v/>
      </c>
      <c r="C3203" s="76">
        <f>IF(ISNUMBER(SEARCH($B$3,D3203)),MAXA($C$2393:C3202)+1,0)</f>
        <v>0</v>
      </c>
      <c r="D3203" s="119"/>
      <c r="M3203" s="119">
        <f>'اسماء العملاء'!A811</f>
        <v>0</v>
      </c>
      <c r="N3203" s="120"/>
      <c r="O3203" s="58"/>
    </row>
    <row r="3204" spans="1:15" ht="21" customHeight="1" thickBot="1">
      <c r="A3204" s="112" t="e">
        <f ca="1">OFFSET($B$2394,,,COUNTIF($B$2394:B4918,"?*"))</f>
        <v>#VALUE!</v>
      </c>
      <c r="B3204" s="76" t="str">
        <f>IFERROR(VLOOKUP(ROWS($B$2394:B3204),$C$2394:$D$4108,2,FALSE),"")</f>
        <v/>
      </c>
      <c r="C3204" s="76">
        <f>IF(ISNUMBER(SEARCH($B$3,D3204)),MAXA($C$2393:C3203)+1,0)</f>
        <v>0</v>
      </c>
      <c r="D3204" s="119"/>
      <c r="M3204" s="119">
        <f>'اسماء العملاء'!A812</f>
        <v>0</v>
      </c>
      <c r="N3204" s="120"/>
      <c r="O3204" s="58"/>
    </row>
    <row r="3205" spans="1:15" ht="21" customHeight="1" thickBot="1">
      <c r="A3205" s="112" t="e">
        <f ca="1">OFFSET($B$2394,,,COUNTIF($B$2394:B4919,"?*"))</f>
        <v>#VALUE!</v>
      </c>
      <c r="B3205" s="76" t="str">
        <f>IFERROR(VLOOKUP(ROWS($B$2394:B3205),$C$2394:$D$4108,2,FALSE),"")</f>
        <v/>
      </c>
      <c r="C3205" s="76">
        <f>IF(ISNUMBER(SEARCH($B$3,D3205)),MAXA($C$2393:C3204)+1,0)</f>
        <v>0</v>
      </c>
      <c r="D3205" s="119"/>
      <c r="M3205" s="119">
        <f>'اسماء العملاء'!A813</f>
        <v>0</v>
      </c>
      <c r="N3205" s="120"/>
      <c r="O3205" s="58"/>
    </row>
    <row r="3206" spans="1:15" ht="21" customHeight="1" thickBot="1">
      <c r="A3206" s="112" t="e">
        <f ca="1">OFFSET($B$2394,,,COUNTIF($B$2394:B4920,"?*"))</f>
        <v>#VALUE!</v>
      </c>
      <c r="B3206" s="76" t="str">
        <f>IFERROR(VLOOKUP(ROWS($B$2394:B3206),$C$2394:$D$4108,2,FALSE),"")</f>
        <v/>
      </c>
      <c r="C3206" s="76">
        <f>IF(ISNUMBER(SEARCH($B$3,D3206)),MAXA($C$2393:C3205)+1,0)</f>
        <v>0</v>
      </c>
      <c r="D3206" s="119"/>
      <c r="M3206" s="119">
        <f>'اسماء العملاء'!A814</f>
        <v>0</v>
      </c>
      <c r="N3206" s="120"/>
      <c r="O3206" s="58"/>
    </row>
    <row r="3207" spans="1:15" ht="21" customHeight="1" thickBot="1">
      <c r="A3207" s="112" t="e">
        <f ca="1">OFFSET($B$2394,,,COUNTIF($B$2394:B4921,"?*"))</f>
        <v>#VALUE!</v>
      </c>
      <c r="B3207" s="76" t="str">
        <f>IFERROR(VLOOKUP(ROWS($B$2394:B3207),$C$2394:$D$4108,2,FALSE),"")</f>
        <v/>
      </c>
      <c r="C3207" s="76">
        <f>IF(ISNUMBER(SEARCH($B$3,D3207)),MAXA($C$2393:C3206)+1,0)</f>
        <v>0</v>
      </c>
      <c r="D3207" s="119"/>
      <c r="M3207" s="119">
        <f>'اسماء العملاء'!A815</f>
        <v>0</v>
      </c>
      <c r="N3207" s="120"/>
      <c r="O3207" s="58"/>
    </row>
    <row r="3208" spans="1:15" ht="21" customHeight="1" thickBot="1">
      <c r="A3208" s="112" t="e">
        <f ca="1">OFFSET($B$2394,,,COUNTIF($B$2394:B4922,"?*"))</f>
        <v>#VALUE!</v>
      </c>
      <c r="B3208" s="76" t="str">
        <f>IFERROR(VLOOKUP(ROWS($B$2394:B3208),$C$2394:$D$4108,2,FALSE),"")</f>
        <v/>
      </c>
      <c r="C3208" s="76">
        <f>IF(ISNUMBER(SEARCH($B$3,D3208)),MAXA($C$2393:C3207)+1,0)</f>
        <v>0</v>
      </c>
      <c r="D3208" s="119"/>
      <c r="M3208" s="119">
        <f>'اسماء العملاء'!A816</f>
        <v>0</v>
      </c>
      <c r="N3208" s="120"/>
      <c r="O3208" s="58"/>
    </row>
    <row r="3209" spans="1:15" ht="21" customHeight="1" thickBot="1">
      <c r="A3209" s="112" t="e">
        <f ca="1">OFFSET($B$2394,,,COUNTIF($B$2394:B4923,"?*"))</f>
        <v>#VALUE!</v>
      </c>
      <c r="B3209" s="76" t="str">
        <f>IFERROR(VLOOKUP(ROWS($B$2394:B3209),$C$2394:$D$4108,2,FALSE),"")</f>
        <v/>
      </c>
      <c r="C3209" s="76">
        <f>IF(ISNUMBER(SEARCH($B$3,D3209)),MAXA($C$2393:C3208)+1,0)</f>
        <v>0</v>
      </c>
      <c r="D3209" s="119"/>
      <c r="M3209" s="119">
        <f>'اسماء العملاء'!A817</f>
        <v>0</v>
      </c>
      <c r="N3209" s="120"/>
      <c r="O3209" s="58"/>
    </row>
    <row r="3210" spans="1:15" ht="21" customHeight="1" thickBot="1">
      <c r="A3210" s="112" t="e">
        <f ca="1">OFFSET($B$2394,,,COUNTIF($B$2394:B4924,"?*"))</f>
        <v>#VALUE!</v>
      </c>
      <c r="B3210" s="76" t="str">
        <f>IFERROR(VLOOKUP(ROWS($B$2394:B3210),$C$2394:$D$4108,2,FALSE),"")</f>
        <v/>
      </c>
      <c r="C3210" s="76">
        <f>IF(ISNUMBER(SEARCH($B$3,D3210)),MAXA($C$2393:C3209)+1,0)</f>
        <v>0</v>
      </c>
      <c r="D3210" s="119"/>
      <c r="M3210" s="119">
        <f>'اسماء العملاء'!A818</f>
        <v>0</v>
      </c>
      <c r="N3210" s="120"/>
      <c r="O3210" s="58"/>
    </row>
    <row r="3211" spans="1:15" ht="21" customHeight="1" thickBot="1">
      <c r="A3211" s="112" t="e">
        <f ca="1">OFFSET($B$2394,,,COUNTIF($B$2394:B4925,"?*"))</f>
        <v>#VALUE!</v>
      </c>
      <c r="B3211" s="76" t="str">
        <f>IFERROR(VLOOKUP(ROWS($B$2394:B3211),$C$2394:$D$4108,2,FALSE),"")</f>
        <v/>
      </c>
      <c r="C3211" s="76">
        <f>IF(ISNUMBER(SEARCH($B$3,D3211)),MAXA($C$2393:C3210)+1,0)</f>
        <v>0</v>
      </c>
      <c r="D3211" s="119"/>
      <c r="M3211" s="119">
        <f>'اسماء العملاء'!A819</f>
        <v>0</v>
      </c>
      <c r="N3211" s="120"/>
      <c r="O3211" s="58"/>
    </row>
    <row r="3212" spans="1:15" ht="21" customHeight="1" thickBot="1">
      <c r="A3212" s="112" t="e">
        <f ca="1">OFFSET($B$2394,,,COUNTIF($B$2394:B4926,"?*"))</f>
        <v>#VALUE!</v>
      </c>
      <c r="B3212" s="76" t="str">
        <f>IFERROR(VLOOKUP(ROWS($B$2394:B3212),$C$2394:$D$4108,2,FALSE),"")</f>
        <v/>
      </c>
      <c r="C3212" s="76">
        <f>IF(ISNUMBER(SEARCH($B$3,D3212)),MAXA($C$2393:C3211)+1,0)</f>
        <v>0</v>
      </c>
      <c r="D3212" s="119"/>
      <c r="M3212" s="119">
        <f>'اسماء العملاء'!A820</f>
        <v>0</v>
      </c>
      <c r="N3212" s="120"/>
      <c r="O3212" s="58"/>
    </row>
    <row r="3213" spans="1:15" ht="21" customHeight="1" thickBot="1">
      <c r="A3213" s="112" t="e">
        <f ca="1">OFFSET($B$2394,,,COUNTIF($B$2394:B4927,"?*"))</f>
        <v>#VALUE!</v>
      </c>
      <c r="B3213" s="76" t="str">
        <f>IFERROR(VLOOKUP(ROWS($B$2394:B3213),$C$2394:$D$4108,2,FALSE),"")</f>
        <v/>
      </c>
      <c r="C3213" s="76">
        <f>IF(ISNUMBER(SEARCH($B$3,D3213)),MAXA($C$2393:C3212)+1,0)</f>
        <v>0</v>
      </c>
      <c r="D3213" s="119"/>
      <c r="M3213" s="119">
        <f>'اسماء العملاء'!A821</f>
        <v>0</v>
      </c>
      <c r="N3213" s="120"/>
      <c r="O3213" s="58"/>
    </row>
    <row r="3214" spans="1:15" ht="21" customHeight="1" thickBot="1">
      <c r="A3214" s="112" t="e">
        <f ca="1">OFFSET($B$2394,,,COUNTIF($B$2394:B4928,"?*"))</f>
        <v>#VALUE!</v>
      </c>
      <c r="B3214" s="76" t="str">
        <f>IFERROR(VLOOKUP(ROWS($B$2394:B3214),$C$2394:$D$4108,2,FALSE),"")</f>
        <v/>
      </c>
      <c r="C3214" s="76">
        <f>IF(ISNUMBER(SEARCH($B$3,D3214)),MAXA($C$2393:C3213)+1,0)</f>
        <v>0</v>
      </c>
      <c r="D3214" s="119"/>
      <c r="M3214" s="119">
        <f>'اسماء العملاء'!A822</f>
        <v>0</v>
      </c>
      <c r="N3214" s="120"/>
      <c r="O3214" s="58"/>
    </row>
    <row r="3215" spans="1:15" ht="21" customHeight="1" thickBot="1">
      <c r="A3215" s="112" t="e">
        <f ca="1">OFFSET($B$2394,,,COUNTIF($B$2394:B4929,"?*"))</f>
        <v>#VALUE!</v>
      </c>
      <c r="B3215" s="76" t="str">
        <f>IFERROR(VLOOKUP(ROWS($B$2394:B3215),$C$2394:$D$4108,2,FALSE),"")</f>
        <v/>
      </c>
      <c r="C3215" s="76">
        <f>IF(ISNUMBER(SEARCH($B$3,D3215)),MAXA($C$2393:C3214)+1,0)</f>
        <v>0</v>
      </c>
      <c r="D3215" s="119"/>
      <c r="M3215" s="119">
        <f>'اسماء العملاء'!A823</f>
        <v>0</v>
      </c>
      <c r="N3215" s="120"/>
      <c r="O3215" s="58"/>
    </row>
    <row r="3216" spans="1:15" ht="21" customHeight="1" thickBot="1">
      <c r="A3216" s="112" t="e">
        <f ca="1">OFFSET($B$2394,,,COUNTIF($B$2394:B4930,"?*"))</f>
        <v>#VALUE!</v>
      </c>
      <c r="B3216" s="76" t="str">
        <f>IFERROR(VLOOKUP(ROWS($B$2394:B3216),$C$2394:$D$4108,2,FALSE),"")</f>
        <v/>
      </c>
      <c r="C3216" s="76">
        <f>IF(ISNUMBER(SEARCH($B$3,D3216)),MAXA($C$2393:C3215)+1,0)</f>
        <v>0</v>
      </c>
      <c r="D3216" s="119"/>
      <c r="M3216" s="119">
        <f>'اسماء العملاء'!A824</f>
        <v>0</v>
      </c>
      <c r="N3216" s="120"/>
      <c r="O3216" s="58"/>
    </row>
    <row r="3217" spans="1:15" ht="21" customHeight="1" thickBot="1">
      <c r="A3217" s="112" t="e">
        <f ca="1">OFFSET($B$2394,,,COUNTIF($B$2394:B4931,"?*"))</f>
        <v>#VALUE!</v>
      </c>
      <c r="B3217" s="76" t="str">
        <f>IFERROR(VLOOKUP(ROWS($B$2394:B3217),$C$2394:$D$4108,2,FALSE),"")</f>
        <v/>
      </c>
      <c r="C3217" s="76">
        <f>IF(ISNUMBER(SEARCH($B$3,D3217)),MAXA($C$2393:C3216)+1,0)</f>
        <v>0</v>
      </c>
      <c r="D3217" s="119"/>
      <c r="M3217" s="119">
        <f>'اسماء العملاء'!A825</f>
        <v>0</v>
      </c>
      <c r="N3217" s="120"/>
      <c r="O3217" s="58"/>
    </row>
    <row r="3218" spans="1:15" ht="21" customHeight="1" thickBot="1">
      <c r="A3218" s="112" t="e">
        <f ca="1">OFFSET($B$2394,,,COUNTIF($B$2394:B4932,"?*"))</f>
        <v>#VALUE!</v>
      </c>
      <c r="B3218" s="76" t="str">
        <f>IFERROR(VLOOKUP(ROWS($B$2394:B3218),$C$2394:$D$4108,2,FALSE),"")</f>
        <v/>
      </c>
      <c r="C3218" s="76">
        <f>IF(ISNUMBER(SEARCH($B$3,D3218)),MAXA($C$2393:C3217)+1,0)</f>
        <v>0</v>
      </c>
      <c r="D3218" s="119"/>
      <c r="M3218" s="119">
        <f>'اسماء العملاء'!A826</f>
        <v>0</v>
      </c>
      <c r="N3218" s="120"/>
      <c r="O3218" s="58"/>
    </row>
    <row r="3219" spans="1:15" ht="21" customHeight="1" thickBot="1">
      <c r="A3219" s="112" t="e">
        <f ca="1">OFFSET($B$2394,,,COUNTIF($B$2394:B4933,"?*"))</f>
        <v>#VALUE!</v>
      </c>
      <c r="B3219" s="76" t="str">
        <f>IFERROR(VLOOKUP(ROWS($B$2394:B3219),$C$2394:$D$4108,2,FALSE),"")</f>
        <v/>
      </c>
      <c r="C3219" s="76">
        <f>IF(ISNUMBER(SEARCH($B$3,D3219)),MAXA($C$2393:C3218)+1,0)</f>
        <v>0</v>
      </c>
      <c r="D3219" s="119"/>
      <c r="M3219" s="119">
        <f>'اسماء العملاء'!A827</f>
        <v>0</v>
      </c>
      <c r="N3219" s="120"/>
      <c r="O3219" s="58"/>
    </row>
    <row r="3220" spans="1:15" ht="21" customHeight="1" thickBot="1">
      <c r="A3220" s="112" t="e">
        <f ca="1">OFFSET($B$2394,,,COUNTIF($B$2394:B4934,"?*"))</f>
        <v>#VALUE!</v>
      </c>
      <c r="B3220" s="76" t="str">
        <f>IFERROR(VLOOKUP(ROWS($B$2394:B3220),$C$2394:$D$4108,2,FALSE),"")</f>
        <v/>
      </c>
      <c r="C3220" s="76">
        <f>IF(ISNUMBER(SEARCH($B$3,D3220)),MAXA($C$2393:C3219)+1,0)</f>
        <v>0</v>
      </c>
      <c r="D3220" s="119"/>
      <c r="M3220" s="119">
        <f>'اسماء العملاء'!A828</f>
        <v>0</v>
      </c>
      <c r="N3220" s="120"/>
      <c r="O3220" s="58"/>
    </row>
    <row r="3221" spans="1:15" ht="21" customHeight="1" thickBot="1">
      <c r="A3221" s="112" t="e">
        <f ca="1">OFFSET($B$2394,,,COUNTIF($B$2394:B4935,"?*"))</f>
        <v>#VALUE!</v>
      </c>
      <c r="B3221" s="76" t="str">
        <f>IFERROR(VLOOKUP(ROWS($B$2394:B3221),$C$2394:$D$4108,2,FALSE),"")</f>
        <v/>
      </c>
      <c r="C3221" s="76">
        <f>IF(ISNUMBER(SEARCH($B$3,D3221)),MAXA($C$2393:C3220)+1,0)</f>
        <v>0</v>
      </c>
      <c r="D3221" s="119"/>
      <c r="M3221" s="119">
        <f>'اسماء العملاء'!A829</f>
        <v>0</v>
      </c>
      <c r="N3221" s="120"/>
      <c r="O3221" s="58"/>
    </row>
    <row r="3222" spans="1:15" ht="21" customHeight="1" thickBot="1">
      <c r="A3222" s="112" t="e">
        <f ca="1">OFFSET($B$2394,,,COUNTIF($B$2394:B4936,"?*"))</f>
        <v>#VALUE!</v>
      </c>
      <c r="B3222" s="76" t="str">
        <f>IFERROR(VLOOKUP(ROWS($B$2394:B3222),$C$2394:$D$4108,2,FALSE),"")</f>
        <v/>
      </c>
      <c r="C3222" s="76">
        <f>IF(ISNUMBER(SEARCH($B$3,D3222)),MAXA($C$2393:C3221)+1,0)</f>
        <v>0</v>
      </c>
      <c r="D3222" s="119"/>
      <c r="M3222" s="119">
        <f>'اسماء العملاء'!A830</f>
        <v>0</v>
      </c>
      <c r="N3222" s="120"/>
      <c r="O3222" s="58"/>
    </row>
    <row r="3223" spans="1:15" ht="21" customHeight="1" thickBot="1">
      <c r="A3223" s="112" t="e">
        <f ca="1">OFFSET($B$2394,,,COUNTIF($B$2394:B4937,"?*"))</f>
        <v>#VALUE!</v>
      </c>
      <c r="B3223" s="76" t="str">
        <f>IFERROR(VLOOKUP(ROWS($B$2394:B3223),$C$2394:$D$4108,2,FALSE),"")</f>
        <v/>
      </c>
      <c r="C3223" s="76">
        <f>IF(ISNUMBER(SEARCH($B$3,D3223)),MAXA($C$2393:C3222)+1,0)</f>
        <v>0</v>
      </c>
      <c r="D3223" s="119"/>
      <c r="M3223" s="119">
        <f>'اسماء العملاء'!A831</f>
        <v>0</v>
      </c>
      <c r="N3223" s="120"/>
      <c r="O3223" s="58"/>
    </row>
    <row r="3224" spans="1:15" ht="21" customHeight="1" thickBot="1">
      <c r="A3224" s="112" t="e">
        <f ca="1">OFFSET($B$2394,,,COUNTIF($B$2394:B4938,"?*"))</f>
        <v>#VALUE!</v>
      </c>
      <c r="B3224" s="76" t="str">
        <f>IFERROR(VLOOKUP(ROWS($B$2394:B3224),$C$2394:$D$4108,2,FALSE),"")</f>
        <v/>
      </c>
      <c r="C3224" s="76">
        <f>IF(ISNUMBER(SEARCH($B$3,D3224)),MAXA($C$2393:C3223)+1,0)</f>
        <v>0</v>
      </c>
      <c r="D3224" s="119"/>
      <c r="M3224" s="119">
        <f>'اسماء العملاء'!A832</f>
        <v>0</v>
      </c>
      <c r="N3224" s="120"/>
      <c r="O3224" s="58"/>
    </row>
    <row r="3225" spans="1:15" ht="21" customHeight="1" thickBot="1">
      <c r="A3225" s="112" t="e">
        <f ca="1">OFFSET($B$2394,,,COUNTIF($B$2394:B4939,"?*"))</f>
        <v>#VALUE!</v>
      </c>
      <c r="B3225" s="76" t="str">
        <f>IFERROR(VLOOKUP(ROWS($B$2394:B3225),$C$2394:$D$4108,2,FALSE),"")</f>
        <v/>
      </c>
      <c r="C3225" s="76">
        <f>IF(ISNUMBER(SEARCH($B$3,D3225)),MAXA($C$2393:C3224)+1,0)</f>
        <v>0</v>
      </c>
      <c r="D3225" s="119"/>
      <c r="M3225" s="119">
        <f>'اسماء العملاء'!A833</f>
        <v>0</v>
      </c>
      <c r="N3225" s="120"/>
      <c r="O3225" s="58"/>
    </row>
    <row r="3226" spans="1:15" ht="21" customHeight="1" thickBot="1">
      <c r="A3226" s="112" t="e">
        <f ca="1">OFFSET($B$2394,,,COUNTIF($B$2394:B4940,"?*"))</f>
        <v>#VALUE!</v>
      </c>
      <c r="B3226" s="76" t="str">
        <f>IFERROR(VLOOKUP(ROWS($B$2394:B3226),$C$2394:$D$4108,2,FALSE),"")</f>
        <v/>
      </c>
      <c r="C3226" s="76">
        <f>IF(ISNUMBER(SEARCH($B$3,D3226)),MAXA($C$2393:C3225)+1,0)</f>
        <v>0</v>
      </c>
      <c r="D3226" s="119"/>
      <c r="M3226" s="119">
        <f>'اسماء العملاء'!A834</f>
        <v>0</v>
      </c>
      <c r="N3226" s="120"/>
      <c r="O3226" s="58"/>
    </row>
    <row r="3227" spans="1:15" ht="21" customHeight="1" thickBot="1">
      <c r="A3227" s="112" t="e">
        <f ca="1">OFFSET($B$2394,,,COUNTIF($B$2394:B4941,"?*"))</f>
        <v>#VALUE!</v>
      </c>
      <c r="B3227" s="76" t="str">
        <f>IFERROR(VLOOKUP(ROWS($B$2394:B3227),$C$2394:$D$4108,2,FALSE),"")</f>
        <v/>
      </c>
      <c r="C3227" s="76">
        <f>IF(ISNUMBER(SEARCH($B$3,D3227)),MAXA($C$2393:C3226)+1,0)</f>
        <v>0</v>
      </c>
      <c r="D3227" s="119"/>
      <c r="M3227" s="119">
        <f>'اسماء العملاء'!A835</f>
        <v>0</v>
      </c>
      <c r="N3227" s="120"/>
      <c r="O3227" s="58"/>
    </row>
    <row r="3228" spans="1:15" ht="21" customHeight="1" thickBot="1">
      <c r="A3228" s="112" t="e">
        <f ca="1">OFFSET($B$2394,,,COUNTIF($B$2394:B4942,"?*"))</f>
        <v>#VALUE!</v>
      </c>
      <c r="B3228" s="76" t="str">
        <f>IFERROR(VLOOKUP(ROWS($B$2394:B3228),$C$2394:$D$4108,2,FALSE),"")</f>
        <v/>
      </c>
      <c r="C3228" s="76">
        <f>IF(ISNUMBER(SEARCH($B$3,D3228)),MAXA($C$2393:C3227)+1,0)</f>
        <v>0</v>
      </c>
      <c r="D3228" s="119"/>
      <c r="M3228" s="119">
        <f>'اسماء العملاء'!A836</f>
        <v>0</v>
      </c>
      <c r="N3228" s="120"/>
      <c r="O3228" s="58"/>
    </row>
    <row r="3229" spans="1:15" ht="21" customHeight="1" thickBot="1">
      <c r="A3229" s="112" t="e">
        <f ca="1">OFFSET($B$2394,,,COUNTIF($B$2394:B4943,"?*"))</f>
        <v>#VALUE!</v>
      </c>
      <c r="B3229" s="76" t="str">
        <f>IFERROR(VLOOKUP(ROWS($B$2394:B3229),$C$2394:$D$4108,2,FALSE),"")</f>
        <v/>
      </c>
      <c r="C3229" s="76">
        <f>IF(ISNUMBER(SEARCH($B$3,D3229)),MAXA($C$2393:C3228)+1,0)</f>
        <v>0</v>
      </c>
      <c r="D3229" s="119"/>
      <c r="M3229" s="119">
        <f>'اسماء العملاء'!A837</f>
        <v>0</v>
      </c>
      <c r="N3229" s="120"/>
      <c r="O3229" s="58"/>
    </row>
    <row r="3230" spans="1:15" ht="21" customHeight="1" thickBot="1">
      <c r="A3230" s="112" t="e">
        <f ca="1">OFFSET($B$2394,,,COUNTIF($B$2394:B4944,"?*"))</f>
        <v>#VALUE!</v>
      </c>
      <c r="B3230" s="76" t="str">
        <f>IFERROR(VLOOKUP(ROWS($B$2394:B3230),$C$2394:$D$4108,2,FALSE),"")</f>
        <v/>
      </c>
      <c r="C3230" s="76">
        <f>IF(ISNUMBER(SEARCH($B$3,D3230)),MAXA($C$2393:C3229)+1,0)</f>
        <v>0</v>
      </c>
      <c r="D3230" s="119"/>
      <c r="M3230" s="119">
        <f>'اسماء العملاء'!A838</f>
        <v>0</v>
      </c>
      <c r="N3230" s="120"/>
      <c r="O3230" s="58"/>
    </row>
    <row r="3231" spans="1:15" ht="21" customHeight="1" thickBot="1">
      <c r="A3231" s="112" t="e">
        <f ca="1">OFFSET($B$2394,,,COUNTIF($B$2394:B4945,"?*"))</f>
        <v>#VALUE!</v>
      </c>
      <c r="B3231" s="76" t="str">
        <f>IFERROR(VLOOKUP(ROWS($B$2394:B3231),$C$2394:$D$4108,2,FALSE),"")</f>
        <v/>
      </c>
      <c r="C3231" s="76">
        <f>IF(ISNUMBER(SEARCH($B$3,D3231)),MAXA($C$2393:C3230)+1,0)</f>
        <v>0</v>
      </c>
      <c r="D3231" s="119"/>
      <c r="M3231" s="119">
        <f>'اسماء العملاء'!A839</f>
        <v>0</v>
      </c>
      <c r="N3231" s="120"/>
      <c r="O3231" s="58"/>
    </row>
    <row r="3232" spans="1:15" ht="21" customHeight="1" thickBot="1">
      <c r="A3232" s="112" t="e">
        <f ca="1">OFFSET($B$2394,,,COUNTIF($B$2394:B4946,"?*"))</f>
        <v>#VALUE!</v>
      </c>
      <c r="B3232" s="76" t="str">
        <f>IFERROR(VLOOKUP(ROWS($B$2394:B3232),$C$2394:$D$4108,2,FALSE),"")</f>
        <v/>
      </c>
      <c r="C3232" s="76">
        <f>IF(ISNUMBER(SEARCH($B$3,D3232)),MAXA($C$2393:C3231)+1,0)</f>
        <v>0</v>
      </c>
      <c r="D3232" s="119"/>
      <c r="M3232" s="119">
        <f>'اسماء العملاء'!A840</f>
        <v>0</v>
      </c>
      <c r="N3232" s="120"/>
      <c r="O3232" s="58"/>
    </row>
    <row r="3233" spans="1:15" ht="21" customHeight="1" thickBot="1">
      <c r="A3233" s="112" t="e">
        <f ca="1">OFFSET($B$2394,,,COUNTIF($B$2394:B4947,"?*"))</f>
        <v>#VALUE!</v>
      </c>
      <c r="B3233" s="76" t="str">
        <f>IFERROR(VLOOKUP(ROWS($B$2394:B3233),$C$2394:$D$4108,2,FALSE),"")</f>
        <v/>
      </c>
      <c r="C3233" s="76">
        <f>IF(ISNUMBER(SEARCH($B$3,D3233)),MAXA($C$2393:C3232)+1,0)</f>
        <v>0</v>
      </c>
      <c r="D3233" s="119"/>
      <c r="M3233" s="119">
        <f>'اسماء العملاء'!A841</f>
        <v>0</v>
      </c>
      <c r="N3233" s="120"/>
      <c r="O3233" s="58"/>
    </row>
    <row r="3234" spans="1:15" ht="21" customHeight="1" thickBot="1">
      <c r="A3234" s="112" t="e">
        <f ca="1">OFFSET($B$2394,,,COUNTIF($B$2394:B4948,"?*"))</f>
        <v>#VALUE!</v>
      </c>
      <c r="B3234" s="76" t="str">
        <f>IFERROR(VLOOKUP(ROWS($B$2394:B3234),$C$2394:$D$4108,2,FALSE),"")</f>
        <v/>
      </c>
      <c r="C3234" s="76">
        <f>IF(ISNUMBER(SEARCH($B$3,D3234)),MAXA($C$2393:C3233)+1,0)</f>
        <v>0</v>
      </c>
      <c r="D3234" s="119"/>
      <c r="M3234" s="119">
        <f>'اسماء العملاء'!A842</f>
        <v>0</v>
      </c>
      <c r="N3234" s="120"/>
      <c r="O3234" s="58"/>
    </row>
    <row r="3235" spans="1:15" ht="21" customHeight="1" thickBot="1">
      <c r="A3235" s="112" t="e">
        <f ca="1">OFFSET($B$2394,,,COUNTIF($B$2394:B4949,"?*"))</f>
        <v>#VALUE!</v>
      </c>
      <c r="B3235" s="76" t="str">
        <f>IFERROR(VLOOKUP(ROWS($B$2394:B3235),$C$2394:$D$4108,2,FALSE),"")</f>
        <v/>
      </c>
      <c r="C3235" s="76">
        <f>IF(ISNUMBER(SEARCH($B$3,D3235)),MAXA($C$2393:C3234)+1,0)</f>
        <v>0</v>
      </c>
      <c r="D3235" s="119"/>
      <c r="M3235" s="119">
        <f>'اسماء العملاء'!A843</f>
        <v>0</v>
      </c>
      <c r="N3235" s="120"/>
      <c r="O3235" s="58"/>
    </row>
    <row r="3236" spans="1:15" ht="21" customHeight="1" thickBot="1">
      <c r="A3236" s="112" t="e">
        <f ca="1">OFFSET($B$2394,,,COUNTIF($B$2394:B4950,"?*"))</f>
        <v>#VALUE!</v>
      </c>
      <c r="B3236" s="76" t="str">
        <f>IFERROR(VLOOKUP(ROWS($B$2394:B3236),$C$2394:$D$4108,2,FALSE),"")</f>
        <v/>
      </c>
      <c r="C3236" s="76">
        <f>IF(ISNUMBER(SEARCH($B$3,D3236)),MAXA($C$2393:C3235)+1,0)</f>
        <v>0</v>
      </c>
      <c r="D3236" s="119"/>
      <c r="M3236" s="119">
        <f>'اسماء العملاء'!A844</f>
        <v>0</v>
      </c>
      <c r="N3236" s="120"/>
      <c r="O3236" s="58"/>
    </row>
    <row r="3237" spans="1:15" ht="21" customHeight="1" thickBot="1">
      <c r="A3237" s="112" t="e">
        <f ca="1">OFFSET($B$2394,,,COUNTIF($B$2394:B4951,"?*"))</f>
        <v>#VALUE!</v>
      </c>
      <c r="B3237" s="76" t="str">
        <f>IFERROR(VLOOKUP(ROWS($B$2394:B3237),$C$2394:$D$4108,2,FALSE),"")</f>
        <v/>
      </c>
      <c r="C3237" s="76">
        <f>IF(ISNUMBER(SEARCH($B$3,D3237)),MAXA($C$2393:C3236)+1,0)</f>
        <v>0</v>
      </c>
      <c r="D3237" s="119"/>
      <c r="M3237" s="119">
        <f>'اسماء العملاء'!A845</f>
        <v>0</v>
      </c>
      <c r="N3237" s="120"/>
      <c r="O3237" s="58"/>
    </row>
    <row r="3238" spans="1:15" ht="21" customHeight="1" thickBot="1">
      <c r="A3238" s="112" t="e">
        <f ca="1">OFFSET($B$2394,,,COUNTIF($B$2394:B4952,"?*"))</f>
        <v>#VALUE!</v>
      </c>
      <c r="B3238" s="76" t="str">
        <f>IFERROR(VLOOKUP(ROWS($B$2394:B3238),$C$2394:$D$4108,2,FALSE),"")</f>
        <v/>
      </c>
      <c r="C3238" s="76">
        <f>IF(ISNUMBER(SEARCH($B$3,D3238)),MAXA($C$2393:C3237)+1,0)</f>
        <v>0</v>
      </c>
      <c r="D3238" s="119"/>
      <c r="M3238" s="119">
        <f>'اسماء العملاء'!A846</f>
        <v>0</v>
      </c>
      <c r="N3238" s="120"/>
      <c r="O3238" s="58"/>
    </row>
    <row r="3239" spans="1:15" ht="21" customHeight="1" thickBot="1">
      <c r="A3239" s="112" t="e">
        <f ca="1">OFFSET($B$2394,,,COUNTIF($B$2394:B4953,"?*"))</f>
        <v>#VALUE!</v>
      </c>
      <c r="B3239" s="76" t="str">
        <f>IFERROR(VLOOKUP(ROWS($B$2394:B3239),$C$2394:$D$4108,2,FALSE),"")</f>
        <v/>
      </c>
      <c r="C3239" s="76">
        <f>IF(ISNUMBER(SEARCH($B$3,D3239)),MAXA($C$2393:C3238)+1,0)</f>
        <v>0</v>
      </c>
      <c r="D3239" s="119"/>
      <c r="M3239" s="119">
        <f>'اسماء العملاء'!A847</f>
        <v>0</v>
      </c>
      <c r="N3239" s="120"/>
      <c r="O3239" s="58"/>
    </row>
    <row r="3240" spans="1:15" ht="21" customHeight="1" thickBot="1">
      <c r="A3240" s="112" t="e">
        <f ca="1">OFFSET($B$2394,,,COUNTIF($B$2394:B4954,"?*"))</f>
        <v>#VALUE!</v>
      </c>
      <c r="B3240" s="76" t="str">
        <f>IFERROR(VLOOKUP(ROWS($B$2394:B3240),$C$2394:$D$4108,2,FALSE),"")</f>
        <v/>
      </c>
      <c r="C3240" s="76">
        <f>IF(ISNUMBER(SEARCH($B$3,D3240)),MAXA($C$2393:C3239)+1,0)</f>
        <v>0</v>
      </c>
      <c r="D3240" s="119"/>
      <c r="M3240" s="119">
        <f>'اسماء العملاء'!A848</f>
        <v>0</v>
      </c>
      <c r="N3240" s="120"/>
      <c r="O3240" s="58"/>
    </row>
    <row r="3241" spans="1:15" ht="21" customHeight="1" thickBot="1">
      <c r="A3241" s="112" t="e">
        <f ca="1">OFFSET($B$2394,,,COUNTIF($B$2394:B4955,"?*"))</f>
        <v>#VALUE!</v>
      </c>
      <c r="B3241" s="76" t="str">
        <f>IFERROR(VLOOKUP(ROWS($B$2394:B3241),$C$2394:$D$4108,2,FALSE),"")</f>
        <v/>
      </c>
      <c r="C3241" s="76">
        <f>IF(ISNUMBER(SEARCH($B$3,D3241)),MAXA($C$2393:C3240)+1,0)</f>
        <v>0</v>
      </c>
      <c r="D3241" s="119"/>
      <c r="M3241" s="119">
        <f>'اسماء العملاء'!A849</f>
        <v>0</v>
      </c>
      <c r="N3241" s="120"/>
      <c r="O3241" s="58"/>
    </row>
    <row r="3242" spans="1:15" ht="21" customHeight="1" thickBot="1">
      <c r="A3242" s="112" t="e">
        <f ca="1">OFFSET($B$2394,,,COUNTIF($B$2394:B4956,"?*"))</f>
        <v>#VALUE!</v>
      </c>
      <c r="B3242" s="76" t="str">
        <f>IFERROR(VLOOKUP(ROWS($B$2394:B3242),$C$2394:$D$4108,2,FALSE),"")</f>
        <v/>
      </c>
      <c r="C3242" s="76">
        <f>IF(ISNUMBER(SEARCH($B$3,D3242)),MAXA($C$2393:C3241)+1,0)</f>
        <v>0</v>
      </c>
      <c r="D3242" s="119"/>
      <c r="M3242" s="119">
        <f>'اسماء العملاء'!A850</f>
        <v>0</v>
      </c>
      <c r="N3242" s="120"/>
      <c r="O3242" s="58"/>
    </row>
    <row r="3243" spans="1:15" ht="21" customHeight="1" thickBot="1">
      <c r="A3243" s="112" t="e">
        <f ca="1">OFFSET($B$2394,,,COUNTIF($B$2394:B4957,"?*"))</f>
        <v>#VALUE!</v>
      </c>
      <c r="B3243" s="76" t="str">
        <f>IFERROR(VLOOKUP(ROWS($B$2394:B3243),$C$2394:$D$4108,2,FALSE),"")</f>
        <v/>
      </c>
      <c r="C3243" s="76">
        <f>IF(ISNUMBER(SEARCH($B$3,D3243)),MAXA($C$2393:C3242)+1,0)</f>
        <v>0</v>
      </c>
      <c r="D3243" s="119"/>
      <c r="M3243" s="119">
        <f>'اسماء العملاء'!A851</f>
        <v>0</v>
      </c>
      <c r="N3243" s="120"/>
      <c r="O3243" s="58"/>
    </row>
    <row r="3244" spans="1:15" ht="21" customHeight="1" thickBot="1">
      <c r="A3244" s="112" t="e">
        <f ca="1">OFFSET($B$2394,,,COUNTIF($B$2394:B4958,"?*"))</f>
        <v>#VALUE!</v>
      </c>
      <c r="B3244" s="76" t="str">
        <f>IFERROR(VLOOKUP(ROWS($B$2394:B3244),$C$2394:$D$4108,2,FALSE),"")</f>
        <v/>
      </c>
      <c r="C3244" s="76">
        <f>IF(ISNUMBER(SEARCH($B$3,D3244)),MAXA($C$2393:C3243)+1,0)</f>
        <v>0</v>
      </c>
      <c r="D3244" s="119"/>
      <c r="M3244" s="119">
        <f>'اسماء العملاء'!A852</f>
        <v>0</v>
      </c>
      <c r="N3244" s="120"/>
      <c r="O3244" s="58"/>
    </row>
    <row r="3245" spans="1:15" ht="21" customHeight="1" thickBot="1">
      <c r="A3245" s="112" t="e">
        <f ca="1">OFFSET($B$2394,,,COUNTIF($B$2394:B4959,"?*"))</f>
        <v>#VALUE!</v>
      </c>
      <c r="B3245" s="76" t="str">
        <f>IFERROR(VLOOKUP(ROWS($B$2394:B3245),$C$2394:$D$4108,2,FALSE),"")</f>
        <v/>
      </c>
      <c r="C3245" s="76">
        <f>IF(ISNUMBER(SEARCH($B$3,D3245)),MAXA($C$2393:C3244)+1,0)</f>
        <v>0</v>
      </c>
      <c r="D3245" s="119"/>
      <c r="M3245" s="119">
        <f>'اسماء العملاء'!A853</f>
        <v>0</v>
      </c>
      <c r="N3245" s="120"/>
      <c r="O3245" s="58"/>
    </row>
    <row r="3246" spans="1:15" ht="21" customHeight="1" thickBot="1">
      <c r="A3246" s="112" t="e">
        <f ca="1">OFFSET($B$2394,,,COUNTIF($B$2394:B4960,"?*"))</f>
        <v>#VALUE!</v>
      </c>
      <c r="B3246" s="76" t="str">
        <f>IFERROR(VLOOKUP(ROWS($B$2394:B3246),$C$2394:$D$4108,2,FALSE),"")</f>
        <v/>
      </c>
      <c r="C3246" s="76">
        <f>IF(ISNUMBER(SEARCH($B$3,D3246)),MAXA($C$2393:C3245)+1,0)</f>
        <v>0</v>
      </c>
      <c r="D3246" s="119"/>
      <c r="M3246" s="119">
        <f>'اسماء العملاء'!A854</f>
        <v>0</v>
      </c>
      <c r="N3246" s="120"/>
      <c r="O3246" s="58"/>
    </row>
    <row r="3247" spans="1:15" ht="21" customHeight="1" thickBot="1">
      <c r="A3247" s="112" t="e">
        <f ca="1">OFFSET($B$2394,,,COUNTIF($B$2394:B4961,"?*"))</f>
        <v>#VALUE!</v>
      </c>
      <c r="B3247" s="76" t="str">
        <f>IFERROR(VLOOKUP(ROWS($B$2394:B3247),$C$2394:$D$4108,2,FALSE),"")</f>
        <v/>
      </c>
      <c r="C3247" s="76">
        <f>IF(ISNUMBER(SEARCH($B$3,D3247)),MAXA($C$2393:C3246)+1,0)</f>
        <v>0</v>
      </c>
      <c r="D3247" s="119"/>
      <c r="M3247" s="119">
        <f>'اسماء العملاء'!A855</f>
        <v>0</v>
      </c>
      <c r="N3247" s="120"/>
      <c r="O3247" s="58"/>
    </row>
    <row r="3248" spans="1:15" ht="21" customHeight="1" thickBot="1">
      <c r="A3248" s="112" t="e">
        <f ca="1">OFFSET($B$2394,,,COUNTIF($B$2394:B4962,"?*"))</f>
        <v>#VALUE!</v>
      </c>
      <c r="B3248" s="76" t="str">
        <f>IFERROR(VLOOKUP(ROWS($B$2394:B3248),$C$2394:$D$4108,2,FALSE),"")</f>
        <v/>
      </c>
      <c r="C3248" s="76">
        <f>IF(ISNUMBER(SEARCH($B$3,D3248)),MAXA($C$2393:C3247)+1,0)</f>
        <v>0</v>
      </c>
      <c r="D3248" s="119"/>
      <c r="M3248" s="119">
        <f>'اسماء العملاء'!A856</f>
        <v>0</v>
      </c>
      <c r="N3248" s="120"/>
      <c r="O3248" s="58"/>
    </row>
    <row r="3249" spans="1:15" ht="21" customHeight="1" thickBot="1">
      <c r="A3249" s="112" t="e">
        <f ca="1">OFFSET($B$2394,,,COUNTIF($B$2394:B4963,"?*"))</f>
        <v>#VALUE!</v>
      </c>
      <c r="B3249" s="76" t="str">
        <f>IFERROR(VLOOKUP(ROWS($B$2394:B3249),$C$2394:$D$4108,2,FALSE),"")</f>
        <v/>
      </c>
      <c r="C3249" s="76">
        <f>IF(ISNUMBER(SEARCH($B$3,D3249)),MAXA($C$2393:C3248)+1,0)</f>
        <v>0</v>
      </c>
      <c r="D3249" s="119"/>
      <c r="M3249" s="119">
        <f>'اسماء العملاء'!A857</f>
        <v>0</v>
      </c>
      <c r="N3249" s="120"/>
      <c r="O3249" s="58"/>
    </row>
    <row r="3250" spans="1:15" ht="21" customHeight="1" thickBot="1">
      <c r="A3250" s="112" t="e">
        <f ca="1">OFFSET($B$2394,,,COUNTIF($B$2394:B4964,"?*"))</f>
        <v>#VALUE!</v>
      </c>
      <c r="B3250" s="76" t="str">
        <f>IFERROR(VLOOKUP(ROWS($B$2394:B3250),$C$2394:$D$4108,2,FALSE),"")</f>
        <v/>
      </c>
      <c r="C3250" s="76">
        <f>IF(ISNUMBER(SEARCH($B$3,D3250)),MAXA($C$2393:C3249)+1,0)</f>
        <v>0</v>
      </c>
      <c r="D3250" s="119"/>
      <c r="M3250" s="119">
        <f>'اسماء العملاء'!A858</f>
        <v>0</v>
      </c>
      <c r="N3250" s="120"/>
      <c r="O3250" s="58"/>
    </row>
    <row r="3251" spans="1:15" ht="21" customHeight="1" thickBot="1">
      <c r="A3251" s="112" t="e">
        <f ca="1">OFFSET($B$2394,,,COUNTIF($B$2394:B4965,"?*"))</f>
        <v>#VALUE!</v>
      </c>
      <c r="B3251" s="76" t="str">
        <f>IFERROR(VLOOKUP(ROWS($B$2394:B3251),$C$2394:$D$4108,2,FALSE),"")</f>
        <v/>
      </c>
      <c r="C3251" s="76">
        <f>IF(ISNUMBER(SEARCH($B$3,D3251)),MAXA($C$2393:C3250)+1,0)</f>
        <v>0</v>
      </c>
      <c r="D3251" s="119"/>
      <c r="M3251" s="119">
        <f>'اسماء العملاء'!A859</f>
        <v>0</v>
      </c>
      <c r="N3251" s="120"/>
      <c r="O3251" s="58"/>
    </row>
    <row r="3252" spans="1:15" ht="21" customHeight="1" thickBot="1">
      <c r="A3252" s="112" t="e">
        <f ca="1">OFFSET($B$2394,,,COUNTIF($B$2394:B4966,"?*"))</f>
        <v>#VALUE!</v>
      </c>
      <c r="B3252" s="76" t="str">
        <f>IFERROR(VLOOKUP(ROWS($B$2394:B3252),$C$2394:$D$4108,2,FALSE),"")</f>
        <v/>
      </c>
      <c r="C3252" s="76">
        <f>IF(ISNUMBER(SEARCH($B$3,D3252)),MAXA($C$2393:C3251)+1,0)</f>
        <v>0</v>
      </c>
      <c r="D3252" s="119"/>
      <c r="M3252" s="119">
        <f>'اسماء العملاء'!A860</f>
        <v>0</v>
      </c>
      <c r="N3252" s="120"/>
      <c r="O3252" s="58"/>
    </row>
    <row r="3253" spans="1:15" ht="21" customHeight="1" thickBot="1">
      <c r="A3253" s="112" t="e">
        <f ca="1">OFFSET($B$2394,,,COUNTIF($B$2394:B4967,"?*"))</f>
        <v>#VALUE!</v>
      </c>
      <c r="B3253" s="76" t="str">
        <f>IFERROR(VLOOKUP(ROWS($B$2394:B3253),$C$2394:$D$4108,2,FALSE),"")</f>
        <v/>
      </c>
      <c r="C3253" s="76">
        <f>IF(ISNUMBER(SEARCH($B$3,D3253)),MAXA($C$2393:C3252)+1,0)</f>
        <v>0</v>
      </c>
      <c r="D3253" s="119"/>
      <c r="M3253" s="119">
        <f>'اسماء العملاء'!A861</f>
        <v>0</v>
      </c>
      <c r="N3253" s="120"/>
      <c r="O3253" s="58"/>
    </row>
    <row r="3254" spans="1:15" ht="21" customHeight="1" thickBot="1">
      <c r="A3254" s="112" t="e">
        <f ca="1">OFFSET($B$2394,,,COUNTIF($B$2394:B4968,"?*"))</f>
        <v>#VALUE!</v>
      </c>
      <c r="B3254" s="76" t="str">
        <f>IFERROR(VLOOKUP(ROWS($B$2394:B3254),$C$2394:$D$4108,2,FALSE),"")</f>
        <v/>
      </c>
      <c r="C3254" s="76">
        <f>IF(ISNUMBER(SEARCH($B$3,D3254)),MAXA($C$2393:C3253)+1,0)</f>
        <v>0</v>
      </c>
      <c r="D3254" s="119"/>
      <c r="M3254" s="119">
        <f>'اسماء العملاء'!A862</f>
        <v>0</v>
      </c>
      <c r="N3254" s="120"/>
      <c r="O3254" s="58"/>
    </row>
    <row r="3255" spans="1:15" ht="21" customHeight="1" thickBot="1">
      <c r="A3255" s="112" t="e">
        <f ca="1">OFFSET($B$2394,,,COUNTIF($B$2394:B4969,"?*"))</f>
        <v>#VALUE!</v>
      </c>
      <c r="B3255" s="76" t="str">
        <f>IFERROR(VLOOKUP(ROWS($B$2394:B3255),$C$2394:$D$4108,2,FALSE),"")</f>
        <v/>
      </c>
      <c r="C3255" s="76">
        <f>IF(ISNUMBER(SEARCH($B$3,D3255)),MAXA($C$2393:C3254)+1,0)</f>
        <v>0</v>
      </c>
      <c r="D3255" s="119"/>
      <c r="M3255" s="119">
        <f>'اسماء العملاء'!A863</f>
        <v>0</v>
      </c>
      <c r="N3255" s="120"/>
      <c r="O3255" s="58"/>
    </row>
    <row r="3256" spans="1:15" ht="21" customHeight="1" thickBot="1">
      <c r="A3256" s="112" t="e">
        <f ca="1">OFFSET($B$2394,,,COUNTIF($B$2394:B4970,"?*"))</f>
        <v>#VALUE!</v>
      </c>
      <c r="B3256" s="76" t="str">
        <f>IFERROR(VLOOKUP(ROWS($B$2394:B3256),$C$2394:$D$4108,2,FALSE),"")</f>
        <v/>
      </c>
      <c r="C3256" s="76">
        <f>IF(ISNUMBER(SEARCH($B$3,D3256)),MAXA($C$2393:C3255)+1,0)</f>
        <v>0</v>
      </c>
      <c r="D3256" s="119"/>
      <c r="M3256" s="119">
        <f>'اسماء العملاء'!A864</f>
        <v>0</v>
      </c>
      <c r="N3256" s="120"/>
      <c r="O3256" s="58"/>
    </row>
    <row r="3257" spans="1:15" ht="21" customHeight="1" thickBot="1">
      <c r="A3257" s="112" t="e">
        <f ca="1">OFFSET($B$2394,,,COUNTIF($B$2394:B4971,"?*"))</f>
        <v>#VALUE!</v>
      </c>
      <c r="B3257" s="76" t="str">
        <f>IFERROR(VLOOKUP(ROWS($B$2394:B3257),$C$2394:$D$4108,2,FALSE),"")</f>
        <v/>
      </c>
      <c r="C3257" s="76">
        <f>IF(ISNUMBER(SEARCH($B$3,D3257)),MAXA($C$2393:C3256)+1,0)</f>
        <v>0</v>
      </c>
      <c r="D3257" s="119"/>
      <c r="M3257" s="119">
        <f>'اسماء العملاء'!A865</f>
        <v>0</v>
      </c>
      <c r="N3257" s="120"/>
      <c r="O3257" s="58"/>
    </row>
    <row r="3258" spans="1:15" ht="21" customHeight="1" thickBot="1">
      <c r="A3258" s="112" t="e">
        <f ca="1">OFFSET($B$2394,,,COUNTIF($B$2394:B4972,"?*"))</f>
        <v>#VALUE!</v>
      </c>
      <c r="B3258" s="76" t="str">
        <f>IFERROR(VLOOKUP(ROWS($B$2394:B3258),$C$2394:$D$4108,2,FALSE),"")</f>
        <v/>
      </c>
      <c r="C3258" s="76">
        <f>IF(ISNUMBER(SEARCH($B$3,D3258)),MAXA($C$2393:C3257)+1,0)</f>
        <v>0</v>
      </c>
      <c r="D3258" s="119"/>
      <c r="M3258" s="119">
        <f>'اسماء العملاء'!A866</f>
        <v>0</v>
      </c>
      <c r="N3258" s="120"/>
      <c r="O3258" s="58"/>
    </row>
    <row r="3259" spans="1:15" ht="21" customHeight="1" thickBot="1">
      <c r="A3259" s="112" t="e">
        <f ca="1">OFFSET($B$2394,,,COUNTIF($B$2394:B4973,"?*"))</f>
        <v>#VALUE!</v>
      </c>
      <c r="B3259" s="76" t="str">
        <f>IFERROR(VLOOKUP(ROWS($B$2394:B3259),$C$2394:$D$4108,2,FALSE),"")</f>
        <v/>
      </c>
      <c r="C3259" s="76">
        <f>IF(ISNUMBER(SEARCH($B$3,D3259)),MAXA($C$2393:C3258)+1,0)</f>
        <v>0</v>
      </c>
      <c r="D3259" s="119"/>
      <c r="M3259" s="119">
        <f>'اسماء العملاء'!A867</f>
        <v>0</v>
      </c>
      <c r="N3259" s="120"/>
      <c r="O3259" s="58"/>
    </row>
    <row r="3260" spans="1:15" ht="21" customHeight="1" thickBot="1">
      <c r="A3260" s="112" t="e">
        <f ca="1">OFFSET($B$2394,,,COUNTIF($B$2394:B4974,"?*"))</f>
        <v>#VALUE!</v>
      </c>
      <c r="B3260" s="76" t="str">
        <f>IFERROR(VLOOKUP(ROWS($B$2394:B3260),$C$2394:$D$4108,2,FALSE),"")</f>
        <v/>
      </c>
      <c r="C3260" s="76">
        <f>IF(ISNUMBER(SEARCH($B$3,D3260)),MAXA($C$2393:C3259)+1,0)</f>
        <v>0</v>
      </c>
      <c r="D3260" s="119"/>
      <c r="M3260" s="119">
        <f>'اسماء العملاء'!A868</f>
        <v>0</v>
      </c>
      <c r="N3260" s="120"/>
      <c r="O3260" s="58"/>
    </row>
    <row r="3261" spans="1:15" ht="21" customHeight="1" thickBot="1">
      <c r="A3261" s="112" t="e">
        <f ca="1">OFFSET($B$2394,,,COUNTIF($B$2394:B4975,"?*"))</f>
        <v>#VALUE!</v>
      </c>
      <c r="B3261" s="76" t="str">
        <f>IFERROR(VLOOKUP(ROWS($B$2394:B3261),$C$2394:$D$4108,2,FALSE),"")</f>
        <v/>
      </c>
      <c r="C3261" s="76">
        <f>IF(ISNUMBER(SEARCH($B$3,D3261)),MAXA($C$2393:C3260)+1,0)</f>
        <v>0</v>
      </c>
      <c r="D3261" s="119"/>
      <c r="M3261" s="119">
        <f>'اسماء العملاء'!A869</f>
        <v>0</v>
      </c>
      <c r="N3261" s="120"/>
      <c r="O3261" s="58"/>
    </row>
    <row r="3262" spans="1:15" ht="21" customHeight="1" thickBot="1">
      <c r="A3262" s="112" t="e">
        <f ca="1">OFFSET($B$2394,,,COUNTIF($B$2394:B4976,"?*"))</f>
        <v>#VALUE!</v>
      </c>
      <c r="B3262" s="76" t="str">
        <f>IFERROR(VLOOKUP(ROWS($B$2394:B3262),$C$2394:$D$4108,2,FALSE),"")</f>
        <v/>
      </c>
      <c r="C3262" s="76">
        <f>IF(ISNUMBER(SEARCH($B$3,D3262)),MAXA($C$2393:C3261)+1,0)</f>
        <v>0</v>
      </c>
      <c r="D3262" s="119"/>
      <c r="M3262" s="119">
        <f>'اسماء العملاء'!A870</f>
        <v>0</v>
      </c>
      <c r="N3262" s="120"/>
      <c r="O3262" s="58"/>
    </row>
    <row r="3263" spans="1:15" ht="21" customHeight="1" thickBot="1">
      <c r="A3263" s="112" t="e">
        <f ca="1">OFFSET($B$2394,,,COUNTIF($B$2394:B4977,"?*"))</f>
        <v>#VALUE!</v>
      </c>
      <c r="B3263" s="76" t="str">
        <f>IFERROR(VLOOKUP(ROWS($B$2394:B3263),$C$2394:$D$4108,2,FALSE),"")</f>
        <v/>
      </c>
      <c r="C3263" s="76">
        <f>IF(ISNUMBER(SEARCH($B$3,D3263)),MAXA($C$2393:C3262)+1,0)</f>
        <v>0</v>
      </c>
      <c r="D3263" s="119"/>
      <c r="M3263" s="119">
        <f>'اسماء العملاء'!A871</f>
        <v>0</v>
      </c>
      <c r="N3263" s="120"/>
      <c r="O3263" s="58"/>
    </row>
    <row r="3264" spans="1:15" ht="21" customHeight="1" thickBot="1">
      <c r="A3264" s="112" t="e">
        <f ca="1">OFFSET($B$2394,,,COUNTIF($B$2394:B4978,"?*"))</f>
        <v>#VALUE!</v>
      </c>
      <c r="B3264" s="76" t="str">
        <f>IFERROR(VLOOKUP(ROWS($B$2394:B3264),$C$2394:$D$4108,2,FALSE),"")</f>
        <v/>
      </c>
      <c r="C3264" s="76">
        <f>IF(ISNUMBER(SEARCH($B$3,D3264)),MAXA($C$2393:C3263)+1,0)</f>
        <v>0</v>
      </c>
      <c r="D3264" s="119"/>
      <c r="M3264" s="119">
        <f>'اسماء العملاء'!A872</f>
        <v>0</v>
      </c>
      <c r="N3264" s="120"/>
      <c r="O3264" s="58"/>
    </row>
    <row r="3265" spans="1:15" ht="21" customHeight="1" thickBot="1">
      <c r="A3265" s="112" t="e">
        <f ca="1">OFFSET($B$2394,,,COUNTIF($B$2394:B4979,"?*"))</f>
        <v>#VALUE!</v>
      </c>
      <c r="B3265" s="76" t="str">
        <f>IFERROR(VLOOKUP(ROWS($B$2394:B3265),$C$2394:$D$4108,2,FALSE),"")</f>
        <v/>
      </c>
      <c r="C3265" s="76">
        <f>IF(ISNUMBER(SEARCH($B$3,D3265)),MAXA($C$2393:C3264)+1,0)</f>
        <v>0</v>
      </c>
      <c r="D3265" s="119"/>
      <c r="M3265" s="119">
        <f>'اسماء العملاء'!A873</f>
        <v>0</v>
      </c>
      <c r="N3265" s="120"/>
      <c r="O3265" s="58"/>
    </row>
    <row r="3266" spans="1:15" ht="21" customHeight="1" thickBot="1">
      <c r="A3266" s="112" t="e">
        <f ca="1">OFFSET($B$2394,,,COUNTIF($B$2394:B4980,"?*"))</f>
        <v>#VALUE!</v>
      </c>
      <c r="B3266" s="76" t="str">
        <f>IFERROR(VLOOKUP(ROWS($B$2394:B3266),$C$2394:$D$4108,2,FALSE),"")</f>
        <v/>
      </c>
      <c r="C3266" s="76">
        <f>IF(ISNUMBER(SEARCH($B$3,D3266)),MAXA($C$2393:C3265)+1,0)</f>
        <v>0</v>
      </c>
      <c r="D3266" s="119"/>
      <c r="M3266" s="119">
        <f>'اسماء العملاء'!A874</f>
        <v>0</v>
      </c>
      <c r="N3266" s="120"/>
      <c r="O3266" s="58"/>
    </row>
    <row r="3267" spans="1:15" ht="21" customHeight="1" thickBot="1">
      <c r="A3267" s="112" t="e">
        <f ca="1">OFFSET($B$2394,,,COUNTIF($B$2394:B4981,"?*"))</f>
        <v>#VALUE!</v>
      </c>
      <c r="B3267" s="76" t="str">
        <f>IFERROR(VLOOKUP(ROWS($B$2394:B3267),$C$2394:$D$4108,2,FALSE),"")</f>
        <v/>
      </c>
      <c r="C3267" s="76">
        <f>IF(ISNUMBER(SEARCH($B$3,D3267)),MAXA($C$2393:C3266)+1,0)</f>
        <v>0</v>
      </c>
      <c r="D3267" s="119"/>
      <c r="M3267" s="119">
        <f>'اسماء العملاء'!A875</f>
        <v>0</v>
      </c>
      <c r="N3267" s="120"/>
      <c r="O3267" s="58"/>
    </row>
    <row r="3268" spans="1:15" ht="21" customHeight="1" thickBot="1">
      <c r="A3268" s="112" t="e">
        <f ca="1">OFFSET($B$2394,,,COUNTIF($B$2394:B4982,"?*"))</f>
        <v>#VALUE!</v>
      </c>
      <c r="B3268" s="76" t="str">
        <f>IFERROR(VLOOKUP(ROWS($B$2394:B3268),$C$2394:$D$4108,2,FALSE),"")</f>
        <v/>
      </c>
      <c r="C3268" s="76">
        <f>IF(ISNUMBER(SEARCH($B$3,D3268)),MAXA($C$2393:C3267)+1,0)</f>
        <v>0</v>
      </c>
      <c r="D3268" s="119"/>
      <c r="M3268" s="119">
        <f>'اسماء العملاء'!A876</f>
        <v>0</v>
      </c>
      <c r="N3268" s="120"/>
      <c r="O3268" s="58"/>
    </row>
    <row r="3269" spans="1:15" ht="21" customHeight="1" thickBot="1">
      <c r="A3269" s="112" t="e">
        <f ca="1">OFFSET($B$2394,,,COUNTIF($B$2394:B4983,"?*"))</f>
        <v>#VALUE!</v>
      </c>
      <c r="B3269" s="76" t="str">
        <f>IFERROR(VLOOKUP(ROWS($B$2394:B3269),$C$2394:$D$4108,2,FALSE),"")</f>
        <v/>
      </c>
      <c r="C3269" s="76">
        <f>IF(ISNUMBER(SEARCH($B$3,D3269)),MAXA($C$2393:C3268)+1,0)</f>
        <v>0</v>
      </c>
      <c r="D3269" s="119"/>
      <c r="M3269" s="119">
        <f>'اسماء العملاء'!A877</f>
        <v>0</v>
      </c>
      <c r="N3269" s="120"/>
      <c r="O3269" s="58"/>
    </row>
    <row r="3270" spans="1:15" ht="21" customHeight="1" thickBot="1">
      <c r="A3270" s="112" t="e">
        <f ca="1">OFFSET($B$2394,,,COUNTIF($B$2394:B4984,"?*"))</f>
        <v>#VALUE!</v>
      </c>
      <c r="B3270" s="76" t="str">
        <f>IFERROR(VLOOKUP(ROWS($B$2394:B3270),$C$2394:$D$4108,2,FALSE),"")</f>
        <v/>
      </c>
      <c r="C3270" s="76">
        <f>IF(ISNUMBER(SEARCH($B$3,D3270)),MAXA($C$2393:C3269)+1,0)</f>
        <v>0</v>
      </c>
      <c r="D3270" s="119"/>
      <c r="M3270" s="119">
        <f>'اسماء العملاء'!A878</f>
        <v>0</v>
      </c>
      <c r="N3270" s="120"/>
      <c r="O3270" s="58"/>
    </row>
    <row r="3271" spans="1:15" ht="21" customHeight="1" thickBot="1">
      <c r="A3271" s="112" t="e">
        <f ca="1">OFFSET($B$2394,,,COUNTIF($B$2394:B4985,"?*"))</f>
        <v>#VALUE!</v>
      </c>
      <c r="B3271" s="76" t="str">
        <f>IFERROR(VLOOKUP(ROWS($B$2394:B3271),$C$2394:$D$4108,2,FALSE),"")</f>
        <v/>
      </c>
      <c r="C3271" s="76">
        <f>IF(ISNUMBER(SEARCH($B$3,D3271)),MAXA($C$2393:C3270)+1,0)</f>
        <v>0</v>
      </c>
      <c r="D3271" s="119"/>
      <c r="M3271" s="119">
        <f>'اسماء العملاء'!A879</f>
        <v>0</v>
      </c>
      <c r="N3271" s="120"/>
      <c r="O3271" s="58"/>
    </row>
    <row r="3272" spans="1:15" ht="21" customHeight="1" thickBot="1">
      <c r="A3272" s="112" t="e">
        <f ca="1">OFFSET($B$2394,,,COUNTIF($B$2394:B4986,"?*"))</f>
        <v>#VALUE!</v>
      </c>
      <c r="B3272" s="76" t="str">
        <f>IFERROR(VLOOKUP(ROWS($B$2394:B3272),$C$2394:$D$4108,2,FALSE),"")</f>
        <v/>
      </c>
      <c r="C3272" s="76">
        <f>IF(ISNUMBER(SEARCH($B$3,D3272)),MAXA($C$2393:C3271)+1,0)</f>
        <v>0</v>
      </c>
      <c r="D3272" s="119"/>
      <c r="M3272" s="119">
        <f>'اسماء العملاء'!A880</f>
        <v>0</v>
      </c>
      <c r="N3272" s="120"/>
      <c r="O3272" s="58"/>
    </row>
    <row r="3273" spans="1:15" ht="21" customHeight="1" thickBot="1">
      <c r="A3273" s="112" t="e">
        <f ca="1">OFFSET($B$2394,,,COUNTIF($B$2394:B4987,"?*"))</f>
        <v>#VALUE!</v>
      </c>
      <c r="B3273" s="76" t="str">
        <f>IFERROR(VLOOKUP(ROWS($B$2394:B3273),$C$2394:$D$4108,2,FALSE),"")</f>
        <v/>
      </c>
      <c r="C3273" s="76">
        <f>IF(ISNUMBER(SEARCH($B$3,D3273)),MAXA($C$2393:C3272)+1,0)</f>
        <v>0</v>
      </c>
      <c r="D3273" s="119"/>
      <c r="M3273" s="119">
        <f>'اسماء العملاء'!A881</f>
        <v>0</v>
      </c>
      <c r="N3273" s="120"/>
      <c r="O3273" s="58"/>
    </row>
    <row r="3274" spans="1:15" ht="21" customHeight="1" thickBot="1">
      <c r="A3274" s="112" t="e">
        <f ca="1">OFFSET($B$2394,,,COUNTIF($B$2394:B4988,"?*"))</f>
        <v>#VALUE!</v>
      </c>
      <c r="B3274" s="76" t="str">
        <f>IFERROR(VLOOKUP(ROWS($B$2394:B3274),$C$2394:$D$4108,2,FALSE),"")</f>
        <v/>
      </c>
      <c r="C3274" s="76">
        <f>IF(ISNUMBER(SEARCH($B$3,D3274)),MAXA($C$2393:C3273)+1,0)</f>
        <v>0</v>
      </c>
      <c r="D3274" s="119"/>
      <c r="M3274" s="119">
        <f>'اسماء العملاء'!A882</f>
        <v>0</v>
      </c>
      <c r="N3274" s="120"/>
      <c r="O3274" s="58"/>
    </row>
    <row r="3275" spans="1:15" ht="21" customHeight="1" thickBot="1">
      <c r="A3275" s="112" t="e">
        <f ca="1">OFFSET($B$2394,,,COUNTIF($B$2394:B4989,"?*"))</f>
        <v>#VALUE!</v>
      </c>
      <c r="B3275" s="76" t="str">
        <f>IFERROR(VLOOKUP(ROWS($B$2394:B3275),$C$2394:$D$4108,2,FALSE),"")</f>
        <v/>
      </c>
      <c r="C3275" s="76">
        <f>IF(ISNUMBER(SEARCH($B$3,D3275)),MAXA($C$2393:C3274)+1,0)</f>
        <v>0</v>
      </c>
      <c r="D3275" s="119"/>
      <c r="M3275" s="119">
        <f>'اسماء العملاء'!A883</f>
        <v>0</v>
      </c>
      <c r="N3275" s="120"/>
      <c r="O3275" s="58"/>
    </row>
    <row r="3276" spans="1:15" ht="21" customHeight="1" thickBot="1">
      <c r="A3276" s="112" t="e">
        <f ca="1">OFFSET($B$2394,,,COUNTIF($B$2394:B4990,"?*"))</f>
        <v>#VALUE!</v>
      </c>
      <c r="B3276" s="76" t="str">
        <f>IFERROR(VLOOKUP(ROWS($B$2394:B3276),$C$2394:$D$4108,2,FALSE),"")</f>
        <v/>
      </c>
      <c r="C3276" s="76">
        <f>IF(ISNUMBER(SEARCH($B$3,D3276)),MAXA($C$2393:C3275)+1,0)</f>
        <v>0</v>
      </c>
      <c r="D3276" s="119"/>
      <c r="M3276" s="119">
        <f>'اسماء العملاء'!A884</f>
        <v>0</v>
      </c>
      <c r="N3276" s="120"/>
      <c r="O3276" s="58"/>
    </row>
    <row r="3277" spans="1:15" ht="21" customHeight="1" thickBot="1">
      <c r="A3277" s="112" t="e">
        <f ca="1">OFFSET($B$2394,,,COUNTIF($B$2394:B4991,"?*"))</f>
        <v>#VALUE!</v>
      </c>
      <c r="B3277" s="76" t="str">
        <f>IFERROR(VLOOKUP(ROWS($B$2394:B3277),$C$2394:$D$4108,2,FALSE),"")</f>
        <v/>
      </c>
      <c r="C3277" s="76">
        <f>IF(ISNUMBER(SEARCH($B$3,D3277)),MAXA($C$2393:C3276)+1,0)</f>
        <v>0</v>
      </c>
      <c r="D3277" s="119"/>
      <c r="M3277" s="119">
        <f>'اسماء العملاء'!A885</f>
        <v>0</v>
      </c>
      <c r="N3277" s="120"/>
      <c r="O3277" s="58"/>
    </row>
    <row r="3278" spans="1:15" ht="21" customHeight="1" thickBot="1">
      <c r="A3278" s="112" t="e">
        <f ca="1">OFFSET($B$2394,,,COUNTIF($B$2394:B4992,"?*"))</f>
        <v>#VALUE!</v>
      </c>
      <c r="B3278" s="76" t="str">
        <f>IFERROR(VLOOKUP(ROWS($B$2394:B3278),$C$2394:$D$4108,2,FALSE),"")</f>
        <v/>
      </c>
      <c r="C3278" s="76">
        <f>IF(ISNUMBER(SEARCH($B$3,D3278)),MAXA($C$2393:C3277)+1,0)</f>
        <v>0</v>
      </c>
      <c r="D3278" s="119"/>
      <c r="M3278" s="119">
        <f>'اسماء العملاء'!A886</f>
        <v>0</v>
      </c>
      <c r="N3278" s="120"/>
      <c r="O3278" s="58"/>
    </row>
    <row r="3279" spans="1:15" ht="21" customHeight="1" thickBot="1">
      <c r="A3279" s="112" t="e">
        <f ca="1">OFFSET($B$2394,,,COUNTIF($B$2394:B4993,"?*"))</f>
        <v>#VALUE!</v>
      </c>
      <c r="B3279" s="76" t="str">
        <f>IFERROR(VLOOKUP(ROWS($B$2394:B3279),$C$2394:$D$4108,2,FALSE),"")</f>
        <v/>
      </c>
      <c r="C3279" s="76">
        <f>IF(ISNUMBER(SEARCH($B$3,D3279)),MAXA($C$2393:C3278)+1,0)</f>
        <v>0</v>
      </c>
      <c r="D3279" s="119"/>
      <c r="M3279" s="119">
        <f>'اسماء العملاء'!A887</f>
        <v>0</v>
      </c>
      <c r="N3279" s="120"/>
      <c r="O3279" s="58"/>
    </row>
    <row r="3280" spans="1:15" ht="21" customHeight="1" thickBot="1">
      <c r="A3280" s="112" t="e">
        <f ca="1">OFFSET($B$2394,,,COUNTIF($B$2394:B4994,"?*"))</f>
        <v>#VALUE!</v>
      </c>
      <c r="B3280" s="76" t="str">
        <f>IFERROR(VLOOKUP(ROWS($B$2394:B3280),$C$2394:$D$4108,2,FALSE),"")</f>
        <v/>
      </c>
      <c r="C3280" s="76">
        <f>IF(ISNUMBER(SEARCH($B$3,D3280)),MAXA($C$2393:C3279)+1,0)</f>
        <v>0</v>
      </c>
      <c r="D3280" s="119"/>
      <c r="M3280" s="119">
        <f>'اسماء العملاء'!A888</f>
        <v>0</v>
      </c>
      <c r="N3280" s="120"/>
      <c r="O3280" s="58"/>
    </row>
    <row r="3281" spans="1:15" ht="21" customHeight="1" thickBot="1">
      <c r="A3281" s="112" t="e">
        <f ca="1">OFFSET($B$2394,,,COUNTIF($B$2394:B4995,"?*"))</f>
        <v>#VALUE!</v>
      </c>
      <c r="B3281" s="76" t="str">
        <f>IFERROR(VLOOKUP(ROWS($B$2394:B3281),$C$2394:$D$4108,2,FALSE),"")</f>
        <v/>
      </c>
      <c r="C3281" s="76">
        <f>IF(ISNUMBER(SEARCH($B$3,D3281)),MAXA($C$2393:C3280)+1,0)</f>
        <v>0</v>
      </c>
      <c r="D3281" s="119"/>
      <c r="M3281" s="119">
        <f>'اسماء العملاء'!A889</f>
        <v>0</v>
      </c>
      <c r="N3281" s="120"/>
      <c r="O3281" s="58"/>
    </row>
    <row r="3282" spans="1:15" ht="21" customHeight="1" thickBot="1">
      <c r="A3282" s="112" t="e">
        <f ca="1">OFFSET($B$2394,,,COUNTIF($B$2394:B4996,"?*"))</f>
        <v>#VALUE!</v>
      </c>
      <c r="B3282" s="76" t="str">
        <f>IFERROR(VLOOKUP(ROWS($B$2394:B3282),$C$2394:$D$4108,2,FALSE),"")</f>
        <v/>
      </c>
      <c r="C3282" s="76">
        <f>IF(ISNUMBER(SEARCH($B$3,D3282)),MAXA($C$2393:C3281)+1,0)</f>
        <v>0</v>
      </c>
      <c r="D3282" s="119"/>
      <c r="M3282" s="119">
        <f>'اسماء العملاء'!A890</f>
        <v>0</v>
      </c>
      <c r="N3282" s="120"/>
      <c r="O3282" s="58"/>
    </row>
    <row r="3283" spans="1:15" ht="21" customHeight="1" thickBot="1">
      <c r="A3283" s="112" t="e">
        <f ca="1">OFFSET($B$2394,,,COUNTIF($B$2394:B4997,"?*"))</f>
        <v>#VALUE!</v>
      </c>
      <c r="B3283" s="76" t="str">
        <f>IFERROR(VLOOKUP(ROWS($B$2394:B3283),$C$2394:$D$4108,2,FALSE),"")</f>
        <v/>
      </c>
      <c r="C3283" s="76">
        <f>IF(ISNUMBER(SEARCH($B$3,D3283)),MAXA($C$2393:C3282)+1,0)</f>
        <v>0</v>
      </c>
      <c r="D3283" s="119"/>
      <c r="M3283" s="119">
        <f>'اسماء العملاء'!A891</f>
        <v>0</v>
      </c>
      <c r="N3283" s="120"/>
      <c r="O3283" s="58"/>
    </row>
    <row r="3284" spans="1:15" ht="21" customHeight="1" thickBot="1">
      <c r="A3284" s="112" t="e">
        <f ca="1">OFFSET($B$2394,,,COUNTIF($B$2394:B4998,"?*"))</f>
        <v>#VALUE!</v>
      </c>
      <c r="B3284" s="76" t="str">
        <f>IFERROR(VLOOKUP(ROWS($B$2394:B3284),$C$2394:$D$4108,2,FALSE),"")</f>
        <v/>
      </c>
      <c r="C3284" s="76">
        <f>IF(ISNUMBER(SEARCH($B$3,D3284)),MAXA($C$2393:C3283)+1,0)</f>
        <v>0</v>
      </c>
      <c r="D3284" s="119"/>
      <c r="M3284" s="119">
        <f>'اسماء العملاء'!A892</f>
        <v>0</v>
      </c>
      <c r="N3284" s="120"/>
      <c r="O3284" s="58"/>
    </row>
    <row r="3285" spans="1:15" ht="21" customHeight="1" thickBot="1">
      <c r="A3285" s="112" t="e">
        <f ca="1">OFFSET($B$2394,,,COUNTIF($B$2394:B4999,"?*"))</f>
        <v>#VALUE!</v>
      </c>
      <c r="B3285" s="76" t="str">
        <f>IFERROR(VLOOKUP(ROWS($B$2394:B3285),$C$2394:$D$4108,2,FALSE),"")</f>
        <v/>
      </c>
      <c r="C3285" s="76">
        <f>IF(ISNUMBER(SEARCH($B$3,D3285)),MAXA($C$2393:C3284)+1,0)</f>
        <v>0</v>
      </c>
      <c r="D3285" s="119"/>
      <c r="M3285" s="119">
        <f>'اسماء العملاء'!A893</f>
        <v>0</v>
      </c>
      <c r="N3285" s="120"/>
      <c r="O3285" s="58"/>
    </row>
    <row r="3286" spans="1:15" ht="21" customHeight="1" thickBot="1">
      <c r="A3286" s="112" t="e">
        <f ca="1">OFFSET($B$2394,,,COUNTIF($B$2394:B5000,"?*"))</f>
        <v>#VALUE!</v>
      </c>
      <c r="B3286" s="76" t="str">
        <f>IFERROR(VLOOKUP(ROWS($B$2394:B3286),$C$2394:$D$4108,2,FALSE),"")</f>
        <v/>
      </c>
      <c r="C3286" s="76">
        <f>IF(ISNUMBER(SEARCH($B$3,D3286)),MAXA($C$2393:C3285)+1,0)</f>
        <v>0</v>
      </c>
      <c r="D3286" s="119"/>
      <c r="M3286" s="119">
        <f>'اسماء العملاء'!A894</f>
        <v>0</v>
      </c>
      <c r="N3286" s="120"/>
      <c r="O3286" s="58"/>
    </row>
    <row r="3287" spans="1:15" ht="21" customHeight="1" thickBot="1">
      <c r="A3287" s="112" t="e">
        <f ca="1">OFFSET($B$2394,,,COUNTIF($B$2394:B5001,"?*"))</f>
        <v>#VALUE!</v>
      </c>
      <c r="B3287" s="76" t="str">
        <f>IFERROR(VLOOKUP(ROWS($B$2394:B3287),$C$2394:$D$4108,2,FALSE),"")</f>
        <v/>
      </c>
      <c r="C3287" s="76">
        <f>IF(ISNUMBER(SEARCH($B$3,D3287)),MAXA($C$2393:C3286)+1,0)</f>
        <v>0</v>
      </c>
      <c r="D3287" s="119"/>
      <c r="M3287" s="119">
        <f>'اسماء العملاء'!A895</f>
        <v>0</v>
      </c>
      <c r="N3287" s="120"/>
      <c r="O3287" s="58"/>
    </row>
    <row r="3288" spans="1:15" ht="21" customHeight="1" thickBot="1">
      <c r="A3288" s="112" t="e">
        <f ca="1">OFFSET($B$2394,,,COUNTIF($B$2394:B5002,"?*"))</f>
        <v>#VALUE!</v>
      </c>
      <c r="B3288" s="76" t="str">
        <f>IFERROR(VLOOKUP(ROWS($B$2394:B3288),$C$2394:$D$4108,2,FALSE),"")</f>
        <v/>
      </c>
      <c r="C3288" s="76">
        <f>IF(ISNUMBER(SEARCH($B$3,D3288)),MAXA($C$2393:C3287)+1,0)</f>
        <v>0</v>
      </c>
      <c r="D3288" s="119"/>
      <c r="M3288" s="119">
        <f>'اسماء العملاء'!A896</f>
        <v>0</v>
      </c>
      <c r="N3288" s="120"/>
      <c r="O3288" s="58"/>
    </row>
    <row r="3289" spans="1:15" ht="21" customHeight="1" thickBot="1">
      <c r="A3289" s="112" t="e">
        <f ca="1">OFFSET($B$2394,,,COUNTIF($B$2394:B5003,"?*"))</f>
        <v>#VALUE!</v>
      </c>
      <c r="B3289" s="76" t="str">
        <f>IFERROR(VLOOKUP(ROWS($B$2394:B3289),$C$2394:$D$4108,2,FALSE),"")</f>
        <v/>
      </c>
      <c r="C3289" s="76">
        <f>IF(ISNUMBER(SEARCH($B$3,D3289)),MAXA($C$2393:C3288)+1,0)</f>
        <v>0</v>
      </c>
      <c r="D3289" s="119"/>
      <c r="M3289" s="119">
        <f>'اسماء العملاء'!A897</f>
        <v>0</v>
      </c>
      <c r="N3289" s="120"/>
      <c r="O3289" s="58"/>
    </row>
    <row r="3290" spans="1:15" ht="21" customHeight="1" thickBot="1">
      <c r="A3290" s="112" t="e">
        <f ca="1">OFFSET($B$2394,,,COUNTIF($B$2394:B5004,"?*"))</f>
        <v>#VALUE!</v>
      </c>
      <c r="B3290" s="76" t="str">
        <f>IFERROR(VLOOKUP(ROWS($B$2394:B3290),$C$2394:$D$4108,2,FALSE),"")</f>
        <v/>
      </c>
      <c r="C3290" s="76">
        <f>IF(ISNUMBER(SEARCH($B$3,D3290)),MAXA($C$2393:C3289)+1,0)</f>
        <v>0</v>
      </c>
      <c r="D3290" s="119"/>
      <c r="M3290" s="119">
        <f>'اسماء العملاء'!A898</f>
        <v>0</v>
      </c>
      <c r="N3290" s="120"/>
      <c r="O3290" s="58"/>
    </row>
    <row r="3291" spans="1:15" ht="21" customHeight="1" thickBot="1">
      <c r="A3291" s="112" t="e">
        <f ca="1">OFFSET($B$2394,,,COUNTIF($B$2394:B5005,"?*"))</f>
        <v>#VALUE!</v>
      </c>
      <c r="B3291" s="76" t="str">
        <f>IFERROR(VLOOKUP(ROWS($B$2394:B3291),$C$2394:$D$4108,2,FALSE),"")</f>
        <v/>
      </c>
      <c r="C3291" s="76">
        <f>IF(ISNUMBER(SEARCH($B$3,D3291)),MAXA($C$2393:C3290)+1,0)</f>
        <v>0</v>
      </c>
      <c r="D3291" s="119"/>
      <c r="M3291" s="119">
        <f>'اسماء العملاء'!A899</f>
        <v>0</v>
      </c>
      <c r="N3291" s="120"/>
      <c r="O3291" s="58"/>
    </row>
    <row r="3292" spans="1:15" ht="21" customHeight="1" thickBot="1">
      <c r="A3292" s="112" t="e">
        <f ca="1">OFFSET($B$2394,,,COUNTIF($B$2394:B5006,"?*"))</f>
        <v>#VALUE!</v>
      </c>
      <c r="B3292" s="76" t="str">
        <f>IFERROR(VLOOKUP(ROWS($B$2394:B3292),$C$2394:$D$4108,2,FALSE),"")</f>
        <v/>
      </c>
      <c r="C3292" s="76">
        <f>IF(ISNUMBER(SEARCH($B$3,D3292)),MAXA($C$2393:C3291)+1,0)</f>
        <v>0</v>
      </c>
      <c r="D3292" s="119"/>
      <c r="M3292" s="119">
        <f>'اسماء العملاء'!A900</f>
        <v>0</v>
      </c>
      <c r="N3292" s="120"/>
      <c r="O3292" s="58"/>
    </row>
    <row r="3293" spans="1:15" ht="21" customHeight="1" thickBot="1">
      <c r="A3293" s="112" t="e">
        <f ca="1">OFFSET($B$2394,,,COUNTIF($B$2394:B5007,"?*"))</f>
        <v>#VALUE!</v>
      </c>
      <c r="B3293" s="76" t="str">
        <f>IFERROR(VLOOKUP(ROWS($B$2394:B3293),$C$2394:$D$4108,2,FALSE),"")</f>
        <v/>
      </c>
      <c r="C3293" s="76">
        <f>IF(ISNUMBER(SEARCH($B$3,D3293)),MAXA($C$2393:C3292)+1,0)</f>
        <v>0</v>
      </c>
      <c r="D3293" s="119"/>
      <c r="M3293" s="119">
        <f>'اسماء العملاء'!A901</f>
        <v>0</v>
      </c>
      <c r="N3293" s="120"/>
      <c r="O3293" s="58"/>
    </row>
    <row r="3294" spans="1:15" ht="21" customHeight="1" thickBot="1">
      <c r="A3294" s="112" t="e">
        <f ca="1">OFFSET($B$2394,,,COUNTIF($B$2394:B5008,"?*"))</f>
        <v>#VALUE!</v>
      </c>
      <c r="B3294" s="76" t="str">
        <f>IFERROR(VLOOKUP(ROWS($B$2394:B3294),$C$2394:$D$4108,2,FALSE),"")</f>
        <v/>
      </c>
      <c r="C3294" s="76">
        <f>IF(ISNUMBER(SEARCH($B$3,D3294)),MAXA($C$2393:C3293)+1,0)</f>
        <v>0</v>
      </c>
      <c r="D3294" s="119"/>
      <c r="M3294" s="119">
        <f>'اسماء العملاء'!A902</f>
        <v>0</v>
      </c>
      <c r="N3294" s="120"/>
      <c r="O3294" s="58"/>
    </row>
    <row r="3295" spans="1:15" ht="21" customHeight="1" thickBot="1">
      <c r="A3295" s="112" t="e">
        <f ca="1">OFFSET($B$2394,,,COUNTIF($B$2394:B5009,"?*"))</f>
        <v>#VALUE!</v>
      </c>
      <c r="B3295" s="76" t="str">
        <f>IFERROR(VLOOKUP(ROWS($B$2394:B3295),$C$2394:$D$4108,2,FALSE),"")</f>
        <v/>
      </c>
      <c r="C3295" s="76">
        <f>IF(ISNUMBER(SEARCH($B$3,D3295)),MAXA($C$2393:C3294)+1,0)</f>
        <v>0</v>
      </c>
      <c r="D3295" s="119"/>
      <c r="M3295" s="119">
        <f>'اسماء العملاء'!A903</f>
        <v>0</v>
      </c>
      <c r="N3295" s="120"/>
      <c r="O3295" s="58"/>
    </row>
    <row r="3296" spans="1:15" ht="21" customHeight="1" thickBot="1">
      <c r="A3296" s="112" t="e">
        <f ca="1">OFFSET($B$2394,,,COUNTIF($B$2394:B5010,"?*"))</f>
        <v>#VALUE!</v>
      </c>
      <c r="B3296" s="76" t="str">
        <f>IFERROR(VLOOKUP(ROWS($B$2394:B3296),$C$2394:$D$4108,2,FALSE),"")</f>
        <v/>
      </c>
      <c r="C3296" s="76">
        <f>IF(ISNUMBER(SEARCH($B$3,D3296)),MAXA($C$2393:C3295)+1,0)</f>
        <v>0</v>
      </c>
      <c r="D3296" s="119"/>
      <c r="M3296" s="119">
        <f>'اسماء العملاء'!A904</f>
        <v>0</v>
      </c>
      <c r="N3296" s="120"/>
      <c r="O3296" s="58"/>
    </row>
    <row r="3297" spans="1:15" ht="21" customHeight="1" thickBot="1">
      <c r="A3297" s="112" t="e">
        <f ca="1">OFFSET($B$2394,,,COUNTIF($B$2394:B5011,"?*"))</f>
        <v>#VALUE!</v>
      </c>
      <c r="B3297" s="76" t="str">
        <f>IFERROR(VLOOKUP(ROWS($B$2394:B3297),$C$2394:$D$4108,2,FALSE),"")</f>
        <v/>
      </c>
      <c r="C3297" s="76">
        <f>IF(ISNUMBER(SEARCH($B$3,D3297)),MAXA($C$2393:C3296)+1,0)</f>
        <v>0</v>
      </c>
      <c r="D3297" s="119"/>
      <c r="M3297" s="119">
        <f>'اسماء العملاء'!A905</f>
        <v>0</v>
      </c>
      <c r="N3297" s="120"/>
      <c r="O3297" s="58"/>
    </row>
    <row r="3298" spans="1:15" ht="21" customHeight="1" thickBot="1">
      <c r="A3298" s="112" t="e">
        <f ca="1">OFFSET($B$2394,,,COUNTIF($B$2394:B5012,"?*"))</f>
        <v>#VALUE!</v>
      </c>
      <c r="B3298" s="76" t="str">
        <f>IFERROR(VLOOKUP(ROWS($B$2394:B3298),$C$2394:$D$4108,2,FALSE),"")</f>
        <v/>
      </c>
      <c r="C3298" s="76">
        <f>IF(ISNUMBER(SEARCH($B$3,D3298)),MAXA($C$2393:C3297)+1,0)</f>
        <v>0</v>
      </c>
      <c r="D3298" s="119"/>
      <c r="M3298" s="119">
        <f>'اسماء العملاء'!A906</f>
        <v>0</v>
      </c>
      <c r="N3298" s="120"/>
      <c r="O3298" s="58"/>
    </row>
    <row r="3299" spans="1:15" ht="21" customHeight="1" thickBot="1">
      <c r="A3299" s="112" t="e">
        <f ca="1">OFFSET($B$2394,,,COUNTIF($B$2394:B5013,"?*"))</f>
        <v>#VALUE!</v>
      </c>
      <c r="B3299" s="76" t="str">
        <f>IFERROR(VLOOKUP(ROWS($B$2394:B3299),$C$2394:$D$4108,2,FALSE),"")</f>
        <v/>
      </c>
      <c r="C3299" s="76">
        <f>IF(ISNUMBER(SEARCH($B$3,D3299)),MAXA($C$2393:C3298)+1,0)</f>
        <v>0</v>
      </c>
      <c r="D3299" s="119"/>
      <c r="M3299" s="119">
        <f>'اسماء العملاء'!A907</f>
        <v>0</v>
      </c>
      <c r="N3299" s="120"/>
      <c r="O3299" s="58"/>
    </row>
    <row r="3300" spans="1:15" ht="21" customHeight="1" thickBot="1">
      <c r="A3300" s="112" t="e">
        <f ca="1">OFFSET($B$2394,,,COUNTIF($B$2394:B5014,"?*"))</f>
        <v>#VALUE!</v>
      </c>
      <c r="B3300" s="76" t="str">
        <f>IFERROR(VLOOKUP(ROWS($B$2394:B3300),$C$2394:$D$4108,2,FALSE),"")</f>
        <v/>
      </c>
      <c r="C3300" s="76">
        <f>IF(ISNUMBER(SEARCH($B$3,D3300)),MAXA($C$2393:C3299)+1,0)</f>
        <v>0</v>
      </c>
      <c r="D3300" s="119"/>
      <c r="M3300" s="119">
        <f>'اسماء العملاء'!A908</f>
        <v>0</v>
      </c>
      <c r="N3300" s="120"/>
      <c r="O3300" s="58"/>
    </row>
    <row r="3301" spans="1:15" ht="21" customHeight="1" thickBot="1">
      <c r="A3301" s="112" t="e">
        <f ca="1">OFFSET($B$2394,,,COUNTIF($B$2394:B5015,"?*"))</f>
        <v>#VALUE!</v>
      </c>
      <c r="B3301" s="76" t="str">
        <f>IFERROR(VLOOKUP(ROWS($B$2394:B3301),$C$2394:$D$4108,2,FALSE),"")</f>
        <v/>
      </c>
      <c r="C3301" s="76">
        <f>IF(ISNUMBER(SEARCH($B$3,D3301)),MAXA($C$2393:C3300)+1,0)</f>
        <v>0</v>
      </c>
      <c r="D3301" s="119"/>
      <c r="M3301" s="119">
        <f>'اسماء العملاء'!A909</f>
        <v>0</v>
      </c>
      <c r="N3301" s="120"/>
      <c r="O3301" s="58"/>
    </row>
    <row r="3302" spans="1:15" ht="21" customHeight="1" thickBot="1">
      <c r="A3302" s="112" t="e">
        <f ca="1">OFFSET($B$2394,,,COUNTIF($B$2394:B5016,"?*"))</f>
        <v>#VALUE!</v>
      </c>
      <c r="B3302" s="76" t="str">
        <f>IFERROR(VLOOKUP(ROWS($B$2394:B3302),$C$2394:$D$4108,2,FALSE),"")</f>
        <v/>
      </c>
      <c r="C3302" s="76">
        <f>IF(ISNUMBER(SEARCH($B$3,D3302)),MAXA($C$2393:C3301)+1,0)</f>
        <v>0</v>
      </c>
      <c r="D3302" s="119"/>
      <c r="M3302" s="119">
        <f>'اسماء العملاء'!A910</f>
        <v>0</v>
      </c>
      <c r="N3302" s="120"/>
      <c r="O3302" s="58"/>
    </row>
    <row r="3303" spans="1:15" ht="21" customHeight="1" thickBot="1">
      <c r="A3303" s="112" t="e">
        <f ca="1">OFFSET($B$2394,,,COUNTIF($B$2394:B5017,"?*"))</f>
        <v>#VALUE!</v>
      </c>
      <c r="B3303" s="76" t="str">
        <f>IFERROR(VLOOKUP(ROWS($B$2394:B3303),$C$2394:$D$4108,2,FALSE),"")</f>
        <v/>
      </c>
      <c r="C3303" s="76">
        <f>IF(ISNUMBER(SEARCH($B$3,D3303)),MAXA($C$2393:C3302)+1,0)</f>
        <v>0</v>
      </c>
      <c r="D3303" s="119"/>
      <c r="M3303" s="119">
        <f>'اسماء العملاء'!A911</f>
        <v>0</v>
      </c>
      <c r="N3303" s="120"/>
      <c r="O3303" s="58"/>
    </row>
    <row r="3304" spans="1:15" ht="21" customHeight="1" thickBot="1">
      <c r="A3304" s="112" t="e">
        <f ca="1">OFFSET($B$2394,,,COUNTIF($B$2394:B5018,"?*"))</f>
        <v>#VALUE!</v>
      </c>
      <c r="B3304" s="76" t="str">
        <f>IFERROR(VLOOKUP(ROWS($B$2394:B3304),$C$2394:$D$4108,2,FALSE),"")</f>
        <v/>
      </c>
      <c r="C3304" s="76">
        <f>IF(ISNUMBER(SEARCH($B$3,D3304)),MAXA($C$2393:C3303)+1,0)</f>
        <v>0</v>
      </c>
      <c r="D3304" s="119"/>
      <c r="M3304" s="119">
        <f>'اسماء العملاء'!A912</f>
        <v>0</v>
      </c>
      <c r="N3304" s="120"/>
      <c r="O3304" s="58"/>
    </row>
    <row r="3305" spans="1:15" ht="21" customHeight="1" thickBot="1">
      <c r="A3305" s="112" t="e">
        <f ca="1">OFFSET($B$2394,,,COUNTIF($B$2394:B5019,"?*"))</f>
        <v>#VALUE!</v>
      </c>
      <c r="B3305" s="76" t="str">
        <f>IFERROR(VLOOKUP(ROWS($B$2394:B3305),$C$2394:$D$4108,2,FALSE),"")</f>
        <v/>
      </c>
      <c r="C3305" s="76">
        <f>IF(ISNUMBER(SEARCH($B$3,D3305)),MAXA($C$2393:C3304)+1,0)</f>
        <v>0</v>
      </c>
      <c r="D3305" s="119"/>
      <c r="M3305" s="119">
        <f>'اسماء العملاء'!A913</f>
        <v>0</v>
      </c>
      <c r="N3305" s="120"/>
      <c r="O3305" s="58"/>
    </row>
    <row r="3306" spans="1:15" ht="21" customHeight="1" thickBot="1">
      <c r="A3306" s="112" t="e">
        <f ca="1">OFFSET($B$2394,,,COUNTIF($B$2394:B5020,"?*"))</f>
        <v>#VALUE!</v>
      </c>
      <c r="B3306" s="76" t="str">
        <f>IFERROR(VLOOKUP(ROWS($B$2394:B3306),$C$2394:$D$4108,2,FALSE),"")</f>
        <v/>
      </c>
      <c r="C3306" s="76">
        <f>IF(ISNUMBER(SEARCH($B$3,D3306)),MAXA($C$2393:C3305)+1,0)</f>
        <v>0</v>
      </c>
      <c r="D3306" s="119"/>
      <c r="M3306" s="119">
        <f>'اسماء العملاء'!A914</f>
        <v>0</v>
      </c>
      <c r="N3306" s="120"/>
      <c r="O3306" s="58"/>
    </row>
    <row r="3307" spans="1:15" ht="21" customHeight="1" thickBot="1">
      <c r="A3307" s="112" t="e">
        <f ca="1">OFFSET($B$2394,,,COUNTIF($B$2394:B5021,"?*"))</f>
        <v>#VALUE!</v>
      </c>
      <c r="B3307" s="76" t="str">
        <f>IFERROR(VLOOKUP(ROWS($B$2394:B3307),$C$2394:$D$4108,2,FALSE),"")</f>
        <v/>
      </c>
      <c r="C3307" s="76">
        <f>IF(ISNUMBER(SEARCH($B$3,D3307)),MAXA($C$2393:C3306)+1,0)</f>
        <v>0</v>
      </c>
      <c r="D3307" s="119"/>
      <c r="M3307" s="119">
        <f>'اسماء العملاء'!A915</f>
        <v>0</v>
      </c>
      <c r="N3307" s="120"/>
      <c r="O3307" s="58"/>
    </row>
    <row r="3308" spans="1:15" ht="21" customHeight="1" thickBot="1">
      <c r="A3308" s="112" t="e">
        <f ca="1">OFFSET($B$2394,,,COUNTIF($B$2394:B5022,"?*"))</f>
        <v>#VALUE!</v>
      </c>
      <c r="B3308" s="76" t="str">
        <f>IFERROR(VLOOKUP(ROWS($B$2394:B3308),$C$2394:$D$4108,2,FALSE),"")</f>
        <v/>
      </c>
      <c r="C3308" s="76">
        <f>IF(ISNUMBER(SEARCH($B$3,D3308)),MAXA($C$2393:C3307)+1,0)</f>
        <v>0</v>
      </c>
      <c r="D3308" s="119"/>
      <c r="M3308" s="119">
        <f>'اسماء العملاء'!A916</f>
        <v>0</v>
      </c>
      <c r="N3308" s="120"/>
      <c r="O3308" s="58"/>
    </row>
    <row r="3309" spans="1:15" ht="21" customHeight="1" thickBot="1">
      <c r="A3309" s="112" t="e">
        <f ca="1">OFFSET($B$2394,,,COUNTIF($B$2394:B5023,"?*"))</f>
        <v>#VALUE!</v>
      </c>
      <c r="B3309" s="76" t="str">
        <f>IFERROR(VLOOKUP(ROWS($B$2394:B3309),$C$2394:$D$4108,2,FALSE),"")</f>
        <v/>
      </c>
      <c r="C3309" s="76">
        <f>IF(ISNUMBER(SEARCH($B$3,D3309)),MAXA($C$2393:C3308)+1,0)</f>
        <v>0</v>
      </c>
      <c r="D3309" s="119"/>
      <c r="M3309" s="119">
        <f>'اسماء العملاء'!A917</f>
        <v>0</v>
      </c>
      <c r="N3309" s="120"/>
      <c r="O3309" s="58"/>
    </row>
    <row r="3310" spans="1:15" ht="21" customHeight="1" thickBot="1">
      <c r="A3310" s="112" t="e">
        <f ca="1">OFFSET($B$2394,,,COUNTIF($B$2394:B5024,"?*"))</f>
        <v>#VALUE!</v>
      </c>
      <c r="B3310" s="76" t="str">
        <f>IFERROR(VLOOKUP(ROWS($B$2394:B3310),$C$2394:$D$4108,2,FALSE),"")</f>
        <v/>
      </c>
      <c r="C3310" s="76">
        <f>IF(ISNUMBER(SEARCH($B$3,D3310)),MAXA($C$2393:C3309)+1,0)</f>
        <v>0</v>
      </c>
      <c r="D3310" s="119"/>
      <c r="M3310" s="119">
        <f>'اسماء العملاء'!A918</f>
        <v>0</v>
      </c>
      <c r="N3310" s="120"/>
      <c r="O3310" s="58"/>
    </row>
    <row r="3311" spans="1:15" ht="21" customHeight="1" thickBot="1">
      <c r="A3311" s="112" t="e">
        <f ca="1">OFFSET($B$2394,,,COUNTIF($B$2394:B5025,"?*"))</f>
        <v>#VALUE!</v>
      </c>
      <c r="B3311" s="76" t="str">
        <f>IFERROR(VLOOKUP(ROWS($B$2394:B3311),$C$2394:$D$4108,2,FALSE),"")</f>
        <v/>
      </c>
      <c r="C3311" s="76">
        <f>IF(ISNUMBER(SEARCH($B$3,D3311)),MAXA($C$2393:C3310)+1,0)</f>
        <v>0</v>
      </c>
      <c r="D3311" s="119"/>
      <c r="M3311" s="119">
        <f>'اسماء العملاء'!A919</f>
        <v>0</v>
      </c>
      <c r="N3311" s="120"/>
      <c r="O3311" s="58"/>
    </row>
    <row r="3312" spans="1:15" ht="21" customHeight="1" thickBot="1">
      <c r="A3312" s="112" t="e">
        <f ca="1">OFFSET($B$2394,,,COUNTIF($B$2394:B5026,"?*"))</f>
        <v>#VALUE!</v>
      </c>
      <c r="B3312" s="76" t="str">
        <f>IFERROR(VLOOKUP(ROWS($B$2394:B3312),$C$2394:$D$4108,2,FALSE),"")</f>
        <v/>
      </c>
      <c r="C3312" s="76">
        <f>IF(ISNUMBER(SEARCH($B$3,D3312)),MAXA($C$2393:C3311)+1,0)</f>
        <v>0</v>
      </c>
      <c r="D3312" s="119"/>
      <c r="M3312" s="119">
        <f>'اسماء العملاء'!A920</f>
        <v>0</v>
      </c>
      <c r="N3312" s="120"/>
      <c r="O3312" s="58"/>
    </row>
    <row r="3313" spans="1:15" ht="21" customHeight="1" thickBot="1">
      <c r="A3313" s="112" t="e">
        <f ca="1">OFFSET($B$2394,,,COUNTIF($B$2394:B5027,"?*"))</f>
        <v>#VALUE!</v>
      </c>
      <c r="B3313" s="76" t="str">
        <f>IFERROR(VLOOKUP(ROWS($B$2394:B3313),$C$2394:$D$4108,2,FALSE),"")</f>
        <v/>
      </c>
      <c r="C3313" s="76">
        <f>IF(ISNUMBER(SEARCH($B$3,D3313)),MAXA($C$2393:C3312)+1,0)</f>
        <v>0</v>
      </c>
      <c r="D3313" s="119"/>
      <c r="M3313" s="119">
        <f>'اسماء العملاء'!A921</f>
        <v>0</v>
      </c>
      <c r="N3313" s="120"/>
      <c r="O3313" s="58"/>
    </row>
    <row r="3314" spans="1:15" ht="21" customHeight="1" thickBot="1">
      <c r="A3314" s="112" t="e">
        <f ca="1">OFFSET($B$2394,,,COUNTIF($B$2394:B5028,"?*"))</f>
        <v>#VALUE!</v>
      </c>
      <c r="B3314" s="76" t="str">
        <f>IFERROR(VLOOKUP(ROWS($B$2394:B3314),$C$2394:$D$4108,2,FALSE),"")</f>
        <v/>
      </c>
      <c r="C3314" s="76">
        <f>IF(ISNUMBER(SEARCH($B$3,D3314)),MAXA($C$2393:C3313)+1,0)</f>
        <v>0</v>
      </c>
      <c r="D3314" s="119"/>
      <c r="M3314" s="119">
        <f>'اسماء العملاء'!A922</f>
        <v>0</v>
      </c>
      <c r="N3314" s="120"/>
      <c r="O3314" s="58"/>
    </row>
    <row r="3315" spans="1:15" ht="21" customHeight="1" thickBot="1">
      <c r="A3315" s="112" t="e">
        <f ca="1">OFFSET($B$2394,,,COUNTIF($B$2394:B5029,"?*"))</f>
        <v>#VALUE!</v>
      </c>
      <c r="B3315" s="76" t="str">
        <f>IFERROR(VLOOKUP(ROWS($B$2394:B3315),$C$2394:$D$4108,2,FALSE),"")</f>
        <v/>
      </c>
      <c r="C3315" s="76">
        <f>IF(ISNUMBER(SEARCH($B$3,D3315)),MAXA($C$2393:C3314)+1,0)</f>
        <v>0</v>
      </c>
      <c r="D3315" s="119"/>
      <c r="M3315" s="119">
        <f>'اسماء العملاء'!A923</f>
        <v>0</v>
      </c>
      <c r="N3315" s="120"/>
      <c r="O3315" s="58"/>
    </row>
    <row r="3316" spans="1:15" ht="21" customHeight="1" thickBot="1">
      <c r="A3316" s="112" t="e">
        <f ca="1">OFFSET($B$2394,,,COUNTIF($B$2394:B5030,"?*"))</f>
        <v>#VALUE!</v>
      </c>
      <c r="B3316" s="76" t="str">
        <f>IFERROR(VLOOKUP(ROWS($B$2394:B3316),$C$2394:$D$4108,2,FALSE),"")</f>
        <v/>
      </c>
      <c r="C3316" s="76">
        <f>IF(ISNUMBER(SEARCH($B$3,D3316)),MAXA($C$2393:C3315)+1,0)</f>
        <v>0</v>
      </c>
      <c r="D3316" s="119"/>
      <c r="M3316" s="119">
        <f>'اسماء العملاء'!A924</f>
        <v>0</v>
      </c>
      <c r="N3316" s="120"/>
      <c r="O3316" s="58"/>
    </row>
    <row r="3317" spans="1:15" ht="21" customHeight="1" thickBot="1">
      <c r="A3317" s="112" t="e">
        <f ca="1">OFFSET($B$2394,,,COUNTIF($B$2394:B5031,"?*"))</f>
        <v>#VALUE!</v>
      </c>
      <c r="B3317" s="76" t="str">
        <f>IFERROR(VLOOKUP(ROWS($B$2394:B3317),$C$2394:$D$4108,2,FALSE),"")</f>
        <v/>
      </c>
      <c r="C3317" s="76">
        <f>IF(ISNUMBER(SEARCH($B$3,D3317)),MAXA($C$2393:C3316)+1,0)</f>
        <v>0</v>
      </c>
      <c r="D3317" s="119"/>
      <c r="M3317" s="119">
        <f>'اسماء العملاء'!A925</f>
        <v>0</v>
      </c>
      <c r="N3317" s="120"/>
      <c r="O3317" s="58"/>
    </row>
    <row r="3318" spans="1:15" ht="21" customHeight="1" thickBot="1">
      <c r="A3318" s="112" t="e">
        <f ca="1">OFFSET($B$2394,,,COUNTIF($B$2394:B5032,"?*"))</f>
        <v>#VALUE!</v>
      </c>
      <c r="B3318" s="76" t="str">
        <f>IFERROR(VLOOKUP(ROWS($B$2394:B3318),$C$2394:$D$4108,2,FALSE),"")</f>
        <v/>
      </c>
      <c r="C3318" s="76">
        <f>IF(ISNUMBER(SEARCH($B$3,D3318)),MAXA($C$2393:C3317)+1,0)</f>
        <v>0</v>
      </c>
      <c r="D3318" s="119"/>
      <c r="M3318" s="119">
        <f>'اسماء العملاء'!A926</f>
        <v>0</v>
      </c>
      <c r="N3318" s="120"/>
      <c r="O3318" s="58"/>
    </row>
    <row r="3319" spans="1:15" ht="21" customHeight="1" thickBot="1">
      <c r="A3319" s="112" t="e">
        <f ca="1">OFFSET($B$2394,,,COUNTIF($B$2394:B5033,"?*"))</f>
        <v>#VALUE!</v>
      </c>
      <c r="B3319" s="76" t="str">
        <f>IFERROR(VLOOKUP(ROWS($B$2394:B3319),$C$2394:$D$4108,2,FALSE),"")</f>
        <v/>
      </c>
      <c r="C3319" s="76">
        <f>IF(ISNUMBER(SEARCH($B$3,D3319)),MAXA($C$2393:C3318)+1,0)</f>
        <v>0</v>
      </c>
      <c r="D3319" s="119"/>
      <c r="M3319" s="119">
        <f>'اسماء العملاء'!A927</f>
        <v>0</v>
      </c>
      <c r="N3319" s="120"/>
      <c r="O3319" s="58"/>
    </row>
    <row r="3320" spans="1:15" ht="21" customHeight="1" thickBot="1">
      <c r="A3320" s="112" t="e">
        <f ca="1">OFFSET($B$2394,,,COUNTIF($B$2394:B5034,"?*"))</f>
        <v>#VALUE!</v>
      </c>
      <c r="B3320" s="76" t="str">
        <f>IFERROR(VLOOKUP(ROWS($B$2394:B3320),$C$2394:$D$4108,2,FALSE),"")</f>
        <v/>
      </c>
      <c r="C3320" s="76">
        <f>IF(ISNUMBER(SEARCH($B$3,D3320)),MAXA($C$2393:C3319)+1,0)</f>
        <v>0</v>
      </c>
      <c r="D3320" s="119"/>
      <c r="M3320" s="119">
        <f>'اسماء العملاء'!A928</f>
        <v>0</v>
      </c>
      <c r="N3320" s="120"/>
      <c r="O3320" s="58"/>
    </row>
    <row r="3321" spans="1:15" ht="21" customHeight="1" thickBot="1">
      <c r="A3321" s="112" t="e">
        <f ca="1">OFFSET($B$2394,,,COUNTIF($B$2394:B5035,"?*"))</f>
        <v>#VALUE!</v>
      </c>
      <c r="B3321" s="76" t="str">
        <f>IFERROR(VLOOKUP(ROWS($B$2394:B3321),$C$2394:$D$4108,2,FALSE),"")</f>
        <v/>
      </c>
      <c r="C3321" s="76">
        <f>IF(ISNUMBER(SEARCH($B$3,D3321)),MAXA($C$2393:C3320)+1,0)</f>
        <v>0</v>
      </c>
      <c r="D3321" s="119"/>
      <c r="M3321" s="119">
        <f>'اسماء العملاء'!A929</f>
        <v>0</v>
      </c>
      <c r="N3321" s="120"/>
      <c r="O3321" s="58"/>
    </row>
    <row r="3322" spans="1:15" ht="21" customHeight="1" thickBot="1">
      <c r="A3322" s="112" t="e">
        <f ca="1">OFFSET($B$2394,,,COUNTIF($B$2394:B5036,"?*"))</f>
        <v>#VALUE!</v>
      </c>
      <c r="B3322" s="76" t="str">
        <f>IFERROR(VLOOKUP(ROWS($B$2394:B3322),$C$2394:$D$4108,2,FALSE),"")</f>
        <v/>
      </c>
      <c r="C3322" s="76">
        <f>IF(ISNUMBER(SEARCH($B$3,D3322)),MAXA($C$2393:C3321)+1,0)</f>
        <v>0</v>
      </c>
      <c r="D3322" s="119"/>
      <c r="M3322" s="119">
        <f>'اسماء العملاء'!A930</f>
        <v>0</v>
      </c>
      <c r="N3322" s="120"/>
      <c r="O3322" s="58"/>
    </row>
    <row r="3323" spans="1:15" ht="21" customHeight="1" thickBot="1">
      <c r="A3323" s="112" t="e">
        <f ca="1">OFFSET($B$2394,,,COUNTIF($B$2394:B5037,"?*"))</f>
        <v>#VALUE!</v>
      </c>
      <c r="B3323" s="76" t="str">
        <f>IFERROR(VLOOKUP(ROWS($B$2394:B3323),$C$2394:$D$4108,2,FALSE),"")</f>
        <v/>
      </c>
      <c r="C3323" s="76">
        <f>IF(ISNUMBER(SEARCH($B$3,D3323)),MAXA($C$2393:C3322)+1,0)</f>
        <v>0</v>
      </c>
      <c r="D3323" s="119"/>
      <c r="M3323" s="119">
        <f>'اسماء العملاء'!A931</f>
        <v>0</v>
      </c>
      <c r="N3323" s="120"/>
      <c r="O3323" s="58"/>
    </row>
    <row r="3324" spans="1:15" ht="21" customHeight="1" thickBot="1">
      <c r="A3324" s="112" t="e">
        <f ca="1">OFFSET($B$2394,,,COUNTIF($B$2394:B5038,"?*"))</f>
        <v>#VALUE!</v>
      </c>
      <c r="B3324" s="76" t="str">
        <f>IFERROR(VLOOKUP(ROWS($B$2394:B3324),$C$2394:$D$4108,2,FALSE),"")</f>
        <v/>
      </c>
      <c r="C3324" s="76">
        <f>IF(ISNUMBER(SEARCH($B$3,D3324)),MAXA($C$2393:C3323)+1,0)</f>
        <v>0</v>
      </c>
      <c r="D3324" s="119"/>
      <c r="M3324" s="119">
        <f>'اسماء العملاء'!A932</f>
        <v>0</v>
      </c>
      <c r="N3324" s="120"/>
      <c r="O3324" s="58"/>
    </row>
    <row r="3325" spans="1:15" ht="21" customHeight="1" thickBot="1">
      <c r="A3325" s="112" t="e">
        <f ca="1">OFFSET($B$2394,,,COUNTIF($B$2394:B5039,"?*"))</f>
        <v>#VALUE!</v>
      </c>
      <c r="B3325" s="76" t="str">
        <f>IFERROR(VLOOKUP(ROWS($B$2394:B3325),$C$2394:$D$4108,2,FALSE),"")</f>
        <v/>
      </c>
      <c r="C3325" s="76">
        <f>IF(ISNUMBER(SEARCH($B$3,D3325)),MAXA($C$2393:C3324)+1,0)</f>
        <v>0</v>
      </c>
      <c r="D3325" s="119"/>
      <c r="M3325" s="119">
        <f>'اسماء العملاء'!A933</f>
        <v>0</v>
      </c>
      <c r="N3325" s="120"/>
      <c r="O3325" s="58"/>
    </row>
    <row r="3326" spans="1:15" ht="21" customHeight="1" thickBot="1">
      <c r="A3326" s="112" t="e">
        <f ca="1">OFFSET($B$2394,,,COUNTIF($B$2394:B5040,"?*"))</f>
        <v>#VALUE!</v>
      </c>
      <c r="B3326" s="76" t="str">
        <f>IFERROR(VLOOKUP(ROWS($B$2394:B3326),$C$2394:$D$4108,2,FALSE),"")</f>
        <v/>
      </c>
      <c r="C3326" s="76">
        <f>IF(ISNUMBER(SEARCH($B$3,D3326)),MAXA($C$2393:C3325)+1,0)</f>
        <v>0</v>
      </c>
      <c r="D3326" s="119"/>
      <c r="M3326" s="119">
        <f>'اسماء العملاء'!A934</f>
        <v>0</v>
      </c>
      <c r="N3326" s="120"/>
      <c r="O3326" s="58"/>
    </row>
    <row r="3327" spans="1:15" ht="21" customHeight="1" thickBot="1">
      <c r="A3327" s="112" t="e">
        <f ca="1">OFFSET($B$2394,,,COUNTIF($B$2394:B5041,"?*"))</f>
        <v>#VALUE!</v>
      </c>
      <c r="B3327" s="76" t="str">
        <f>IFERROR(VLOOKUP(ROWS($B$2394:B3327),$C$2394:$D$4108,2,FALSE),"")</f>
        <v/>
      </c>
      <c r="C3327" s="76">
        <f>IF(ISNUMBER(SEARCH($B$3,D3327)),MAXA($C$2393:C3326)+1,0)</f>
        <v>0</v>
      </c>
      <c r="D3327" s="119"/>
      <c r="M3327" s="119">
        <f>'اسماء العملاء'!A935</f>
        <v>0</v>
      </c>
      <c r="N3327" s="120"/>
      <c r="O3327" s="58"/>
    </row>
    <row r="3328" spans="1:15" ht="21" customHeight="1" thickBot="1">
      <c r="A3328" s="112" t="e">
        <f ca="1">OFFSET($B$2394,,,COUNTIF($B$2394:B5042,"?*"))</f>
        <v>#VALUE!</v>
      </c>
      <c r="B3328" s="76" t="str">
        <f>IFERROR(VLOOKUP(ROWS($B$2394:B3328),$C$2394:$D$4108,2,FALSE),"")</f>
        <v/>
      </c>
      <c r="C3328" s="76">
        <f>IF(ISNUMBER(SEARCH($B$3,D3328)),MAXA($C$2393:C3327)+1,0)</f>
        <v>0</v>
      </c>
      <c r="D3328" s="119"/>
      <c r="M3328" s="119">
        <f>'اسماء العملاء'!A936</f>
        <v>0</v>
      </c>
      <c r="N3328" s="120"/>
      <c r="O3328" s="58"/>
    </row>
    <row r="3329" spans="1:15" ht="21" customHeight="1" thickBot="1">
      <c r="A3329" s="112" t="e">
        <f ca="1">OFFSET($B$2394,,,COUNTIF($B$2394:B5043,"?*"))</f>
        <v>#VALUE!</v>
      </c>
      <c r="B3329" s="76" t="str">
        <f>IFERROR(VLOOKUP(ROWS($B$2394:B3329),$C$2394:$D$4108,2,FALSE),"")</f>
        <v/>
      </c>
      <c r="C3329" s="76">
        <f>IF(ISNUMBER(SEARCH($B$3,D3329)),MAXA($C$2393:C3328)+1,0)</f>
        <v>0</v>
      </c>
      <c r="D3329" s="119"/>
      <c r="M3329" s="119">
        <f>'اسماء العملاء'!A937</f>
        <v>0</v>
      </c>
      <c r="N3329" s="120"/>
      <c r="O3329" s="58"/>
    </row>
    <row r="3330" spans="1:15" ht="21" customHeight="1" thickBot="1">
      <c r="A3330" s="112" t="e">
        <f ca="1">OFFSET($B$2394,,,COUNTIF($B$2394:B5044,"?*"))</f>
        <v>#VALUE!</v>
      </c>
      <c r="B3330" s="76" t="str">
        <f>IFERROR(VLOOKUP(ROWS($B$2394:B3330),$C$2394:$D$4108,2,FALSE),"")</f>
        <v/>
      </c>
      <c r="C3330" s="76">
        <f>IF(ISNUMBER(SEARCH($B$3,D3330)),MAXA($C$2393:C3329)+1,0)</f>
        <v>0</v>
      </c>
      <c r="D3330" s="119"/>
      <c r="M3330" s="119">
        <f>'اسماء العملاء'!A938</f>
        <v>0</v>
      </c>
      <c r="N3330" s="120"/>
      <c r="O3330" s="58"/>
    </row>
    <row r="3331" spans="1:15" ht="21" customHeight="1" thickBot="1">
      <c r="A3331" s="112" t="e">
        <f ca="1">OFFSET($B$2394,,,COUNTIF($B$2394:B5045,"?*"))</f>
        <v>#VALUE!</v>
      </c>
      <c r="B3331" s="76" t="str">
        <f>IFERROR(VLOOKUP(ROWS($B$2394:B3331),$C$2394:$D$4108,2,FALSE),"")</f>
        <v/>
      </c>
      <c r="C3331" s="76">
        <f>IF(ISNUMBER(SEARCH($B$3,D3331)),MAXA($C$2393:C3330)+1,0)</f>
        <v>0</v>
      </c>
      <c r="D3331" s="119"/>
      <c r="M3331" s="119">
        <f>'اسماء العملاء'!A939</f>
        <v>0</v>
      </c>
      <c r="N3331" s="120"/>
      <c r="O3331" s="58"/>
    </row>
    <row r="3332" spans="1:15" ht="21" customHeight="1" thickBot="1">
      <c r="A3332" s="112" t="e">
        <f ca="1">OFFSET($B$2394,,,COUNTIF($B$2394:B5046,"?*"))</f>
        <v>#VALUE!</v>
      </c>
      <c r="B3332" s="76" t="str">
        <f>IFERROR(VLOOKUP(ROWS($B$2394:B3332),$C$2394:$D$4108,2,FALSE),"")</f>
        <v/>
      </c>
      <c r="C3332" s="76">
        <f>IF(ISNUMBER(SEARCH($B$3,D3332)),MAXA($C$2393:C3331)+1,0)</f>
        <v>0</v>
      </c>
      <c r="D3332" s="119"/>
      <c r="M3332" s="119">
        <f>'اسماء العملاء'!A940</f>
        <v>0</v>
      </c>
      <c r="N3332" s="120"/>
      <c r="O3332" s="58"/>
    </row>
    <row r="3333" spans="1:15" ht="21" customHeight="1" thickBot="1">
      <c r="A3333" s="112" t="e">
        <f ca="1">OFFSET($B$2394,,,COUNTIF($B$2394:B5047,"?*"))</f>
        <v>#VALUE!</v>
      </c>
      <c r="B3333" s="76" t="str">
        <f>IFERROR(VLOOKUP(ROWS($B$2394:B3333),$C$2394:$D$4108,2,FALSE),"")</f>
        <v/>
      </c>
      <c r="C3333" s="76">
        <f>IF(ISNUMBER(SEARCH($B$3,D3333)),MAXA($C$2393:C3332)+1,0)</f>
        <v>0</v>
      </c>
      <c r="D3333" s="119"/>
      <c r="M3333" s="119">
        <f>'اسماء العملاء'!A941</f>
        <v>0</v>
      </c>
      <c r="N3333" s="120"/>
      <c r="O3333" s="58"/>
    </row>
    <row r="3334" spans="1:15" ht="21" customHeight="1" thickBot="1">
      <c r="A3334" s="112" t="e">
        <f ca="1">OFFSET($B$2394,,,COUNTIF($B$2394:B5048,"?*"))</f>
        <v>#VALUE!</v>
      </c>
      <c r="B3334" s="76" t="str">
        <f>IFERROR(VLOOKUP(ROWS($B$2394:B3334),$C$2394:$D$4108,2,FALSE),"")</f>
        <v/>
      </c>
      <c r="C3334" s="76">
        <f>IF(ISNUMBER(SEARCH($B$3,D3334)),MAXA($C$2393:C3333)+1,0)</f>
        <v>0</v>
      </c>
      <c r="D3334" s="119"/>
      <c r="M3334" s="119">
        <f>'اسماء العملاء'!A942</f>
        <v>0</v>
      </c>
      <c r="N3334" s="120"/>
      <c r="O3334" s="58"/>
    </row>
    <row r="3335" spans="1:15" ht="21" customHeight="1" thickBot="1">
      <c r="A3335" s="112" t="e">
        <f ca="1">OFFSET($B$2394,,,COUNTIF($B$2394:B5049,"?*"))</f>
        <v>#VALUE!</v>
      </c>
      <c r="B3335" s="76" t="str">
        <f>IFERROR(VLOOKUP(ROWS($B$2394:B3335),$C$2394:$D$4108,2,FALSE),"")</f>
        <v/>
      </c>
      <c r="C3335" s="76">
        <f>IF(ISNUMBER(SEARCH($B$3,D3335)),MAXA($C$2393:C3334)+1,0)</f>
        <v>0</v>
      </c>
      <c r="D3335" s="119"/>
      <c r="M3335" s="119">
        <f>'اسماء العملاء'!A943</f>
        <v>0</v>
      </c>
      <c r="N3335" s="120"/>
      <c r="O3335" s="58"/>
    </row>
    <row r="3336" spans="1:15" ht="21" customHeight="1" thickBot="1">
      <c r="A3336" s="112" t="e">
        <f ca="1">OFFSET($B$2394,,,COUNTIF($B$2394:B5050,"?*"))</f>
        <v>#VALUE!</v>
      </c>
      <c r="B3336" s="76" t="str">
        <f>IFERROR(VLOOKUP(ROWS($B$2394:B3336),$C$2394:$D$4108,2,FALSE),"")</f>
        <v/>
      </c>
      <c r="C3336" s="76">
        <f>IF(ISNUMBER(SEARCH($B$3,D3336)),MAXA($C$2393:C3335)+1,0)</f>
        <v>0</v>
      </c>
      <c r="D3336" s="119"/>
      <c r="M3336" s="119">
        <f>'اسماء العملاء'!A944</f>
        <v>0</v>
      </c>
      <c r="N3336" s="120"/>
      <c r="O3336" s="58"/>
    </row>
    <row r="3337" spans="1:15" ht="21" customHeight="1" thickBot="1">
      <c r="A3337" s="112" t="e">
        <f ca="1">OFFSET($B$2394,,,COUNTIF($B$2394:B5051,"?*"))</f>
        <v>#VALUE!</v>
      </c>
      <c r="B3337" s="76" t="str">
        <f>IFERROR(VLOOKUP(ROWS($B$2394:B3337),$C$2394:$D$4108,2,FALSE),"")</f>
        <v/>
      </c>
      <c r="C3337" s="76">
        <f>IF(ISNUMBER(SEARCH($B$3,D3337)),MAXA($C$2393:C3336)+1,0)</f>
        <v>0</v>
      </c>
      <c r="D3337" s="119"/>
      <c r="M3337" s="119">
        <f>'اسماء العملاء'!A945</f>
        <v>0</v>
      </c>
      <c r="N3337" s="120"/>
      <c r="O3337" s="58"/>
    </row>
    <row r="3338" spans="1:15" ht="21" customHeight="1" thickBot="1">
      <c r="A3338" s="112" t="e">
        <f ca="1">OFFSET($B$2394,,,COUNTIF($B$2394:B5052,"?*"))</f>
        <v>#VALUE!</v>
      </c>
      <c r="B3338" s="76" t="str">
        <f>IFERROR(VLOOKUP(ROWS($B$2394:B3338),$C$2394:$D$4108,2,FALSE),"")</f>
        <v/>
      </c>
      <c r="C3338" s="76">
        <f>IF(ISNUMBER(SEARCH($B$3,D3338)),MAXA($C$2393:C3337)+1,0)</f>
        <v>0</v>
      </c>
      <c r="D3338" s="119"/>
      <c r="M3338" s="119">
        <f>'اسماء العملاء'!A946</f>
        <v>0</v>
      </c>
      <c r="N3338" s="120"/>
      <c r="O3338" s="58"/>
    </row>
    <row r="3339" spans="1:15" ht="21" customHeight="1" thickBot="1">
      <c r="A3339" s="112" t="e">
        <f ca="1">OFFSET($B$2394,,,COUNTIF($B$2394:B5053,"?*"))</f>
        <v>#VALUE!</v>
      </c>
      <c r="B3339" s="76" t="str">
        <f>IFERROR(VLOOKUP(ROWS($B$2394:B3339),$C$2394:$D$4108,2,FALSE),"")</f>
        <v/>
      </c>
      <c r="C3339" s="76">
        <f>IF(ISNUMBER(SEARCH($B$3,D3339)),MAXA($C$2393:C3338)+1,0)</f>
        <v>0</v>
      </c>
      <c r="D3339" s="119"/>
      <c r="M3339" s="119">
        <f>'اسماء العملاء'!A947</f>
        <v>0</v>
      </c>
      <c r="N3339" s="120"/>
      <c r="O3339" s="58"/>
    </row>
    <row r="3340" spans="1:15" ht="21" customHeight="1" thickBot="1">
      <c r="A3340" s="112" t="e">
        <f ca="1">OFFSET($B$2394,,,COUNTIF($B$2394:B5054,"?*"))</f>
        <v>#VALUE!</v>
      </c>
      <c r="B3340" s="76" t="str">
        <f>IFERROR(VLOOKUP(ROWS($B$2394:B3340),$C$2394:$D$4108,2,FALSE),"")</f>
        <v/>
      </c>
      <c r="C3340" s="76">
        <f>IF(ISNUMBER(SEARCH($B$3,D3340)),MAXA($C$2393:C3339)+1,0)</f>
        <v>0</v>
      </c>
      <c r="D3340" s="119"/>
      <c r="M3340" s="119">
        <f>'اسماء العملاء'!A948</f>
        <v>0</v>
      </c>
      <c r="N3340" s="120"/>
      <c r="O3340" s="58"/>
    </row>
    <row r="3341" spans="1:15" ht="21" customHeight="1" thickBot="1">
      <c r="A3341" s="112" t="e">
        <f ca="1">OFFSET($B$2394,,,COUNTIF($B$2394:B5055,"?*"))</f>
        <v>#VALUE!</v>
      </c>
      <c r="B3341" s="76" t="str">
        <f>IFERROR(VLOOKUP(ROWS($B$2394:B3341),$C$2394:$D$4108,2,FALSE),"")</f>
        <v/>
      </c>
      <c r="C3341" s="76">
        <f>IF(ISNUMBER(SEARCH($B$3,D3341)),MAXA($C$2393:C3340)+1,0)</f>
        <v>0</v>
      </c>
      <c r="D3341" s="119"/>
      <c r="M3341" s="119">
        <f>'اسماء العملاء'!A949</f>
        <v>0</v>
      </c>
      <c r="N3341" s="120"/>
      <c r="O3341" s="58"/>
    </row>
    <row r="3342" spans="1:15" ht="21" customHeight="1" thickBot="1">
      <c r="A3342" s="112" t="e">
        <f ca="1">OFFSET($B$2394,,,COUNTIF($B$2394:B5056,"?*"))</f>
        <v>#VALUE!</v>
      </c>
      <c r="B3342" s="76" t="str">
        <f>IFERROR(VLOOKUP(ROWS($B$2394:B3342),$C$2394:$D$4108,2,FALSE),"")</f>
        <v/>
      </c>
      <c r="C3342" s="76">
        <f>IF(ISNUMBER(SEARCH($B$3,D3342)),MAXA($C$2393:C3341)+1,0)</f>
        <v>0</v>
      </c>
      <c r="D3342" s="119"/>
      <c r="M3342" s="119">
        <f>'اسماء العملاء'!A950</f>
        <v>0</v>
      </c>
      <c r="N3342" s="120"/>
      <c r="O3342" s="58"/>
    </row>
    <row r="3343" spans="1:15" ht="21" customHeight="1" thickBot="1">
      <c r="A3343" s="112" t="e">
        <f ca="1">OFFSET($B$2394,,,COUNTIF($B$2394:B5057,"?*"))</f>
        <v>#VALUE!</v>
      </c>
      <c r="B3343" s="76" t="str">
        <f>IFERROR(VLOOKUP(ROWS($B$2394:B3343),$C$2394:$D$4108,2,FALSE),"")</f>
        <v/>
      </c>
      <c r="C3343" s="76">
        <f>IF(ISNUMBER(SEARCH($B$3,D3343)),MAXA($C$2393:C3342)+1,0)</f>
        <v>0</v>
      </c>
      <c r="D3343" s="119"/>
      <c r="M3343" s="119">
        <f>'اسماء العملاء'!A951</f>
        <v>0</v>
      </c>
      <c r="N3343" s="120"/>
      <c r="O3343" s="58"/>
    </row>
    <row r="3344" spans="1:15" ht="21" customHeight="1" thickBot="1">
      <c r="A3344" s="112" t="e">
        <f ca="1">OFFSET($B$2394,,,COUNTIF($B$2394:B5058,"?*"))</f>
        <v>#VALUE!</v>
      </c>
      <c r="B3344" s="76" t="str">
        <f>IFERROR(VLOOKUP(ROWS($B$2394:B3344),$C$2394:$D$4108,2,FALSE),"")</f>
        <v/>
      </c>
      <c r="C3344" s="76">
        <f>IF(ISNUMBER(SEARCH($B$3,D3344)),MAXA($C$2393:C3343)+1,0)</f>
        <v>0</v>
      </c>
      <c r="D3344" s="119"/>
      <c r="M3344" s="119">
        <f>'اسماء العملاء'!A952</f>
        <v>0</v>
      </c>
      <c r="N3344" s="120"/>
      <c r="O3344" s="58"/>
    </row>
    <row r="3345" spans="1:15" ht="21" customHeight="1" thickBot="1">
      <c r="A3345" s="112" t="e">
        <f ca="1">OFFSET($B$2394,,,COUNTIF($B$2394:B5059,"?*"))</f>
        <v>#VALUE!</v>
      </c>
      <c r="B3345" s="76" t="str">
        <f>IFERROR(VLOOKUP(ROWS($B$2394:B3345),$C$2394:$D$4108,2,FALSE),"")</f>
        <v/>
      </c>
      <c r="C3345" s="76">
        <f>IF(ISNUMBER(SEARCH($B$3,D3345)),MAXA($C$2393:C3344)+1,0)</f>
        <v>0</v>
      </c>
      <c r="D3345" s="119"/>
      <c r="M3345" s="119">
        <f>'اسماء العملاء'!A953</f>
        <v>0</v>
      </c>
      <c r="N3345" s="120"/>
      <c r="O3345" s="58"/>
    </row>
    <row r="3346" spans="1:15" ht="21" customHeight="1" thickBot="1">
      <c r="A3346" s="112" t="e">
        <f ca="1">OFFSET($B$2394,,,COUNTIF($B$2394:B5060,"?*"))</f>
        <v>#VALUE!</v>
      </c>
      <c r="B3346" s="76" t="str">
        <f>IFERROR(VLOOKUP(ROWS($B$2394:B3346),$C$2394:$D$4108,2,FALSE),"")</f>
        <v/>
      </c>
      <c r="C3346" s="76">
        <f>IF(ISNUMBER(SEARCH($B$3,D3346)),MAXA($C$2393:C3345)+1,0)</f>
        <v>0</v>
      </c>
      <c r="D3346" s="119"/>
      <c r="M3346" s="119">
        <f>'اسماء العملاء'!A954</f>
        <v>0</v>
      </c>
      <c r="N3346" s="120"/>
      <c r="O3346" s="58"/>
    </row>
    <row r="3347" spans="1:15" ht="21" customHeight="1" thickBot="1">
      <c r="A3347" s="112" t="e">
        <f ca="1">OFFSET($B$2394,,,COUNTIF($B$2394:B5061,"?*"))</f>
        <v>#VALUE!</v>
      </c>
      <c r="B3347" s="76" t="str">
        <f>IFERROR(VLOOKUP(ROWS($B$2394:B3347),$C$2394:$D$4108,2,FALSE),"")</f>
        <v/>
      </c>
      <c r="C3347" s="76">
        <f>IF(ISNUMBER(SEARCH($B$3,D3347)),MAXA($C$2393:C3346)+1,0)</f>
        <v>0</v>
      </c>
      <c r="D3347" s="119"/>
      <c r="M3347" s="119">
        <f>'اسماء العملاء'!A955</f>
        <v>0</v>
      </c>
      <c r="N3347" s="120"/>
      <c r="O3347" s="58"/>
    </row>
    <row r="3348" spans="1:15" ht="21" customHeight="1" thickBot="1">
      <c r="A3348" s="112" t="e">
        <f ca="1">OFFSET($B$2394,,,COUNTIF($B$2394:B5062,"?*"))</f>
        <v>#VALUE!</v>
      </c>
      <c r="B3348" s="76" t="str">
        <f>IFERROR(VLOOKUP(ROWS($B$2394:B3348),$C$2394:$D$4108,2,FALSE),"")</f>
        <v/>
      </c>
      <c r="C3348" s="76">
        <f>IF(ISNUMBER(SEARCH($B$3,D3348)),MAXA($C$2393:C3347)+1,0)</f>
        <v>0</v>
      </c>
      <c r="D3348" s="119"/>
      <c r="M3348" s="119">
        <f>'اسماء العملاء'!A956</f>
        <v>0</v>
      </c>
      <c r="N3348" s="120"/>
      <c r="O3348" s="58"/>
    </row>
    <row r="3349" spans="1:15" ht="21" customHeight="1" thickBot="1">
      <c r="A3349" s="112" t="e">
        <f ca="1">OFFSET($B$2394,,,COUNTIF($B$2394:B5063,"?*"))</f>
        <v>#VALUE!</v>
      </c>
      <c r="B3349" s="76" t="str">
        <f>IFERROR(VLOOKUP(ROWS($B$2394:B3349),$C$2394:$D$4108,2,FALSE),"")</f>
        <v/>
      </c>
      <c r="C3349" s="76">
        <f>IF(ISNUMBER(SEARCH($B$3,D3349)),MAXA($C$2393:C3348)+1,0)</f>
        <v>0</v>
      </c>
      <c r="D3349" s="119"/>
      <c r="M3349" s="119">
        <f>'اسماء العملاء'!A957</f>
        <v>0</v>
      </c>
      <c r="N3349" s="120"/>
      <c r="O3349" s="58"/>
    </row>
    <row r="3350" spans="1:15" ht="21" customHeight="1" thickBot="1">
      <c r="A3350" s="112" t="e">
        <f ca="1">OFFSET($B$2394,,,COUNTIF($B$2394:B5064,"?*"))</f>
        <v>#VALUE!</v>
      </c>
      <c r="B3350" s="76" t="str">
        <f>IFERROR(VLOOKUP(ROWS($B$2394:B3350),$C$2394:$D$4108,2,FALSE),"")</f>
        <v/>
      </c>
      <c r="C3350" s="76">
        <f>IF(ISNUMBER(SEARCH($B$3,D3350)),MAXA($C$2393:C3349)+1,0)</f>
        <v>0</v>
      </c>
      <c r="D3350" s="119"/>
      <c r="M3350" s="119">
        <f>'اسماء العملاء'!A958</f>
        <v>0</v>
      </c>
      <c r="N3350" s="120"/>
      <c r="O3350" s="58"/>
    </row>
    <row r="3351" spans="1:15" ht="21" customHeight="1" thickBot="1">
      <c r="A3351" s="112" t="e">
        <f ca="1">OFFSET($B$2394,,,COUNTIF($B$2394:B5065,"?*"))</f>
        <v>#VALUE!</v>
      </c>
      <c r="B3351" s="76" t="str">
        <f>IFERROR(VLOOKUP(ROWS($B$2394:B3351),$C$2394:$D$4108,2,FALSE),"")</f>
        <v/>
      </c>
      <c r="C3351" s="76">
        <f>IF(ISNUMBER(SEARCH($B$3,D3351)),MAXA($C$2393:C3350)+1,0)</f>
        <v>0</v>
      </c>
      <c r="D3351" s="119"/>
      <c r="M3351" s="119">
        <f>'اسماء العملاء'!A959</f>
        <v>0</v>
      </c>
      <c r="N3351" s="120"/>
      <c r="O3351" s="58"/>
    </row>
    <row r="3352" spans="1:15" ht="21" customHeight="1" thickBot="1">
      <c r="A3352" s="112" t="e">
        <f ca="1">OFFSET($B$2394,,,COUNTIF($B$2394:B5066,"?*"))</f>
        <v>#VALUE!</v>
      </c>
      <c r="B3352" s="76" t="str">
        <f>IFERROR(VLOOKUP(ROWS($B$2394:B3352),$C$2394:$D$4108,2,FALSE),"")</f>
        <v/>
      </c>
      <c r="C3352" s="76">
        <f>IF(ISNUMBER(SEARCH($B$3,D3352)),MAXA($C$2393:C3351)+1,0)</f>
        <v>0</v>
      </c>
      <c r="D3352" s="119"/>
      <c r="M3352" s="119">
        <f>'اسماء العملاء'!A960</f>
        <v>0</v>
      </c>
      <c r="N3352" s="120"/>
      <c r="O3352" s="58"/>
    </row>
    <row r="3353" spans="1:15" ht="21" customHeight="1" thickBot="1">
      <c r="A3353" s="112" t="e">
        <f ca="1">OFFSET($B$2394,,,COUNTIF($B$2394:B5067,"?*"))</f>
        <v>#VALUE!</v>
      </c>
      <c r="B3353" s="76" t="str">
        <f>IFERROR(VLOOKUP(ROWS($B$2394:B3353),$C$2394:$D$4108,2,FALSE),"")</f>
        <v/>
      </c>
      <c r="C3353" s="76">
        <f>IF(ISNUMBER(SEARCH($B$3,D3353)),MAXA($C$2393:C3352)+1,0)</f>
        <v>0</v>
      </c>
      <c r="D3353" s="119"/>
      <c r="M3353" s="119">
        <f>'اسماء العملاء'!A961</f>
        <v>0</v>
      </c>
      <c r="N3353" s="120"/>
      <c r="O3353" s="58"/>
    </row>
    <row r="3354" spans="1:15" ht="21" customHeight="1" thickBot="1">
      <c r="A3354" s="112" t="e">
        <f ca="1">OFFSET($B$2394,,,COUNTIF($B$2394:B5068,"?*"))</f>
        <v>#VALUE!</v>
      </c>
      <c r="B3354" s="76" t="str">
        <f>IFERROR(VLOOKUP(ROWS($B$2394:B3354),$C$2394:$D$4108,2,FALSE),"")</f>
        <v/>
      </c>
      <c r="C3354" s="76">
        <f>IF(ISNUMBER(SEARCH($B$3,D3354)),MAXA($C$2393:C3353)+1,0)</f>
        <v>0</v>
      </c>
      <c r="D3354" s="119"/>
      <c r="M3354" s="119">
        <f>'اسماء العملاء'!A962</f>
        <v>0</v>
      </c>
      <c r="N3354" s="120"/>
      <c r="O3354" s="58"/>
    </row>
    <row r="3355" spans="1:15" ht="21" customHeight="1" thickBot="1">
      <c r="A3355" s="112" t="e">
        <f ca="1">OFFSET($B$2394,,,COUNTIF($B$2394:B5069,"?*"))</f>
        <v>#VALUE!</v>
      </c>
      <c r="B3355" s="76" t="str">
        <f>IFERROR(VLOOKUP(ROWS($B$2394:B3355),$C$2394:$D$4108,2,FALSE),"")</f>
        <v/>
      </c>
      <c r="C3355" s="76">
        <f>IF(ISNUMBER(SEARCH($B$3,D3355)),MAXA($C$2393:C3354)+1,0)</f>
        <v>0</v>
      </c>
      <c r="D3355" s="119"/>
      <c r="M3355" s="119">
        <f>'اسماء العملاء'!A963</f>
        <v>0</v>
      </c>
      <c r="N3355" s="120"/>
      <c r="O3355" s="58"/>
    </row>
    <row r="3356" spans="1:15" ht="21" customHeight="1" thickBot="1">
      <c r="A3356" s="112" t="e">
        <f ca="1">OFFSET($B$2394,,,COUNTIF($B$2394:B5070,"?*"))</f>
        <v>#VALUE!</v>
      </c>
      <c r="B3356" s="76" t="str">
        <f>IFERROR(VLOOKUP(ROWS($B$2394:B3356),$C$2394:$D$4108,2,FALSE),"")</f>
        <v/>
      </c>
      <c r="C3356" s="76">
        <f>IF(ISNUMBER(SEARCH($B$3,D3356)),MAXA($C$2393:C3355)+1,0)</f>
        <v>0</v>
      </c>
      <c r="D3356" s="119"/>
      <c r="M3356" s="119">
        <f>'اسماء العملاء'!A964</f>
        <v>0</v>
      </c>
      <c r="N3356" s="120"/>
      <c r="O3356" s="58"/>
    </row>
    <row r="3357" spans="1:15" ht="21" customHeight="1" thickBot="1">
      <c r="A3357" s="112" t="e">
        <f ca="1">OFFSET($B$2394,,,COUNTIF($B$2394:B5071,"?*"))</f>
        <v>#VALUE!</v>
      </c>
      <c r="B3357" s="76" t="str">
        <f>IFERROR(VLOOKUP(ROWS($B$2394:B3357),$C$2394:$D$4108,2,FALSE),"")</f>
        <v/>
      </c>
      <c r="C3357" s="76">
        <f>IF(ISNUMBER(SEARCH($B$3,D3357)),MAXA($C$2393:C3356)+1,0)</f>
        <v>0</v>
      </c>
      <c r="D3357" s="119"/>
      <c r="M3357" s="119">
        <f>'اسماء العملاء'!A965</f>
        <v>0</v>
      </c>
      <c r="N3357" s="120"/>
      <c r="O3357" s="58"/>
    </row>
    <row r="3358" spans="1:15" ht="21" customHeight="1" thickBot="1">
      <c r="A3358" s="112" t="e">
        <f ca="1">OFFSET($B$2394,,,COUNTIF($B$2394:B5072,"?*"))</f>
        <v>#VALUE!</v>
      </c>
      <c r="B3358" s="76" t="str">
        <f>IFERROR(VLOOKUP(ROWS($B$2394:B3358),$C$2394:$D$4108,2,FALSE),"")</f>
        <v/>
      </c>
      <c r="C3358" s="76">
        <f>IF(ISNUMBER(SEARCH($B$3,D3358)),MAXA($C$2393:C3357)+1,0)</f>
        <v>0</v>
      </c>
      <c r="D3358" s="119"/>
      <c r="M3358" s="119">
        <f>'اسماء العملاء'!A966</f>
        <v>0</v>
      </c>
      <c r="N3358" s="120"/>
      <c r="O3358" s="58"/>
    </row>
    <row r="3359" spans="1:15" ht="21" customHeight="1" thickBot="1">
      <c r="A3359" s="112" t="e">
        <f ca="1">OFFSET($B$2394,,,COUNTIF($B$2394:B5073,"?*"))</f>
        <v>#VALUE!</v>
      </c>
      <c r="B3359" s="76" t="str">
        <f>IFERROR(VLOOKUP(ROWS($B$2394:B3359),$C$2394:$D$4108,2,FALSE),"")</f>
        <v/>
      </c>
      <c r="C3359" s="76">
        <f>IF(ISNUMBER(SEARCH($B$3,D3359)),MAXA($C$2393:C3358)+1,0)</f>
        <v>0</v>
      </c>
      <c r="D3359" s="119"/>
      <c r="M3359" s="119">
        <f>'اسماء العملاء'!A967</f>
        <v>0</v>
      </c>
      <c r="N3359" s="120"/>
      <c r="O3359" s="58"/>
    </row>
    <row r="3360" spans="1:15" ht="21" customHeight="1" thickBot="1">
      <c r="A3360" s="112" t="e">
        <f ca="1">OFFSET($B$2394,,,COUNTIF($B$2394:B5074,"?*"))</f>
        <v>#VALUE!</v>
      </c>
      <c r="B3360" s="76" t="str">
        <f>IFERROR(VLOOKUP(ROWS($B$2394:B3360),$C$2394:$D$4108,2,FALSE),"")</f>
        <v/>
      </c>
      <c r="C3360" s="76">
        <f>IF(ISNUMBER(SEARCH($B$3,D3360)),MAXA($C$2393:C3359)+1,0)</f>
        <v>0</v>
      </c>
      <c r="D3360" s="119"/>
      <c r="M3360" s="119">
        <f>'اسماء العملاء'!A968</f>
        <v>0</v>
      </c>
      <c r="N3360" s="120"/>
      <c r="O3360" s="58"/>
    </row>
    <row r="3361" spans="1:15" ht="21" customHeight="1" thickBot="1">
      <c r="A3361" s="112" t="e">
        <f ca="1">OFFSET($B$2394,,,COUNTIF($B$2394:B5075,"?*"))</f>
        <v>#VALUE!</v>
      </c>
      <c r="B3361" s="76" t="str">
        <f>IFERROR(VLOOKUP(ROWS($B$2394:B3361),$C$2394:$D$4108,2,FALSE),"")</f>
        <v/>
      </c>
      <c r="C3361" s="76">
        <f>IF(ISNUMBER(SEARCH($B$3,D3361)),MAXA($C$2393:C3360)+1,0)</f>
        <v>0</v>
      </c>
      <c r="D3361" s="119"/>
      <c r="M3361" s="119">
        <f>'اسماء العملاء'!A969</f>
        <v>0</v>
      </c>
      <c r="N3361" s="120"/>
      <c r="O3361" s="58"/>
    </row>
    <row r="3362" spans="1:15" ht="21" customHeight="1" thickBot="1">
      <c r="A3362" s="112" t="e">
        <f ca="1">OFFSET($B$2394,,,COUNTIF($B$2394:B5076,"?*"))</f>
        <v>#VALUE!</v>
      </c>
      <c r="B3362" s="76" t="str">
        <f>IFERROR(VLOOKUP(ROWS($B$2394:B3362),$C$2394:$D$4108,2,FALSE),"")</f>
        <v/>
      </c>
      <c r="C3362" s="76">
        <f>IF(ISNUMBER(SEARCH($B$3,D3362)),MAXA($C$2393:C3361)+1,0)</f>
        <v>0</v>
      </c>
      <c r="D3362" s="119"/>
      <c r="M3362" s="119">
        <f>'اسماء العملاء'!A970</f>
        <v>0</v>
      </c>
      <c r="N3362" s="120"/>
      <c r="O3362" s="58"/>
    </row>
    <row r="3363" spans="1:15" ht="21" customHeight="1" thickBot="1">
      <c r="A3363" s="112" t="e">
        <f ca="1">OFFSET($B$2394,,,COUNTIF($B$2394:B5077,"?*"))</f>
        <v>#VALUE!</v>
      </c>
      <c r="B3363" s="76" t="str">
        <f>IFERROR(VLOOKUP(ROWS($B$2394:B3363),$C$2394:$D$4108,2,FALSE),"")</f>
        <v/>
      </c>
      <c r="C3363" s="76">
        <f>IF(ISNUMBER(SEARCH($B$3,D3363)),MAXA($C$2393:C3362)+1,0)</f>
        <v>0</v>
      </c>
      <c r="D3363" s="119"/>
      <c r="M3363" s="119">
        <f>'اسماء العملاء'!A971</f>
        <v>0</v>
      </c>
      <c r="N3363" s="120"/>
      <c r="O3363" s="58"/>
    </row>
    <row r="3364" spans="1:15" ht="21" customHeight="1" thickBot="1">
      <c r="A3364" s="112" t="e">
        <f ca="1">OFFSET($B$2394,,,COUNTIF($B$2394:B5078,"?*"))</f>
        <v>#VALUE!</v>
      </c>
      <c r="B3364" s="76" t="str">
        <f>IFERROR(VLOOKUP(ROWS($B$2394:B3364),$C$2394:$D$4108,2,FALSE),"")</f>
        <v/>
      </c>
      <c r="C3364" s="76">
        <f>IF(ISNUMBER(SEARCH($B$3,D3364)),MAXA($C$2393:C3363)+1,0)</f>
        <v>0</v>
      </c>
      <c r="D3364" s="119"/>
      <c r="M3364" s="119">
        <f>'اسماء العملاء'!A972</f>
        <v>0</v>
      </c>
      <c r="N3364" s="120"/>
      <c r="O3364" s="58"/>
    </row>
    <row r="3365" spans="1:15" ht="21" customHeight="1" thickBot="1">
      <c r="A3365" s="112" t="e">
        <f ca="1">OFFSET($B$2394,,,COUNTIF($B$2394:B5079,"?*"))</f>
        <v>#VALUE!</v>
      </c>
      <c r="B3365" s="76" t="str">
        <f>IFERROR(VLOOKUP(ROWS($B$2394:B3365),$C$2394:$D$4108,2,FALSE),"")</f>
        <v/>
      </c>
      <c r="C3365" s="76">
        <f>IF(ISNUMBER(SEARCH($B$3,D3365)),MAXA($C$2393:C3364)+1,0)</f>
        <v>0</v>
      </c>
      <c r="D3365" s="119"/>
      <c r="M3365" s="119">
        <f>'اسماء العملاء'!A973</f>
        <v>0</v>
      </c>
      <c r="N3365" s="120"/>
      <c r="O3365" s="58"/>
    </row>
    <row r="3366" spans="1:15" ht="21" customHeight="1" thickBot="1">
      <c r="A3366" s="112" t="e">
        <f ca="1">OFFSET($B$2394,,,COUNTIF($B$2394:B5080,"?*"))</f>
        <v>#VALUE!</v>
      </c>
      <c r="B3366" s="76" t="str">
        <f>IFERROR(VLOOKUP(ROWS($B$2394:B3366),$C$2394:$D$4108,2,FALSE),"")</f>
        <v/>
      </c>
      <c r="C3366" s="76">
        <f>IF(ISNUMBER(SEARCH($B$3,D3366)),MAXA($C$2393:C3365)+1,0)</f>
        <v>0</v>
      </c>
      <c r="D3366" s="119"/>
      <c r="M3366" s="119">
        <f>'اسماء العملاء'!A974</f>
        <v>0</v>
      </c>
      <c r="N3366" s="120"/>
      <c r="O3366" s="58"/>
    </row>
    <row r="3367" spans="1:15" ht="21" customHeight="1" thickBot="1">
      <c r="A3367" s="112" t="e">
        <f ca="1">OFFSET($B$2394,,,COUNTIF($B$2394:B5081,"?*"))</f>
        <v>#VALUE!</v>
      </c>
      <c r="B3367" s="76" t="str">
        <f>IFERROR(VLOOKUP(ROWS($B$2394:B3367),$C$2394:$D$4108,2,FALSE),"")</f>
        <v/>
      </c>
      <c r="C3367" s="76">
        <f>IF(ISNUMBER(SEARCH($B$3,D3367)),MAXA($C$2393:C3366)+1,0)</f>
        <v>0</v>
      </c>
      <c r="D3367" s="119"/>
      <c r="M3367" s="119">
        <f>'اسماء العملاء'!A975</f>
        <v>0</v>
      </c>
      <c r="N3367" s="120"/>
      <c r="O3367" s="58"/>
    </row>
    <row r="3368" spans="1:15" ht="21" customHeight="1" thickBot="1">
      <c r="A3368" s="112" t="e">
        <f ca="1">OFFSET($B$2394,,,COUNTIF($B$2394:B5082,"?*"))</f>
        <v>#VALUE!</v>
      </c>
      <c r="B3368" s="76" t="str">
        <f>IFERROR(VLOOKUP(ROWS($B$2394:B3368),$C$2394:$D$4108,2,FALSE),"")</f>
        <v/>
      </c>
      <c r="C3368" s="76">
        <f>IF(ISNUMBER(SEARCH($B$3,D3368)),MAXA($C$2393:C3367)+1,0)</f>
        <v>0</v>
      </c>
      <c r="D3368" s="119"/>
      <c r="M3368" s="119">
        <f>'اسماء العملاء'!A976</f>
        <v>0</v>
      </c>
      <c r="N3368" s="120"/>
      <c r="O3368" s="58"/>
    </row>
    <row r="3369" spans="1:15" ht="21" customHeight="1" thickBot="1">
      <c r="A3369" s="112" t="e">
        <f ca="1">OFFSET($B$2394,,,COUNTIF($B$2394:B5083,"?*"))</f>
        <v>#VALUE!</v>
      </c>
      <c r="B3369" s="76" t="str">
        <f>IFERROR(VLOOKUP(ROWS($B$2394:B3369),$C$2394:$D$4108,2,FALSE),"")</f>
        <v/>
      </c>
      <c r="C3369" s="76">
        <f>IF(ISNUMBER(SEARCH($B$3,D3369)),MAXA($C$2393:C3368)+1,0)</f>
        <v>0</v>
      </c>
      <c r="D3369" s="119"/>
      <c r="M3369" s="119">
        <f>'اسماء العملاء'!A977</f>
        <v>0</v>
      </c>
      <c r="N3369" s="120"/>
      <c r="O3369" s="58"/>
    </row>
    <row r="3370" spans="1:15" ht="21" customHeight="1" thickBot="1">
      <c r="A3370" s="112" t="e">
        <f ca="1">OFFSET($B$2394,,,COUNTIF($B$2394:B5084,"?*"))</f>
        <v>#VALUE!</v>
      </c>
      <c r="B3370" s="76" t="str">
        <f>IFERROR(VLOOKUP(ROWS($B$2394:B3370),$C$2394:$D$4108,2,FALSE),"")</f>
        <v/>
      </c>
      <c r="C3370" s="76">
        <f>IF(ISNUMBER(SEARCH($B$3,D3370)),MAXA($C$2393:C3369)+1,0)</f>
        <v>0</v>
      </c>
      <c r="D3370" s="119"/>
      <c r="M3370" s="119">
        <f>'اسماء العملاء'!A978</f>
        <v>0</v>
      </c>
      <c r="N3370" s="120"/>
      <c r="O3370" s="58"/>
    </row>
    <row r="3371" spans="1:15" ht="21" customHeight="1" thickBot="1">
      <c r="A3371" s="112" t="e">
        <f ca="1">OFFSET($B$2394,,,COUNTIF($B$2394:B5085,"?*"))</f>
        <v>#VALUE!</v>
      </c>
      <c r="B3371" s="76" t="str">
        <f>IFERROR(VLOOKUP(ROWS($B$2394:B3371),$C$2394:$D$4108,2,FALSE),"")</f>
        <v/>
      </c>
      <c r="C3371" s="76">
        <f>IF(ISNUMBER(SEARCH($B$3,D3371)),MAXA($C$2393:C3370)+1,0)</f>
        <v>0</v>
      </c>
      <c r="D3371" s="119"/>
      <c r="M3371" s="119">
        <f>'اسماء العملاء'!A979</f>
        <v>0</v>
      </c>
      <c r="N3371" s="120"/>
      <c r="O3371" s="58"/>
    </row>
    <row r="3372" spans="1:15" ht="21" customHeight="1" thickBot="1">
      <c r="A3372" s="112" t="e">
        <f ca="1">OFFSET($B$2394,,,COUNTIF($B$2394:B5086,"?*"))</f>
        <v>#VALUE!</v>
      </c>
      <c r="B3372" s="76" t="str">
        <f>IFERROR(VLOOKUP(ROWS($B$2394:B3372),$C$2394:$D$4108,2,FALSE),"")</f>
        <v/>
      </c>
      <c r="C3372" s="76">
        <f>IF(ISNUMBER(SEARCH($B$3,D3372)),MAXA($C$2393:C3371)+1,0)</f>
        <v>0</v>
      </c>
      <c r="D3372" s="119"/>
      <c r="M3372" s="119">
        <f>'اسماء العملاء'!A980</f>
        <v>0</v>
      </c>
      <c r="N3372" s="120"/>
      <c r="O3372" s="58"/>
    </row>
    <row r="3373" spans="1:15" ht="21" customHeight="1" thickBot="1">
      <c r="A3373" s="112" t="e">
        <f ca="1">OFFSET($B$2394,,,COUNTIF($B$2394:B5087,"?*"))</f>
        <v>#VALUE!</v>
      </c>
      <c r="B3373" s="76" t="str">
        <f>IFERROR(VLOOKUP(ROWS($B$2394:B3373),$C$2394:$D$4108,2,FALSE),"")</f>
        <v/>
      </c>
      <c r="C3373" s="76">
        <f>IF(ISNUMBER(SEARCH($B$3,D3373)),MAXA($C$2393:C3372)+1,0)</f>
        <v>0</v>
      </c>
      <c r="D3373" s="119"/>
      <c r="M3373" s="119">
        <f>'اسماء العملاء'!A981</f>
        <v>0</v>
      </c>
      <c r="N3373" s="120"/>
      <c r="O3373" s="58"/>
    </row>
    <row r="3374" spans="1:15" ht="21" customHeight="1" thickBot="1">
      <c r="A3374" s="112" t="e">
        <f ca="1">OFFSET($B$2394,,,COUNTIF($B$2394:B5088,"?*"))</f>
        <v>#VALUE!</v>
      </c>
      <c r="B3374" s="76" t="str">
        <f>IFERROR(VLOOKUP(ROWS($B$2394:B3374),$C$2394:$D$4108,2,FALSE),"")</f>
        <v/>
      </c>
      <c r="C3374" s="76">
        <f>IF(ISNUMBER(SEARCH($B$3,D3374)),MAXA($C$2393:C3373)+1,0)</f>
        <v>0</v>
      </c>
      <c r="D3374" s="119"/>
      <c r="M3374" s="119">
        <f>'اسماء العملاء'!A982</f>
        <v>0</v>
      </c>
      <c r="N3374" s="120"/>
      <c r="O3374" s="58"/>
    </row>
    <row r="3375" spans="1:15" ht="21" customHeight="1" thickBot="1">
      <c r="A3375" s="112" t="e">
        <f ca="1">OFFSET($B$2394,,,COUNTIF($B$2394:B5089,"?*"))</f>
        <v>#VALUE!</v>
      </c>
      <c r="B3375" s="76" t="str">
        <f>IFERROR(VLOOKUP(ROWS($B$2394:B3375),$C$2394:$D$4108,2,FALSE),"")</f>
        <v/>
      </c>
      <c r="C3375" s="76">
        <f>IF(ISNUMBER(SEARCH($B$3,D3375)),MAXA($C$2393:C3374)+1,0)</f>
        <v>0</v>
      </c>
      <c r="D3375" s="119"/>
      <c r="M3375" s="119">
        <f>'اسماء العملاء'!A983</f>
        <v>0</v>
      </c>
      <c r="N3375" s="120"/>
      <c r="O3375" s="58"/>
    </row>
    <row r="3376" spans="1:15" ht="21" customHeight="1" thickBot="1">
      <c r="A3376" s="112" t="e">
        <f ca="1">OFFSET($B$2394,,,COUNTIF($B$2394:B5090,"?*"))</f>
        <v>#VALUE!</v>
      </c>
      <c r="B3376" s="76" t="str">
        <f>IFERROR(VLOOKUP(ROWS($B$2394:B3376),$C$2394:$D$4108,2,FALSE),"")</f>
        <v/>
      </c>
      <c r="C3376" s="76">
        <f>IF(ISNUMBER(SEARCH($B$3,D3376)),MAXA($C$2393:C3375)+1,0)</f>
        <v>0</v>
      </c>
      <c r="D3376" s="119"/>
      <c r="M3376" s="119">
        <f>'اسماء العملاء'!A984</f>
        <v>0</v>
      </c>
      <c r="N3376" s="120"/>
      <c r="O3376" s="58"/>
    </row>
    <row r="3377" spans="1:15" ht="21" customHeight="1" thickBot="1">
      <c r="A3377" s="112" t="e">
        <f ca="1">OFFSET($B$2394,,,COUNTIF($B$2394:B5091,"?*"))</f>
        <v>#VALUE!</v>
      </c>
      <c r="B3377" s="76" t="str">
        <f>IFERROR(VLOOKUP(ROWS($B$2394:B3377),$C$2394:$D$4108,2,FALSE),"")</f>
        <v/>
      </c>
      <c r="C3377" s="76">
        <f>IF(ISNUMBER(SEARCH($B$3,D3377)),MAXA($C$2393:C3376)+1,0)</f>
        <v>0</v>
      </c>
      <c r="D3377" s="119"/>
      <c r="M3377" s="119">
        <f>'اسماء العملاء'!A985</f>
        <v>0</v>
      </c>
      <c r="N3377" s="120"/>
      <c r="O3377" s="58"/>
    </row>
    <row r="3378" spans="1:15" ht="21" customHeight="1" thickBot="1">
      <c r="A3378" s="112" t="e">
        <f ca="1">OFFSET($B$2394,,,COUNTIF($B$2394:B5092,"?*"))</f>
        <v>#VALUE!</v>
      </c>
      <c r="B3378" s="76" t="str">
        <f>IFERROR(VLOOKUP(ROWS($B$2394:B3378),$C$2394:$D$4108,2,FALSE),"")</f>
        <v/>
      </c>
      <c r="C3378" s="76">
        <f>IF(ISNUMBER(SEARCH($B$3,D3378)),MAXA($C$2393:C3377)+1,0)</f>
        <v>0</v>
      </c>
      <c r="D3378" s="119"/>
      <c r="M3378" s="119">
        <f>'اسماء العملاء'!A986</f>
        <v>0</v>
      </c>
      <c r="N3378" s="120"/>
      <c r="O3378" s="58"/>
    </row>
    <row r="3379" spans="1:15" ht="21" customHeight="1" thickBot="1">
      <c r="A3379" s="112" t="e">
        <f ca="1">OFFSET($B$2394,,,COUNTIF($B$2394:B5093,"?*"))</f>
        <v>#VALUE!</v>
      </c>
      <c r="B3379" s="76" t="str">
        <f>IFERROR(VLOOKUP(ROWS($B$2394:B3379),$C$2394:$D$4108,2,FALSE),"")</f>
        <v/>
      </c>
      <c r="C3379" s="76">
        <f>IF(ISNUMBER(SEARCH($B$3,D3379)),MAXA($C$2393:C3378)+1,0)</f>
        <v>0</v>
      </c>
      <c r="D3379" s="119"/>
      <c r="M3379" s="119">
        <f>'اسماء العملاء'!A987</f>
        <v>0</v>
      </c>
      <c r="N3379" s="120"/>
      <c r="O3379" s="58"/>
    </row>
    <row r="3380" spans="1:15" ht="21" customHeight="1" thickBot="1">
      <c r="A3380" s="112" t="e">
        <f ca="1">OFFSET($B$2394,,,COUNTIF($B$2394:B5094,"?*"))</f>
        <v>#VALUE!</v>
      </c>
      <c r="B3380" s="76" t="str">
        <f>IFERROR(VLOOKUP(ROWS($B$2394:B3380),$C$2394:$D$4108,2,FALSE),"")</f>
        <v/>
      </c>
      <c r="C3380" s="76">
        <f>IF(ISNUMBER(SEARCH($B$3,D3380)),MAXA($C$2393:C3379)+1,0)</f>
        <v>0</v>
      </c>
      <c r="D3380" s="119"/>
      <c r="M3380" s="119">
        <f>'اسماء العملاء'!A988</f>
        <v>0</v>
      </c>
      <c r="N3380" s="120"/>
      <c r="O3380" s="58"/>
    </row>
    <row r="3381" spans="1:15" ht="21" customHeight="1" thickBot="1">
      <c r="A3381" s="112" t="e">
        <f ca="1">OFFSET($B$2394,,,COUNTIF($B$2394:B5095,"?*"))</f>
        <v>#VALUE!</v>
      </c>
      <c r="B3381" s="76" t="str">
        <f>IFERROR(VLOOKUP(ROWS($B$2394:B3381),$C$2394:$D$4108,2,FALSE),"")</f>
        <v/>
      </c>
      <c r="C3381" s="76">
        <f>IF(ISNUMBER(SEARCH($B$3,D3381)),MAXA($C$2393:C3380)+1,0)</f>
        <v>0</v>
      </c>
      <c r="D3381" s="119"/>
      <c r="M3381" s="119">
        <f>'اسماء العملاء'!A989</f>
        <v>0</v>
      </c>
      <c r="N3381" s="120"/>
      <c r="O3381" s="58"/>
    </row>
    <row r="3382" spans="1:15" ht="21" customHeight="1" thickBot="1">
      <c r="A3382" s="112" t="e">
        <f ca="1">OFFSET($B$2394,,,COUNTIF($B$2394:B5096,"?*"))</f>
        <v>#VALUE!</v>
      </c>
      <c r="B3382" s="76" t="str">
        <f>IFERROR(VLOOKUP(ROWS($B$2394:B3382),$C$2394:$D$4108,2,FALSE),"")</f>
        <v/>
      </c>
      <c r="C3382" s="76">
        <f>IF(ISNUMBER(SEARCH($B$3,D3382)),MAXA($C$2393:C3381)+1,0)</f>
        <v>0</v>
      </c>
      <c r="D3382" s="119"/>
      <c r="M3382" s="119">
        <f>'اسماء العملاء'!A990</f>
        <v>0</v>
      </c>
      <c r="N3382" s="120"/>
      <c r="O3382" s="58"/>
    </row>
    <row r="3383" spans="1:15" ht="21" customHeight="1" thickBot="1">
      <c r="A3383" s="112" t="e">
        <f ca="1">OFFSET($B$2394,,,COUNTIF($B$2394:B5097,"?*"))</f>
        <v>#VALUE!</v>
      </c>
      <c r="B3383" s="76" t="str">
        <f>IFERROR(VLOOKUP(ROWS($B$2394:B3383),$C$2394:$D$4108,2,FALSE),"")</f>
        <v/>
      </c>
      <c r="C3383" s="76">
        <f>IF(ISNUMBER(SEARCH($B$3,D3383)),MAXA($C$2393:C3382)+1,0)</f>
        <v>0</v>
      </c>
      <c r="D3383" s="119"/>
      <c r="M3383" s="119">
        <f>'اسماء العملاء'!A991</f>
        <v>0</v>
      </c>
      <c r="N3383" s="120"/>
      <c r="O3383" s="58"/>
    </row>
    <row r="3384" spans="1:15" ht="21" customHeight="1" thickBot="1">
      <c r="A3384" s="112" t="e">
        <f ca="1">OFFSET($B$2394,,,COUNTIF($B$2394:B5098,"?*"))</f>
        <v>#VALUE!</v>
      </c>
      <c r="B3384" s="76" t="str">
        <f>IFERROR(VLOOKUP(ROWS($B$2394:B3384),$C$2394:$D$4108,2,FALSE),"")</f>
        <v/>
      </c>
      <c r="C3384" s="76">
        <f>IF(ISNUMBER(SEARCH($B$3,D3384)),MAXA($C$2393:C3383)+1,0)</f>
        <v>0</v>
      </c>
      <c r="D3384" s="119"/>
      <c r="M3384" s="119">
        <f>'اسماء العملاء'!A992</f>
        <v>0</v>
      </c>
      <c r="N3384" s="120"/>
      <c r="O3384" s="58"/>
    </row>
    <row r="3385" spans="1:15" ht="21" customHeight="1" thickBot="1">
      <c r="A3385" s="112" t="e">
        <f ca="1">OFFSET($B$2394,,,COUNTIF($B$2394:B5099,"?*"))</f>
        <v>#VALUE!</v>
      </c>
      <c r="B3385" s="76" t="str">
        <f>IFERROR(VLOOKUP(ROWS($B$2394:B3385),$C$2394:$D$4108,2,FALSE),"")</f>
        <v/>
      </c>
      <c r="C3385" s="76">
        <f>IF(ISNUMBER(SEARCH($B$3,D3385)),MAXA($C$2393:C3384)+1,0)</f>
        <v>0</v>
      </c>
      <c r="D3385" s="119"/>
      <c r="M3385" s="119">
        <f>'اسماء العملاء'!A993</f>
        <v>0</v>
      </c>
      <c r="N3385" s="120"/>
      <c r="O3385" s="58"/>
    </row>
    <row r="3386" spans="1:15" ht="21" customHeight="1" thickBot="1">
      <c r="A3386" s="112" t="e">
        <f ca="1">OFFSET($B$2394,,,COUNTIF($B$2394:B5100,"?*"))</f>
        <v>#VALUE!</v>
      </c>
      <c r="B3386" s="76" t="str">
        <f>IFERROR(VLOOKUP(ROWS($B$2394:B3386),$C$2394:$D$4108,2,FALSE),"")</f>
        <v/>
      </c>
      <c r="C3386" s="76">
        <f>IF(ISNUMBER(SEARCH($B$3,D3386)),MAXA($C$2393:C3385)+1,0)</f>
        <v>0</v>
      </c>
      <c r="D3386" s="119"/>
      <c r="M3386" s="119">
        <f>'اسماء العملاء'!A994</f>
        <v>0</v>
      </c>
      <c r="N3386" s="120"/>
      <c r="O3386" s="58"/>
    </row>
    <row r="3387" spans="1:15" ht="21" customHeight="1" thickBot="1">
      <c r="A3387" s="112" t="e">
        <f ca="1">OFFSET($B$2394,,,COUNTIF($B$2394:B5101,"?*"))</f>
        <v>#VALUE!</v>
      </c>
      <c r="B3387" s="76" t="str">
        <f>IFERROR(VLOOKUP(ROWS($B$2394:B3387),$C$2394:$D$4108,2,FALSE),"")</f>
        <v/>
      </c>
      <c r="C3387" s="76">
        <f>IF(ISNUMBER(SEARCH($B$3,D3387)),MAXA($C$2393:C3386)+1,0)</f>
        <v>0</v>
      </c>
      <c r="D3387" s="119"/>
      <c r="M3387" s="119">
        <f>'اسماء العملاء'!A995</f>
        <v>0</v>
      </c>
      <c r="N3387" s="120"/>
      <c r="O3387" s="58"/>
    </row>
    <row r="3388" spans="1:15" ht="21" customHeight="1" thickBot="1">
      <c r="A3388" s="112" t="e">
        <f ca="1">OFFSET($B$2394,,,COUNTIF($B$2394:B5102,"?*"))</f>
        <v>#VALUE!</v>
      </c>
      <c r="B3388" s="76" t="str">
        <f>IFERROR(VLOOKUP(ROWS($B$2394:B3388),$C$2394:$D$4108,2,FALSE),"")</f>
        <v/>
      </c>
      <c r="C3388" s="76">
        <f>IF(ISNUMBER(SEARCH($B$3,D3388)),MAXA($C$2393:C3387)+1,0)</f>
        <v>0</v>
      </c>
      <c r="D3388" s="119"/>
      <c r="M3388" s="119">
        <f>'اسماء العملاء'!A996</f>
        <v>0</v>
      </c>
      <c r="N3388" s="120"/>
      <c r="O3388" s="58"/>
    </row>
    <row r="3389" spans="1:15" ht="21" customHeight="1" thickBot="1">
      <c r="A3389" s="112" t="e">
        <f ca="1">OFFSET($B$2394,,,COUNTIF($B$2394:B5103,"?*"))</f>
        <v>#VALUE!</v>
      </c>
      <c r="B3389" s="76" t="str">
        <f>IFERROR(VLOOKUP(ROWS($B$2394:B3389),$C$2394:$D$4108,2,FALSE),"")</f>
        <v/>
      </c>
      <c r="C3389" s="76">
        <f>IF(ISNUMBER(SEARCH($B$3,D3389)),MAXA($C$2393:C3388)+1,0)</f>
        <v>0</v>
      </c>
      <c r="D3389" s="119"/>
      <c r="M3389" s="119">
        <f>'اسماء العملاء'!A997</f>
        <v>0</v>
      </c>
      <c r="N3389" s="120"/>
      <c r="O3389" s="58"/>
    </row>
    <row r="3390" spans="1:15" ht="21" customHeight="1" thickBot="1">
      <c r="A3390" s="112" t="e">
        <f ca="1">OFFSET($B$2394,,,COUNTIF($B$2394:B5104,"?*"))</f>
        <v>#VALUE!</v>
      </c>
      <c r="B3390" s="76" t="str">
        <f>IFERROR(VLOOKUP(ROWS($B$2394:B3390),$C$2394:$D$4108,2,FALSE),"")</f>
        <v/>
      </c>
      <c r="C3390" s="76">
        <f>IF(ISNUMBER(SEARCH($B$3,D3390)),MAXA($C$2393:C3389)+1,0)</f>
        <v>0</v>
      </c>
      <c r="D3390" s="119"/>
      <c r="M3390" s="119">
        <f>'اسماء العملاء'!A998</f>
        <v>0</v>
      </c>
      <c r="N3390" s="120"/>
      <c r="O3390" s="58"/>
    </row>
    <row r="3391" spans="1:15" ht="21" customHeight="1" thickBot="1">
      <c r="A3391" s="112" t="e">
        <f ca="1">OFFSET($B$2394,,,COUNTIF($B$2394:B5105,"?*"))</f>
        <v>#VALUE!</v>
      </c>
      <c r="B3391" s="76" t="str">
        <f>IFERROR(VLOOKUP(ROWS($B$2394:B3391),$C$2394:$D$4108,2,FALSE),"")</f>
        <v/>
      </c>
      <c r="C3391" s="76">
        <f>IF(ISNUMBER(SEARCH($B$3,D3391)),MAXA($C$2393:C3390)+1,0)</f>
        <v>0</v>
      </c>
      <c r="D3391" s="119"/>
      <c r="M3391" s="119">
        <f>'اسماء العملاء'!A999</f>
        <v>0</v>
      </c>
      <c r="N3391" s="120"/>
      <c r="O3391" s="58"/>
    </row>
    <row r="3392" spans="1:15" ht="21" customHeight="1" thickBot="1">
      <c r="A3392" s="112" t="e">
        <f ca="1">OFFSET($B$2394,,,COUNTIF($B$2394:B5106,"?*"))</f>
        <v>#VALUE!</v>
      </c>
      <c r="B3392" s="76" t="str">
        <f>IFERROR(VLOOKUP(ROWS($B$2394:B3392),$C$2394:$D$4108,2,FALSE),"")</f>
        <v/>
      </c>
      <c r="C3392" s="76">
        <f>IF(ISNUMBER(SEARCH($B$3,D3392)),MAXA($C$2393:C3391)+1,0)</f>
        <v>0</v>
      </c>
      <c r="D3392" s="119"/>
      <c r="M3392" s="119">
        <f>'اسماء العملاء'!A1000</f>
        <v>0</v>
      </c>
      <c r="N3392" s="120"/>
      <c r="O3392" s="58"/>
    </row>
    <row r="3393" spans="1:15" ht="21" customHeight="1" thickBot="1">
      <c r="A3393" s="112" t="e">
        <f ca="1">OFFSET($B$2394,,,COUNTIF($B$2394:B5107,"?*"))</f>
        <v>#VALUE!</v>
      </c>
      <c r="B3393" s="76" t="str">
        <f>IFERROR(VLOOKUP(ROWS($B$2394:B3393),$C$2394:$D$4108,2,FALSE),"")</f>
        <v/>
      </c>
      <c r="C3393" s="76">
        <f>IF(ISNUMBER(SEARCH($B$3,D3393)),MAXA($C$2393:C3392)+1,0)</f>
        <v>0</v>
      </c>
      <c r="D3393" s="119"/>
      <c r="M3393" s="119">
        <f>'اسماء العملاء'!A1001</f>
        <v>0</v>
      </c>
      <c r="N3393" s="120"/>
      <c r="O3393" s="58"/>
    </row>
    <row r="3394" spans="1:15" ht="21" customHeight="1" thickBot="1">
      <c r="A3394" s="112" t="e">
        <f ca="1">OFFSET($B$2394,,,COUNTIF($B$2394:B5108,"?*"))</f>
        <v>#VALUE!</v>
      </c>
      <c r="B3394" s="76" t="str">
        <f>IFERROR(VLOOKUP(ROWS($B$2394:B3394),$C$2394:$D$4108,2,FALSE),"")</f>
        <v/>
      </c>
      <c r="C3394" s="76">
        <f>IF(ISNUMBER(SEARCH($B$3,D3394)),MAXA($C$2393:C3393)+1,0)</f>
        <v>0</v>
      </c>
      <c r="D3394" s="119"/>
      <c r="M3394" s="119">
        <f>'اسماء العملاء'!A1002</f>
        <v>0</v>
      </c>
      <c r="N3394" s="120"/>
      <c r="O3394" s="58"/>
    </row>
    <row r="3395" spans="1:15" ht="21" customHeight="1" thickBot="1">
      <c r="A3395" s="112" t="e">
        <f ca="1">OFFSET($B$2394,,,COUNTIF($B$2394:B5109,"?*"))</f>
        <v>#VALUE!</v>
      </c>
      <c r="B3395" s="76" t="str">
        <f>IFERROR(VLOOKUP(ROWS($B$2394:B3395),$C$2394:$D$4108,2,FALSE),"")</f>
        <v/>
      </c>
      <c r="C3395" s="76">
        <f>IF(ISNUMBER(SEARCH($B$3,D3395)),MAXA($C$2393:C3394)+1,0)</f>
        <v>0</v>
      </c>
      <c r="D3395" s="119"/>
      <c r="M3395" s="119">
        <f>'اسماء العملاء'!A1003</f>
        <v>0</v>
      </c>
      <c r="N3395" s="120"/>
      <c r="O3395" s="58"/>
    </row>
    <row r="3396" spans="1:15" ht="21" customHeight="1" thickBot="1">
      <c r="A3396" s="112" t="e">
        <f ca="1">OFFSET($B$2394,,,COUNTIF($B$2394:B5110,"?*"))</f>
        <v>#VALUE!</v>
      </c>
      <c r="B3396" s="76" t="str">
        <f>IFERROR(VLOOKUP(ROWS($B$2394:B3396),$C$2394:$D$4108,2,FALSE),"")</f>
        <v/>
      </c>
      <c r="C3396" s="76">
        <f>IF(ISNUMBER(SEARCH($B$3,D3396)),MAXA($C$2393:C3395)+1,0)</f>
        <v>0</v>
      </c>
      <c r="D3396" s="119"/>
      <c r="M3396" s="119">
        <f>'اسماء العملاء'!A1004</f>
        <v>0</v>
      </c>
      <c r="N3396" s="120"/>
      <c r="O3396" s="58"/>
    </row>
    <row r="3397" spans="1:15" ht="21" customHeight="1" thickBot="1">
      <c r="A3397" s="112" t="e">
        <f ca="1">OFFSET($B$2394,,,COUNTIF($B$2394:B5111,"?*"))</f>
        <v>#VALUE!</v>
      </c>
      <c r="B3397" s="76" t="str">
        <f>IFERROR(VLOOKUP(ROWS($B$2394:B3397),$C$2394:$D$4108,2,FALSE),"")</f>
        <v/>
      </c>
      <c r="C3397" s="76">
        <f>IF(ISNUMBER(SEARCH($B$3,D3397)),MAXA($C$2393:C3396)+1,0)</f>
        <v>0</v>
      </c>
      <c r="D3397" s="119"/>
      <c r="M3397" s="119">
        <f>'اسماء العملاء'!A1005</f>
        <v>0</v>
      </c>
      <c r="N3397" s="120"/>
      <c r="O3397" s="58"/>
    </row>
    <row r="3398" spans="1:15" ht="21" customHeight="1" thickBot="1">
      <c r="A3398" s="112" t="e">
        <f ca="1">OFFSET($B$2394,,,COUNTIF($B$2394:B5112,"?*"))</f>
        <v>#VALUE!</v>
      </c>
      <c r="B3398" s="76" t="str">
        <f>IFERROR(VLOOKUP(ROWS($B$2394:B3398),$C$2394:$D$4108,2,FALSE),"")</f>
        <v/>
      </c>
      <c r="C3398" s="76">
        <f>IF(ISNUMBER(SEARCH($B$3,D3398)),MAXA($C$2393:C3397)+1,0)</f>
        <v>0</v>
      </c>
      <c r="D3398" s="119"/>
      <c r="M3398" s="119">
        <f>'اسماء العملاء'!A1006</f>
        <v>0</v>
      </c>
      <c r="N3398" s="120"/>
      <c r="O3398" s="58"/>
    </row>
    <row r="3399" spans="1:15" ht="21" customHeight="1" thickBot="1">
      <c r="A3399" s="112" t="e">
        <f ca="1">OFFSET($B$2394,,,COUNTIF($B$2394:B5113,"?*"))</f>
        <v>#VALUE!</v>
      </c>
      <c r="B3399" s="76" t="str">
        <f>IFERROR(VLOOKUP(ROWS($B$2394:B3399),$C$2394:$D$4108,2,FALSE),"")</f>
        <v/>
      </c>
      <c r="C3399" s="76">
        <f>IF(ISNUMBER(SEARCH($B$3,D3399)),MAXA($C$2393:C3398)+1,0)</f>
        <v>0</v>
      </c>
      <c r="D3399" s="119"/>
      <c r="M3399" s="119">
        <f>'اسماء العملاء'!A1007</f>
        <v>0</v>
      </c>
      <c r="N3399" s="120"/>
      <c r="O3399" s="58"/>
    </row>
    <row r="3400" spans="1:15" ht="21" customHeight="1" thickBot="1">
      <c r="A3400" s="112" t="e">
        <f ca="1">OFFSET($B$2394,,,COUNTIF($B$2394:B5114,"?*"))</f>
        <v>#VALUE!</v>
      </c>
      <c r="B3400" s="76" t="str">
        <f>IFERROR(VLOOKUP(ROWS($B$2394:B3400),$C$2394:$D$4108,2,FALSE),"")</f>
        <v/>
      </c>
      <c r="C3400" s="76">
        <f>IF(ISNUMBER(SEARCH($B$3,D3400)),MAXA($C$2393:C3399)+1,0)</f>
        <v>0</v>
      </c>
      <c r="D3400" s="119"/>
      <c r="M3400" s="119">
        <f>'اسماء العملاء'!A1008</f>
        <v>0</v>
      </c>
      <c r="N3400" s="120"/>
      <c r="O3400" s="58"/>
    </row>
    <row r="3401" spans="1:15" ht="21" customHeight="1" thickBot="1">
      <c r="A3401" s="112" t="e">
        <f ca="1">OFFSET($B$2394,,,COUNTIF($B$2394:B5115,"?*"))</f>
        <v>#VALUE!</v>
      </c>
      <c r="B3401" s="76" t="str">
        <f>IFERROR(VLOOKUP(ROWS($B$2394:B3401),$C$2394:$D$4108,2,FALSE),"")</f>
        <v/>
      </c>
      <c r="C3401" s="76">
        <f>IF(ISNUMBER(SEARCH($B$3,D3401)),MAXA($C$2393:C3400)+1,0)</f>
        <v>0</v>
      </c>
      <c r="D3401" s="119"/>
      <c r="M3401" s="119">
        <f>'اسماء العملاء'!A1009</f>
        <v>0</v>
      </c>
      <c r="N3401" s="120"/>
      <c r="O3401" s="58"/>
    </row>
    <row r="3402" spans="1:15" ht="21" customHeight="1" thickBot="1">
      <c r="A3402" s="112" t="e">
        <f ca="1">OFFSET($B$2394,,,COUNTIF($B$2394:B5116,"?*"))</f>
        <v>#VALUE!</v>
      </c>
      <c r="B3402" s="76" t="str">
        <f>IFERROR(VLOOKUP(ROWS($B$2394:B3402),$C$2394:$D$4108,2,FALSE),"")</f>
        <v/>
      </c>
      <c r="C3402" s="76">
        <f>IF(ISNUMBER(SEARCH($B$3,D3402)),MAXA($C$2393:C3401)+1,0)</f>
        <v>0</v>
      </c>
      <c r="D3402" s="119"/>
      <c r="M3402" s="119">
        <f>'اسماء العملاء'!A1010</f>
        <v>0</v>
      </c>
      <c r="N3402" s="120"/>
      <c r="O3402" s="58"/>
    </row>
    <row r="3403" spans="1:15" ht="21" customHeight="1" thickBot="1">
      <c r="A3403" s="112" t="e">
        <f ca="1">OFFSET($B$2394,,,COUNTIF($B$2394:B5117,"?*"))</f>
        <v>#VALUE!</v>
      </c>
      <c r="B3403" s="76" t="str">
        <f>IFERROR(VLOOKUP(ROWS($B$2394:B3403),$C$2394:$D$4108,2,FALSE),"")</f>
        <v/>
      </c>
      <c r="C3403" s="76">
        <f>IF(ISNUMBER(SEARCH($B$3,D3403)),MAXA($C$2393:C3402)+1,0)</f>
        <v>0</v>
      </c>
      <c r="D3403" s="119"/>
      <c r="M3403" s="119">
        <f>'اسماء العملاء'!A1011</f>
        <v>0</v>
      </c>
      <c r="N3403" s="120"/>
      <c r="O3403" s="58"/>
    </row>
    <row r="3404" spans="1:15" ht="21" customHeight="1" thickBot="1">
      <c r="A3404" s="112" t="e">
        <f ca="1">OFFSET($B$2394,,,COUNTIF($B$2394:B5118,"?*"))</f>
        <v>#VALUE!</v>
      </c>
      <c r="B3404" s="76" t="str">
        <f>IFERROR(VLOOKUP(ROWS($B$2394:B3404),$C$2394:$D$4108,2,FALSE),"")</f>
        <v/>
      </c>
      <c r="C3404" s="76">
        <f>IF(ISNUMBER(SEARCH($B$3,D3404)),MAXA($C$2393:C3403)+1,0)</f>
        <v>0</v>
      </c>
      <c r="D3404" s="119"/>
      <c r="M3404" s="119">
        <f>'اسماء العملاء'!A1012</f>
        <v>0</v>
      </c>
      <c r="N3404" s="120"/>
      <c r="O3404" s="58"/>
    </row>
    <row r="3405" spans="1:15" ht="21" customHeight="1" thickBot="1">
      <c r="A3405" s="112" t="e">
        <f ca="1">OFFSET($B$2394,,,COUNTIF($B$2394:B5119,"?*"))</f>
        <v>#VALUE!</v>
      </c>
      <c r="B3405" s="76" t="str">
        <f>IFERROR(VLOOKUP(ROWS($B$2394:B3405),$C$2394:$D$4108,2,FALSE),"")</f>
        <v/>
      </c>
      <c r="C3405" s="76">
        <f>IF(ISNUMBER(SEARCH($B$3,D3405)),MAXA($C$2393:C3404)+1,0)</f>
        <v>0</v>
      </c>
      <c r="D3405" s="119"/>
      <c r="M3405" s="119">
        <f>'اسماء العملاء'!A1013</f>
        <v>0</v>
      </c>
      <c r="N3405" s="120"/>
      <c r="O3405" s="58"/>
    </row>
    <row r="3406" spans="1:15" ht="21" customHeight="1" thickBot="1">
      <c r="A3406" s="112" t="e">
        <f ca="1">OFFSET($B$2394,,,COUNTIF($B$2394:B5120,"?*"))</f>
        <v>#VALUE!</v>
      </c>
      <c r="B3406" s="76" t="str">
        <f>IFERROR(VLOOKUP(ROWS($B$2394:B3406),$C$2394:$D$4108,2,FALSE),"")</f>
        <v/>
      </c>
      <c r="C3406" s="76">
        <f>IF(ISNUMBER(SEARCH($B$3,D3406)),MAXA($C$2393:C3405)+1,0)</f>
        <v>0</v>
      </c>
      <c r="D3406" s="119"/>
      <c r="M3406" s="119">
        <f>'اسماء العملاء'!A1014</f>
        <v>0</v>
      </c>
      <c r="N3406" s="120"/>
      <c r="O3406" s="58"/>
    </row>
    <row r="3407" spans="1:15" ht="21" customHeight="1" thickBot="1">
      <c r="A3407" s="112" t="e">
        <f ca="1">OFFSET($B$2394,,,COUNTIF($B$2394:B5121,"?*"))</f>
        <v>#VALUE!</v>
      </c>
      <c r="B3407" s="76" t="str">
        <f>IFERROR(VLOOKUP(ROWS($B$2394:B3407),$C$2394:$D$4108,2,FALSE),"")</f>
        <v/>
      </c>
      <c r="C3407" s="76">
        <f>IF(ISNUMBER(SEARCH($B$3,D3407)),MAXA($C$2393:C3406)+1,0)</f>
        <v>0</v>
      </c>
      <c r="D3407" s="119"/>
      <c r="M3407" s="119">
        <f>'اسماء العملاء'!A1015</f>
        <v>0</v>
      </c>
      <c r="N3407" s="120"/>
      <c r="O3407" s="58"/>
    </row>
    <row r="3408" spans="1:15" ht="21" customHeight="1" thickBot="1">
      <c r="A3408" s="112" t="e">
        <f ca="1">OFFSET($B$2394,,,COUNTIF($B$2394:B5122,"?*"))</f>
        <v>#VALUE!</v>
      </c>
      <c r="B3408" s="76" t="str">
        <f>IFERROR(VLOOKUP(ROWS($B$2394:B3408),$C$2394:$D$4108,2,FALSE),"")</f>
        <v/>
      </c>
      <c r="C3408" s="76">
        <f>IF(ISNUMBER(SEARCH($B$3,D3408)),MAXA($C$2393:C3407)+1,0)</f>
        <v>0</v>
      </c>
      <c r="D3408" s="119"/>
      <c r="M3408" s="119">
        <f>'اسماء العملاء'!A1016</f>
        <v>0</v>
      </c>
      <c r="N3408" s="120"/>
      <c r="O3408" s="58"/>
    </row>
    <row r="3409" spans="1:15" ht="21" customHeight="1" thickBot="1">
      <c r="A3409" s="112" t="e">
        <f ca="1">OFFSET($B$2394,,,COUNTIF($B$2394:B5123,"?*"))</f>
        <v>#VALUE!</v>
      </c>
      <c r="B3409" s="76" t="str">
        <f>IFERROR(VLOOKUP(ROWS($B$2394:B3409),$C$2394:$D$4108,2,FALSE),"")</f>
        <v/>
      </c>
      <c r="C3409" s="76">
        <f>IF(ISNUMBER(SEARCH($B$3,D3409)),MAXA($C$2393:C3408)+1,0)</f>
        <v>0</v>
      </c>
      <c r="D3409" s="119"/>
      <c r="M3409" s="119">
        <f>'اسماء العملاء'!A1017</f>
        <v>0</v>
      </c>
      <c r="N3409" s="120"/>
      <c r="O3409" s="58"/>
    </row>
    <row r="3410" spans="1:15" ht="21" customHeight="1" thickBot="1">
      <c r="A3410" s="112" t="e">
        <f ca="1">OFFSET($B$2394,,,COUNTIF($B$2394:B5124,"?*"))</f>
        <v>#VALUE!</v>
      </c>
      <c r="B3410" s="76" t="str">
        <f>IFERROR(VLOOKUP(ROWS($B$2394:B3410),$C$2394:$D$4108,2,FALSE),"")</f>
        <v/>
      </c>
      <c r="C3410" s="76">
        <f>IF(ISNUMBER(SEARCH($B$3,D3410)),MAXA($C$2393:C3409)+1,0)</f>
        <v>0</v>
      </c>
      <c r="D3410" s="119"/>
      <c r="M3410" s="119">
        <f>'اسماء العملاء'!A1018</f>
        <v>0</v>
      </c>
      <c r="N3410" s="120"/>
      <c r="O3410" s="58"/>
    </row>
    <row r="3411" spans="1:15" ht="21" customHeight="1" thickBot="1">
      <c r="A3411" s="112" t="e">
        <f ca="1">OFFSET($B$2394,,,COUNTIF($B$2394:B5125,"?*"))</f>
        <v>#VALUE!</v>
      </c>
      <c r="B3411" s="76" t="str">
        <f>IFERROR(VLOOKUP(ROWS($B$2394:B3411),$C$2394:$D$4108,2,FALSE),"")</f>
        <v/>
      </c>
      <c r="C3411" s="76">
        <f>IF(ISNUMBER(SEARCH($B$3,D3411)),MAXA($C$2393:C3410)+1,0)</f>
        <v>0</v>
      </c>
      <c r="D3411" s="119"/>
      <c r="M3411" s="119">
        <f>'اسماء العملاء'!A1019</f>
        <v>0</v>
      </c>
      <c r="N3411" s="120"/>
      <c r="O3411" s="58"/>
    </row>
    <row r="3412" spans="1:15" ht="21" customHeight="1" thickBot="1">
      <c r="A3412" s="112" t="e">
        <f ca="1">OFFSET($B$2394,,,COUNTIF($B$2394:B5126,"?*"))</f>
        <v>#VALUE!</v>
      </c>
      <c r="B3412" s="76" t="str">
        <f>IFERROR(VLOOKUP(ROWS($B$2394:B3412),$C$2394:$D$4108,2,FALSE),"")</f>
        <v/>
      </c>
      <c r="C3412" s="76">
        <f>IF(ISNUMBER(SEARCH($B$3,D3412)),MAXA($C$2393:C3411)+1,0)</f>
        <v>0</v>
      </c>
      <c r="D3412" s="119"/>
      <c r="M3412" s="119">
        <f>'اسماء العملاء'!A1020</f>
        <v>0</v>
      </c>
      <c r="N3412" s="120"/>
      <c r="O3412" s="58"/>
    </row>
    <row r="3413" spans="1:15" ht="21" customHeight="1" thickBot="1">
      <c r="A3413" s="112" t="e">
        <f ca="1">OFFSET($B$2394,,,COUNTIF($B$2394:B5127,"?*"))</f>
        <v>#VALUE!</v>
      </c>
      <c r="B3413" s="76" t="str">
        <f>IFERROR(VLOOKUP(ROWS($B$2394:B3413),$C$2394:$D$4108,2,FALSE),"")</f>
        <v/>
      </c>
      <c r="C3413" s="76">
        <f>IF(ISNUMBER(SEARCH($B$3,D3413)),MAXA($C$2393:C3412)+1,0)</f>
        <v>0</v>
      </c>
      <c r="D3413" s="119"/>
      <c r="M3413" s="119">
        <f>'اسماء العملاء'!A1021</f>
        <v>0</v>
      </c>
      <c r="N3413" s="120"/>
      <c r="O3413" s="58"/>
    </row>
    <row r="3414" spans="1:15" ht="21" customHeight="1" thickBot="1">
      <c r="A3414" s="112" t="e">
        <f ca="1">OFFSET($B$2394,,,COUNTIF($B$2394:B5128,"?*"))</f>
        <v>#VALUE!</v>
      </c>
      <c r="B3414" s="76" t="str">
        <f>IFERROR(VLOOKUP(ROWS($B$2394:B3414),$C$2394:$D$4108,2,FALSE),"")</f>
        <v/>
      </c>
      <c r="C3414" s="76">
        <f>IF(ISNUMBER(SEARCH($B$3,D3414)),MAXA($C$2393:C3413)+1,0)</f>
        <v>0</v>
      </c>
      <c r="D3414" s="119"/>
      <c r="M3414" s="119">
        <f>'اسماء العملاء'!A1022</f>
        <v>0</v>
      </c>
      <c r="N3414" s="120"/>
      <c r="O3414" s="58"/>
    </row>
    <row r="3415" spans="1:15" ht="21" customHeight="1" thickBot="1">
      <c r="A3415" s="112" t="e">
        <f ca="1">OFFSET($B$2394,,,COUNTIF($B$2394:B5129,"?*"))</f>
        <v>#VALUE!</v>
      </c>
      <c r="B3415" s="76" t="str">
        <f>IFERROR(VLOOKUP(ROWS($B$2394:B3415),$C$2394:$D$4108,2,FALSE),"")</f>
        <v/>
      </c>
      <c r="C3415" s="76">
        <f>IF(ISNUMBER(SEARCH($B$3,D3415)),MAXA($C$2393:C3414)+1,0)</f>
        <v>0</v>
      </c>
      <c r="D3415" s="119"/>
      <c r="M3415" s="119">
        <f>'اسماء العملاء'!A1023</f>
        <v>0</v>
      </c>
      <c r="N3415" s="120"/>
      <c r="O3415" s="58"/>
    </row>
    <row r="3416" spans="1:15" ht="21" customHeight="1" thickBot="1">
      <c r="A3416" s="112" t="e">
        <f ca="1">OFFSET($B$2394,,,COUNTIF($B$2394:B5130,"?*"))</f>
        <v>#VALUE!</v>
      </c>
      <c r="B3416" s="76" t="str">
        <f>IFERROR(VLOOKUP(ROWS($B$2394:B3416),$C$2394:$D$4108,2,FALSE),"")</f>
        <v/>
      </c>
      <c r="C3416" s="76">
        <f>IF(ISNUMBER(SEARCH($B$3,D3416)),MAXA($C$2393:C3415)+1,0)</f>
        <v>0</v>
      </c>
      <c r="D3416" s="119"/>
      <c r="M3416" s="119">
        <f>'اسماء العملاء'!A1024</f>
        <v>0</v>
      </c>
      <c r="N3416" s="120"/>
      <c r="O3416" s="58"/>
    </row>
    <row r="3417" spans="1:15" ht="21" customHeight="1" thickBot="1">
      <c r="A3417" s="112" t="e">
        <f ca="1">OFFSET($B$2394,,,COUNTIF($B$2394:B5131,"?*"))</f>
        <v>#VALUE!</v>
      </c>
      <c r="B3417" s="76" t="str">
        <f>IFERROR(VLOOKUP(ROWS($B$2394:B3417),$C$2394:$D$4108,2,FALSE),"")</f>
        <v/>
      </c>
      <c r="C3417" s="76">
        <f>IF(ISNUMBER(SEARCH($B$3,D3417)),MAXA($C$2393:C3416)+1,0)</f>
        <v>0</v>
      </c>
      <c r="D3417" s="119"/>
      <c r="M3417" s="119">
        <f>'اسماء العملاء'!A1025</f>
        <v>0</v>
      </c>
      <c r="N3417" s="120"/>
      <c r="O3417" s="58"/>
    </row>
    <row r="3418" spans="1:15" ht="21" customHeight="1" thickBot="1">
      <c r="A3418" s="112" t="e">
        <f ca="1">OFFSET($B$2394,,,COUNTIF($B$2394:B5132,"?*"))</f>
        <v>#VALUE!</v>
      </c>
      <c r="B3418" s="76" t="str">
        <f>IFERROR(VLOOKUP(ROWS($B$2394:B3418),$C$2394:$D$4108,2,FALSE),"")</f>
        <v/>
      </c>
      <c r="C3418" s="76">
        <f>IF(ISNUMBER(SEARCH($B$3,D3418)),MAXA($C$2393:C3417)+1,0)</f>
        <v>0</v>
      </c>
      <c r="D3418" s="119"/>
      <c r="M3418" s="119">
        <f>'اسماء العملاء'!A1026</f>
        <v>0</v>
      </c>
      <c r="N3418" s="120"/>
      <c r="O3418" s="58"/>
    </row>
    <row r="3419" spans="1:15" ht="21" customHeight="1" thickBot="1">
      <c r="A3419" s="112" t="e">
        <f ca="1">OFFSET($B$2394,,,COUNTIF($B$2394:B5133,"?*"))</f>
        <v>#VALUE!</v>
      </c>
      <c r="B3419" s="76" t="str">
        <f>IFERROR(VLOOKUP(ROWS($B$2394:B3419),$C$2394:$D$4108,2,FALSE),"")</f>
        <v/>
      </c>
      <c r="C3419" s="76">
        <f>IF(ISNUMBER(SEARCH($B$3,D3419)),MAXA($C$2393:C3418)+1,0)</f>
        <v>0</v>
      </c>
      <c r="D3419" s="119"/>
      <c r="M3419" s="119">
        <f>'اسماء العملاء'!A1027</f>
        <v>0</v>
      </c>
      <c r="N3419" s="120"/>
      <c r="O3419" s="58"/>
    </row>
    <row r="3420" spans="1:15" ht="21" customHeight="1" thickBot="1">
      <c r="A3420" s="112" t="e">
        <f ca="1">OFFSET($B$2394,,,COUNTIF($B$2394:B5134,"?*"))</f>
        <v>#VALUE!</v>
      </c>
      <c r="B3420" s="76" t="str">
        <f>IFERROR(VLOOKUP(ROWS($B$2394:B3420),$C$2394:$D$4108,2,FALSE),"")</f>
        <v/>
      </c>
      <c r="C3420" s="76">
        <f>IF(ISNUMBER(SEARCH($B$3,D3420)),MAXA($C$2393:C3419)+1,0)</f>
        <v>0</v>
      </c>
      <c r="D3420" s="119"/>
      <c r="M3420" s="119">
        <f>'اسماء العملاء'!A1028</f>
        <v>0</v>
      </c>
      <c r="N3420" s="120"/>
      <c r="O3420" s="58"/>
    </row>
    <row r="3421" spans="1:15" ht="21" customHeight="1" thickBot="1">
      <c r="A3421" s="112" t="e">
        <f ca="1">OFFSET($B$2394,,,COUNTIF($B$2394:B5135,"?*"))</f>
        <v>#VALUE!</v>
      </c>
      <c r="B3421" s="76" t="str">
        <f>IFERROR(VLOOKUP(ROWS($B$2394:B3421),$C$2394:$D$4108,2,FALSE),"")</f>
        <v/>
      </c>
      <c r="C3421" s="76">
        <f>IF(ISNUMBER(SEARCH($B$3,D3421)),MAXA($C$2393:C3420)+1,0)</f>
        <v>0</v>
      </c>
      <c r="D3421" s="119"/>
      <c r="M3421" s="119">
        <f>'اسماء العملاء'!A1029</f>
        <v>0</v>
      </c>
      <c r="N3421" s="120"/>
      <c r="O3421" s="58"/>
    </row>
    <row r="3422" spans="1:15" ht="21" customHeight="1" thickBot="1">
      <c r="A3422" s="112" t="e">
        <f ca="1">OFFSET($B$2394,,,COUNTIF($B$2394:B5136,"?*"))</f>
        <v>#VALUE!</v>
      </c>
      <c r="B3422" s="76" t="str">
        <f>IFERROR(VLOOKUP(ROWS($B$2394:B3422),$C$2394:$D$4108,2,FALSE),"")</f>
        <v/>
      </c>
      <c r="C3422" s="76">
        <f>IF(ISNUMBER(SEARCH($B$3,D3422)),MAXA($C$2393:C3421)+1,0)</f>
        <v>0</v>
      </c>
      <c r="D3422" s="119"/>
      <c r="M3422" s="119">
        <f>'اسماء العملاء'!A1030</f>
        <v>0</v>
      </c>
      <c r="N3422" s="120"/>
      <c r="O3422" s="58"/>
    </row>
    <row r="3423" spans="1:15" ht="21" customHeight="1" thickBot="1">
      <c r="A3423" s="112" t="e">
        <f ca="1">OFFSET($B$2394,,,COUNTIF($B$2394:B5137,"?*"))</f>
        <v>#VALUE!</v>
      </c>
      <c r="B3423" s="76" t="str">
        <f>IFERROR(VLOOKUP(ROWS($B$2394:B3423),$C$2394:$D$4108,2,FALSE),"")</f>
        <v/>
      </c>
      <c r="C3423" s="76">
        <f>IF(ISNUMBER(SEARCH($B$3,D3423)),MAXA($C$2393:C3422)+1,0)</f>
        <v>0</v>
      </c>
      <c r="D3423" s="119"/>
      <c r="M3423" s="119">
        <f>'اسماء العملاء'!A1031</f>
        <v>0</v>
      </c>
      <c r="N3423" s="120"/>
      <c r="O3423" s="58"/>
    </row>
    <row r="3424" spans="1:15" ht="21" customHeight="1" thickBot="1">
      <c r="A3424" s="112" t="e">
        <f ca="1">OFFSET($B$2394,,,COUNTIF($B$2394:B5138,"?*"))</f>
        <v>#VALUE!</v>
      </c>
      <c r="B3424" s="76" t="str">
        <f>IFERROR(VLOOKUP(ROWS($B$2394:B3424),$C$2394:$D$4108,2,FALSE),"")</f>
        <v/>
      </c>
      <c r="C3424" s="76">
        <f>IF(ISNUMBER(SEARCH($B$3,D3424)),MAXA($C$2393:C3423)+1,0)</f>
        <v>0</v>
      </c>
      <c r="D3424" s="119"/>
      <c r="M3424" s="119">
        <f>'اسماء العملاء'!A1032</f>
        <v>0</v>
      </c>
      <c r="N3424" s="120"/>
      <c r="O3424" s="58"/>
    </row>
    <row r="3425" spans="1:15" ht="21" customHeight="1" thickBot="1">
      <c r="A3425" s="112" t="e">
        <f ca="1">OFFSET($B$2394,,,COUNTIF($B$2394:B5139,"?*"))</f>
        <v>#VALUE!</v>
      </c>
      <c r="B3425" s="76" t="str">
        <f>IFERROR(VLOOKUP(ROWS($B$2394:B3425),$C$2394:$D$4108,2,FALSE),"")</f>
        <v/>
      </c>
      <c r="C3425" s="76">
        <f>IF(ISNUMBER(SEARCH($B$3,D3425)),MAXA($C$2393:C3424)+1,0)</f>
        <v>0</v>
      </c>
      <c r="D3425" s="119"/>
      <c r="M3425" s="119">
        <f>'اسماء العملاء'!A1033</f>
        <v>0</v>
      </c>
      <c r="N3425" s="120"/>
      <c r="O3425" s="58"/>
    </row>
    <row r="3426" spans="1:15" ht="21" customHeight="1" thickBot="1">
      <c r="A3426" s="112" t="e">
        <f ca="1">OFFSET($B$2394,,,COUNTIF($B$2394:B5140,"?*"))</f>
        <v>#VALUE!</v>
      </c>
      <c r="B3426" s="76" t="str">
        <f>IFERROR(VLOOKUP(ROWS($B$2394:B3426),$C$2394:$D$4108,2,FALSE),"")</f>
        <v/>
      </c>
      <c r="C3426" s="76">
        <f>IF(ISNUMBER(SEARCH($B$3,D3426)),MAXA($C$2393:C3425)+1,0)</f>
        <v>0</v>
      </c>
      <c r="D3426" s="119"/>
      <c r="M3426" s="119">
        <f>'اسماء العملاء'!A1034</f>
        <v>0</v>
      </c>
      <c r="N3426" s="120"/>
      <c r="O3426" s="58"/>
    </row>
    <row r="3427" spans="1:15" ht="21" customHeight="1" thickBot="1">
      <c r="A3427" s="112" t="e">
        <f ca="1">OFFSET($B$2394,,,COUNTIF($B$2394:B5141,"?*"))</f>
        <v>#VALUE!</v>
      </c>
      <c r="B3427" s="76" t="str">
        <f>IFERROR(VLOOKUP(ROWS($B$2394:B3427),$C$2394:$D$4108,2,FALSE),"")</f>
        <v/>
      </c>
      <c r="C3427" s="76">
        <f>IF(ISNUMBER(SEARCH($B$3,D3427)),MAXA($C$2393:C3426)+1,0)</f>
        <v>0</v>
      </c>
      <c r="D3427" s="119"/>
      <c r="M3427" s="119">
        <f>'اسماء العملاء'!A1035</f>
        <v>0</v>
      </c>
      <c r="N3427" s="120"/>
      <c r="O3427" s="58"/>
    </row>
    <row r="3428" spans="1:15" ht="21" customHeight="1" thickBot="1">
      <c r="A3428" s="112" t="e">
        <f ca="1">OFFSET($B$2394,,,COUNTIF($B$2394:B5142,"?*"))</f>
        <v>#VALUE!</v>
      </c>
      <c r="B3428" s="76" t="str">
        <f>IFERROR(VLOOKUP(ROWS($B$2394:B3428),$C$2394:$D$4108,2,FALSE),"")</f>
        <v/>
      </c>
      <c r="C3428" s="76">
        <f>IF(ISNUMBER(SEARCH($B$3,D3428)),MAXA($C$2393:C3427)+1,0)</f>
        <v>0</v>
      </c>
      <c r="D3428" s="119"/>
      <c r="M3428" s="119">
        <f>'اسماء العملاء'!A1036</f>
        <v>0</v>
      </c>
      <c r="N3428" s="120"/>
      <c r="O3428" s="58"/>
    </row>
    <row r="3429" spans="1:15" ht="21" customHeight="1" thickBot="1">
      <c r="A3429" s="112" t="e">
        <f ca="1">OFFSET($B$2394,,,COUNTIF($B$2394:B5143,"?*"))</f>
        <v>#VALUE!</v>
      </c>
      <c r="B3429" s="76" t="str">
        <f>IFERROR(VLOOKUP(ROWS($B$2394:B3429),$C$2394:$D$4108,2,FALSE),"")</f>
        <v/>
      </c>
      <c r="C3429" s="76">
        <f>IF(ISNUMBER(SEARCH($B$3,D3429)),MAXA($C$2393:C3428)+1,0)</f>
        <v>0</v>
      </c>
      <c r="D3429" s="119"/>
      <c r="M3429" s="119">
        <f>'اسماء العملاء'!A1037</f>
        <v>0</v>
      </c>
      <c r="N3429" s="120"/>
      <c r="O3429" s="58"/>
    </row>
    <row r="3430" spans="1:15" ht="21" customHeight="1" thickBot="1">
      <c r="A3430" s="112" t="e">
        <f ca="1">OFFSET($B$2394,,,COUNTIF($B$2394:B5144,"?*"))</f>
        <v>#VALUE!</v>
      </c>
      <c r="B3430" s="76" t="str">
        <f>IFERROR(VLOOKUP(ROWS($B$2394:B3430),$C$2394:$D$4108,2,FALSE),"")</f>
        <v/>
      </c>
      <c r="C3430" s="76">
        <f>IF(ISNUMBER(SEARCH($B$3,D3430)),MAXA($C$2393:C3429)+1,0)</f>
        <v>0</v>
      </c>
      <c r="D3430" s="119"/>
      <c r="M3430" s="119">
        <f>'اسماء العملاء'!A1038</f>
        <v>0</v>
      </c>
      <c r="N3430" s="120"/>
      <c r="O3430" s="58"/>
    </row>
    <row r="3431" spans="1:15" ht="21" customHeight="1" thickBot="1">
      <c r="A3431" s="112" t="e">
        <f ca="1">OFFSET($B$2394,,,COUNTIF($B$2394:B5145,"?*"))</f>
        <v>#VALUE!</v>
      </c>
      <c r="B3431" s="76" t="str">
        <f>IFERROR(VLOOKUP(ROWS($B$2394:B3431),$C$2394:$D$4108,2,FALSE),"")</f>
        <v/>
      </c>
      <c r="C3431" s="76">
        <f>IF(ISNUMBER(SEARCH($B$3,D3431)),MAXA($C$2393:C3430)+1,0)</f>
        <v>0</v>
      </c>
      <c r="D3431" s="119"/>
      <c r="M3431" s="119">
        <f>'اسماء العملاء'!A1039</f>
        <v>0</v>
      </c>
      <c r="N3431" s="120"/>
      <c r="O3431" s="58"/>
    </row>
    <row r="3432" spans="1:15" ht="21" customHeight="1" thickBot="1">
      <c r="A3432" s="112" t="e">
        <f ca="1">OFFSET($B$2394,,,COUNTIF($B$2394:B5146,"?*"))</f>
        <v>#VALUE!</v>
      </c>
      <c r="B3432" s="76" t="str">
        <f>IFERROR(VLOOKUP(ROWS($B$2394:B3432),$C$2394:$D$4108,2,FALSE),"")</f>
        <v/>
      </c>
      <c r="C3432" s="76">
        <f>IF(ISNUMBER(SEARCH($B$3,D3432)),MAXA($C$2393:C3431)+1,0)</f>
        <v>0</v>
      </c>
      <c r="D3432" s="119"/>
      <c r="M3432" s="119">
        <f>'اسماء العملاء'!A1040</f>
        <v>0</v>
      </c>
      <c r="N3432" s="120"/>
      <c r="O3432" s="58"/>
    </row>
    <row r="3433" spans="1:15" ht="21" customHeight="1" thickBot="1">
      <c r="A3433" s="112" t="e">
        <f ca="1">OFFSET($B$2394,,,COUNTIF($B$2394:B5147,"?*"))</f>
        <v>#VALUE!</v>
      </c>
      <c r="B3433" s="76" t="str">
        <f>IFERROR(VLOOKUP(ROWS($B$2394:B3433),$C$2394:$D$4108,2,FALSE),"")</f>
        <v/>
      </c>
      <c r="C3433" s="76">
        <f>IF(ISNUMBER(SEARCH($B$3,D3433)),MAXA($C$2393:C3432)+1,0)</f>
        <v>0</v>
      </c>
      <c r="D3433" s="119"/>
      <c r="M3433" s="119">
        <f>'اسماء العملاء'!A1041</f>
        <v>0</v>
      </c>
      <c r="N3433" s="120"/>
      <c r="O3433" s="58"/>
    </row>
    <row r="3434" spans="1:15" ht="21" customHeight="1" thickBot="1">
      <c r="A3434" s="112" t="e">
        <f ca="1">OFFSET($B$2394,,,COUNTIF($B$2394:B5148,"?*"))</f>
        <v>#VALUE!</v>
      </c>
      <c r="B3434" s="76" t="str">
        <f>IFERROR(VLOOKUP(ROWS($B$2394:B3434),$C$2394:$D$4108,2,FALSE),"")</f>
        <v/>
      </c>
      <c r="C3434" s="76">
        <f>IF(ISNUMBER(SEARCH($B$3,D3434)),MAXA($C$2393:C3433)+1,0)</f>
        <v>0</v>
      </c>
      <c r="D3434" s="119"/>
      <c r="M3434" s="119">
        <f>'اسماء العملاء'!A1042</f>
        <v>0</v>
      </c>
      <c r="N3434" s="120"/>
      <c r="O3434" s="58"/>
    </row>
    <row r="3435" spans="1:15" ht="21" customHeight="1" thickBot="1">
      <c r="A3435" s="112" t="e">
        <f ca="1">OFFSET($B$2394,,,COUNTIF($B$2394:B5149,"?*"))</f>
        <v>#VALUE!</v>
      </c>
      <c r="B3435" s="76" t="str">
        <f>IFERROR(VLOOKUP(ROWS($B$2394:B3435),$C$2394:$D$4108,2,FALSE),"")</f>
        <v/>
      </c>
      <c r="C3435" s="76">
        <f>IF(ISNUMBER(SEARCH($B$3,D3435)),MAXA($C$2393:C3434)+1,0)</f>
        <v>0</v>
      </c>
      <c r="D3435" s="119"/>
      <c r="M3435" s="119">
        <f>'اسماء العملاء'!A1043</f>
        <v>0</v>
      </c>
      <c r="N3435" s="120"/>
      <c r="O3435" s="58"/>
    </row>
    <row r="3436" spans="1:15" ht="21" customHeight="1" thickBot="1">
      <c r="A3436" s="112" t="e">
        <f ca="1">OFFSET($B$2394,,,COUNTIF($B$2394:B5150,"?*"))</f>
        <v>#VALUE!</v>
      </c>
      <c r="B3436" s="76" t="str">
        <f>IFERROR(VLOOKUP(ROWS($B$2394:B3436),$C$2394:$D$4108,2,FALSE),"")</f>
        <v/>
      </c>
      <c r="C3436" s="76">
        <f>IF(ISNUMBER(SEARCH($B$3,D3436)),MAXA($C$2393:C3435)+1,0)</f>
        <v>0</v>
      </c>
      <c r="D3436" s="119"/>
      <c r="M3436" s="119">
        <f>'اسماء العملاء'!A1044</f>
        <v>0</v>
      </c>
      <c r="N3436" s="120"/>
      <c r="O3436" s="58"/>
    </row>
    <row r="3437" spans="1:15" ht="21" customHeight="1" thickBot="1">
      <c r="A3437" s="112" t="e">
        <f ca="1">OFFSET($B$2394,,,COUNTIF($B$2394:B5151,"?*"))</f>
        <v>#VALUE!</v>
      </c>
      <c r="B3437" s="76" t="str">
        <f>IFERROR(VLOOKUP(ROWS($B$2394:B3437),$C$2394:$D$4108,2,FALSE),"")</f>
        <v/>
      </c>
      <c r="C3437" s="76">
        <f>IF(ISNUMBER(SEARCH($B$3,D3437)),MAXA($C$2393:C3436)+1,0)</f>
        <v>0</v>
      </c>
      <c r="D3437" s="119"/>
      <c r="M3437" s="119">
        <f>'اسماء العملاء'!A1045</f>
        <v>0</v>
      </c>
      <c r="N3437" s="120"/>
      <c r="O3437" s="58"/>
    </row>
    <row r="3438" spans="1:15" ht="21" customHeight="1" thickBot="1">
      <c r="A3438" s="112" t="e">
        <f ca="1">OFFSET($B$2394,,,COUNTIF($B$2394:B5152,"?*"))</f>
        <v>#VALUE!</v>
      </c>
      <c r="B3438" s="76" t="str">
        <f>IFERROR(VLOOKUP(ROWS($B$2394:B3438),$C$2394:$D$4108,2,FALSE),"")</f>
        <v/>
      </c>
      <c r="C3438" s="76">
        <f>IF(ISNUMBER(SEARCH($B$3,D3438)),MAXA($C$2393:C3437)+1,0)</f>
        <v>0</v>
      </c>
      <c r="D3438" s="119"/>
      <c r="M3438" s="119">
        <f>'اسماء العملاء'!A1046</f>
        <v>0</v>
      </c>
      <c r="N3438" s="120"/>
      <c r="O3438" s="58"/>
    </row>
    <row r="3439" spans="1:15" ht="21" customHeight="1" thickBot="1">
      <c r="A3439" s="112" t="e">
        <f ca="1">OFFSET($B$2394,,,COUNTIF($B$2394:B5153,"?*"))</f>
        <v>#VALUE!</v>
      </c>
      <c r="B3439" s="76" t="str">
        <f>IFERROR(VLOOKUP(ROWS($B$2394:B3439),$C$2394:$D$4108,2,FALSE),"")</f>
        <v/>
      </c>
      <c r="C3439" s="76">
        <f>IF(ISNUMBER(SEARCH($B$3,D3439)),MAXA($C$2393:C3438)+1,0)</f>
        <v>0</v>
      </c>
      <c r="D3439" s="119"/>
      <c r="M3439" s="119">
        <f>'اسماء العملاء'!A1047</f>
        <v>0</v>
      </c>
      <c r="N3439" s="120"/>
      <c r="O3439" s="58"/>
    </row>
    <row r="3440" spans="1:15" ht="21" customHeight="1" thickBot="1">
      <c r="A3440" s="112" t="e">
        <f ca="1">OFFSET($B$2394,,,COUNTIF($B$2394:B5154,"?*"))</f>
        <v>#VALUE!</v>
      </c>
      <c r="B3440" s="76" t="str">
        <f>IFERROR(VLOOKUP(ROWS($B$2394:B3440),$C$2394:$D$4108,2,FALSE),"")</f>
        <v/>
      </c>
      <c r="C3440" s="76">
        <f>IF(ISNUMBER(SEARCH($B$3,D3440)),MAXA($C$2393:C3439)+1,0)</f>
        <v>0</v>
      </c>
      <c r="D3440" s="119"/>
      <c r="M3440" s="119">
        <f>'اسماء العملاء'!A1048</f>
        <v>0</v>
      </c>
      <c r="N3440" s="120"/>
      <c r="O3440" s="58"/>
    </row>
    <row r="3441" spans="1:15" ht="21" customHeight="1" thickBot="1">
      <c r="A3441" s="112" t="e">
        <f ca="1">OFFSET($B$2394,,,COUNTIF($B$2394:B5155,"?*"))</f>
        <v>#VALUE!</v>
      </c>
      <c r="B3441" s="76" t="str">
        <f>IFERROR(VLOOKUP(ROWS($B$2394:B3441),$C$2394:$D$4108,2,FALSE),"")</f>
        <v/>
      </c>
      <c r="C3441" s="76">
        <f>IF(ISNUMBER(SEARCH($B$3,D3441)),MAXA($C$2393:C3440)+1,0)</f>
        <v>0</v>
      </c>
      <c r="D3441" s="119"/>
      <c r="M3441" s="119">
        <f>'اسماء العملاء'!A1049</f>
        <v>0</v>
      </c>
      <c r="N3441" s="120"/>
      <c r="O3441" s="58"/>
    </row>
    <row r="3442" spans="1:15" ht="21" customHeight="1" thickBot="1">
      <c r="A3442" s="112" t="e">
        <f ca="1">OFFSET($B$2394,,,COUNTIF($B$2394:B5156,"?*"))</f>
        <v>#VALUE!</v>
      </c>
      <c r="B3442" s="76" t="str">
        <f>IFERROR(VLOOKUP(ROWS($B$2394:B3442),$C$2394:$D$4108,2,FALSE),"")</f>
        <v/>
      </c>
      <c r="C3442" s="76">
        <f>IF(ISNUMBER(SEARCH($B$3,D3442)),MAXA($C$2393:C3441)+1,0)</f>
        <v>0</v>
      </c>
      <c r="D3442" s="119"/>
      <c r="M3442" s="119">
        <f>'اسماء العملاء'!A1050</f>
        <v>0</v>
      </c>
      <c r="N3442" s="120"/>
      <c r="O3442" s="58"/>
    </row>
    <row r="3443" spans="1:15" ht="21" customHeight="1" thickBot="1">
      <c r="A3443" s="112" t="e">
        <f ca="1">OFFSET($B$2394,,,COUNTIF($B$2394:B5157,"?*"))</f>
        <v>#VALUE!</v>
      </c>
      <c r="B3443" s="76" t="str">
        <f>IFERROR(VLOOKUP(ROWS($B$2394:B3443),$C$2394:$D$4108,2,FALSE),"")</f>
        <v/>
      </c>
      <c r="C3443" s="76">
        <f>IF(ISNUMBER(SEARCH($B$3,D3443)),MAXA($C$2393:C3442)+1,0)</f>
        <v>0</v>
      </c>
      <c r="D3443" s="119"/>
      <c r="M3443" s="119">
        <f>'اسماء العملاء'!A1051</f>
        <v>0</v>
      </c>
      <c r="N3443" s="120"/>
      <c r="O3443" s="58"/>
    </row>
    <row r="3444" spans="1:15" ht="21" customHeight="1" thickBot="1">
      <c r="A3444" s="112" t="e">
        <f ca="1">OFFSET($B$2394,,,COUNTIF($B$2394:B5158,"?*"))</f>
        <v>#VALUE!</v>
      </c>
      <c r="B3444" s="76" t="str">
        <f>IFERROR(VLOOKUP(ROWS($B$2394:B3444),$C$2394:$D$4108,2,FALSE),"")</f>
        <v/>
      </c>
      <c r="C3444" s="76">
        <f>IF(ISNUMBER(SEARCH($B$3,D3444)),MAXA($C$2393:C3443)+1,0)</f>
        <v>0</v>
      </c>
      <c r="D3444" s="119"/>
      <c r="M3444" s="119">
        <f>'اسماء العملاء'!A1052</f>
        <v>0</v>
      </c>
      <c r="N3444" s="120"/>
      <c r="O3444" s="58"/>
    </row>
    <row r="3445" spans="1:15" ht="21" customHeight="1" thickBot="1">
      <c r="A3445" s="112" t="e">
        <f ca="1">OFFSET($B$2394,,,COUNTIF($B$2394:B5159,"?*"))</f>
        <v>#VALUE!</v>
      </c>
      <c r="B3445" s="76" t="str">
        <f>IFERROR(VLOOKUP(ROWS($B$2394:B3445),$C$2394:$D$4108,2,FALSE),"")</f>
        <v/>
      </c>
      <c r="C3445" s="76">
        <f>IF(ISNUMBER(SEARCH($B$3,D3445)),MAXA($C$2393:C3444)+1,0)</f>
        <v>0</v>
      </c>
      <c r="D3445" s="119"/>
      <c r="M3445" s="119">
        <f>'اسماء العملاء'!A1053</f>
        <v>0</v>
      </c>
      <c r="N3445" s="120"/>
      <c r="O3445" s="58"/>
    </row>
    <row r="3446" spans="1:15" ht="21" customHeight="1" thickBot="1">
      <c r="A3446" s="112" t="e">
        <f ca="1">OFFSET($B$2394,,,COUNTIF($B$2394:B5160,"?*"))</f>
        <v>#VALUE!</v>
      </c>
      <c r="B3446" s="76" t="str">
        <f>IFERROR(VLOOKUP(ROWS($B$2394:B3446),$C$2394:$D$4108,2,FALSE),"")</f>
        <v/>
      </c>
      <c r="C3446" s="76">
        <f>IF(ISNUMBER(SEARCH($B$3,D3446)),MAXA($C$2393:C3445)+1,0)</f>
        <v>0</v>
      </c>
      <c r="D3446" s="119"/>
      <c r="M3446" s="119">
        <f>'اسماء العملاء'!A1054</f>
        <v>0</v>
      </c>
      <c r="N3446" s="120"/>
      <c r="O3446" s="58"/>
    </row>
    <row r="3447" spans="1:15" ht="21" customHeight="1" thickBot="1">
      <c r="A3447" s="112" t="e">
        <f ca="1">OFFSET($B$2394,,,COUNTIF($B$2394:B5161,"?*"))</f>
        <v>#VALUE!</v>
      </c>
      <c r="B3447" s="76" t="str">
        <f>IFERROR(VLOOKUP(ROWS($B$2394:B3447),$C$2394:$D$4108,2,FALSE),"")</f>
        <v/>
      </c>
      <c r="C3447" s="76">
        <f>IF(ISNUMBER(SEARCH($B$3,D3447)),MAXA($C$2393:C3446)+1,0)</f>
        <v>0</v>
      </c>
      <c r="D3447" s="119"/>
      <c r="M3447" s="119">
        <f>'اسماء العملاء'!A1055</f>
        <v>0</v>
      </c>
      <c r="N3447" s="120"/>
      <c r="O3447" s="58"/>
    </row>
    <row r="3448" spans="1:15" ht="21" customHeight="1" thickBot="1">
      <c r="A3448" s="112" t="e">
        <f ca="1">OFFSET($B$2394,,,COUNTIF($B$2394:B5162,"?*"))</f>
        <v>#VALUE!</v>
      </c>
      <c r="B3448" s="76" t="str">
        <f>IFERROR(VLOOKUP(ROWS($B$2394:B3448),$C$2394:$D$4108,2,FALSE),"")</f>
        <v/>
      </c>
      <c r="C3448" s="76">
        <f>IF(ISNUMBER(SEARCH($B$3,D3448)),MAXA($C$2393:C3447)+1,0)</f>
        <v>0</v>
      </c>
      <c r="D3448" s="119"/>
      <c r="M3448" s="119">
        <f>'اسماء العملاء'!A1056</f>
        <v>0</v>
      </c>
      <c r="N3448" s="120"/>
      <c r="O3448" s="58"/>
    </row>
    <row r="3449" spans="1:15" ht="21" customHeight="1" thickBot="1">
      <c r="A3449" s="112" t="e">
        <f ca="1">OFFSET($B$2394,,,COUNTIF($B$2394:B5163,"?*"))</f>
        <v>#VALUE!</v>
      </c>
      <c r="B3449" s="76" t="str">
        <f>IFERROR(VLOOKUP(ROWS($B$2394:B3449),$C$2394:$D$4108,2,FALSE),"")</f>
        <v/>
      </c>
      <c r="C3449" s="76">
        <f>IF(ISNUMBER(SEARCH($B$3,D3449)),MAXA($C$2393:C3448)+1,0)</f>
        <v>0</v>
      </c>
      <c r="D3449" s="119"/>
      <c r="M3449" s="119">
        <f>'اسماء العملاء'!A1057</f>
        <v>0</v>
      </c>
      <c r="N3449" s="120"/>
      <c r="O3449" s="58"/>
    </row>
    <row r="3450" spans="1:15" ht="21" customHeight="1" thickBot="1">
      <c r="A3450" s="112" t="e">
        <f ca="1">OFFSET($B$2394,,,COUNTIF($B$2394:B5164,"?*"))</f>
        <v>#VALUE!</v>
      </c>
      <c r="B3450" s="76" t="str">
        <f>IFERROR(VLOOKUP(ROWS($B$2394:B3450),$C$2394:$D$4108,2,FALSE),"")</f>
        <v/>
      </c>
      <c r="C3450" s="76">
        <f>IF(ISNUMBER(SEARCH($B$3,D3450)),MAXA($C$2393:C3449)+1,0)</f>
        <v>0</v>
      </c>
      <c r="D3450" s="119"/>
      <c r="M3450" s="119">
        <f>'اسماء العملاء'!A1058</f>
        <v>0</v>
      </c>
      <c r="N3450" s="120"/>
      <c r="O3450" s="58"/>
    </row>
    <row r="3451" spans="1:15" ht="21" customHeight="1" thickBot="1">
      <c r="A3451" s="112" t="e">
        <f ca="1">OFFSET($B$2394,,,COUNTIF($B$2394:B5165,"?*"))</f>
        <v>#VALUE!</v>
      </c>
      <c r="B3451" s="76" t="str">
        <f>IFERROR(VLOOKUP(ROWS($B$2394:B3451),$C$2394:$D$4108,2,FALSE),"")</f>
        <v/>
      </c>
      <c r="C3451" s="76">
        <f>IF(ISNUMBER(SEARCH($B$3,D3451)),MAXA($C$2393:C3450)+1,0)</f>
        <v>0</v>
      </c>
      <c r="D3451" s="119"/>
      <c r="M3451" s="119">
        <f>'اسماء العملاء'!A1059</f>
        <v>0</v>
      </c>
      <c r="N3451" s="120"/>
      <c r="O3451" s="58"/>
    </row>
    <row r="3452" spans="1:15" ht="21" customHeight="1" thickBot="1">
      <c r="A3452" s="112" t="e">
        <f ca="1">OFFSET($B$2394,,,COUNTIF($B$2394:B5166,"?*"))</f>
        <v>#VALUE!</v>
      </c>
      <c r="B3452" s="76" t="str">
        <f>IFERROR(VLOOKUP(ROWS($B$2394:B3452),$C$2394:$D$4108,2,FALSE),"")</f>
        <v/>
      </c>
      <c r="C3452" s="76">
        <f>IF(ISNUMBER(SEARCH($B$3,D3452)),MAXA($C$2393:C3451)+1,0)</f>
        <v>0</v>
      </c>
      <c r="D3452" s="119"/>
      <c r="M3452" s="119">
        <f>'اسماء العملاء'!A1060</f>
        <v>0</v>
      </c>
      <c r="N3452" s="120"/>
      <c r="O3452" s="58"/>
    </row>
    <row r="3453" spans="1:15" ht="21" customHeight="1" thickBot="1">
      <c r="A3453" s="112" t="e">
        <f ca="1">OFFSET($B$2394,,,COUNTIF($B$2394:B5167,"?*"))</f>
        <v>#VALUE!</v>
      </c>
      <c r="B3453" s="76" t="str">
        <f>IFERROR(VLOOKUP(ROWS($B$2394:B3453),$C$2394:$D$4108,2,FALSE),"")</f>
        <v/>
      </c>
      <c r="C3453" s="76">
        <f>IF(ISNUMBER(SEARCH($B$3,D3453)),MAXA($C$2393:C3452)+1,0)</f>
        <v>0</v>
      </c>
      <c r="D3453" s="119"/>
      <c r="M3453" s="119">
        <f>'اسماء العملاء'!A1061</f>
        <v>0</v>
      </c>
      <c r="N3453" s="120"/>
      <c r="O3453" s="58"/>
    </row>
    <row r="3454" spans="1:15" ht="21" customHeight="1" thickBot="1">
      <c r="A3454" s="112" t="e">
        <f ca="1">OFFSET($B$2394,,,COUNTIF($B$2394:B5168,"?*"))</f>
        <v>#VALUE!</v>
      </c>
      <c r="B3454" s="76" t="str">
        <f>IFERROR(VLOOKUP(ROWS($B$2394:B3454),$C$2394:$D$4108,2,FALSE),"")</f>
        <v/>
      </c>
      <c r="C3454" s="76">
        <f>IF(ISNUMBER(SEARCH($B$3,D3454)),MAXA($C$2393:C3453)+1,0)</f>
        <v>0</v>
      </c>
      <c r="D3454" s="119"/>
      <c r="M3454" s="119">
        <f>'اسماء العملاء'!A1062</f>
        <v>0</v>
      </c>
      <c r="N3454" s="120"/>
      <c r="O3454" s="58"/>
    </row>
    <row r="3455" spans="1:15" ht="21" customHeight="1" thickBot="1">
      <c r="A3455" s="112" t="e">
        <f ca="1">OFFSET($B$2394,,,COUNTIF($B$2394:B5169,"?*"))</f>
        <v>#VALUE!</v>
      </c>
      <c r="B3455" s="76" t="str">
        <f>IFERROR(VLOOKUP(ROWS($B$2394:B3455),$C$2394:$D$4108,2,FALSE),"")</f>
        <v/>
      </c>
      <c r="C3455" s="76">
        <f>IF(ISNUMBER(SEARCH($B$3,D3455)),MAXA($C$2393:C3454)+1,0)</f>
        <v>0</v>
      </c>
      <c r="D3455" s="119"/>
      <c r="M3455" s="119">
        <f>'اسماء العملاء'!A1063</f>
        <v>0</v>
      </c>
      <c r="N3455" s="120"/>
      <c r="O3455" s="58"/>
    </row>
    <row r="3456" spans="1:15" ht="21" customHeight="1" thickBot="1">
      <c r="A3456" s="112" t="e">
        <f ca="1">OFFSET($B$2394,,,COUNTIF($B$2394:B5170,"?*"))</f>
        <v>#VALUE!</v>
      </c>
      <c r="B3456" s="76" t="str">
        <f>IFERROR(VLOOKUP(ROWS($B$2394:B3456),$C$2394:$D$4108,2,FALSE),"")</f>
        <v/>
      </c>
      <c r="C3456" s="76">
        <f>IF(ISNUMBER(SEARCH($B$3,D3456)),MAXA($C$2393:C3455)+1,0)</f>
        <v>0</v>
      </c>
      <c r="D3456" s="119"/>
      <c r="M3456" s="119">
        <f>'اسماء العملاء'!A1064</f>
        <v>0</v>
      </c>
      <c r="N3456" s="120"/>
      <c r="O3456" s="58"/>
    </row>
    <row r="3457" spans="1:15" ht="21" customHeight="1" thickBot="1">
      <c r="A3457" s="112" t="e">
        <f ca="1">OFFSET($B$2394,,,COUNTIF($B$2394:B5171,"?*"))</f>
        <v>#VALUE!</v>
      </c>
      <c r="B3457" s="76" t="str">
        <f>IFERROR(VLOOKUP(ROWS($B$2394:B3457),$C$2394:$D$4108,2,FALSE),"")</f>
        <v/>
      </c>
      <c r="C3457" s="76">
        <f>IF(ISNUMBER(SEARCH($B$3,D3457)),MAXA($C$2393:C3456)+1,0)</f>
        <v>0</v>
      </c>
      <c r="D3457" s="119"/>
      <c r="M3457" s="119">
        <f>'اسماء العملاء'!A1065</f>
        <v>0</v>
      </c>
      <c r="N3457" s="120"/>
      <c r="O3457" s="58"/>
    </row>
    <row r="3458" spans="1:15" ht="21" customHeight="1" thickBot="1">
      <c r="A3458" s="112" t="e">
        <f ca="1">OFFSET($B$2394,,,COUNTIF($B$2394:B5172,"?*"))</f>
        <v>#VALUE!</v>
      </c>
      <c r="B3458" s="76" t="str">
        <f>IFERROR(VLOOKUP(ROWS($B$2394:B3458),$C$2394:$D$4108,2,FALSE),"")</f>
        <v/>
      </c>
      <c r="C3458" s="76">
        <f>IF(ISNUMBER(SEARCH($B$3,D3458)),MAXA($C$2393:C3457)+1,0)</f>
        <v>0</v>
      </c>
      <c r="D3458" s="119"/>
      <c r="M3458" s="119">
        <f>'اسماء العملاء'!A1066</f>
        <v>0</v>
      </c>
      <c r="N3458" s="120"/>
      <c r="O3458" s="58"/>
    </row>
    <row r="3459" spans="1:15" ht="21" customHeight="1" thickBot="1">
      <c r="A3459" s="112" t="e">
        <f ca="1">OFFSET($B$2394,,,COUNTIF($B$2394:B5173,"?*"))</f>
        <v>#VALUE!</v>
      </c>
      <c r="B3459" s="76" t="str">
        <f>IFERROR(VLOOKUP(ROWS($B$2394:B3459),$C$2394:$D$4108,2,FALSE),"")</f>
        <v/>
      </c>
      <c r="C3459" s="76">
        <f>IF(ISNUMBER(SEARCH($B$3,D3459)),MAXA($C$2393:C3458)+1,0)</f>
        <v>0</v>
      </c>
      <c r="D3459" s="119"/>
      <c r="M3459" s="119">
        <f>'اسماء العملاء'!A1067</f>
        <v>0</v>
      </c>
      <c r="N3459" s="120"/>
      <c r="O3459" s="58"/>
    </row>
    <row r="3460" spans="1:15" ht="21" customHeight="1" thickBot="1">
      <c r="A3460" s="112" t="e">
        <f ca="1">OFFSET($B$2394,,,COUNTIF($B$2394:B5174,"?*"))</f>
        <v>#VALUE!</v>
      </c>
      <c r="B3460" s="76" t="str">
        <f>IFERROR(VLOOKUP(ROWS($B$2394:B3460),$C$2394:$D$4108,2,FALSE),"")</f>
        <v/>
      </c>
      <c r="C3460" s="76">
        <f>IF(ISNUMBER(SEARCH($B$3,D3460)),MAXA($C$2393:C3459)+1,0)</f>
        <v>0</v>
      </c>
      <c r="D3460" s="119"/>
      <c r="M3460" s="119">
        <f>'اسماء العملاء'!A1068</f>
        <v>0</v>
      </c>
      <c r="N3460" s="120"/>
      <c r="O3460" s="58"/>
    </row>
    <row r="3461" spans="1:15" ht="21" customHeight="1" thickBot="1">
      <c r="A3461" s="112" t="e">
        <f ca="1">OFFSET($B$2394,,,COUNTIF($B$2394:B5175,"?*"))</f>
        <v>#VALUE!</v>
      </c>
      <c r="B3461" s="76" t="str">
        <f>IFERROR(VLOOKUP(ROWS($B$2394:B3461),$C$2394:$D$4108,2,FALSE),"")</f>
        <v/>
      </c>
      <c r="C3461" s="76">
        <f>IF(ISNUMBER(SEARCH($B$3,D3461)),MAXA($C$2393:C3460)+1,0)</f>
        <v>0</v>
      </c>
      <c r="D3461" s="119"/>
      <c r="M3461" s="119">
        <f>'اسماء العملاء'!A1069</f>
        <v>0</v>
      </c>
      <c r="N3461" s="120"/>
      <c r="O3461" s="58"/>
    </row>
    <row r="3462" spans="1:15" ht="21" customHeight="1" thickBot="1">
      <c r="A3462" s="112" t="e">
        <f ca="1">OFFSET($B$2394,,,COUNTIF($B$2394:B5176,"?*"))</f>
        <v>#VALUE!</v>
      </c>
      <c r="B3462" s="76" t="str">
        <f>IFERROR(VLOOKUP(ROWS($B$2394:B3462),$C$2394:$D$4108,2,FALSE),"")</f>
        <v/>
      </c>
      <c r="C3462" s="76">
        <f>IF(ISNUMBER(SEARCH($B$3,D3462)),MAXA($C$2393:C3461)+1,0)</f>
        <v>0</v>
      </c>
      <c r="D3462" s="119"/>
      <c r="M3462" s="119">
        <f>'اسماء العملاء'!A1070</f>
        <v>0</v>
      </c>
      <c r="N3462" s="120"/>
      <c r="O3462" s="58"/>
    </row>
    <row r="3463" spans="1:15" ht="21" customHeight="1" thickBot="1">
      <c r="A3463" s="112" t="e">
        <f ca="1">OFFSET($B$2394,,,COUNTIF($B$2394:B5177,"?*"))</f>
        <v>#VALUE!</v>
      </c>
      <c r="B3463" s="76" t="str">
        <f>IFERROR(VLOOKUP(ROWS($B$2394:B3463),$C$2394:$D$4108,2,FALSE),"")</f>
        <v/>
      </c>
      <c r="C3463" s="76">
        <f>IF(ISNUMBER(SEARCH($B$3,D3463)),MAXA($C$2393:C3462)+1,0)</f>
        <v>0</v>
      </c>
      <c r="D3463" s="119"/>
      <c r="M3463" s="119">
        <f>'اسماء العملاء'!A1071</f>
        <v>0</v>
      </c>
      <c r="N3463" s="120"/>
      <c r="O3463" s="58"/>
    </row>
    <row r="3464" spans="1:15" ht="21" customHeight="1" thickBot="1">
      <c r="A3464" s="112" t="e">
        <f ca="1">OFFSET($B$2394,,,COUNTIF($B$2394:B5178,"?*"))</f>
        <v>#VALUE!</v>
      </c>
      <c r="B3464" s="76" t="str">
        <f>IFERROR(VLOOKUP(ROWS($B$2394:B3464),$C$2394:$D$4108,2,FALSE),"")</f>
        <v/>
      </c>
      <c r="C3464" s="76">
        <f>IF(ISNUMBER(SEARCH($B$3,D3464)),MAXA($C$2393:C3463)+1,0)</f>
        <v>0</v>
      </c>
      <c r="D3464" s="119"/>
      <c r="M3464" s="119">
        <f>'اسماء العملاء'!A1072</f>
        <v>0</v>
      </c>
      <c r="N3464" s="120"/>
      <c r="O3464" s="58"/>
    </row>
    <row r="3465" spans="1:15" ht="21" customHeight="1" thickBot="1">
      <c r="A3465" s="112" t="e">
        <f ca="1">OFFSET($B$2394,,,COUNTIF($B$2394:B5179,"?*"))</f>
        <v>#VALUE!</v>
      </c>
      <c r="B3465" s="76" t="str">
        <f>IFERROR(VLOOKUP(ROWS($B$2394:B3465),$C$2394:$D$4108,2,FALSE),"")</f>
        <v/>
      </c>
      <c r="C3465" s="76">
        <f>IF(ISNUMBER(SEARCH($B$3,D3465)),MAXA($C$2393:C3464)+1,0)</f>
        <v>0</v>
      </c>
      <c r="D3465" s="119"/>
      <c r="M3465" s="119">
        <f>'اسماء العملاء'!A1073</f>
        <v>0</v>
      </c>
      <c r="N3465" s="120"/>
      <c r="O3465" s="58"/>
    </row>
    <row r="3466" spans="1:15" ht="21" customHeight="1" thickBot="1">
      <c r="A3466" s="112" t="e">
        <f ca="1">OFFSET($B$2394,,,COUNTIF($B$2394:B5180,"?*"))</f>
        <v>#VALUE!</v>
      </c>
      <c r="B3466" s="76" t="str">
        <f>IFERROR(VLOOKUP(ROWS($B$2394:B3466),$C$2394:$D$4108,2,FALSE),"")</f>
        <v/>
      </c>
      <c r="C3466" s="76">
        <f>IF(ISNUMBER(SEARCH($B$3,D3466)),MAXA($C$2393:C3465)+1,0)</f>
        <v>0</v>
      </c>
      <c r="D3466" s="119"/>
      <c r="M3466" s="119">
        <f>'اسماء العملاء'!A1074</f>
        <v>0</v>
      </c>
      <c r="N3466" s="120"/>
      <c r="O3466" s="58"/>
    </row>
    <row r="3467" spans="1:15" ht="21" customHeight="1" thickBot="1">
      <c r="A3467" s="112" t="e">
        <f ca="1">OFFSET($B$2394,,,COUNTIF($B$2394:B5181,"?*"))</f>
        <v>#VALUE!</v>
      </c>
      <c r="B3467" s="76" t="str">
        <f>IFERROR(VLOOKUP(ROWS($B$2394:B3467),$C$2394:$D$4108,2,FALSE),"")</f>
        <v/>
      </c>
      <c r="C3467" s="76">
        <f>IF(ISNUMBER(SEARCH($B$3,D3467)),MAXA($C$2393:C3466)+1,0)</f>
        <v>0</v>
      </c>
      <c r="D3467" s="119"/>
      <c r="M3467" s="119">
        <f>'اسماء العملاء'!A1075</f>
        <v>0</v>
      </c>
      <c r="N3467" s="120"/>
      <c r="O3467" s="58"/>
    </row>
    <row r="3468" spans="1:15" ht="21" customHeight="1" thickBot="1">
      <c r="A3468" s="112" t="e">
        <f ca="1">OFFSET($B$2394,,,COUNTIF($B$2394:B5182,"?*"))</f>
        <v>#VALUE!</v>
      </c>
      <c r="B3468" s="76" t="str">
        <f>IFERROR(VLOOKUP(ROWS($B$2394:B3468),$C$2394:$D$4108,2,FALSE),"")</f>
        <v/>
      </c>
      <c r="C3468" s="76">
        <f>IF(ISNUMBER(SEARCH($B$3,D3468)),MAXA($C$2393:C3467)+1,0)</f>
        <v>0</v>
      </c>
      <c r="D3468" s="119"/>
      <c r="M3468" s="119">
        <f>'اسماء العملاء'!A1076</f>
        <v>0</v>
      </c>
      <c r="N3468" s="120"/>
      <c r="O3468" s="58"/>
    </row>
    <row r="3469" spans="1:15" ht="21" customHeight="1" thickBot="1">
      <c r="A3469" s="112" t="e">
        <f ca="1">OFFSET($B$2394,,,COUNTIF($B$2394:B5183,"?*"))</f>
        <v>#VALUE!</v>
      </c>
      <c r="B3469" s="76" t="str">
        <f>IFERROR(VLOOKUP(ROWS($B$2394:B3469),$C$2394:$D$4108,2,FALSE),"")</f>
        <v/>
      </c>
      <c r="C3469" s="76">
        <f>IF(ISNUMBER(SEARCH($B$3,D3469)),MAXA($C$2393:C3468)+1,0)</f>
        <v>0</v>
      </c>
      <c r="D3469" s="119"/>
      <c r="M3469" s="119">
        <f>'اسماء العملاء'!A1077</f>
        <v>0</v>
      </c>
      <c r="N3469" s="120"/>
      <c r="O3469" s="58"/>
    </row>
    <row r="3470" spans="1:15" ht="21" customHeight="1" thickBot="1">
      <c r="A3470" s="112" t="e">
        <f ca="1">OFFSET($B$2394,,,COUNTIF($B$2394:B5184,"?*"))</f>
        <v>#VALUE!</v>
      </c>
      <c r="B3470" s="76" t="str">
        <f>IFERROR(VLOOKUP(ROWS($B$2394:B3470),$C$2394:$D$4108,2,FALSE),"")</f>
        <v/>
      </c>
      <c r="C3470" s="76">
        <f>IF(ISNUMBER(SEARCH($B$3,D3470)),MAXA($C$2393:C3469)+1,0)</f>
        <v>0</v>
      </c>
      <c r="D3470" s="119"/>
      <c r="M3470" s="119">
        <f>'اسماء العملاء'!A1078</f>
        <v>0</v>
      </c>
      <c r="N3470" s="120"/>
      <c r="O3470" s="58"/>
    </row>
    <row r="3471" spans="1:15" ht="21" customHeight="1" thickBot="1">
      <c r="A3471" s="112" t="e">
        <f ca="1">OFFSET($B$2394,,,COUNTIF($B$2394:B5185,"?*"))</f>
        <v>#VALUE!</v>
      </c>
      <c r="B3471" s="76" t="str">
        <f>IFERROR(VLOOKUP(ROWS($B$2394:B3471),$C$2394:$D$4108,2,FALSE),"")</f>
        <v/>
      </c>
      <c r="C3471" s="76">
        <f>IF(ISNUMBER(SEARCH($B$3,D3471)),MAXA($C$2393:C3470)+1,0)</f>
        <v>0</v>
      </c>
      <c r="D3471" s="119"/>
      <c r="M3471" s="119">
        <f>'اسماء العملاء'!A1079</f>
        <v>0</v>
      </c>
      <c r="N3471" s="120"/>
      <c r="O3471" s="58"/>
    </row>
    <row r="3472" spans="1:15" ht="21" customHeight="1" thickBot="1">
      <c r="A3472" s="112" t="e">
        <f ca="1">OFFSET($B$2394,,,COUNTIF($B$2394:B5186,"?*"))</f>
        <v>#VALUE!</v>
      </c>
      <c r="B3472" s="76" t="str">
        <f>IFERROR(VLOOKUP(ROWS($B$2394:B3472),$C$2394:$D$4108,2,FALSE),"")</f>
        <v/>
      </c>
      <c r="C3472" s="76">
        <f>IF(ISNUMBER(SEARCH($B$3,D3472)),MAXA($C$2393:C3471)+1,0)</f>
        <v>0</v>
      </c>
      <c r="D3472" s="119"/>
      <c r="M3472" s="119">
        <f>'اسماء العملاء'!A1080</f>
        <v>0</v>
      </c>
      <c r="N3472" s="120"/>
      <c r="O3472" s="58"/>
    </row>
    <row r="3473" spans="1:15" ht="21" customHeight="1" thickBot="1">
      <c r="A3473" s="112" t="e">
        <f ca="1">OFFSET($B$2394,,,COUNTIF($B$2394:B5187,"?*"))</f>
        <v>#VALUE!</v>
      </c>
      <c r="B3473" s="76" t="str">
        <f>IFERROR(VLOOKUP(ROWS($B$2394:B3473),$C$2394:$D$4108,2,FALSE),"")</f>
        <v/>
      </c>
      <c r="C3473" s="76">
        <f>IF(ISNUMBER(SEARCH($B$3,D3473)),MAXA($C$2393:C3472)+1,0)</f>
        <v>0</v>
      </c>
      <c r="D3473" s="119"/>
      <c r="M3473" s="119">
        <f>'اسماء العملاء'!A1081</f>
        <v>0</v>
      </c>
      <c r="N3473" s="120"/>
      <c r="O3473" s="58"/>
    </row>
    <row r="3474" spans="1:15" ht="21" customHeight="1" thickBot="1">
      <c r="A3474" s="112" t="e">
        <f ca="1">OFFSET($B$2394,,,COUNTIF($B$2394:B5188,"?*"))</f>
        <v>#VALUE!</v>
      </c>
      <c r="B3474" s="76" t="str">
        <f>IFERROR(VLOOKUP(ROWS($B$2394:B3474),$C$2394:$D$4108,2,FALSE),"")</f>
        <v/>
      </c>
      <c r="C3474" s="76">
        <f>IF(ISNUMBER(SEARCH($B$3,D3474)),MAXA($C$2393:C3473)+1,0)</f>
        <v>0</v>
      </c>
      <c r="D3474" s="119"/>
      <c r="M3474" s="119">
        <f>'اسماء العملاء'!A1082</f>
        <v>0</v>
      </c>
      <c r="N3474" s="120"/>
      <c r="O3474" s="58"/>
    </row>
    <row r="3475" spans="1:15" ht="21" customHeight="1" thickBot="1">
      <c r="A3475" s="112" t="e">
        <f ca="1">OFFSET($B$2394,,,COUNTIF($B$2394:B5189,"?*"))</f>
        <v>#VALUE!</v>
      </c>
      <c r="B3475" s="76" t="str">
        <f>IFERROR(VLOOKUP(ROWS($B$2394:B3475),$C$2394:$D$4108,2,FALSE),"")</f>
        <v/>
      </c>
      <c r="C3475" s="76">
        <f>IF(ISNUMBER(SEARCH($B$3,D3475)),MAXA($C$2393:C3474)+1,0)</f>
        <v>0</v>
      </c>
      <c r="D3475" s="119"/>
      <c r="M3475" s="119">
        <f>'اسماء العملاء'!A1083</f>
        <v>0</v>
      </c>
      <c r="N3475" s="120"/>
      <c r="O3475" s="58"/>
    </row>
    <row r="3476" spans="1:15" ht="21" customHeight="1" thickBot="1">
      <c r="A3476" s="112" t="e">
        <f ca="1">OFFSET($B$2394,,,COUNTIF($B$2394:B5190,"?*"))</f>
        <v>#VALUE!</v>
      </c>
      <c r="B3476" s="76" t="str">
        <f>IFERROR(VLOOKUP(ROWS($B$2394:B3476),$C$2394:$D$4108,2,FALSE),"")</f>
        <v/>
      </c>
      <c r="C3476" s="76">
        <f>IF(ISNUMBER(SEARCH($B$3,D3476)),MAXA($C$2393:C3475)+1,0)</f>
        <v>0</v>
      </c>
      <c r="D3476" s="119"/>
      <c r="M3476" s="119">
        <f>'اسماء العملاء'!A1084</f>
        <v>0</v>
      </c>
      <c r="N3476" s="120"/>
      <c r="O3476" s="58"/>
    </row>
    <row r="3477" spans="1:15" ht="21" customHeight="1" thickBot="1">
      <c r="A3477" s="112" t="e">
        <f ca="1">OFFSET($B$2394,,,COUNTIF($B$2394:B5191,"?*"))</f>
        <v>#VALUE!</v>
      </c>
      <c r="B3477" s="76" t="str">
        <f>IFERROR(VLOOKUP(ROWS($B$2394:B3477),$C$2394:$D$4108,2,FALSE),"")</f>
        <v/>
      </c>
      <c r="C3477" s="76">
        <f>IF(ISNUMBER(SEARCH($B$3,D3477)),MAXA($C$2393:C3476)+1,0)</f>
        <v>0</v>
      </c>
      <c r="D3477" s="119"/>
      <c r="M3477" s="119">
        <f>'اسماء العملاء'!A1085</f>
        <v>0</v>
      </c>
      <c r="N3477" s="120"/>
      <c r="O3477" s="58"/>
    </row>
    <row r="3478" spans="1:15" ht="21" customHeight="1" thickBot="1">
      <c r="A3478" s="112" t="e">
        <f ca="1">OFFSET($B$2394,,,COUNTIF($B$2394:B5192,"?*"))</f>
        <v>#VALUE!</v>
      </c>
      <c r="B3478" s="76" t="str">
        <f>IFERROR(VLOOKUP(ROWS($B$2394:B3478),$C$2394:$D$4108,2,FALSE),"")</f>
        <v/>
      </c>
      <c r="C3478" s="76">
        <f>IF(ISNUMBER(SEARCH($B$3,D3478)),MAXA($C$2393:C3477)+1,0)</f>
        <v>0</v>
      </c>
      <c r="D3478" s="119"/>
      <c r="M3478" s="119">
        <f>'اسماء العملاء'!A1086</f>
        <v>0</v>
      </c>
      <c r="N3478" s="120"/>
      <c r="O3478" s="58"/>
    </row>
    <row r="3479" spans="1:15" ht="21" customHeight="1" thickBot="1">
      <c r="A3479" s="112" t="e">
        <f ca="1">OFFSET($B$2394,,,COUNTIF($B$2394:B5193,"?*"))</f>
        <v>#VALUE!</v>
      </c>
      <c r="B3479" s="76" t="str">
        <f>IFERROR(VLOOKUP(ROWS($B$2394:B3479),$C$2394:$D$4108,2,FALSE),"")</f>
        <v/>
      </c>
      <c r="C3479" s="76">
        <f>IF(ISNUMBER(SEARCH($B$3,D3479)),MAXA($C$2393:C3478)+1,0)</f>
        <v>0</v>
      </c>
      <c r="D3479" s="119"/>
      <c r="M3479" s="119">
        <f>'اسماء العملاء'!A1087</f>
        <v>0</v>
      </c>
      <c r="N3479" s="120"/>
      <c r="O3479" s="58"/>
    </row>
    <row r="3480" spans="1:15" ht="21" customHeight="1" thickBot="1">
      <c r="A3480" s="112" t="e">
        <f ca="1">OFFSET($B$2394,,,COUNTIF($B$2394:B5194,"?*"))</f>
        <v>#VALUE!</v>
      </c>
      <c r="B3480" s="76" t="str">
        <f>IFERROR(VLOOKUP(ROWS($B$2394:B3480),$C$2394:$D$4108,2,FALSE),"")</f>
        <v/>
      </c>
      <c r="C3480" s="76">
        <f>IF(ISNUMBER(SEARCH($B$3,D3480)),MAXA($C$2393:C3479)+1,0)</f>
        <v>0</v>
      </c>
      <c r="D3480" s="119"/>
      <c r="M3480" s="119">
        <f>'اسماء العملاء'!A1088</f>
        <v>0</v>
      </c>
      <c r="N3480" s="120"/>
      <c r="O3480" s="58"/>
    </row>
    <row r="3481" spans="1:15" ht="21" customHeight="1" thickBot="1">
      <c r="A3481" s="112" t="e">
        <f ca="1">OFFSET($B$2394,,,COUNTIF($B$2394:B5195,"?*"))</f>
        <v>#VALUE!</v>
      </c>
      <c r="B3481" s="76" t="str">
        <f>IFERROR(VLOOKUP(ROWS($B$2394:B3481),$C$2394:$D$4108,2,FALSE),"")</f>
        <v/>
      </c>
      <c r="C3481" s="76">
        <f>IF(ISNUMBER(SEARCH($B$3,D3481)),MAXA($C$2393:C3480)+1,0)</f>
        <v>0</v>
      </c>
      <c r="D3481" s="119"/>
      <c r="M3481" s="119">
        <f>'اسماء العملاء'!A1089</f>
        <v>0</v>
      </c>
      <c r="N3481" s="120"/>
      <c r="O3481" s="58"/>
    </row>
    <row r="3482" spans="1:15" ht="21" customHeight="1" thickBot="1">
      <c r="A3482" s="112" t="e">
        <f ca="1">OFFSET($B$2394,,,COUNTIF($B$2394:B5196,"?*"))</f>
        <v>#VALUE!</v>
      </c>
      <c r="B3482" s="76" t="str">
        <f>IFERROR(VLOOKUP(ROWS($B$2394:B3482),$C$2394:$D$4108,2,FALSE),"")</f>
        <v/>
      </c>
      <c r="C3482" s="76">
        <f>IF(ISNUMBER(SEARCH($B$3,D3482)),MAXA($C$2393:C3481)+1,0)</f>
        <v>0</v>
      </c>
      <c r="D3482" s="119"/>
      <c r="M3482" s="119">
        <f>'اسماء العملاء'!A1090</f>
        <v>0</v>
      </c>
      <c r="N3482" s="120"/>
      <c r="O3482" s="58"/>
    </row>
    <row r="3483" spans="1:15" ht="21" customHeight="1" thickBot="1">
      <c r="A3483" s="112" t="e">
        <f ca="1">OFFSET($B$2394,,,COUNTIF($B$2394:B5197,"?*"))</f>
        <v>#VALUE!</v>
      </c>
      <c r="B3483" s="76" t="str">
        <f>IFERROR(VLOOKUP(ROWS($B$2394:B3483),$C$2394:$D$4108,2,FALSE),"")</f>
        <v/>
      </c>
      <c r="C3483" s="76">
        <f>IF(ISNUMBER(SEARCH($B$3,D3483)),MAXA($C$2393:C3482)+1,0)</f>
        <v>0</v>
      </c>
      <c r="D3483" s="119"/>
      <c r="M3483" s="119">
        <f>'اسماء العملاء'!A1091</f>
        <v>0</v>
      </c>
      <c r="N3483" s="120"/>
      <c r="O3483" s="58"/>
    </row>
    <row r="3484" spans="1:15" ht="21" customHeight="1" thickBot="1">
      <c r="A3484" s="112" t="e">
        <f ca="1">OFFSET($B$2394,,,COUNTIF($B$2394:B5198,"?*"))</f>
        <v>#VALUE!</v>
      </c>
      <c r="B3484" s="76" t="str">
        <f>IFERROR(VLOOKUP(ROWS($B$2394:B3484),$C$2394:$D$4108,2,FALSE),"")</f>
        <v/>
      </c>
      <c r="C3484" s="76">
        <f>IF(ISNUMBER(SEARCH($B$3,D3484)),MAXA($C$2393:C3483)+1,0)</f>
        <v>0</v>
      </c>
      <c r="D3484" s="119"/>
      <c r="M3484" s="119">
        <f>'اسماء العملاء'!A1092</f>
        <v>0</v>
      </c>
      <c r="N3484" s="120"/>
      <c r="O3484" s="58"/>
    </row>
    <row r="3485" spans="1:15" ht="21" customHeight="1" thickBot="1">
      <c r="A3485" s="112" t="e">
        <f ca="1">OFFSET($B$2394,,,COUNTIF($B$2394:B5199,"?*"))</f>
        <v>#VALUE!</v>
      </c>
      <c r="B3485" s="76" t="str">
        <f>IFERROR(VLOOKUP(ROWS($B$2394:B3485),$C$2394:$D$4108,2,FALSE),"")</f>
        <v/>
      </c>
      <c r="C3485" s="76">
        <f>IF(ISNUMBER(SEARCH($B$3,D3485)),MAXA($C$2393:C3484)+1,0)</f>
        <v>0</v>
      </c>
      <c r="D3485" s="119"/>
      <c r="M3485" s="119">
        <f>'اسماء العملاء'!A1093</f>
        <v>0</v>
      </c>
      <c r="N3485" s="120"/>
      <c r="O3485" s="58"/>
    </row>
    <row r="3486" spans="1:15" ht="21" customHeight="1" thickBot="1">
      <c r="A3486" s="112" t="e">
        <f ca="1">OFFSET($B$2394,,,COUNTIF($B$2394:B5200,"?*"))</f>
        <v>#VALUE!</v>
      </c>
      <c r="B3486" s="76" t="str">
        <f>IFERROR(VLOOKUP(ROWS($B$2394:B3486),$C$2394:$D$4108,2,FALSE),"")</f>
        <v/>
      </c>
      <c r="C3486" s="76">
        <f>IF(ISNUMBER(SEARCH($B$3,D3486)),MAXA($C$2393:C3485)+1,0)</f>
        <v>0</v>
      </c>
      <c r="D3486" s="119"/>
      <c r="M3486" s="119">
        <f>'اسماء العملاء'!A1094</f>
        <v>0</v>
      </c>
      <c r="N3486" s="120"/>
      <c r="O3486" s="58"/>
    </row>
    <row r="3487" spans="1:15" ht="21" customHeight="1" thickBot="1">
      <c r="A3487" s="112" t="e">
        <f ca="1">OFFSET($B$2394,,,COUNTIF($B$2394:B5201,"?*"))</f>
        <v>#VALUE!</v>
      </c>
      <c r="B3487" s="76" t="str">
        <f>IFERROR(VLOOKUP(ROWS($B$2394:B3487),$C$2394:$D$4108,2,FALSE),"")</f>
        <v/>
      </c>
      <c r="C3487" s="76">
        <f>IF(ISNUMBER(SEARCH($B$3,D3487)),MAXA($C$2393:C3486)+1,0)</f>
        <v>0</v>
      </c>
      <c r="D3487" s="119"/>
      <c r="M3487" s="119">
        <f>'اسماء العملاء'!A1095</f>
        <v>0</v>
      </c>
      <c r="N3487" s="120"/>
      <c r="O3487" s="58"/>
    </row>
    <row r="3488" spans="1:15" ht="21" customHeight="1" thickBot="1">
      <c r="A3488" s="112" t="e">
        <f ca="1">OFFSET($B$2394,,,COUNTIF($B$2394:B5202,"?*"))</f>
        <v>#VALUE!</v>
      </c>
      <c r="B3488" s="76" t="str">
        <f>IFERROR(VLOOKUP(ROWS($B$2394:B3488),$C$2394:$D$4108,2,FALSE),"")</f>
        <v/>
      </c>
      <c r="C3488" s="76">
        <f>IF(ISNUMBER(SEARCH($B$3,D3488)),MAXA($C$2393:C3487)+1,0)</f>
        <v>0</v>
      </c>
      <c r="D3488" s="119"/>
      <c r="M3488" s="119">
        <f>'اسماء العملاء'!A1096</f>
        <v>0</v>
      </c>
      <c r="N3488" s="120"/>
      <c r="O3488" s="58"/>
    </row>
    <row r="3489" spans="1:15" ht="21" customHeight="1" thickBot="1">
      <c r="A3489" s="112" t="e">
        <f ca="1">OFFSET($B$2394,,,COUNTIF($B$2394:B5203,"?*"))</f>
        <v>#VALUE!</v>
      </c>
      <c r="B3489" s="76" t="str">
        <f>IFERROR(VLOOKUP(ROWS($B$2394:B3489),$C$2394:$D$4108,2,FALSE),"")</f>
        <v/>
      </c>
      <c r="C3489" s="76">
        <f>IF(ISNUMBER(SEARCH($B$3,D3489)),MAXA($C$2393:C3488)+1,0)</f>
        <v>0</v>
      </c>
      <c r="D3489" s="119"/>
      <c r="M3489" s="119">
        <f>'اسماء العملاء'!A1097</f>
        <v>0</v>
      </c>
      <c r="N3489" s="120"/>
      <c r="O3489" s="58"/>
    </row>
    <row r="3490" spans="1:15" ht="21" customHeight="1" thickBot="1">
      <c r="A3490" s="112" t="e">
        <f ca="1">OFFSET($B$2394,,,COUNTIF($B$2394:B5204,"?*"))</f>
        <v>#VALUE!</v>
      </c>
      <c r="B3490" s="76" t="str">
        <f>IFERROR(VLOOKUP(ROWS($B$2394:B3490),$C$2394:$D$4108,2,FALSE),"")</f>
        <v/>
      </c>
      <c r="C3490" s="76">
        <f>IF(ISNUMBER(SEARCH($B$3,D3490)),MAXA($C$2393:C3489)+1,0)</f>
        <v>0</v>
      </c>
      <c r="D3490" s="119"/>
      <c r="M3490" s="119">
        <f>'اسماء العملاء'!A1098</f>
        <v>0</v>
      </c>
      <c r="N3490" s="120"/>
      <c r="O3490" s="58"/>
    </row>
    <row r="3491" spans="1:15" ht="21" customHeight="1" thickBot="1">
      <c r="A3491" s="112" t="e">
        <f ca="1">OFFSET($B$2394,,,COUNTIF($B$2394:B5205,"?*"))</f>
        <v>#VALUE!</v>
      </c>
      <c r="B3491" s="76" t="str">
        <f>IFERROR(VLOOKUP(ROWS($B$2394:B3491),$C$2394:$D$4108,2,FALSE),"")</f>
        <v/>
      </c>
      <c r="C3491" s="76">
        <f>IF(ISNUMBER(SEARCH($B$3,D3491)),MAXA($C$2393:C3490)+1,0)</f>
        <v>0</v>
      </c>
      <c r="D3491" s="119"/>
      <c r="M3491" s="119">
        <f>'اسماء العملاء'!A1099</f>
        <v>0</v>
      </c>
      <c r="N3491" s="120"/>
      <c r="O3491" s="58"/>
    </row>
    <row r="3492" spans="1:15" ht="21" customHeight="1" thickBot="1">
      <c r="A3492" s="112" t="e">
        <f ca="1">OFFSET($B$2394,,,COUNTIF($B$2394:B5206,"?*"))</f>
        <v>#VALUE!</v>
      </c>
      <c r="B3492" s="76" t="str">
        <f>IFERROR(VLOOKUP(ROWS($B$2394:B3492),$C$2394:$D$4108,2,FALSE),"")</f>
        <v/>
      </c>
      <c r="C3492" s="76">
        <f>IF(ISNUMBER(SEARCH($B$3,D3492)),MAXA($C$2393:C3491)+1,0)</f>
        <v>0</v>
      </c>
      <c r="D3492" s="119"/>
      <c r="M3492" s="119">
        <f>'اسماء العملاء'!A1100</f>
        <v>0</v>
      </c>
      <c r="N3492" s="120"/>
      <c r="O3492" s="58"/>
    </row>
    <row r="3493" spans="1:15" ht="21" customHeight="1" thickBot="1">
      <c r="A3493" s="112" t="e">
        <f ca="1">OFFSET($B$2394,,,COUNTIF($B$2394:B5207,"?*"))</f>
        <v>#VALUE!</v>
      </c>
      <c r="B3493" s="76" t="str">
        <f>IFERROR(VLOOKUP(ROWS($B$2394:B3493),$C$2394:$D$4108,2,FALSE),"")</f>
        <v/>
      </c>
      <c r="C3493" s="76">
        <f>IF(ISNUMBER(SEARCH($B$3,D3493)),MAXA($C$2393:C3492)+1,0)</f>
        <v>0</v>
      </c>
      <c r="D3493" s="119"/>
      <c r="M3493" s="119">
        <f>'اسماء العملاء'!A1101</f>
        <v>0</v>
      </c>
      <c r="N3493" s="120"/>
      <c r="O3493" s="58"/>
    </row>
    <row r="3494" spans="1:15" ht="21" customHeight="1" thickBot="1">
      <c r="A3494" s="112" t="e">
        <f ca="1">OFFSET($B$2394,,,COUNTIF($B$2394:B5208,"?*"))</f>
        <v>#VALUE!</v>
      </c>
      <c r="B3494" s="76" t="str">
        <f>IFERROR(VLOOKUP(ROWS($B$2394:B3494),$C$2394:$D$4108,2,FALSE),"")</f>
        <v/>
      </c>
      <c r="C3494" s="76">
        <f>IF(ISNUMBER(SEARCH($B$3,D3494)),MAXA($C$2393:C3493)+1,0)</f>
        <v>0</v>
      </c>
      <c r="D3494" s="119"/>
      <c r="M3494" s="119">
        <f>'اسماء العملاء'!A1102</f>
        <v>0</v>
      </c>
      <c r="N3494" s="120"/>
      <c r="O3494" s="58"/>
    </row>
    <row r="3495" spans="1:15" ht="21" customHeight="1" thickBot="1">
      <c r="A3495" s="112" t="e">
        <f ca="1">OFFSET($B$2394,,,COUNTIF($B$2394:B5209,"?*"))</f>
        <v>#VALUE!</v>
      </c>
      <c r="B3495" s="76" t="str">
        <f>IFERROR(VLOOKUP(ROWS($B$2394:B3495),$C$2394:$D$4108,2,FALSE),"")</f>
        <v/>
      </c>
      <c r="C3495" s="76">
        <f>IF(ISNUMBER(SEARCH($B$3,D3495)),MAXA($C$2393:C3494)+1,0)</f>
        <v>0</v>
      </c>
      <c r="D3495" s="119"/>
      <c r="M3495" s="119">
        <f>'اسماء العملاء'!A1103</f>
        <v>0</v>
      </c>
      <c r="N3495" s="120"/>
      <c r="O3495" s="58"/>
    </row>
    <row r="3496" spans="1:15" ht="21" customHeight="1" thickBot="1">
      <c r="A3496" s="112" t="e">
        <f ca="1">OFFSET($B$2394,,,COUNTIF($B$2394:B5210,"?*"))</f>
        <v>#VALUE!</v>
      </c>
      <c r="B3496" s="76" t="str">
        <f>IFERROR(VLOOKUP(ROWS($B$2394:B3496),$C$2394:$D$4108,2,FALSE),"")</f>
        <v/>
      </c>
      <c r="C3496" s="76">
        <f>IF(ISNUMBER(SEARCH($B$3,D3496)),MAXA($C$2393:C3495)+1,0)</f>
        <v>0</v>
      </c>
      <c r="D3496" s="119"/>
      <c r="M3496" s="119">
        <f>'اسماء العملاء'!A1104</f>
        <v>0</v>
      </c>
      <c r="N3496" s="120"/>
      <c r="O3496" s="58"/>
    </row>
    <row r="3497" spans="1:15" ht="21" customHeight="1" thickBot="1">
      <c r="A3497" s="112" t="e">
        <f ca="1">OFFSET($B$2394,,,COUNTIF($B$2394:B5211,"?*"))</f>
        <v>#VALUE!</v>
      </c>
      <c r="B3497" s="76" t="str">
        <f>IFERROR(VLOOKUP(ROWS($B$2394:B3497),$C$2394:$D$4108,2,FALSE),"")</f>
        <v/>
      </c>
      <c r="C3497" s="76">
        <f>IF(ISNUMBER(SEARCH($B$3,D3497)),MAXA($C$2393:C3496)+1,0)</f>
        <v>0</v>
      </c>
      <c r="D3497" s="119"/>
      <c r="M3497" s="119">
        <f>'اسماء العملاء'!A1105</f>
        <v>0</v>
      </c>
      <c r="N3497" s="120"/>
      <c r="O3497" s="58"/>
    </row>
    <row r="3498" spans="1:15" ht="21" customHeight="1" thickBot="1">
      <c r="A3498" s="112" t="e">
        <f ca="1">OFFSET($B$2394,,,COUNTIF($B$2394:B5212,"?*"))</f>
        <v>#VALUE!</v>
      </c>
      <c r="B3498" s="76" t="str">
        <f>IFERROR(VLOOKUP(ROWS($B$2394:B3498),$C$2394:$D$4108,2,FALSE),"")</f>
        <v/>
      </c>
      <c r="C3498" s="76">
        <f>IF(ISNUMBER(SEARCH($B$3,D3498)),MAXA($C$2393:C3497)+1,0)</f>
        <v>0</v>
      </c>
      <c r="D3498" s="119"/>
      <c r="M3498" s="119">
        <f>'اسماء العملاء'!A1106</f>
        <v>0</v>
      </c>
      <c r="N3498" s="120"/>
      <c r="O3498" s="58"/>
    </row>
    <row r="3499" spans="1:15" ht="21" customHeight="1" thickBot="1">
      <c r="A3499" s="112" t="e">
        <f ca="1">OFFSET($B$2394,,,COUNTIF($B$2394:B5213,"?*"))</f>
        <v>#VALUE!</v>
      </c>
      <c r="B3499" s="76" t="str">
        <f>IFERROR(VLOOKUP(ROWS($B$2394:B3499),$C$2394:$D$4108,2,FALSE),"")</f>
        <v/>
      </c>
      <c r="C3499" s="76">
        <f>IF(ISNUMBER(SEARCH($B$3,D3499)),MAXA($C$2393:C3498)+1,0)</f>
        <v>0</v>
      </c>
      <c r="D3499" s="119"/>
      <c r="M3499" s="119">
        <f>'اسماء العملاء'!A1107</f>
        <v>0</v>
      </c>
      <c r="N3499" s="120"/>
      <c r="O3499" s="58"/>
    </row>
    <row r="3500" spans="1:15" ht="21" customHeight="1" thickBot="1">
      <c r="A3500" s="112" t="e">
        <f ca="1">OFFSET($B$2394,,,COUNTIF($B$2394:B5214,"?*"))</f>
        <v>#VALUE!</v>
      </c>
      <c r="B3500" s="76" t="str">
        <f>IFERROR(VLOOKUP(ROWS($B$2394:B3500),$C$2394:$D$4108,2,FALSE),"")</f>
        <v/>
      </c>
      <c r="C3500" s="76">
        <f>IF(ISNUMBER(SEARCH($B$3,D3500)),MAXA($C$2393:C3499)+1,0)</f>
        <v>0</v>
      </c>
      <c r="D3500" s="119"/>
      <c r="M3500" s="119">
        <f>'اسماء العملاء'!A1108</f>
        <v>0</v>
      </c>
      <c r="N3500" s="120"/>
      <c r="O3500" s="58"/>
    </row>
    <row r="3501" spans="1:15" ht="21" customHeight="1" thickBot="1">
      <c r="A3501" s="112" t="e">
        <f ca="1">OFFSET($B$2394,,,COUNTIF($B$2394:B5215,"?*"))</f>
        <v>#VALUE!</v>
      </c>
      <c r="B3501" s="76" t="str">
        <f>IFERROR(VLOOKUP(ROWS($B$2394:B3501),$C$2394:$D$4108,2,FALSE),"")</f>
        <v/>
      </c>
      <c r="C3501" s="76">
        <f>IF(ISNUMBER(SEARCH($B$3,D3501)),MAXA($C$2393:C3500)+1,0)</f>
        <v>0</v>
      </c>
      <c r="D3501" s="119"/>
      <c r="M3501" s="119">
        <f>'اسماء العملاء'!A1109</f>
        <v>0</v>
      </c>
      <c r="N3501" s="120"/>
      <c r="O3501" s="58"/>
    </row>
    <row r="3502" spans="1:15" ht="21" customHeight="1" thickBot="1">
      <c r="A3502" s="112" t="e">
        <f ca="1">OFFSET($B$2394,,,COUNTIF($B$2394:B5216,"?*"))</f>
        <v>#VALUE!</v>
      </c>
      <c r="B3502" s="76" t="str">
        <f>IFERROR(VLOOKUP(ROWS($B$2394:B3502),$C$2394:$D$4108,2,FALSE),"")</f>
        <v/>
      </c>
      <c r="C3502" s="76">
        <f>IF(ISNUMBER(SEARCH($B$3,D3502)),MAXA($C$2393:C3501)+1,0)</f>
        <v>0</v>
      </c>
      <c r="D3502" s="119"/>
      <c r="M3502" s="119">
        <f>'اسماء العملاء'!A1110</f>
        <v>0</v>
      </c>
      <c r="N3502" s="120"/>
      <c r="O3502" s="58"/>
    </row>
    <row r="3503" spans="1:15" ht="21" customHeight="1" thickBot="1">
      <c r="A3503" s="112" t="e">
        <f ca="1">OFFSET($B$2394,,,COUNTIF($B$2394:B5217,"?*"))</f>
        <v>#VALUE!</v>
      </c>
      <c r="B3503" s="76" t="str">
        <f>IFERROR(VLOOKUP(ROWS($B$2394:B3503),$C$2394:$D$4108,2,FALSE),"")</f>
        <v/>
      </c>
      <c r="C3503" s="76">
        <f>IF(ISNUMBER(SEARCH($B$3,D3503)),MAXA($C$2393:C3502)+1,0)</f>
        <v>0</v>
      </c>
      <c r="D3503" s="119"/>
      <c r="M3503" s="119">
        <f>'اسماء العملاء'!A1111</f>
        <v>0</v>
      </c>
      <c r="N3503" s="120"/>
      <c r="O3503" s="58"/>
    </row>
    <row r="3504" spans="1:15" ht="21" customHeight="1" thickBot="1">
      <c r="A3504" s="112" t="e">
        <f ca="1">OFFSET($B$2394,,,COUNTIF($B$2394:B5218,"?*"))</f>
        <v>#VALUE!</v>
      </c>
      <c r="B3504" s="76" t="str">
        <f>IFERROR(VLOOKUP(ROWS($B$2394:B3504),$C$2394:$D$4108,2,FALSE),"")</f>
        <v/>
      </c>
      <c r="C3504" s="76">
        <f>IF(ISNUMBER(SEARCH($B$3,D3504)),MAXA($C$2393:C3503)+1,0)</f>
        <v>0</v>
      </c>
      <c r="D3504" s="119"/>
      <c r="M3504" s="119">
        <f>'اسماء العملاء'!A1112</f>
        <v>0</v>
      </c>
      <c r="N3504" s="120"/>
      <c r="O3504" s="58"/>
    </row>
    <row r="3505" spans="1:15" ht="21" customHeight="1" thickBot="1">
      <c r="A3505" s="112" t="e">
        <f ca="1">OFFSET($B$2394,,,COUNTIF($B$2394:B5219,"?*"))</f>
        <v>#VALUE!</v>
      </c>
      <c r="B3505" s="76" t="str">
        <f>IFERROR(VLOOKUP(ROWS($B$2394:B3505),$C$2394:$D$4108,2,FALSE),"")</f>
        <v/>
      </c>
      <c r="C3505" s="76">
        <f>IF(ISNUMBER(SEARCH($B$3,D3505)),MAXA($C$2393:C3504)+1,0)</f>
        <v>0</v>
      </c>
      <c r="D3505" s="119"/>
      <c r="M3505" s="119">
        <f>'اسماء العملاء'!A1113</f>
        <v>0</v>
      </c>
      <c r="N3505" s="120"/>
      <c r="O3505" s="58"/>
    </row>
    <row r="3506" spans="1:15" ht="21" customHeight="1" thickBot="1">
      <c r="A3506" s="112" t="e">
        <f ca="1">OFFSET($B$2394,,,COUNTIF($B$2394:B5220,"?*"))</f>
        <v>#VALUE!</v>
      </c>
      <c r="B3506" s="76" t="str">
        <f>IFERROR(VLOOKUP(ROWS($B$2394:B3506),$C$2394:$D$4108,2,FALSE),"")</f>
        <v/>
      </c>
      <c r="C3506" s="76">
        <f>IF(ISNUMBER(SEARCH($B$3,D3506)),MAXA($C$2393:C3505)+1,0)</f>
        <v>0</v>
      </c>
      <c r="D3506" s="119"/>
      <c r="M3506" s="119">
        <f>'اسماء العملاء'!A1114</f>
        <v>0</v>
      </c>
      <c r="N3506" s="120"/>
      <c r="O3506" s="58"/>
    </row>
    <row r="3507" spans="1:15" ht="21" customHeight="1" thickBot="1">
      <c r="A3507" s="112" t="e">
        <f ca="1">OFFSET($B$2394,,,COUNTIF($B$2394:B5221,"?*"))</f>
        <v>#VALUE!</v>
      </c>
      <c r="B3507" s="76" t="str">
        <f>IFERROR(VLOOKUP(ROWS($B$2394:B3507),$C$2394:$D$4108,2,FALSE),"")</f>
        <v/>
      </c>
      <c r="C3507" s="76">
        <f>IF(ISNUMBER(SEARCH($B$3,D3507)),MAXA($C$2393:C3506)+1,0)</f>
        <v>0</v>
      </c>
      <c r="D3507" s="119"/>
      <c r="M3507" s="119">
        <f>'اسماء العملاء'!A1115</f>
        <v>0</v>
      </c>
      <c r="N3507" s="120"/>
      <c r="O3507" s="58"/>
    </row>
    <row r="3508" spans="1:15" ht="21" customHeight="1" thickBot="1">
      <c r="A3508" s="112" t="e">
        <f ca="1">OFFSET($B$2394,,,COUNTIF($B$2394:B5222,"?*"))</f>
        <v>#VALUE!</v>
      </c>
      <c r="B3508" s="76" t="str">
        <f>IFERROR(VLOOKUP(ROWS($B$2394:B3508),$C$2394:$D$4108,2,FALSE),"")</f>
        <v/>
      </c>
      <c r="C3508" s="76">
        <f>IF(ISNUMBER(SEARCH($B$3,D3508)),MAXA($C$2393:C3507)+1,0)</f>
        <v>0</v>
      </c>
      <c r="D3508" s="119"/>
      <c r="M3508" s="119">
        <f>'اسماء العملاء'!A1116</f>
        <v>0</v>
      </c>
      <c r="N3508" s="120"/>
      <c r="O3508" s="58"/>
    </row>
    <row r="3509" spans="1:15" ht="21" customHeight="1" thickBot="1">
      <c r="A3509" s="112" t="e">
        <f ca="1">OFFSET($B$2394,,,COUNTIF($B$2394:B5223,"?*"))</f>
        <v>#VALUE!</v>
      </c>
      <c r="B3509" s="76" t="str">
        <f>IFERROR(VLOOKUP(ROWS($B$2394:B3509),$C$2394:$D$4108,2,FALSE),"")</f>
        <v/>
      </c>
      <c r="C3509" s="76">
        <f>IF(ISNUMBER(SEARCH($B$3,D3509)),MAXA($C$2393:C3508)+1,0)</f>
        <v>0</v>
      </c>
      <c r="D3509" s="119"/>
      <c r="M3509" s="119">
        <f>'اسماء العملاء'!A1117</f>
        <v>0</v>
      </c>
      <c r="N3509" s="120"/>
      <c r="O3509" s="58"/>
    </row>
    <row r="3510" spans="1:15" ht="21" customHeight="1" thickBot="1">
      <c r="A3510" s="112" t="e">
        <f ca="1">OFFSET($B$2394,,,COUNTIF($B$2394:B5224,"?*"))</f>
        <v>#VALUE!</v>
      </c>
      <c r="B3510" s="76" t="str">
        <f>IFERROR(VLOOKUP(ROWS($B$2394:B3510),$C$2394:$D$4108,2,FALSE),"")</f>
        <v/>
      </c>
      <c r="C3510" s="76">
        <f>IF(ISNUMBER(SEARCH($B$3,D3510)),MAXA($C$2393:C3509)+1,0)</f>
        <v>0</v>
      </c>
      <c r="D3510" s="119"/>
      <c r="M3510" s="119">
        <f>'اسماء العملاء'!A1118</f>
        <v>0</v>
      </c>
      <c r="N3510" s="120"/>
      <c r="O3510" s="58"/>
    </row>
    <row r="3511" spans="1:15" ht="21" customHeight="1" thickBot="1">
      <c r="A3511" s="112" t="e">
        <f ca="1">OFFSET($B$2394,,,COUNTIF($B$2394:B5225,"?*"))</f>
        <v>#VALUE!</v>
      </c>
      <c r="B3511" s="76" t="str">
        <f>IFERROR(VLOOKUP(ROWS($B$2394:B3511),$C$2394:$D$4108,2,FALSE),"")</f>
        <v/>
      </c>
      <c r="C3511" s="76">
        <f>IF(ISNUMBER(SEARCH($B$3,D3511)),MAXA($C$2393:C3510)+1,0)</f>
        <v>0</v>
      </c>
      <c r="D3511" s="119"/>
      <c r="M3511" s="119">
        <f>'اسماء العملاء'!A1119</f>
        <v>0</v>
      </c>
      <c r="N3511" s="120"/>
      <c r="O3511" s="58"/>
    </row>
    <row r="3512" spans="1:15" ht="21" customHeight="1" thickBot="1">
      <c r="A3512" s="112" t="e">
        <f ca="1">OFFSET($B$2394,,,COUNTIF($B$2394:B5226,"?*"))</f>
        <v>#VALUE!</v>
      </c>
      <c r="B3512" s="76" t="str">
        <f>IFERROR(VLOOKUP(ROWS($B$2394:B3512),$C$2394:$D$4108,2,FALSE),"")</f>
        <v/>
      </c>
      <c r="C3512" s="76">
        <f>IF(ISNUMBER(SEARCH($B$3,D3512)),MAXA($C$2393:C3511)+1,0)</f>
        <v>0</v>
      </c>
      <c r="D3512" s="119"/>
      <c r="M3512" s="119">
        <f>'اسماء العملاء'!A1120</f>
        <v>0</v>
      </c>
      <c r="N3512" s="120"/>
      <c r="O3512" s="58"/>
    </row>
    <row r="3513" spans="1:15" ht="21" customHeight="1" thickBot="1">
      <c r="A3513" s="112" t="e">
        <f ca="1">OFFSET($B$2394,,,COUNTIF($B$2394:B5227,"?*"))</f>
        <v>#VALUE!</v>
      </c>
      <c r="B3513" s="76" t="str">
        <f>IFERROR(VLOOKUP(ROWS($B$2394:B3513),$C$2394:$D$4108,2,FALSE),"")</f>
        <v/>
      </c>
      <c r="C3513" s="76">
        <f>IF(ISNUMBER(SEARCH($B$3,D3513)),MAXA($C$2393:C3512)+1,0)</f>
        <v>0</v>
      </c>
      <c r="D3513" s="119"/>
      <c r="M3513" s="119">
        <f>'اسماء العملاء'!A1121</f>
        <v>0</v>
      </c>
      <c r="N3513" s="120"/>
      <c r="O3513" s="58"/>
    </row>
    <row r="3514" spans="1:15" ht="21" customHeight="1" thickBot="1">
      <c r="A3514" s="112" t="e">
        <f ca="1">OFFSET($B$2394,,,COUNTIF($B$2394:B5228,"?*"))</f>
        <v>#VALUE!</v>
      </c>
      <c r="B3514" s="76" t="str">
        <f>IFERROR(VLOOKUP(ROWS($B$2394:B3514),$C$2394:$D$4108,2,FALSE),"")</f>
        <v/>
      </c>
      <c r="C3514" s="76">
        <f>IF(ISNUMBER(SEARCH($B$3,D3514)),MAXA($C$2393:C3513)+1,0)</f>
        <v>0</v>
      </c>
      <c r="D3514" s="119"/>
      <c r="M3514" s="119">
        <f>'اسماء العملاء'!A1122</f>
        <v>0</v>
      </c>
      <c r="N3514" s="120"/>
      <c r="O3514" s="58"/>
    </row>
    <row r="3515" spans="1:15" ht="21" customHeight="1" thickBot="1">
      <c r="A3515" s="112" t="e">
        <f ca="1">OFFSET($B$2394,,,COUNTIF($B$2394:B5229,"?*"))</f>
        <v>#VALUE!</v>
      </c>
      <c r="B3515" s="76" t="str">
        <f>IFERROR(VLOOKUP(ROWS($B$2394:B3515),$C$2394:$D$4108,2,FALSE),"")</f>
        <v/>
      </c>
      <c r="C3515" s="76">
        <f>IF(ISNUMBER(SEARCH($B$3,D3515)),MAXA($C$2393:C3514)+1,0)</f>
        <v>0</v>
      </c>
      <c r="D3515" s="119"/>
      <c r="M3515" s="119">
        <f>'اسماء العملاء'!A1123</f>
        <v>0</v>
      </c>
      <c r="N3515" s="120"/>
      <c r="O3515" s="58"/>
    </row>
    <row r="3516" spans="1:15" ht="21" customHeight="1" thickBot="1">
      <c r="A3516" s="112" t="e">
        <f ca="1">OFFSET($B$2394,,,COUNTIF($B$2394:B5230,"?*"))</f>
        <v>#VALUE!</v>
      </c>
      <c r="B3516" s="76" t="str">
        <f>IFERROR(VLOOKUP(ROWS($B$2394:B3516),$C$2394:$D$4108,2,FALSE),"")</f>
        <v/>
      </c>
      <c r="C3516" s="76">
        <f>IF(ISNUMBER(SEARCH($B$3,D3516)),MAXA($C$2393:C3515)+1,0)</f>
        <v>0</v>
      </c>
      <c r="D3516" s="119"/>
      <c r="M3516" s="119">
        <f>'اسماء العملاء'!A1124</f>
        <v>0</v>
      </c>
      <c r="N3516" s="120"/>
      <c r="O3516" s="58"/>
    </row>
    <row r="3517" spans="1:15" ht="21" customHeight="1" thickBot="1">
      <c r="A3517" s="112" t="e">
        <f ca="1">OFFSET($B$2394,,,COUNTIF($B$2394:B5231,"?*"))</f>
        <v>#VALUE!</v>
      </c>
      <c r="B3517" s="76" t="str">
        <f>IFERROR(VLOOKUP(ROWS($B$2394:B3517),$C$2394:$D$4108,2,FALSE),"")</f>
        <v/>
      </c>
      <c r="C3517" s="76">
        <f>IF(ISNUMBER(SEARCH($B$3,D3517)),MAXA($C$2393:C3516)+1,0)</f>
        <v>0</v>
      </c>
      <c r="D3517" s="119"/>
      <c r="M3517" s="119">
        <f>'اسماء العملاء'!A1125</f>
        <v>0</v>
      </c>
      <c r="N3517" s="120"/>
      <c r="O3517" s="58"/>
    </row>
    <row r="3518" spans="1:15" ht="21" customHeight="1" thickBot="1">
      <c r="A3518" s="112" t="e">
        <f ca="1">OFFSET($B$2394,,,COUNTIF($B$2394:B5232,"?*"))</f>
        <v>#VALUE!</v>
      </c>
      <c r="B3518" s="76" t="str">
        <f>IFERROR(VLOOKUP(ROWS($B$2394:B3518),$C$2394:$D$4108,2,FALSE),"")</f>
        <v/>
      </c>
      <c r="C3518" s="76">
        <f>IF(ISNUMBER(SEARCH($B$3,D3518)),MAXA($C$2393:C3517)+1,0)</f>
        <v>0</v>
      </c>
      <c r="D3518" s="119"/>
      <c r="M3518" s="119">
        <f>'اسماء العملاء'!A1126</f>
        <v>0</v>
      </c>
      <c r="N3518" s="120"/>
      <c r="O3518" s="58"/>
    </row>
    <row r="3519" spans="1:15" ht="21" customHeight="1" thickBot="1">
      <c r="A3519" s="112" t="e">
        <f ca="1">OFFSET($B$2394,,,COUNTIF($B$2394:B5233,"?*"))</f>
        <v>#VALUE!</v>
      </c>
      <c r="B3519" s="76" t="str">
        <f>IFERROR(VLOOKUP(ROWS($B$2394:B3519),$C$2394:$D$4108,2,FALSE),"")</f>
        <v/>
      </c>
      <c r="C3519" s="76">
        <f>IF(ISNUMBER(SEARCH($B$3,D3519)),MAXA($C$2393:C3518)+1,0)</f>
        <v>0</v>
      </c>
      <c r="D3519" s="119"/>
      <c r="M3519" s="119">
        <f>'اسماء العملاء'!A1127</f>
        <v>0</v>
      </c>
      <c r="N3519" s="120"/>
      <c r="O3519" s="58"/>
    </row>
    <row r="3520" spans="1:15" ht="21" customHeight="1" thickBot="1">
      <c r="A3520" s="112" t="e">
        <f ca="1">OFFSET($B$2394,,,COUNTIF($B$2394:B5234,"?*"))</f>
        <v>#VALUE!</v>
      </c>
      <c r="B3520" s="76" t="str">
        <f>IFERROR(VLOOKUP(ROWS($B$2394:B3520),$C$2394:$D$4108,2,FALSE),"")</f>
        <v/>
      </c>
      <c r="C3520" s="76">
        <f>IF(ISNUMBER(SEARCH($B$3,D3520)),MAXA($C$2393:C3519)+1,0)</f>
        <v>0</v>
      </c>
      <c r="D3520" s="119"/>
      <c r="M3520" s="119">
        <f>'اسماء العملاء'!A1128</f>
        <v>0</v>
      </c>
      <c r="N3520" s="120"/>
      <c r="O3520" s="58"/>
    </row>
    <row r="3521" spans="1:15" ht="21" customHeight="1" thickBot="1">
      <c r="A3521" s="112" t="e">
        <f ca="1">OFFSET($B$2394,,,COUNTIF($B$2394:B5235,"?*"))</f>
        <v>#VALUE!</v>
      </c>
      <c r="B3521" s="76" t="str">
        <f>IFERROR(VLOOKUP(ROWS($B$2394:B3521),$C$2394:$D$4108,2,FALSE),"")</f>
        <v/>
      </c>
      <c r="C3521" s="76">
        <f>IF(ISNUMBER(SEARCH($B$3,D3521)),MAXA($C$2393:C3520)+1,0)</f>
        <v>0</v>
      </c>
      <c r="D3521" s="119"/>
      <c r="M3521" s="119">
        <f>'اسماء العملاء'!A1129</f>
        <v>0</v>
      </c>
      <c r="N3521" s="120"/>
      <c r="O3521" s="58"/>
    </row>
    <row r="3522" spans="1:15" ht="21" customHeight="1" thickBot="1">
      <c r="A3522" s="112" t="e">
        <f ca="1">OFFSET($B$2394,,,COUNTIF($B$2394:B5236,"?*"))</f>
        <v>#VALUE!</v>
      </c>
      <c r="B3522" s="76" t="str">
        <f>IFERROR(VLOOKUP(ROWS($B$2394:B3522),$C$2394:$D$4108,2,FALSE),"")</f>
        <v/>
      </c>
      <c r="C3522" s="76">
        <f>IF(ISNUMBER(SEARCH($B$3,D3522)),MAXA($C$2393:C3521)+1,0)</f>
        <v>0</v>
      </c>
      <c r="D3522" s="119"/>
      <c r="M3522" s="119">
        <f>'اسماء العملاء'!A1130</f>
        <v>0</v>
      </c>
      <c r="N3522" s="120"/>
      <c r="O3522" s="58"/>
    </row>
    <row r="3523" spans="1:15" ht="21" customHeight="1" thickBot="1">
      <c r="A3523" s="112" t="e">
        <f ca="1">OFFSET($B$2394,,,COUNTIF($B$2394:B5237,"?*"))</f>
        <v>#VALUE!</v>
      </c>
      <c r="B3523" s="76" t="str">
        <f>IFERROR(VLOOKUP(ROWS($B$2394:B3523),$C$2394:$D$4108,2,FALSE),"")</f>
        <v/>
      </c>
      <c r="C3523" s="76">
        <f>IF(ISNUMBER(SEARCH($B$3,D3523)),MAXA($C$2393:C3522)+1,0)</f>
        <v>0</v>
      </c>
      <c r="D3523" s="119"/>
      <c r="M3523" s="119">
        <f>'اسماء العملاء'!A1131</f>
        <v>0</v>
      </c>
      <c r="N3523" s="120"/>
      <c r="O3523" s="58"/>
    </row>
    <row r="3524" spans="1:15" ht="21" customHeight="1" thickBot="1">
      <c r="A3524" s="112" t="e">
        <f ca="1">OFFSET($B$2394,,,COUNTIF($B$2394:B5238,"?*"))</f>
        <v>#VALUE!</v>
      </c>
      <c r="B3524" s="76" t="str">
        <f>IFERROR(VLOOKUP(ROWS($B$2394:B3524),$C$2394:$D$4108,2,FALSE),"")</f>
        <v/>
      </c>
      <c r="C3524" s="76">
        <f>IF(ISNUMBER(SEARCH($B$3,D3524)),MAXA($C$2393:C3523)+1,0)</f>
        <v>0</v>
      </c>
      <c r="D3524" s="119"/>
      <c r="M3524" s="119">
        <f>'اسماء العملاء'!A1132</f>
        <v>0</v>
      </c>
      <c r="N3524" s="120"/>
      <c r="O3524" s="58"/>
    </row>
    <row r="3525" spans="1:15" ht="21" customHeight="1" thickBot="1">
      <c r="A3525" s="112" t="e">
        <f ca="1">OFFSET($B$2394,,,COUNTIF($B$2394:B5239,"?*"))</f>
        <v>#VALUE!</v>
      </c>
      <c r="B3525" s="76" t="str">
        <f>IFERROR(VLOOKUP(ROWS($B$2394:B3525),$C$2394:$D$4108,2,FALSE),"")</f>
        <v/>
      </c>
      <c r="C3525" s="76">
        <f>IF(ISNUMBER(SEARCH($B$3,D3525)),MAXA($C$2393:C3524)+1,0)</f>
        <v>0</v>
      </c>
      <c r="D3525" s="119"/>
      <c r="M3525" s="119">
        <f>'اسماء العملاء'!A1133</f>
        <v>0</v>
      </c>
      <c r="N3525" s="120"/>
      <c r="O3525" s="58"/>
    </row>
    <row r="3526" spans="1:15" ht="21" customHeight="1" thickBot="1">
      <c r="A3526" s="112" t="e">
        <f ca="1">OFFSET($B$2394,,,COUNTIF($B$2394:B5240,"?*"))</f>
        <v>#VALUE!</v>
      </c>
      <c r="B3526" s="76" t="str">
        <f>IFERROR(VLOOKUP(ROWS($B$2394:B3526),$C$2394:$D$4108,2,FALSE),"")</f>
        <v/>
      </c>
      <c r="C3526" s="76">
        <f>IF(ISNUMBER(SEARCH($B$3,D3526)),MAXA($C$2393:C3525)+1,0)</f>
        <v>0</v>
      </c>
      <c r="D3526" s="119"/>
      <c r="M3526" s="119">
        <f>'اسماء العملاء'!A1134</f>
        <v>0</v>
      </c>
      <c r="N3526" s="120"/>
      <c r="O3526" s="58"/>
    </row>
    <row r="3527" spans="1:15" ht="21" customHeight="1" thickBot="1">
      <c r="A3527" s="112" t="e">
        <f ca="1">OFFSET($B$2394,,,COUNTIF($B$2394:B5241,"?*"))</f>
        <v>#VALUE!</v>
      </c>
      <c r="B3527" s="76" t="str">
        <f>IFERROR(VLOOKUP(ROWS($B$2394:B3527),$C$2394:$D$4108,2,FALSE),"")</f>
        <v/>
      </c>
      <c r="C3527" s="76">
        <f>IF(ISNUMBER(SEARCH($B$3,D3527)),MAXA($C$2393:C3526)+1,0)</f>
        <v>0</v>
      </c>
      <c r="D3527" s="119"/>
      <c r="M3527" s="119">
        <f>'اسماء العملاء'!A1135</f>
        <v>0</v>
      </c>
      <c r="N3527" s="120"/>
      <c r="O3527" s="58"/>
    </row>
    <row r="3528" spans="1:15" ht="21" customHeight="1" thickBot="1">
      <c r="A3528" s="112" t="e">
        <f ca="1">OFFSET($B$2394,,,COUNTIF($B$2394:B5242,"?*"))</f>
        <v>#VALUE!</v>
      </c>
      <c r="B3528" s="76" t="str">
        <f>IFERROR(VLOOKUP(ROWS($B$2394:B3528),$C$2394:$D$4108,2,FALSE),"")</f>
        <v/>
      </c>
      <c r="C3528" s="76">
        <f>IF(ISNUMBER(SEARCH($B$3,D3528)),MAXA($C$2393:C3527)+1,0)</f>
        <v>0</v>
      </c>
      <c r="D3528" s="119"/>
      <c r="M3528" s="119">
        <f>'اسماء العملاء'!A1136</f>
        <v>0</v>
      </c>
      <c r="N3528" s="120"/>
      <c r="O3528" s="58"/>
    </row>
    <row r="3529" spans="1:15" ht="21" customHeight="1" thickBot="1">
      <c r="A3529" s="112" t="e">
        <f ca="1">OFFSET($B$2394,,,COUNTIF($B$2394:B5243,"?*"))</f>
        <v>#VALUE!</v>
      </c>
      <c r="B3529" s="76" t="str">
        <f>IFERROR(VLOOKUP(ROWS($B$2394:B3529),$C$2394:$D$4108,2,FALSE),"")</f>
        <v/>
      </c>
      <c r="C3529" s="76">
        <f>IF(ISNUMBER(SEARCH($B$3,D3529)),MAXA($C$2393:C3528)+1,0)</f>
        <v>0</v>
      </c>
      <c r="D3529" s="119"/>
      <c r="M3529" s="119">
        <f>'اسماء العملاء'!A1137</f>
        <v>0</v>
      </c>
      <c r="N3529" s="120"/>
      <c r="O3529" s="58"/>
    </row>
    <row r="3530" spans="1:15" ht="21" customHeight="1" thickBot="1">
      <c r="A3530" s="112" t="e">
        <f ca="1">OFFSET($B$2394,,,COUNTIF($B$2394:B5244,"?*"))</f>
        <v>#VALUE!</v>
      </c>
      <c r="B3530" s="76" t="str">
        <f>IFERROR(VLOOKUP(ROWS($B$2394:B3530),$C$2394:$D$4108,2,FALSE),"")</f>
        <v/>
      </c>
      <c r="C3530" s="76">
        <f>IF(ISNUMBER(SEARCH($B$3,D3530)),MAXA($C$2393:C3529)+1,0)</f>
        <v>0</v>
      </c>
      <c r="D3530" s="119"/>
      <c r="M3530" s="119">
        <f>'اسماء العملاء'!A1138</f>
        <v>0</v>
      </c>
      <c r="N3530" s="120"/>
      <c r="O3530" s="58"/>
    </row>
    <row r="3531" spans="1:15" ht="21" customHeight="1" thickBot="1">
      <c r="A3531" s="112" t="e">
        <f ca="1">OFFSET($B$2394,,,COUNTIF($B$2394:B5245,"?*"))</f>
        <v>#VALUE!</v>
      </c>
      <c r="B3531" s="76" t="str">
        <f>IFERROR(VLOOKUP(ROWS($B$2394:B3531),$C$2394:$D$4108,2,FALSE),"")</f>
        <v/>
      </c>
      <c r="C3531" s="76">
        <f>IF(ISNUMBER(SEARCH($B$3,D3531)),MAXA($C$2393:C3530)+1,0)</f>
        <v>0</v>
      </c>
      <c r="D3531" s="119"/>
      <c r="M3531" s="119">
        <f>'اسماء العملاء'!A1139</f>
        <v>0</v>
      </c>
      <c r="N3531" s="120"/>
      <c r="O3531" s="58"/>
    </row>
    <row r="3532" spans="1:15" ht="21" customHeight="1" thickBot="1">
      <c r="A3532" s="112" t="e">
        <f ca="1">OFFSET($B$2394,,,COUNTIF($B$2394:B5246,"?*"))</f>
        <v>#VALUE!</v>
      </c>
      <c r="B3532" s="76" t="str">
        <f>IFERROR(VLOOKUP(ROWS($B$2394:B3532),$C$2394:$D$4108,2,FALSE),"")</f>
        <v/>
      </c>
      <c r="C3532" s="76">
        <f>IF(ISNUMBER(SEARCH($B$3,D3532)),MAXA($C$2393:C3531)+1,0)</f>
        <v>0</v>
      </c>
      <c r="D3532" s="119"/>
      <c r="M3532" s="119">
        <f>'اسماء العملاء'!A1140</f>
        <v>0</v>
      </c>
      <c r="N3532" s="120"/>
      <c r="O3532" s="58"/>
    </row>
    <row r="3533" spans="1:15" ht="21" customHeight="1" thickBot="1">
      <c r="A3533" s="112" t="e">
        <f ca="1">OFFSET($B$2394,,,COUNTIF($B$2394:B5247,"?*"))</f>
        <v>#VALUE!</v>
      </c>
      <c r="B3533" s="76" t="str">
        <f>IFERROR(VLOOKUP(ROWS($B$2394:B3533),$C$2394:$D$4108,2,FALSE),"")</f>
        <v/>
      </c>
      <c r="C3533" s="76">
        <f>IF(ISNUMBER(SEARCH($B$3,D3533)),MAXA($C$2393:C3532)+1,0)</f>
        <v>0</v>
      </c>
      <c r="D3533" s="119"/>
      <c r="M3533" s="119">
        <f>'اسماء العملاء'!A1141</f>
        <v>0</v>
      </c>
      <c r="N3533" s="120"/>
      <c r="O3533" s="58"/>
    </row>
    <row r="3534" spans="1:15" ht="21" customHeight="1" thickBot="1">
      <c r="A3534" s="112" t="e">
        <f ca="1">OFFSET($B$2394,,,COUNTIF($B$2394:B5248,"?*"))</f>
        <v>#VALUE!</v>
      </c>
      <c r="B3534" s="76" t="str">
        <f>IFERROR(VLOOKUP(ROWS($B$2394:B3534),$C$2394:$D$4108,2,FALSE),"")</f>
        <v/>
      </c>
      <c r="C3534" s="76">
        <f>IF(ISNUMBER(SEARCH($B$3,D3534)),MAXA($C$2393:C3533)+1,0)</f>
        <v>0</v>
      </c>
      <c r="D3534" s="119"/>
      <c r="M3534" s="119">
        <f>'اسماء العملاء'!A1142</f>
        <v>0</v>
      </c>
      <c r="N3534" s="120"/>
      <c r="O3534" s="58"/>
    </row>
    <row r="3535" spans="1:15" ht="21" customHeight="1" thickBot="1">
      <c r="A3535" s="112" t="e">
        <f ca="1">OFFSET($B$2394,,,COUNTIF($B$2394:B5249,"?*"))</f>
        <v>#VALUE!</v>
      </c>
      <c r="B3535" s="76" t="str">
        <f>IFERROR(VLOOKUP(ROWS($B$2394:B3535),$C$2394:$D$4108,2,FALSE),"")</f>
        <v/>
      </c>
      <c r="C3535" s="76">
        <f>IF(ISNUMBER(SEARCH($B$3,D3535)),MAXA($C$2393:C3534)+1,0)</f>
        <v>0</v>
      </c>
      <c r="D3535" s="119"/>
      <c r="M3535" s="119">
        <f>'اسماء العملاء'!A1143</f>
        <v>0</v>
      </c>
      <c r="N3535" s="120"/>
      <c r="O3535" s="58"/>
    </row>
    <row r="3536" spans="1:15" ht="21" customHeight="1" thickBot="1">
      <c r="A3536" s="112" t="e">
        <f ca="1">OFFSET($B$2394,,,COUNTIF($B$2394:B5250,"?*"))</f>
        <v>#VALUE!</v>
      </c>
      <c r="B3536" s="76" t="str">
        <f>IFERROR(VLOOKUP(ROWS($B$2394:B3536),$C$2394:$D$4108,2,FALSE),"")</f>
        <v/>
      </c>
      <c r="C3536" s="76">
        <f>IF(ISNUMBER(SEARCH($B$3,D3536)),MAXA($C$2393:C3535)+1,0)</f>
        <v>0</v>
      </c>
      <c r="D3536" s="119"/>
      <c r="M3536" s="119">
        <f>'اسماء العملاء'!A1144</f>
        <v>0</v>
      </c>
      <c r="N3536" s="120"/>
      <c r="O3536" s="58"/>
    </row>
    <row r="3537" spans="1:15" ht="21" customHeight="1" thickBot="1">
      <c r="A3537" s="112" t="e">
        <f ca="1">OFFSET($B$2394,,,COUNTIF($B$2394:B5251,"?*"))</f>
        <v>#VALUE!</v>
      </c>
      <c r="B3537" s="76" t="str">
        <f>IFERROR(VLOOKUP(ROWS($B$2394:B3537),$C$2394:$D$4108,2,FALSE),"")</f>
        <v/>
      </c>
      <c r="C3537" s="76">
        <f>IF(ISNUMBER(SEARCH($B$3,D3537)),MAXA($C$2393:C3536)+1,0)</f>
        <v>0</v>
      </c>
      <c r="D3537" s="119"/>
      <c r="M3537" s="119">
        <f>'اسماء العملاء'!A1145</f>
        <v>0</v>
      </c>
      <c r="N3537" s="120"/>
      <c r="O3537" s="58"/>
    </row>
    <row r="3538" spans="1:15" ht="21" customHeight="1" thickBot="1">
      <c r="A3538" s="112" t="e">
        <f ca="1">OFFSET($B$2394,,,COUNTIF($B$2394:B5252,"?*"))</f>
        <v>#VALUE!</v>
      </c>
      <c r="B3538" s="76" t="str">
        <f>IFERROR(VLOOKUP(ROWS($B$2394:B3538),$C$2394:$D$4108,2,FALSE),"")</f>
        <v/>
      </c>
      <c r="C3538" s="76">
        <f>IF(ISNUMBER(SEARCH($B$3,D3538)),MAXA($C$2393:C3537)+1,0)</f>
        <v>0</v>
      </c>
      <c r="D3538" s="119"/>
      <c r="M3538" s="119">
        <f>'اسماء العملاء'!A1146</f>
        <v>0</v>
      </c>
      <c r="N3538" s="120"/>
      <c r="O3538" s="58"/>
    </row>
    <row r="3539" spans="1:15" ht="21" customHeight="1" thickBot="1">
      <c r="A3539" s="112" t="e">
        <f ca="1">OFFSET($B$2394,,,COUNTIF($B$2394:B5253,"?*"))</f>
        <v>#VALUE!</v>
      </c>
      <c r="B3539" s="76" t="str">
        <f>IFERROR(VLOOKUP(ROWS($B$2394:B3539),$C$2394:$D$4108,2,FALSE),"")</f>
        <v/>
      </c>
      <c r="C3539" s="76">
        <f>IF(ISNUMBER(SEARCH($B$3,D3539)),MAXA($C$2393:C3538)+1,0)</f>
        <v>0</v>
      </c>
      <c r="D3539" s="119"/>
      <c r="M3539" s="119">
        <f>'اسماء العملاء'!A1147</f>
        <v>0</v>
      </c>
      <c r="N3539" s="120"/>
      <c r="O3539" s="58"/>
    </row>
    <row r="3540" spans="1:15" ht="21" customHeight="1" thickBot="1">
      <c r="A3540" s="112" t="e">
        <f ca="1">OFFSET($B$2394,,,COUNTIF($B$2394:B5254,"?*"))</f>
        <v>#VALUE!</v>
      </c>
      <c r="B3540" s="76" t="str">
        <f>IFERROR(VLOOKUP(ROWS($B$2394:B3540),$C$2394:$D$4108,2,FALSE),"")</f>
        <v/>
      </c>
      <c r="C3540" s="76">
        <f>IF(ISNUMBER(SEARCH($B$3,D3540)),MAXA($C$2393:C3539)+1,0)</f>
        <v>0</v>
      </c>
      <c r="D3540" s="119"/>
      <c r="M3540" s="119">
        <f>'اسماء العملاء'!A1148</f>
        <v>0</v>
      </c>
      <c r="N3540" s="120"/>
      <c r="O3540" s="58"/>
    </row>
    <row r="3541" spans="1:15" ht="21" customHeight="1" thickBot="1">
      <c r="A3541" s="112" t="e">
        <f ca="1">OFFSET($B$2394,,,COUNTIF($B$2394:B5255,"?*"))</f>
        <v>#VALUE!</v>
      </c>
      <c r="B3541" s="76" t="str">
        <f>IFERROR(VLOOKUP(ROWS($B$2394:B3541),$C$2394:$D$4108,2,FALSE),"")</f>
        <v/>
      </c>
      <c r="C3541" s="76">
        <f>IF(ISNUMBER(SEARCH($B$3,D3541)),MAXA($C$2393:C3540)+1,0)</f>
        <v>0</v>
      </c>
      <c r="D3541" s="119"/>
      <c r="M3541" s="119">
        <f>'اسماء العملاء'!A1149</f>
        <v>0</v>
      </c>
      <c r="N3541" s="120"/>
      <c r="O3541" s="58"/>
    </row>
    <row r="3542" spans="1:15" ht="21" customHeight="1" thickBot="1">
      <c r="A3542" s="112" t="e">
        <f ca="1">OFFSET($B$2394,,,COUNTIF($B$2394:B5256,"?*"))</f>
        <v>#VALUE!</v>
      </c>
      <c r="B3542" s="76" t="str">
        <f>IFERROR(VLOOKUP(ROWS($B$2394:B3542),$C$2394:$D$4108,2,FALSE),"")</f>
        <v/>
      </c>
      <c r="C3542" s="76">
        <f>IF(ISNUMBER(SEARCH($B$3,D3542)),MAXA($C$2393:C3541)+1,0)</f>
        <v>0</v>
      </c>
      <c r="D3542" s="119"/>
      <c r="M3542" s="119">
        <f>'اسماء العملاء'!A1150</f>
        <v>0</v>
      </c>
      <c r="N3542" s="120"/>
      <c r="O3542" s="58"/>
    </row>
    <row r="3543" spans="1:15" ht="21" customHeight="1" thickBot="1">
      <c r="A3543" s="112" t="e">
        <f ca="1">OFFSET($B$2394,,,COUNTIF($B$2394:B5257,"?*"))</f>
        <v>#VALUE!</v>
      </c>
      <c r="B3543" s="76" t="str">
        <f>IFERROR(VLOOKUP(ROWS($B$2394:B3543),$C$2394:$D$4108,2,FALSE),"")</f>
        <v/>
      </c>
      <c r="C3543" s="76">
        <f>IF(ISNUMBER(SEARCH($B$3,D3543)),MAXA($C$2393:C3542)+1,0)</f>
        <v>0</v>
      </c>
      <c r="D3543" s="119"/>
      <c r="M3543" s="119">
        <f>'اسماء العملاء'!A1151</f>
        <v>0</v>
      </c>
      <c r="N3543" s="120"/>
      <c r="O3543" s="58"/>
    </row>
    <row r="3544" spans="1:15" ht="21" customHeight="1" thickBot="1">
      <c r="A3544" s="112" t="e">
        <f ca="1">OFFSET($B$2394,,,COUNTIF($B$2394:B5258,"?*"))</f>
        <v>#VALUE!</v>
      </c>
      <c r="B3544" s="76" t="str">
        <f>IFERROR(VLOOKUP(ROWS($B$2394:B3544),$C$2394:$D$4108,2,FALSE),"")</f>
        <v/>
      </c>
      <c r="C3544" s="76">
        <f>IF(ISNUMBER(SEARCH($B$3,D3544)),MAXA($C$2393:C3543)+1,0)</f>
        <v>0</v>
      </c>
      <c r="D3544" s="119"/>
      <c r="M3544" s="119">
        <f>'اسماء العملاء'!A1152</f>
        <v>0</v>
      </c>
      <c r="N3544" s="120"/>
      <c r="O3544" s="58"/>
    </row>
    <row r="3545" spans="1:15" ht="21" customHeight="1" thickBot="1">
      <c r="A3545" s="112" t="e">
        <f ca="1">OFFSET($B$2394,,,COUNTIF($B$2394:B5259,"?*"))</f>
        <v>#VALUE!</v>
      </c>
      <c r="B3545" s="76" t="str">
        <f>IFERROR(VLOOKUP(ROWS($B$2394:B3545),$C$2394:$D$4108,2,FALSE),"")</f>
        <v/>
      </c>
      <c r="C3545" s="76">
        <f>IF(ISNUMBER(SEARCH($B$3,D3545)),MAXA($C$2393:C3544)+1,0)</f>
        <v>0</v>
      </c>
      <c r="D3545" s="119"/>
      <c r="M3545" s="119">
        <f>'اسماء العملاء'!A1153</f>
        <v>0</v>
      </c>
      <c r="N3545" s="120"/>
      <c r="O3545" s="58"/>
    </row>
    <row r="3546" spans="1:15" ht="21" customHeight="1" thickBot="1">
      <c r="A3546" s="112" t="e">
        <f ca="1">OFFSET($B$2394,,,COUNTIF($B$2394:B5260,"?*"))</f>
        <v>#VALUE!</v>
      </c>
      <c r="B3546" s="76" t="str">
        <f>IFERROR(VLOOKUP(ROWS($B$2394:B3546),$C$2394:$D$4108,2,FALSE),"")</f>
        <v/>
      </c>
      <c r="C3546" s="76">
        <f>IF(ISNUMBER(SEARCH($B$3,D3546)),MAXA($C$2393:C3545)+1,0)</f>
        <v>0</v>
      </c>
      <c r="D3546" s="119"/>
      <c r="M3546" s="119">
        <f>'اسماء العملاء'!A1154</f>
        <v>0</v>
      </c>
      <c r="N3546" s="120"/>
      <c r="O3546" s="58"/>
    </row>
    <row r="3547" spans="1:15" ht="21" customHeight="1" thickBot="1">
      <c r="A3547" s="112" t="e">
        <f ca="1">OFFSET($B$2394,,,COUNTIF($B$2394:B5261,"?*"))</f>
        <v>#VALUE!</v>
      </c>
      <c r="B3547" s="76" t="str">
        <f>IFERROR(VLOOKUP(ROWS($B$2394:B3547),$C$2394:$D$4108,2,FALSE),"")</f>
        <v/>
      </c>
      <c r="C3547" s="76">
        <f>IF(ISNUMBER(SEARCH($B$3,D3547)),MAXA($C$2393:C3546)+1,0)</f>
        <v>0</v>
      </c>
      <c r="D3547" s="119"/>
      <c r="M3547" s="119">
        <f>'اسماء العملاء'!A1155</f>
        <v>0</v>
      </c>
      <c r="N3547" s="120"/>
      <c r="O3547" s="58"/>
    </row>
    <row r="3548" spans="1:15" ht="21" customHeight="1" thickBot="1">
      <c r="A3548" s="112" t="e">
        <f ca="1">OFFSET($B$2394,,,COUNTIF($B$2394:B5262,"?*"))</f>
        <v>#VALUE!</v>
      </c>
      <c r="B3548" s="76" t="str">
        <f>IFERROR(VLOOKUP(ROWS($B$2394:B3548),$C$2394:$D$4108,2,FALSE),"")</f>
        <v/>
      </c>
      <c r="C3548" s="76">
        <f>IF(ISNUMBER(SEARCH($B$3,D3548)),MAXA($C$2393:C3547)+1,0)</f>
        <v>0</v>
      </c>
      <c r="D3548" s="119"/>
      <c r="M3548" s="119">
        <f>'اسماء العملاء'!A1156</f>
        <v>0</v>
      </c>
      <c r="N3548" s="120"/>
      <c r="O3548" s="58"/>
    </row>
    <row r="3549" spans="1:15" ht="21" customHeight="1" thickBot="1">
      <c r="A3549" s="112" t="e">
        <f ca="1">OFFSET($B$2394,,,COUNTIF($B$2394:B5263,"?*"))</f>
        <v>#VALUE!</v>
      </c>
      <c r="B3549" s="76" t="str">
        <f>IFERROR(VLOOKUP(ROWS($B$2394:B3549),$C$2394:$D$4108,2,FALSE),"")</f>
        <v/>
      </c>
      <c r="C3549" s="76">
        <f>IF(ISNUMBER(SEARCH($B$3,D3549)),MAXA($C$2393:C3548)+1,0)</f>
        <v>0</v>
      </c>
      <c r="D3549" s="119"/>
      <c r="M3549" s="119">
        <f>'اسماء العملاء'!A1157</f>
        <v>0</v>
      </c>
      <c r="N3549" s="120"/>
      <c r="O3549" s="58"/>
    </row>
    <row r="3550" spans="1:15" ht="21" customHeight="1" thickBot="1">
      <c r="A3550" s="112" t="e">
        <f ca="1">OFFSET($B$2394,,,COUNTIF($B$2394:B5264,"?*"))</f>
        <v>#VALUE!</v>
      </c>
      <c r="B3550" s="76" t="str">
        <f>IFERROR(VLOOKUP(ROWS($B$2394:B3550),$C$2394:$D$4108,2,FALSE),"")</f>
        <v/>
      </c>
      <c r="C3550" s="76">
        <f>IF(ISNUMBER(SEARCH($B$3,D3550)),MAXA($C$2393:C3549)+1,0)</f>
        <v>0</v>
      </c>
      <c r="D3550" s="119"/>
      <c r="M3550" s="119">
        <f>'اسماء العملاء'!A1158</f>
        <v>0</v>
      </c>
      <c r="N3550" s="120"/>
      <c r="O3550" s="58"/>
    </row>
    <row r="3551" spans="1:15" ht="21" customHeight="1" thickBot="1">
      <c r="A3551" s="112" t="e">
        <f ca="1">OFFSET($B$2394,,,COUNTIF($B$2394:B5265,"?*"))</f>
        <v>#VALUE!</v>
      </c>
      <c r="B3551" s="76" t="str">
        <f>IFERROR(VLOOKUP(ROWS($B$2394:B3551),$C$2394:$D$4108,2,FALSE),"")</f>
        <v/>
      </c>
      <c r="C3551" s="76">
        <f>IF(ISNUMBER(SEARCH($B$3,D3551)),MAXA($C$2393:C3550)+1,0)</f>
        <v>0</v>
      </c>
      <c r="D3551" s="119"/>
      <c r="M3551" s="119">
        <f>'اسماء العملاء'!A1159</f>
        <v>0</v>
      </c>
      <c r="N3551" s="120"/>
      <c r="O3551" s="58"/>
    </row>
    <row r="3552" spans="1:15" ht="21" customHeight="1" thickBot="1">
      <c r="A3552" s="112" t="e">
        <f ca="1">OFFSET($B$2394,,,COUNTIF($B$2394:B5266,"?*"))</f>
        <v>#VALUE!</v>
      </c>
      <c r="B3552" s="76" t="str">
        <f>IFERROR(VLOOKUP(ROWS($B$2394:B3552),$C$2394:$D$4108,2,FALSE),"")</f>
        <v/>
      </c>
      <c r="C3552" s="76">
        <f>IF(ISNUMBER(SEARCH($B$3,D3552)),MAXA($C$2393:C3551)+1,0)</f>
        <v>0</v>
      </c>
      <c r="D3552" s="119"/>
      <c r="M3552" s="119">
        <f>'اسماء العملاء'!A1160</f>
        <v>0</v>
      </c>
      <c r="N3552" s="120"/>
      <c r="O3552" s="58"/>
    </row>
    <row r="3553" spans="1:15" ht="21" customHeight="1" thickBot="1">
      <c r="A3553" s="112" t="e">
        <f ca="1">OFFSET($B$2394,,,COUNTIF($B$2394:B5267,"?*"))</f>
        <v>#VALUE!</v>
      </c>
      <c r="B3553" s="76" t="str">
        <f>IFERROR(VLOOKUP(ROWS($B$2394:B3553),$C$2394:$D$4108,2,FALSE),"")</f>
        <v/>
      </c>
      <c r="C3553" s="76">
        <f>IF(ISNUMBER(SEARCH($B$3,D3553)),MAXA($C$2393:C3552)+1,0)</f>
        <v>0</v>
      </c>
      <c r="D3553" s="119"/>
      <c r="M3553" s="119">
        <f>'اسماء العملاء'!A1161</f>
        <v>0</v>
      </c>
      <c r="N3553" s="120"/>
      <c r="O3553" s="58"/>
    </row>
    <row r="3554" spans="1:15" ht="21" customHeight="1" thickBot="1">
      <c r="A3554" s="112" t="e">
        <f ca="1">OFFSET($B$2394,,,COUNTIF($B$2394:B5268,"?*"))</f>
        <v>#VALUE!</v>
      </c>
      <c r="B3554" s="76" t="str">
        <f>IFERROR(VLOOKUP(ROWS($B$2394:B3554),$C$2394:$D$4108,2,FALSE),"")</f>
        <v/>
      </c>
      <c r="C3554" s="76">
        <f>IF(ISNUMBER(SEARCH($B$3,D3554)),MAXA($C$2393:C3553)+1,0)</f>
        <v>0</v>
      </c>
      <c r="D3554" s="119"/>
      <c r="M3554" s="119">
        <f>'اسماء العملاء'!A1162</f>
        <v>0</v>
      </c>
      <c r="N3554" s="120"/>
      <c r="O3554" s="58"/>
    </row>
    <row r="3555" spans="1:15" ht="21" customHeight="1" thickBot="1">
      <c r="A3555" s="112" t="e">
        <f ca="1">OFFSET($B$2394,,,COUNTIF($B$2394:B5269,"?*"))</f>
        <v>#VALUE!</v>
      </c>
      <c r="B3555" s="76" t="str">
        <f>IFERROR(VLOOKUP(ROWS($B$2394:B3555),$C$2394:$D$4108,2,FALSE),"")</f>
        <v/>
      </c>
      <c r="C3555" s="76">
        <f>IF(ISNUMBER(SEARCH($B$3,D3555)),MAXA($C$2393:C3554)+1,0)</f>
        <v>0</v>
      </c>
      <c r="D3555" s="119"/>
      <c r="M3555" s="119">
        <f>'اسماء العملاء'!A1163</f>
        <v>0</v>
      </c>
      <c r="N3555" s="120"/>
      <c r="O3555" s="58"/>
    </row>
    <row r="3556" spans="1:15" ht="21" customHeight="1" thickBot="1">
      <c r="A3556" s="112" t="e">
        <f ca="1">OFFSET($B$2394,,,COUNTIF($B$2394:B5270,"?*"))</f>
        <v>#VALUE!</v>
      </c>
      <c r="B3556" s="76" t="str">
        <f>IFERROR(VLOOKUP(ROWS($B$2394:B3556),$C$2394:$D$4108,2,FALSE),"")</f>
        <v/>
      </c>
      <c r="C3556" s="76">
        <f>IF(ISNUMBER(SEARCH($B$3,D3556)),MAXA($C$2393:C3555)+1,0)</f>
        <v>0</v>
      </c>
      <c r="D3556" s="119"/>
      <c r="M3556" s="119">
        <f>'اسماء العملاء'!A1164</f>
        <v>0</v>
      </c>
      <c r="N3556" s="120"/>
      <c r="O3556" s="58"/>
    </row>
    <row r="3557" spans="1:15" ht="21" customHeight="1" thickBot="1">
      <c r="A3557" s="112" t="e">
        <f ca="1">OFFSET($B$2394,,,COUNTIF($B$2394:B5271,"?*"))</f>
        <v>#VALUE!</v>
      </c>
      <c r="B3557" s="76" t="str">
        <f>IFERROR(VLOOKUP(ROWS($B$2394:B3557),$C$2394:$D$4108,2,FALSE),"")</f>
        <v/>
      </c>
      <c r="C3557" s="76">
        <f>IF(ISNUMBER(SEARCH($B$3,D3557)),MAXA($C$2393:C3556)+1,0)</f>
        <v>0</v>
      </c>
      <c r="D3557" s="119"/>
      <c r="M3557" s="119">
        <f>'اسماء العملاء'!A1165</f>
        <v>0</v>
      </c>
      <c r="N3557" s="120"/>
      <c r="O3557" s="58"/>
    </row>
    <row r="3558" spans="1:15" ht="21" customHeight="1" thickBot="1">
      <c r="A3558" s="112" t="e">
        <f ca="1">OFFSET($B$2394,,,COUNTIF($B$2394:B5272,"?*"))</f>
        <v>#VALUE!</v>
      </c>
      <c r="B3558" s="76" t="str">
        <f>IFERROR(VLOOKUP(ROWS($B$2394:B3558),$C$2394:$D$4108,2,FALSE),"")</f>
        <v/>
      </c>
      <c r="C3558" s="76">
        <f>IF(ISNUMBER(SEARCH($B$3,D3558)),MAXA($C$2393:C3557)+1,0)</f>
        <v>0</v>
      </c>
      <c r="D3558" s="119"/>
      <c r="M3558" s="119">
        <f>'اسماء العملاء'!A1166</f>
        <v>0</v>
      </c>
      <c r="N3558" s="120"/>
      <c r="O3558" s="58"/>
    </row>
    <row r="3559" spans="1:15" ht="21" customHeight="1" thickBot="1">
      <c r="A3559" s="112" t="e">
        <f ca="1">OFFSET($B$2394,,,COUNTIF($B$2394:B5273,"?*"))</f>
        <v>#VALUE!</v>
      </c>
      <c r="B3559" s="76" t="str">
        <f>IFERROR(VLOOKUP(ROWS($B$2394:B3559),$C$2394:$D$4108,2,FALSE),"")</f>
        <v/>
      </c>
      <c r="C3559" s="76">
        <f>IF(ISNUMBER(SEARCH($B$3,D3559)),MAXA($C$2393:C3558)+1,0)</f>
        <v>0</v>
      </c>
      <c r="D3559" s="119"/>
      <c r="M3559" s="119">
        <f>'اسماء العملاء'!A1167</f>
        <v>0</v>
      </c>
      <c r="N3559" s="120"/>
      <c r="O3559" s="58"/>
    </row>
    <row r="3560" spans="1:15" ht="21" customHeight="1" thickBot="1">
      <c r="A3560" s="112" t="e">
        <f ca="1">OFFSET($B$2394,,,COUNTIF($B$2394:B5274,"?*"))</f>
        <v>#VALUE!</v>
      </c>
      <c r="B3560" s="76" t="str">
        <f>IFERROR(VLOOKUP(ROWS($B$2394:B3560),$C$2394:$D$4108,2,FALSE),"")</f>
        <v/>
      </c>
      <c r="C3560" s="76">
        <f>IF(ISNUMBER(SEARCH($B$3,D3560)),MAXA($C$2393:C3559)+1,0)</f>
        <v>0</v>
      </c>
      <c r="D3560" s="119"/>
      <c r="M3560" s="119">
        <f>'اسماء العملاء'!A1168</f>
        <v>0</v>
      </c>
      <c r="N3560" s="120"/>
      <c r="O3560" s="58"/>
    </row>
    <row r="3561" spans="1:15" ht="21" customHeight="1" thickBot="1">
      <c r="A3561" s="112" t="e">
        <f ca="1">OFFSET($B$2394,,,COUNTIF($B$2394:B5275,"?*"))</f>
        <v>#VALUE!</v>
      </c>
      <c r="B3561" s="76" t="str">
        <f>IFERROR(VLOOKUP(ROWS($B$2394:B3561),$C$2394:$D$4108,2,FALSE),"")</f>
        <v/>
      </c>
      <c r="C3561" s="76">
        <f>IF(ISNUMBER(SEARCH($B$3,D3561)),MAXA($C$2393:C3560)+1,0)</f>
        <v>0</v>
      </c>
      <c r="D3561" s="119"/>
      <c r="M3561" s="119">
        <f>'اسماء العملاء'!A1169</f>
        <v>0</v>
      </c>
      <c r="N3561" s="120"/>
      <c r="O3561" s="58"/>
    </row>
    <row r="3562" spans="1:15" ht="21" customHeight="1" thickBot="1">
      <c r="A3562" s="112" t="e">
        <f ca="1">OFFSET($B$2394,,,COUNTIF($B$2394:B5276,"?*"))</f>
        <v>#VALUE!</v>
      </c>
      <c r="B3562" s="76" t="str">
        <f>IFERROR(VLOOKUP(ROWS($B$2394:B3562),$C$2394:$D$4108,2,FALSE),"")</f>
        <v/>
      </c>
      <c r="C3562" s="76">
        <f>IF(ISNUMBER(SEARCH($B$3,D3562)),MAXA($C$2393:C3561)+1,0)</f>
        <v>0</v>
      </c>
      <c r="D3562" s="119"/>
      <c r="M3562" s="119">
        <f>'اسماء العملاء'!A1170</f>
        <v>0</v>
      </c>
      <c r="N3562" s="120"/>
      <c r="O3562" s="58"/>
    </row>
    <row r="3563" spans="1:15" ht="21" customHeight="1" thickBot="1">
      <c r="A3563" s="112" t="e">
        <f ca="1">OFFSET($B$2394,,,COUNTIF($B$2394:B5277,"?*"))</f>
        <v>#VALUE!</v>
      </c>
      <c r="B3563" s="76" t="str">
        <f>IFERROR(VLOOKUP(ROWS($B$2394:B3563),$C$2394:$D$4108,2,FALSE),"")</f>
        <v/>
      </c>
      <c r="C3563" s="76">
        <f>IF(ISNUMBER(SEARCH($B$3,D3563)),MAXA($C$2393:C3562)+1,0)</f>
        <v>0</v>
      </c>
      <c r="D3563" s="119"/>
      <c r="M3563" s="119">
        <f>'اسماء العملاء'!A1171</f>
        <v>0</v>
      </c>
      <c r="N3563" s="120"/>
      <c r="O3563" s="58"/>
    </row>
    <row r="3564" spans="1:15" ht="21" customHeight="1" thickBot="1">
      <c r="A3564" s="112" t="e">
        <f ca="1">OFFSET($B$2394,,,COUNTIF($B$2394:B5278,"?*"))</f>
        <v>#VALUE!</v>
      </c>
      <c r="B3564" s="76" t="str">
        <f>IFERROR(VLOOKUP(ROWS($B$2394:B3564),$C$2394:$D$4108,2,FALSE),"")</f>
        <v/>
      </c>
      <c r="C3564" s="76">
        <f>IF(ISNUMBER(SEARCH($B$3,D3564)),MAXA($C$2393:C3563)+1,0)</f>
        <v>0</v>
      </c>
      <c r="D3564" s="119"/>
      <c r="M3564" s="119">
        <f>'اسماء العملاء'!A1172</f>
        <v>0</v>
      </c>
      <c r="N3564" s="120"/>
      <c r="O3564" s="58"/>
    </row>
    <row r="3565" spans="1:15" ht="21" customHeight="1" thickBot="1">
      <c r="A3565" s="112" t="e">
        <f ca="1">OFFSET($B$2394,,,COUNTIF($B$2394:B5279,"?*"))</f>
        <v>#VALUE!</v>
      </c>
      <c r="B3565" s="76" t="str">
        <f>IFERROR(VLOOKUP(ROWS($B$2394:B3565),$C$2394:$D$4108,2,FALSE),"")</f>
        <v/>
      </c>
      <c r="C3565" s="76">
        <f>IF(ISNUMBER(SEARCH($B$3,D3565)),MAXA($C$2393:C3564)+1,0)</f>
        <v>0</v>
      </c>
      <c r="D3565" s="119"/>
      <c r="M3565" s="119">
        <f>'اسماء العملاء'!A1173</f>
        <v>0</v>
      </c>
      <c r="N3565" s="120"/>
      <c r="O3565" s="58"/>
    </row>
    <row r="3566" spans="1:15" ht="21" customHeight="1" thickBot="1">
      <c r="A3566" s="112" t="e">
        <f ca="1">OFFSET($B$2394,,,COUNTIF($B$2394:B5280,"?*"))</f>
        <v>#VALUE!</v>
      </c>
      <c r="B3566" s="76" t="str">
        <f>IFERROR(VLOOKUP(ROWS($B$2394:B3566),$C$2394:$D$4108,2,FALSE),"")</f>
        <v/>
      </c>
      <c r="C3566" s="76">
        <f>IF(ISNUMBER(SEARCH($B$3,D3566)),MAXA($C$2393:C3565)+1,0)</f>
        <v>0</v>
      </c>
      <c r="D3566" s="119"/>
      <c r="M3566" s="119">
        <f>'اسماء العملاء'!A1174</f>
        <v>0</v>
      </c>
      <c r="N3566" s="120"/>
      <c r="O3566" s="58"/>
    </row>
    <row r="3567" spans="1:15" ht="21" customHeight="1" thickBot="1">
      <c r="A3567" s="112" t="e">
        <f ca="1">OFFSET($B$2394,,,COUNTIF($B$2394:B5281,"?*"))</f>
        <v>#VALUE!</v>
      </c>
      <c r="B3567" s="76" t="str">
        <f>IFERROR(VLOOKUP(ROWS($B$2394:B3567),$C$2394:$D$4108,2,FALSE),"")</f>
        <v/>
      </c>
      <c r="C3567" s="76">
        <f>IF(ISNUMBER(SEARCH($B$3,D3567)),MAXA($C$2393:C3566)+1,0)</f>
        <v>0</v>
      </c>
      <c r="D3567" s="119"/>
      <c r="M3567" s="119">
        <f>'اسماء العملاء'!A1175</f>
        <v>0</v>
      </c>
      <c r="N3567" s="120"/>
      <c r="O3567" s="58"/>
    </row>
    <row r="3568" spans="1:15" ht="21" customHeight="1" thickBot="1">
      <c r="A3568" s="112" t="e">
        <f ca="1">OFFSET($B$2394,,,COUNTIF($B$2394:B5282,"?*"))</f>
        <v>#VALUE!</v>
      </c>
      <c r="B3568" s="76" t="str">
        <f>IFERROR(VLOOKUP(ROWS($B$2394:B3568),$C$2394:$D$4108,2,FALSE),"")</f>
        <v/>
      </c>
      <c r="C3568" s="76">
        <f>IF(ISNUMBER(SEARCH($B$3,D3568)),MAXA($C$2393:C3567)+1,0)</f>
        <v>0</v>
      </c>
      <c r="D3568" s="119"/>
      <c r="M3568" s="119">
        <f>'اسماء العملاء'!A1176</f>
        <v>0</v>
      </c>
      <c r="N3568" s="120"/>
      <c r="O3568" s="58"/>
    </row>
    <row r="3569" spans="1:15" ht="21" customHeight="1" thickBot="1">
      <c r="A3569" s="112" t="e">
        <f ca="1">OFFSET($B$2394,,,COUNTIF($B$2394:B5283,"?*"))</f>
        <v>#VALUE!</v>
      </c>
      <c r="B3569" s="76" t="str">
        <f>IFERROR(VLOOKUP(ROWS($B$2394:B3569),$C$2394:$D$4108,2,FALSE),"")</f>
        <v/>
      </c>
      <c r="C3569" s="76">
        <f>IF(ISNUMBER(SEARCH($B$3,D3569)),MAXA($C$2393:C3568)+1,0)</f>
        <v>0</v>
      </c>
      <c r="D3569" s="119"/>
      <c r="M3569" s="119">
        <f>'اسماء العملاء'!A1177</f>
        <v>0</v>
      </c>
      <c r="N3569" s="120"/>
      <c r="O3569" s="58"/>
    </row>
    <row r="3570" spans="1:15" ht="21" customHeight="1" thickBot="1">
      <c r="A3570" s="112" t="e">
        <f ca="1">OFFSET($B$2394,,,COUNTIF($B$2394:B5284,"?*"))</f>
        <v>#VALUE!</v>
      </c>
      <c r="B3570" s="76" t="str">
        <f>IFERROR(VLOOKUP(ROWS($B$2394:B3570),$C$2394:$D$4108,2,FALSE),"")</f>
        <v/>
      </c>
      <c r="C3570" s="76">
        <f>IF(ISNUMBER(SEARCH($B$3,D3570)),MAXA($C$2393:C3569)+1,0)</f>
        <v>0</v>
      </c>
      <c r="D3570" s="119"/>
      <c r="M3570" s="119">
        <f>'اسماء العملاء'!A1178</f>
        <v>0</v>
      </c>
      <c r="N3570" s="120"/>
      <c r="O3570" s="58"/>
    </row>
    <row r="3571" spans="1:15" ht="21" customHeight="1" thickBot="1">
      <c r="A3571" s="112" t="e">
        <f ca="1">OFFSET($B$2394,,,COUNTIF($B$2394:B5285,"?*"))</f>
        <v>#VALUE!</v>
      </c>
      <c r="B3571" s="76" t="str">
        <f>IFERROR(VLOOKUP(ROWS($B$2394:B3571),$C$2394:$D$4108,2,FALSE),"")</f>
        <v/>
      </c>
      <c r="C3571" s="76">
        <f>IF(ISNUMBER(SEARCH($B$3,D3571)),MAXA($C$2393:C3570)+1,0)</f>
        <v>0</v>
      </c>
      <c r="D3571" s="119"/>
      <c r="M3571" s="119">
        <f>'اسماء العملاء'!A1179</f>
        <v>0</v>
      </c>
      <c r="N3571" s="120"/>
      <c r="O3571" s="58"/>
    </row>
    <row r="3572" spans="1:15" ht="21" customHeight="1" thickBot="1">
      <c r="A3572" s="112" t="e">
        <f ca="1">OFFSET($B$2394,,,COUNTIF($B$2394:B5286,"?*"))</f>
        <v>#VALUE!</v>
      </c>
      <c r="B3572" s="76" t="str">
        <f>IFERROR(VLOOKUP(ROWS($B$2394:B3572),$C$2394:$D$4108,2,FALSE),"")</f>
        <v/>
      </c>
      <c r="C3572" s="76">
        <f>IF(ISNUMBER(SEARCH($B$3,D3572)),MAXA($C$2393:C3571)+1,0)</f>
        <v>0</v>
      </c>
      <c r="D3572" s="119"/>
      <c r="M3572" s="119">
        <f>'اسماء العملاء'!A1180</f>
        <v>0</v>
      </c>
      <c r="N3572" s="120"/>
      <c r="O3572" s="58"/>
    </row>
    <row r="3573" spans="1:15" ht="21" customHeight="1" thickBot="1">
      <c r="A3573" s="112" t="e">
        <f ca="1">OFFSET($B$2394,,,COUNTIF($B$2394:B5287,"?*"))</f>
        <v>#VALUE!</v>
      </c>
      <c r="B3573" s="76" t="str">
        <f>IFERROR(VLOOKUP(ROWS($B$2394:B3573),$C$2394:$D$4108,2,FALSE),"")</f>
        <v/>
      </c>
      <c r="C3573" s="76">
        <f>IF(ISNUMBER(SEARCH($B$3,D3573)),MAXA($C$2393:C3572)+1,0)</f>
        <v>0</v>
      </c>
      <c r="D3573" s="119"/>
      <c r="M3573" s="119">
        <f>'اسماء العملاء'!A1181</f>
        <v>0</v>
      </c>
      <c r="N3573" s="120"/>
      <c r="O3573" s="58"/>
    </row>
    <row r="3574" spans="1:15" ht="21" customHeight="1" thickBot="1">
      <c r="A3574" s="112" t="e">
        <f ca="1">OFFSET($B$2394,,,COUNTIF($B$2394:B5288,"?*"))</f>
        <v>#VALUE!</v>
      </c>
      <c r="B3574" s="76" t="str">
        <f>IFERROR(VLOOKUP(ROWS($B$2394:B3574),$C$2394:$D$4108,2,FALSE),"")</f>
        <v/>
      </c>
      <c r="C3574" s="76">
        <f>IF(ISNUMBER(SEARCH($B$3,D3574)),MAXA($C$2393:C3573)+1,0)</f>
        <v>0</v>
      </c>
      <c r="D3574" s="119"/>
      <c r="M3574" s="119">
        <f>'اسماء العملاء'!A1182</f>
        <v>0</v>
      </c>
      <c r="N3574" s="120"/>
      <c r="O3574" s="58"/>
    </row>
    <row r="3575" spans="1:15" ht="21" customHeight="1" thickBot="1">
      <c r="A3575" s="112" t="e">
        <f ca="1">OFFSET($B$2394,,,COUNTIF($B$2394:B5289,"?*"))</f>
        <v>#VALUE!</v>
      </c>
      <c r="B3575" s="76" t="str">
        <f>IFERROR(VLOOKUP(ROWS($B$2394:B3575),$C$2394:$D$4108,2,FALSE),"")</f>
        <v/>
      </c>
      <c r="C3575" s="76">
        <f>IF(ISNUMBER(SEARCH($B$3,D3575)),MAXA($C$2393:C3574)+1,0)</f>
        <v>0</v>
      </c>
      <c r="D3575" s="119"/>
      <c r="M3575" s="119">
        <f>'اسماء العملاء'!A1183</f>
        <v>0</v>
      </c>
      <c r="N3575" s="120"/>
      <c r="O3575" s="58"/>
    </row>
    <row r="3576" spans="1:15" ht="21" customHeight="1" thickBot="1">
      <c r="A3576" s="112" t="e">
        <f ca="1">OFFSET($B$2394,,,COUNTIF($B$2394:B5290,"?*"))</f>
        <v>#VALUE!</v>
      </c>
      <c r="B3576" s="76" t="str">
        <f>IFERROR(VLOOKUP(ROWS($B$2394:B3576),$C$2394:$D$4108,2,FALSE),"")</f>
        <v/>
      </c>
      <c r="C3576" s="76">
        <f>IF(ISNUMBER(SEARCH($B$3,D3576)),MAXA($C$2393:C3575)+1,0)</f>
        <v>0</v>
      </c>
      <c r="D3576" s="119"/>
      <c r="M3576" s="119">
        <f>'اسماء العملاء'!A1184</f>
        <v>0</v>
      </c>
      <c r="N3576" s="120"/>
      <c r="O3576" s="58"/>
    </row>
    <row r="3577" spans="1:15" ht="21" customHeight="1" thickBot="1">
      <c r="A3577" s="112" t="e">
        <f ca="1">OFFSET($B$2394,,,COUNTIF($B$2394:B5291,"?*"))</f>
        <v>#VALUE!</v>
      </c>
      <c r="B3577" s="76" t="str">
        <f>IFERROR(VLOOKUP(ROWS($B$2394:B3577),$C$2394:$D$4108,2,FALSE),"")</f>
        <v/>
      </c>
      <c r="C3577" s="76">
        <f>IF(ISNUMBER(SEARCH($B$3,D3577)),MAXA($C$2393:C3576)+1,0)</f>
        <v>0</v>
      </c>
      <c r="D3577" s="119"/>
      <c r="M3577" s="119">
        <f>'اسماء العملاء'!A1185</f>
        <v>0</v>
      </c>
      <c r="N3577" s="120"/>
      <c r="O3577" s="58"/>
    </row>
    <row r="3578" spans="1:15" ht="21" customHeight="1" thickBot="1">
      <c r="A3578" s="112" t="e">
        <f ca="1">OFFSET($B$2394,,,COUNTIF($B$2394:B5292,"?*"))</f>
        <v>#VALUE!</v>
      </c>
      <c r="B3578" s="76" t="str">
        <f>IFERROR(VLOOKUP(ROWS($B$2394:B3578),$C$2394:$D$4108,2,FALSE),"")</f>
        <v/>
      </c>
      <c r="C3578" s="76">
        <f>IF(ISNUMBER(SEARCH($B$3,D3578)),MAXA($C$2393:C3577)+1,0)</f>
        <v>0</v>
      </c>
      <c r="D3578" s="119"/>
      <c r="M3578" s="119">
        <f>'اسماء العملاء'!A1186</f>
        <v>0</v>
      </c>
      <c r="N3578" s="120"/>
      <c r="O3578" s="58"/>
    </row>
    <row r="3579" spans="1:15" ht="21" customHeight="1" thickBot="1">
      <c r="A3579" s="112" t="e">
        <f ca="1">OFFSET($B$2394,,,COUNTIF($B$2394:B5293,"?*"))</f>
        <v>#VALUE!</v>
      </c>
      <c r="B3579" s="76" t="str">
        <f>IFERROR(VLOOKUP(ROWS($B$2394:B3579),$C$2394:$D$4108,2,FALSE),"")</f>
        <v/>
      </c>
      <c r="C3579" s="76">
        <f>IF(ISNUMBER(SEARCH($B$3,D3579)),MAXA($C$2393:C3578)+1,0)</f>
        <v>0</v>
      </c>
      <c r="D3579" s="119"/>
      <c r="M3579" s="119">
        <f>'اسماء العملاء'!A1187</f>
        <v>0</v>
      </c>
      <c r="N3579" s="120"/>
      <c r="O3579" s="58"/>
    </row>
    <row r="3580" spans="1:15" ht="21" customHeight="1" thickBot="1">
      <c r="A3580" s="112" t="e">
        <f ca="1">OFFSET($B$2394,,,COUNTIF($B$2394:B5294,"?*"))</f>
        <v>#VALUE!</v>
      </c>
      <c r="B3580" s="76" t="str">
        <f>IFERROR(VLOOKUP(ROWS($B$2394:B3580),$C$2394:$D$4108,2,FALSE),"")</f>
        <v/>
      </c>
      <c r="C3580" s="76">
        <f>IF(ISNUMBER(SEARCH($B$3,D3580)),MAXA($C$2393:C3579)+1,0)</f>
        <v>0</v>
      </c>
      <c r="D3580" s="119"/>
      <c r="M3580" s="119">
        <f>'اسماء العملاء'!A1188</f>
        <v>0</v>
      </c>
      <c r="N3580" s="120"/>
      <c r="O3580" s="58"/>
    </row>
    <row r="3581" spans="1:15" ht="21" customHeight="1" thickBot="1">
      <c r="A3581" s="112" t="e">
        <f ca="1">OFFSET($B$2394,,,COUNTIF($B$2394:B5295,"?*"))</f>
        <v>#VALUE!</v>
      </c>
      <c r="B3581" s="76" t="str">
        <f>IFERROR(VLOOKUP(ROWS($B$2394:B3581),$C$2394:$D$4108,2,FALSE),"")</f>
        <v/>
      </c>
      <c r="C3581" s="76">
        <f>IF(ISNUMBER(SEARCH($B$3,D3581)),MAXA($C$2393:C3580)+1,0)</f>
        <v>0</v>
      </c>
      <c r="D3581" s="119"/>
      <c r="M3581" s="119">
        <f>'اسماء العملاء'!A1189</f>
        <v>0</v>
      </c>
      <c r="N3581" s="120"/>
      <c r="O3581" s="58"/>
    </row>
    <row r="3582" spans="1:15" ht="21" customHeight="1" thickBot="1">
      <c r="A3582" s="112" t="e">
        <f ca="1">OFFSET($B$2394,,,COUNTIF($B$2394:B5296,"?*"))</f>
        <v>#VALUE!</v>
      </c>
      <c r="B3582" s="76" t="str">
        <f>IFERROR(VLOOKUP(ROWS($B$2394:B3582),$C$2394:$D$4108,2,FALSE),"")</f>
        <v/>
      </c>
      <c r="C3582" s="76">
        <f>IF(ISNUMBER(SEARCH($B$3,D3582)),MAXA($C$2393:C3581)+1,0)</f>
        <v>0</v>
      </c>
      <c r="D3582" s="119"/>
      <c r="M3582" s="119">
        <f>'اسماء العملاء'!A1190</f>
        <v>0</v>
      </c>
      <c r="N3582" s="120"/>
      <c r="O3582" s="58"/>
    </row>
    <row r="3583" spans="1:15" ht="21" customHeight="1" thickBot="1">
      <c r="A3583" s="112" t="e">
        <f ca="1">OFFSET($B$2394,,,COUNTIF($B$2394:B5297,"?*"))</f>
        <v>#VALUE!</v>
      </c>
      <c r="B3583" s="76" t="str">
        <f>IFERROR(VLOOKUP(ROWS($B$2394:B3583),$C$2394:$D$4108,2,FALSE),"")</f>
        <v/>
      </c>
      <c r="C3583" s="76">
        <f>IF(ISNUMBER(SEARCH($B$3,D3583)),MAXA($C$2393:C3582)+1,0)</f>
        <v>0</v>
      </c>
      <c r="D3583" s="119"/>
      <c r="M3583" s="119">
        <f>'اسماء العملاء'!A1191</f>
        <v>0</v>
      </c>
      <c r="N3583" s="120"/>
      <c r="O3583" s="58"/>
    </row>
    <row r="3584" spans="1:15" ht="21" customHeight="1" thickBot="1">
      <c r="A3584" s="112" t="e">
        <f ca="1">OFFSET($B$2394,,,COUNTIF($B$2394:B5298,"?*"))</f>
        <v>#VALUE!</v>
      </c>
      <c r="B3584" s="76" t="str">
        <f>IFERROR(VLOOKUP(ROWS($B$2394:B3584),$C$2394:$D$4108,2,FALSE),"")</f>
        <v/>
      </c>
      <c r="C3584" s="76">
        <f>IF(ISNUMBER(SEARCH($B$3,D3584)),MAXA($C$2393:C3583)+1,0)</f>
        <v>0</v>
      </c>
      <c r="D3584" s="119"/>
      <c r="M3584" s="119">
        <f>'اسماء العملاء'!A1192</f>
        <v>0</v>
      </c>
      <c r="N3584" s="120"/>
      <c r="O3584" s="58"/>
    </row>
    <row r="3585" spans="1:15" ht="21" customHeight="1" thickBot="1">
      <c r="A3585" s="112" t="e">
        <f ca="1">OFFSET($B$2394,,,COUNTIF($B$2394:B5299,"?*"))</f>
        <v>#VALUE!</v>
      </c>
      <c r="B3585" s="76" t="str">
        <f>IFERROR(VLOOKUP(ROWS($B$2394:B3585),$C$2394:$D$4108,2,FALSE),"")</f>
        <v/>
      </c>
      <c r="C3585" s="76">
        <f>IF(ISNUMBER(SEARCH($B$3,D3585)),MAXA($C$2393:C3584)+1,0)</f>
        <v>0</v>
      </c>
      <c r="D3585" s="119"/>
      <c r="M3585" s="119">
        <f>'اسماء العملاء'!A1193</f>
        <v>0</v>
      </c>
      <c r="N3585" s="120"/>
      <c r="O3585" s="58"/>
    </row>
    <row r="3586" spans="1:15" ht="21" customHeight="1" thickBot="1">
      <c r="A3586" s="112" t="e">
        <f ca="1">OFFSET($B$2394,,,COUNTIF($B$2394:B5300,"?*"))</f>
        <v>#VALUE!</v>
      </c>
      <c r="B3586" s="76" t="str">
        <f>IFERROR(VLOOKUP(ROWS($B$2394:B3586),$C$2394:$D$4108,2,FALSE),"")</f>
        <v/>
      </c>
      <c r="C3586" s="76">
        <f>IF(ISNUMBER(SEARCH($B$3,D3586)),MAXA($C$2393:C3585)+1,0)</f>
        <v>0</v>
      </c>
      <c r="D3586" s="119"/>
      <c r="M3586" s="119">
        <f>'اسماء العملاء'!A1194</f>
        <v>0</v>
      </c>
      <c r="N3586" s="120"/>
      <c r="O3586" s="58"/>
    </row>
    <row r="3587" spans="1:15" ht="21" customHeight="1" thickBot="1">
      <c r="A3587" s="112" t="e">
        <f ca="1">OFFSET($B$2394,,,COUNTIF($B$2394:B5301,"?*"))</f>
        <v>#VALUE!</v>
      </c>
      <c r="B3587" s="76" t="str">
        <f>IFERROR(VLOOKUP(ROWS($B$2394:B3587),$C$2394:$D$4108,2,FALSE),"")</f>
        <v/>
      </c>
      <c r="C3587" s="76">
        <f>IF(ISNUMBER(SEARCH($B$3,D3587)),MAXA($C$2393:C3586)+1,0)</f>
        <v>0</v>
      </c>
      <c r="D3587" s="119"/>
      <c r="M3587" s="119">
        <f>'اسماء العملاء'!A1195</f>
        <v>0</v>
      </c>
      <c r="N3587" s="120"/>
      <c r="O3587" s="58"/>
    </row>
    <row r="3588" spans="1:15" ht="21" customHeight="1" thickBot="1">
      <c r="A3588" s="112" t="e">
        <f ca="1">OFFSET($B$2394,,,COUNTIF($B$2394:B5302,"?*"))</f>
        <v>#VALUE!</v>
      </c>
      <c r="B3588" s="76" t="str">
        <f>IFERROR(VLOOKUP(ROWS($B$2394:B3588),$C$2394:$D$4108,2,FALSE),"")</f>
        <v/>
      </c>
      <c r="C3588" s="76">
        <f>IF(ISNUMBER(SEARCH($B$3,D3588)),MAXA($C$2393:C3587)+1,0)</f>
        <v>0</v>
      </c>
      <c r="D3588" s="119"/>
      <c r="M3588" s="119">
        <f>'اسماء العملاء'!A1196</f>
        <v>0</v>
      </c>
      <c r="N3588" s="120"/>
      <c r="O3588" s="58"/>
    </row>
    <row r="3589" spans="1:15" ht="21" customHeight="1" thickBot="1">
      <c r="A3589" s="112" t="e">
        <f ca="1">OFFSET($B$2394,,,COUNTIF($B$2394:B5303,"?*"))</f>
        <v>#VALUE!</v>
      </c>
      <c r="B3589" s="76" t="str">
        <f>IFERROR(VLOOKUP(ROWS($B$2394:B3589),$C$2394:$D$4108,2,FALSE),"")</f>
        <v/>
      </c>
      <c r="C3589" s="76">
        <f>IF(ISNUMBER(SEARCH($B$3,D3589)),MAXA($C$2393:C3588)+1,0)</f>
        <v>0</v>
      </c>
      <c r="D3589" s="119"/>
      <c r="M3589" s="119">
        <f>'اسماء العملاء'!A1197</f>
        <v>0</v>
      </c>
      <c r="N3589" s="120"/>
      <c r="O3589" s="58"/>
    </row>
    <row r="3590" spans="1:15" ht="21" customHeight="1" thickBot="1">
      <c r="A3590" s="112" t="e">
        <f ca="1">OFFSET($B$2394,,,COUNTIF($B$2394:B5304,"?*"))</f>
        <v>#VALUE!</v>
      </c>
      <c r="B3590" s="76" t="str">
        <f>IFERROR(VLOOKUP(ROWS($B$2394:B3590),$C$2394:$D$4108,2,FALSE),"")</f>
        <v/>
      </c>
      <c r="C3590" s="76">
        <f>IF(ISNUMBER(SEARCH($B$3,D3590)),MAXA($C$2393:C3589)+1,0)</f>
        <v>0</v>
      </c>
      <c r="D3590" s="119"/>
      <c r="M3590" s="119">
        <f>'اسماء العملاء'!A1198</f>
        <v>0</v>
      </c>
      <c r="N3590" s="120"/>
      <c r="O3590" s="58"/>
    </row>
    <row r="3591" spans="1:15" ht="21" customHeight="1" thickBot="1">
      <c r="A3591" s="112" t="e">
        <f ca="1">OFFSET($B$2394,,,COUNTIF($B$2394:B5305,"?*"))</f>
        <v>#VALUE!</v>
      </c>
      <c r="B3591" s="76" t="str">
        <f>IFERROR(VLOOKUP(ROWS($B$2394:B3591),$C$2394:$D$4108,2,FALSE),"")</f>
        <v/>
      </c>
      <c r="C3591" s="76">
        <f>IF(ISNUMBER(SEARCH($B$3,D3591)),MAXA($C$2393:C3590)+1,0)</f>
        <v>0</v>
      </c>
      <c r="D3591" s="119"/>
      <c r="M3591" s="119">
        <f>'اسماء العملاء'!A1199</f>
        <v>0</v>
      </c>
      <c r="N3591" s="120"/>
      <c r="O3591" s="58"/>
    </row>
    <row r="3592" spans="1:15" ht="21" customHeight="1" thickBot="1">
      <c r="A3592" s="112" t="e">
        <f ca="1">OFFSET($B$2394,,,COUNTIF($B$2394:B5306,"?*"))</f>
        <v>#VALUE!</v>
      </c>
      <c r="B3592" s="76" t="str">
        <f>IFERROR(VLOOKUP(ROWS($B$2394:B3592),$C$2394:$D$4108,2,FALSE),"")</f>
        <v/>
      </c>
      <c r="C3592" s="76">
        <f>IF(ISNUMBER(SEARCH($B$3,D3592)),MAXA($C$2393:C3591)+1,0)</f>
        <v>0</v>
      </c>
      <c r="D3592" s="119"/>
      <c r="M3592" s="119">
        <f>'اسماء العملاء'!A1200</f>
        <v>0</v>
      </c>
      <c r="N3592" s="120"/>
      <c r="O3592" s="58"/>
    </row>
    <row r="3593" spans="1:15" ht="21" customHeight="1" thickBot="1">
      <c r="A3593" s="112" t="e">
        <f ca="1">OFFSET($B$2394,,,COUNTIF($B$2394:B5307,"?*"))</f>
        <v>#VALUE!</v>
      </c>
      <c r="B3593" s="76" t="str">
        <f>IFERROR(VLOOKUP(ROWS($B$2394:B3593),$C$2394:$D$4108,2,FALSE),"")</f>
        <v/>
      </c>
      <c r="C3593" s="76">
        <f>IF(ISNUMBER(SEARCH($B$3,D3593)),MAXA($C$2393:C3592)+1,0)</f>
        <v>0</v>
      </c>
      <c r="D3593" s="119"/>
      <c r="M3593" s="119">
        <f>'اسماء العملاء'!A1201</f>
        <v>0</v>
      </c>
      <c r="N3593" s="120"/>
      <c r="O3593" s="58"/>
    </row>
    <row r="3594" spans="1:15" ht="21" customHeight="1" thickBot="1">
      <c r="A3594" s="112" t="e">
        <f ca="1">OFFSET($B$2394,,,COUNTIF($B$2394:B5308,"?*"))</f>
        <v>#VALUE!</v>
      </c>
      <c r="B3594" s="76" t="str">
        <f>IFERROR(VLOOKUP(ROWS($B$2394:B3594),$C$2394:$D$4108,2,FALSE),"")</f>
        <v/>
      </c>
      <c r="C3594" s="76">
        <f>IF(ISNUMBER(SEARCH($B$3,D3594)),MAXA($C$2393:C3593)+1,0)</f>
        <v>0</v>
      </c>
      <c r="D3594" s="119"/>
      <c r="M3594" s="119">
        <f>'اسماء العملاء'!A1202</f>
        <v>0</v>
      </c>
      <c r="N3594" s="120"/>
      <c r="O3594" s="58"/>
    </row>
    <row r="3595" spans="1:15" ht="21" customHeight="1" thickBot="1">
      <c r="A3595" s="112" t="e">
        <f ca="1">OFFSET($B$2394,,,COUNTIF($B$2394:B5309,"?*"))</f>
        <v>#VALUE!</v>
      </c>
      <c r="B3595" s="76" t="str">
        <f>IFERROR(VLOOKUP(ROWS($B$2394:B3595),$C$2394:$D$4108,2,FALSE),"")</f>
        <v/>
      </c>
      <c r="C3595" s="76">
        <f>IF(ISNUMBER(SEARCH($B$3,D3595)),MAXA($C$2393:C3594)+1,0)</f>
        <v>0</v>
      </c>
      <c r="D3595" s="119"/>
      <c r="M3595" s="119">
        <f>'اسماء العملاء'!A1203</f>
        <v>0</v>
      </c>
      <c r="N3595" s="120"/>
      <c r="O3595" s="58"/>
    </row>
    <row r="3596" spans="1:15" ht="21" customHeight="1" thickBot="1">
      <c r="A3596" s="112" t="e">
        <f ca="1">OFFSET($B$2394,,,COUNTIF($B$2394:B5310,"?*"))</f>
        <v>#VALUE!</v>
      </c>
      <c r="B3596" s="76" t="str">
        <f>IFERROR(VLOOKUP(ROWS($B$2394:B3596),$C$2394:$D$4108,2,FALSE),"")</f>
        <v/>
      </c>
      <c r="C3596" s="76">
        <f>IF(ISNUMBER(SEARCH($B$3,D3596)),MAXA($C$2393:C3595)+1,0)</f>
        <v>0</v>
      </c>
      <c r="D3596" s="119"/>
      <c r="M3596" s="119">
        <f>'اسماء العملاء'!A1204</f>
        <v>0</v>
      </c>
      <c r="N3596" s="120"/>
      <c r="O3596" s="58"/>
    </row>
    <row r="3597" spans="1:15" ht="21" customHeight="1" thickBot="1">
      <c r="A3597" s="112" t="e">
        <f ca="1">OFFSET($B$2394,,,COUNTIF($B$2394:B5311,"?*"))</f>
        <v>#VALUE!</v>
      </c>
      <c r="B3597" s="76" t="str">
        <f>IFERROR(VLOOKUP(ROWS($B$2394:B3597),$C$2394:$D$4108,2,FALSE),"")</f>
        <v/>
      </c>
      <c r="C3597" s="76">
        <f>IF(ISNUMBER(SEARCH($B$3,D3597)),MAXA($C$2393:C3596)+1,0)</f>
        <v>0</v>
      </c>
      <c r="D3597" s="119"/>
      <c r="M3597" s="119">
        <f>'اسماء العملاء'!A1205</f>
        <v>0</v>
      </c>
      <c r="N3597" s="120"/>
      <c r="O3597" s="58"/>
    </row>
    <row r="3598" spans="1:15" ht="21" customHeight="1" thickBot="1">
      <c r="A3598" s="112" t="e">
        <f ca="1">OFFSET($B$2394,,,COUNTIF($B$2394:B5312,"?*"))</f>
        <v>#VALUE!</v>
      </c>
      <c r="B3598" s="76" t="str">
        <f>IFERROR(VLOOKUP(ROWS($B$2394:B3598),$C$2394:$D$4108,2,FALSE),"")</f>
        <v/>
      </c>
      <c r="C3598" s="76">
        <f>IF(ISNUMBER(SEARCH($B$3,D3598)),MAXA($C$2393:C3597)+1,0)</f>
        <v>0</v>
      </c>
      <c r="D3598" s="119"/>
      <c r="M3598" s="119">
        <f>'اسماء العملاء'!A1206</f>
        <v>0</v>
      </c>
      <c r="N3598" s="120"/>
      <c r="O3598" s="58"/>
    </row>
    <row r="3599" spans="1:15" ht="21" customHeight="1" thickBot="1">
      <c r="A3599" s="112" t="e">
        <f ca="1">OFFSET($B$2394,,,COUNTIF($B$2394:B5313,"?*"))</f>
        <v>#VALUE!</v>
      </c>
      <c r="B3599" s="76" t="str">
        <f>IFERROR(VLOOKUP(ROWS($B$2394:B3599),$C$2394:$D$4108,2,FALSE),"")</f>
        <v/>
      </c>
      <c r="C3599" s="76">
        <f>IF(ISNUMBER(SEARCH($B$3,D3599)),MAXA($C$2393:C3598)+1,0)</f>
        <v>0</v>
      </c>
      <c r="D3599" s="119"/>
      <c r="M3599" s="119">
        <f>'اسماء العملاء'!A1207</f>
        <v>0</v>
      </c>
      <c r="N3599" s="120"/>
      <c r="O3599" s="58"/>
    </row>
    <row r="3600" spans="1:15" ht="21" customHeight="1" thickBot="1">
      <c r="A3600" s="112" t="e">
        <f ca="1">OFFSET($B$2394,,,COUNTIF($B$2394:B5314,"?*"))</f>
        <v>#VALUE!</v>
      </c>
      <c r="B3600" s="76" t="str">
        <f>IFERROR(VLOOKUP(ROWS($B$2394:B3600),$C$2394:$D$4108,2,FALSE),"")</f>
        <v/>
      </c>
      <c r="C3600" s="76">
        <f>IF(ISNUMBER(SEARCH($B$3,D3600)),MAXA($C$2393:C3599)+1,0)</f>
        <v>0</v>
      </c>
      <c r="D3600" s="119"/>
      <c r="M3600" s="119">
        <f>'اسماء العملاء'!A1208</f>
        <v>0</v>
      </c>
      <c r="N3600" s="120"/>
      <c r="O3600" s="58"/>
    </row>
    <row r="3601" spans="1:15" ht="21" customHeight="1" thickBot="1">
      <c r="A3601" s="112" t="e">
        <f ca="1">OFFSET($B$2394,,,COUNTIF($B$2394:B5315,"?*"))</f>
        <v>#VALUE!</v>
      </c>
      <c r="B3601" s="76" t="str">
        <f>IFERROR(VLOOKUP(ROWS($B$2394:B3601),$C$2394:$D$4108,2,FALSE),"")</f>
        <v/>
      </c>
      <c r="C3601" s="76">
        <f>IF(ISNUMBER(SEARCH($B$3,D3601)),MAXA($C$2393:C3600)+1,0)</f>
        <v>0</v>
      </c>
      <c r="D3601" s="119"/>
      <c r="M3601" s="119">
        <f>'اسماء العملاء'!A1209</f>
        <v>0</v>
      </c>
      <c r="N3601" s="120"/>
      <c r="O3601" s="58"/>
    </row>
    <row r="3602" spans="1:15" ht="21" customHeight="1" thickBot="1">
      <c r="A3602" s="112" t="e">
        <f ca="1">OFFSET($B$2394,,,COUNTIF($B$2394:B5316,"?*"))</f>
        <v>#VALUE!</v>
      </c>
      <c r="B3602" s="76" t="str">
        <f>IFERROR(VLOOKUP(ROWS($B$2394:B3602),$C$2394:$D$4108,2,FALSE),"")</f>
        <v/>
      </c>
      <c r="C3602" s="76">
        <f>IF(ISNUMBER(SEARCH($B$3,D3602)),MAXA($C$2393:C3601)+1,0)</f>
        <v>0</v>
      </c>
      <c r="D3602" s="119"/>
      <c r="M3602" s="119">
        <f>'اسماء العملاء'!A1210</f>
        <v>0</v>
      </c>
      <c r="N3602" s="120"/>
      <c r="O3602" s="58"/>
    </row>
    <row r="3603" spans="1:15" ht="21" customHeight="1" thickBot="1">
      <c r="A3603" s="112" t="e">
        <f ca="1">OFFSET($B$2394,,,COUNTIF($B$2394:B5317,"?*"))</f>
        <v>#VALUE!</v>
      </c>
      <c r="B3603" s="76" t="str">
        <f>IFERROR(VLOOKUP(ROWS($B$2394:B3603),$C$2394:$D$4108,2,FALSE),"")</f>
        <v/>
      </c>
      <c r="C3603" s="76">
        <f>IF(ISNUMBER(SEARCH($B$3,D3603)),MAXA($C$2393:C3602)+1,0)</f>
        <v>0</v>
      </c>
      <c r="D3603" s="119"/>
      <c r="M3603" s="119">
        <f>'اسماء العملاء'!A1211</f>
        <v>0</v>
      </c>
      <c r="N3603" s="120"/>
      <c r="O3603" s="58"/>
    </row>
    <row r="3604" spans="1:15" ht="21" customHeight="1" thickBot="1">
      <c r="A3604" s="112" t="e">
        <f ca="1">OFFSET($B$2394,,,COUNTIF($B$2394:B5318,"?*"))</f>
        <v>#VALUE!</v>
      </c>
      <c r="B3604" s="76" t="str">
        <f>IFERROR(VLOOKUP(ROWS($B$2394:B3604),$C$2394:$D$4108,2,FALSE),"")</f>
        <v/>
      </c>
      <c r="C3604" s="76">
        <f>IF(ISNUMBER(SEARCH($B$3,D3604)),MAXA($C$2393:C3603)+1,0)</f>
        <v>0</v>
      </c>
      <c r="D3604" s="119"/>
      <c r="M3604" s="119">
        <f>'اسماء العملاء'!A1212</f>
        <v>0</v>
      </c>
      <c r="N3604" s="120"/>
      <c r="O3604" s="58"/>
    </row>
    <row r="3605" spans="1:15" ht="21" customHeight="1" thickBot="1">
      <c r="A3605" s="112" t="e">
        <f ca="1">OFFSET($B$2394,,,COUNTIF($B$2394:B5319,"?*"))</f>
        <v>#VALUE!</v>
      </c>
      <c r="B3605" s="76" t="str">
        <f>IFERROR(VLOOKUP(ROWS($B$2394:B3605),$C$2394:$D$4108,2,FALSE),"")</f>
        <v/>
      </c>
      <c r="C3605" s="76">
        <f>IF(ISNUMBER(SEARCH($B$3,D3605)),MAXA($C$2393:C3604)+1,0)</f>
        <v>0</v>
      </c>
      <c r="D3605" s="119"/>
      <c r="M3605" s="119">
        <f>'اسماء العملاء'!A1213</f>
        <v>0</v>
      </c>
      <c r="N3605" s="120"/>
      <c r="O3605" s="58"/>
    </row>
    <row r="3606" spans="1:15" ht="21" customHeight="1" thickBot="1">
      <c r="A3606" s="112" t="e">
        <f ca="1">OFFSET($B$2394,,,COUNTIF($B$2394:B5320,"?*"))</f>
        <v>#VALUE!</v>
      </c>
      <c r="B3606" s="76" t="str">
        <f>IFERROR(VLOOKUP(ROWS($B$2394:B3606),$C$2394:$D$4108,2,FALSE),"")</f>
        <v/>
      </c>
      <c r="C3606" s="76">
        <f>IF(ISNUMBER(SEARCH($B$3,D3606)),MAXA($C$2393:C3605)+1,0)</f>
        <v>0</v>
      </c>
      <c r="D3606" s="119"/>
      <c r="M3606" s="119">
        <f>'اسماء العملاء'!A1214</f>
        <v>0</v>
      </c>
      <c r="N3606" s="120"/>
      <c r="O3606" s="58"/>
    </row>
    <row r="3607" spans="1:15" ht="21" customHeight="1" thickBot="1">
      <c r="A3607" s="112" t="e">
        <f ca="1">OFFSET($B$2394,,,COUNTIF($B$2394:B5321,"?*"))</f>
        <v>#VALUE!</v>
      </c>
      <c r="B3607" s="76" t="str">
        <f>IFERROR(VLOOKUP(ROWS($B$2394:B3607),$C$2394:$D$4108,2,FALSE),"")</f>
        <v/>
      </c>
      <c r="C3607" s="76">
        <f>IF(ISNUMBER(SEARCH($B$3,D3607)),MAXA($C$2393:C3606)+1,0)</f>
        <v>0</v>
      </c>
      <c r="D3607" s="119"/>
      <c r="M3607" s="119">
        <f>'اسماء العملاء'!A1215</f>
        <v>0</v>
      </c>
      <c r="N3607" s="120"/>
      <c r="O3607" s="58"/>
    </row>
    <row r="3608" spans="1:15" ht="21" customHeight="1" thickBot="1">
      <c r="A3608" s="112" t="e">
        <f ca="1">OFFSET($B$2394,,,COUNTIF($B$2394:B5322,"?*"))</f>
        <v>#VALUE!</v>
      </c>
      <c r="B3608" s="76" t="str">
        <f>IFERROR(VLOOKUP(ROWS($B$2394:B3608),$C$2394:$D$4108,2,FALSE),"")</f>
        <v/>
      </c>
      <c r="C3608" s="76">
        <f>IF(ISNUMBER(SEARCH($B$3,D3608)),MAXA($C$2393:C3607)+1,0)</f>
        <v>0</v>
      </c>
      <c r="D3608" s="119"/>
      <c r="M3608" s="119">
        <f>'اسماء العملاء'!A1216</f>
        <v>0</v>
      </c>
      <c r="N3608" s="120"/>
      <c r="O3608" s="58"/>
    </row>
    <row r="3609" spans="1:15" ht="21" customHeight="1" thickBot="1">
      <c r="A3609" s="112" t="e">
        <f ca="1">OFFSET($B$2394,,,COUNTIF($B$2394:B5323,"?*"))</f>
        <v>#VALUE!</v>
      </c>
      <c r="B3609" s="76" t="str">
        <f>IFERROR(VLOOKUP(ROWS($B$2394:B3609),$C$2394:$D$4108,2,FALSE),"")</f>
        <v/>
      </c>
      <c r="C3609" s="76">
        <f>IF(ISNUMBER(SEARCH($B$3,D3609)),MAXA($C$2393:C3608)+1,0)</f>
        <v>0</v>
      </c>
      <c r="D3609" s="119"/>
      <c r="M3609" s="119">
        <f>'اسماء العملاء'!A1217</f>
        <v>0</v>
      </c>
      <c r="N3609" s="120"/>
      <c r="O3609" s="58"/>
    </row>
    <row r="3610" spans="1:15" ht="21" customHeight="1" thickBot="1">
      <c r="A3610" s="112" t="e">
        <f ca="1">OFFSET($B$2394,,,COUNTIF($B$2394:B5324,"?*"))</f>
        <v>#VALUE!</v>
      </c>
      <c r="B3610" s="76" t="str">
        <f>IFERROR(VLOOKUP(ROWS($B$2394:B3610),$C$2394:$D$4108,2,FALSE),"")</f>
        <v/>
      </c>
      <c r="C3610" s="76">
        <f>IF(ISNUMBER(SEARCH($B$3,D3610)),MAXA($C$2393:C3609)+1,0)</f>
        <v>0</v>
      </c>
      <c r="D3610" s="119"/>
      <c r="M3610" s="119">
        <f>'اسماء العملاء'!A1218</f>
        <v>0</v>
      </c>
      <c r="N3610" s="120"/>
      <c r="O3610" s="58"/>
    </row>
    <row r="3611" spans="1:15" ht="21" customHeight="1" thickBot="1">
      <c r="A3611" s="112" t="e">
        <f ca="1">OFFSET($B$2394,,,COUNTIF($B$2394:B5325,"?*"))</f>
        <v>#VALUE!</v>
      </c>
      <c r="B3611" s="76" t="str">
        <f>IFERROR(VLOOKUP(ROWS($B$2394:B3611),$C$2394:$D$4108,2,FALSE),"")</f>
        <v/>
      </c>
      <c r="C3611" s="76">
        <f>IF(ISNUMBER(SEARCH($B$3,D3611)),MAXA($C$2393:C3610)+1,0)</f>
        <v>0</v>
      </c>
      <c r="D3611" s="119"/>
      <c r="M3611" s="119">
        <f>'اسماء العملاء'!A1219</f>
        <v>0</v>
      </c>
      <c r="N3611" s="120"/>
      <c r="O3611" s="58"/>
    </row>
    <row r="3612" spans="1:15" ht="21" customHeight="1" thickBot="1">
      <c r="A3612" s="112" t="e">
        <f ca="1">OFFSET($B$2394,,,COUNTIF($B$2394:B5326,"?*"))</f>
        <v>#VALUE!</v>
      </c>
      <c r="B3612" s="76" t="str">
        <f>IFERROR(VLOOKUP(ROWS($B$2394:B3612),$C$2394:$D$4108,2,FALSE),"")</f>
        <v/>
      </c>
      <c r="C3612" s="76">
        <f>IF(ISNUMBER(SEARCH($B$3,D3612)),MAXA($C$2393:C3611)+1,0)</f>
        <v>0</v>
      </c>
      <c r="D3612" s="119"/>
      <c r="M3612" s="119">
        <f>'اسماء العملاء'!A1220</f>
        <v>0</v>
      </c>
      <c r="N3612" s="120"/>
      <c r="O3612" s="58"/>
    </row>
    <row r="3613" spans="1:15" ht="21" customHeight="1" thickBot="1">
      <c r="A3613" s="112" t="e">
        <f ca="1">OFFSET($B$2394,,,COUNTIF($B$2394:B5327,"?*"))</f>
        <v>#VALUE!</v>
      </c>
      <c r="B3613" s="76" t="str">
        <f>IFERROR(VLOOKUP(ROWS($B$2394:B3613),$C$2394:$D$4108,2,FALSE),"")</f>
        <v/>
      </c>
      <c r="C3613" s="76">
        <f>IF(ISNUMBER(SEARCH($B$3,D3613)),MAXA($C$2393:C3612)+1,0)</f>
        <v>0</v>
      </c>
      <c r="D3613" s="119"/>
      <c r="M3613" s="119">
        <f>'اسماء العملاء'!A1221</f>
        <v>0</v>
      </c>
      <c r="N3613" s="120"/>
      <c r="O3613" s="58"/>
    </row>
    <row r="3614" spans="1:15" ht="21" customHeight="1" thickBot="1">
      <c r="A3614" s="112" t="e">
        <f ca="1">OFFSET($B$2394,,,COUNTIF($B$2394:B5328,"?*"))</f>
        <v>#VALUE!</v>
      </c>
      <c r="B3614" s="76" t="str">
        <f>IFERROR(VLOOKUP(ROWS($B$2394:B3614),$C$2394:$D$4108,2,FALSE),"")</f>
        <v/>
      </c>
      <c r="C3614" s="76">
        <f>IF(ISNUMBER(SEARCH($B$3,D3614)),MAXA($C$2393:C3613)+1,0)</f>
        <v>0</v>
      </c>
      <c r="D3614" s="119"/>
      <c r="M3614" s="119">
        <f>'اسماء العملاء'!A1222</f>
        <v>0</v>
      </c>
      <c r="N3614" s="120"/>
      <c r="O3614" s="58"/>
    </row>
    <row r="3615" spans="1:15" ht="21" customHeight="1" thickBot="1">
      <c r="A3615" s="112" t="e">
        <f ca="1">OFFSET($B$2394,,,COUNTIF($B$2394:B5329,"?*"))</f>
        <v>#VALUE!</v>
      </c>
      <c r="B3615" s="76" t="str">
        <f>IFERROR(VLOOKUP(ROWS($B$2394:B3615),$C$2394:$D$4108,2,FALSE),"")</f>
        <v/>
      </c>
      <c r="C3615" s="76">
        <f>IF(ISNUMBER(SEARCH($B$3,D3615)),MAXA($C$2393:C3614)+1,0)</f>
        <v>0</v>
      </c>
      <c r="D3615" s="119"/>
      <c r="M3615" s="119">
        <f>'اسماء العملاء'!A1223</f>
        <v>0</v>
      </c>
      <c r="N3615" s="120"/>
      <c r="O3615" s="58"/>
    </row>
    <row r="3616" spans="1:15" ht="21" customHeight="1" thickBot="1">
      <c r="A3616" s="112" t="e">
        <f ca="1">OFFSET($B$2394,,,COUNTIF($B$2394:B5330,"?*"))</f>
        <v>#VALUE!</v>
      </c>
      <c r="B3616" s="76" t="str">
        <f>IFERROR(VLOOKUP(ROWS($B$2394:B3616),$C$2394:$D$4108,2,FALSE),"")</f>
        <v/>
      </c>
      <c r="C3616" s="76">
        <f>IF(ISNUMBER(SEARCH($B$3,D3616)),MAXA($C$2393:C3615)+1,0)</f>
        <v>0</v>
      </c>
      <c r="D3616" s="119"/>
      <c r="M3616" s="119">
        <f>'اسماء العملاء'!A1224</f>
        <v>0</v>
      </c>
      <c r="N3616" s="120"/>
      <c r="O3616" s="58"/>
    </row>
    <row r="3617" spans="1:15" ht="21" customHeight="1" thickBot="1">
      <c r="A3617" s="112" t="e">
        <f ca="1">OFFSET($B$2394,,,COUNTIF($B$2394:B5331,"?*"))</f>
        <v>#VALUE!</v>
      </c>
      <c r="B3617" s="76" t="str">
        <f>IFERROR(VLOOKUP(ROWS($B$2394:B3617),$C$2394:$D$4108,2,FALSE),"")</f>
        <v/>
      </c>
      <c r="C3617" s="76">
        <f>IF(ISNUMBER(SEARCH($B$3,D3617)),MAXA($C$2393:C3616)+1,0)</f>
        <v>0</v>
      </c>
      <c r="D3617" s="119"/>
      <c r="M3617" s="119">
        <f>'اسماء العملاء'!A1225</f>
        <v>0</v>
      </c>
      <c r="N3617" s="120"/>
      <c r="O3617" s="58"/>
    </row>
    <row r="3618" spans="1:15" ht="21" customHeight="1" thickBot="1">
      <c r="A3618" s="112" t="e">
        <f ca="1">OFFSET($B$2394,,,COUNTIF($B$2394:B5332,"?*"))</f>
        <v>#VALUE!</v>
      </c>
      <c r="B3618" s="76" t="str">
        <f>IFERROR(VLOOKUP(ROWS($B$2394:B3618),$C$2394:$D$4108,2,FALSE),"")</f>
        <v/>
      </c>
      <c r="C3618" s="76">
        <f>IF(ISNUMBER(SEARCH($B$3,D3618)),MAXA($C$2393:C3617)+1,0)</f>
        <v>0</v>
      </c>
      <c r="D3618" s="119"/>
      <c r="M3618" s="119">
        <f>'اسماء العملاء'!A1226</f>
        <v>0</v>
      </c>
      <c r="N3618" s="120"/>
      <c r="O3618" s="58"/>
    </row>
    <row r="3619" spans="1:15" ht="21" customHeight="1" thickBot="1">
      <c r="A3619" s="112" t="e">
        <f ca="1">OFFSET($B$2394,,,COUNTIF($B$2394:B5333,"?*"))</f>
        <v>#VALUE!</v>
      </c>
      <c r="B3619" s="76" t="str">
        <f>IFERROR(VLOOKUP(ROWS($B$2394:B3619),$C$2394:$D$4108,2,FALSE),"")</f>
        <v/>
      </c>
      <c r="C3619" s="76">
        <f>IF(ISNUMBER(SEARCH($B$3,D3619)),MAXA($C$2393:C3618)+1,0)</f>
        <v>0</v>
      </c>
      <c r="D3619" s="119"/>
      <c r="M3619" s="119">
        <f>'اسماء العملاء'!A1227</f>
        <v>0</v>
      </c>
      <c r="N3619" s="120"/>
      <c r="O3619" s="58"/>
    </row>
    <row r="3620" spans="1:15" ht="21" customHeight="1" thickBot="1">
      <c r="A3620" s="112" t="e">
        <f ca="1">OFFSET($B$2394,,,COUNTIF($B$2394:B5334,"?*"))</f>
        <v>#VALUE!</v>
      </c>
      <c r="B3620" s="76" t="str">
        <f>IFERROR(VLOOKUP(ROWS($B$2394:B3620),$C$2394:$D$4108,2,FALSE),"")</f>
        <v/>
      </c>
      <c r="C3620" s="76">
        <f>IF(ISNUMBER(SEARCH($B$3,D3620)),MAXA($C$2393:C3619)+1,0)</f>
        <v>0</v>
      </c>
      <c r="D3620" s="119"/>
      <c r="M3620" s="119">
        <f>'اسماء العملاء'!A1228</f>
        <v>0</v>
      </c>
      <c r="N3620" s="120"/>
      <c r="O3620" s="58"/>
    </row>
    <row r="3621" spans="1:15" ht="21" customHeight="1" thickBot="1">
      <c r="A3621" s="112" t="e">
        <f ca="1">OFFSET($B$2394,,,COUNTIF($B$2394:B5335,"?*"))</f>
        <v>#VALUE!</v>
      </c>
      <c r="B3621" s="76" t="str">
        <f>IFERROR(VLOOKUP(ROWS($B$2394:B3621),$C$2394:$D$4108,2,FALSE),"")</f>
        <v/>
      </c>
      <c r="C3621" s="76">
        <f>IF(ISNUMBER(SEARCH($B$3,D3621)),MAXA($C$2393:C3620)+1,0)</f>
        <v>0</v>
      </c>
      <c r="D3621" s="119"/>
      <c r="M3621" s="119">
        <f>'اسماء العملاء'!A1229</f>
        <v>0</v>
      </c>
      <c r="N3621" s="120"/>
      <c r="O3621" s="58"/>
    </row>
    <row r="3622" spans="1:15" ht="21" customHeight="1" thickBot="1">
      <c r="A3622" s="112" t="e">
        <f ca="1">OFFSET($B$2394,,,COUNTIF($B$2394:B5336,"?*"))</f>
        <v>#VALUE!</v>
      </c>
      <c r="B3622" s="76" t="str">
        <f>IFERROR(VLOOKUP(ROWS($B$2394:B3622),$C$2394:$D$4108,2,FALSE),"")</f>
        <v/>
      </c>
      <c r="C3622" s="76">
        <f>IF(ISNUMBER(SEARCH($B$3,D3622)),MAXA($C$2393:C3621)+1,0)</f>
        <v>0</v>
      </c>
      <c r="D3622" s="119"/>
      <c r="M3622" s="119">
        <f>'اسماء العملاء'!A1230</f>
        <v>0</v>
      </c>
      <c r="N3622" s="120"/>
      <c r="O3622" s="58"/>
    </row>
    <row r="3623" spans="1:15" ht="21" customHeight="1" thickBot="1">
      <c r="A3623" s="112" t="e">
        <f ca="1">OFFSET($B$2394,,,COUNTIF($B$2394:B5337,"?*"))</f>
        <v>#VALUE!</v>
      </c>
      <c r="B3623" s="76" t="str">
        <f>IFERROR(VLOOKUP(ROWS($B$2394:B3623),$C$2394:$D$4108,2,FALSE),"")</f>
        <v/>
      </c>
      <c r="C3623" s="76">
        <f>IF(ISNUMBER(SEARCH($B$3,D3623)),MAXA($C$2393:C3622)+1,0)</f>
        <v>0</v>
      </c>
      <c r="D3623" s="119"/>
      <c r="M3623" s="119">
        <f>'اسماء العملاء'!A1231</f>
        <v>0</v>
      </c>
      <c r="N3623" s="120"/>
      <c r="O3623" s="58"/>
    </row>
    <row r="3624" spans="1:15" ht="21" customHeight="1" thickBot="1">
      <c r="A3624" s="112" t="e">
        <f ca="1">OFFSET($B$2394,,,COUNTIF($B$2394:B5338,"?*"))</f>
        <v>#VALUE!</v>
      </c>
      <c r="B3624" s="76" t="str">
        <f>IFERROR(VLOOKUP(ROWS($B$2394:B3624),$C$2394:$D$4108,2,FALSE),"")</f>
        <v/>
      </c>
      <c r="C3624" s="76">
        <f>IF(ISNUMBER(SEARCH($B$3,D3624)),MAXA($C$2393:C3623)+1,0)</f>
        <v>0</v>
      </c>
      <c r="D3624" s="119"/>
      <c r="M3624" s="119">
        <f>'اسماء العملاء'!A1232</f>
        <v>0</v>
      </c>
      <c r="N3624" s="120"/>
      <c r="O3624" s="58"/>
    </row>
    <row r="3625" spans="1:15" ht="21" customHeight="1" thickBot="1">
      <c r="A3625" s="112" t="e">
        <f ca="1">OFFSET($B$2394,,,COUNTIF($B$2394:B5339,"?*"))</f>
        <v>#VALUE!</v>
      </c>
      <c r="B3625" s="76" t="str">
        <f>IFERROR(VLOOKUP(ROWS($B$2394:B3625),$C$2394:$D$4108,2,FALSE),"")</f>
        <v/>
      </c>
      <c r="C3625" s="76">
        <f>IF(ISNUMBER(SEARCH($B$3,D3625)),MAXA($C$2393:C3624)+1,0)</f>
        <v>0</v>
      </c>
      <c r="D3625" s="119"/>
      <c r="M3625" s="119">
        <f>'اسماء العملاء'!A1233</f>
        <v>0</v>
      </c>
      <c r="N3625" s="120"/>
      <c r="O3625" s="58"/>
    </row>
    <row r="3626" spans="1:15" ht="21" customHeight="1" thickBot="1">
      <c r="A3626" s="112" t="e">
        <f ca="1">OFFSET($B$2394,,,COUNTIF($B$2394:B5340,"?*"))</f>
        <v>#VALUE!</v>
      </c>
      <c r="B3626" s="76" t="str">
        <f>IFERROR(VLOOKUP(ROWS($B$2394:B3626),$C$2394:$D$4108,2,FALSE),"")</f>
        <v/>
      </c>
      <c r="C3626" s="76">
        <f>IF(ISNUMBER(SEARCH($B$3,D3626)),MAXA($C$2393:C3625)+1,0)</f>
        <v>0</v>
      </c>
      <c r="D3626" s="119"/>
      <c r="M3626" s="119">
        <f>'اسماء العملاء'!A1234</f>
        <v>0</v>
      </c>
      <c r="N3626" s="120"/>
      <c r="O3626" s="58"/>
    </row>
    <row r="3627" spans="1:15" ht="21" customHeight="1" thickBot="1">
      <c r="A3627" s="112" t="e">
        <f ca="1">OFFSET($B$2394,,,COUNTIF($B$2394:B5341,"?*"))</f>
        <v>#VALUE!</v>
      </c>
      <c r="B3627" s="76" t="str">
        <f>IFERROR(VLOOKUP(ROWS($B$2394:B3627),$C$2394:$D$4108,2,FALSE),"")</f>
        <v/>
      </c>
      <c r="C3627" s="76">
        <f>IF(ISNUMBER(SEARCH($B$3,D3627)),MAXA($C$2393:C3626)+1,0)</f>
        <v>0</v>
      </c>
      <c r="D3627" s="119"/>
      <c r="M3627" s="119">
        <f>'اسماء العملاء'!A1235</f>
        <v>0</v>
      </c>
      <c r="N3627" s="120"/>
      <c r="O3627" s="58"/>
    </row>
    <row r="3628" spans="1:15" ht="21" customHeight="1" thickBot="1">
      <c r="A3628" s="112" t="e">
        <f ca="1">OFFSET($B$2394,,,COUNTIF($B$2394:B5342,"?*"))</f>
        <v>#VALUE!</v>
      </c>
      <c r="B3628" s="76" t="str">
        <f>IFERROR(VLOOKUP(ROWS($B$2394:B3628),$C$2394:$D$4108,2,FALSE),"")</f>
        <v/>
      </c>
      <c r="C3628" s="76">
        <f>IF(ISNUMBER(SEARCH($B$3,D3628)),MAXA($C$2393:C3627)+1,0)</f>
        <v>0</v>
      </c>
      <c r="D3628" s="119"/>
      <c r="M3628" s="119">
        <f>'اسماء العملاء'!A1236</f>
        <v>0</v>
      </c>
      <c r="N3628" s="120"/>
      <c r="O3628" s="58"/>
    </row>
    <row r="3629" spans="1:15" ht="21" customHeight="1" thickBot="1">
      <c r="A3629" s="112" t="e">
        <f ca="1">OFFSET($B$2394,,,COUNTIF($B$2394:B5343,"?*"))</f>
        <v>#VALUE!</v>
      </c>
      <c r="B3629" s="76" t="str">
        <f>IFERROR(VLOOKUP(ROWS($B$2394:B3629),$C$2394:$D$4108,2,FALSE),"")</f>
        <v/>
      </c>
      <c r="C3629" s="76">
        <f>IF(ISNUMBER(SEARCH($B$3,D3629)),MAXA($C$2393:C3628)+1,0)</f>
        <v>0</v>
      </c>
      <c r="D3629" s="119"/>
      <c r="M3629" s="119">
        <f>'اسماء العملاء'!A1237</f>
        <v>0</v>
      </c>
      <c r="N3629" s="120"/>
      <c r="O3629" s="58"/>
    </row>
    <row r="3630" spans="1:15" ht="21" customHeight="1" thickBot="1">
      <c r="A3630" s="112" t="e">
        <f ca="1">OFFSET($B$2394,,,COUNTIF($B$2394:B5344,"?*"))</f>
        <v>#VALUE!</v>
      </c>
      <c r="B3630" s="76" t="str">
        <f>IFERROR(VLOOKUP(ROWS($B$2394:B3630),$C$2394:$D$4108,2,FALSE),"")</f>
        <v/>
      </c>
      <c r="C3630" s="76">
        <f>IF(ISNUMBER(SEARCH($B$3,D3630)),MAXA($C$2393:C3629)+1,0)</f>
        <v>0</v>
      </c>
      <c r="D3630" s="119"/>
      <c r="M3630" s="119">
        <f>'اسماء العملاء'!A1238</f>
        <v>0</v>
      </c>
      <c r="N3630" s="120"/>
      <c r="O3630" s="58"/>
    </row>
    <row r="3631" spans="1:15" ht="21" customHeight="1" thickBot="1">
      <c r="A3631" s="112" t="e">
        <f ca="1">OFFSET($B$2394,,,COUNTIF($B$2394:B5345,"?*"))</f>
        <v>#VALUE!</v>
      </c>
      <c r="B3631" s="76" t="str">
        <f>IFERROR(VLOOKUP(ROWS($B$2394:B3631),$C$2394:$D$4108,2,FALSE),"")</f>
        <v/>
      </c>
      <c r="C3631" s="76">
        <f>IF(ISNUMBER(SEARCH($B$3,D3631)),MAXA($C$2393:C3630)+1,0)</f>
        <v>0</v>
      </c>
      <c r="D3631" s="119"/>
      <c r="M3631" s="119">
        <f>'اسماء العملاء'!A1239</f>
        <v>0</v>
      </c>
      <c r="N3631" s="120"/>
      <c r="O3631" s="58"/>
    </row>
    <row r="3632" spans="1:15" ht="21" customHeight="1" thickBot="1">
      <c r="A3632" s="112" t="e">
        <f ca="1">OFFSET($B$2394,,,COUNTIF($B$2394:B5346,"?*"))</f>
        <v>#VALUE!</v>
      </c>
      <c r="B3632" s="76" t="str">
        <f>IFERROR(VLOOKUP(ROWS($B$2394:B3632),$C$2394:$D$4108,2,FALSE),"")</f>
        <v/>
      </c>
      <c r="C3632" s="76">
        <f>IF(ISNUMBER(SEARCH($B$3,D3632)),MAXA($C$2393:C3631)+1,0)</f>
        <v>0</v>
      </c>
      <c r="D3632" s="119"/>
      <c r="M3632" s="119">
        <f>'اسماء العملاء'!A1240</f>
        <v>0</v>
      </c>
      <c r="N3632" s="120"/>
      <c r="O3632" s="58"/>
    </row>
    <row r="3633" spans="1:15" ht="21" customHeight="1" thickBot="1">
      <c r="A3633" s="112" t="e">
        <f ca="1">OFFSET($B$2394,,,COUNTIF($B$2394:B5347,"?*"))</f>
        <v>#VALUE!</v>
      </c>
      <c r="B3633" s="76" t="str">
        <f>IFERROR(VLOOKUP(ROWS($B$2394:B3633),$C$2394:$D$4108,2,FALSE),"")</f>
        <v/>
      </c>
      <c r="C3633" s="76">
        <f>IF(ISNUMBER(SEARCH($B$3,D3633)),MAXA($C$2393:C3632)+1,0)</f>
        <v>0</v>
      </c>
      <c r="D3633" s="119"/>
      <c r="M3633" s="119">
        <f>'اسماء العملاء'!A1241</f>
        <v>0</v>
      </c>
      <c r="N3633" s="120"/>
      <c r="O3633" s="58"/>
    </row>
    <row r="3634" spans="1:15" ht="21" customHeight="1" thickBot="1">
      <c r="A3634" s="112" t="e">
        <f ca="1">OFFSET($B$2394,,,COUNTIF($B$2394:B5348,"?*"))</f>
        <v>#VALUE!</v>
      </c>
      <c r="B3634" s="76" t="str">
        <f>IFERROR(VLOOKUP(ROWS($B$2394:B3634),$C$2394:$D$4108,2,FALSE),"")</f>
        <v/>
      </c>
      <c r="C3634" s="76">
        <f>IF(ISNUMBER(SEARCH($B$3,D3634)),MAXA($C$2393:C3633)+1,0)</f>
        <v>0</v>
      </c>
      <c r="D3634" s="119"/>
      <c r="M3634" s="119">
        <f>'اسماء العملاء'!A1242</f>
        <v>0</v>
      </c>
      <c r="N3634" s="120"/>
      <c r="O3634" s="58"/>
    </row>
    <row r="3635" spans="1:15" ht="21" customHeight="1" thickBot="1">
      <c r="A3635" s="112" t="e">
        <f ca="1">OFFSET($B$2394,,,COUNTIF($B$2394:B5349,"?*"))</f>
        <v>#VALUE!</v>
      </c>
      <c r="B3635" s="76" t="str">
        <f>IFERROR(VLOOKUP(ROWS($B$2394:B3635),$C$2394:$D$4108,2,FALSE),"")</f>
        <v/>
      </c>
      <c r="C3635" s="76">
        <f>IF(ISNUMBER(SEARCH($B$3,D3635)),MAXA($C$2393:C3634)+1,0)</f>
        <v>0</v>
      </c>
      <c r="D3635" s="119"/>
      <c r="M3635" s="119">
        <f>'اسماء العملاء'!A1243</f>
        <v>0</v>
      </c>
      <c r="N3635" s="120"/>
      <c r="O3635" s="58"/>
    </row>
    <row r="3636" spans="1:15" ht="21" customHeight="1" thickBot="1">
      <c r="A3636" s="112" t="e">
        <f ca="1">OFFSET($B$2394,,,COUNTIF($B$2394:B5350,"?*"))</f>
        <v>#VALUE!</v>
      </c>
      <c r="B3636" s="76" t="str">
        <f>IFERROR(VLOOKUP(ROWS($B$2394:B3636),$C$2394:$D$4108,2,FALSE),"")</f>
        <v/>
      </c>
      <c r="C3636" s="76">
        <f>IF(ISNUMBER(SEARCH($B$3,D3636)),MAXA($C$2393:C3635)+1,0)</f>
        <v>0</v>
      </c>
      <c r="D3636" s="119"/>
      <c r="M3636" s="119">
        <f>'اسماء العملاء'!A1244</f>
        <v>0</v>
      </c>
      <c r="N3636" s="120"/>
      <c r="O3636" s="58"/>
    </row>
    <row r="3637" spans="1:15" ht="21" customHeight="1" thickBot="1">
      <c r="A3637" s="112" t="e">
        <f ca="1">OFFSET($B$2394,,,COUNTIF($B$2394:B5351,"?*"))</f>
        <v>#VALUE!</v>
      </c>
      <c r="B3637" s="76" t="str">
        <f>IFERROR(VLOOKUP(ROWS($B$2394:B3637),$C$2394:$D$4108,2,FALSE),"")</f>
        <v/>
      </c>
      <c r="C3637" s="76">
        <f>IF(ISNUMBER(SEARCH($B$3,D3637)),MAXA($C$2393:C3636)+1,0)</f>
        <v>0</v>
      </c>
      <c r="D3637" s="119"/>
      <c r="M3637" s="119">
        <f>'اسماء العملاء'!A1245</f>
        <v>0</v>
      </c>
      <c r="N3637" s="120"/>
      <c r="O3637" s="58"/>
    </row>
    <row r="3638" spans="1:15" ht="21" customHeight="1" thickBot="1">
      <c r="A3638" s="112" t="e">
        <f ca="1">OFFSET($B$2394,,,COUNTIF($B$2394:B5352,"?*"))</f>
        <v>#VALUE!</v>
      </c>
      <c r="B3638" s="76" t="str">
        <f>IFERROR(VLOOKUP(ROWS($B$2394:B3638),$C$2394:$D$4108,2,FALSE),"")</f>
        <v/>
      </c>
      <c r="C3638" s="76">
        <f>IF(ISNUMBER(SEARCH($B$3,D3638)),MAXA($C$2393:C3637)+1,0)</f>
        <v>0</v>
      </c>
      <c r="D3638" s="119"/>
      <c r="M3638" s="119">
        <f>'اسماء العملاء'!A1246</f>
        <v>0</v>
      </c>
      <c r="N3638" s="120"/>
      <c r="O3638" s="58"/>
    </row>
    <row r="3639" spans="1:15" ht="21" customHeight="1" thickBot="1">
      <c r="A3639" s="112" t="e">
        <f ca="1">OFFSET($B$2394,,,COUNTIF($B$2394:B5353,"?*"))</f>
        <v>#VALUE!</v>
      </c>
      <c r="B3639" s="76" t="str">
        <f>IFERROR(VLOOKUP(ROWS($B$2394:B3639),$C$2394:$D$4108,2,FALSE),"")</f>
        <v/>
      </c>
      <c r="C3639" s="76">
        <f>IF(ISNUMBER(SEARCH($B$3,D3639)),MAXA($C$2393:C3638)+1,0)</f>
        <v>0</v>
      </c>
      <c r="D3639" s="119"/>
      <c r="M3639" s="119">
        <f>'اسماء العملاء'!A1247</f>
        <v>0</v>
      </c>
      <c r="N3639" s="120"/>
      <c r="O3639" s="58"/>
    </row>
    <row r="3640" spans="1:15" ht="21" customHeight="1" thickBot="1">
      <c r="A3640" s="112" t="e">
        <f ca="1">OFFSET($B$2394,,,COUNTIF($B$2394:B5354,"?*"))</f>
        <v>#VALUE!</v>
      </c>
      <c r="B3640" s="76" t="str">
        <f>IFERROR(VLOOKUP(ROWS($B$2394:B3640),$C$2394:$D$4108,2,FALSE),"")</f>
        <v/>
      </c>
      <c r="C3640" s="76">
        <f>IF(ISNUMBER(SEARCH($B$3,D3640)),MAXA($C$2393:C3639)+1,0)</f>
        <v>0</v>
      </c>
      <c r="D3640" s="119"/>
      <c r="M3640" s="119">
        <f>'اسماء العملاء'!A1248</f>
        <v>0</v>
      </c>
      <c r="N3640" s="120"/>
      <c r="O3640" s="58"/>
    </row>
    <row r="3641" spans="1:15" ht="21" customHeight="1" thickBot="1">
      <c r="A3641" s="112" t="e">
        <f ca="1">OFFSET($B$2394,,,COUNTIF($B$2394:B5355,"?*"))</f>
        <v>#VALUE!</v>
      </c>
      <c r="B3641" s="76" t="str">
        <f>IFERROR(VLOOKUP(ROWS($B$2394:B3641),$C$2394:$D$4108,2,FALSE),"")</f>
        <v/>
      </c>
      <c r="C3641" s="76">
        <f>IF(ISNUMBER(SEARCH($B$3,D3641)),MAXA($C$2393:C3640)+1,0)</f>
        <v>0</v>
      </c>
      <c r="D3641" s="119"/>
      <c r="M3641" s="119">
        <f>'اسماء العملاء'!A1249</f>
        <v>0</v>
      </c>
      <c r="N3641" s="120"/>
      <c r="O3641" s="58"/>
    </row>
    <row r="3642" spans="1:15" ht="21" customHeight="1" thickBot="1">
      <c r="A3642" s="112" t="e">
        <f ca="1">OFFSET($B$2394,,,COUNTIF($B$2394:B5356,"?*"))</f>
        <v>#VALUE!</v>
      </c>
      <c r="B3642" s="76" t="str">
        <f>IFERROR(VLOOKUP(ROWS($B$2394:B3642),$C$2394:$D$4108,2,FALSE),"")</f>
        <v/>
      </c>
      <c r="C3642" s="76">
        <f>IF(ISNUMBER(SEARCH($B$3,D3642)),MAXA($C$2393:C3641)+1,0)</f>
        <v>0</v>
      </c>
      <c r="D3642" s="119"/>
      <c r="M3642" s="119">
        <f>'اسماء العملاء'!A1250</f>
        <v>0</v>
      </c>
      <c r="N3642" s="120"/>
      <c r="O3642" s="58"/>
    </row>
    <row r="3643" spans="1:15" ht="21" customHeight="1" thickBot="1">
      <c r="A3643" s="112" t="e">
        <f ca="1">OFFSET($B$2394,,,COUNTIF($B$2394:B5357,"?*"))</f>
        <v>#VALUE!</v>
      </c>
      <c r="B3643" s="76" t="str">
        <f>IFERROR(VLOOKUP(ROWS($B$2394:B3643),$C$2394:$D$4108,2,FALSE),"")</f>
        <v/>
      </c>
      <c r="C3643" s="76">
        <f>IF(ISNUMBER(SEARCH($B$3,D3643)),MAXA($C$2393:C3642)+1,0)</f>
        <v>0</v>
      </c>
      <c r="D3643" s="119"/>
      <c r="M3643" s="119">
        <f>'اسماء العملاء'!A1251</f>
        <v>0</v>
      </c>
      <c r="N3643" s="120"/>
      <c r="O3643" s="58"/>
    </row>
    <row r="3644" spans="1:15" ht="21" customHeight="1" thickBot="1">
      <c r="A3644" s="112" t="e">
        <f ca="1">OFFSET($B$2394,,,COUNTIF($B$2394:B5358,"?*"))</f>
        <v>#VALUE!</v>
      </c>
      <c r="B3644" s="76" t="str">
        <f>IFERROR(VLOOKUP(ROWS($B$2394:B3644),$C$2394:$D$4108,2,FALSE),"")</f>
        <v/>
      </c>
      <c r="C3644" s="76">
        <f>IF(ISNUMBER(SEARCH($B$3,D3644)),MAXA($C$2393:C3643)+1,0)</f>
        <v>0</v>
      </c>
      <c r="D3644" s="119"/>
      <c r="M3644" s="119">
        <f>'اسماء العملاء'!A1252</f>
        <v>0</v>
      </c>
      <c r="N3644" s="120"/>
      <c r="O3644" s="58"/>
    </row>
    <row r="3645" spans="1:15" ht="21" customHeight="1" thickBot="1">
      <c r="A3645" s="112" t="e">
        <f ca="1">OFFSET($B$2394,,,COUNTIF($B$2394:B5359,"?*"))</f>
        <v>#VALUE!</v>
      </c>
      <c r="B3645" s="76" t="str">
        <f>IFERROR(VLOOKUP(ROWS($B$2394:B3645),$C$2394:$D$4108,2,FALSE),"")</f>
        <v/>
      </c>
      <c r="C3645" s="76">
        <f>IF(ISNUMBER(SEARCH($B$3,D3645)),MAXA($C$2393:C3644)+1,0)</f>
        <v>0</v>
      </c>
      <c r="D3645" s="119"/>
      <c r="M3645" s="119">
        <f>'اسماء العملاء'!A1253</f>
        <v>0</v>
      </c>
      <c r="N3645" s="120"/>
      <c r="O3645" s="58"/>
    </row>
    <row r="3646" spans="1:15" ht="21" customHeight="1" thickBot="1">
      <c r="A3646" s="112" t="e">
        <f ca="1">OFFSET($B$2394,,,COUNTIF($B$2394:B5360,"?*"))</f>
        <v>#VALUE!</v>
      </c>
      <c r="B3646" s="76" t="str">
        <f>IFERROR(VLOOKUP(ROWS($B$2394:B3646),$C$2394:$D$4108,2,FALSE),"")</f>
        <v/>
      </c>
      <c r="C3646" s="76">
        <f>IF(ISNUMBER(SEARCH($B$3,D3646)),MAXA($C$2393:C3645)+1,0)</f>
        <v>0</v>
      </c>
      <c r="D3646" s="119"/>
      <c r="M3646" s="119">
        <f>'اسماء العملاء'!A1254</f>
        <v>0</v>
      </c>
      <c r="N3646" s="120"/>
      <c r="O3646" s="58"/>
    </row>
    <row r="3647" spans="1:15" ht="21" customHeight="1" thickBot="1">
      <c r="A3647" s="112" t="e">
        <f ca="1">OFFSET($B$2394,,,COUNTIF($B$2394:B5361,"?*"))</f>
        <v>#VALUE!</v>
      </c>
      <c r="B3647" s="76" t="str">
        <f>IFERROR(VLOOKUP(ROWS($B$2394:B3647),$C$2394:$D$4108,2,FALSE),"")</f>
        <v/>
      </c>
      <c r="C3647" s="76">
        <f>IF(ISNUMBER(SEARCH($B$3,D3647)),MAXA($C$2393:C3646)+1,0)</f>
        <v>0</v>
      </c>
      <c r="D3647" s="119"/>
      <c r="M3647" s="119">
        <f>'اسماء العملاء'!A1255</f>
        <v>0</v>
      </c>
      <c r="N3647" s="120"/>
      <c r="O3647" s="58"/>
    </row>
    <row r="3648" spans="1:15" ht="21" customHeight="1" thickBot="1">
      <c r="A3648" s="112" t="e">
        <f ca="1">OFFSET($B$2394,,,COUNTIF($B$2394:B5362,"?*"))</f>
        <v>#VALUE!</v>
      </c>
      <c r="B3648" s="76" t="str">
        <f>IFERROR(VLOOKUP(ROWS($B$2394:B3648),$C$2394:$D$4108,2,FALSE),"")</f>
        <v/>
      </c>
      <c r="C3648" s="76">
        <f>IF(ISNUMBER(SEARCH($B$3,D3648)),MAXA($C$2393:C3647)+1,0)</f>
        <v>0</v>
      </c>
      <c r="D3648" s="119"/>
      <c r="M3648" s="119">
        <f>'اسماء العملاء'!A1256</f>
        <v>0</v>
      </c>
      <c r="N3648" s="120"/>
      <c r="O3648" s="58"/>
    </row>
    <row r="3649" spans="1:15" ht="21" customHeight="1" thickBot="1">
      <c r="A3649" s="112" t="e">
        <f ca="1">OFFSET($B$2394,,,COUNTIF($B$2394:B5363,"?*"))</f>
        <v>#VALUE!</v>
      </c>
      <c r="B3649" s="76" t="str">
        <f>IFERROR(VLOOKUP(ROWS($B$2394:B3649),$C$2394:$D$4108,2,FALSE),"")</f>
        <v/>
      </c>
      <c r="C3649" s="76">
        <f>IF(ISNUMBER(SEARCH($B$3,D3649)),MAXA($C$2393:C3648)+1,0)</f>
        <v>0</v>
      </c>
      <c r="D3649" s="119"/>
      <c r="G3649" s="85"/>
      <c r="H3649" s="44" t="s">
        <v>388</v>
      </c>
      <c r="I3649" s="118"/>
      <c r="M3649" s="119">
        <f>'اسماء العملاء'!A1257</f>
        <v>0</v>
      </c>
      <c r="N3649" s="120"/>
      <c r="O3649" s="58"/>
    </row>
    <row r="3650" spans="1:15" ht="21" customHeight="1" thickBot="1">
      <c r="A3650" s="112" t="e">
        <f ca="1">OFFSET($B$2394,,,COUNTIF($B$2394:B5364,"?*"))</f>
        <v>#VALUE!</v>
      </c>
      <c r="B3650" s="76" t="str">
        <f>IFERROR(VLOOKUP(ROWS($B$2394:B3650),$C$2394:$D$4108,2,FALSE),"")</f>
        <v/>
      </c>
      <c r="C3650" s="76">
        <f>IF(ISNUMBER(SEARCH($B$3,D3650)),MAXA($C$2393:C3649)+1,0)</f>
        <v>0</v>
      </c>
      <c r="D3650" s="119"/>
      <c r="G3650" s="85"/>
      <c r="H3650" s="44" t="s">
        <v>389</v>
      </c>
      <c r="I3650" s="118"/>
      <c r="M3650" s="119">
        <f>'اسماء العملاء'!A1258</f>
        <v>0</v>
      </c>
      <c r="N3650" s="120"/>
      <c r="O3650" s="58"/>
    </row>
    <row r="3651" spans="1:15" ht="21" customHeight="1" thickBot="1">
      <c r="A3651" s="112" t="e">
        <f ca="1">OFFSET($B$2394,,,COUNTIF($B$2394:B5365,"?*"))</f>
        <v>#VALUE!</v>
      </c>
      <c r="B3651" s="76" t="str">
        <f>IFERROR(VLOOKUP(ROWS($B$2394:B3651),$C$2394:$D$4108,2,FALSE),"")</f>
        <v/>
      </c>
      <c r="C3651" s="76">
        <f>IF(ISNUMBER(SEARCH($B$3,D3651)),MAXA($C$2393:C3650)+1,0)</f>
        <v>0</v>
      </c>
      <c r="D3651" s="119"/>
      <c r="M3651" s="119">
        <f>'اسماء العملاء'!A1259</f>
        <v>0</v>
      </c>
      <c r="N3651" s="120"/>
      <c r="O3651" s="58"/>
    </row>
    <row r="3652" spans="1:15" ht="21" customHeight="1" thickBot="1">
      <c r="A3652" s="112" t="e">
        <f ca="1">OFFSET($B$2394,,,COUNTIF($B$2394:B5366,"?*"))</f>
        <v>#VALUE!</v>
      </c>
      <c r="B3652" s="76" t="str">
        <f>IFERROR(VLOOKUP(ROWS($B$2394:B3652),$C$2394:$D$4108,2,FALSE),"")</f>
        <v/>
      </c>
      <c r="C3652" s="76">
        <f>IF(ISNUMBER(SEARCH($B$3,D3652)),MAXA($C$2393:C3651)+1,0)</f>
        <v>0</v>
      </c>
      <c r="D3652" s="119"/>
      <c r="M3652" s="119">
        <f>'اسماء العملاء'!A1260</f>
        <v>0</v>
      </c>
      <c r="N3652" s="120"/>
      <c r="O3652" s="58"/>
    </row>
    <row r="3653" spans="1:15" ht="21" customHeight="1" thickBot="1">
      <c r="A3653" s="112" t="e">
        <f ca="1">OFFSET($B$2394,,,COUNTIF($B$2394:B5367,"?*"))</f>
        <v>#VALUE!</v>
      </c>
      <c r="B3653" s="76" t="str">
        <f>IFERROR(VLOOKUP(ROWS($B$2394:B3653),$C$2394:$D$4108,2,FALSE),"")</f>
        <v/>
      </c>
      <c r="C3653" s="76">
        <f>IF(ISNUMBER(SEARCH($B$3,D3653)),MAXA($C$2393:C3652)+1,0)</f>
        <v>0</v>
      </c>
      <c r="D3653" s="119"/>
      <c r="M3653" s="119">
        <f>'اسماء العملاء'!A1261</f>
        <v>0</v>
      </c>
      <c r="N3653" s="120"/>
      <c r="O3653" s="58"/>
    </row>
    <row r="3654" spans="1:15" ht="21" customHeight="1" thickBot="1">
      <c r="A3654" s="112" t="e">
        <f ca="1">OFFSET($B$2394,,,COUNTIF($B$2394:B5368,"?*"))</f>
        <v>#VALUE!</v>
      </c>
      <c r="B3654" s="76" t="str">
        <f>IFERROR(VLOOKUP(ROWS($B$2394:B3654),$C$2394:$D$4108,2,FALSE),"")</f>
        <v/>
      </c>
      <c r="C3654" s="76">
        <f>IF(ISNUMBER(SEARCH($B$3,D3654)),MAXA($C$2393:C3653)+1,0)</f>
        <v>0</v>
      </c>
      <c r="D3654" s="119"/>
      <c r="M3654" s="119">
        <f>'اسماء العملاء'!A1262</f>
        <v>0</v>
      </c>
      <c r="N3654" s="120"/>
      <c r="O3654" s="58"/>
    </row>
    <row r="3655" spans="1:15" ht="21" customHeight="1" thickBot="1">
      <c r="A3655" s="112" t="e">
        <f ca="1">OFFSET($B$2394,,,COUNTIF($B$2394:B5369,"?*"))</f>
        <v>#VALUE!</v>
      </c>
      <c r="B3655" s="76" t="str">
        <f>IFERROR(VLOOKUP(ROWS($B$2394:B3655),$C$2394:$D$4108,2,FALSE),"")</f>
        <v/>
      </c>
      <c r="C3655" s="76">
        <f>IF(ISNUMBER(SEARCH($B$3,D3655)),MAXA($C$2393:C3654)+1,0)</f>
        <v>0</v>
      </c>
      <c r="D3655" s="119"/>
      <c r="M3655" s="119">
        <f>'اسماء العملاء'!A1263</f>
        <v>0</v>
      </c>
      <c r="N3655" s="120"/>
      <c r="O3655" s="58"/>
    </row>
    <row r="3656" spans="1:15" ht="21" customHeight="1" thickBot="1">
      <c r="A3656" s="112" t="e">
        <f ca="1">OFFSET($B$2394,,,COUNTIF($B$2394:B5370,"?*"))</f>
        <v>#VALUE!</v>
      </c>
      <c r="B3656" s="76" t="str">
        <f>IFERROR(VLOOKUP(ROWS($B$2394:B3656),$C$2394:$D$4108,2,FALSE),"")</f>
        <v/>
      </c>
      <c r="C3656" s="76">
        <f>IF(ISNUMBER(SEARCH($B$3,D3656)),MAXA($C$2393:C3655)+1,0)</f>
        <v>0</v>
      </c>
      <c r="D3656" s="119"/>
      <c r="M3656" s="119">
        <f>'اسماء العملاء'!A1264</f>
        <v>0</v>
      </c>
      <c r="N3656" s="120"/>
      <c r="O3656" s="58"/>
    </row>
    <row r="3657" spans="1:15" ht="21" customHeight="1" thickBot="1">
      <c r="A3657" s="112" t="e">
        <f ca="1">OFFSET($B$2394,,,COUNTIF($B$2394:B5371,"?*"))</f>
        <v>#VALUE!</v>
      </c>
      <c r="B3657" s="76" t="str">
        <f>IFERROR(VLOOKUP(ROWS($B$2394:B3657),$C$2394:$D$4108,2,FALSE),"")</f>
        <v/>
      </c>
      <c r="C3657" s="76">
        <f>IF(ISNUMBER(SEARCH($B$3,D3657)),MAXA($C$2393:C3656)+1,0)</f>
        <v>0</v>
      </c>
      <c r="D3657" s="119"/>
      <c r="M3657" s="119">
        <f>'اسماء العملاء'!A1265</f>
        <v>0</v>
      </c>
      <c r="N3657" s="120"/>
      <c r="O3657" s="58"/>
    </row>
    <row r="3658" spans="1:15" ht="21" customHeight="1" thickBot="1">
      <c r="A3658" s="112" t="e">
        <f ca="1">OFFSET($B$2394,,,COUNTIF($B$2394:B5372,"?*"))</f>
        <v>#VALUE!</v>
      </c>
      <c r="B3658" s="76" t="str">
        <f>IFERROR(VLOOKUP(ROWS($B$2394:B3658),$C$2394:$D$4108,2,FALSE),"")</f>
        <v/>
      </c>
      <c r="C3658" s="76">
        <f>IF(ISNUMBER(SEARCH($B$3,D3658)),MAXA($C$2393:C3657)+1,0)</f>
        <v>0</v>
      </c>
      <c r="D3658" s="119"/>
      <c r="M3658" s="119">
        <f>'اسماء العملاء'!A1266</f>
        <v>0</v>
      </c>
      <c r="N3658" s="120"/>
      <c r="O3658" s="58"/>
    </row>
    <row r="3659" spans="1:15" ht="21" customHeight="1" thickBot="1">
      <c r="A3659" s="112" t="e">
        <f ca="1">OFFSET($B$2394,,,COUNTIF($B$2394:B5373,"?*"))</f>
        <v>#VALUE!</v>
      </c>
      <c r="B3659" s="76" t="str">
        <f>IFERROR(VLOOKUP(ROWS($B$2394:B3659),$C$2394:$D$4108,2,FALSE),"")</f>
        <v/>
      </c>
      <c r="C3659" s="76">
        <f>IF(ISNUMBER(SEARCH($B$3,D3659)),MAXA($C$2393:C3658)+1,0)</f>
        <v>0</v>
      </c>
      <c r="D3659" s="119"/>
      <c r="M3659" s="119">
        <f>'اسماء العملاء'!A1267</f>
        <v>0</v>
      </c>
      <c r="N3659" s="120"/>
      <c r="O3659" s="58"/>
    </row>
    <row r="3660" spans="1:15" ht="21" customHeight="1" thickBot="1">
      <c r="A3660" s="112" t="e">
        <f ca="1">OFFSET($B$2394,,,COUNTIF($B$2394:B5374,"?*"))</f>
        <v>#VALUE!</v>
      </c>
      <c r="B3660" s="76" t="str">
        <f>IFERROR(VLOOKUP(ROWS($B$2394:B3660),$C$2394:$D$4108,2,FALSE),"")</f>
        <v/>
      </c>
      <c r="C3660" s="76">
        <f>IF(ISNUMBER(SEARCH($B$3,D3660)),MAXA($C$2393:C3659)+1,0)</f>
        <v>0</v>
      </c>
      <c r="D3660" s="119"/>
      <c r="M3660" s="119">
        <f>'اسماء العملاء'!A1268</f>
        <v>0</v>
      </c>
      <c r="N3660" s="120"/>
      <c r="O3660" s="58"/>
    </row>
    <row r="3661" spans="1:15" ht="21" customHeight="1" thickBot="1">
      <c r="A3661" s="112" t="e">
        <f ca="1">OFFSET($B$2394,,,COUNTIF($B$2394:B5375,"?*"))</f>
        <v>#VALUE!</v>
      </c>
      <c r="B3661" s="76" t="str">
        <f>IFERROR(VLOOKUP(ROWS($B$2394:B3661),$C$2394:$D$4108,2,FALSE),"")</f>
        <v/>
      </c>
      <c r="C3661" s="76">
        <f>IF(ISNUMBER(SEARCH($B$3,D3661)),MAXA($C$2393:C3660)+1,0)</f>
        <v>0</v>
      </c>
      <c r="D3661" s="119"/>
      <c r="M3661" s="119">
        <f>'اسماء العملاء'!A1269</f>
        <v>0</v>
      </c>
      <c r="N3661" s="120"/>
      <c r="O3661" s="58"/>
    </row>
    <row r="3662" spans="1:15" ht="21" customHeight="1" thickBot="1">
      <c r="A3662" s="112" t="e">
        <f ca="1">OFFSET($B$2394,,,COUNTIF($B$2394:B5376,"?*"))</f>
        <v>#VALUE!</v>
      </c>
      <c r="B3662" s="76" t="str">
        <f>IFERROR(VLOOKUP(ROWS($B$2394:B3662),$C$2394:$D$4108,2,FALSE),"")</f>
        <v/>
      </c>
      <c r="C3662" s="76">
        <f>IF(ISNUMBER(SEARCH($B$3,D3662)),MAXA($C$2393:C3661)+1,0)</f>
        <v>0</v>
      </c>
      <c r="D3662" s="119"/>
      <c r="M3662" s="119">
        <f>'اسماء العملاء'!A1270</f>
        <v>0</v>
      </c>
      <c r="N3662" s="120"/>
      <c r="O3662" s="58"/>
    </row>
    <row r="3663" spans="1:15" ht="21" customHeight="1" thickBot="1">
      <c r="A3663" s="112" t="e">
        <f ca="1">OFFSET($B$2394,,,COUNTIF($B$2394:B5377,"?*"))</f>
        <v>#VALUE!</v>
      </c>
      <c r="B3663" s="76" t="str">
        <f>IFERROR(VLOOKUP(ROWS($B$2394:B3663),$C$2394:$D$4108,2,FALSE),"")</f>
        <v/>
      </c>
      <c r="C3663" s="76">
        <f>IF(ISNUMBER(SEARCH($B$3,D3663)),MAXA($C$2393:C3662)+1,0)</f>
        <v>0</v>
      </c>
      <c r="D3663" s="119"/>
      <c r="M3663" s="119">
        <f>'اسماء العملاء'!A1271</f>
        <v>0</v>
      </c>
      <c r="N3663" s="120"/>
      <c r="O3663" s="58"/>
    </row>
    <row r="3664" spans="1:15" ht="21" customHeight="1" thickBot="1">
      <c r="A3664" s="112" t="e">
        <f ca="1">OFFSET($B$2394,,,COUNTIF($B$2394:B5378,"?*"))</f>
        <v>#VALUE!</v>
      </c>
      <c r="B3664" s="76" t="str">
        <f>IFERROR(VLOOKUP(ROWS($B$2394:B3664),$C$2394:$D$4108,2,FALSE),"")</f>
        <v/>
      </c>
      <c r="C3664" s="76">
        <f>IF(ISNUMBER(SEARCH($B$3,D3664)),MAXA($C$2393:C3663)+1,0)</f>
        <v>0</v>
      </c>
      <c r="D3664" s="119"/>
      <c r="M3664" s="119">
        <f>'اسماء العملاء'!A1272</f>
        <v>0</v>
      </c>
      <c r="N3664" s="120"/>
      <c r="O3664" s="58"/>
    </row>
    <row r="3665" spans="1:15" ht="21" customHeight="1" thickBot="1">
      <c r="A3665" s="112" t="e">
        <f ca="1">OFFSET($B$2394,,,COUNTIF($B$2394:B5379,"?*"))</f>
        <v>#VALUE!</v>
      </c>
      <c r="B3665" s="76" t="str">
        <f>IFERROR(VLOOKUP(ROWS($B$2394:B3665),$C$2394:$D$4108,2,FALSE),"")</f>
        <v/>
      </c>
      <c r="C3665" s="76">
        <f>IF(ISNUMBER(SEARCH($B$3,D3665)),MAXA($C$2393:C3664)+1,0)</f>
        <v>0</v>
      </c>
      <c r="D3665" s="119"/>
      <c r="M3665" s="119">
        <f>'اسماء العملاء'!A1273</f>
        <v>0</v>
      </c>
      <c r="N3665" s="120"/>
      <c r="O3665" s="58"/>
    </row>
    <row r="3666" spans="1:15" ht="21" customHeight="1" thickBot="1">
      <c r="A3666" s="112" t="e">
        <f ca="1">OFFSET($B$2394,,,COUNTIF($B$2394:B5380,"?*"))</f>
        <v>#VALUE!</v>
      </c>
      <c r="B3666" s="76" t="str">
        <f>IFERROR(VLOOKUP(ROWS($B$2394:B3666),$C$2394:$D$4108,2,FALSE),"")</f>
        <v/>
      </c>
      <c r="C3666" s="76">
        <f>IF(ISNUMBER(SEARCH($B$3,D3666)),MAXA($C$2393:C3665)+1,0)</f>
        <v>0</v>
      </c>
      <c r="D3666" s="119"/>
      <c r="M3666" s="119">
        <f>'اسماء العملاء'!A1274</f>
        <v>0</v>
      </c>
      <c r="N3666" s="120"/>
      <c r="O3666" s="58"/>
    </row>
    <row r="3667" spans="1:15" ht="21" customHeight="1" thickBot="1">
      <c r="A3667" s="112" t="e">
        <f ca="1">OFFSET($B$2394,,,COUNTIF($B$2394:B5381,"?*"))</f>
        <v>#VALUE!</v>
      </c>
      <c r="B3667" s="76" t="str">
        <f>IFERROR(VLOOKUP(ROWS($B$2394:B3667),$C$2394:$D$4108,2,FALSE),"")</f>
        <v/>
      </c>
      <c r="C3667" s="76">
        <f>IF(ISNUMBER(SEARCH($B$3,D3667)),MAXA($C$2393:C3666)+1,0)</f>
        <v>0</v>
      </c>
      <c r="D3667" s="119"/>
      <c r="M3667" s="119">
        <f>'اسماء العملاء'!A1275</f>
        <v>0</v>
      </c>
      <c r="N3667" s="120"/>
      <c r="O3667" s="58"/>
    </row>
    <row r="3668" spans="1:15" ht="21" customHeight="1" thickBot="1">
      <c r="A3668" s="112" t="e">
        <f ca="1">OFFSET($B$2394,,,COUNTIF($B$2394:B5382,"?*"))</f>
        <v>#VALUE!</v>
      </c>
      <c r="B3668" s="76" t="str">
        <f>IFERROR(VLOOKUP(ROWS($B$2394:B3668),$C$2394:$D$4108,2,FALSE),"")</f>
        <v/>
      </c>
      <c r="C3668" s="76">
        <f>IF(ISNUMBER(SEARCH($B$3,D3668)),MAXA($C$2393:C3667)+1,0)</f>
        <v>0</v>
      </c>
      <c r="D3668" s="119"/>
      <c r="M3668" s="119">
        <f>'اسماء العملاء'!A1276</f>
        <v>0</v>
      </c>
      <c r="N3668" s="120"/>
      <c r="O3668" s="58"/>
    </row>
    <row r="3669" spans="1:15" ht="21" customHeight="1" thickBot="1">
      <c r="A3669" s="112" t="e">
        <f ca="1">OFFSET($B$2394,,,COUNTIF($B$2394:B5383,"?*"))</f>
        <v>#VALUE!</v>
      </c>
      <c r="B3669" s="76" t="str">
        <f>IFERROR(VLOOKUP(ROWS($B$2394:B3669),$C$2394:$D$4108,2,FALSE),"")</f>
        <v/>
      </c>
      <c r="C3669" s="76">
        <f>IF(ISNUMBER(SEARCH($B$3,D3669)),MAXA($C$2393:C3668)+1,0)</f>
        <v>0</v>
      </c>
      <c r="D3669" s="119"/>
      <c r="M3669" s="119">
        <f>'اسماء العملاء'!A1277</f>
        <v>0</v>
      </c>
      <c r="N3669" s="120"/>
      <c r="O3669" s="58"/>
    </row>
    <row r="3670" spans="1:15" ht="21" customHeight="1" thickBot="1">
      <c r="A3670" s="112" t="e">
        <f ca="1">OFFSET($B$2394,,,COUNTIF($B$2394:B5384,"?*"))</f>
        <v>#VALUE!</v>
      </c>
      <c r="B3670" s="76" t="str">
        <f>IFERROR(VLOOKUP(ROWS($B$2394:B3670),$C$2394:$D$4108,2,FALSE),"")</f>
        <v/>
      </c>
      <c r="C3670" s="76">
        <f>IF(ISNUMBER(SEARCH($B$3,D3670)),MAXA($C$2393:C3669)+1,0)</f>
        <v>0</v>
      </c>
      <c r="D3670" s="119"/>
      <c r="M3670" s="119">
        <f>'اسماء العملاء'!A1278</f>
        <v>0</v>
      </c>
      <c r="N3670" s="120"/>
      <c r="O3670" s="58"/>
    </row>
    <row r="3671" spans="1:15" ht="21" customHeight="1" thickBot="1">
      <c r="A3671" s="112" t="e">
        <f ca="1">OFFSET($B$2394,,,COUNTIF($B$2394:B5385,"?*"))</f>
        <v>#VALUE!</v>
      </c>
      <c r="B3671" s="76" t="str">
        <f>IFERROR(VLOOKUP(ROWS($B$2394:B3671),$C$2394:$D$4108,2,FALSE),"")</f>
        <v/>
      </c>
      <c r="C3671" s="76">
        <f>IF(ISNUMBER(SEARCH($B$3,D3671)),MAXA($C$2393:C3670)+1,0)</f>
        <v>0</v>
      </c>
      <c r="D3671" s="119"/>
      <c r="M3671" s="119">
        <f>'اسماء العملاء'!A1279</f>
        <v>0</v>
      </c>
      <c r="N3671" s="120"/>
      <c r="O3671" s="58"/>
    </row>
    <row r="3672" spans="1:15" ht="21" customHeight="1" thickBot="1">
      <c r="A3672" s="112" t="e">
        <f ca="1">OFFSET($B$2394,,,COUNTIF($B$2394:B5386,"?*"))</f>
        <v>#VALUE!</v>
      </c>
      <c r="B3672" s="76" t="str">
        <f>IFERROR(VLOOKUP(ROWS($B$2394:B3672),$C$2394:$D$4108,2,FALSE),"")</f>
        <v/>
      </c>
      <c r="C3672" s="76">
        <f>IF(ISNUMBER(SEARCH($B$3,D3672)),MAXA($C$2393:C3671)+1,0)</f>
        <v>0</v>
      </c>
      <c r="D3672" s="119"/>
      <c r="M3672" s="119">
        <f>'اسماء العملاء'!A1280</f>
        <v>0</v>
      </c>
      <c r="N3672" s="120"/>
      <c r="O3672" s="58"/>
    </row>
    <row r="3673" spans="1:15" ht="21" customHeight="1" thickBot="1">
      <c r="A3673" s="112" t="e">
        <f ca="1">OFFSET($B$2394,,,COUNTIF($B$2394:B5387,"?*"))</f>
        <v>#VALUE!</v>
      </c>
      <c r="B3673" s="76" t="str">
        <f>IFERROR(VLOOKUP(ROWS($B$2394:B3673),$C$2394:$D$4108,2,FALSE),"")</f>
        <v/>
      </c>
      <c r="C3673" s="76">
        <f>IF(ISNUMBER(SEARCH($B$3,D3673)),MAXA($C$2393:C3672)+1,0)</f>
        <v>0</v>
      </c>
      <c r="D3673" s="119"/>
      <c r="M3673" s="119">
        <f>'اسماء العملاء'!A1281</f>
        <v>0</v>
      </c>
      <c r="N3673" s="120"/>
      <c r="O3673" s="58"/>
    </row>
    <row r="3674" spans="1:15" ht="21" customHeight="1" thickBot="1">
      <c r="A3674" s="112" t="e">
        <f ca="1">OFFSET($B$2394,,,COUNTIF($B$2394:B5388,"?*"))</f>
        <v>#VALUE!</v>
      </c>
      <c r="B3674" s="76" t="str">
        <f>IFERROR(VLOOKUP(ROWS($B$2394:B3674),$C$2394:$D$4108,2,FALSE),"")</f>
        <v/>
      </c>
      <c r="C3674" s="76">
        <f>IF(ISNUMBER(SEARCH($B$3,D3674)),MAXA($C$2393:C3673)+1,0)</f>
        <v>0</v>
      </c>
      <c r="D3674" s="119"/>
      <c r="M3674" s="119">
        <f>'اسماء العملاء'!A1282</f>
        <v>0</v>
      </c>
      <c r="N3674" s="120"/>
      <c r="O3674" s="58"/>
    </row>
    <row r="3675" spans="1:15" ht="21" customHeight="1" thickBot="1">
      <c r="A3675" s="112" t="e">
        <f ca="1">OFFSET($B$2394,,,COUNTIF($B$2394:B5389,"?*"))</f>
        <v>#VALUE!</v>
      </c>
      <c r="B3675" s="76" t="str">
        <f>IFERROR(VLOOKUP(ROWS($B$2394:B3675),$C$2394:$D$4108,2,FALSE),"")</f>
        <v/>
      </c>
      <c r="C3675" s="76">
        <f>IF(ISNUMBER(SEARCH($B$3,D3675)),MAXA($C$2393:C3674)+1,0)</f>
        <v>0</v>
      </c>
      <c r="D3675" s="119"/>
      <c r="M3675" s="119">
        <f>'اسماء العملاء'!A1283</f>
        <v>0</v>
      </c>
      <c r="N3675" s="120"/>
      <c r="O3675" s="58"/>
    </row>
    <row r="3676" spans="1:15" ht="21" customHeight="1" thickBot="1">
      <c r="A3676" s="112" t="e">
        <f ca="1">OFFSET($B$2394,,,COUNTIF($B$2394:B5390,"?*"))</f>
        <v>#VALUE!</v>
      </c>
      <c r="B3676" s="76" t="str">
        <f>IFERROR(VLOOKUP(ROWS($B$2394:B3676),$C$2394:$D$4108,2,FALSE),"")</f>
        <v/>
      </c>
      <c r="C3676" s="76">
        <f>IF(ISNUMBER(SEARCH($B$3,D3676)),MAXA($C$2393:C3675)+1,0)</f>
        <v>0</v>
      </c>
      <c r="D3676" s="119"/>
      <c r="M3676" s="119">
        <f>'اسماء العملاء'!A1284</f>
        <v>0</v>
      </c>
      <c r="N3676" s="120"/>
      <c r="O3676" s="58"/>
    </row>
    <row r="3677" spans="1:15" ht="21" customHeight="1" thickBot="1">
      <c r="A3677" s="112" t="e">
        <f ca="1">OFFSET($B$2394,,,COUNTIF($B$2394:B5391,"?*"))</f>
        <v>#VALUE!</v>
      </c>
      <c r="B3677" s="76" t="str">
        <f>IFERROR(VLOOKUP(ROWS($B$2394:B3677),$C$2394:$D$4108,2,FALSE),"")</f>
        <v/>
      </c>
      <c r="C3677" s="76">
        <f>IF(ISNUMBER(SEARCH($B$3,D3677)),MAXA($C$2393:C3676)+1,0)</f>
        <v>0</v>
      </c>
      <c r="D3677" s="119"/>
      <c r="M3677" s="119">
        <f>'اسماء العملاء'!A1285</f>
        <v>0</v>
      </c>
      <c r="N3677" s="120"/>
      <c r="O3677" s="58"/>
    </row>
    <row r="3678" spans="1:15" ht="21" customHeight="1" thickBot="1">
      <c r="A3678" s="112" t="e">
        <f ca="1">OFFSET($B$2394,,,COUNTIF($B$2394:B5392,"?*"))</f>
        <v>#VALUE!</v>
      </c>
      <c r="B3678" s="76" t="str">
        <f>IFERROR(VLOOKUP(ROWS($B$2394:B3678),$C$2394:$D$4108,2,FALSE),"")</f>
        <v/>
      </c>
      <c r="C3678" s="76">
        <f>IF(ISNUMBER(SEARCH($B$3,D3678)),MAXA($C$2393:C3677)+1,0)</f>
        <v>0</v>
      </c>
      <c r="D3678" s="119"/>
      <c r="M3678" s="119">
        <f>'اسماء العملاء'!A1286</f>
        <v>0</v>
      </c>
      <c r="N3678" s="120"/>
      <c r="O3678" s="58"/>
    </row>
    <row r="3679" spans="1:15" ht="21" customHeight="1" thickBot="1">
      <c r="A3679" s="112" t="e">
        <f ca="1">OFFSET($B$2394,,,COUNTIF($B$2394:B5393,"?*"))</f>
        <v>#VALUE!</v>
      </c>
      <c r="B3679" s="76" t="str">
        <f>IFERROR(VLOOKUP(ROWS($B$2394:B3679),$C$2394:$D$4108,2,FALSE),"")</f>
        <v/>
      </c>
      <c r="C3679" s="76">
        <f>IF(ISNUMBER(SEARCH($B$3,D3679)),MAXA($C$2393:C3678)+1,0)</f>
        <v>0</v>
      </c>
      <c r="D3679" s="119"/>
      <c r="M3679" s="119">
        <f>'اسماء العملاء'!A1287</f>
        <v>0</v>
      </c>
      <c r="N3679" s="120"/>
      <c r="O3679" s="58"/>
    </row>
    <row r="3680" spans="1:15" ht="21" customHeight="1" thickBot="1">
      <c r="A3680" s="112" t="e">
        <f ca="1">OFFSET($B$2394,,,COUNTIF($B$2394:B5394,"?*"))</f>
        <v>#VALUE!</v>
      </c>
      <c r="B3680" s="76" t="str">
        <f>IFERROR(VLOOKUP(ROWS($B$2394:B3680),$C$2394:$D$4108,2,FALSE),"")</f>
        <v/>
      </c>
      <c r="C3680" s="76">
        <f>IF(ISNUMBER(SEARCH($B$3,D3680)),MAXA($C$2393:C3679)+1,0)</f>
        <v>0</v>
      </c>
      <c r="D3680" s="119"/>
      <c r="M3680" s="119">
        <f>'اسماء العملاء'!A1288</f>
        <v>0</v>
      </c>
      <c r="N3680" s="120"/>
      <c r="O3680" s="58"/>
    </row>
    <row r="3681" spans="1:15" ht="21" customHeight="1" thickBot="1">
      <c r="A3681" s="112" t="e">
        <f ca="1">OFFSET($B$2394,,,COUNTIF($B$2394:B5395,"?*"))</f>
        <v>#VALUE!</v>
      </c>
      <c r="B3681" s="76" t="str">
        <f>IFERROR(VLOOKUP(ROWS($B$2394:B3681),$C$2394:$D$4108,2,FALSE),"")</f>
        <v/>
      </c>
      <c r="C3681" s="76">
        <f>IF(ISNUMBER(SEARCH($B$3,D3681)),MAXA($C$2393:C3680)+1,0)</f>
        <v>0</v>
      </c>
      <c r="D3681" s="119"/>
      <c r="M3681" s="119">
        <f>'اسماء العملاء'!A1289</f>
        <v>0</v>
      </c>
      <c r="N3681" s="120"/>
      <c r="O3681" s="58"/>
    </row>
    <row r="3682" spans="1:15" ht="21" customHeight="1" thickBot="1">
      <c r="A3682" s="112" t="e">
        <f ca="1">OFFSET($B$2394,,,COUNTIF($B$2394:B5396,"?*"))</f>
        <v>#VALUE!</v>
      </c>
      <c r="B3682" s="76" t="str">
        <f>IFERROR(VLOOKUP(ROWS($B$2394:B3682),$C$2394:$D$4108,2,FALSE),"")</f>
        <v/>
      </c>
      <c r="C3682" s="76">
        <f>IF(ISNUMBER(SEARCH($B$3,D3682)),MAXA($C$2393:C3681)+1,0)</f>
        <v>0</v>
      </c>
      <c r="D3682" s="119"/>
      <c r="M3682" s="119">
        <f>'اسماء العملاء'!A1290</f>
        <v>0</v>
      </c>
      <c r="N3682" s="120"/>
      <c r="O3682" s="58"/>
    </row>
    <row r="3683" spans="1:15" ht="21" customHeight="1" thickBot="1">
      <c r="A3683" s="112" t="e">
        <f ca="1">OFFSET($B$2394,,,COUNTIF($B$2394:B5397,"?*"))</f>
        <v>#VALUE!</v>
      </c>
      <c r="B3683" s="76" t="str">
        <f>IFERROR(VLOOKUP(ROWS($B$2394:B3683),$C$2394:$D$4108,2,FALSE),"")</f>
        <v/>
      </c>
      <c r="C3683" s="76">
        <f>IF(ISNUMBER(SEARCH($B$3,D3683)),MAXA($C$2393:C3682)+1,0)</f>
        <v>0</v>
      </c>
      <c r="D3683" s="119"/>
      <c r="M3683" s="119">
        <f>'اسماء العملاء'!A1291</f>
        <v>0</v>
      </c>
      <c r="N3683" s="120"/>
      <c r="O3683" s="58"/>
    </row>
    <row r="3684" spans="1:15" ht="21" customHeight="1" thickBot="1">
      <c r="A3684" s="112" t="e">
        <f ca="1">OFFSET($B$2394,,,COUNTIF($B$2394:B5398,"?*"))</f>
        <v>#VALUE!</v>
      </c>
      <c r="B3684" s="76" t="str">
        <f>IFERROR(VLOOKUP(ROWS($B$2394:B3684),$C$2394:$D$4108,2,FALSE),"")</f>
        <v/>
      </c>
      <c r="C3684" s="76">
        <f>IF(ISNUMBER(SEARCH($B$3,D3684)),MAXA($C$2393:C3683)+1,0)</f>
        <v>0</v>
      </c>
      <c r="D3684" s="119"/>
      <c r="M3684" s="119">
        <f>'اسماء العملاء'!A1292</f>
        <v>0</v>
      </c>
      <c r="N3684" s="120"/>
      <c r="O3684" s="58"/>
    </row>
    <row r="3685" spans="1:15" ht="21" customHeight="1" thickBot="1">
      <c r="A3685" s="112" t="e">
        <f ca="1">OFFSET($B$2394,,,COUNTIF($B$2394:B5399,"?*"))</f>
        <v>#VALUE!</v>
      </c>
      <c r="B3685" s="76" t="str">
        <f>IFERROR(VLOOKUP(ROWS($B$2394:B3685),$C$2394:$D$4108,2,FALSE),"")</f>
        <v/>
      </c>
      <c r="C3685" s="76">
        <f>IF(ISNUMBER(SEARCH($B$3,D3685)),MAXA($C$2393:C3684)+1,0)</f>
        <v>0</v>
      </c>
      <c r="D3685" s="119"/>
      <c r="M3685" s="119">
        <f>'اسماء العملاء'!A1293</f>
        <v>0</v>
      </c>
      <c r="N3685" s="120"/>
      <c r="O3685" s="58"/>
    </row>
    <row r="3686" spans="1:15" ht="21" customHeight="1" thickBot="1">
      <c r="A3686" s="112" t="e">
        <f ca="1">OFFSET($B$2394,,,COUNTIF($B$2394:B5400,"?*"))</f>
        <v>#VALUE!</v>
      </c>
      <c r="B3686" s="76" t="str">
        <f>IFERROR(VLOOKUP(ROWS($B$2394:B3686),$C$2394:$D$4108,2,FALSE),"")</f>
        <v/>
      </c>
      <c r="C3686" s="76">
        <f>IF(ISNUMBER(SEARCH($B$3,D3686)),MAXA($C$2393:C3685)+1,0)</f>
        <v>0</v>
      </c>
      <c r="D3686" s="119"/>
      <c r="M3686" s="119">
        <f>'اسماء العملاء'!A1294</f>
        <v>0</v>
      </c>
      <c r="N3686" s="120"/>
      <c r="O3686" s="58"/>
    </row>
    <row r="3687" spans="1:15" ht="21" customHeight="1" thickBot="1">
      <c r="A3687" s="112" t="e">
        <f ca="1">OFFSET($B$2394,,,COUNTIF($B$2394:B5401,"?*"))</f>
        <v>#VALUE!</v>
      </c>
      <c r="B3687" s="76" t="str">
        <f>IFERROR(VLOOKUP(ROWS($B$2394:B3687),$C$2394:$D$4108,2,FALSE),"")</f>
        <v/>
      </c>
      <c r="C3687" s="76">
        <f>IF(ISNUMBER(SEARCH($B$3,D3687)),MAXA($C$2393:C3686)+1,0)</f>
        <v>0</v>
      </c>
      <c r="D3687" s="119"/>
      <c r="M3687" s="119">
        <f>'اسماء العملاء'!A1295</f>
        <v>0</v>
      </c>
      <c r="N3687" s="120"/>
      <c r="O3687" s="58"/>
    </row>
    <row r="3688" spans="1:15" ht="21" customHeight="1" thickBot="1">
      <c r="A3688" s="112" t="e">
        <f ca="1">OFFSET($B$2394,,,COUNTIF($B$2394:B5402,"?*"))</f>
        <v>#VALUE!</v>
      </c>
      <c r="B3688" s="76" t="str">
        <f>IFERROR(VLOOKUP(ROWS($B$2394:B3688),$C$2394:$D$4108,2,FALSE),"")</f>
        <v/>
      </c>
      <c r="C3688" s="76">
        <f>IF(ISNUMBER(SEARCH($B$3,D3688)),MAXA($C$2393:C3687)+1,0)</f>
        <v>0</v>
      </c>
      <c r="D3688" s="119"/>
      <c r="M3688" s="119">
        <f>'اسماء العملاء'!A1296</f>
        <v>0</v>
      </c>
      <c r="N3688" s="120"/>
      <c r="O3688" s="58"/>
    </row>
    <row r="3689" spans="1:15" ht="21" customHeight="1" thickBot="1">
      <c r="A3689" s="112" t="e">
        <f ca="1">OFFSET($B$2394,,,COUNTIF($B$2394:B5403,"?*"))</f>
        <v>#VALUE!</v>
      </c>
      <c r="B3689" s="76" t="str">
        <f>IFERROR(VLOOKUP(ROWS($B$2394:B3689),$C$2394:$D$4108,2,FALSE),"")</f>
        <v/>
      </c>
      <c r="C3689" s="76">
        <f>IF(ISNUMBER(SEARCH($B$3,D3689)),MAXA($C$2393:C3688)+1,0)</f>
        <v>0</v>
      </c>
      <c r="D3689" s="119"/>
      <c r="M3689" s="119">
        <f>'اسماء العملاء'!A1297</f>
        <v>0</v>
      </c>
      <c r="N3689" s="120"/>
      <c r="O3689" s="58"/>
    </row>
    <row r="3690" spans="1:15" ht="21" customHeight="1" thickBot="1">
      <c r="A3690" s="112" t="e">
        <f ca="1">OFFSET($B$2394,,,COUNTIF($B$2394:B5404,"?*"))</f>
        <v>#VALUE!</v>
      </c>
      <c r="B3690" s="76" t="str">
        <f>IFERROR(VLOOKUP(ROWS($B$2394:B3690),$C$2394:$D$4108,2,FALSE),"")</f>
        <v/>
      </c>
      <c r="C3690" s="76">
        <f>IF(ISNUMBER(SEARCH($B$3,D3690)),MAXA($C$2393:C3689)+1,0)</f>
        <v>0</v>
      </c>
      <c r="D3690" s="119"/>
      <c r="M3690" s="119">
        <f>'اسماء العملاء'!A1298</f>
        <v>0</v>
      </c>
      <c r="N3690" s="120"/>
      <c r="O3690" s="58"/>
    </row>
    <row r="3691" spans="1:15" ht="21" customHeight="1" thickBot="1">
      <c r="A3691" s="112" t="e">
        <f ca="1">OFFSET($B$2394,,,COUNTIF($B$2394:B5405,"?*"))</f>
        <v>#VALUE!</v>
      </c>
      <c r="B3691" s="76" t="str">
        <f>IFERROR(VLOOKUP(ROWS($B$2394:B3691),$C$2394:$D$4108,2,FALSE),"")</f>
        <v/>
      </c>
      <c r="C3691" s="76">
        <f>IF(ISNUMBER(SEARCH($B$3,D3691)),MAXA($C$2393:C3690)+1,0)</f>
        <v>0</v>
      </c>
      <c r="D3691" s="119"/>
      <c r="M3691" s="119">
        <f>'اسماء العملاء'!A1299</f>
        <v>0</v>
      </c>
      <c r="N3691" s="120"/>
      <c r="O3691" s="58"/>
    </row>
    <row r="3692" spans="1:15" ht="21" customHeight="1" thickBot="1">
      <c r="A3692" s="112" t="e">
        <f ca="1">OFFSET($B$2394,,,COUNTIF($B$2394:B5406,"?*"))</f>
        <v>#VALUE!</v>
      </c>
      <c r="B3692" s="76" t="str">
        <f>IFERROR(VLOOKUP(ROWS($B$2394:B3692),$C$2394:$D$4108,2,FALSE),"")</f>
        <v/>
      </c>
      <c r="C3692" s="76">
        <f>IF(ISNUMBER(SEARCH($B$3,D3692)),MAXA($C$2393:C3691)+1,0)</f>
        <v>0</v>
      </c>
      <c r="D3692" s="119"/>
      <c r="M3692" s="119">
        <f>'اسماء العملاء'!A1300</f>
        <v>0</v>
      </c>
      <c r="N3692" s="120"/>
      <c r="O3692" s="58"/>
    </row>
    <row r="3693" spans="1:15" ht="21" customHeight="1" thickBot="1">
      <c r="A3693" s="112" t="e">
        <f ca="1">OFFSET($B$2394,,,COUNTIF($B$2394:B5407,"?*"))</f>
        <v>#VALUE!</v>
      </c>
      <c r="B3693" s="76" t="str">
        <f>IFERROR(VLOOKUP(ROWS($B$2394:B3693),$C$2394:$D$4108,2,FALSE),"")</f>
        <v/>
      </c>
      <c r="C3693" s="76">
        <f>IF(ISNUMBER(SEARCH($B$3,D3693)),MAXA($C$2393:C3692)+1,0)</f>
        <v>0</v>
      </c>
      <c r="D3693" s="119"/>
      <c r="M3693" s="119">
        <f>'اسماء العملاء'!A1301</f>
        <v>0</v>
      </c>
      <c r="N3693" s="120"/>
      <c r="O3693" s="58"/>
    </row>
    <row r="3694" spans="1:15" ht="21" customHeight="1" thickBot="1">
      <c r="A3694" s="112" t="e">
        <f ca="1">OFFSET($B$2394,,,COUNTIF($B$2394:B5408,"?*"))</f>
        <v>#VALUE!</v>
      </c>
      <c r="B3694" s="76" t="str">
        <f>IFERROR(VLOOKUP(ROWS($B$2394:B3694),$C$2394:$D$4108,2,FALSE),"")</f>
        <v/>
      </c>
      <c r="C3694" s="76">
        <f>IF(ISNUMBER(SEARCH($B$3,D3694)),MAXA($C$2393:C3693)+1,0)</f>
        <v>0</v>
      </c>
      <c r="D3694" s="119"/>
      <c r="M3694" s="119">
        <f>'اسماء العملاء'!A1302</f>
        <v>0</v>
      </c>
      <c r="N3694" s="120"/>
      <c r="O3694" s="58"/>
    </row>
    <row r="3695" spans="1:15" ht="21" customHeight="1" thickBot="1">
      <c r="A3695" s="112" t="e">
        <f ca="1">OFFSET($B$2394,,,COUNTIF($B$2394:B5409,"?*"))</f>
        <v>#VALUE!</v>
      </c>
      <c r="B3695" s="76" t="str">
        <f>IFERROR(VLOOKUP(ROWS($B$2394:B3695),$C$2394:$D$4108,2,FALSE),"")</f>
        <v/>
      </c>
      <c r="C3695" s="76">
        <f>IF(ISNUMBER(SEARCH($B$3,D3695)),MAXA($C$2393:C3694)+1,0)</f>
        <v>0</v>
      </c>
      <c r="D3695" s="119"/>
      <c r="M3695" s="119">
        <f>'اسماء العملاء'!A1303</f>
        <v>0</v>
      </c>
      <c r="N3695" s="120"/>
      <c r="O3695" s="58"/>
    </row>
    <row r="3696" spans="1:15" ht="21" customHeight="1" thickBot="1">
      <c r="A3696" s="112" t="e">
        <f ca="1">OFFSET($B$2394,,,COUNTIF($B$2394:B5410,"?*"))</f>
        <v>#VALUE!</v>
      </c>
      <c r="B3696" s="76" t="str">
        <f>IFERROR(VLOOKUP(ROWS($B$2394:B3696),$C$2394:$D$4108,2,FALSE),"")</f>
        <v/>
      </c>
      <c r="C3696" s="76">
        <f>IF(ISNUMBER(SEARCH($B$3,D3696)),MAXA($C$2393:C3695)+1,0)</f>
        <v>0</v>
      </c>
      <c r="D3696" s="119"/>
      <c r="M3696" s="119">
        <f>'اسماء العملاء'!A1304</f>
        <v>0</v>
      </c>
      <c r="N3696" s="120"/>
      <c r="O3696" s="58"/>
    </row>
    <row r="3697" spans="1:15" ht="21" customHeight="1" thickBot="1">
      <c r="A3697" s="112" t="e">
        <f ca="1">OFFSET($B$2394,,,COUNTIF($B$2394:B5411,"?*"))</f>
        <v>#VALUE!</v>
      </c>
      <c r="B3697" s="76" t="str">
        <f>IFERROR(VLOOKUP(ROWS($B$2394:B3697),$C$2394:$D$4108,2,FALSE),"")</f>
        <v/>
      </c>
      <c r="C3697" s="76">
        <f>IF(ISNUMBER(SEARCH($B$3,D3697)),MAXA($C$2393:C3696)+1,0)</f>
        <v>0</v>
      </c>
      <c r="D3697" s="119"/>
      <c r="M3697" s="119">
        <f>'اسماء العملاء'!A1305</f>
        <v>0</v>
      </c>
      <c r="N3697" s="120"/>
      <c r="O3697" s="58"/>
    </row>
    <row r="3698" spans="1:15" ht="21" customHeight="1" thickBot="1">
      <c r="A3698" s="112" t="e">
        <f ca="1">OFFSET($B$2394,,,COUNTIF($B$2394:B5412,"?*"))</f>
        <v>#VALUE!</v>
      </c>
      <c r="B3698" s="76" t="str">
        <f>IFERROR(VLOOKUP(ROWS($B$2394:B3698),$C$2394:$D$4108,2,FALSE),"")</f>
        <v/>
      </c>
      <c r="C3698" s="76">
        <f>IF(ISNUMBER(SEARCH($B$3,D3698)),MAXA($C$2393:C3697)+1,0)</f>
        <v>0</v>
      </c>
      <c r="D3698" s="119"/>
      <c r="M3698" s="119">
        <f>'اسماء العملاء'!A1306</f>
        <v>0</v>
      </c>
      <c r="N3698" s="120"/>
      <c r="O3698" s="58"/>
    </row>
    <row r="3699" spans="1:15" ht="21" customHeight="1" thickBot="1">
      <c r="A3699" s="112" t="e">
        <f ca="1">OFFSET($B$2394,,,COUNTIF($B$2394:B5413,"?*"))</f>
        <v>#VALUE!</v>
      </c>
      <c r="B3699" s="76" t="str">
        <f>IFERROR(VLOOKUP(ROWS($B$2394:B3699),$C$2394:$D$4108,2,FALSE),"")</f>
        <v/>
      </c>
      <c r="C3699" s="76">
        <f>IF(ISNUMBER(SEARCH($B$3,D3699)),MAXA($C$2393:C3698)+1,0)</f>
        <v>0</v>
      </c>
      <c r="D3699" s="119"/>
      <c r="M3699" s="119">
        <f>'اسماء العملاء'!A1307</f>
        <v>0</v>
      </c>
      <c r="N3699" s="120"/>
      <c r="O3699" s="58"/>
    </row>
    <row r="3700" spans="1:15" ht="21" customHeight="1" thickBot="1">
      <c r="A3700" s="112" t="e">
        <f ca="1">OFFSET($B$2394,,,COUNTIF($B$2394:B5414,"?*"))</f>
        <v>#VALUE!</v>
      </c>
      <c r="B3700" s="76" t="str">
        <f>IFERROR(VLOOKUP(ROWS($B$2394:B3700),$C$2394:$D$4108,2,FALSE),"")</f>
        <v/>
      </c>
      <c r="C3700" s="76">
        <f>IF(ISNUMBER(SEARCH($B$3,D3700)),MAXA($C$2393:C3699)+1,0)</f>
        <v>0</v>
      </c>
      <c r="D3700" s="119"/>
      <c r="M3700" s="119">
        <f>'اسماء العملاء'!A1308</f>
        <v>0</v>
      </c>
      <c r="N3700" s="120"/>
      <c r="O3700" s="58"/>
    </row>
    <row r="3701" spans="1:15" ht="21" customHeight="1" thickBot="1">
      <c r="A3701" s="112" t="e">
        <f ca="1">OFFSET($B$2394,,,COUNTIF($B$2394:B5415,"?*"))</f>
        <v>#VALUE!</v>
      </c>
      <c r="B3701" s="76" t="str">
        <f>IFERROR(VLOOKUP(ROWS($B$2394:B3701),$C$2394:$D$4108,2,FALSE),"")</f>
        <v/>
      </c>
      <c r="C3701" s="76">
        <f>IF(ISNUMBER(SEARCH($B$3,D3701)),MAXA($C$2393:C3700)+1,0)</f>
        <v>0</v>
      </c>
      <c r="D3701" s="119"/>
      <c r="M3701" s="119">
        <f>'اسماء العملاء'!A1309</f>
        <v>0</v>
      </c>
      <c r="N3701" s="120"/>
      <c r="O3701" s="58"/>
    </row>
    <row r="3702" spans="1:15" ht="21" customHeight="1" thickBot="1">
      <c r="A3702" s="112" t="e">
        <f ca="1">OFFSET($B$2394,,,COUNTIF($B$2394:B5416,"?*"))</f>
        <v>#VALUE!</v>
      </c>
      <c r="B3702" s="76" t="str">
        <f>IFERROR(VLOOKUP(ROWS($B$2394:B3702),$C$2394:$D$4108,2,FALSE),"")</f>
        <v/>
      </c>
      <c r="C3702" s="76">
        <f>IF(ISNUMBER(SEARCH($B$3,D3702)),MAXA($C$2393:C3701)+1,0)</f>
        <v>0</v>
      </c>
      <c r="D3702" s="119"/>
      <c r="M3702" s="119">
        <f>'اسماء العملاء'!A1310</f>
        <v>0</v>
      </c>
      <c r="N3702" s="120"/>
      <c r="O3702" s="58"/>
    </row>
    <row r="3703" spans="1:15" ht="21" customHeight="1" thickBot="1">
      <c r="A3703" s="112" t="e">
        <f ca="1">OFFSET($B$2394,,,COUNTIF($B$2394:B5417,"?*"))</f>
        <v>#VALUE!</v>
      </c>
      <c r="B3703" s="76" t="str">
        <f>IFERROR(VLOOKUP(ROWS($B$2394:B3703),$C$2394:$D$4108,2,FALSE),"")</f>
        <v/>
      </c>
      <c r="C3703" s="76">
        <f>IF(ISNUMBER(SEARCH($B$3,D3703)),MAXA($C$2393:C3702)+1,0)</f>
        <v>0</v>
      </c>
      <c r="D3703" s="119"/>
      <c r="M3703" s="119">
        <f>'اسماء العملاء'!A1311</f>
        <v>0</v>
      </c>
      <c r="N3703" s="120"/>
      <c r="O3703" s="58"/>
    </row>
    <row r="3704" spans="1:15" ht="21" customHeight="1" thickBot="1">
      <c r="A3704" s="112" t="e">
        <f ca="1">OFFSET($B$2394,,,COUNTIF($B$2394:B5418,"?*"))</f>
        <v>#VALUE!</v>
      </c>
      <c r="B3704" s="76" t="str">
        <f>IFERROR(VLOOKUP(ROWS($B$2394:B3704),$C$2394:$D$4108,2,FALSE),"")</f>
        <v/>
      </c>
      <c r="C3704" s="76">
        <f>IF(ISNUMBER(SEARCH($B$3,D3704)),MAXA($C$2393:C3703)+1,0)</f>
        <v>0</v>
      </c>
      <c r="D3704" s="119"/>
      <c r="M3704" s="119">
        <f>'اسماء العملاء'!A1312</f>
        <v>0</v>
      </c>
      <c r="N3704" s="120"/>
      <c r="O3704" s="58"/>
    </row>
    <row r="3705" spans="1:15" ht="21" customHeight="1" thickBot="1">
      <c r="A3705" s="112" t="e">
        <f ca="1">OFFSET($B$2394,,,COUNTIF($B$2394:B5419,"?*"))</f>
        <v>#VALUE!</v>
      </c>
      <c r="B3705" s="76" t="str">
        <f>IFERROR(VLOOKUP(ROWS($B$2394:B3705),$C$2394:$D$4108,2,FALSE),"")</f>
        <v/>
      </c>
      <c r="C3705" s="76">
        <f>IF(ISNUMBER(SEARCH($B$3,D3705)),MAXA($C$2393:C3704)+1,0)</f>
        <v>0</v>
      </c>
      <c r="D3705" s="119"/>
      <c r="M3705" s="119">
        <f>'اسماء العملاء'!A1313</f>
        <v>0</v>
      </c>
      <c r="N3705" s="120"/>
      <c r="O3705" s="58"/>
    </row>
    <row r="3706" spans="1:15" ht="21" customHeight="1" thickBot="1">
      <c r="A3706" s="112" t="e">
        <f ca="1">OFFSET($B$2394,,,COUNTIF($B$2394:B5420,"?*"))</f>
        <v>#VALUE!</v>
      </c>
      <c r="B3706" s="76" t="str">
        <f>IFERROR(VLOOKUP(ROWS($B$2394:B3706),$C$2394:$D$4108,2,FALSE),"")</f>
        <v/>
      </c>
      <c r="C3706" s="76">
        <f>IF(ISNUMBER(SEARCH($B$3,D3706)),MAXA($C$2393:C3705)+1,0)</f>
        <v>0</v>
      </c>
      <c r="D3706" s="119"/>
      <c r="M3706" s="119">
        <f>'اسماء العملاء'!A1314</f>
        <v>0</v>
      </c>
      <c r="N3706" s="120"/>
      <c r="O3706" s="58"/>
    </row>
    <row r="3707" spans="1:15" ht="21" customHeight="1" thickBot="1">
      <c r="A3707" s="112" t="e">
        <f ca="1">OFFSET($B$2394,,,COUNTIF($B$2394:B5421,"?*"))</f>
        <v>#VALUE!</v>
      </c>
      <c r="B3707" s="76" t="str">
        <f>IFERROR(VLOOKUP(ROWS($B$2394:B3707),$C$2394:$D$4108,2,FALSE),"")</f>
        <v/>
      </c>
      <c r="C3707" s="76">
        <f>IF(ISNUMBER(SEARCH($B$3,D3707)),MAXA($C$2393:C3706)+1,0)</f>
        <v>0</v>
      </c>
      <c r="D3707" s="119"/>
      <c r="M3707" s="119">
        <f>'اسماء العملاء'!A1315</f>
        <v>0</v>
      </c>
      <c r="N3707" s="120"/>
      <c r="O3707" s="58"/>
    </row>
    <row r="3708" spans="1:15" ht="21" customHeight="1" thickBot="1">
      <c r="A3708" s="112" t="e">
        <f ca="1">OFFSET($B$2394,,,COUNTIF($B$2394:B5422,"?*"))</f>
        <v>#VALUE!</v>
      </c>
      <c r="B3708" s="76" t="str">
        <f>IFERROR(VLOOKUP(ROWS($B$2394:B3708),$C$2394:$D$4108,2,FALSE),"")</f>
        <v/>
      </c>
      <c r="C3708" s="76">
        <f>IF(ISNUMBER(SEARCH($B$3,D3708)),MAXA($C$2393:C3707)+1,0)</f>
        <v>0</v>
      </c>
      <c r="D3708" s="119"/>
      <c r="M3708" s="119">
        <f>'اسماء العملاء'!A1316</f>
        <v>0</v>
      </c>
      <c r="N3708" s="120"/>
      <c r="O3708" s="58"/>
    </row>
    <row r="3709" spans="1:15" ht="21" customHeight="1" thickBot="1">
      <c r="A3709" s="112" t="e">
        <f ca="1">OFFSET($B$2394,,,COUNTIF($B$2394:B5423,"?*"))</f>
        <v>#VALUE!</v>
      </c>
      <c r="B3709" s="76" t="str">
        <f>IFERROR(VLOOKUP(ROWS($B$2394:B3709),$C$2394:$D$4108,2,FALSE),"")</f>
        <v/>
      </c>
      <c r="C3709" s="76">
        <f>IF(ISNUMBER(SEARCH($B$3,D3709)),MAXA($C$2393:C3708)+1,0)</f>
        <v>0</v>
      </c>
      <c r="D3709" s="119"/>
      <c r="M3709" s="119">
        <f>'اسماء العملاء'!A1317</f>
        <v>0</v>
      </c>
      <c r="N3709" s="120"/>
      <c r="O3709" s="58"/>
    </row>
    <row r="3710" spans="1:15" ht="21" customHeight="1" thickBot="1">
      <c r="A3710" s="112" t="e">
        <f ca="1">OFFSET($B$2394,,,COUNTIF($B$2394:B5424,"?*"))</f>
        <v>#VALUE!</v>
      </c>
      <c r="B3710" s="76" t="str">
        <f>IFERROR(VLOOKUP(ROWS($B$2394:B3710),$C$2394:$D$4108,2,FALSE),"")</f>
        <v/>
      </c>
      <c r="C3710" s="76">
        <f>IF(ISNUMBER(SEARCH($B$3,D3710)),MAXA($C$2393:C3709)+1,0)</f>
        <v>0</v>
      </c>
      <c r="D3710" s="119"/>
      <c r="M3710" s="119">
        <f>'اسماء العملاء'!A1318</f>
        <v>0</v>
      </c>
      <c r="N3710" s="120"/>
      <c r="O3710" s="58"/>
    </row>
    <row r="3711" spans="1:15" ht="21" customHeight="1" thickBot="1">
      <c r="A3711" s="112" t="e">
        <f ca="1">OFFSET($B$2394,,,COUNTIF($B$2394:B5425,"?*"))</f>
        <v>#VALUE!</v>
      </c>
      <c r="B3711" s="76" t="str">
        <f>IFERROR(VLOOKUP(ROWS($B$2394:B3711),$C$2394:$D$4108,2,FALSE),"")</f>
        <v/>
      </c>
      <c r="C3711" s="76">
        <f>IF(ISNUMBER(SEARCH($B$3,D3711)),MAXA($C$2393:C3710)+1,0)</f>
        <v>0</v>
      </c>
      <c r="D3711" s="119"/>
      <c r="M3711" s="119">
        <f>'اسماء العملاء'!A1319</f>
        <v>0</v>
      </c>
      <c r="N3711" s="120"/>
      <c r="O3711" s="58"/>
    </row>
    <row r="3712" spans="1:15" ht="21" customHeight="1" thickBot="1">
      <c r="A3712" s="112" t="e">
        <f ca="1">OFFSET($B$2394,,,COUNTIF($B$2394:B5426,"?*"))</f>
        <v>#VALUE!</v>
      </c>
      <c r="B3712" s="76" t="str">
        <f>IFERROR(VLOOKUP(ROWS($B$2394:B3712),$C$2394:$D$4108,2,FALSE),"")</f>
        <v/>
      </c>
      <c r="C3712" s="76">
        <f>IF(ISNUMBER(SEARCH($B$3,D3712)),MAXA($C$2393:C3711)+1,0)</f>
        <v>0</v>
      </c>
      <c r="D3712" s="119"/>
      <c r="M3712" s="119">
        <f>'اسماء العملاء'!A1320</f>
        <v>0</v>
      </c>
      <c r="N3712" s="120"/>
      <c r="O3712" s="58"/>
    </row>
    <row r="3713" spans="1:15" ht="21" customHeight="1" thickBot="1">
      <c r="A3713" s="112" t="e">
        <f ca="1">OFFSET($B$2394,,,COUNTIF($B$2394:B5427,"?*"))</f>
        <v>#VALUE!</v>
      </c>
      <c r="B3713" s="76" t="str">
        <f>IFERROR(VLOOKUP(ROWS($B$2394:B3713),$C$2394:$D$4108,2,FALSE),"")</f>
        <v/>
      </c>
      <c r="C3713" s="76">
        <f>IF(ISNUMBER(SEARCH($B$3,D3713)),MAXA($C$2393:C3712)+1,0)</f>
        <v>0</v>
      </c>
      <c r="D3713" s="119"/>
      <c r="M3713" s="119">
        <f>'اسماء العملاء'!A1321</f>
        <v>0</v>
      </c>
      <c r="N3713" s="120"/>
      <c r="O3713" s="58"/>
    </row>
    <row r="3714" spans="1:15" ht="21" customHeight="1" thickBot="1">
      <c r="A3714" s="112" t="e">
        <f ca="1">OFFSET($B$2394,,,COUNTIF($B$2394:B5428,"?*"))</f>
        <v>#VALUE!</v>
      </c>
      <c r="B3714" s="76" t="str">
        <f>IFERROR(VLOOKUP(ROWS($B$2394:B3714),$C$2394:$D$4108,2,FALSE),"")</f>
        <v/>
      </c>
      <c r="C3714" s="76">
        <f>IF(ISNUMBER(SEARCH($B$3,D3714)),MAXA($C$2393:C3713)+1,0)</f>
        <v>0</v>
      </c>
      <c r="D3714" s="119"/>
      <c r="M3714" s="119">
        <f>'اسماء العملاء'!A1322</f>
        <v>0</v>
      </c>
      <c r="N3714" s="120"/>
      <c r="O3714" s="58"/>
    </row>
    <row r="3715" spans="1:15" ht="21" customHeight="1" thickBot="1">
      <c r="A3715" s="112" t="e">
        <f ca="1">OFFSET($B$2394,,,COUNTIF($B$2394:B5429,"?*"))</f>
        <v>#VALUE!</v>
      </c>
      <c r="B3715" s="76" t="str">
        <f>IFERROR(VLOOKUP(ROWS($B$2394:B3715),$C$2394:$D$4108,2,FALSE),"")</f>
        <v/>
      </c>
      <c r="C3715" s="76">
        <f>IF(ISNUMBER(SEARCH($B$3,D3715)),MAXA($C$2393:C3714)+1,0)</f>
        <v>0</v>
      </c>
      <c r="D3715" s="119"/>
      <c r="M3715" s="119">
        <f>'اسماء العملاء'!A1323</f>
        <v>0</v>
      </c>
      <c r="N3715" s="120"/>
      <c r="O3715" s="58"/>
    </row>
    <row r="3716" spans="1:15" ht="21" customHeight="1" thickBot="1">
      <c r="A3716" s="112" t="e">
        <f ca="1">OFFSET($B$2394,,,COUNTIF($B$2394:B5430,"?*"))</f>
        <v>#VALUE!</v>
      </c>
      <c r="B3716" s="76" t="str">
        <f>IFERROR(VLOOKUP(ROWS($B$2394:B3716),$C$2394:$D$4108,2,FALSE),"")</f>
        <v/>
      </c>
      <c r="C3716" s="76">
        <f>IF(ISNUMBER(SEARCH($B$3,D3716)),MAXA($C$2393:C3715)+1,0)</f>
        <v>0</v>
      </c>
      <c r="D3716" s="119"/>
      <c r="M3716" s="119">
        <f>'اسماء العملاء'!A1324</f>
        <v>0</v>
      </c>
      <c r="N3716" s="120"/>
      <c r="O3716" s="58"/>
    </row>
    <row r="3717" spans="1:15" ht="21" customHeight="1" thickBot="1">
      <c r="A3717" s="112" t="e">
        <f ca="1">OFFSET($B$2394,,,COUNTIF($B$2394:B5431,"?*"))</f>
        <v>#VALUE!</v>
      </c>
      <c r="B3717" s="76" t="str">
        <f>IFERROR(VLOOKUP(ROWS($B$2394:B3717),$C$2394:$D$4108,2,FALSE),"")</f>
        <v/>
      </c>
      <c r="C3717" s="76">
        <f>IF(ISNUMBER(SEARCH($B$3,D3717)),MAXA($C$2393:C3716)+1,0)</f>
        <v>0</v>
      </c>
      <c r="D3717" s="119"/>
      <c r="M3717" s="119">
        <f>'اسماء العملاء'!A1325</f>
        <v>0</v>
      </c>
      <c r="N3717" s="120"/>
      <c r="O3717" s="58"/>
    </row>
    <row r="3718" spans="1:15" ht="21" customHeight="1" thickBot="1">
      <c r="A3718" s="112" t="e">
        <f ca="1">OFFSET($B$2394,,,COUNTIF($B$2394:B5432,"?*"))</f>
        <v>#VALUE!</v>
      </c>
      <c r="B3718" s="76" t="str">
        <f>IFERROR(VLOOKUP(ROWS($B$2394:B3718),$C$2394:$D$4108,2,FALSE),"")</f>
        <v/>
      </c>
      <c r="C3718" s="76">
        <f>IF(ISNUMBER(SEARCH($B$3,D3718)),MAXA($C$2393:C3717)+1,0)</f>
        <v>0</v>
      </c>
      <c r="D3718" s="119"/>
      <c r="M3718" s="119">
        <f>'اسماء العملاء'!A1326</f>
        <v>0</v>
      </c>
      <c r="N3718" s="120"/>
      <c r="O3718" s="58"/>
    </row>
    <row r="3719" spans="1:15" ht="21" customHeight="1" thickBot="1">
      <c r="A3719" s="112" t="e">
        <f ca="1">OFFSET($B$2394,,,COUNTIF($B$2394:B5433,"?*"))</f>
        <v>#VALUE!</v>
      </c>
      <c r="B3719" s="76" t="str">
        <f>IFERROR(VLOOKUP(ROWS($B$2394:B3719),$C$2394:$D$4108,2,FALSE),"")</f>
        <v/>
      </c>
      <c r="C3719" s="76">
        <f>IF(ISNUMBER(SEARCH($B$3,D3719)),MAXA($C$2393:C3718)+1,0)</f>
        <v>0</v>
      </c>
      <c r="D3719" s="119"/>
      <c r="M3719" s="119">
        <f>'اسماء العملاء'!A1327</f>
        <v>0</v>
      </c>
      <c r="N3719" s="120"/>
      <c r="O3719" s="58"/>
    </row>
    <row r="3720" spans="1:15" ht="21" customHeight="1" thickBot="1">
      <c r="A3720" s="112" t="e">
        <f ca="1">OFFSET($B$2394,,,COUNTIF($B$2394:B5434,"?*"))</f>
        <v>#VALUE!</v>
      </c>
      <c r="B3720" s="76" t="str">
        <f>IFERROR(VLOOKUP(ROWS($B$2394:B3720),$C$2394:$D$4108,2,FALSE),"")</f>
        <v/>
      </c>
      <c r="C3720" s="76">
        <f>IF(ISNUMBER(SEARCH($B$3,D3720)),MAXA($C$2393:C3719)+1,0)</f>
        <v>0</v>
      </c>
      <c r="D3720" s="119"/>
      <c r="M3720" s="119">
        <f>'اسماء العملاء'!A1328</f>
        <v>0</v>
      </c>
      <c r="N3720" s="120"/>
      <c r="O3720" s="58"/>
    </row>
    <row r="3721" spans="1:15" ht="21" customHeight="1" thickBot="1">
      <c r="A3721" s="112" t="e">
        <f ca="1">OFFSET($B$2394,,,COUNTIF($B$2394:B5435,"?*"))</f>
        <v>#VALUE!</v>
      </c>
      <c r="B3721" s="76" t="str">
        <f>IFERROR(VLOOKUP(ROWS($B$2394:B3721),$C$2394:$D$4108,2,FALSE),"")</f>
        <v/>
      </c>
      <c r="C3721" s="76">
        <f>IF(ISNUMBER(SEARCH($B$3,D3721)),MAXA($C$2393:C3720)+1,0)</f>
        <v>0</v>
      </c>
      <c r="D3721" s="119"/>
      <c r="M3721" s="119">
        <f>'اسماء العملاء'!A1329</f>
        <v>0</v>
      </c>
      <c r="N3721" s="120"/>
      <c r="O3721" s="58"/>
    </row>
    <row r="3722" spans="1:15" ht="21" customHeight="1" thickBot="1">
      <c r="A3722" s="112" t="e">
        <f ca="1">OFFSET($B$2394,,,COUNTIF($B$2394:B5436,"?*"))</f>
        <v>#VALUE!</v>
      </c>
      <c r="B3722" s="76" t="str">
        <f>IFERROR(VLOOKUP(ROWS($B$2394:B3722),$C$2394:$D$4108,2,FALSE),"")</f>
        <v/>
      </c>
      <c r="C3722" s="76">
        <f>IF(ISNUMBER(SEARCH($B$3,D3722)),MAXA($C$2393:C3721)+1,0)</f>
        <v>0</v>
      </c>
      <c r="D3722" s="119"/>
      <c r="M3722" s="119">
        <f>'اسماء العملاء'!A1330</f>
        <v>0</v>
      </c>
      <c r="N3722" s="120"/>
      <c r="O3722" s="58"/>
    </row>
    <row r="3723" spans="1:15" ht="21" customHeight="1" thickBot="1">
      <c r="A3723" s="112" t="e">
        <f ca="1">OFFSET($B$2394,,,COUNTIF($B$2394:B5437,"?*"))</f>
        <v>#VALUE!</v>
      </c>
      <c r="B3723" s="76" t="str">
        <f>IFERROR(VLOOKUP(ROWS($B$2394:B3723),$C$2394:$D$4108,2,FALSE),"")</f>
        <v/>
      </c>
      <c r="C3723" s="76">
        <f>IF(ISNUMBER(SEARCH($B$3,D3723)),MAXA($C$2393:C3722)+1,0)</f>
        <v>0</v>
      </c>
      <c r="D3723" s="119"/>
      <c r="M3723" s="119">
        <f>'اسماء العملاء'!A1331</f>
        <v>0</v>
      </c>
      <c r="N3723" s="120"/>
      <c r="O3723" s="58"/>
    </row>
    <row r="3724" spans="1:15" ht="21" customHeight="1" thickBot="1">
      <c r="A3724" s="112" t="e">
        <f ca="1">OFFSET($B$2394,,,COUNTIF($B$2394:B5438,"?*"))</f>
        <v>#VALUE!</v>
      </c>
      <c r="B3724" s="76" t="str">
        <f>IFERROR(VLOOKUP(ROWS($B$2394:B3724),$C$2394:$D$4108,2,FALSE),"")</f>
        <v/>
      </c>
      <c r="C3724" s="76">
        <f>IF(ISNUMBER(SEARCH($B$3,D3724)),MAXA($C$2393:C3723)+1,0)</f>
        <v>0</v>
      </c>
      <c r="D3724" s="119"/>
      <c r="M3724" s="119">
        <f>'اسماء العملاء'!A1332</f>
        <v>0</v>
      </c>
      <c r="N3724" s="120"/>
      <c r="O3724" s="58"/>
    </row>
    <row r="3725" spans="1:15" ht="21" customHeight="1" thickBot="1">
      <c r="A3725" s="112" t="e">
        <f ca="1">OFFSET($B$2394,,,COUNTIF($B$2394:B5439,"?*"))</f>
        <v>#VALUE!</v>
      </c>
      <c r="B3725" s="76" t="str">
        <f>IFERROR(VLOOKUP(ROWS($B$2394:B3725),$C$2394:$D$4108,2,FALSE),"")</f>
        <v/>
      </c>
      <c r="C3725" s="76">
        <f>IF(ISNUMBER(SEARCH($B$3,D3725)),MAXA($C$2393:C3724)+1,0)</f>
        <v>0</v>
      </c>
      <c r="D3725" s="119"/>
      <c r="M3725" s="119">
        <f>'اسماء العملاء'!A1333</f>
        <v>0</v>
      </c>
      <c r="N3725" s="120"/>
      <c r="O3725" s="58"/>
    </row>
    <row r="3726" spans="1:15" ht="21" customHeight="1" thickBot="1">
      <c r="A3726" s="112" t="e">
        <f ca="1">OFFSET($B$2394,,,COUNTIF($B$2394:B5440,"?*"))</f>
        <v>#VALUE!</v>
      </c>
      <c r="B3726" s="76" t="str">
        <f>IFERROR(VLOOKUP(ROWS($B$2394:B3726),$C$2394:$D$4108,2,FALSE),"")</f>
        <v/>
      </c>
      <c r="C3726" s="76">
        <f>IF(ISNUMBER(SEARCH($B$3,D3726)),MAXA($C$2393:C3725)+1,0)</f>
        <v>0</v>
      </c>
      <c r="D3726" s="119"/>
      <c r="M3726" s="119">
        <f>'اسماء العملاء'!A1334</f>
        <v>0</v>
      </c>
      <c r="N3726" s="120"/>
      <c r="O3726" s="58"/>
    </row>
    <row r="3727" spans="1:15" ht="21" customHeight="1" thickBot="1">
      <c r="A3727" s="112" t="e">
        <f ca="1">OFFSET($B$2394,,,COUNTIF($B$2394:B5441,"?*"))</f>
        <v>#VALUE!</v>
      </c>
      <c r="B3727" s="76" t="str">
        <f>IFERROR(VLOOKUP(ROWS($B$2394:B3727),$C$2394:$D$4108,2,FALSE),"")</f>
        <v/>
      </c>
      <c r="C3727" s="76">
        <f>IF(ISNUMBER(SEARCH($B$3,D3727)),MAXA($C$2393:C3726)+1,0)</f>
        <v>0</v>
      </c>
      <c r="D3727" s="119"/>
      <c r="M3727" s="119">
        <f>'اسماء العملاء'!A1335</f>
        <v>0</v>
      </c>
      <c r="N3727" s="120"/>
      <c r="O3727" s="58"/>
    </row>
    <row r="3728" spans="1:15" ht="21" customHeight="1" thickBot="1">
      <c r="A3728" s="112" t="e">
        <f ca="1">OFFSET($B$2394,,,COUNTIF($B$2394:B5442,"?*"))</f>
        <v>#VALUE!</v>
      </c>
      <c r="B3728" s="76" t="str">
        <f>IFERROR(VLOOKUP(ROWS($B$2394:B3728),$C$2394:$D$4108,2,FALSE),"")</f>
        <v/>
      </c>
      <c r="C3728" s="76">
        <f>IF(ISNUMBER(SEARCH($B$3,D3728)),MAXA($C$2393:C3727)+1,0)</f>
        <v>0</v>
      </c>
      <c r="D3728" s="119"/>
      <c r="M3728" s="119">
        <f>'اسماء العملاء'!A1336</f>
        <v>0</v>
      </c>
      <c r="N3728" s="120"/>
      <c r="O3728" s="58"/>
    </row>
    <row r="3729" spans="1:15" ht="21" customHeight="1" thickBot="1">
      <c r="A3729" s="112" t="e">
        <f ca="1">OFFSET($B$2394,,,COUNTIF($B$2394:B5443,"?*"))</f>
        <v>#VALUE!</v>
      </c>
      <c r="B3729" s="76" t="str">
        <f>IFERROR(VLOOKUP(ROWS($B$2394:B3729),$C$2394:$D$4108,2,FALSE),"")</f>
        <v/>
      </c>
      <c r="C3729" s="76">
        <f>IF(ISNUMBER(SEARCH($B$3,D3729)),MAXA($C$2393:C3728)+1,0)</f>
        <v>0</v>
      </c>
      <c r="D3729" s="119"/>
      <c r="M3729" s="119">
        <f>'اسماء العملاء'!A1337</f>
        <v>0</v>
      </c>
      <c r="N3729" s="120"/>
      <c r="O3729" s="58"/>
    </row>
    <row r="3730" spans="1:15" ht="21" customHeight="1" thickBot="1">
      <c r="A3730" s="112" t="e">
        <f ca="1">OFFSET($B$2394,,,COUNTIF($B$2394:B5444,"?*"))</f>
        <v>#VALUE!</v>
      </c>
      <c r="B3730" s="76" t="str">
        <f>IFERROR(VLOOKUP(ROWS($B$2394:B3730),$C$2394:$D$4108,2,FALSE),"")</f>
        <v/>
      </c>
      <c r="C3730" s="76">
        <f>IF(ISNUMBER(SEARCH($B$3,D3730)),MAXA($C$2393:C3729)+1,0)</f>
        <v>0</v>
      </c>
      <c r="D3730" s="119"/>
      <c r="M3730" s="119">
        <f>'اسماء العملاء'!A1338</f>
        <v>0</v>
      </c>
      <c r="N3730" s="120"/>
      <c r="O3730" s="58"/>
    </row>
    <row r="3731" spans="1:15" ht="21" customHeight="1" thickBot="1">
      <c r="A3731" s="112" t="e">
        <f ca="1">OFFSET($B$2394,,,COUNTIF($B$2394:B5445,"?*"))</f>
        <v>#VALUE!</v>
      </c>
      <c r="B3731" s="76" t="str">
        <f>IFERROR(VLOOKUP(ROWS($B$2394:B3731),$C$2394:$D$4108,2,FALSE),"")</f>
        <v/>
      </c>
      <c r="C3731" s="76">
        <f>IF(ISNUMBER(SEARCH($B$3,D3731)),MAXA($C$2393:C3730)+1,0)</f>
        <v>0</v>
      </c>
      <c r="D3731" s="119"/>
      <c r="M3731" s="119">
        <f>'اسماء العملاء'!A1339</f>
        <v>0</v>
      </c>
      <c r="N3731" s="120"/>
      <c r="O3731" s="58"/>
    </row>
    <row r="3732" spans="1:15" ht="21" customHeight="1" thickBot="1">
      <c r="A3732" s="112" t="e">
        <f ca="1">OFFSET($B$2394,,,COUNTIF($B$2394:B5446,"?*"))</f>
        <v>#VALUE!</v>
      </c>
      <c r="B3732" s="76" t="str">
        <f>IFERROR(VLOOKUP(ROWS($B$2394:B3732),$C$2394:$D$4108,2,FALSE),"")</f>
        <v/>
      </c>
      <c r="C3732" s="76">
        <f>IF(ISNUMBER(SEARCH($B$3,D3732)),MAXA($C$2393:C3731)+1,0)</f>
        <v>0</v>
      </c>
      <c r="D3732" s="119"/>
      <c r="M3732" s="119">
        <f>'اسماء العملاء'!A1340</f>
        <v>0</v>
      </c>
      <c r="N3732" s="120"/>
      <c r="O3732" s="58"/>
    </row>
    <row r="3733" spans="1:15" ht="21" customHeight="1" thickBot="1">
      <c r="A3733" s="112" t="e">
        <f ca="1">OFFSET($B$2394,,,COUNTIF($B$2394:B5447,"?*"))</f>
        <v>#VALUE!</v>
      </c>
      <c r="B3733" s="76" t="str">
        <f>IFERROR(VLOOKUP(ROWS($B$2394:B3733),$C$2394:$D$4108,2,FALSE),"")</f>
        <v/>
      </c>
      <c r="C3733" s="76">
        <f>IF(ISNUMBER(SEARCH($B$3,D3733)),MAXA($C$2393:C3732)+1,0)</f>
        <v>0</v>
      </c>
      <c r="D3733" s="119"/>
      <c r="M3733" s="119">
        <f>'اسماء العملاء'!A1341</f>
        <v>0</v>
      </c>
      <c r="N3733" s="120"/>
      <c r="O3733" s="58"/>
    </row>
    <row r="3734" spans="1:15" ht="21" customHeight="1" thickBot="1">
      <c r="A3734" s="112" t="e">
        <f ca="1">OFFSET($B$2394,,,COUNTIF($B$2394:B5448,"?*"))</f>
        <v>#VALUE!</v>
      </c>
      <c r="B3734" s="76" t="str">
        <f>IFERROR(VLOOKUP(ROWS($B$2394:B3734),$C$2394:$D$4108,2,FALSE),"")</f>
        <v/>
      </c>
      <c r="C3734" s="76">
        <f>IF(ISNUMBER(SEARCH($B$3,D3734)),MAXA($C$2393:C3733)+1,0)</f>
        <v>0</v>
      </c>
      <c r="D3734" s="119"/>
      <c r="M3734" s="119">
        <f>'اسماء العملاء'!A1342</f>
        <v>0</v>
      </c>
      <c r="N3734" s="120"/>
      <c r="O3734" s="58"/>
    </row>
    <row r="3735" spans="1:15" ht="21" customHeight="1" thickBot="1">
      <c r="A3735" s="112" t="e">
        <f ca="1">OFFSET($B$2394,,,COUNTIF($B$2394:B5449,"?*"))</f>
        <v>#VALUE!</v>
      </c>
      <c r="B3735" s="76" t="str">
        <f>IFERROR(VLOOKUP(ROWS($B$2394:B3735),$C$2394:$D$4108,2,FALSE),"")</f>
        <v/>
      </c>
      <c r="C3735" s="76">
        <f>IF(ISNUMBER(SEARCH($B$3,D3735)),MAXA($C$2393:C3734)+1,0)</f>
        <v>0</v>
      </c>
      <c r="D3735" s="119"/>
      <c r="M3735" s="119">
        <f>'اسماء العملاء'!A1343</f>
        <v>0</v>
      </c>
      <c r="N3735" s="120"/>
      <c r="O3735" s="58"/>
    </row>
    <row r="3736" spans="1:15" ht="21" customHeight="1" thickBot="1">
      <c r="A3736" s="112" t="e">
        <f ca="1">OFFSET($B$2394,,,COUNTIF($B$2394:B5450,"?*"))</f>
        <v>#VALUE!</v>
      </c>
      <c r="B3736" s="76" t="str">
        <f>IFERROR(VLOOKUP(ROWS($B$2394:B3736),$C$2394:$D$4108,2,FALSE),"")</f>
        <v/>
      </c>
      <c r="C3736" s="76">
        <f>IF(ISNUMBER(SEARCH($B$3,D3736)),MAXA($C$2393:C3735)+1,0)</f>
        <v>0</v>
      </c>
      <c r="D3736" s="119"/>
      <c r="M3736" s="119">
        <f>'اسماء العملاء'!A1344</f>
        <v>0</v>
      </c>
      <c r="N3736" s="120"/>
      <c r="O3736" s="58"/>
    </row>
    <row r="3737" spans="1:15" ht="21" customHeight="1" thickBot="1">
      <c r="A3737" s="112" t="e">
        <f ca="1">OFFSET($B$2394,,,COUNTIF($B$2394:B5451,"?*"))</f>
        <v>#VALUE!</v>
      </c>
      <c r="B3737" s="76" t="str">
        <f>IFERROR(VLOOKUP(ROWS($B$2394:B3737),$C$2394:$D$4108,2,FALSE),"")</f>
        <v/>
      </c>
      <c r="C3737" s="76">
        <f>IF(ISNUMBER(SEARCH($B$3,D3737)),MAXA($C$2393:C3736)+1,0)</f>
        <v>0</v>
      </c>
      <c r="D3737" s="119"/>
      <c r="M3737" s="119">
        <f>'اسماء العملاء'!A1345</f>
        <v>0</v>
      </c>
      <c r="N3737" s="120"/>
      <c r="O3737" s="58"/>
    </row>
    <row r="3738" spans="1:15" ht="21" customHeight="1" thickBot="1">
      <c r="A3738" s="112" t="e">
        <f ca="1">OFFSET($B$2394,,,COUNTIF($B$2394:B5452,"?*"))</f>
        <v>#VALUE!</v>
      </c>
      <c r="B3738" s="76" t="str">
        <f>IFERROR(VLOOKUP(ROWS($B$2394:B3738),$C$2394:$D$4108,2,FALSE),"")</f>
        <v/>
      </c>
      <c r="C3738" s="76">
        <f>IF(ISNUMBER(SEARCH($B$3,D3738)),MAXA($C$2393:C3737)+1,0)</f>
        <v>0</v>
      </c>
      <c r="D3738" s="119"/>
      <c r="M3738" s="119">
        <f>'اسماء العملاء'!A1346</f>
        <v>0</v>
      </c>
      <c r="N3738" s="120"/>
      <c r="O3738" s="58"/>
    </row>
    <row r="3739" spans="1:15" ht="21" customHeight="1" thickBot="1">
      <c r="A3739" s="112" t="e">
        <f ca="1">OFFSET($B$2394,,,COUNTIF($B$2394:B5453,"?*"))</f>
        <v>#VALUE!</v>
      </c>
      <c r="B3739" s="76" t="str">
        <f>IFERROR(VLOOKUP(ROWS($B$2394:B3739),$C$2394:$D$4108,2,FALSE),"")</f>
        <v/>
      </c>
      <c r="C3739" s="76">
        <f>IF(ISNUMBER(SEARCH($B$3,D3739)),MAXA($C$2393:C3738)+1,0)</f>
        <v>0</v>
      </c>
      <c r="D3739" s="119"/>
      <c r="M3739" s="119">
        <f>'اسماء العملاء'!A1347</f>
        <v>0</v>
      </c>
      <c r="N3739" s="120"/>
      <c r="O3739" s="58"/>
    </row>
    <row r="3740" spans="1:15" ht="21" customHeight="1" thickBot="1">
      <c r="A3740" s="112" t="e">
        <f ca="1">OFFSET($B$2394,,,COUNTIF($B$2394:B5454,"?*"))</f>
        <v>#VALUE!</v>
      </c>
      <c r="B3740" s="76" t="str">
        <f>IFERROR(VLOOKUP(ROWS($B$2394:B3740),$C$2394:$D$4108,2,FALSE),"")</f>
        <v/>
      </c>
      <c r="C3740" s="76">
        <f>IF(ISNUMBER(SEARCH($B$3,D3740)),MAXA($C$2393:C3739)+1,0)</f>
        <v>0</v>
      </c>
      <c r="D3740" s="119"/>
      <c r="M3740" s="119">
        <f>'اسماء العملاء'!A1348</f>
        <v>0</v>
      </c>
      <c r="N3740" s="120"/>
      <c r="O3740" s="58"/>
    </row>
    <row r="3741" spans="1:15" ht="21" customHeight="1" thickBot="1">
      <c r="A3741" s="112" t="e">
        <f ca="1">OFFSET($B$2394,,,COUNTIF($B$2394:B5455,"?*"))</f>
        <v>#VALUE!</v>
      </c>
      <c r="B3741" s="76" t="str">
        <f>IFERROR(VLOOKUP(ROWS($B$2394:B3741),$C$2394:$D$4108,2,FALSE),"")</f>
        <v/>
      </c>
      <c r="C3741" s="76">
        <f>IF(ISNUMBER(SEARCH($B$3,D3741)),MAXA($C$2393:C3740)+1,0)</f>
        <v>0</v>
      </c>
      <c r="D3741" s="119"/>
      <c r="M3741" s="119">
        <f>'اسماء العملاء'!A1349</f>
        <v>0</v>
      </c>
      <c r="N3741" s="120"/>
      <c r="O3741" s="58"/>
    </row>
    <row r="3742" spans="1:15" ht="21" customHeight="1" thickBot="1">
      <c r="A3742" s="112" t="e">
        <f ca="1">OFFSET($B$2394,,,COUNTIF($B$2394:B5456,"?*"))</f>
        <v>#VALUE!</v>
      </c>
      <c r="B3742" s="76" t="str">
        <f>IFERROR(VLOOKUP(ROWS($B$2394:B3742),$C$2394:$D$4108,2,FALSE),"")</f>
        <v/>
      </c>
      <c r="C3742" s="76">
        <f>IF(ISNUMBER(SEARCH($B$3,D3742)),MAXA($C$2393:C3741)+1,0)</f>
        <v>0</v>
      </c>
      <c r="D3742" s="119"/>
      <c r="M3742" s="119">
        <f>'اسماء العملاء'!A1350</f>
        <v>0</v>
      </c>
      <c r="N3742" s="120"/>
      <c r="O3742" s="58"/>
    </row>
    <row r="3743" spans="1:15" ht="21" customHeight="1" thickBot="1">
      <c r="A3743" s="112" t="e">
        <f ca="1">OFFSET($B$2394,,,COUNTIF($B$2394:B5457,"?*"))</f>
        <v>#VALUE!</v>
      </c>
      <c r="B3743" s="76" t="str">
        <f>IFERROR(VLOOKUP(ROWS($B$2394:B3743),$C$2394:$D$4108,2,FALSE),"")</f>
        <v/>
      </c>
      <c r="C3743" s="76">
        <f>IF(ISNUMBER(SEARCH($B$3,D3743)),MAXA($C$2393:C3742)+1,0)</f>
        <v>0</v>
      </c>
      <c r="D3743" s="119"/>
      <c r="M3743" s="119">
        <f>'اسماء العملاء'!A1351</f>
        <v>0</v>
      </c>
      <c r="N3743" s="120"/>
      <c r="O3743" s="58"/>
    </row>
    <row r="3744" spans="1:15" ht="21" customHeight="1" thickBot="1">
      <c r="A3744" s="112" t="e">
        <f ca="1">OFFSET($B$2394,,,COUNTIF($B$2394:B5458,"?*"))</f>
        <v>#VALUE!</v>
      </c>
      <c r="B3744" s="76" t="str">
        <f>IFERROR(VLOOKUP(ROWS($B$2394:B3744),$C$2394:$D$4108,2,FALSE),"")</f>
        <v/>
      </c>
      <c r="C3744" s="76">
        <f>IF(ISNUMBER(SEARCH($B$3,D3744)),MAXA($C$2393:C3743)+1,0)</f>
        <v>0</v>
      </c>
      <c r="D3744" s="119"/>
      <c r="M3744" s="119">
        <f>'اسماء العملاء'!A1352</f>
        <v>0</v>
      </c>
      <c r="N3744" s="120"/>
      <c r="O3744" s="58"/>
    </row>
    <row r="3745" spans="1:15" ht="21" customHeight="1" thickBot="1">
      <c r="A3745" s="112" t="e">
        <f ca="1">OFFSET($B$2394,,,COUNTIF($B$2394:B5459,"?*"))</f>
        <v>#VALUE!</v>
      </c>
      <c r="B3745" s="76" t="str">
        <f>IFERROR(VLOOKUP(ROWS($B$2394:B3745),$C$2394:$D$4108,2,FALSE),"")</f>
        <v/>
      </c>
      <c r="C3745" s="76">
        <f>IF(ISNUMBER(SEARCH($B$3,D3745)),MAXA($C$2393:C3744)+1,0)</f>
        <v>0</v>
      </c>
      <c r="D3745" s="119"/>
      <c r="M3745" s="119">
        <f>'اسماء العملاء'!A1353</f>
        <v>0</v>
      </c>
      <c r="N3745" s="120"/>
      <c r="O3745" s="58"/>
    </row>
    <row r="3746" spans="1:15" ht="21" customHeight="1" thickBot="1">
      <c r="A3746" s="112" t="e">
        <f ca="1">OFFSET($B$2394,,,COUNTIF($B$2394:B5460,"?*"))</f>
        <v>#VALUE!</v>
      </c>
      <c r="B3746" s="76" t="str">
        <f>IFERROR(VLOOKUP(ROWS($B$2394:B3746),$C$2394:$D$4108,2,FALSE),"")</f>
        <v/>
      </c>
      <c r="C3746" s="76">
        <f>IF(ISNUMBER(SEARCH($B$3,D3746)),MAXA($C$2393:C3745)+1,0)</f>
        <v>0</v>
      </c>
      <c r="D3746" s="119"/>
      <c r="M3746" s="119">
        <f>'اسماء العملاء'!A1354</f>
        <v>0</v>
      </c>
      <c r="N3746" s="120"/>
      <c r="O3746" s="58"/>
    </row>
    <row r="3747" spans="1:15" ht="21" customHeight="1" thickBot="1">
      <c r="A3747" s="112" t="e">
        <f ca="1">OFFSET($B$2394,,,COUNTIF($B$2394:B5461,"?*"))</f>
        <v>#VALUE!</v>
      </c>
      <c r="B3747" s="76" t="str">
        <f>IFERROR(VLOOKUP(ROWS($B$2394:B3747),$C$2394:$D$4108,2,FALSE),"")</f>
        <v/>
      </c>
      <c r="C3747" s="76">
        <f>IF(ISNUMBER(SEARCH($B$3,D3747)),MAXA($C$2393:C3746)+1,0)</f>
        <v>0</v>
      </c>
      <c r="D3747" s="119"/>
      <c r="M3747" s="119">
        <f>'اسماء العملاء'!A1355</f>
        <v>0</v>
      </c>
      <c r="N3747" s="120"/>
      <c r="O3747" s="58"/>
    </row>
    <row r="3748" spans="1:15" ht="21" customHeight="1" thickBot="1">
      <c r="A3748" s="112" t="e">
        <f ca="1">OFFSET($B$2394,,,COUNTIF($B$2394:B5462,"?*"))</f>
        <v>#VALUE!</v>
      </c>
      <c r="B3748" s="76" t="str">
        <f>IFERROR(VLOOKUP(ROWS($B$2394:B3748),$C$2394:$D$4108,2,FALSE),"")</f>
        <v/>
      </c>
      <c r="C3748" s="76">
        <f>IF(ISNUMBER(SEARCH($B$3,D3748)),MAXA($C$2393:C3747)+1,0)</f>
        <v>0</v>
      </c>
      <c r="D3748" s="119"/>
      <c r="M3748" s="119">
        <f>'اسماء العملاء'!A1356</f>
        <v>0</v>
      </c>
      <c r="N3748" s="120"/>
      <c r="O3748" s="58"/>
    </row>
    <row r="3749" spans="1:15" ht="21" customHeight="1" thickBot="1">
      <c r="A3749" s="112" t="e">
        <f ca="1">OFFSET($B$2394,,,COUNTIF($B$2394:B5463,"?*"))</f>
        <v>#VALUE!</v>
      </c>
      <c r="B3749" s="76" t="str">
        <f>IFERROR(VLOOKUP(ROWS($B$2394:B3749),$C$2394:$D$4108,2,FALSE),"")</f>
        <v/>
      </c>
      <c r="C3749" s="76">
        <f>IF(ISNUMBER(SEARCH($B$3,D3749)),MAXA($C$2393:C3748)+1,0)</f>
        <v>0</v>
      </c>
      <c r="D3749" s="119"/>
      <c r="M3749" s="119">
        <f>'اسماء العملاء'!A1357</f>
        <v>0</v>
      </c>
      <c r="N3749" s="120"/>
      <c r="O3749" s="58"/>
    </row>
    <row r="3750" spans="1:15" ht="21" customHeight="1" thickBot="1">
      <c r="A3750" s="112" t="e">
        <f ca="1">OFFSET($B$2394,,,COUNTIF($B$2394:B5464,"?*"))</f>
        <v>#VALUE!</v>
      </c>
      <c r="B3750" s="76" t="str">
        <f>IFERROR(VLOOKUP(ROWS($B$2394:B3750),$C$2394:$D$4108,2,FALSE),"")</f>
        <v/>
      </c>
      <c r="C3750" s="76">
        <f>IF(ISNUMBER(SEARCH($B$3,D3750)),MAXA($C$2393:C3749)+1,0)</f>
        <v>0</v>
      </c>
      <c r="D3750" s="119"/>
      <c r="M3750" s="119">
        <f>'اسماء العملاء'!A1358</f>
        <v>0</v>
      </c>
      <c r="N3750" s="120"/>
      <c r="O3750" s="58"/>
    </row>
    <row r="3751" spans="1:15" ht="21" customHeight="1" thickBot="1">
      <c r="A3751" s="112" t="e">
        <f ca="1">OFFSET($B$2394,,,COUNTIF($B$2394:B5465,"?*"))</f>
        <v>#VALUE!</v>
      </c>
      <c r="B3751" s="76" t="str">
        <f>IFERROR(VLOOKUP(ROWS($B$2394:B3751),$C$2394:$D$4108,2,FALSE),"")</f>
        <v/>
      </c>
      <c r="C3751" s="76">
        <f>IF(ISNUMBER(SEARCH($B$3,D3751)),MAXA($C$2393:C3750)+1,0)</f>
        <v>0</v>
      </c>
      <c r="D3751" s="119"/>
      <c r="M3751" s="119">
        <f>'اسماء العملاء'!A1359</f>
        <v>0</v>
      </c>
      <c r="N3751" s="120"/>
      <c r="O3751" s="58"/>
    </row>
    <row r="3752" spans="1:15" ht="21" customHeight="1" thickBot="1">
      <c r="A3752" s="112" t="e">
        <f ca="1">OFFSET($B$2394,,,COUNTIF($B$2394:B5466,"?*"))</f>
        <v>#VALUE!</v>
      </c>
      <c r="B3752" s="76" t="str">
        <f>IFERROR(VLOOKUP(ROWS($B$2394:B3752),$C$2394:$D$4108,2,FALSE),"")</f>
        <v/>
      </c>
      <c r="C3752" s="76">
        <f>IF(ISNUMBER(SEARCH($B$3,D3752)),MAXA($C$2393:C3751)+1,0)</f>
        <v>0</v>
      </c>
      <c r="D3752" s="119"/>
      <c r="M3752" s="119">
        <f>'اسماء العملاء'!A1360</f>
        <v>0</v>
      </c>
      <c r="N3752" s="120"/>
      <c r="O3752" s="58"/>
    </row>
    <row r="3753" spans="1:15" ht="21" customHeight="1" thickBot="1">
      <c r="A3753" s="112" t="e">
        <f ca="1">OFFSET($B$2394,,,COUNTIF($B$2394:B5467,"?*"))</f>
        <v>#VALUE!</v>
      </c>
      <c r="B3753" s="76" t="str">
        <f>IFERROR(VLOOKUP(ROWS($B$2394:B3753),$C$2394:$D$4108,2,FALSE),"")</f>
        <v/>
      </c>
      <c r="C3753" s="76">
        <f>IF(ISNUMBER(SEARCH($B$3,D3753)),MAXA($C$2393:C3752)+1,0)</f>
        <v>0</v>
      </c>
      <c r="D3753" s="119"/>
      <c r="M3753" s="119">
        <f>'اسماء العملاء'!A1361</f>
        <v>0</v>
      </c>
      <c r="N3753" s="120"/>
      <c r="O3753" s="58"/>
    </row>
    <row r="3754" spans="1:15" ht="21" customHeight="1" thickBot="1">
      <c r="A3754" s="112" t="e">
        <f ca="1">OFFSET($B$2394,,,COUNTIF($B$2394:B5468,"?*"))</f>
        <v>#VALUE!</v>
      </c>
      <c r="B3754" s="76" t="str">
        <f>IFERROR(VLOOKUP(ROWS($B$2394:B3754),$C$2394:$D$4108,2,FALSE),"")</f>
        <v/>
      </c>
      <c r="C3754" s="76">
        <f>IF(ISNUMBER(SEARCH($B$3,D3754)),MAXA($C$2393:C3753)+1,0)</f>
        <v>0</v>
      </c>
      <c r="D3754" s="119"/>
      <c r="M3754" s="119">
        <f>'اسماء العملاء'!A1362</f>
        <v>0</v>
      </c>
      <c r="N3754" s="120"/>
      <c r="O3754" s="58"/>
    </row>
    <row r="3755" spans="1:15" ht="21" customHeight="1" thickBot="1">
      <c r="A3755" s="112" t="e">
        <f ca="1">OFFSET($B$2394,,,COUNTIF($B$2394:B5469,"?*"))</f>
        <v>#VALUE!</v>
      </c>
      <c r="B3755" s="76" t="str">
        <f>IFERROR(VLOOKUP(ROWS($B$2394:B3755),$C$2394:$D$4108,2,FALSE),"")</f>
        <v/>
      </c>
      <c r="C3755" s="76">
        <f>IF(ISNUMBER(SEARCH($B$3,D3755)),MAXA($C$2393:C3754)+1,0)</f>
        <v>0</v>
      </c>
      <c r="D3755" s="119"/>
      <c r="M3755" s="119">
        <f>'اسماء العملاء'!A1363</f>
        <v>0</v>
      </c>
      <c r="N3755" s="120"/>
      <c r="O3755" s="58"/>
    </row>
    <row r="3756" spans="1:15" ht="21" customHeight="1" thickBot="1">
      <c r="A3756" s="112" t="e">
        <f ca="1">OFFSET($B$2394,,,COUNTIF($B$2394:B5470,"?*"))</f>
        <v>#VALUE!</v>
      </c>
      <c r="B3756" s="76" t="str">
        <f>IFERROR(VLOOKUP(ROWS($B$2394:B3756),$C$2394:$D$4108,2,FALSE),"")</f>
        <v/>
      </c>
      <c r="C3756" s="76">
        <f>IF(ISNUMBER(SEARCH($B$3,D3756)),MAXA($C$2393:C3755)+1,0)</f>
        <v>0</v>
      </c>
      <c r="D3756" s="119"/>
      <c r="M3756" s="119">
        <f>'اسماء العملاء'!A1364</f>
        <v>0</v>
      </c>
      <c r="N3756" s="120"/>
      <c r="O3756" s="58"/>
    </row>
    <row r="3757" spans="1:15" ht="21" customHeight="1" thickBot="1">
      <c r="A3757" s="112" t="e">
        <f ca="1">OFFSET($B$2394,,,COUNTIF($B$2394:B5471,"?*"))</f>
        <v>#VALUE!</v>
      </c>
      <c r="B3757" s="76" t="str">
        <f>IFERROR(VLOOKUP(ROWS($B$2394:B3757),$C$2394:$D$4108,2,FALSE),"")</f>
        <v/>
      </c>
      <c r="C3757" s="76">
        <f>IF(ISNUMBER(SEARCH($B$3,D3757)),MAXA($C$2393:C3756)+1,0)</f>
        <v>0</v>
      </c>
      <c r="D3757" s="119"/>
      <c r="M3757" s="119">
        <f>'اسماء العملاء'!A1365</f>
        <v>0</v>
      </c>
      <c r="N3757" s="120"/>
      <c r="O3757" s="58"/>
    </row>
    <row r="3758" spans="1:15" ht="21" customHeight="1" thickBot="1">
      <c r="A3758" s="112" t="e">
        <f ca="1">OFFSET($B$2394,,,COUNTIF($B$2394:B5472,"?*"))</f>
        <v>#VALUE!</v>
      </c>
      <c r="B3758" s="76" t="str">
        <f>IFERROR(VLOOKUP(ROWS($B$2394:B3758),$C$2394:$D$4108,2,FALSE),"")</f>
        <v/>
      </c>
      <c r="C3758" s="76">
        <f>IF(ISNUMBER(SEARCH($B$3,D3758)),MAXA($C$2393:C3757)+1,0)</f>
        <v>0</v>
      </c>
      <c r="D3758" s="119"/>
      <c r="M3758" s="119">
        <f>'اسماء العملاء'!A1366</f>
        <v>0</v>
      </c>
      <c r="N3758" s="120"/>
      <c r="O3758" s="58"/>
    </row>
    <row r="3759" spans="1:15" ht="21" customHeight="1" thickBot="1">
      <c r="A3759" s="112" t="e">
        <f ca="1">OFFSET($B$2394,,,COUNTIF($B$2394:B5473,"?*"))</f>
        <v>#VALUE!</v>
      </c>
      <c r="B3759" s="76" t="str">
        <f>IFERROR(VLOOKUP(ROWS($B$2394:B3759),$C$2394:$D$4108,2,FALSE),"")</f>
        <v/>
      </c>
      <c r="C3759" s="76">
        <f>IF(ISNUMBER(SEARCH($B$3,D3759)),MAXA($C$2393:C3758)+1,0)</f>
        <v>0</v>
      </c>
      <c r="D3759" s="119"/>
      <c r="M3759" s="119">
        <f>'اسماء العملاء'!A1367</f>
        <v>0</v>
      </c>
      <c r="N3759" s="120"/>
      <c r="O3759" s="58"/>
    </row>
    <row r="3760" spans="1:15" ht="21" customHeight="1" thickBot="1">
      <c r="A3760" s="112" t="e">
        <f ca="1">OFFSET($B$2394,,,COUNTIF($B$2394:B5474,"?*"))</f>
        <v>#VALUE!</v>
      </c>
      <c r="B3760" s="76" t="str">
        <f>IFERROR(VLOOKUP(ROWS($B$2394:B3760),$C$2394:$D$4108,2,FALSE),"")</f>
        <v/>
      </c>
      <c r="C3760" s="76">
        <f>IF(ISNUMBER(SEARCH($B$3,D3760)),MAXA($C$2393:C3759)+1,0)</f>
        <v>0</v>
      </c>
      <c r="D3760" s="119"/>
      <c r="M3760" s="119">
        <f>'اسماء العملاء'!A1368</f>
        <v>0</v>
      </c>
      <c r="N3760" s="120"/>
      <c r="O3760" s="58"/>
    </row>
    <row r="3761" spans="1:15" ht="21" customHeight="1" thickBot="1">
      <c r="A3761" s="112" t="e">
        <f ca="1">OFFSET($B$2394,,,COUNTIF($B$2394:B5475,"?*"))</f>
        <v>#VALUE!</v>
      </c>
      <c r="B3761" s="76" t="str">
        <f>IFERROR(VLOOKUP(ROWS($B$2394:B3761),$C$2394:$D$4108,2,FALSE),"")</f>
        <v/>
      </c>
      <c r="C3761" s="76">
        <f>IF(ISNUMBER(SEARCH($B$3,D3761)),MAXA($C$2393:C3760)+1,0)</f>
        <v>0</v>
      </c>
      <c r="D3761" s="119"/>
      <c r="M3761" s="119">
        <f>'اسماء العملاء'!A1369</f>
        <v>0</v>
      </c>
      <c r="N3761" s="120"/>
      <c r="O3761" s="58"/>
    </row>
    <row r="3762" spans="1:15" ht="21" customHeight="1" thickBot="1">
      <c r="A3762" s="112" t="e">
        <f ca="1">OFFSET($B$2394,,,COUNTIF($B$2394:B5476,"?*"))</f>
        <v>#VALUE!</v>
      </c>
      <c r="B3762" s="76" t="str">
        <f>IFERROR(VLOOKUP(ROWS($B$2394:B3762),$C$2394:$D$4108,2,FALSE),"")</f>
        <v/>
      </c>
      <c r="C3762" s="76">
        <f>IF(ISNUMBER(SEARCH($B$3,D3762)),MAXA($C$2393:C3761)+1,0)</f>
        <v>0</v>
      </c>
      <c r="D3762" s="119"/>
      <c r="M3762" s="119">
        <f>'اسماء العملاء'!A1370</f>
        <v>0</v>
      </c>
      <c r="N3762" s="120"/>
      <c r="O3762" s="58"/>
    </row>
    <row r="3763" spans="1:15" ht="21" customHeight="1" thickBot="1">
      <c r="A3763" s="112" t="e">
        <f ca="1">OFFSET($B$2394,,,COUNTIF($B$2394:B5477,"?*"))</f>
        <v>#VALUE!</v>
      </c>
      <c r="B3763" s="76" t="str">
        <f>IFERROR(VLOOKUP(ROWS($B$2394:B3763),$C$2394:$D$4108,2,FALSE),"")</f>
        <v/>
      </c>
      <c r="C3763" s="76">
        <f>IF(ISNUMBER(SEARCH($B$3,D3763)),MAXA($C$2393:C3762)+1,0)</f>
        <v>0</v>
      </c>
      <c r="D3763" s="119"/>
      <c r="M3763" s="119">
        <f>'اسماء العملاء'!A1371</f>
        <v>0</v>
      </c>
      <c r="N3763" s="120"/>
      <c r="O3763" s="58"/>
    </row>
    <row r="3764" spans="1:15" ht="21" customHeight="1" thickBot="1">
      <c r="A3764" s="112" t="e">
        <f ca="1">OFFSET($B$2394,,,COUNTIF($B$2394:B5478,"?*"))</f>
        <v>#VALUE!</v>
      </c>
      <c r="B3764" s="76" t="str">
        <f>IFERROR(VLOOKUP(ROWS($B$2394:B3764),$C$2394:$D$4108,2,FALSE),"")</f>
        <v/>
      </c>
      <c r="C3764" s="76">
        <f>IF(ISNUMBER(SEARCH($B$3,D3764)),MAXA($C$2393:C3763)+1,0)</f>
        <v>0</v>
      </c>
      <c r="D3764" s="119"/>
      <c r="M3764" s="119">
        <f>'اسماء العملاء'!A1372</f>
        <v>0</v>
      </c>
      <c r="N3764" s="120"/>
      <c r="O3764" s="58"/>
    </row>
    <row r="3765" spans="1:15" ht="21" customHeight="1" thickBot="1">
      <c r="A3765" s="112" t="e">
        <f ca="1">OFFSET($B$2394,,,COUNTIF($B$2394:B5479,"?*"))</f>
        <v>#VALUE!</v>
      </c>
      <c r="B3765" s="76" t="str">
        <f>IFERROR(VLOOKUP(ROWS($B$2394:B3765),$C$2394:$D$4108,2,FALSE),"")</f>
        <v/>
      </c>
      <c r="C3765" s="76">
        <f>IF(ISNUMBER(SEARCH($B$3,D3765)),MAXA($C$2393:C3764)+1,0)</f>
        <v>0</v>
      </c>
      <c r="D3765" s="119"/>
      <c r="M3765" s="119">
        <f>'اسماء العملاء'!A1373</f>
        <v>0</v>
      </c>
      <c r="N3765" s="120"/>
      <c r="O3765" s="58"/>
    </row>
    <row r="3766" spans="1:15" ht="21" customHeight="1" thickBot="1">
      <c r="A3766" s="112" t="e">
        <f ca="1">OFFSET($B$2394,,,COUNTIF($B$2394:B5480,"?*"))</f>
        <v>#VALUE!</v>
      </c>
      <c r="B3766" s="76" t="str">
        <f>IFERROR(VLOOKUP(ROWS($B$2394:B3766),$C$2394:$D$4108,2,FALSE),"")</f>
        <v/>
      </c>
      <c r="C3766" s="76">
        <f>IF(ISNUMBER(SEARCH($B$3,D3766)),MAXA($C$2393:C3765)+1,0)</f>
        <v>0</v>
      </c>
      <c r="D3766" s="119"/>
      <c r="M3766" s="119">
        <f>'اسماء العملاء'!A1374</f>
        <v>0</v>
      </c>
      <c r="N3766" s="120"/>
      <c r="O3766" s="58"/>
    </row>
    <row r="3767" spans="1:15" ht="21" customHeight="1" thickBot="1">
      <c r="A3767" s="112" t="e">
        <f ca="1">OFFSET($B$2394,,,COUNTIF($B$2394:B5481,"?*"))</f>
        <v>#VALUE!</v>
      </c>
      <c r="B3767" s="76" t="str">
        <f>IFERROR(VLOOKUP(ROWS($B$2394:B3767),$C$2394:$D$4108,2,FALSE),"")</f>
        <v/>
      </c>
      <c r="C3767" s="76">
        <f>IF(ISNUMBER(SEARCH($B$3,D3767)),MAXA($C$2393:C3766)+1,0)</f>
        <v>0</v>
      </c>
      <c r="D3767" s="119"/>
      <c r="M3767" s="119">
        <f>'اسماء العملاء'!A1375</f>
        <v>0</v>
      </c>
      <c r="N3767" s="120"/>
      <c r="O3767" s="58"/>
    </row>
    <row r="3768" spans="1:15" ht="21" customHeight="1" thickBot="1">
      <c r="A3768" s="112" t="e">
        <f ca="1">OFFSET($B$2394,,,COUNTIF($B$2394:B5482,"?*"))</f>
        <v>#VALUE!</v>
      </c>
      <c r="B3768" s="76" t="str">
        <f>IFERROR(VLOOKUP(ROWS($B$2394:B3768),$C$2394:$D$4108,2,FALSE),"")</f>
        <v/>
      </c>
      <c r="C3768" s="76">
        <f>IF(ISNUMBER(SEARCH($B$3,D3768)),MAXA($C$2393:C3767)+1,0)</f>
        <v>0</v>
      </c>
      <c r="D3768" s="119"/>
      <c r="M3768" s="119">
        <f>'اسماء العملاء'!A1376</f>
        <v>0</v>
      </c>
      <c r="N3768" s="120"/>
      <c r="O3768" s="58"/>
    </row>
    <row r="3769" spans="1:15" ht="21" customHeight="1" thickBot="1">
      <c r="A3769" s="112" t="e">
        <f ca="1">OFFSET($B$2394,,,COUNTIF($B$2394:B5483,"?*"))</f>
        <v>#VALUE!</v>
      </c>
      <c r="B3769" s="76" t="str">
        <f>IFERROR(VLOOKUP(ROWS($B$2394:B3769),$C$2394:$D$4108,2,FALSE),"")</f>
        <v/>
      </c>
      <c r="C3769" s="76">
        <f>IF(ISNUMBER(SEARCH($B$3,D3769)),MAXA($C$2393:C3768)+1,0)</f>
        <v>0</v>
      </c>
      <c r="D3769" s="119"/>
      <c r="M3769" s="119">
        <f>'اسماء العملاء'!A1377</f>
        <v>0</v>
      </c>
      <c r="N3769" s="120"/>
      <c r="O3769" s="58"/>
    </row>
    <row r="3770" spans="1:15" ht="21" customHeight="1" thickBot="1">
      <c r="A3770" s="112" t="e">
        <f ca="1">OFFSET($B$2394,,,COUNTIF($B$2394:B5484,"?*"))</f>
        <v>#VALUE!</v>
      </c>
      <c r="B3770" s="76" t="str">
        <f>IFERROR(VLOOKUP(ROWS($B$2394:B3770),$C$2394:$D$4108,2,FALSE),"")</f>
        <v/>
      </c>
      <c r="C3770" s="76">
        <f>IF(ISNUMBER(SEARCH($B$3,D3770)),MAXA($C$2393:C3769)+1,0)</f>
        <v>0</v>
      </c>
      <c r="D3770" s="119"/>
      <c r="M3770" s="119">
        <f>'اسماء العملاء'!A1378</f>
        <v>0</v>
      </c>
      <c r="N3770" s="120"/>
      <c r="O3770" s="58"/>
    </row>
    <row r="3771" spans="1:15" ht="21" customHeight="1" thickBot="1">
      <c r="A3771" s="112" t="e">
        <f ca="1">OFFSET($B$2394,,,COUNTIF($B$2394:B5485,"?*"))</f>
        <v>#VALUE!</v>
      </c>
      <c r="B3771" s="76" t="str">
        <f>IFERROR(VLOOKUP(ROWS($B$2394:B3771),$C$2394:$D$4108,2,FALSE),"")</f>
        <v/>
      </c>
      <c r="C3771" s="76">
        <f>IF(ISNUMBER(SEARCH($B$3,D3771)),MAXA($C$2393:C3770)+1,0)</f>
        <v>0</v>
      </c>
      <c r="D3771" s="119"/>
      <c r="M3771" s="119">
        <f>'اسماء العملاء'!A1379</f>
        <v>0</v>
      </c>
      <c r="N3771" s="120"/>
      <c r="O3771" s="58"/>
    </row>
    <row r="3772" spans="1:15" ht="21" customHeight="1" thickBot="1">
      <c r="A3772" s="112" t="e">
        <f ca="1">OFFSET($B$2394,,,COUNTIF($B$2394:B5486,"?*"))</f>
        <v>#VALUE!</v>
      </c>
      <c r="B3772" s="76" t="str">
        <f>IFERROR(VLOOKUP(ROWS($B$2394:B3772),$C$2394:$D$4108,2,FALSE),"")</f>
        <v/>
      </c>
      <c r="C3772" s="76">
        <f>IF(ISNUMBER(SEARCH($B$3,D3772)),MAXA($C$2393:C3771)+1,0)</f>
        <v>0</v>
      </c>
      <c r="D3772" s="119"/>
      <c r="M3772" s="119">
        <f>'اسماء العملاء'!A1380</f>
        <v>0</v>
      </c>
      <c r="N3772" s="120"/>
      <c r="O3772" s="58"/>
    </row>
    <row r="3773" spans="1:15" ht="21" customHeight="1" thickBot="1">
      <c r="A3773" s="112" t="e">
        <f ca="1">OFFSET($B$2394,,,COUNTIF($B$2394:B5487,"?*"))</f>
        <v>#VALUE!</v>
      </c>
      <c r="B3773" s="76" t="str">
        <f>IFERROR(VLOOKUP(ROWS($B$2394:B3773),$C$2394:$D$4108,2,FALSE),"")</f>
        <v/>
      </c>
      <c r="C3773" s="76">
        <f>IF(ISNUMBER(SEARCH($B$3,D3773)),MAXA($C$2393:C3772)+1,0)</f>
        <v>0</v>
      </c>
      <c r="D3773" s="119"/>
      <c r="M3773" s="119">
        <f>'اسماء العملاء'!A1381</f>
        <v>0</v>
      </c>
      <c r="N3773" s="120"/>
      <c r="O3773" s="58"/>
    </row>
    <row r="3774" spans="1:15" ht="21" customHeight="1" thickBot="1">
      <c r="A3774" s="112" t="e">
        <f ca="1">OFFSET($B$2394,,,COUNTIF($B$2394:B5488,"?*"))</f>
        <v>#VALUE!</v>
      </c>
      <c r="B3774" s="76" t="str">
        <f>IFERROR(VLOOKUP(ROWS($B$2394:B3774),$C$2394:$D$4108,2,FALSE),"")</f>
        <v/>
      </c>
      <c r="C3774" s="76">
        <f>IF(ISNUMBER(SEARCH($B$3,D3774)),MAXA($C$2393:C3773)+1,0)</f>
        <v>0</v>
      </c>
      <c r="D3774" s="119"/>
      <c r="M3774" s="119">
        <f>'اسماء العملاء'!A1382</f>
        <v>0</v>
      </c>
      <c r="N3774" s="120"/>
      <c r="O3774" s="58"/>
    </row>
    <row r="3775" spans="1:15" ht="21" customHeight="1" thickBot="1">
      <c r="A3775" s="112" t="e">
        <f ca="1">OFFSET($B$2394,,,COUNTIF($B$2394:B5489,"?*"))</f>
        <v>#VALUE!</v>
      </c>
      <c r="B3775" s="76" t="str">
        <f>IFERROR(VLOOKUP(ROWS($B$2394:B3775),$C$2394:$D$4108,2,FALSE),"")</f>
        <v/>
      </c>
      <c r="C3775" s="76">
        <f>IF(ISNUMBER(SEARCH($B$3,D3775)),MAXA($C$2393:C3774)+1,0)</f>
        <v>0</v>
      </c>
      <c r="D3775" s="119"/>
      <c r="M3775" s="119">
        <f>'اسماء العملاء'!A1383</f>
        <v>0</v>
      </c>
      <c r="N3775" s="120"/>
      <c r="O3775" s="58"/>
    </row>
    <row r="3776" spans="1:15" ht="21" customHeight="1" thickBot="1">
      <c r="A3776" s="112" t="e">
        <f ca="1">OFFSET($B$2394,,,COUNTIF($B$2394:B5490,"?*"))</f>
        <v>#VALUE!</v>
      </c>
      <c r="B3776" s="76" t="str">
        <f>IFERROR(VLOOKUP(ROWS($B$2394:B3776),$C$2394:$D$4108,2,FALSE),"")</f>
        <v/>
      </c>
      <c r="C3776" s="76">
        <f>IF(ISNUMBER(SEARCH($B$3,D3776)),MAXA($C$2393:C3775)+1,0)</f>
        <v>0</v>
      </c>
      <c r="D3776" s="119"/>
      <c r="M3776" s="119">
        <f>'اسماء العملاء'!A1384</f>
        <v>0</v>
      </c>
      <c r="N3776" s="120"/>
      <c r="O3776" s="58"/>
    </row>
    <row r="3777" spans="1:15" ht="21" customHeight="1" thickBot="1">
      <c r="A3777" s="112" t="e">
        <f ca="1">OFFSET($B$2394,,,COUNTIF($B$2394:B5491,"?*"))</f>
        <v>#VALUE!</v>
      </c>
      <c r="B3777" s="76" t="str">
        <f>IFERROR(VLOOKUP(ROWS($B$2394:B3777),$C$2394:$D$4108,2,FALSE),"")</f>
        <v/>
      </c>
      <c r="C3777" s="76">
        <f>IF(ISNUMBER(SEARCH($B$3,D3777)),MAXA($C$2393:C3776)+1,0)</f>
        <v>0</v>
      </c>
      <c r="D3777" s="119"/>
      <c r="M3777" s="119">
        <f>'اسماء العملاء'!A1385</f>
        <v>0</v>
      </c>
      <c r="N3777" s="120"/>
      <c r="O3777" s="58"/>
    </row>
    <row r="3778" spans="1:15" ht="21" customHeight="1" thickBot="1">
      <c r="A3778" s="112" t="e">
        <f ca="1">OFFSET($B$2394,,,COUNTIF($B$2394:B5492,"?*"))</f>
        <v>#VALUE!</v>
      </c>
      <c r="B3778" s="76" t="str">
        <f>IFERROR(VLOOKUP(ROWS($B$2394:B3778),$C$2394:$D$4108,2,FALSE),"")</f>
        <v/>
      </c>
      <c r="C3778" s="76">
        <f>IF(ISNUMBER(SEARCH($B$3,D3778)),MAXA($C$2393:C3777)+1,0)</f>
        <v>0</v>
      </c>
      <c r="D3778" s="119"/>
      <c r="M3778" s="119">
        <f>'اسماء العملاء'!A1386</f>
        <v>0</v>
      </c>
      <c r="N3778" s="120"/>
      <c r="O3778" s="58"/>
    </row>
    <row r="3779" spans="1:15" ht="21" customHeight="1" thickBot="1">
      <c r="A3779" s="112" t="e">
        <f ca="1">OFFSET($B$2394,,,COUNTIF($B$2394:B5493,"?*"))</f>
        <v>#VALUE!</v>
      </c>
      <c r="B3779" s="76" t="str">
        <f>IFERROR(VLOOKUP(ROWS($B$2394:B3779),$C$2394:$D$4108,2,FALSE),"")</f>
        <v/>
      </c>
      <c r="C3779" s="76">
        <f>IF(ISNUMBER(SEARCH($B$3,D3779)),MAXA($C$2393:C3778)+1,0)</f>
        <v>0</v>
      </c>
      <c r="D3779" s="119"/>
      <c r="M3779" s="119">
        <f>'اسماء العملاء'!A1387</f>
        <v>0</v>
      </c>
      <c r="N3779" s="120"/>
      <c r="O3779" s="58"/>
    </row>
    <row r="3780" spans="1:15" ht="21" customHeight="1" thickBot="1">
      <c r="A3780" s="112" t="e">
        <f ca="1">OFFSET($B$2394,,,COUNTIF($B$2394:B5494,"?*"))</f>
        <v>#VALUE!</v>
      </c>
      <c r="B3780" s="76" t="str">
        <f>IFERROR(VLOOKUP(ROWS($B$2394:B3780),$C$2394:$D$4108,2,FALSE),"")</f>
        <v/>
      </c>
      <c r="C3780" s="76">
        <f>IF(ISNUMBER(SEARCH($B$3,D3780)),MAXA($C$2393:C3779)+1,0)</f>
        <v>0</v>
      </c>
      <c r="D3780" s="119"/>
      <c r="M3780" s="119">
        <f>'اسماء العملاء'!A1388</f>
        <v>0</v>
      </c>
      <c r="N3780" s="120"/>
      <c r="O3780" s="58"/>
    </row>
    <row r="3781" spans="1:15" ht="21" customHeight="1" thickBot="1">
      <c r="A3781" s="112" t="e">
        <f ca="1">OFFSET($B$2394,,,COUNTIF($B$2394:B5495,"?*"))</f>
        <v>#VALUE!</v>
      </c>
      <c r="B3781" s="76" t="str">
        <f>IFERROR(VLOOKUP(ROWS($B$2394:B3781),$C$2394:$D$4108,2,FALSE),"")</f>
        <v/>
      </c>
      <c r="C3781" s="76">
        <f>IF(ISNUMBER(SEARCH($B$3,D3781)),MAXA($C$2393:C3780)+1,0)</f>
        <v>0</v>
      </c>
      <c r="D3781" s="119"/>
      <c r="M3781" s="119">
        <f>'اسماء العملاء'!A1389</f>
        <v>0</v>
      </c>
      <c r="N3781" s="120"/>
      <c r="O3781" s="58"/>
    </row>
    <row r="3782" spans="1:15" ht="21" customHeight="1" thickBot="1">
      <c r="A3782" s="112" t="e">
        <f ca="1">OFFSET($B$2394,,,COUNTIF($B$2394:B5496,"?*"))</f>
        <v>#VALUE!</v>
      </c>
      <c r="B3782" s="76" t="str">
        <f>IFERROR(VLOOKUP(ROWS($B$2394:B3782),$C$2394:$D$4108,2,FALSE),"")</f>
        <v/>
      </c>
      <c r="C3782" s="76">
        <f>IF(ISNUMBER(SEARCH($B$3,D3782)),MAXA($C$2393:C3781)+1,0)</f>
        <v>0</v>
      </c>
      <c r="D3782" s="119"/>
      <c r="M3782" s="119">
        <f>'اسماء العملاء'!A1390</f>
        <v>0</v>
      </c>
      <c r="N3782" s="120"/>
      <c r="O3782" s="58"/>
    </row>
    <row r="3783" spans="1:15" ht="21" customHeight="1" thickBot="1">
      <c r="A3783" s="112" t="e">
        <f ca="1">OFFSET($B$2394,,,COUNTIF($B$2394:B5497,"?*"))</f>
        <v>#VALUE!</v>
      </c>
      <c r="B3783" s="76" t="str">
        <f>IFERROR(VLOOKUP(ROWS($B$2394:B3783),$C$2394:$D$4108,2,FALSE),"")</f>
        <v/>
      </c>
      <c r="C3783" s="76">
        <f>IF(ISNUMBER(SEARCH($B$3,D3783)),MAXA($C$2393:C3782)+1,0)</f>
        <v>0</v>
      </c>
      <c r="D3783" s="119"/>
      <c r="M3783" s="119">
        <f>'اسماء العملاء'!A1391</f>
        <v>0</v>
      </c>
      <c r="N3783" s="120"/>
      <c r="O3783" s="58"/>
    </row>
    <row r="3784" spans="1:15" ht="21" customHeight="1" thickBot="1">
      <c r="A3784" s="112" t="e">
        <f ca="1">OFFSET($B$2394,,,COUNTIF($B$2394:B5498,"?*"))</f>
        <v>#VALUE!</v>
      </c>
      <c r="B3784" s="76" t="str">
        <f>IFERROR(VLOOKUP(ROWS($B$2394:B3784),$C$2394:$D$4108,2,FALSE),"")</f>
        <v/>
      </c>
      <c r="C3784" s="76">
        <f>IF(ISNUMBER(SEARCH($B$3,D3784)),MAXA($C$2393:C3783)+1,0)</f>
        <v>0</v>
      </c>
      <c r="D3784" s="119"/>
      <c r="M3784" s="119">
        <f>'اسماء العملاء'!A1392</f>
        <v>0</v>
      </c>
      <c r="N3784" s="120"/>
      <c r="O3784" s="58"/>
    </row>
    <row r="3785" spans="1:15" ht="21" customHeight="1" thickBot="1">
      <c r="A3785" s="112" t="e">
        <f ca="1">OFFSET($B$2394,,,COUNTIF($B$2394:B5499,"?*"))</f>
        <v>#VALUE!</v>
      </c>
      <c r="B3785" s="76" t="str">
        <f>IFERROR(VLOOKUP(ROWS($B$2394:B3785),$C$2394:$D$4108,2,FALSE),"")</f>
        <v/>
      </c>
      <c r="C3785" s="76">
        <f>IF(ISNUMBER(SEARCH($B$3,D3785)),MAXA($C$2393:C3784)+1,0)</f>
        <v>0</v>
      </c>
      <c r="D3785" s="119"/>
      <c r="M3785" s="119">
        <f>'اسماء العملاء'!A1393</f>
        <v>0</v>
      </c>
      <c r="N3785" s="120"/>
      <c r="O3785" s="58"/>
    </row>
    <row r="3786" spans="1:15" ht="21" customHeight="1" thickBot="1">
      <c r="A3786" s="112" t="e">
        <f ca="1">OFFSET($B$2394,,,COUNTIF($B$2394:B5500,"?*"))</f>
        <v>#VALUE!</v>
      </c>
      <c r="B3786" s="76" t="str">
        <f>IFERROR(VLOOKUP(ROWS($B$2394:B3786),$C$2394:$D$4108,2,FALSE),"")</f>
        <v/>
      </c>
      <c r="C3786" s="76">
        <f>IF(ISNUMBER(SEARCH($B$3,D3786)),MAXA($C$2393:C3785)+1,0)</f>
        <v>0</v>
      </c>
      <c r="D3786" s="119"/>
      <c r="M3786" s="119">
        <f>'اسماء العملاء'!A1394</f>
        <v>0</v>
      </c>
      <c r="N3786" s="120"/>
      <c r="O3786" s="58"/>
    </row>
    <row r="3787" spans="1:15" ht="21" customHeight="1" thickBot="1">
      <c r="A3787" s="112" t="e">
        <f ca="1">OFFSET($B$2394,,,COUNTIF($B$2394:B5501,"?*"))</f>
        <v>#VALUE!</v>
      </c>
      <c r="B3787" s="76" t="str">
        <f>IFERROR(VLOOKUP(ROWS($B$2394:B3787),$C$2394:$D$4108,2,FALSE),"")</f>
        <v/>
      </c>
      <c r="C3787" s="76">
        <f>IF(ISNUMBER(SEARCH($B$3,D3787)),MAXA($C$2393:C3786)+1,0)</f>
        <v>0</v>
      </c>
      <c r="D3787" s="119"/>
      <c r="M3787" s="119">
        <f>'اسماء العملاء'!A1395</f>
        <v>0</v>
      </c>
      <c r="N3787" s="120"/>
      <c r="O3787" s="58"/>
    </row>
    <row r="3788" spans="1:15" ht="21" customHeight="1" thickBot="1">
      <c r="A3788" s="112" t="e">
        <f ca="1">OFFSET($B$2394,,,COUNTIF($B$2394:B5502,"?*"))</f>
        <v>#VALUE!</v>
      </c>
      <c r="B3788" s="76" t="str">
        <f>IFERROR(VLOOKUP(ROWS($B$2394:B3788),$C$2394:$D$4108,2,FALSE),"")</f>
        <v/>
      </c>
      <c r="C3788" s="76">
        <f>IF(ISNUMBER(SEARCH($B$3,D3788)),MAXA($C$2393:C3787)+1,0)</f>
        <v>0</v>
      </c>
      <c r="D3788" s="119"/>
      <c r="M3788" s="119">
        <f>'اسماء العملاء'!A1396</f>
        <v>0</v>
      </c>
      <c r="N3788" s="120"/>
      <c r="O3788" s="58"/>
    </row>
    <row r="3789" spans="1:15" ht="21" customHeight="1" thickBot="1">
      <c r="A3789" s="112" t="e">
        <f ca="1">OFFSET($B$2394,,,COUNTIF($B$2394:B5503,"?*"))</f>
        <v>#VALUE!</v>
      </c>
      <c r="B3789" s="76" t="str">
        <f>IFERROR(VLOOKUP(ROWS($B$2394:B3789),$C$2394:$D$4108,2,FALSE),"")</f>
        <v/>
      </c>
      <c r="C3789" s="76">
        <f>IF(ISNUMBER(SEARCH($B$3,D3789)),MAXA($C$2393:C3788)+1,0)</f>
        <v>0</v>
      </c>
      <c r="D3789" s="119"/>
      <c r="M3789" s="119">
        <f>'اسماء العملاء'!A1397</f>
        <v>0</v>
      </c>
      <c r="N3789" s="120"/>
      <c r="O3789" s="58"/>
    </row>
    <row r="3790" spans="1:15" ht="21" customHeight="1" thickBot="1">
      <c r="A3790" s="112" t="e">
        <f ca="1">OFFSET($B$2394,,,COUNTIF($B$2394:B5504,"?*"))</f>
        <v>#VALUE!</v>
      </c>
      <c r="B3790" s="76" t="str">
        <f>IFERROR(VLOOKUP(ROWS($B$2394:B3790),$C$2394:$D$4108,2,FALSE),"")</f>
        <v/>
      </c>
      <c r="C3790" s="76">
        <f>IF(ISNUMBER(SEARCH($B$3,D3790)),MAXA($C$2393:C3789)+1,0)</f>
        <v>0</v>
      </c>
      <c r="D3790" s="119"/>
      <c r="M3790" s="119">
        <f>'اسماء العملاء'!A1398</f>
        <v>0</v>
      </c>
      <c r="N3790" s="120"/>
      <c r="O3790" s="58"/>
    </row>
    <row r="3791" spans="1:15" ht="21" customHeight="1" thickBot="1">
      <c r="A3791" s="112" t="e">
        <f ca="1">OFFSET($B$2394,,,COUNTIF($B$2394:B5505,"?*"))</f>
        <v>#VALUE!</v>
      </c>
      <c r="B3791" s="76" t="str">
        <f>IFERROR(VLOOKUP(ROWS($B$2394:B3791),$C$2394:$D$4108,2,FALSE),"")</f>
        <v/>
      </c>
      <c r="C3791" s="76">
        <f>IF(ISNUMBER(SEARCH($B$3,D3791)),MAXA($C$2393:C3790)+1,0)</f>
        <v>0</v>
      </c>
      <c r="D3791" s="119"/>
      <c r="M3791" s="119">
        <f>'اسماء العملاء'!A1399</f>
        <v>0</v>
      </c>
      <c r="N3791" s="120"/>
      <c r="O3791" s="58"/>
    </row>
    <row r="3792" spans="1:15" ht="21" customHeight="1" thickBot="1">
      <c r="A3792" s="112" t="e">
        <f ca="1">OFFSET($B$2394,,,COUNTIF($B$2394:B5506,"?*"))</f>
        <v>#VALUE!</v>
      </c>
      <c r="B3792" s="76" t="str">
        <f>IFERROR(VLOOKUP(ROWS($B$2394:B3792),$C$2394:$D$4108,2,FALSE),"")</f>
        <v/>
      </c>
      <c r="C3792" s="76">
        <f>IF(ISNUMBER(SEARCH($B$3,D3792)),MAXA($C$2393:C3791)+1,0)</f>
        <v>0</v>
      </c>
      <c r="D3792" s="119"/>
      <c r="M3792" s="119">
        <f>'اسماء العملاء'!A1400</f>
        <v>0</v>
      </c>
      <c r="N3792" s="120"/>
      <c r="O3792" s="58"/>
    </row>
    <row r="3793" spans="1:15" ht="21" customHeight="1" thickBot="1">
      <c r="A3793" s="112" t="e">
        <f ca="1">OFFSET($B$2394,,,COUNTIF($B$2394:B5507,"?*"))</f>
        <v>#VALUE!</v>
      </c>
      <c r="B3793" s="76" t="str">
        <f>IFERROR(VLOOKUP(ROWS($B$2394:B3793),$C$2394:$D$4108,2,FALSE),"")</f>
        <v/>
      </c>
      <c r="C3793" s="76">
        <f>IF(ISNUMBER(SEARCH($B$3,D3793)),MAXA($C$2393:C3792)+1,0)</f>
        <v>0</v>
      </c>
      <c r="D3793" s="119"/>
      <c r="M3793" s="119">
        <f>'اسماء العملاء'!A1401</f>
        <v>0</v>
      </c>
      <c r="N3793" s="120"/>
      <c r="O3793" s="58"/>
    </row>
    <row r="3794" spans="1:15" ht="21" customHeight="1" thickBot="1">
      <c r="A3794" s="112" t="e">
        <f ca="1">OFFSET($B$2394,,,COUNTIF($B$2394:B5508,"?*"))</f>
        <v>#VALUE!</v>
      </c>
      <c r="B3794" s="76" t="str">
        <f>IFERROR(VLOOKUP(ROWS($B$2394:B3794),$C$2394:$D$4108,2,FALSE),"")</f>
        <v/>
      </c>
      <c r="C3794" s="76">
        <f>IF(ISNUMBER(SEARCH($B$3,D3794)),MAXA($C$2393:C3793)+1,0)</f>
        <v>0</v>
      </c>
      <c r="D3794" s="119"/>
      <c r="M3794" s="119">
        <f>'اسماء العملاء'!A1402</f>
        <v>0</v>
      </c>
      <c r="N3794" s="120"/>
      <c r="O3794" s="58"/>
    </row>
    <row r="3795" spans="1:15" ht="21" customHeight="1" thickBot="1">
      <c r="A3795" s="112" t="e">
        <f ca="1">OFFSET($B$2394,,,COUNTIF($B$2394:B5509,"?*"))</f>
        <v>#VALUE!</v>
      </c>
      <c r="B3795" s="76" t="str">
        <f>IFERROR(VLOOKUP(ROWS($B$2394:B3795),$C$2394:$D$4108,2,FALSE),"")</f>
        <v/>
      </c>
      <c r="C3795" s="76">
        <f>IF(ISNUMBER(SEARCH($B$3,D3795)),MAXA($C$2393:C3794)+1,0)</f>
        <v>0</v>
      </c>
      <c r="D3795" s="119"/>
      <c r="M3795" s="119">
        <f>'اسماء العملاء'!A1403</f>
        <v>0</v>
      </c>
      <c r="N3795" s="120"/>
      <c r="O3795" s="58"/>
    </row>
    <row r="3796" spans="1:15" ht="21" customHeight="1" thickBot="1">
      <c r="A3796" s="112" t="e">
        <f ca="1">OFFSET($B$2394,,,COUNTIF($B$2394:B5510,"?*"))</f>
        <v>#VALUE!</v>
      </c>
      <c r="B3796" s="76" t="str">
        <f>IFERROR(VLOOKUP(ROWS($B$2394:B3796),$C$2394:$D$4108,2,FALSE),"")</f>
        <v/>
      </c>
      <c r="C3796" s="76">
        <f>IF(ISNUMBER(SEARCH($B$3,D3796)),MAXA($C$2393:C3795)+1,0)</f>
        <v>0</v>
      </c>
      <c r="D3796" s="119"/>
      <c r="M3796" s="119">
        <f>'اسماء العملاء'!A1404</f>
        <v>0</v>
      </c>
      <c r="N3796" s="120"/>
      <c r="O3796" s="58"/>
    </row>
    <row r="3797" spans="1:15" ht="21" customHeight="1" thickBot="1">
      <c r="A3797" s="112" t="e">
        <f ca="1">OFFSET($B$2394,,,COUNTIF($B$2394:B5511,"?*"))</f>
        <v>#VALUE!</v>
      </c>
      <c r="B3797" s="76" t="str">
        <f>IFERROR(VLOOKUP(ROWS($B$2394:B3797),$C$2394:$D$4108,2,FALSE),"")</f>
        <v/>
      </c>
      <c r="C3797" s="76">
        <f>IF(ISNUMBER(SEARCH($B$3,D3797)),MAXA($C$2393:C3796)+1,0)</f>
        <v>0</v>
      </c>
      <c r="D3797" s="119"/>
      <c r="M3797" s="119">
        <f>'اسماء العملاء'!A1405</f>
        <v>0</v>
      </c>
      <c r="N3797" s="120"/>
      <c r="O3797" s="58"/>
    </row>
    <row r="3798" spans="1:15" ht="21" customHeight="1" thickBot="1">
      <c r="A3798" s="112" t="e">
        <f ca="1">OFFSET($B$2394,,,COUNTIF($B$2394:B5512,"?*"))</f>
        <v>#VALUE!</v>
      </c>
      <c r="B3798" s="76" t="str">
        <f>IFERROR(VLOOKUP(ROWS($B$2394:B3798),$C$2394:$D$4108,2,FALSE),"")</f>
        <v/>
      </c>
      <c r="C3798" s="76">
        <f>IF(ISNUMBER(SEARCH($B$3,D3798)),MAXA($C$2393:C3797)+1,0)</f>
        <v>0</v>
      </c>
      <c r="D3798" s="119"/>
      <c r="M3798" s="119">
        <f>'اسماء العملاء'!A1406</f>
        <v>0</v>
      </c>
      <c r="N3798" s="120"/>
      <c r="O3798" s="58"/>
    </row>
    <row r="3799" spans="1:15" ht="21" customHeight="1" thickBot="1">
      <c r="A3799" s="112" t="e">
        <f ca="1">OFFSET($B$2394,,,COUNTIF($B$2394:B5513,"?*"))</f>
        <v>#VALUE!</v>
      </c>
      <c r="B3799" s="76" t="str">
        <f>IFERROR(VLOOKUP(ROWS($B$2394:B3799),$C$2394:$D$4108,2,FALSE),"")</f>
        <v/>
      </c>
      <c r="C3799" s="76">
        <f>IF(ISNUMBER(SEARCH($B$3,D3799)),MAXA($C$2393:C3798)+1,0)</f>
        <v>0</v>
      </c>
      <c r="D3799" s="119"/>
      <c r="M3799" s="119">
        <f>'اسماء العملاء'!A1407</f>
        <v>0</v>
      </c>
      <c r="N3799" s="120"/>
      <c r="O3799" s="58"/>
    </row>
    <row r="3800" spans="1:15" ht="21" customHeight="1" thickBot="1">
      <c r="A3800" s="112" t="e">
        <f ca="1">OFFSET($B$2394,,,COUNTIF($B$2394:B5514,"?*"))</f>
        <v>#VALUE!</v>
      </c>
      <c r="B3800" s="76" t="str">
        <f>IFERROR(VLOOKUP(ROWS($B$2394:B3800),$C$2394:$D$4108,2,FALSE),"")</f>
        <v/>
      </c>
      <c r="C3800" s="76">
        <f>IF(ISNUMBER(SEARCH($B$3,D3800)),MAXA($C$2393:C3799)+1,0)</f>
        <v>0</v>
      </c>
      <c r="D3800" s="119"/>
      <c r="M3800" s="119">
        <f>'اسماء العملاء'!A1408</f>
        <v>0</v>
      </c>
      <c r="N3800" s="120"/>
      <c r="O3800" s="58"/>
    </row>
    <row r="3801" spans="1:15" ht="21" customHeight="1" thickBot="1">
      <c r="A3801" s="112" t="e">
        <f ca="1">OFFSET($B$2394,,,COUNTIF($B$2394:B5515,"?*"))</f>
        <v>#VALUE!</v>
      </c>
      <c r="B3801" s="76" t="str">
        <f>IFERROR(VLOOKUP(ROWS($B$2394:B3801),$C$2394:$D$4108,2,FALSE),"")</f>
        <v/>
      </c>
      <c r="C3801" s="76">
        <f>IF(ISNUMBER(SEARCH($B$3,D3801)),MAXA($C$2393:C3800)+1,0)</f>
        <v>0</v>
      </c>
      <c r="D3801" s="119"/>
      <c r="M3801" s="119">
        <f>'اسماء العملاء'!A1409</f>
        <v>0</v>
      </c>
      <c r="N3801" s="120"/>
      <c r="O3801" s="58"/>
    </row>
    <row r="3802" spans="1:15" ht="21" customHeight="1" thickBot="1">
      <c r="A3802" s="112" t="e">
        <f ca="1">OFFSET($B$2394,,,COUNTIF($B$2394:B5516,"?*"))</f>
        <v>#VALUE!</v>
      </c>
      <c r="B3802" s="76" t="str">
        <f>IFERROR(VLOOKUP(ROWS($B$2394:B3802),$C$2394:$D$4108,2,FALSE),"")</f>
        <v/>
      </c>
      <c r="C3802" s="76">
        <f>IF(ISNUMBER(SEARCH($B$3,D3802)),MAXA($C$2393:C3801)+1,0)</f>
        <v>0</v>
      </c>
      <c r="D3802" s="119"/>
      <c r="M3802" s="119">
        <f>'اسماء العملاء'!A1410</f>
        <v>0</v>
      </c>
      <c r="N3802" s="120"/>
      <c r="O3802" s="58"/>
    </row>
    <row r="3803" spans="1:15" ht="21" customHeight="1" thickBot="1">
      <c r="A3803" s="112" t="e">
        <f ca="1">OFFSET($B$2394,,,COUNTIF($B$2394:B5517,"?*"))</f>
        <v>#VALUE!</v>
      </c>
      <c r="B3803" s="76" t="str">
        <f>IFERROR(VLOOKUP(ROWS($B$2394:B3803),$C$2394:$D$4108,2,FALSE),"")</f>
        <v/>
      </c>
      <c r="C3803" s="76">
        <f>IF(ISNUMBER(SEARCH($B$3,D3803)),MAXA($C$2393:C3802)+1,0)</f>
        <v>0</v>
      </c>
      <c r="D3803" s="119"/>
      <c r="M3803" s="119">
        <f>'اسماء العملاء'!A1411</f>
        <v>0</v>
      </c>
      <c r="N3803" s="120"/>
      <c r="O3803" s="58"/>
    </row>
    <row r="3804" spans="1:15" ht="21" customHeight="1" thickBot="1">
      <c r="A3804" s="112" t="e">
        <f ca="1">OFFSET($B$2394,,,COUNTIF($B$2394:B5518,"?*"))</f>
        <v>#VALUE!</v>
      </c>
      <c r="B3804" s="76" t="str">
        <f>IFERROR(VLOOKUP(ROWS($B$2394:B3804),$C$2394:$D$4108,2,FALSE),"")</f>
        <v/>
      </c>
      <c r="C3804" s="76">
        <f>IF(ISNUMBER(SEARCH($B$3,D3804)),MAXA($C$2393:C3803)+1,0)</f>
        <v>0</v>
      </c>
      <c r="D3804" s="119"/>
      <c r="M3804" s="119">
        <f>'اسماء العملاء'!A1412</f>
        <v>0</v>
      </c>
      <c r="N3804" s="120"/>
      <c r="O3804" s="58"/>
    </row>
    <row r="3805" spans="1:15" ht="21" customHeight="1" thickBot="1">
      <c r="A3805" s="112" t="e">
        <f ca="1">OFFSET($B$2394,,,COUNTIF($B$2394:B5519,"?*"))</f>
        <v>#VALUE!</v>
      </c>
      <c r="B3805" s="76" t="str">
        <f>IFERROR(VLOOKUP(ROWS($B$2394:B3805),$C$2394:$D$4108,2,FALSE),"")</f>
        <v/>
      </c>
      <c r="C3805" s="76">
        <f>IF(ISNUMBER(SEARCH($B$3,D3805)),MAXA($C$2393:C3804)+1,0)</f>
        <v>0</v>
      </c>
      <c r="D3805" s="119"/>
      <c r="M3805" s="119">
        <f>'اسماء العملاء'!A1413</f>
        <v>0</v>
      </c>
      <c r="N3805" s="120"/>
      <c r="O3805" s="58"/>
    </row>
    <row r="3806" spans="1:15" ht="21" customHeight="1" thickBot="1">
      <c r="A3806" s="112" t="e">
        <f ca="1">OFFSET($B$2394,,,COUNTIF($B$2394:B5520,"?*"))</f>
        <v>#VALUE!</v>
      </c>
      <c r="B3806" s="76" t="str">
        <f>IFERROR(VLOOKUP(ROWS($B$2394:B3806),$C$2394:$D$4108,2,FALSE),"")</f>
        <v/>
      </c>
      <c r="C3806" s="76">
        <f>IF(ISNUMBER(SEARCH($B$3,D3806)),MAXA($C$2393:C3805)+1,0)</f>
        <v>0</v>
      </c>
      <c r="D3806" s="119"/>
      <c r="M3806" s="119">
        <f>'اسماء العملاء'!A1414</f>
        <v>0</v>
      </c>
      <c r="N3806" s="120"/>
      <c r="O3806" s="58"/>
    </row>
    <row r="3807" spans="1:15" ht="21" customHeight="1" thickBot="1">
      <c r="A3807" s="112" t="e">
        <f ca="1">OFFSET($B$2394,,,COUNTIF($B$2394:B5521,"?*"))</f>
        <v>#VALUE!</v>
      </c>
      <c r="B3807" s="76" t="str">
        <f>IFERROR(VLOOKUP(ROWS($B$2394:B3807),$C$2394:$D$4108,2,FALSE),"")</f>
        <v/>
      </c>
      <c r="C3807" s="76">
        <f>IF(ISNUMBER(SEARCH($B$3,D3807)),MAXA($C$2393:C3806)+1,0)</f>
        <v>0</v>
      </c>
      <c r="D3807" s="119"/>
      <c r="M3807" s="119">
        <f>'اسماء العملاء'!A1415</f>
        <v>0</v>
      </c>
      <c r="N3807" s="120"/>
      <c r="O3807" s="58"/>
    </row>
    <row r="3808" spans="1:15" ht="21" customHeight="1" thickBot="1">
      <c r="A3808" s="112" t="e">
        <f ca="1">OFFSET($B$2394,,,COUNTIF($B$2394:B5522,"?*"))</f>
        <v>#VALUE!</v>
      </c>
      <c r="B3808" s="76" t="str">
        <f>IFERROR(VLOOKUP(ROWS($B$2394:B3808),$C$2394:$D$4108,2,FALSE),"")</f>
        <v/>
      </c>
      <c r="C3808" s="76">
        <f>IF(ISNUMBER(SEARCH($B$3,D3808)),MAXA($C$2393:C3807)+1,0)</f>
        <v>0</v>
      </c>
      <c r="D3808" s="119"/>
      <c r="M3808" s="119">
        <f>'اسماء العملاء'!A1416</f>
        <v>0</v>
      </c>
      <c r="N3808" s="120"/>
      <c r="O3808" s="58"/>
    </row>
    <row r="3809" spans="1:15" ht="21" customHeight="1" thickBot="1">
      <c r="A3809" s="112" t="e">
        <f ca="1">OFFSET($B$2394,,,COUNTIF($B$2394:B5523,"?*"))</f>
        <v>#VALUE!</v>
      </c>
      <c r="B3809" s="76" t="str">
        <f>IFERROR(VLOOKUP(ROWS($B$2394:B3809),$C$2394:$D$4108,2,FALSE),"")</f>
        <v/>
      </c>
      <c r="C3809" s="76">
        <f>IF(ISNUMBER(SEARCH($B$3,D3809)),MAXA($C$2393:C3808)+1,0)</f>
        <v>0</v>
      </c>
      <c r="D3809" s="119"/>
      <c r="M3809" s="119">
        <f>'اسماء العملاء'!A1417</f>
        <v>0</v>
      </c>
      <c r="N3809" s="120"/>
      <c r="O3809" s="58"/>
    </row>
    <row r="3810" spans="1:15" ht="21" customHeight="1" thickBot="1">
      <c r="A3810" s="112" t="e">
        <f ca="1">OFFSET($B$2394,,,COUNTIF($B$2394:B5524,"?*"))</f>
        <v>#VALUE!</v>
      </c>
      <c r="B3810" s="76" t="str">
        <f>IFERROR(VLOOKUP(ROWS($B$2394:B3810),$C$2394:$D$4108,2,FALSE),"")</f>
        <v/>
      </c>
      <c r="C3810" s="76">
        <f>IF(ISNUMBER(SEARCH($B$3,D3810)),MAXA($C$2393:C3809)+1,0)</f>
        <v>0</v>
      </c>
      <c r="D3810" s="119"/>
      <c r="M3810" s="119">
        <f>'اسماء العملاء'!A1418</f>
        <v>0</v>
      </c>
      <c r="N3810" s="120"/>
      <c r="O3810" s="58"/>
    </row>
    <row r="3811" spans="1:15" ht="21" customHeight="1" thickBot="1">
      <c r="A3811" s="112" t="e">
        <f ca="1">OFFSET($B$2394,,,COUNTIF($B$2394:B5525,"?*"))</f>
        <v>#VALUE!</v>
      </c>
      <c r="B3811" s="76" t="str">
        <f>IFERROR(VLOOKUP(ROWS($B$2394:B3811),$C$2394:$D$4108,2,FALSE),"")</f>
        <v/>
      </c>
      <c r="C3811" s="76">
        <f>IF(ISNUMBER(SEARCH($B$3,D3811)),MAXA($C$2393:C3810)+1,0)</f>
        <v>0</v>
      </c>
      <c r="D3811" s="119"/>
      <c r="M3811" s="119">
        <f>'اسماء العملاء'!A1419</f>
        <v>0</v>
      </c>
      <c r="N3811" s="120"/>
      <c r="O3811" s="58"/>
    </row>
    <row r="3812" spans="1:15" ht="21" customHeight="1" thickBot="1">
      <c r="A3812" s="112" t="e">
        <f ca="1">OFFSET($B$2394,,,COUNTIF($B$2394:B5526,"?*"))</f>
        <v>#VALUE!</v>
      </c>
      <c r="B3812" s="76" t="str">
        <f>IFERROR(VLOOKUP(ROWS($B$2394:B3812),$C$2394:$D$4108,2,FALSE),"")</f>
        <v/>
      </c>
      <c r="C3812" s="76">
        <f>IF(ISNUMBER(SEARCH($B$3,D3812)),MAXA($C$2393:C3811)+1,0)</f>
        <v>0</v>
      </c>
      <c r="D3812" s="119"/>
      <c r="M3812" s="119">
        <f>'اسماء العملاء'!A1420</f>
        <v>0</v>
      </c>
      <c r="N3812" s="120"/>
      <c r="O3812" s="58"/>
    </row>
    <row r="3813" spans="1:15" ht="21" customHeight="1" thickBot="1">
      <c r="A3813" s="112" t="e">
        <f ca="1">OFFSET($B$2394,,,COUNTIF($B$2394:B5527,"?*"))</f>
        <v>#VALUE!</v>
      </c>
      <c r="B3813" s="76" t="str">
        <f>IFERROR(VLOOKUP(ROWS($B$2394:B3813),$C$2394:$D$4108,2,FALSE),"")</f>
        <v/>
      </c>
      <c r="C3813" s="76">
        <f>IF(ISNUMBER(SEARCH($B$3,D3813)),MAXA($C$2393:C3812)+1,0)</f>
        <v>0</v>
      </c>
      <c r="D3813" s="119"/>
      <c r="M3813" s="119">
        <f>'اسماء العملاء'!A1421</f>
        <v>0</v>
      </c>
      <c r="N3813" s="120"/>
      <c r="O3813" s="58"/>
    </row>
    <row r="3814" spans="1:15" ht="21" customHeight="1" thickBot="1">
      <c r="A3814" s="112" t="e">
        <f ca="1">OFFSET($B$2394,,,COUNTIF($B$2394:B5528,"?*"))</f>
        <v>#VALUE!</v>
      </c>
      <c r="B3814" s="76" t="str">
        <f>IFERROR(VLOOKUP(ROWS($B$2394:B3814),$C$2394:$D$4108,2,FALSE),"")</f>
        <v/>
      </c>
      <c r="C3814" s="76">
        <f>IF(ISNUMBER(SEARCH($B$3,D3814)),MAXA($C$2393:C3813)+1,0)</f>
        <v>0</v>
      </c>
      <c r="D3814" s="119"/>
      <c r="M3814" s="119">
        <f>'اسماء العملاء'!A1422</f>
        <v>0</v>
      </c>
      <c r="N3814" s="120"/>
      <c r="O3814" s="58"/>
    </row>
    <row r="3815" spans="1:15" ht="21" customHeight="1" thickBot="1">
      <c r="A3815" s="112" t="e">
        <f ca="1">OFFSET($B$2394,,,COUNTIF($B$2394:B5529,"?*"))</f>
        <v>#VALUE!</v>
      </c>
      <c r="B3815" s="76" t="str">
        <f>IFERROR(VLOOKUP(ROWS($B$2394:B3815),$C$2394:$D$4108,2,FALSE),"")</f>
        <v/>
      </c>
      <c r="C3815" s="76">
        <f>IF(ISNUMBER(SEARCH($B$3,D3815)),MAXA($C$2393:C3814)+1,0)</f>
        <v>0</v>
      </c>
      <c r="D3815" s="119"/>
      <c r="M3815" s="119">
        <f>'اسماء العملاء'!A1423</f>
        <v>0</v>
      </c>
      <c r="N3815" s="120"/>
      <c r="O3815" s="58"/>
    </row>
    <row r="3816" spans="1:15" ht="21" customHeight="1" thickBot="1">
      <c r="A3816" s="112" t="e">
        <f ca="1">OFFSET($B$2394,,,COUNTIF($B$2394:B5530,"?*"))</f>
        <v>#VALUE!</v>
      </c>
      <c r="B3816" s="76" t="str">
        <f>IFERROR(VLOOKUP(ROWS($B$2394:B3816),$C$2394:$D$4108,2,FALSE),"")</f>
        <v/>
      </c>
      <c r="C3816" s="76">
        <f>IF(ISNUMBER(SEARCH($B$3,D3816)),MAXA($C$2393:C3815)+1,0)</f>
        <v>0</v>
      </c>
      <c r="D3816" s="119"/>
      <c r="M3816" s="119">
        <f>'اسماء العملاء'!A1424</f>
        <v>0</v>
      </c>
      <c r="N3816" s="120"/>
      <c r="O3816" s="58"/>
    </row>
    <row r="3817" spans="1:15" ht="21" customHeight="1" thickBot="1">
      <c r="A3817" s="112" t="e">
        <f ca="1">OFFSET($B$2394,,,COUNTIF($B$2394:B5531,"?*"))</f>
        <v>#VALUE!</v>
      </c>
      <c r="B3817" s="76" t="str">
        <f>IFERROR(VLOOKUP(ROWS($B$2394:B3817),$C$2394:$D$4108,2,FALSE),"")</f>
        <v/>
      </c>
      <c r="C3817" s="76">
        <f>IF(ISNUMBER(SEARCH($B$3,D3817)),MAXA($C$2393:C3816)+1,0)</f>
        <v>0</v>
      </c>
      <c r="D3817" s="119"/>
      <c r="M3817" s="119">
        <f>'اسماء العملاء'!A1425</f>
        <v>0</v>
      </c>
      <c r="N3817" s="120"/>
      <c r="O3817" s="58"/>
    </row>
    <row r="3818" spans="1:15" ht="21" customHeight="1" thickBot="1">
      <c r="A3818" s="112" t="e">
        <f ca="1">OFFSET($B$2394,,,COUNTIF($B$2394:B5532,"?*"))</f>
        <v>#VALUE!</v>
      </c>
      <c r="B3818" s="76" t="str">
        <f>IFERROR(VLOOKUP(ROWS($B$2394:B3818),$C$2394:$D$4108,2,FALSE),"")</f>
        <v/>
      </c>
      <c r="C3818" s="76">
        <f>IF(ISNUMBER(SEARCH($B$3,D3818)),MAXA($C$2393:C3817)+1,0)</f>
        <v>0</v>
      </c>
      <c r="D3818" s="119"/>
      <c r="M3818" s="119">
        <f>'اسماء العملاء'!A1426</f>
        <v>0</v>
      </c>
      <c r="N3818" s="120"/>
      <c r="O3818" s="58"/>
    </row>
    <row r="3819" spans="1:15" ht="21" customHeight="1" thickBot="1">
      <c r="A3819" s="112" t="e">
        <f ca="1">OFFSET($B$2394,,,COUNTIF($B$2394:B5533,"?*"))</f>
        <v>#VALUE!</v>
      </c>
      <c r="B3819" s="76" t="str">
        <f>IFERROR(VLOOKUP(ROWS($B$2394:B3819),$C$2394:$D$4108,2,FALSE),"")</f>
        <v/>
      </c>
      <c r="C3819" s="76">
        <f>IF(ISNUMBER(SEARCH($B$3,D3819)),MAXA($C$2393:C3818)+1,0)</f>
        <v>0</v>
      </c>
      <c r="D3819" s="119"/>
      <c r="M3819" s="119">
        <f>'اسماء العملاء'!A1427</f>
        <v>0</v>
      </c>
      <c r="N3819" s="120"/>
      <c r="O3819" s="58"/>
    </row>
    <row r="3820" spans="1:15" ht="21" customHeight="1" thickBot="1">
      <c r="A3820" s="112" t="e">
        <f ca="1">OFFSET($B$2394,,,COUNTIF($B$2394:B5534,"?*"))</f>
        <v>#VALUE!</v>
      </c>
      <c r="B3820" s="76" t="str">
        <f>IFERROR(VLOOKUP(ROWS($B$2394:B3820),$C$2394:$D$4108,2,FALSE),"")</f>
        <v/>
      </c>
      <c r="C3820" s="76">
        <f>IF(ISNUMBER(SEARCH($B$3,D3820)),MAXA($C$2393:C3819)+1,0)</f>
        <v>0</v>
      </c>
      <c r="D3820" s="119"/>
      <c r="M3820" s="119">
        <f>'اسماء العملاء'!A1428</f>
        <v>0</v>
      </c>
      <c r="N3820" s="120"/>
      <c r="O3820" s="58"/>
    </row>
    <row r="3821" spans="1:15" ht="21" customHeight="1" thickBot="1">
      <c r="A3821" s="112" t="e">
        <f ca="1">OFFSET($B$2394,,,COUNTIF($B$2394:B5535,"?*"))</f>
        <v>#VALUE!</v>
      </c>
      <c r="B3821" s="76" t="str">
        <f>IFERROR(VLOOKUP(ROWS($B$2394:B3821),$C$2394:$D$4108,2,FALSE),"")</f>
        <v/>
      </c>
      <c r="C3821" s="76">
        <f>IF(ISNUMBER(SEARCH($B$3,D3821)),MAXA($C$2393:C3820)+1,0)</f>
        <v>0</v>
      </c>
      <c r="D3821" s="119"/>
      <c r="M3821" s="119">
        <f>'اسماء العملاء'!A1429</f>
        <v>0</v>
      </c>
      <c r="N3821" s="120"/>
      <c r="O3821" s="58"/>
    </row>
    <row r="3822" spans="1:15" ht="21" customHeight="1" thickBot="1">
      <c r="A3822" s="112" t="e">
        <f ca="1">OFFSET($B$2394,,,COUNTIF($B$2394:B5536,"?*"))</f>
        <v>#VALUE!</v>
      </c>
      <c r="B3822" s="76" t="str">
        <f>IFERROR(VLOOKUP(ROWS($B$2394:B3822),$C$2394:$D$4108,2,FALSE),"")</f>
        <v/>
      </c>
      <c r="C3822" s="76">
        <f>IF(ISNUMBER(SEARCH($B$3,D3822)),MAXA($C$2393:C3821)+1,0)</f>
        <v>0</v>
      </c>
      <c r="D3822" s="119"/>
      <c r="M3822" s="119">
        <f>'اسماء العملاء'!A1430</f>
        <v>0</v>
      </c>
      <c r="N3822" s="120"/>
      <c r="O3822" s="58"/>
    </row>
    <row r="3823" spans="1:15" ht="21" customHeight="1" thickBot="1">
      <c r="A3823" s="112" t="e">
        <f ca="1">OFFSET($B$2394,,,COUNTIF($B$2394:B5537,"?*"))</f>
        <v>#VALUE!</v>
      </c>
      <c r="B3823" s="76" t="str">
        <f>IFERROR(VLOOKUP(ROWS($B$2394:B3823),$C$2394:$D$4108,2,FALSE),"")</f>
        <v/>
      </c>
      <c r="C3823" s="76">
        <f>IF(ISNUMBER(SEARCH($B$3,D3823)),MAXA($C$2393:C3822)+1,0)</f>
        <v>0</v>
      </c>
      <c r="D3823" s="119"/>
      <c r="M3823" s="119">
        <f>'اسماء العملاء'!A1431</f>
        <v>0</v>
      </c>
      <c r="N3823" s="120"/>
      <c r="O3823" s="58"/>
    </row>
    <row r="3824" spans="1:15" ht="21" customHeight="1" thickBot="1">
      <c r="A3824" s="112" t="e">
        <f ca="1">OFFSET($B$2394,,,COUNTIF($B$2394:B5538,"?*"))</f>
        <v>#VALUE!</v>
      </c>
      <c r="B3824" s="76" t="str">
        <f>IFERROR(VLOOKUP(ROWS($B$2394:B3824),$C$2394:$D$4108,2,FALSE),"")</f>
        <v/>
      </c>
      <c r="C3824" s="76">
        <f>IF(ISNUMBER(SEARCH($B$3,D3824)),MAXA($C$2393:C3823)+1,0)</f>
        <v>0</v>
      </c>
      <c r="D3824" s="119"/>
      <c r="M3824" s="119">
        <f>'اسماء العملاء'!A1432</f>
        <v>0</v>
      </c>
      <c r="N3824" s="120"/>
      <c r="O3824" s="58"/>
    </row>
    <row r="3825" spans="1:15" ht="21" customHeight="1" thickBot="1">
      <c r="A3825" s="112" t="e">
        <f ca="1">OFFSET($B$2394,,,COUNTIF($B$2394:B5539,"?*"))</f>
        <v>#VALUE!</v>
      </c>
      <c r="B3825" s="76" t="str">
        <f>IFERROR(VLOOKUP(ROWS($B$2394:B3825),$C$2394:$D$4108,2,FALSE),"")</f>
        <v/>
      </c>
      <c r="C3825" s="76">
        <f>IF(ISNUMBER(SEARCH($B$3,D3825)),MAXA($C$2393:C3824)+1,0)</f>
        <v>0</v>
      </c>
      <c r="D3825" s="119"/>
      <c r="M3825" s="119">
        <f>'اسماء العملاء'!A1433</f>
        <v>0</v>
      </c>
      <c r="N3825" s="120"/>
      <c r="O3825" s="58"/>
    </row>
    <row r="3826" spans="1:15" ht="21" customHeight="1" thickBot="1">
      <c r="A3826" s="112" t="e">
        <f ca="1">OFFSET($B$2394,,,COUNTIF($B$2394:B5540,"?*"))</f>
        <v>#VALUE!</v>
      </c>
      <c r="B3826" s="76" t="str">
        <f>IFERROR(VLOOKUP(ROWS($B$2394:B3826),$C$2394:$D$4108,2,FALSE),"")</f>
        <v/>
      </c>
      <c r="C3826" s="76">
        <f>IF(ISNUMBER(SEARCH($B$3,D3826)),MAXA($C$2393:C3825)+1,0)</f>
        <v>0</v>
      </c>
      <c r="D3826" s="119"/>
      <c r="M3826" s="119">
        <f>'اسماء العملاء'!A1434</f>
        <v>0</v>
      </c>
      <c r="N3826" s="120"/>
      <c r="O3826" s="58"/>
    </row>
    <row r="3827" spans="1:15" ht="21" customHeight="1" thickBot="1">
      <c r="A3827" s="112" t="e">
        <f ca="1">OFFSET($B$2394,,,COUNTIF($B$2394:B5541,"?*"))</f>
        <v>#VALUE!</v>
      </c>
      <c r="B3827" s="76" t="str">
        <f>IFERROR(VLOOKUP(ROWS($B$2394:B3827),$C$2394:$D$4108,2,FALSE),"")</f>
        <v/>
      </c>
      <c r="C3827" s="76">
        <f>IF(ISNUMBER(SEARCH($B$3,D3827)),MAXA($C$2393:C3826)+1,0)</f>
        <v>0</v>
      </c>
      <c r="D3827" s="119"/>
      <c r="M3827" s="119">
        <f>'اسماء العملاء'!A1435</f>
        <v>0</v>
      </c>
      <c r="N3827" s="120"/>
      <c r="O3827" s="58"/>
    </row>
    <row r="3828" spans="1:15" ht="21" customHeight="1" thickBot="1">
      <c r="A3828" s="112" t="e">
        <f ca="1">OFFSET($B$2394,,,COUNTIF($B$2394:B5542,"?*"))</f>
        <v>#VALUE!</v>
      </c>
      <c r="B3828" s="76" t="str">
        <f>IFERROR(VLOOKUP(ROWS($B$2394:B3828),$C$2394:$D$4108,2,FALSE),"")</f>
        <v/>
      </c>
      <c r="C3828" s="76">
        <f>IF(ISNUMBER(SEARCH($B$3,D3828)),MAXA($C$2393:C3827)+1,0)</f>
        <v>0</v>
      </c>
      <c r="D3828" s="119"/>
      <c r="M3828" s="119">
        <f>'اسماء العملاء'!A1436</f>
        <v>0</v>
      </c>
      <c r="N3828" s="120"/>
      <c r="O3828" s="58"/>
    </row>
    <row r="3829" spans="1:15" ht="21" customHeight="1" thickBot="1">
      <c r="A3829" s="112" t="e">
        <f ca="1">OFFSET($B$2394,,,COUNTIF($B$2394:B5543,"?*"))</f>
        <v>#VALUE!</v>
      </c>
      <c r="B3829" s="76" t="str">
        <f>IFERROR(VLOOKUP(ROWS($B$2394:B3829),$C$2394:$D$4108,2,FALSE),"")</f>
        <v/>
      </c>
      <c r="C3829" s="76">
        <f>IF(ISNUMBER(SEARCH($B$3,D3829)),MAXA($C$2393:C3828)+1,0)</f>
        <v>0</v>
      </c>
      <c r="D3829" s="119"/>
      <c r="M3829" s="119">
        <f>'اسماء العملاء'!A1437</f>
        <v>0</v>
      </c>
      <c r="N3829" s="120"/>
      <c r="O3829" s="58"/>
    </row>
    <row r="3830" spans="1:15" ht="21" customHeight="1" thickBot="1">
      <c r="A3830" s="112" t="e">
        <f ca="1">OFFSET($B$2394,,,COUNTIF($B$2394:B5544,"?*"))</f>
        <v>#VALUE!</v>
      </c>
      <c r="B3830" s="76" t="str">
        <f>IFERROR(VLOOKUP(ROWS($B$2394:B3830),$C$2394:$D$4108,2,FALSE),"")</f>
        <v/>
      </c>
      <c r="C3830" s="76">
        <f>IF(ISNUMBER(SEARCH($B$3,D3830)),MAXA($C$2393:C3829)+1,0)</f>
        <v>0</v>
      </c>
      <c r="D3830" s="119"/>
      <c r="M3830" s="119">
        <f>'اسماء العملاء'!A1438</f>
        <v>0</v>
      </c>
      <c r="N3830" s="120"/>
      <c r="O3830" s="58"/>
    </row>
    <row r="3831" spans="1:15" ht="21" customHeight="1" thickBot="1">
      <c r="A3831" s="112" t="e">
        <f ca="1">OFFSET($B$2394,,,COUNTIF($B$2394:B5545,"?*"))</f>
        <v>#VALUE!</v>
      </c>
      <c r="B3831" s="76" t="str">
        <f>IFERROR(VLOOKUP(ROWS($B$2394:B3831),$C$2394:$D$4108,2,FALSE),"")</f>
        <v/>
      </c>
      <c r="C3831" s="76">
        <f>IF(ISNUMBER(SEARCH($B$3,D3831)),MAXA($C$2393:C3830)+1,0)</f>
        <v>0</v>
      </c>
      <c r="D3831" s="119"/>
      <c r="M3831" s="119">
        <f>'اسماء العملاء'!A1439</f>
        <v>0</v>
      </c>
      <c r="N3831" s="120"/>
      <c r="O3831" s="58"/>
    </row>
    <row r="3832" spans="1:15" ht="21" customHeight="1" thickBot="1">
      <c r="A3832" s="112" t="e">
        <f ca="1">OFFSET($B$2394,,,COUNTIF($B$2394:B5546,"?*"))</f>
        <v>#VALUE!</v>
      </c>
      <c r="B3832" s="76" t="str">
        <f>IFERROR(VLOOKUP(ROWS($B$2394:B3832),$C$2394:$D$4108,2,FALSE),"")</f>
        <v/>
      </c>
      <c r="C3832" s="76">
        <f>IF(ISNUMBER(SEARCH($B$3,D3832)),MAXA($C$2393:C3831)+1,0)</f>
        <v>0</v>
      </c>
      <c r="D3832" s="119"/>
      <c r="M3832" s="119">
        <f>'اسماء العملاء'!A1440</f>
        <v>0</v>
      </c>
      <c r="N3832" s="120"/>
      <c r="O3832" s="58"/>
    </row>
    <row r="3833" spans="1:15" ht="21" customHeight="1" thickBot="1">
      <c r="A3833" s="112" t="e">
        <f ca="1">OFFSET($B$2394,,,COUNTIF($B$2394:B5547,"?*"))</f>
        <v>#VALUE!</v>
      </c>
      <c r="B3833" s="76" t="str">
        <f>IFERROR(VLOOKUP(ROWS($B$2394:B3833),$C$2394:$D$4108,2,FALSE),"")</f>
        <v/>
      </c>
      <c r="C3833" s="76">
        <f>IF(ISNUMBER(SEARCH($B$3,D3833)),MAXA($C$2393:C3832)+1,0)</f>
        <v>0</v>
      </c>
      <c r="D3833" s="119"/>
      <c r="M3833" s="119">
        <f>'اسماء العملاء'!A1441</f>
        <v>0</v>
      </c>
      <c r="N3833" s="120"/>
      <c r="O3833" s="58"/>
    </row>
    <row r="3834" spans="1:15" ht="21" customHeight="1" thickBot="1">
      <c r="A3834" s="112" t="e">
        <f ca="1">OFFSET($B$2394,,,COUNTIF($B$2394:B5548,"?*"))</f>
        <v>#VALUE!</v>
      </c>
      <c r="B3834" s="76" t="str">
        <f>IFERROR(VLOOKUP(ROWS($B$2394:B3834),$C$2394:$D$4108,2,FALSE),"")</f>
        <v/>
      </c>
      <c r="C3834" s="76">
        <f>IF(ISNUMBER(SEARCH($B$3,D3834)),MAXA($C$2393:C3833)+1,0)</f>
        <v>0</v>
      </c>
      <c r="D3834" s="119"/>
      <c r="M3834" s="119">
        <f>'اسماء العملاء'!A1442</f>
        <v>0</v>
      </c>
      <c r="N3834" s="120"/>
      <c r="O3834" s="58"/>
    </row>
    <row r="3835" spans="1:15" ht="21" customHeight="1" thickBot="1">
      <c r="A3835" s="112" t="e">
        <f ca="1">OFFSET($B$2394,,,COUNTIF($B$2394:B5549,"?*"))</f>
        <v>#VALUE!</v>
      </c>
      <c r="B3835" s="76" t="str">
        <f>IFERROR(VLOOKUP(ROWS($B$2394:B3835),$C$2394:$D$4108,2,FALSE),"")</f>
        <v/>
      </c>
      <c r="C3835" s="76">
        <f>IF(ISNUMBER(SEARCH($B$3,D3835)),MAXA($C$2393:C3834)+1,0)</f>
        <v>0</v>
      </c>
      <c r="D3835" s="119"/>
      <c r="M3835" s="119">
        <f>'اسماء العملاء'!A1443</f>
        <v>0</v>
      </c>
      <c r="N3835" s="120"/>
      <c r="O3835" s="58"/>
    </row>
    <row r="3836" spans="1:15" ht="21" customHeight="1" thickBot="1">
      <c r="A3836" s="112" t="e">
        <f ca="1">OFFSET($B$2394,,,COUNTIF($B$2394:B5550,"?*"))</f>
        <v>#VALUE!</v>
      </c>
      <c r="B3836" s="76" t="str">
        <f>IFERROR(VLOOKUP(ROWS($B$2394:B3836),$C$2394:$D$4108,2,FALSE),"")</f>
        <v/>
      </c>
      <c r="C3836" s="76">
        <f>IF(ISNUMBER(SEARCH($B$3,D3836)),MAXA($C$2393:C3835)+1,0)</f>
        <v>0</v>
      </c>
      <c r="D3836" s="119"/>
      <c r="M3836" s="119">
        <f>'اسماء العملاء'!A1444</f>
        <v>0</v>
      </c>
      <c r="N3836" s="120"/>
      <c r="O3836" s="58"/>
    </row>
    <row r="3837" spans="1:15" ht="21" customHeight="1" thickBot="1">
      <c r="A3837" s="112" t="e">
        <f ca="1">OFFSET($B$2394,,,COUNTIF($B$2394:B5551,"?*"))</f>
        <v>#VALUE!</v>
      </c>
      <c r="B3837" s="76" t="str">
        <f>IFERROR(VLOOKUP(ROWS($B$2394:B3837),$C$2394:$D$4108,2,FALSE),"")</f>
        <v/>
      </c>
      <c r="C3837" s="76">
        <f>IF(ISNUMBER(SEARCH($B$3,D3837)),MAXA($C$2393:C3836)+1,0)</f>
        <v>0</v>
      </c>
      <c r="D3837" s="119"/>
      <c r="M3837" s="119">
        <f>'اسماء العملاء'!A1445</f>
        <v>0</v>
      </c>
      <c r="N3837" s="120"/>
      <c r="O3837" s="58"/>
    </row>
    <row r="3838" spans="1:15" ht="21" customHeight="1" thickBot="1">
      <c r="A3838" s="112" t="e">
        <f ca="1">OFFSET($B$2394,,,COUNTIF($B$2394:B5552,"?*"))</f>
        <v>#VALUE!</v>
      </c>
      <c r="B3838" s="76" t="str">
        <f>IFERROR(VLOOKUP(ROWS($B$2394:B3838),$C$2394:$D$4108,2,FALSE),"")</f>
        <v/>
      </c>
      <c r="C3838" s="76">
        <f>IF(ISNUMBER(SEARCH($B$3,D3838)),MAXA($C$2393:C3837)+1,0)</f>
        <v>0</v>
      </c>
      <c r="D3838" s="119"/>
      <c r="M3838" s="119">
        <f>'اسماء العملاء'!A1446</f>
        <v>0</v>
      </c>
      <c r="N3838" s="120"/>
      <c r="O3838" s="58"/>
    </row>
    <row r="3839" spans="1:15" ht="21" customHeight="1" thickBot="1">
      <c r="A3839" s="112" t="e">
        <f ca="1">OFFSET($B$2394,,,COUNTIF($B$2394:B5553,"?*"))</f>
        <v>#VALUE!</v>
      </c>
      <c r="B3839" s="76" t="str">
        <f>IFERROR(VLOOKUP(ROWS($B$2394:B3839),$C$2394:$D$4108,2,FALSE),"")</f>
        <v/>
      </c>
      <c r="C3839" s="76">
        <f>IF(ISNUMBER(SEARCH($B$3,D3839)),MAXA($C$2393:C3838)+1,0)</f>
        <v>0</v>
      </c>
      <c r="D3839" s="119"/>
      <c r="M3839" s="119">
        <f>'اسماء العملاء'!A1447</f>
        <v>0</v>
      </c>
      <c r="N3839" s="120"/>
      <c r="O3839" s="58"/>
    </row>
    <row r="3840" spans="1:15" ht="21" customHeight="1" thickBot="1">
      <c r="A3840" s="112" t="e">
        <f ca="1">OFFSET($B$2394,,,COUNTIF($B$2394:B5554,"?*"))</f>
        <v>#VALUE!</v>
      </c>
      <c r="B3840" s="76" t="str">
        <f>IFERROR(VLOOKUP(ROWS($B$2394:B3840),$C$2394:$D$4108,2,FALSE),"")</f>
        <v/>
      </c>
      <c r="C3840" s="76">
        <f>IF(ISNUMBER(SEARCH($B$3,D3840)),MAXA($C$2393:C3839)+1,0)</f>
        <v>0</v>
      </c>
      <c r="D3840" s="119"/>
      <c r="M3840" s="119">
        <f>'اسماء العملاء'!A1448</f>
        <v>0</v>
      </c>
      <c r="N3840" s="120"/>
      <c r="O3840" s="58"/>
    </row>
    <row r="3841" spans="1:15" ht="21" customHeight="1" thickBot="1">
      <c r="A3841" s="112" t="e">
        <f ca="1">OFFSET($B$2394,,,COUNTIF($B$2394:B5555,"?*"))</f>
        <v>#VALUE!</v>
      </c>
      <c r="B3841" s="76" t="str">
        <f>IFERROR(VLOOKUP(ROWS($B$2394:B3841),$C$2394:$D$4108,2,FALSE),"")</f>
        <v/>
      </c>
      <c r="C3841" s="76">
        <f>IF(ISNUMBER(SEARCH($B$3,D3841)),MAXA($C$2393:C3840)+1,0)</f>
        <v>0</v>
      </c>
      <c r="D3841" s="119"/>
      <c r="M3841" s="119">
        <f>'اسماء العملاء'!A1449</f>
        <v>0</v>
      </c>
      <c r="N3841" s="120"/>
      <c r="O3841" s="58"/>
    </row>
    <row r="3842" spans="1:15" ht="21" customHeight="1" thickBot="1">
      <c r="A3842" s="112" t="e">
        <f ca="1">OFFSET($B$2394,,,COUNTIF($B$2394:B5556,"?*"))</f>
        <v>#VALUE!</v>
      </c>
      <c r="B3842" s="76" t="str">
        <f>IFERROR(VLOOKUP(ROWS($B$2394:B3842),$C$2394:$D$4108,2,FALSE),"")</f>
        <v/>
      </c>
      <c r="C3842" s="76">
        <f>IF(ISNUMBER(SEARCH($B$3,D3842)),MAXA($C$2393:C3841)+1,0)</f>
        <v>0</v>
      </c>
      <c r="D3842" s="119"/>
      <c r="M3842" s="119">
        <f>'اسماء العملاء'!A1450</f>
        <v>0</v>
      </c>
      <c r="N3842" s="120"/>
      <c r="O3842" s="58"/>
    </row>
    <row r="3843" spans="1:15" ht="21" customHeight="1" thickBot="1">
      <c r="A3843" s="112" t="e">
        <f ca="1">OFFSET($B$2394,,,COUNTIF($B$2394:B5557,"?*"))</f>
        <v>#VALUE!</v>
      </c>
      <c r="B3843" s="76" t="str">
        <f>IFERROR(VLOOKUP(ROWS($B$2394:B3843),$C$2394:$D$4108,2,FALSE),"")</f>
        <v/>
      </c>
      <c r="C3843" s="76">
        <f>IF(ISNUMBER(SEARCH($B$3,D3843)),MAXA($C$2393:C3842)+1,0)</f>
        <v>0</v>
      </c>
      <c r="D3843" s="119"/>
      <c r="M3843" s="119">
        <f>'اسماء العملاء'!A1451</f>
        <v>0</v>
      </c>
      <c r="N3843" s="120"/>
      <c r="O3843" s="58"/>
    </row>
    <row r="3844" spans="1:15" ht="21" customHeight="1" thickBot="1">
      <c r="A3844" s="112" t="e">
        <f ca="1">OFFSET($B$2394,,,COUNTIF($B$2394:B5558,"?*"))</f>
        <v>#VALUE!</v>
      </c>
      <c r="B3844" s="76" t="str">
        <f>IFERROR(VLOOKUP(ROWS($B$2394:B3844),$C$2394:$D$4108,2,FALSE),"")</f>
        <v/>
      </c>
      <c r="C3844" s="76">
        <f>IF(ISNUMBER(SEARCH($B$3,D3844)),MAXA($C$2393:C3843)+1,0)</f>
        <v>0</v>
      </c>
      <c r="D3844" s="119"/>
      <c r="M3844" s="119">
        <f>'اسماء العملاء'!A1452</f>
        <v>0</v>
      </c>
      <c r="N3844" s="120"/>
      <c r="O3844" s="58"/>
    </row>
    <row r="3845" spans="1:15" ht="21" customHeight="1" thickBot="1">
      <c r="A3845" s="112" t="e">
        <f ca="1">OFFSET($B$2394,,,COUNTIF($B$2394:B5559,"?*"))</f>
        <v>#VALUE!</v>
      </c>
      <c r="B3845" s="76" t="str">
        <f>IFERROR(VLOOKUP(ROWS($B$2394:B3845),$C$2394:$D$4108,2,FALSE),"")</f>
        <v/>
      </c>
      <c r="C3845" s="76">
        <f>IF(ISNUMBER(SEARCH($B$3,D3845)),MAXA($C$2393:C3844)+1,0)</f>
        <v>0</v>
      </c>
      <c r="D3845" s="119"/>
      <c r="M3845" s="119">
        <f>'اسماء العملاء'!A1453</f>
        <v>0</v>
      </c>
      <c r="N3845" s="120"/>
      <c r="O3845" s="58"/>
    </row>
    <row r="3846" spans="1:15" ht="21" customHeight="1" thickBot="1">
      <c r="A3846" s="112" t="e">
        <f ca="1">OFFSET($B$2394,,,COUNTIF($B$2394:B5560,"?*"))</f>
        <v>#VALUE!</v>
      </c>
      <c r="B3846" s="76" t="str">
        <f>IFERROR(VLOOKUP(ROWS($B$2394:B3846),$C$2394:$D$4108,2,FALSE),"")</f>
        <v/>
      </c>
      <c r="C3846" s="76">
        <f>IF(ISNUMBER(SEARCH($B$3,D3846)),MAXA($C$2393:C3845)+1,0)</f>
        <v>0</v>
      </c>
      <c r="D3846" s="119"/>
      <c r="M3846" s="119">
        <f>'اسماء العملاء'!A1454</f>
        <v>0</v>
      </c>
      <c r="N3846" s="120"/>
      <c r="O3846" s="58"/>
    </row>
    <row r="3847" spans="1:15" ht="21" customHeight="1" thickBot="1">
      <c r="A3847" s="112" t="e">
        <f ca="1">OFFSET($B$2394,,,COUNTIF($B$2394:B5561,"?*"))</f>
        <v>#VALUE!</v>
      </c>
      <c r="B3847" s="76" t="str">
        <f>IFERROR(VLOOKUP(ROWS($B$2394:B3847),$C$2394:$D$4108,2,FALSE),"")</f>
        <v/>
      </c>
      <c r="C3847" s="76">
        <f>IF(ISNUMBER(SEARCH($B$3,D3847)),MAXA($C$2393:C3846)+1,0)</f>
        <v>0</v>
      </c>
      <c r="D3847" s="119"/>
      <c r="M3847" s="119">
        <f>'اسماء العملاء'!A1455</f>
        <v>0</v>
      </c>
      <c r="N3847" s="120"/>
      <c r="O3847" s="58"/>
    </row>
    <row r="3848" spans="1:15" ht="21" customHeight="1" thickBot="1">
      <c r="A3848" s="112" t="e">
        <f ca="1">OFFSET($B$2394,,,COUNTIF($B$2394:B5562,"?*"))</f>
        <v>#VALUE!</v>
      </c>
      <c r="B3848" s="76" t="str">
        <f>IFERROR(VLOOKUP(ROWS($B$2394:B3848),$C$2394:$D$4108,2,FALSE),"")</f>
        <v/>
      </c>
      <c r="C3848" s="76">
        <f>IF(ISNUMBER(SEARCH($B$3,D3848)),MAXA($C$2393:C3847)+1,0)</f>
        <v>0</v>
      </c>
      <c r="D3848" s="119"/>
      <c r="M3848" s="119">
        <f>'اسماء العملاء'!A1456</f>
        <v>0</v>
      </c>
      <c r="N3848" s="120"/>
      <c r="O3848" s="58"/>
    </row>
    <row r="3849" spans="1:15" ht="21" customHeight="1" thickBot="1">
      <c r="A3849" s="112" t="e">
        <f ca="1">OFFSET($B$2394,,,COUNTIF($B$2394:B5563,"?*"))</f>
        <v>#VALUE!</v>
      </c>
      <c r="B3849" s="76" t="str">
        <f>IFERROR(VLOOKUP(ROWS($B$2394:B3849),$C$2394:$D$4108,2,FALSE),"")</f>
        <v/>
      </c>
      <c r="C3849" s="76">
        <f>IF(ISNUMBER(SEARCH($B$3,D3849)),MAXA($C$2393:C3848)+1,0)</f>
        <v>0</v>
      </c>
      <c r="D3849" s="119"/>
      <c r="M3849" s="119">
        <f>'اسماء العملاء'!A1457</f>
        <v>0</v>
      </c>
      <c r="N3849" s="120"/>
      <c r="O3849" s="58"/>
    </row>
    <row r="3850" spans="1:15" ht="21" customHeight="1" thickBot="1">
      <c r="A3850" s="112" t="e">
        <f ca="1">OFFSET($B$2394,,,COUNTIF($B$2394:B5564,"?*"))</f>
        <v>#VALUE!</v>
      </c>
      <c r="B3850" s="76" t="str">
        <f>IFERROR(VLOOKUP(ROWS($B$2394:B3850),$C$2394:$D$4108,2,FALSE),"")</f>
        <v/>
      </c>
      <c r="C3850" s="76">
        <f>IF(ISNUMBER(SEARCH($B$3,D3850)),MAXA($C$2393:C3849)+1,0)</f>
        <v>0</v>
      </c>
      <c r="D3850" s="119"/>
      <c r="M3850" s="119">
        <f>'اسماء العملاء'!A1458</f>
        <v>0</v>
      </c>
      <c r="N3850" s="120"/>
      <c r="O3850" s="58"/>
    </row>
    <row r="3851" spans="1:15" ht="21" customHeight="1" thickBot="1">
      <c r="A3851" s="112" t="e">
        <f ca="1">OFFSET($B$2394,,,COUNTIF($B$2394:B5565,"?*"))</f>
        <v>#VALUE!</v>
      </c>
      <c r="B3851" s="76" t="str">
        <f>IFERROR(VLOOKUP(ROWS($B$2394:B3851),$C$2394:$D$4108,2,FALSE),"")</f>
        <v/>
      </c>
      <c r="C3851" s="76">
        <f>IF(ISNUMBER(SEARCH($B$3,D3851)),MAXA($C$2393:C3850)+1,0)</f>
        <v>0</v>
      </c>
      <c r="D3851" s="119"/>
      <c r="M3851" s="119">
        <f>'اسماء العملاء'!A1459</f>
        <v>0</v>
      </c>
      <c r="N3851" s="120"/>
      <c r="O3851" s="58"/>
    </row>
    <row r="3852" spans="1:15" ht="21" customHeight="1" thickBot="1">
      <c r="A3852" s="112" t="e">
        <f ca="1">OFFSET($B$2394,,,COUNTIF($B$2394:B5566,"?*"))</f>
        <v>#VALUE!</v>
      </c>
      <c r="B3852" s="76" t="str">
        <f>IFERROR(VLOOKUP(ROWS($B$2394:B3852),$C$2394:$D$4108,2,FALSE),"")</f>
        <v/>
      </c>
      <c r="C3852" s="76">
        <f>IF(ISNUMBER(SEARCH($B$3,D3852)),MAXA($C$2393:C3851)+1,0)</f>
        <v>0</v>
      </c>
      <c r="D3852" s="119"/>
      <c r="M3852" s="119">
        <f>'اسماء العملاء'!A1460</f>
        <v>0</v>
      </c>
      <c r="N3852" s="120"/>
      <c r="O3852" s="58"/>
    </row>
    <row r="3853" spans="1:15" ht="21" customHeight="1" thickBot="1">
      <c r="A3853" s="112" t="e">
        <f ca="1">OFFSET($B$2394,,,COUNTIF($B$2394:B5567,"?*"))</f>
        <v>#VALUE!</v>
      </c>
      <c r="B3853" s="76" t="str">
        <f>IFERROR(VLOOKUP(ROWS($B$2394:B3853),$C$2394:$D$4108,2,FALSE),"")</f>
        <v/>
      </c>
      <c r="C3853" s="76">
        <f>IF(ISNUMBER(SEARCH($B$3,D3853)),MAXA($C$2393:C3852)+1,0)</f>
        <v>0</v>
      </c>
      <c r="D3853" s="119"/>
      <c r="M3853" s="119">
        <f>'اسماء العملاء'!A1461</f>
        <v>0</v>
      </c>
      <c r="N3853" s="120"/>
      <c r="O3853" s="58"/>
    </row>
    <row r="3854" spans="1:15" ht="21" customHeight="1" thickBot="1">
      <c r="A3854" s="112" t="e">
        <f ca="1">OFFSET($B$2394,,,COUNTIF($B$2394:B5568,"?*"))</f>
        <v>#VALUE!</v>
      </c>
      <c r="B3854" s="76" t="str">
        <f>IFERROR(VLOOKUP(ROWS($B$2394:B3854),$C$2394:$D$4108,2,FALSE),"")</f>
        <v/>
      </c>
      <c r="C3854" s="76">
        <f>IF(ISNUMBER(SEARCH($B$3,D3854)),MAXA($C$2393:C3853)+1,0)</f>
        <v>0</v>
      </c>
      <c r="D3854" s="119"/>
      <c r="M3854" s="119">
        <f>'اسماء العملاء'!A1462</f>
        <v>0</v>
      </c>
      <c r="N3854" s="120"/>
      <c r="O3854" s="58"/>
    </row>
    <row r="3855" spans="1:15" ht="21" customHeight="1" thickBot="1">
      <c r="A3855" s="112" t="e">
        <f ca="1">OFFSET($B$2394,,,COUNTIF($B$2394:B5569,"?*"))</f>
        <v>#VALUE!</v>
      </c>
      <c r="B3855" s="76" t="str">
        <f>IFERROR(VLOOKUP(ROWS($B$2394:B3855),$C$2394:$D$4108,2,FALSE),"")</f>
        <v/>
      </c>
      <c r="C3855" s="76">
        <f>IF(ISNUMBER(SEARCH($B$3,D3855)),MAXA($C$2393:C3854)+1,0)</f>
        <v>0</v>
      </c>
      <c r="D3855" s="119"/>
      <c r="M3855" s="119">
        <f>'اسماء العملاء'!A1463</f>
        <v>0</v>
      </c>
      <c r="N3855" s="120"/>
      <c r="O3855" s="58"/>
    </row>
    <row r="3856" spans="1:15" ht="21" customHeight="1" thickBot="1">
      <c r="A3856" s="112" t="e">
        <f ca="1">OFFSET($B$2394,,,COUNTIF($B$2394:B5570,"?*"))</f>
        <v>#VALUE!</v>
      </c>
      <c r="B3856" s="76" t="str">
        <f>IFERROR(VLOOKUP(ROWS($B$2394:B3856),$C$2394:$D$4108,2,FALSE),"")</f>
        <v/>
      </c>
      <c r="C3856" s="76">
        <f>IF(ISNUMBER(SEARCH($B$3,D3856)),MAXA($C$2393:C3855)+1,0)</f>
        <v>0</v>
      </c>
      <c r="D3856" s="119"/>
      <c r="M3856" s="119">
        <f>'اسماء العملاء'!A1464</f>
        <v>0</v>
      </c>
      <c r="N3856" s="120"/>
      <c r="O3856" s="58"/>
    </row>
    <row r="3857" spans="1:15" ht="21" customHeight="1" thickBot="1">
      <c r="A3857" s="112" t="e">
        <f ca="1">OFFSET($B$2394,,,COUNTIF($B$2394:B5571,"?*"))</f>
        <v>#VALUE!</v>
      </c>
      <c r="B3857" s="76" t="str">
        <f>IFERROR(VLOOKUP(ROWS($B$2394:B3857),$C$2394:$D$4108,2,FALSE),"")</f>
        <v/>
      </c>
      <c r="C3857" s="76">
        <f>IF(ISNUMBER(SEARCH($B$3,D3857)),MAXA($C$2393:C3856)+1,0)</f>
        <v>0</v>
      </c>
      <c r="D3857" s="119"/>
      <c r="M3857" s="119">
        <f>'اسماء العملاء'!A1465</f>
        <v>0</v>
      </c>
      <c r="N3857" s="120"/>
      <c r="O3857" s="58"/>
    </row>
    <row r="3858" spans="1:15" ht="21" customHeight="1" thickBot="1">
      <c r="A3858" s="112" t="e">
        <f ca="1">OFFSET($B$2394,,,COUNTIF($B$2394:B5572,"?*"))</f>
        <v>#VALUE!</v>
      </c>
      <c r="B3858" s="76" t="str">
        <f>IFERROR(VLOOKUP(ROWS($B$2394:B3858),$C$2394:$D$4108,2,FALSE),"")</f>
        <v/>
      </c>
      <c r="C3858" s="76">
        <f>IF(ISNUMBER(SEARCH($B$3,D3858)),MAXA($C$2393:C3857)+1,0)</f>
        <v>0</v>
      </c>
      <c r="D3858" s="119"/>
      <c r="M3858" s="119">
        <f>'اسماء العملاء'!A1466</f>
        <v>0</v>
      </c>
      <c r="N3858" s="120"/>
      <c r="O3858" s="58"/>
    </row>
    <row r="3859" spans="1:15" ht="21" customHeight="1" thickBot="1">
      <c r="A3859" s="112" t="e">
        <f ca="1">OFFSET($B$2394,,,COUNTIF($B$2394:B5573,"?*"))</f>
        <v>#VALUE!</v>
      </c>
      <c r="B3859" s="76" t="str">
        <f>IFERROR(VLOOKUP(ROWS($B$2394:B3859),$C$2394:$D$4108,2,FALSE),"")</f>
        <v/>
      </c>
      <c r="C3859" s="76">
        <f>IF(ISNUMBER(SEARCH($B$3,D3859)),MAXA($C$2393:C3858)+1,0)</f>
        <v>0</v>
      </c>
      <c r="D3859" s="119"/>
      <c r="M3859" s="119">
        <f>'اسماء العملاء'!A1467</f>
        <v>0</v>
      </c>
      <c r="N3859" s="120"/>
      <c r="O3859" s="58"/>
    </row>
    <row r="3860" spans="1:15" ht="21" customHeight="1" thickBot="1">
      <c r="A3860" s="112" t="e">
        <f ca="1">OFFSET($B$2394,,,COUNTIF($B$2394:B5574,"?*"))</f>
        <v>#VALUE!</v>
      </c>
      <c r="B3860" s="76" t="str">
        <f>IFERROR(VLOOKUP(ROWS($B$2394:B3860),$C$2394:$D$4108,2,FALSE),"")</f>
        <v/>
      </c>
      <c r="C3860" s="76">
        <f>IF(ISNUMBER(SEARCH($B$3,D3860)),MAXA($C$2393:C3859)+1,0)</f>
        <v>0</v>
      </c>
      <c r="D3860" s="119"/>
      <c r="M3860" s="119">
        <f>'اسماء العملاء'!A1468</f>
        <v>0</v>
      </c>
      <c r="N3860" s="120"/>
      <c r="O3860" s="58"/>
    </row>
    <row r="3861" spans="1:15" ht="21" customHeight="1" thickBot="1">
      <c r="A3861" s="112" t="e">
        <f ca="1">OFFSET($B$2394,,,COUNTIF($B$2394:B5575,"?*"))</f>
        <v>#VALUE!</v>
      </c>
      <c r="B3861" s="76" t="str">
        <f>IFERROR(VLOOKUP(ROWS($B$2394:B3861),$C$2394:$D$4108,2,FALSE),"")</f>
        <v/>
      </c>
      <c r="C3861" s="76">
        <f>IF(ISNUMBER(SEARCH($B$3,D3861)),MAXA($C$2393:C3860)+1,0)</f>
        <v>0</v>
      </c>
      <c r="D3861" s="119"/>
      <c r="M3861" s="119">
        <f>'اسماء العملاء'!A1469</f>
        <v>0</v>
      </c>
      <c r="N3861" s="120"/>
      <c r="O3861" s="58"/>
    </row>
    <row r="3862" spans="1:15" ht="21" customHeight="1" thickBot="1">
      <c r="A3862" s="112" t="e">
        <f ca="1">OFFSET($B$2394,,,COUNTIF($B$2394:B5576,"?*"))</f>
        <v>#VALUE!</v>
      </c>
      <c r="B3862" s="76" t="str">
        <f>IFERROR(VLOOKUP(ROWS($B$2394:B3862),$C$2394:$D$4108,2,FALSE),"")</f>
        <v/>
      </c>
      <c r="C3862" s="76">
        <f>IF(ISNUMBER(SEARCH($B$3,D3862)),MAXA($C$2393:C3861)+1,0)</f>
        <v>0</v>
      </c>
      <c r="D3862" s="119"/>
      <c r="M3862" s="119">
        <f>'اسماء العملاء'!A1470</f>
        <v>0</v>
      </c>
      <c r="N3862" s="120"/>
      <c r="O3862" s="58"/>
    </row>
    <row r="3863" spans="1:15" ht="21" customHeight="1" thickBot="1">
      <c r="A3863" s="112" t="e">
        <f ca="1">OFFSET($B$2394,,,COUNTIF($B$2394:B5577,"?*"))</f>
        <v>#VALUE!</v>
      </c>
      <c r="B3863" s="76" t="str">
        <f>IFERROR(VLOOKUP(ROWS($B$2394:B3863),$C$2394:$D$4108,2,FALSE),"")</f>
        <v/>
      </c>
      <c r="C3863" s="76">
        <f>IF(ISNUMBER(SEARCH($B$3,D3863)),MAXA($C$2393:C3862)+1,0)</f>
        <v>0</v>
      </c>
      <c r="D3863" s="119"/>
      <c r="M3863" s="119">
        <f>'اسماء العملاء'!A1471</f>
        <v>0</v>
      </c>
      <c r="N3863" s="120"/>
      <c r="O3863" s="58"/>
    </row>
    <row r="3864" spans="1:15" ht="21" customHeight="1" thickBot="1">
      <c r="A3864" s="112" t="e">
        <f ca="1">OFFSET($B$2394,,,COUNTIF($B$2394:B5578,"?*"))</f>
        <v>#VALUE!</v>
      </c>
      <c r="B3864" s="76" t="str">
        <f>IFERROR(VLOOKUP(ROWS($B$2394:B3864),$C$2394:$D$4108,2,FALSE),"")</f>
        <v/>
      </c>
      <c r="C3864" s="76">
        <f>IF(ISNUMBER(SEARCH($B$3,D3864)),MAXA($C$2393:C3863)+1,0)</f>
        <v>0</v>
      </c>
      <c r="D3864" s="119"/>
      <c r="M3864" s="119">
        <f>'اسماء العملاء'!A1472</f>
        <v>0</v>
      </c>
      <c r="N3864" s="120"/>
      <c r="O3864" s="58"/>
    </row>
    <row r="3865" spans="1:15" ht="21" customHeight="1" thickBot="1">
      <c r="A3865" s="112" t="e">
        <f ca="1">OFFSET($B$2394,,,COUNTIF($B$2394:B5579,"?*"))</f>
        <v>#VALUE!</v>
      </c>
      <c r="B3865" s="76" t="str">
        <f>IFERROR(VLOOKUP(ROWS($B$2394:B3865),$C$2394:$D$4108,2,FALSE),"")</f>
        <v/>
      </c>
      <c r="C3865" s="76">
        <f>IF(ISNUMBER(SEARCH($B$3,D3865)),MAXA($C$2393:C3864)+1,0)</f>
        <v>0</v>
      </c>
      <c r="D3865" s="119"/>
      <c r="M3865" s="119">
        <f>'اسماء العملاء'!A1473</f>
        <v>0</v>
      </c>
      <c r="N3865" s="120"/>
      <c r="O3865" s="58"/>
    </row>
    <row r="3866" spans="1:15" ht="21" customHeight="1" thickBot="1">
      <c r="A3866" s="112" t="e">
        <f ca="1">OFFSET($B$2394,,,COUNTIF($B$2394:B5580,"?*"))</f>
        <v>#VALUE!</v>
      </c>
      <c r="B3866" s="76" t="str">
        <f>IFERROR(VLOOKUP(ROWS($B$2394:B3866),$C$2394:$D$4108,2,FALSE),"")</f>
        <v/>
      </c>
      <c r="C3866" s="76">
        <f>IF(ISNUMBER(SEARCH($B$3,D3866)),MAXA($C$2393:C3865)+1,0)</f>
        <v>0</v>
      </c>
      <c r="D3866" s="119"/>
      <c r="M3866" s="119">
        <f>'اسماء العملاء'!A1474</f>
        <v>0</v>
      </c>
      <c r="N3866" s="120"/>
      <c r="O3866" s="58"/>
    </row>
    <row r="3867" spans="1:15" ht="21" customHeight="1" thickBot="1">
      <c r="A3867" s="112" t="e">
        <f ca="1">OFFSET($B$2394,,,COUNTIF($B$2394:B5581,"?*"))</f>
        <v>#VALUE!</v>
      </c>
      <c r="B3867" s="76" t="str">
        <f>IFERROR(VLOOKUP(ROWS($B$2394:B3867),$C$2394:$D$4108,2,FALSE),"")</f>
        <v/>
      </c>
      <c r="C3867" s="76">
        <f>IF(ISNUMBER(SEARCH($B$3,D3867)),MAXA($C$2393:C3866)+1,0)</f>
        <v>0</v>
      </c>
      <c r="D3867" s="119"/>
      <c r="M3867" s="119">
        <f>'اسماء العملاء'!A1475</f>
        <v>0</v>
      </c>
      <c r="N3867" s="120"/>
      <c r="O3867" s="58"/>
    </row>
    <row r="3868" spans="1:15" ht="21" customHeight="1" thickBot="1">
      <c r="A3868" s="112" t="e">
        <f ca="1">OFFSET($B$2394,,,COUNTIF($B$2394:B5582,"?*"))</f>
        <v>#VALUE!</v>
      </c>
      <c r="B3868" s="76" t="str">
        <f>IFERROR(VLOOKUP(ROWS($B$2394:B3868),$C$2394:$D$4108,2,FALSE),"")</f>
        <v/>
      </c>
      <c r="C3868" s="76">
        <f>IF(ISNUMBER(SEARCH($B$3,D3868)),MAXA($C$2393:C3867)+1,0)</f>
        <v>0</v>
      </c>
      <c r="D3868" s="119"/>
      <c r="M3868" s="119">
        <f>'اسماء العملاء'!A1476</f>
        <v>0</v>
      </c>
      <c r="N3868" s="120"/>
      <c r="O3868" s="58"/>
    </row>
    <row r="3869" spans="1:15" ht="21" customHeight="1" thickBot="1">
      <c r="A3869" s="112" t="e">
        <f ca="1">OFFSET($B$2394,,,COUNTIF($B$2394:B5583,"?*"))</f>
        <v>#VALUE!</v>
      </c>
      <c r="B3869" s="76" t="str">
        <f>IFERROR(VLOOKUP(ROWS($B$2394:B3869),$C$2394:$D$4108,2,FALSE),"")</f>
        <v/>
      </c>
      <c r="C3869" s="76">
        <f>IF(ISNUMBER(SEARCH($B$3,D3869)),MAXA($C$2393:C3868)+1,0)</f>
        <v>0</v>
      </c>
      <c r="D3869" s="119"/>
      <c r="M3869" s="119">
        <f>'اسماء العملاء'!A1477</f>
        <v>0</v>
      </c>
      <c r="N3869" s="120"/>
      <c r="O3869" s="58"/>
    </row>
    <row r="3870" spans="1:15" ht="21" customHeight="1" thickBot="1">
      <c r="A3870" s="112" t="e">
        <f ca="1">OFFSET($B$2394,,,COUNTIF($B$2394:B5584,"?*"))</f>
        <v>#VALUE!</v>
      </c>
      <c r="B3870" s="76" t="str">
        <f>IFERROR(VLOOKUP(ROWS($B$2394:B3870),$C$2394:$D$4108,2,FALSE),"")</f>
        <v/>
      </c>
      <c r="C3870" s="76">
        <f>IF(ISNUMBER(SEARCH($B$3,D3870)),MAXA($C$2393:C3869)+1,0)</f>
        <v>0</v>
      </c>
      <c r="D3870" s="119"/>
      <c r="M3870" s="119">
        <f>'اسماء العملاء'!A1478</f>
        <v>0</v>
      </c>
      <c r="N3870" s="120"/>
      <c r="O3870" s="58"/>
    </row>
    <row r="3871" spans="1:15" ht="21" customHeight="1" thickBot="1">
      <c r="A3871" s="112" t="e">
        <f ca="1">OFFSET($B$2394,,,COUNTIF($B$2394:B5585,"?*"))</f>
        <v>#VALUE!</v>
      </c>
      <c r="B3871" s="76" t="str">
        <f>IFERROR(VLOOKUP(ROWS($B$2394:B3871),$C$2394:$D$4108,2,FALSE),"")</f>
        <v/>
      </c>
      <c r="C3871" s="76">
        <f>IF(ISNUMBER(SEARCH($B$3,D3871)),MAXA($C$2393:C3870)+1,0)</f>
        <v>0</v>
      </c>
      <c r="D3871" s="119"/>
      <c r="M3871" s="119">
        <f>'اسماء العملاء'!A1479</f>
        <v>0</v>
      </c>
      <c r="N3871" s="120"/>
      <c r="O3871" s="58"/>
    </row>
    <row r="3872" spans="1:15" ht="21" customHeight="1" thickBot="1">
      <c r="A3872" s="112" t="e">
        <f ca="1">OFFSET($B$2394,,,COUNTIF($B$2394:B5586,"?*"))</f>
        <v>#VALUE!</v>
      </c>
      <c r="B3872" s="76" t="str">
        <f>IFERROR(VLOOKUP(ROWS($B$2394:B3872),$C$2394:$D$4108,2,FALSE),"")</f>
        <v/>
      </c>
      <c r="C3872" s="76">
        <f>IF(ISNUMBER(SEARCH($B$3,D3872)),MAXA($C$2393:C3871)+1,0)</f>
        <v>0</v>
      </c>
      <c r="D3872" s="119"/>
      <c r="M3872" s="119">
        <f>'اسماء العملاء'!A1480</f>
        <v>0</v>
      </c>
      <c r="N3872" s="120"/>
      <c r="O3872" s="58"/>
    </row>
    <row r="3873" spans="1:15" ht="21" customHeight="1" thickBot="1">
      <c r="A3873" s="112" t="e">
        <f ca="1">OFFSET($B$2394,,,COUNTIF($B$2394:B5587,"?*"))</f>
        <v>#VALUE!</v>
      </c>
      <c r="B3873" s="76" t="str">
        <f>IFERROR(VLOOKUP(ROWS($B$2394:B3873),$C$2394:$D$4108,2,FALSE),"")</f>
        <v/>
      </c>
      <c r="C3873" s="76">
        <f>IF(ISNUMBER(SEARCH($B$3,D3873)),MAXA($C$2393:C3872)+1,0)</f>
        <v>0</v>
      </c>
      <c r="D3873" s="119"/>
      <c r="M3873" s="119">
        <f>'اسماء العملاء'!A1481</f>
        <v>0</v>
      </c>
      <c r="N3873" s="120"/>
      <c r="O3873" s="58"/>
    </row>
    <row r="3874" spans="1:15" ht="21" customHeight="1" thickBot="1">
      <c r="A3874" s="112" t="e">
        <f ca="1">OFFSET($B$2394,,,COUNTIF($B$2394:B5588,"?*"))</f>
        <v>#VALUE!</v>
      </c>
      <c r="B3874" s="76" t="str">
        <f>IFERROR(VLOOKUP(ROWS($B$2394:B3874),$C$2394:$D$4108,2,FALSE),"")</f>
        <v/>
      </c>
      <c r="C3874" s="76">
        <f>IF(ISNUMBER(SEARCH($B$3,D3874)),MAXA($C$2393:C3873)+1,0)</f>
        <v>0</v>
      </c>
      <c r="D3874" s="119"/>
      <c r="M3874" s="119">
        <f>'اسماء العملاء'!A1482</f>
        <v>0</v>
      </c>
      <c r="N3874" s="120"/>
      <c r="O3874" s="58"/>
    </row>
    <row r="3875" spans="1:15" ht="21" customHeight="1" thickBot="1">
      <c r="A3875" s="112" t="e">
        <f ca="1">OFFSET($B$2394,,,COUNTIF($B$2394:B5589,"?*"))</f>
        <v>#VALUE!</v>
      </c>
      <c r="B3875" s="76" t="str">
        <f>IFERROR(VLOOKUP(ROWS($B$2394:B3875),$C$2394:$D$4108,2,FALSE),"")</f>
        <v/>
      </c>
      <c r="C3875" s="76">
        <f>IF(ISNUMBER(SEARCH($B$3,D3875)),MAXA($C$2393:C3874)+1,0)</f>
        <v>0</v>
      </c>
      <c r="D3875" s="119"/>
      <c r="M3875" s="119">
        <f>'اسماء العملاء'!A1483</f>
        <v>0</v>
      </c>
      <c r="N3875" s="120"/>
      <c r="O3875" s="58"/>
    </row>
    <row r="3876" spans="1:15" ht="21" customHeight="1" thickBot="1">
      <c r="A3876" s="112" t="e">
        <f ca="1">OFFSET($B$2394,,,COUNTIF($B$2394:B5590,"?*"))</f>
        <v>#VALUE!</v>
      </c>
      <c r="B3876" s="76" t="str">
        <f>IFERROR(VLOOKUP(ROWS($B$2394:B3876),$C$2394:$D$4108,2,FALSE),"")</f>
        <v/>
      </c>
      <c r="C3876" s="76">
        <f>IF(ISNUMBER(SEARCH($B$3,D3876)),MAXA($C$2393:C3875)+1,0)</f>
        <v>0</v>
      </c>
      <c r="D3876" s="119"/>
      <c r="M3876" s="119">
        <f>'اسماء العملاء'!A1484</f>
        <v>0</v>
      </c>
      <c r="N3876" s="120"/>
      <c r="O3876" s="58"/>
    </row>
    <row r="3877" spans="1:15" ht="21" customHeight="1" thickBot="1">
      <c r="A3877" s="112" t="e">
        <f ca="1">OFFSET($B$2394,,,COUNTIF($B$2394:B5591,"?*"))</f>
        <v>#VALUE!</v>
      </c>
      <c r="B3877" s="76" t="str">
        <f>IFERROR(VLOOKUP(ROWS($B$2394:B3877),$C$2394:$D$4108,2,FALSE),"")</f>
        <v/>
      </c>
      <c r="C3877" s="76">
        <f>IF(ISNUMBER(SEARCH($B$3,D3877)),MAXA($C$2393:C3876)+1,0)</f>
        <v>0</v>
      </c>
      <c r="D3877" s="119"/>
      <c r="M3877" s="119">
        <f>'اسماء العملاء'!A1485</f>
        <v>0</v>
      </c>
      <c r="N3877" s="120"/>
      <c r="O3877" s="58"/>
    </row>
    <row r="3878" spans="1:15" ht="21" customHeight="1" thickBot="1">
      <c r="A3878" s="112" t="e">
        <f ca="1">OFFSET($B$2394,,,COUNTIF($B$2394:B5592,"?*"))</f>
        <v>#VALUE!</v>
      </c>
      <c r="B3878" s="76" t="str">
        <f>IFERROR(VLOOKUP(ROWS($B$2394:B3878),$C$2394:$D$4108,2,FALSE),"")</f>
        <v/>
      </c>
      <c r="C3878" s="76">
        <f>IF(ISNUMBER(SEARCH($B$3,D3878)),MAXA($C$2393:C3877)+1,0)</f>
        <v>0</v>
      </c>
      <c r="D3878" s="119"/>
      <c r="M3878" s="119">
        <f>'اسماء العملاء'!A1486</f>
        <v>0</v>
      </c>
      <c r="N3878" s="120"/>
      <c r="O3878" s="58"/>
    </row>
    <row r="3879" spans="1:15" ht="21" customHeight="1" thickBot="1">
      <c r="A3879" s="112" t="e">
        <f ca="1">OFFSET($B$2394,,,COUNTIF($B$2394:B5593,"?*"))</f>
        <v>#VALUE!</v>
      </c>
      <c r="B3879" s="76" t="str">
        <f>IFERROR(VLOOKUP(ROWS($B$2394:B3879),$C$2394:$D$4108,2,FALSE),"")</f>
        <v/>
      </c>
      <c r="C3879" s="76">
        <f>IF(ISNUMBER(SEARCH($B$3,D3879)),MAXA($C$2393:C3878)+1,0)</f>
        <v>0</v>
      </c>
      <c r="D3879" s="119"/>
      <c r="M3879" s="119">
        <f>'اسماء العملاء'!A1487</f>
        <v>0</v>
      </c>
      <c r="N3879" s="120"/>
      <c r="O3879" s="58"/>
    </row>
    <row r="3880" spans="1:15" ht="21" customHeight="1" thickBot="1">
      <c r="A3880" s="112" t="e">
        <f ca="1">OFFSET($B$2394,,,COUNTIF($B$2394:B5594,"?*"))</f>
        <v>#VALUE!</v>
      </c>
      <c r="B3880" s="76" t="str">
        <f>IFERROR(VLOOKUP(ROWS($B$2394:B3880),$C$2394:$D$4108,2,FALSE),"")</f>
        <v/>
      </c>
      <c r="C3880" s="76">
        <f>IF(ISNUMBER(SEARCH($B$3,D3880)),MAXA($C$2393:C3879)+1,0)</f>
        <v>0</v>
      </c>
      <c r="D3880" s="119"/>
      <c r="M3880" s="119">
        <f>'اسماء العملاء'!A1488</f>
        <v>0</v>
      </c>
      <c r="N3880" s="120"/>
      <c r="O3880" s="58"/>
    </row>
    <row r="3881" spans="1:15" ht="21" customHeight="1" thickBot="1">
      <c r="A3881" s="112" t="e">
        <f ca="1">OFFSET($B$2394,,,COUNTIF($B$2394:B5595,"?*"))</f>
        <v>#VALUE!</v>
      </c>
      <c r="B3881" s="76" t="str">
        <f>IFERROR(VLOOKUP(ROWS($B$2394:B3881),$C$2394:$D$4108,2,FALSE),"")</f>
        <v/>
      </c>
      <c r="C3881" s="76">
        <f>IF(ISNUMBER(SEARCH($B$3,D3881)),MAXA($C$2393:C3880)+1,0)</f>
        <v>0</v>
      </c>
      <c r="D3881" s="119"/>
      <c r="M3881" s="119">
        <f>'اسماء العملاء'!A1489</f>
        <v>0</v>
      </c>
      <c r="N3881" s="120"/>
      <c r="O3881" s="58"/>
    </row>
    <row r="3882" spans="1:15" ht="21" customHeight="1" thickBot="1">
      <c r="A3882" s="112" t="e">
        <f ca="1">OFFSET($B$2394,,,COUNTIF($B$2394:B5596,"?*"))</f>
        <v>#VALUE!</v>
      </c>
      <c r="B3882" s="76" t="str">
        <f>IFERROR(VLOOKUP(ROWS($B$2394:B3882),$C$2394:$D$4108,2,FALSE),"")</f>
        <v/>
      </c>
      <c r="C3882" s="76">
        <f>IF(ISNUMBER(SEARCH($B$3,D3882)),MAXA($C$2393:C3881)+1,0)</f>
        <v>0</v>
      </c>
      <c r="D3882" s="119"/>
      <c r="M3882" s="119">
        <f>'اسماء العملاء'!A1490</f>
        <v>0</v>
      </c>
      <c r="N3882" s="120"/>
      <c r="O3882" s="58"/>
    </row>
    <row r="3883" spans="1:15" ht="21" customHeight="1" thickBot="1">
      <c r="A3883" s="112" t="e">
        <f ca="1">OFFSET($B$2394,,,COUNTIF($B$2394:B5597,"?*"))</f>
        <v>#VALUE!</v>
      </c>
      <c r="B3883" s="76" t="str">
        <f>IFERROR(VLOOKUP(ROWS($B$2394:B3883),$C$2394:$D$4108,2,FALSE),"")</f>
        <v/>
      </c>
      <c r="C3883" s="76">
        <f>IF(ISNUMBER(SEARCH($B$3,D3883)),MAXA($C$2393:C3882)+1,0)</f>
        <v>0</v>
      </c>
      <c r="D3883" s="119"/>
      <c r="M3883" s="119">
        <f>'اسماء العملاء'!A1491</f>
        <v>0</v>
      </c>
      <c r="N3883" s="120"/>
      <c r="O3883" s="58"/>
    </row>
    <row r="3884" spans="1:15" ht="21" customHeight="1" thickBot="1">
      <c r="A3884" s="112" t="e">
        <f ca="1">OFFSET($B$2394,,,COUNTIF($B$2394:B5598,"?*"))</f>
        <v>#VALUE!</v>
      </c>
      <c r="B3884" s="76" t="str">
        <f>IFERROR(VLOOKUP(ROWS($B$2394:B3884),$C$2394:$D$4108,2,FALSE),"")</f>
        <v/>
      </c>
      <c r="C3884" s="76">
        <f>IF(ISNUMBER(SEARCH($B$3,D3884)),MAXA($C$2393:C3883)+1,0)</f>
        <v>0</v>
      </c>
      <c r="D3884" s="119"/>
      <c r="M3884" s="119">
        <f>'اسماء العملاء'!A1492</f>
        <v>0</v>
      </c>
      <c r="N3884" s="120"/>
      <c r="O3884" s="58"/>
    </row>
    <row r="3885" spans="1:15" ht="21" customHeight="1" thickBot="1">
      <c r="A3885" s="112" t="e">
        <f ca="1">OFFSET($B$2394,,,COUNTIF($B$2394:B5599,"?*"))</f>
        <v>#VALUE!</v>
      </c>
      <c r="B3885" s="76" t="str">
        <f>IFERROR(VLOOKUP(ROWS($B$2394:B3885),$C$2394:$D$4108,2,FALSE),"")</f>
        <v/>
      </c>
      <c r="C3885" s="76">
        <f>IF(ISNUMBER(SEARCH($B$3,D3885)),MAXA($C$2393:C3884)+1,0)</f>
        <v>0</v>
      </c>
      <c r="D3885" s="119"/>
      <c r="M3885" s="119">
        <f>'اسماء العملاء'!A1493</f>
        <v>0</v>
      </c>
      <c r="N3885" s="120"/>
      <c r="O3885" s="58"/>
    </row>
    <row r="3886" spans="1:15" ht="21" customHeight="1" thickBot="1">
      <c r="A3886" s="112" t="e">
        <f ca="1">OFFSET($B$2394,,,COUNTIF($B$2394:B5600,"?*"))</f>
        <v>#VALUE!</v>
      </c>
      <c r="B3886" s="76" t="str">
        <f>IFERROR(VLOOKUP(ROWS($B$2394:B3886),$C$2394:$D$4108,2,FALSE),"")</f>
        <v/>
      </c>
      <c r="C3886" s="76">
        <f>IF(ISNUMBER(SEARCH($B$3,D3886)),MAXA($C$2393:C3885)+1,0)</f>
        <v>0</v>
      </c>
      <c r="D3886" s="119"/>
      <c r="M3886" s="119">
        <f>'اسماء العملاء'!A1494</f>
        <v>0</v>
      </c>
      <c r="N3886" s="120"/>
      <c r="O3886" s="58"/>
    </row>
    <row r="3887" spans="1:15" ht="21" customHeight="1" thickBot="1">
      <c r="A3887" s="112" t="e">
        <f ca="1">OFFSET($B$2394,,,COUNTIF($B$2394:B5601,"?*"))</f>
        <v>#VALUE!</v>
      </c>
      <c r="B3887" s="76" t="str">
        <f>IFERROR(VLOOKUP(ROWS($B$2394:B3887),$C$2394:$D$4108,2,FALSE),"")</f>
        <v/>
      </c>
      <c r="C3887" s="76">
        <f>IF(ISNUMBER(SEARCH($B$3,D3887)),MAXA($C$2393:C3886)+1,0)</f>
        <v>0</v>
      </c>
      <c r="D3887" s="119"/>
      <c r="M3887" s="119">
        <f>'اسماء العملاء'!A1495</f>
        <v>0</v>
      </c>
      <c r="N3887" s="120"/>
      <c r="O3887" s="58"/>
    </row>
    <row r="3888" spans="1:15" ht="21" customHeight="1" thickBot="1">
      <c r="A3888" s="112" t="e">
        <f ca="1">OFFSET($B$2394,,,COUNTIF($B$2394:B5602,"?*"))</f>
        <v>#VALUE!</v>
      </c>
      <c r="B3888" s="76" t="str">
        <f>IFERROR(VLOOKUP(ROWS($B$2394:B3888),$C$2394:$D$4108,2,FALSE),"")</f>
        <v/>
      </c>
      <c r="C3888" s="76">
        <f>IF(ISNUMBER(SEARCH($B$3,D3888)),MAXA($C$2393:C3887)+1,0)</f>
        <v>0</v>
      </c>
      <c r="D3888" s="119"/>
      <c r="M3888" s="119">
        <f>'اسماء العملاء'!A1496</f>
        <v>0</v>
      </c>
      <c r="N3888" s="120"/>
      <c r="O3888" s="58"/>
    </row>
    <row r="3889" spans="1:15" ht="21" customHeight="1" thickBot="1">
      <c r="A3889" s="112" t="e">
        <f ca="1">OFFSET($B$2394,,,COUNTIF($B$2394:B5603,"?*"))</f>
        <v>#VALUE!</v>
      </c>
      <c r="B3889" s="76" t="str">
        <f>IFERROR(VLOOKUP(ROWS($B$2394:B3889),$C$2394:$D$4108,2,FALSE),"")</f>
        <v/>
      </c>
      <c r="C3889" s="76">
        <f>IF(ISNUMBER(SEARCH($B$3,D3889)),MAXA($C$2393:C3888)+1,0)</f>
        <v>0</v>
      </c>
      <c r="D3889" s="119"/>
      <c r="M3889" s="119">
        <f>'اسماء العملاء'!A1497</f>
        <v>0</v>
      </c>
      <c r="N3889" s="120"/>
      <c r="O3889" s="58"/>
    </row>
    <row r="3890" spans="1:15" ht="21" customHeight="1" thickBot="1">
      <c r="A3890" s="112" t="e">
        <f ca="1">OFFSET($B$2394,,,COUNTIF($B$2394:B5604,"?*"))</f>
        <v>#VALUE!</v>
      </c>
      <c r="B3890" s="76" t="str">
        <f>IFERROR(VLOOKUP(ROWS($B$2394:B3890),$C$2394:$D$4108,2,FALSE),"")</f>
        <v/>
      </c>
      <c r="C3890" s="76">
        <f>IF(ISNUMBER(SEARCH($B$3,D3890)),MAXA($C$2393:C3889)+1,0)</f>
        <v>0</v>
      </c>
      <c r="D3890" s="119"/>
      <c r="M3890" s="119">
        <f>'اسماء العملاء'!A1498</f>
        <v>0</v>
      </c>
      <c r="N3890" s="120"/>
      <c r="O3890" s="58"/>
    </row>
    <row r="3891" spans="1:15" ht="21" customHeight="1" thickBot="1">
      <c r="A3891" s="112" t="e">
        <f ca="1">OFFSET($B$2394,,,COUNTIF($B$2394:B5605,"?*"))</f>
        <v>#VALUE!</v>
      </c>
      <c r="B3891" s="76" t="str">
        <f>IFERROR(VLOOKUP(ROWS($B$2394:B3891),$C$2394:$D$4108,2,FALSE),"")</f>
        <v/>
      </c>
      <c r="C3891" s="76">
        <f>IF(ISNUMBER(SEARCH($B$3,D3891)),MAXA($C$2393:C3890)+1,0)</f>
        <v>0</v>
      </c>
      <c r="D3891" s="119"/>
      <c r="M3891" s="119">
        <f>'اسماء العملاء'!A1499</f>
        <v>0</v>
      </c>
      <c r="N3891" s="120"/>
      <c r="O3891" s="58"/>
    </row>
    <row r="3892" spans="1:15" ht="21" customHeight="1" thickBot="1">
      <c r="A3892" s="112" t="e">
        <f ca="1">OFFSET($B$2394,,,COUNTIF($B$2394:B5606,"?*"))</f>
        <v>#VALUE!</v>
      </c>
      <c r="B3892" s="76" t="str">
        <f>IFERROR(VLOOKUP(ROWS($B$2394:B3892),$C$2394:$D$4108,2,FALSE),"")</f>
        <v/>
      </c>
      <c r="C3892" s="76">
        <f>IF(ISNUMBER(SEARCH($B$3,D3892)),MAXA($C$2393:C3891)+1,0)</f>
        <v>0</v>
      </c>
      <c r="D3892" s="119"/>
      <c r="M3892" s="119">
        <f>'اسماء العملاء'!A1500</f>
        <v>0</v>
      </c>
      <c r="N3892" s="120"/>
      <c r="O3892" s="58"/>
    </row>
    <row r="3893" spans="1:15" ht="21" customHeight="1" thickBot="1">
      <c r="A3893" s="112" t="e">
        <f ca="1">OFFSET($B$2394,,,COUNTIF($B$2394:B5607,"?*"))</f>
        <v>#VALUE!</v>
      </c>
      <c r="B3893" s="76" t="str">
        <f>IFERROR(VLOOKUP(ROWS($B$2394:B3893),$C$2394:$D$4108,2,FALSE),"")</f>
        <v/>
      </c>
      <c r="C3893" s="76">
        <f>IF(ISNUMBER(SEARCH($B$3,D3893)),MAXA($C$2393:C3892)+1,0)</f>
        <v>0</v>
      </c>
      <c r="D3893" s="119"/>
      <c r="M3893" s="119">
        <f>'اسماء العملاء'!A1501</f>
        <v>0</v>
      </c>
      <c r="N3893" s="120"/>
      <c r="O3893" s="58"/>
    </row>
    <row r="3894" spans="1:15" ht="21" customHeight="1" thickBot="1">
      <c r="A3894" s="112" t="e">
        <f ca="1">OFFSET($B$2394,,,COUNTIF($B$2394:B5608,"?*"))</f>
        <v>#VALUE!</v>
      </c>
      <c r="B3894" s="76" t="str">
        <f>IFERROR(VLOOKUP(ROWS($B$2394:B3894),$C$2394:$D$4108,2,FALSE),"")</f>
        <v/>
      </c>
      <c r="C3894" s="76">
        <f>IF(ISNUMBER(SEARCH($B$3,D3894)),MAXA($C$2393:C3893)+1,0)</f>
        <v>0</v>
      </c>
      <c r="D3894" s="119"/>
      <c r="M3894" s="119">
        <f>'اسماء العملاء'!A1502</f>
        <v>0</v>
      </c>
      <c r="N3894" s="120"/>
      <c r="O3894" s="58"/>
    </row>
    <row r="3895" spans="1:15" ht="21" customHeight="1" thickBot="1">
      <c r="A3895" s="112" t="e">
        <f ca="1">OFFSET($B$2394,,,COUNTIF($B$2394:B5609,"?*"))</f>
        <v>#VALUE!</v>
      </c>
      <c r="B3895" s="76" t="str">
        <f>IFERROR(VLOOKUP(ROWS($B$2394:B3895),$C$2394:$D$4108,2,FALSE),"")</f>
        <v/>
      </c>
      <c r="C3895" s="76">
        <f>IF(ISNUMBER(SEARCH($B$3,D3895)),MAXA($C$2393:C3894)+1,0)</f>
        <v>0</v>
      </c>
      <c r="D3895" s="119"/>
      <c r="M3895" s="119">
        <f>'اسماء العملاء'!A1503</f>
        <v>0</v>
      </c>
      <c r="N3895" s="120"/>
      <c r="O3895" s="58"/>
    </row>
    <row r="3896" spans="1:15" ht="21" customHeight="1" thickBot="1">
      <c r="A3896" s="112" t="e">
        <f ca="1">OFFSET($B$2394,,,COUNTIF($B$2394:B5610,"?*"))</f>
        <v>#VALUE!</v>
      </c>
      <c r="B3896" s="76" t="str">
        <f>IFERROR(VLOOKUP(ROWS($B$2394:B3896),$C$2394:$D$4108,2,FALSE),"")</f>
        <v/>
      </c>
      <c r="C3896" s="76">
        <f>IF(ISNUMBER(SEARCH($B$3,D3896)),MAXA($C$2393:C3895)+1,0)</f>
        <v>0</v>
      </c>
      <c r="D3896" s="119"/>
      <c r="M3896" s="119">
        <f>'اسماء العملاء'!A1504</f>
        <v>0</v>
      </c>
      <c r="N3896" s="120"/>
      <c r="O3896" s="58"/>
    </row>
    <row r="3897" spans="1:15" ht="21" customHeight="1" thickBot="1">
      <c r="A3897" s="112" t="e">
        <f ca="1">OFFSET($B$2394,,,COUNTIF($B$2394:B5611,"?*"))</f>
        <v>#VALUE!</v>
      </c>
      <c r="B3897" s="76" t="str">
        <f>IFERROR(VLOOKUP(ROWS($B$2394:B3897),$C$2394:$D$4108,2,FALSE),"")</f>
        <v/>
      </c>
      <c r="C3897" s="76">
        <f>IF(ISNUMBER(SEARCH($B$3,D3897)),MAXA($C$2393:C3896)+1,0)</f>
        <v>0</v>
      </c>
      <c r="D3897" s="119"/>
      <c r="M3897" s="119">
        <f>'اسماء العملاء'!A1505</f>
        <v>0</v>
      </c>
      <c r="N3897" s="120"/>
      <c r="O3897" s="58"/>
    </row>
    <row r="3898" spans="1:15" ht="21" customHeight="1" thickBot="1">
      <c r="A3898" s="112" t="e">
        <f ca="1">OFFSET($B$2394,,,COUNTIF($B$2394:B5612,"?*"))</f>
        <v>#VALUE!</v>
      </c>
      <c r="B3898" s="76" t="str">
        <f>IFERROR(VLOOKUP(ROWS($B$2394:B3898),$C$2394:$D$4108,2,FALSE),"")</f>
        <v/>
      </c>
      <c r="C3898" s="76">
        <f>IF(ISNUMBER(SEARCH($B$3,D3898)),MAXA($C$2393:C3897)+1,0)</f>
        <v>0</v>
      </c>
      <c r="D3898" s="119"/>
      <c r="M3898" s="119">
        <f>'اسماء العملاء'!A1506</f>
        <v>0</v>
      </c>
      <c r="N3898" s="120"/>
      <c r="O3898" s="58"/>
    </row>
    <row r="3899" spans="1:15" ht="21" customHeight="1" thickBot="1">
      <c r="A3899" s="112" t="e">
        <f ca="1">OFFSET($B$2394,,,COUNTIF($B$2394:B5613,"?*"))</f>
        <v>#VALUE!</v>
      </c>
      <c r="B3899" s="76" t="str">
        <f>IFERROR(VLOOKUP(ROWS($B$2394:B3899),$C$2394:$D$4108,2,FALSE),"")</f>
        <v/>
      </c>
      <c r="C3899" s="76">
        <f>IF(ISNUMBER(SEARCH($B$3,D3899)),MAXA($C$2393:C3898)+1,0)</f>
        <v>0</v>
      </c>
      <c r="D3899" s="119"/>
      <c r="M3899" s="119">
        <f>'اسماء العملاء'!A1507</f>
        <v>0</v>
      </c>
      <c r="N3899" s="120"/>
      <c r="O3899" s="58"/>
    </row>
    <row r="3900" spans="1:15" ht="21" customHeight="1" thickBot="1">
      <c r="A3900" s="112" t="e">
        <f ca="1">OFFSET($B$2394,,,COUNTIF($B$2394:B5614,"?*"))</f>
        <v>#VALUE!</v>
      </c>
      <c r="B3900" s="76" t="str">
        <f>IFERROR(VLOOKUP(ROWS($B$2394:B3900),$C$2394:$D$4108,2,FALSE),"")</f>
        <v/>
      </c>
      <c r="C3900" s="76">
        <f>IF(ISNUMBER(SEARCH($B$3,D3900)),MAXA($C$2393:C3899)+1,0)</f>
        <v>0</v>
      </c>
      <c r="D3900" s="119"/>
      <c r="M3900" s="119">
        <f>'اسماء العملاء'!A1508</f>
        <v>0</v>
      </c>
      <c r="N3900" s="120"/>
      <c r="O3900" s="58"/>
    </row>
    <row r="3901" spans="1:15" ht="21" customHeight="1" thickBot="1">
      <c r="A3901" s="112" t="e">
        <f ca="1">OFFSET($B$2394,,,COUNTIF($B$2394:B5615,"?*"))</f>
        <v>#VALUE!</v>
      </c>
      <c r="B3901" s="76" t="str">
        <f>IFERROR(VLOOKUP(ROWS($B$2394:B3901),$C$2394:$D$4108,2,FALSE),"")</f>
        <v/>
      </c>
      <c r="C3901" s="76">
        <f>IF(ISNUMBER(SEARCH($B$3,D3901)),MAXA($C$2393:C3900)+1,0)</f>
        <v>0</v>
      </c>
      <c r="D3901" s="119"/>
      <c r="M3901" s="119">
        <f>'اسماء العملاء'!A1509</f>
        <v>0</v>
      </c>
      <c r="N3901" s="120"/>
      <c r="O3901" s="58"/>
    </row>
    <row r="3902" spans="1:15" ht="21" customHeight="1" thickBot="1">
      <c r="A3902" s="112" t="e">
        <f ca="1">OFFSET($B$2394,,,COUNTIF($B$2394:B5616,"?*"))</f>
        <v>#VALUE!</v>
      </c>
      <c r="B3902" s="76" t="str">
        <f>IFERROR(VLOOKUP(ROWS($B$2394:B3902),$C$2394:$D$4108,2,FALSE),"")</f>
        <v/>
      </c>
      <c r="C3902" s="76">
        <f>IF(ISNUMBER(SEARCH($B$3,D3902)),MAXA($C$2393:C3901)+1,0)</f>
        <v>0</v>
      </c>
      <c r="D3902" s="119"/>
      <c r="M3902" s="119">
        <f>'اسماء العملاء'!A1510</f>
        <v>0</v>
      </c>
      <c r="N3902" s="120"/>
      <c r="O3902" s="58"/>
    </row>
    <row r="3903" spans="1:15" ht="21" customHeight="1" thickBot="1">
      <c r="A3903" s="112" t="e">
        <f ca="1">OFFSET($B$2394,,,COUNTIF($B$2394:B5617,"?*"))</f>
        <v>#VALUE!</v>
      </c>
      <c r="B3903" s="76" t="str">
        <f>IFERROR(VLOOKUP(ROWS($B$2394:B3903),$C$2394:$D$4108,2,FALSE),"")</f>
        <v/>
      </c>
      <c r="C3903" s="76">
        <f>IF(ISNUMBER(SEARCH($B$3,D3903)),MAXA($C$2393:C3902)+1,0)</f>
        <v>0</v>
      </c>
      <c r="D3903" s="119"/>
      <c r="M3903" s="119">
        <f>'اسماء العملاء'!A1511</f>
        <v>0</v>
      </c>
      <c r="N3903" s="120"/>
      <c r="O3903" s="58"/>
    </row>
    <row r="3904" spans="1:15" ht="21" customHeight="1" thickBot="1">
      <c r="A3904" s="112" t="e">
        <f ca="1">OFFSET($B$2394,,,COUNTIF($B$2394:B5618,"?*"))</f>
        <v>#VALUE!</v>
      </c>
      <c r="B3904" s="76" t="str">
        <f>IFERROR(VLOOKUP(ROWS($B$2394:B3904),$C$2394:$D$4108,2,FALSE),"")</f>
        <v/>
      </c>
      <c r="C3904" s="76">
        <f>IF(ISNUMBER(SEARCH($B$3,D3904)),MAXA($C$2393:C3903)+1,0)</f>
        <v>0</v>
      </c>
      <c r="D3904" s="119"/>
      <c r="M3904" s="119">
        <f>'اسماء العملاء'!A1512</f>
        <v>0</v>
      </c>
      <c r="N3904" s="120"/>
      <c r="O3904" s="58"/>
    </row>
    <row r="3905" spans="1:15" ht="21" customHeight="1" thickBot="1">
      <c r="A3905" s="112" t="e">
        <f ca="1">OFFSET($B$2394,,,COUNTIF($B$2394:B5619,"?*"))</f>
        <v>#VALUE!</v>
      </c>
      <c r="B3905" s="76" t="str">
        <f>IFERROR(VLOOKUP(ROWS($B$2394:B3905),$C$2394:$D$4108,2,FALSE),"")</f>
        <v/>
      </c>
      <c r="C3905" s="76">
        <f>IF(ISNUMBER(SEARCH($B$3,D3905)),MAXA($C$2393:C3904)+1,0)</f>
        <v>0</v>
      </c>
      <c r="D3905" s="119"/>
      <c r="M3905" s="119">
        <f>'اسماء العملاء'!A1513</f>
        <v>0</v>
      </c>
      <c r="N3905" s="120"/>
      <c r="O3905" s="58"/>
    </row>
    <row r="3906" spans="1:15" ht="21" customHeight="1" thickBot="1">
      <c r="A3906" s="112" t="e">
        <f ca="1">OFFSET($B$2394,,,COUNTIF($B$2394:B5620,"?*"))</f>
        <v>#VALUE!</v>
      </c>
      <c r="B3906" s="76" t="str">
        <f>IFERROR(VLOOKUP(ROWS($B$2394:B3906),$C$2394:$D$4108,2,FALSE),"")</f>
        <v/>
      </c>
      <c r="C3906" s="76">
        <f>IF(ISNUMBER(SEARCH($B$3,D3906)),MAXA($C$2393:C3905)+1,0)</f>
        <v>0</v>
      </c>
      <c r="D3906" s="119"/>
      <c r="M3906" s="119">
        <f>'اسماء العملاء'!A1514</f>
        <v>0</v>
      </c>
      <c r="N3906" s="120"/>
      <c r="O3906" s="58"/>
    </row>
    <row r="3907" spans="1:15" ht="21" customHeight="1" thickBot="1">
      <c r="A3907" s="112" t="e">
        <f ca="1">OFFSET($B$2394,,,COUNTIF($B$2394:B5621,"?*"))</f>
        <v>#VALUE!</v>
      </c>
      <c r="B3907" s="76" t="str">
        <f>IFERROR(VLOOKUP(ROWS($B$2394:B3907),$C$2394:$D$4108,2,FALSE),"")</f>
        <v/>
      </c>
      <c r="C3907" s="76">
        <f>IF(ISNUMBER(SEARCH($B$3,D3907)),MAXA($C$2393:C3906)+1,0)</f>
        <v>0</v>
      </c>
      <c r="D3907" s="119"/>
      <c r="M3907" s="119">
        <f>'اسماء العملاء'!A1515</f>
        <v>0</v>
      </c>
      <c r="N3907" s="120"/>
      <c r="O3907" s="58"/>
    </row>
    <row r="3908" spans="1:15" ht="21" customHeight="1" thickBot="1">
      <c r="A3908" s="112" t="e">
        <f ca="1">OFFSET($B$2394,,,COUNTIF($B$2394:B5622,"?*"))</f>
        <v>#VALUE!</v>
      </c>
      <c r="B3908" s="76" t="str">
        <f>IFERROR(VLOOKUP(ROWS($B$2394:B3908),$C$2394:$D$4108,2,FALSE),"")</f>
        <v/>
      </c>
      <c r="C3908" s="76">
        <f>IF(ISNUMBER(SEARCH($B$3,D3908)),MAXA($C$2393:C3907)+1,0)</f>
        <v>0</v>
      </c>
      <c r="D3908" s="119"/>
      <c r="M3908" s="119">
        <f>'اسماء العملاء'!A1516</f>
        <v>0</v>
      </c>
      <c r="N3908" s="120"/>
      <c r="O3908" s="58"/>
    </row>
    <row r="3909" spans="1:15" ht="21" customHeight="1" thickBot="1">
      <c r="A3909" s="112" t="e">
        <f ca="1">OFFSET($B$2394,,,COUNTIF($B$2394:B5623,"?*"))</f>
        <v>#VALUE!</v>
      </c>
      <c r="B3909" s="76" t="str">
        <f>IFERROR(VLOOKUP(ROWS($B$2394:B3909),$C$2394:$D$4108,2,FALSE),"")</f>
        <v/>
      </c>
      <c r="C3909" s="76">
        <f>IF(ISNUMBER(SEARCH($B$3,D3909)),MAXA($C$2393:C3908)+1,0)</f>
        <v>0</v>
      </c>
      <c r="D3909" s="119"/>
      <c r="M3909" s="119">
        <f>'اسماء العملاء'!A1517</f>
        <v>0</v>
      </c>
      <c r="N3909" s="120"/>
      <c r="O3909" s="58"/>
    </row>
    <row r="3910" spans="1:15" ht="21" customHeight="1" thickBot="1">
      <c r="A3910" s="112" t="e">
        <f ca="1">OFFSET($B$2394,,,COUNTIF($B$2394:B5624,"?*"))</f>
        <v>#VALUE!</v>
      </c>
      <c r="B3910" s="76" t="str">
        <f>IFERROR(VLOOKUP(ROWS($B$2394:B3910),$C$2394:$D$4108,2,FALSE),"")</f>
        <v/>
      </c>
      <c r="C3910" s="76">
        <f>IF(ISNUMBER(SEARCH($B$3,D3910)),MAXA($C$2393:C3909)+1,0)</f>
        <v>0</v>
      </c>
      <c r="D3910" s="119"/>
      <c r="M3910" s="119">
        <f>'اسماء العملاء'!A1518</f>
        <v>0</v>
      </c>
      <c r="N3910" s="120"/>
      <c r="O3910" s="58"/>
    </row>
    <row r="3911" spans="1:15" ht="21" customHeight="1" thickBot="1">
      <c r="A3911" s="112" t="e">
        <f ca="1">OFFSET($B$2394,,,COUNTIF($B$2394:B5625,"?*"))</f>
        <v>#VALUE!</v>
      </c>
      <c r="B3911" s="76" t="str">
        <f>IFERROR(VLOOKUP(ROWS($B$2394:B3911),$C$2394:$D$4108,2,FALSE),"")</f>
        <v/>
      </c>
      <c r="C3911" s="76">
        <f>IF(ISNUMBER(SEARCH($B$3,D3911)),MAXA($C$2393:C3910)+1,0)</f>
        <v>0</v>
      </c>
      <c r="D3911" s="119"/>
      <c r="M3911" s="119">
        <f>'اسماء العملاء'!A1519</f>
        <v>0</v>
      </c>
      <c r="N3911" s="120"/>
      <c r="O3911" s="58"/>
    </row>
    <row r="3912" spans="1:15" ht="21" customHeight="1" thickBot="1">
      <c r="A3912" s="112" t="e">
        <f ca="1">OFFSET($B$2394,,,COUNTIF($B$2394:B5626,"?*"))</f>
        <v>#VALUE!</v>
      </c>
      <c r="B3912" s="76" t="str">
        <f>IFERROR(VLOOKUP(ROWS($B$2394:B3912),$C$2394:$D$4108,2,FALSE),"")</f>
        <v/>
      </c>
      <c r="C3912" s="76">
        <f>IF(ISNUMBER(SEARCH($B$3,D3912)),MAXA($C$2393:C3911)+1,0)</f>
        <v>0</v>
      </c>
      <c r="D3912" s="119"/>
      <c r="M3912" s="119">
        <f>'اسماء العملاء'!A1520</f>
        <v>0</v>
      </c>
      <c r="N3912" s="120"/>
      <c r="O3912" s="58"/>
    </row>
    <row r="3913" spans="1:15" ht="21" customHeight="1" thickBot="1">
      <c r="A3913" s="112" t="e">
        <f ca="1">OFFSET($B$2394,,,COUNTIF($B$2394:B5627,"?*"))</f>
        <v>#VALUE!</v>
      </c>
      <c r="B3913" s="76" t="str">
        <f>IFERROR(VLOOKUP(ROWS($B$2394:B3913),$C$2394:$D$4108,2,FALSE),"")</f>
        <v/>
      </c>
      <c r="C3913" s="76">
        <f>IF(ISNUMBER(SEARCH($B$3,D3913)),MAXA($C$2393:C3912)+1,0)</f>
        <v>0</v>
      </c>
      <c r="D3913" s="119"/>
      <c r="M3913" s="119">
        <f>'اسماء العملاء'!A1521</f>
        <v>0</v>
      </c>
      <c r="N3913" s="120"/>
      <c r="O3913" s="58"/>
    </row>
    <row r="3914" spans="1:15" ht="21" customHeight="1" thickBot="1">
      <c r="A3914" s="112" t="e">
        <f ca="1">OFFSET($B$2394,,,COUNTIF($B$2394:B5628,"?*"))</f>
        <v>#VALUE!</v>
      </c>
      <c r="B3914" s="76" t="str">
        <f>IFERROR(VLOOKUP(ROWS($B$2394:B3914),$C$2394:$D$4108,2,FALSE),"")</f>
        <v/>
      </c>
      <c r="C3914" s="76">
        <f>IF(ISNUMBER(SEARCH($B$3,D3914)),MAXA($C$2393:C3913)+1,0)</f>
        <v>0</v>
      </c>
      <c r="D3914" s="119"/>
      <c r="M3914" s="119">
        <f>'اسماء العملاء'!A1522</f>
        <v>0</v>
      </c>
      <c r="N3914" s="120"/>
      <c r="O3914" s="58"/>
    </row>
    <row r="3915" spans="1:15" ht="21" customHeight="1" thickBot="1">
      <c r="A3915" s="112" t="e">
        <f ca="1">OFFSET($B$2394,,,COUNTIF($B$2394:B5629,"?*"))</f>
        <v>#VALUE!</v>
      </c>
      <c r="B3915" s="76" t="str">
        <f>IFERROR(VLOOKUP(ROWS($B$2394:B3915),$C$2394:$D$4108,2,FALSE),"")</f>
        <v/>
      </c>
      <c r="C3915" s="76">
        <f>IF(ISNUMBER(SEARCH($B$3,D3915)),MAXA($C$2393:C3914)+1,0)</f>
        <v>0</v>
      </c>
      <c r="D3915" s="119"/>
      <c r="M3915" s="119">
        <f>'اسماء العملاء'!A1523</f>
        <v>0</v>
      </c>
      <c r="N3915" s="120"/>
      <c r="O3915" s="58"/>
    </row>
    <row r="3916" spans="1:15" ht="21" customHeight="1" thickBot="1">
      <c r="A3916" s="112" t="e">
        <f ca="1">OFFSET($B$2394,,,COUNTIF($B$2394:B5630,"?*"))</f>
        <v>#VALUE!</v>
      </c>
      <c r="B3916" s="76" t="str">
        <f>IFERROR(VLOOKUP(ROWS($B$2394:B3916),$C$2394:$D$4108,2,FALSE),"")</f>
        <v/>
      </c>
      <c r="C3916" s="76">
        <f>IF(ISNUMBER(SEARCH($B$3,D3916)),MAXA($C$2393:C3915)+1,0)</f>
        <v>0</v>
      </c>
      <c r="D3916" s="119"/>
      <c r="M3916" s="119">
        <f>'اسماء العملاء'!A1524</f>
        <v>0</v>
      </c>
      <c r="N3916" s="120"/>
      <c r="O3916" s="58"/>
    </row>
    <row r="3917" spans="1:15" ht="21" customHeight="1" thickBot="1">
      <c r="A3917" s="112" t="e">
        <f ca="1">OFFSET($B$2394,,,COUNTIF($B$2394:B5631,"?*"))</f>
        <v>#VALUE!</v>
      </c>
      <c r="B3917" s="76" t="str">
        <f>IFERROR(VLOOKUP(ROWS($B$2394:B3917),$C$2394:$D$4108,2,FALSE),"")</f>
        <v/>
      </c>
      <c r="C3917" s="76">
        <f>IF(ISNUMBER(SEARCH($B$3,D3917)),MAXA($C$2393:C3916)+1,0)</f>
        <v>0</v>
      </c>
      <c r="D3917" s="119"/>
      <c r="M3917" s="119">
        <f>'اسماء العملاء'!A1525</f>
        <v>0</v>
      </c>
      <c r="N3917" s="120"/>
      <c r="O3917" s="58"/>
    </row>
    <row r="3918" spans="1:15" ht="21" customHeight="1" thickBot="1">
      <c r="A3918" s="112" t="e">
        <f ca="1">OFFSET($B$2394,,,COUNTIF($B$2394:B5632,"?*"))</f>
        <v>#VALUE!</v>
      </c>
      <c r="B3918" s="76" t="str">
        <f>IFERROR(VLOOKUP(ROWS($B$2394:B3918),$C$2394:$D$4108,2,FALSE),"")</f>
        <v/>
      </c>
      <c r="C3918" s="76">
        <f>IF(ISNUMBER(SEARCH($B$3,D3918)),MAXA($C$2393:C3917)+1,0)</f>
        <v>0</v>
      </c>
      <c r="D3918" s="119"/>
      <c r="M3918" s="119">
        <f>'اسماء العملاء'!A1526</f>
        <v>0</v>
      </c>
      <c r="N3918" s="120"/>
      <c r="O3918" s="58"/>
    </row>
    <row r="3919" spans="1:15" ht="21" customHeight="1" thickBot="1">
      <c r="A3919" s="112" t="e">
        <f ca="1">OFFSET($B$2394,,,COUNTIF($B$2394:B5633,"?*"))</f>
        <v>#VALUE!</v>
      </c>
      <c r="B3919" s="76" t="str">
        <f>IFERROR(VLOOKUP(ROWS($B$2394:B3919),$C$2394:$D$4108,2,FALSE),"")</f>
        <v/>
      </c>
      <c r="C3919" s="76">
        <f>IF(ISNUMBER(SEARCH($B$3,D3919)),MAXA($C$2393:C3918)+1,0)</f>
        <v>0</v>
      </c>
      <c r="D3919" s="119"/>
      <c r="M3919" s="119">
        <f>'اسماء العملاء'!A1527</f>
        <v>0</v>
      </c>
      <c r="N3919" s="120"/>
      <c r="O3919" s="58"/>
    </row>
    <row r="3920" spans="1:15" ht="21" customHeight="1" thickBot="1">
      <c r="A3920" s="112" t="e">
        <f ca="1">OFFSET($B$2394,,,COUNTIF($B$2394:B5634,"?*"))</f>
        <v>#VALUE!</v>
      </c>
      <c r="B3920" s="76" t="str">
        <f>IFERROR(VLOOKUP(ROWS($B$2394:B3920),$C$2394:$D$4108,2,FALSE),"")</f>
        <v/>
      </c>
      <c r="C3920" s="76">
        <f>IF(ISNUMBER(SEARCH($B$3,D3920)),MAXA($C$2393:C3919)+1,0)</f>
        <v>0</v>
      </c>
      <c r="D3920" s="119"/>
      <c r="M3920" s="119">
        <f>'اسماء العملاء'!A1528</f>
        <v>0</v>
      </c>
      <c r="N3920" s="120"/>
      <c r="O3920" s="58"/>
    </row>
    <row r="3921" spans="1:15" ht="21" customHeight="1" thickBot="1">
      <c r="A3921" s="112" t="e">
        <f ca="1">OFFSET($B$2394,,,COUNTIF($B$2394:B5635,"?*"))</f>
        <v>#VALUE!</v>
      </c>
      <c r="B3921" s="76" t="str">
        <f>IFERROR(VLOOKUP(ROWS($B$2394:B3921),$C$2394:$D$4108,2,FALSE),"")</f>
        <v/>
      </c>
      <c r="C3921" s="76">
        <f>IF(ISNUMBER(SEARCH($B$3,D3921)),MAXA($C$2393:C3920)+1,0)</f>
        <v>0</v>
      </c>
      <c r="D3921" s="119"/>
      <c r="M3921" s="119">
        <f>'اسماء العملاء'!A1529</f>
        <v>0</v>
      </c>
      <c r="N3921" s="120"/>
      <c r="O3921" s="58"/>
    </row>
    <row r="3922" spans="1:15" ht="21" customHeight="1" thickBot="1">
      <c r="A3922" s="112" t="e">
        <f ca="1">OFFSET($B$2394,,,COUNTIF($B$2394:B5636,"?*"))</f>
        <v>#VALUE!</v>
      </c>
      <c r="B3922" s="76" t="str">
        <f>IFERROR(VLOOKUP(ROWS($B$2394:B3922),$C$2394:$D$4108,2,FALSE),"")</f>
        <v/>
      </c>
      <c r="C3922" s="76">
        <f>IF(ISNUMBER(SEARCH($B$3,D3922)),MAXA($C$2393:C3921)+1,0)</f>
        <v>0</v>
      </c>
      <c r="D3922" s="119"/>
      <c r="M3922" s="119">
        <f>'اسماء العملاء'!A1530</f>
        <v>0</v>
      </c>
      <c r="N3922" s="120"/>
      <c r="O3922" s="58"/>
    </row>
    <row r="3923" spans="1:15" ht="21" customHeight="1" thickBot="1">
      <c r="A3923" s="112" t="e">
        <f ca="1">OFFSET($B$2394,,,COUNTIF($B$2394:B5637,"?*"))</f>
        <v>#VALUE!</v>
      </c>
      <c r="B3923" s="76" t="str">
        <f>IFERROR(VLOOKUP(ROWS($B$2394:B3923),$C$2394:$D$4108,2,FALSE),"")</f>
        <v/>
      </c>
      <c r="C3923" s="76">
        <f>IF(ISNUMBER(SEARCH($B$3,D3923)),MAXA($C$2393:C3922)+1,0)</f>
        <v>0</v>
      </c>
      <c r="D3923" s="119"/>
      <c r="M3923" s="119">
        <f>'اسماء العملاء'!A1531</f>
        <v>0</v>
      </c>
      <c r="N3923" s="120"/>
      <c r="O3923" s="58"/>
    </row>
    <row r="3924" spans="1:15" ht="21" customHeight="1" thickBot="1">
      <c r="A3924" s="112" t="e">
        <f ca="1">OFFSET($B$2394,,,COUNTIF($B$2394:B5638,"?*"))</f>
        <v>#VALUE!</v>
      </c>
      <c r="B3924" s="76" t="str">
        <f>IFERROR(VLOOKUP(ROWS($B$2394:B3924),$C$2394:$D$4108,2,FALSE),"")</f>
        <v/>
      </c>
      <c r="C3924" s="76">
        <f>IF(ISNUMBER(SEARCH($B$3,D3924)),MAXA($C$2393:C3923)+1,0)</f>
        <v>0</v>
      </c>
      <c r="D3924" s="119"/>
      <c r="M3924" s="119">
        <f>'اسماء العملاء'!A1532</f>
        <v>0</v>
      </c>
      <c r="N3924" s="120"/>
      <c r="O3924" s="58"/>
    </row>
    <row r="3925" spans="1:15" ht="21" customHeight="1" thickBot="1">
      <c r="A3925" s="112" t="e">
        <f ca="1">OFFSET($B$2394,,,COUNTIF($B$2394:B5639,"?*"))</f>
        <v>#VALUE!</v>
      </c>
      <c r="B3925" s="76" t="str">
        <f>IFERROR(VLOOKUP(ROWS($B$2394:B3925),$C$2394:$D$4108,2,FALSE),"")</f>
        <v/>
      </c>
      <c r="C3925" s="76">
        <f>IF(ISNUMBER(SEARCH($B$3,D3925)),MAXA($C$2393:C3924)+1,0)</f>
        <v>0</v>
      </c>
      <c r="D3925" s="119"/>
      <c r="M3925" s="119">
        <f>'اسماء العملاء'!A1533</f>
        <v>0</v>
      </c>
      <c r="N3925" s="120"/>
      <c r="O3925" s="58"/>
    </row>
    <row r="3926" spans="1:15" ht="21" customHeight="1" thickBot="1">
      <c r="A3926" s="112" t="e">
        <f ca="1">OFFSET($B$2394,,,COUNTIF($B$2394:B5640,"?*"))</f>
        <v>#VALUE!</v>
      </c>
      <c r="B3926" s="76" t="str">
        <f>IFERROR(VLOOKUP(ROWS($B$2394:B3926),$C$2394:$D$4108,2,FALSE),"")</f>
        <v/>
      </c>
      <c r="C3926" s="76">
        <f>IF(ISNUMBER(SEARCH($B$3,D3926)),MAXA($C$2393:C3925)+1,0)</f>
        <v>0</v>
      </c>
      <c r="D3926" s="119"/>
      <c r="M3926" s="119">
        <f>'اسماء العملاء'!A1534</f>
        <v>0</v>
      </c>
      <c r="N3926" s="120"/>
      <c r="O3926" s="58"/>
    </row>
    <row r="3927" spans="1:15" ht="21" customHeight="1" thickBot="1">
      <c r="A3927" s="112" t="e">
        <f ca="1">OFFSET($B$2394,,,COUNTIF($B$2394:B5641,"?*"))</f>
        <v>#VALUE!</v>
      </c>
      <c r="B3927" s="76" t="str">
        <f>IFERROR(VLOOKUP(ROWS($B$2394:B3927),$C$2394:$D$4108,2,FALSE),"")</f>
        <v/>
      </c>
      <c r="C3927" s="76">
        <f>IF(ISNUMBER(SEARCH($B$3,D3927)),MAXA($C$2393:C3926)+1,0)</f>
        <v>0</v>
      </c>
      <c r="D3927" s="119"/>
      <c r="M3927" s="119">
        <f>'اسماء العملاء'!A1535</f>
        <v>0</v>
      </c>
      <c r="N3927" s="120"/>
      <c r="O3927" s="58"/>
    </row>
    <row r="3928" spans="1:15" ht="21" customHeight="1" thickBot="1">
      <c r="A3928" s="112" t="e">
        <f ca="1">OFFSET($B$2394,,,COUNTIF($B$2394:B5642,"?*"))</f>
        <v>#VALUE!</v>
      </c>
      <c r="B3928" s="76" t="str">
        <f>IFERROR(VLOOKUP(ROWS($B$2394:B3928),$C$2394:$D$4108,2,FALSE),"")</f>
        <v/>
      </c>
      <c r="C3928" s="76">
        <f>IF(ISNUMBER(SEARCH($B$3,D3928)),MAXA($C$2393:C3927)+1,0)</f>
        <v>0</v>
      </c>
      <c r="D3928" s="119"/>
      <c r="M3928" s="119">
        <f>'اسماء العملاء'!A1536</f>
        <v>0</v>
      </c>
      <c r="N3928" s="120"/>
      <c r="O3928" s="58"/>
    </row>
    <row r="3929" spans="1:15" ht="21" customHeight="1" thickBot="1">
      <c r="A3929" s="112" t="e">
        <f ca="1">OFFSET($B$2394,,,COUNTIF($B$2394:B5643,"?*"))</f>
        <v>#VALUE!</v>
      </c>
      <c r="B3929" s="76" t="str">
        <f>IFERROR(VLOOKUP(ROWS($B$2394:B3929),$C$2394:$D$4108,2,FALSE),"")</f>
        <v/>
      </c>
      <c r="C3929" s="76">
        <f>IF(ISNUMBER(SEARCH($B$3,D3929)),MAXA($C$2393:C3928)+1,0)</f>
        <v>0</v>
      </c>
      <c r="D3929" s="119"/>
      <c r="M3929" s="119">
        <f>'اسماء العملاء'!A1537</f>
        <v>0</v>
      </c>
      <c r="N3929" s="120"/>
      <c r="O3929" s="58"/>
    </row>
    <row r="3930" spans="1:15" ht="21" customHeight="1" thickBot="1">
      <c r="A3930" s="112" t="e">
        <f ca="1">OFFSET($B$2394,,,COUNTIF($B$2394:B5644,"?*"))</f>
        <v>#VALUE!</v>
      </c>
      <c r="B3930" s="76" t="str">
        <f>IFERROR(VLOOKUP(ROWS($B$2394:B3930),$C$2394:$D$4108,2,FALSE),"")</f>
        <v/>
      </c>
      <c r="C3930" s="76">
        <f>IF(ISNUMBER(SEARCH($B$3,D3930)),MAXA($C$2393:C3929)+1,0)</f>
        <v>0</v>
      </c>
      <c r="D3930" s="119"/>
      <c r="M3930" s="119">
        <f>'اسماء العملاء'!A1538</f>
        <v>0</v>
      </c>
      <c r="N3930" s="120"/>
      <c r="O3930" s="58"/>
    </row>
    <row r="3931" spans="1:15" ht="21" customHeight="1" thickBot="1">
      <c r="A3931" s="112" t="e">
        <f ca="1">OFFSET($B$2394,,,COUNTIF($B$2394:B5645,"?*"))</f>
        <v>#VALUE!</v>
      </c>
      <c r="B3931" s="76" t="str">
        <f>IFERROR(VLOOKUP(ROWS($B$2394:B3931),$C$2394:$D$4108,2,FALSE),"")</f>
        <v/>
      </c>
      <c r="C3931" s="76">
        <f>IF(ISNUMBER(SEARCH($B$3,D3931)),MAXA($C$2393:C3930)+1,0)</f>
        <v>0</v>
      </c>
      <c r="D3931" s="119"/>
      <c r="M3931" s="119">
        <f>'اسماء العملاء'!A1539</f>
        <v>0</v>
      </c>
      <c r="N3931" s="120"/>
      <c r="O3931" s="58"/>
    </row>
    <row r="3932" spans="1:15" ht="21" customHeight="1" thickBot="1">
      <c r="A3932" s="112" t="e">
        <f ca="1">OFFSET($B$2394,,,COUNTIF($B$2394:B5646,"?*"))</f>
        <v>#VALUE!</v>
      </c>
      <c r="B3932" s="76" t="str">
        <f>IFERROR(VLOOKUP(ROWS($B$2394:B3932),$C$2394:$D$4108,2,FALSE),"")</f>
        <v/>
      </c>
      <c r="C3932" s="76">
        <f>IF(ISNUMBER(SEARCH($B$3,D3932)),MAXA($C$2393:C3931)+1,0)</f>
        <v>0</v>
      </c>
      <c r="D3932" s="119"/>
      <c r="M3932" s="119">
        <f>'اسماء العملاء'!A1540</f>
        <v>0</v>
      </c>
      <c r="N3932" s="120"/>
      <c r="O3932" s="58"/>
    </row>
    <row r="3933" spans="1:15" ht="21" customHeight="1" thickBot="1">
      <c r="A3933" s="112" t="e">
        <f ca="1">OFFSET($B$2394,,,COUNTIF($B$2394:B5647,"?*"))</f>
        <v>#VALUE!</v>
      </c>
      <c r="B3933" s="76" t="str">
        <f>IFERROR(VLOOKUP(ROWS($B$2394:B3933),$C$2394:$D$4108,2,FALSE),"")</f>
        <v/>
      </c>
      <c r="C3933" s="76">
        <f>IF(ISNUMBER(SEARCH($B$3,D3933)),MAXA($C$2393:C3932)+1,0)</f>
        <v>0</v>
      </c>
      <c r="D3933" s="119"/>
      <c r="M3933" s="119">
        <f>'اسماء العملاء'!A1541</f>
        <v>0</v>
      </c>
      <c r="N3933" s="120"/>
      <c r="O3933" s="58"/>
    </row>
    <row r="3934" spans="1:15" ht="21" customHeight="1" thickBot="1">
      <c r="A3934" s="112" t="e">
        <f ca="1">OFFSET($B$2394,,,COUNTIF($B$2394:B5648,"?*"))</f>
        <v>#VALUE!</v>
      </c>
      <c r="B3934" s="76" t="str">
        <f>IFERROR(VLOOKUP(ROWS($B$2394:B3934),$C$2394:$D$4108,2,FALSE),"")</f>
        <v/>
      </c>
      <c r="C3934" s="76">
        <f>IF(ISNUMBER(SEARCH($B$3,D3934)),MAXA($C$2393:C3933)+1,0)</f>
        <v>0</v>
      </c>
      <c r="D3934" s="119"/>
      <c r="M3934" s="119">
        <f>'اسماء العملاء'!A1542</f>
        <v>0</v>
      </c>
      <c r="N3934" s="120"/>
      <c r="O3934" s="58"/>
    </row>
    <row r="3935" spans="1:15" ht="21" customHeight="1" thickBot="1">
      <c r="A3935" s="112" t="e">
        <f ca="1">OFFSET($B$2394,,,COUNTIF($B$2394:B5649,"?*"))</f>
        <v>#VALUE!</v>
      </c>
      <c r="B3935" s="76" t="str">
        <f>IFERROR(VLOOKUP(ROWS($B$2394:B3935),$C$2394:$D$4108,2,FALSE),"")</f>
        <v/>
      </c>
      <c r="C3935" s="76">
        <f>IF(ISNUMBER(SEARCH($B$3,D3935)),MAXA($C$2393:C3934)+1,0)</f>
        <v>0</v>
      </c>
      <c r="D3935" s="119"/>
      <c r="M3935" s="119">
        <f>'اسماء العملاء'!A1543</f>
        <v>0</v>
      </c>
      <c r="N3935" s="120"/>
      <c r="O3935" s="58"/>
    </row>
    <row r="3936" spans="1:15" ht="21" customHeight="1" thickBot="1">
      <c r="A3936" s="112" t="e">
        <f ca="1">OFFSET($B$2394,,,COUNTIF($B$2394:B5650,"?*"))</f>
        <v>#VALUE!</v>
      </c>
      <c r="B3936" s="76" t="str">
        <f>IFERROR(VLOOKUP(ROWS($B$2394:B3936),$C$2394:$D$4108,2,FALSE),"")</f>
        <v/>
      </c>
      <c r="C3936" s="76">
        <f>IF(ISNUMBER(SEARCH($B$3,D3936)),MAXA($C$2393:C3935)+1,0)</f>
        <v>0</v>
      </c>
      <c r="D3936" s="119"/>
      <c r="M3936" s="119">
        <f>'اسماء العملاء'!A1544</f>
        <v>0</v>
      </c>
      <c r="N3936" s="120"/>
      <c r="O3936" s="58"/>
    </row>
    <row r="3937" spans="1:15" ht="21" customHeight="1" thickBot="1">
      <c r="A3937" s="112" t="e">
        <f ca="1">OFFSET($B$2394,,,COUNTIF($B$2394:B5651,"?*"))</f>
        <v>#VALUE!</v>
      </c>
      <c r="B3937" s="76" t="str">
        <f>IFERROR(VLOOKUP(ROWS($B$2394:B3937),$C$2394:$D$4108,2,FALSE),"")</f>
        <v/>
      </c>
      <c r="C3937" s="76">
        <f>IF(ISNUMBER(SEARCH($B$3,D3937)),MAXA($C$2393:C3936)+1,0)</f>
        <v>0</v>
      </c>
      <c r="D3937" s="119"/>
      <c r="M3937" s="119">
        <f>'اسماء العملاء'!A1545</f>
        <v>0</v>
      </c>
      <c r="N3937" s="120"/>
      <c r="O3937" s="58"/>
    </row>
    <row r="3938" spans="1:15" ht="21" customHeight="1" thickBot="1">
      <c r="A3938" s="112" t="e">
        <f ca="1">OFFSET($B$2394,,,COUNTIF($B$2394:B5652,"?*"))</f>
        <v>#VALUE!</v>
      </c>
      <c r="B3938" s="76" t="str">
        <f>IFERROR(VLOOKUP(ROWS($B$2394:B3938),$C$2394:$D$4108,2,FALSE),"")</f>
        <v/>
      </c>
      <c r="C3938" s="76">
        <f>IF(ISNUMBER(SEARCH($B$3,D3938)),MAXA($C$2393:C3937)+1,0)</f>
        <v>0</v>
      </c>
      <c r="D3938" s="119"/>
      <c r="M3938" s="119">
        <f>'اسماء العملاء'!A1546</f>
        <v>0</v>
      </c>
      <c r="N3938" s="120"/>
      <c r="O3938" s="58"/>
    </row>
    <row r="3939" spans="1:15" ht="21" customHeight="1" thickBot="1">
      <c r="A3939" s="112" t="e">
        <f ca="1">OFFSET($B$2394,,,COUNTIF($B$2394:B5653,"?*"))</f>
        <v>#VALUE!</v>
      </c>
      <c r="B3939" s="76" t="str">
        <f>IFERROR(VLOOKUP(ROWS($B$2394:B3939),$C$2394:$D$4108,2,FALSE),"")</f>
        <v/>
      </c>
      <c r="C3939" s="76">
        <f>IF(ISNUMBER(SEARCH($B$3,D3939)),MAXA($C$2393:C3938)+1,0)</f>
        <v>0</v>
      </c>
      <c r="D3939" s="119"/>
      <c r="M3939" s="119">
        <f>'اسماء العملاء'!A1547</f>
        <v>0</v>
      </c>
      <c r="N3939" s="120"/>
      <c r="O3939" s="58"/>
    </row>
    <row r="3940" spans="1:15" ht="21" customHeight="1" thickBot="1">
      <c r="A3940" s="112" t="e">
        <f ca="1">OFFSET($B$2394,,,COUNTIF($B$2394:B5654,"?*"))</f>
        <v>#VALUE!</v>
      </c>
      <c r="B3940" s="76" t="str">
        <f>IFERROR(VLOOKUP(ROWS($B$2394:B3940),$C$2394:$D$4108,2,FALSE),"")</f>
        <v/>
      </c>
      <c r="C3940" s="76">
        <f>IF(ISNUMBER(SEARCH($B$3,D3940)),MAXA($C$2393:C3939)+1,0)</f>
        <v>0</v>
      </c>
      <c r="D3940" s="119"/>
      <c r="M3940" s="119">
        <f>'اسماء العملاء'!A1548</f>
        <v>0</v>
      </c>
      <c r="N3940" s="120"/>
      <c r="O3940" s="58"/>
    </row>
    <row r="3941" spans="1:15" ht="21" customHeight="1" thickBot="1">
      <c r="A3941" s="112" t="e">
        <f ca="1">OFFSET($B$2394,,,COUNTIF($B$2394:B5655,"?*"))</f>
        <v>#VALUE!</v>
      </c>
      <c r="B3941" s="76" t="str">
        <f>IFERROR(VLOOKUP(ROWS($B$2394:B3941),$C$2394:$D$4108,2,FALSE),"")</f>
        <v/>
      </c>
      <c r="C3941" s="76">
        <f>IF(ISNUMBER(SEARCH($B$3,D3941)),MAXA($C$2393:C3940)+1,0)</f>
        <v>0</v>
      </c>
      <c r="D3941" s="119"/>
      <c r="M3941" s="119">
        <f>'اسماء العملاء'!A1549</f>
        <v>0</v>
      </c>
      <c r="N3941" s="120"/>
      <c r="O3941" s="58"/>
    </row>
    <row r="3942" spans="1:15" ht="21" customHeight="1" thickBot="1">
      <c r="A3942" s="112" t="e">
        <f ca="1">OFFSET($B$2394,,,COUNTIF($B$2394:B5656,"?*"))</f>
        <v>#VALUE!</v>
      </c>
      <c r="B3942" s="76" t="str">
        <f>IFERROR(VLOOKUP(ROWS($B$2394:B3942),$C$2394:$D$4108,2,FALSE),"")</f>
        <v/>
      </c>
      <c r="C3942" s="76">
        <f>IF(ISNUMBER(SEARCH($B$3,D3942)),MAXA($C$2393:C3941)+1,0)</f>
        <v>0</v>
      </c>
      <c r="D3942" s="119"/>
      <c r="M3942" s="119">
        <f>'اسماء العملاء'!A1550</f>
        <v>0</v>
      </c>
      <c r="N3942" s="120"/>
      <c r="O3942" s="58"/>
    </row>
    <row r="3943" spans="1:15" ht="21" customHeight="1" thickBot="1">
      <c r="A3943" s="112" t="e">
        <f ca="1">OFFSET($B$2394,,,COUNTIF($B$2394:B5657,"?*"))</f>
        <v>#VALUE!</v>
      </c>
      <c r="B3943" s="76" t="str">
        <f>IFERROR(VLOOKUP(ROWS($B$2394:B3943),$C$2394:$D$4108,2,FALSE),"")</f>
        <v/>
      </c>
      <c r="C3943" s="76">
        <f>IF(ISNUMBER(SEARCH($B$3,D3943)),MAXA($C$2393:C3942)+1,0)</f>
        <v>0</v>
      </c>
      <c r="D3943" s="119"/>
      <c r="M3943" s="119">
        <f>'اسماء العملاء'!A1551</f>
        <v>0</v>
      </c>
      <c r="N3943" s="120"/>
      <c r="O3943" s="58"/>
    </row>
    <row r="3944" spans="1:15" ht="21" customHeight="1" thickBot="1">
      <c r="A3944" s="112" t="e">
        <f ca="1">OFFSET($B$2394,,,COUNTIF($B$2394:B5658,"?*"))</f>
        <v>#VALUE!</v>
      </c>
      <c r="B3944" s="76" t="str">
        <f>IFERROR(VLOOKUP(ROWS($B$2394:B3944),$C$2394:$D$4108,2,FALSE),"")</f>
        <v/>
      </c>
      <c r="C3944" s="76">
        <f>IF(ISNUMBER(SEARCH($B$3,D3944)),MAXA($C$2393:C3943)+1,0)</f>
        <v>0</v>
      </c>
      <c r="D3944" s="119"/>
      <c r="M3944" s="119">
        <f>'اسماء العملاء'!A1552</f>
        <v>0</v>
      </c>
      <c r="N3944" s="120"/>
      <c r="O3944" s="58"/>
    </row>
    <row r="3945" spans="1:15" ht="21" customHeight="1" thickBot="1">
      <c r="A3945" s="112" t="e">
        <f ca="1">OFFSET($B$2394,,,COUNTIF($B$2394:B5659,"?*"))</f>
        <v>#VALUE!</v>
      </c>
      <c r="B3945" s="76" t="str">
        <f>IFERROR(VLOOKUP(ROWS($B$2394:B3945),$C$2394:$D$4108,2,FALSE),"")</f>
        <v/>
      </c>
      <c r="C3945" s="76">
        <f>IF(ISNUMBER(SEARCH($B$3,D3945)),MAXA($C$2393:C3944)+1,0)</f>
        <v>0</v>
      </c>
      <c r="D3945" s="119"/>
      <c r="M3945" s="119">
        <f>'اسماء العملاء'!A1553</f>
        <v>0</v>
      </c>
      <c r="N3945" s="120"/>
      <c r="O3945" s="58"/>
    </row>
    <row r="3946" spans="1:15" ht="21" customHeight="1" thickBot="1">
      <c r="A3946" s="112" t="e">
        <f ca="1">OFFSET($B$2394,,,COUNTIF($B$2394:B5660,"?*"))</f>
        <v>#VALUE!</v>
      </c>
      <c r="B3946" s="76" t="str">
        <f>IFERROR(VLOOKUP(ROWS($B$2394:B3946),$C$2394:$D$4108,2,FALSE),"")</f>
        <v/>
      </c>
      <c r="C3946" s="76">
        <f>IF(ISNUMBER(SEARCH($B$3,D3946)),MAXA($C$2393:C3945)+1,0)</f>
        <v>0</v>
      </c>
      <c r="D3946" s="119"/>
      <c r="M3946" s="119">
        <f>'اسماء العملاء'!A1554</f>
        <v>0</v>
      </c>
      <c r="N3946" s="120"/>
      <c r="O3946" s="58"/>
    </row>
    <row r="3947" spans="1:15" ht="21" customHeight="1" thickBot="1">
      <c r="A3947" s="112" t="e">
        <f ca="1">OFFSET($B$2394,,,COUNTIF($B$2394:B5661,"?*"))</f>
        <v>#VALUE!</v>
      </c>
      <c r="B3947" s="76" t="str">
        <f>IFERROR(VLOOKUP(ROWS($B$2394:B3947),$C$2394:$D$4108,2,FALSE),"")</f>
        <v/>
      </c>
      <c r="C3947" s="76">
        <f>IF(ISNUMBER(SEARCH($B$3,D3947)),MAXA($C$2393:C3946)+1,0)</f>
        <v>0</v>
      </c>
      <c r="D3947" s="119"/>
      <c r="M3947" s="119">
        <f>'اسماء العملاء'!A1555</f>
        <v>0</v>
      </c>
      <c r="N3947" s="120"/>
      <c r="O3947" s="58"/>
    </row>
    <row r="3948" spans="1:15" ht="21" customHeight="1" thickBot="1">
      <c r="A3948" s="112" t="e">
        <f ca="1">OFFSET($B$2394,,,COUNTIF($B$2394:B5662,"?*"))</f>
        <v>#VALUE!</v>
      </c>
      <c r="B3948" s="76" t="str">
        <f>IFERROR(VLOOKUP(ROWS($B$2394:B3948),$C$2394:$D$4108,2,FALSE),"")</f>
        <v/>
      </c>
      <c r="C3948" s="76">
        <f>IF(ISNUMBER(SEARCH($B$3,D3948)),MAXA($C$2393:C3947)+1,0)</f>
        <v>0</v>
      </c>
      <c r="D3948" s="119"/>
      <c r="M3948" s="119">
        <f>'اسماء العملاء'!A1556</f>
        <v>0</v>
      </c>
      <c r="N3948" s="120"/>
      <c r="O3948" s="58"/>
    </row>
    <row r="3949" spans="1:15" ht="21" customHeight="1" thickBot="1">
      <c r="A3949" s="112" t="e">
        <f ca="1">OFFSET($B$2394,,,COUNTIF($B$2394:B5663,"?*"))</f>
        <v>#VALUE!</v>
      </c>
      <c r="B3949" s="76" t="str">
        <f>IFERROR(VLOOKUP(ROWS($B$2394:B3949),$C$2394:$D$4108,2,FALSE),"")</f>
        <v/>
      </c>
      <c r="C3949" s="76">
        <f>IF(ISNUMBER(SEARCH($B$3,D3949)),MAXA($C$2393:C3948)+1,0)</f>
        <v>0</v>
      </c>
      <c r="D3949" s="119"/>
      <c r="M3949" s="119">
        <f>'اسماء العملاء'!A1557</f>
        <v>0</v>
      </c>
      <c r="N3949" s="120"/>
      <c r="O3949" s="58"/>
    </row>
    <row r="3950" spans="1:15" ht="21" customHeight="1" thickBot="1">
      <c r="A3950" s="112" t="e">
        <f ca="1">OFFSET($B$2394,,,COUNTIF($B$2394:B5664,"?*"))</f>
        <v>#VALUE!</v>
      </c>
      <c r="B3950" s="76" t="str">
        <f>IFERROR(VLOOKUP(ROWS($B$2394:B3950),$C$2394:$D$4108,2,FALSE),"")</f>
        <v/>
      </c>
      <c r="C3950" s="76">
        <f>IF(ISNUMBER(SEARCH($B$3,D3950)),MAXA($C$2393:C3949)+1,0)</f>
        <v>0</v>
      </c>
      <c r="D3950" s="119"/>
      <c r="M3950" s="119">
        <f>'اسماء العملاء'!A1558</f>
        <v>0</v>
      </c>
      <c r="N3950" s="120"/>
      <c r="O3950" s="58"/>
    </row>
    <row r="3951" spans="1:15" ht="21" customHeight="1" thickBot="1">
      <c r="A3951" s="112" t="e">
        <f ca="1">OFFSET($B$2394,,,COUNTIF($B$2394:B5665,"?*"))</f>
        <v>#VALUE!</v>
      </c>
      <c r="B3951" s="76" t="str">
        <f>IFERROR(VLOOKUP(ROWS($B$2394:B3951),$C$2394:$D$4108,2,FALSE),"")</f>
        <v/>
      </c>
      <c r="C3951" s="76">
        <f>IF(ISNUMBER(SEARCH($B$3,D3951)),MAXA($C$2393:C3950)+1,0)</f>
        <v>0</v>
      </c>
      <c r="D3951" s="119"/>
      <c r="M3951" s="119">
        <f>'اسماء العملاء'!A1559</f>
        <v>0</v>
      </c>
      <c r="N3951" s="120"/>
      <c r="O3951" s="58"/>
    </row>
    <row r="3952" spans="1:15" ht="21" customHeight="1" thickBot="1">
      <c r="A3952" s="112" t="e">
        <f ca="1">OFFSET($B$2394,,,COUNTIF($B$2394:B5666,"?*"))</f>
        <v>#VALUE!</v>
      </c>
      <c r="B3952" s="76" t="str">
        <f>IFERROR(VLOOKUP(ROWS($B$2394:B3952),$C$2394:$D$4108,2,FALSE),"")</f>
        <v/>
      </c>
      <c r="C3952" s="76">
        <f>IF(ISNUMBER(SEARCH($B$3,D3952)),MAXA($C$2393:C3951)+1,0)</f>
        <v>0</v>
      </c>
      <c r="D3952" s="119"/>
      <c r="M3952" s="119">
        <f>'اسماء العملاء'!A1560</f>
        <v>0</v>
      </c>
      <c r="N3952" s="120"/>
      <c r="O3952" s="58"/>
    </row>
    <row r="3953" spans="1:15" ht="21" customHeight="1" thickBot="1">
      <c r="A3953" s="112" t="e">
        <f ca="1">OFFSET($B$2394,,,COUNTIF($B$2394:B5667,"?*"))</f>
        <v>#VALUE!</v>
      </c>
      <c r="B3953" s="76" t="str">
        <f>IFERROR(VLOOKUP(ROWS($B$2394:B3953),$C$2394:$D$4108,2,FALSE),"")</f>
        <v/>
      </c>
      <c r="C3953" s="76">
        <f>IF(ISNUMBER(SEARCH($B$3,D3953)),MAXA($C$2393:C3952)+1,0)</f>
        <v>0</v>
      </c>
      <c r="D3953" s="119"/>
      <c r="M3953" s="119">
        <f>'اسماء العملاء'!A1561</f>
        <v>0</v>
      </c>
      <c r="N3953" s="120"/>
      <c r="O3953" s="58"/>
    </row>
    <row r="3954" spans="1:15" ht="21" customHeight="1" thickBot="1">
      <c r="A3954" s="112" t="e">
        <f ca="1">OFFSET($B$2394,,,COUNTIF($B$2394:B5668,"?*"))</f>
        <v>#VALUE!</v>
      </c>
      <c r="B3954" s="76" t="str">
        <f>IFERROR(VLOOKUP(ROWS($B$2394:B3954),$C$2394:$D$4108,2,FALSE),"")</f>
        <v/>
      </c>
      <c r="C3954" s="76">
        <f>IF(ISNUMBER(SEARCH($B$3,D3954)),MAXA($C$2393:C3953)+1,0)</f>
        <v>0</v>
      </c>
      <c r="D3954" s="119"/>
      <c r="M3954" s="119">
        <f>'اسماء العملاء'!A1562</f>
        <v>0</v>
      </c>
      <c r="N3954" s="120"/>
      <c r="O3954" s="58"/>
    </row>
    <row r="3955" spans="1:15" ht="21" customHeight="1" thickBot="1">
      <c r="A3955" s="112" t="e">
        <f ca="1">OFFSET($B$2394,,,COUNTIF($B$2394:B5669,"?*"))</f>
        <v>#VALUE!</v>
      </c>
      <c r="B3955" s="76" t="str">
        <f>IFERROR(VLOOKUP(ROWS($B$2394:B3955),$C$2394:$D$4108,2,FALSE),"")</f>
        <v/>
      </c>
      <c r="C3955" s="76">
        <f>IF(ISNUMBER(SEARCH($B$3,D3955)),MAXA($C$2393:C3954)+1,0)</f>
        <v>0</v>
      </c>
      <c r="D3955" s="119"/>
      <c r="M3955" s="119">
        <f>'اسماء العملاء'!A1563</f>
        <v>0</v>
      </c>
      <c r="N3955" s="120"/>
      <c r="O3955" s="58"/>
    </row>
    <row r="3956" spans="1:15" ht="21" customHeight="1" thickBot="1">
      <c r="A3956" s="112" t="e">
        <f ca="1">OFFSET($B$2394,,,COUNTIF($B$2394:B5670,"?*"))</f>
        <v>#VALUE!</v>
      </c>
      <c r="B3956" s="76" t="str">
        <f>IFERROR(VLOOKUP(ROWS($B$2394:B3956),$C$2394:$D$4108,2,FALSE),"")</f>
        <v/>
      </c>
      <c r="C3956" s="76">
        <f>IF(ISNUMBER(SEARCH($B$3,D3956)),MAXA($C$2393:C3955)+1,0)</f>
        <v>0</v>
      </c>
      <c r="D3956" s="119"/>
      <c r="M3956" s="119">
        <f>'اسماء العملاء'!A1564</f>
        <v>0</v>
      </c>
      <c r="N3956" s="120"/>
      <c r="O3956" s="58"/>
    </row>
    <row r="3957" spans="1:15" ht="21" customHeight="1" thickBot="1">
      <c r="A3957" s="112" t="e">
        <f ca="1">OFFSET($B$2394,,,COUNTIF($B$2394:B5671,"?*"))</f>
        <v>#VALUE!</v>
      </c>
      <c r="B3957" s="76" t="str">
        <f>IFERROR(VLOOKUP(ROWS($B$2394:B3957),$C$2394:$D$4108,2,FALSE),"")</f>
        <v/>
      </c>
      <c r="C3957" s="76">
        <f>IF(ISNUMBER(SEARCH($B$3,D3957)),MAXA($C$2393:C3956)+1,0)</f>
        <v>0</v>
      </c>
      <c r="D3957" s="119"/>
      <c r="M3957" s="119">
        <f>'اسماء العملاء'!A1565</f>
        <v>0</v>
      </c>
      <c r="N3957" s="120"/>
      <c r="O3957" s="58"/>
    </row>
    <row r="3958" spans="1:15" ht="21" customHeight="1" thickBot="1">
      <c r="A3958" s="112" t="e">
        <f ca="1">OFFSET($B$2394,,,COUNTIF($B$2394:B5672,"?*"))</f>
        <v>#VALUE!</v>
      </c>
      <c r="B3958" s="76" t="str">
        <f>IFERROR(VLOOKUP(ROWS($B$2394:B3958),$C$2394:$D$4108,2,FALSE),"")</f>
        <v/>
      </c>
      <c r="C3958" s="76">
        <f>IF(ISNUMBER(SEARCH($B$3,D3958)),MAXA($C$2393:C3957)+1,0)</f>
        <v>0</v>
      </c>
      <c r="D3958" s="119"/>
      <c r="M3958" s="119">
        <f>'اسماء العملاء'!A1566</f>
        <v>0</v>
      </c>
      <c r="N3958" s="120"/>
      <c r="O3958" s="58"/>
    </row>
    <row r="3959" spans="1:15" ht="21" customHeight="1" thickBot="1">
      <c r="A3959" s="112" t="e">
        <f ca="1">OFFSET($B$2394,,,COUNTIF($B$2394:B5673,"?*"))</f>
        <v>#VALUE!</v>
      </c>
      <c r="B3959" s="76" t="str">
        <f>IFERROR(VLOOKUP(ROWS($B$2394:B3959),$C$2394:$D$4108,2,FALSE),"")</f>
        <v/>
      </c>
      <c r="C3959" s="76">
        <f>IF(ISNUMBER(SEARCH($B$3,D3959)),MAXA($C$2393:C3958)+1,0)</f>
        <v>0</v>
      </c>
      <c r="D3959" s="119"/>
      <c r="M3959" s="119">
        <f>'اسماء العملاء'!A1567</f>
        <v>0</v>
      </c>
      <c r="N3959" s="120"/>
      <c r="O3959" s="58"/>
    </row>
    <row r="3960" spans="1:15" ht="21" customHeight="1" thickBot="1">
      <c r="A3960" s="112" t="e">
        <f ca="1">OFFSET($B$2394,,,COUNTIF($B$2394:B5674,"?*"))</f>
        <v>#VALUE!</v>
      </c>
      <c r="B3960" s="76" t="str">
        <f>IFERROR(VLOOKUP(ROWS($B$2394:B3960),$C$2394:$D$4108,2,FALSE),"")</f>
        <v/>
      </c>
      <c r="C3960" s="76">
        <f>IF(ISNUMBER(SEARCH($B$3,D3960)),MAXA($C$2393:C3959)+1,0)</f>
        <v>0</v>
      </c>
      <c r="D3960" s="119"/>
      <c r="M3960" s="119">
        <f>'اسماء العملاء'!A1568</f>
        <v>0</v>
      </c>
      <c r="N3960" s="120"/>
      <c r="O3960" s="58"/>
    </row>
    <row r="3961" spans="1:15" ht="21" customHeight="1" thickBot="1">
      <c r="A3961" s="112" t="e">
        <f ca="1">OFFSET($B$2394,,,COUNTIF($B$2394:B5675,"?*"))</f>
        <v>#VALUE!</v>
      </c>
      <c r="B3961" s="76" t="str">
        <f>IFERROR(VLOOKUP(ROWS($B$2394:B3961),$C$2394:$D$4108,2,FALSE),"")</f>
        <v/>
      </c>
      <c r="C3961" s="76">
        <f>IF(ISNUMBER(SEARCH($B$3,D3961)),MAXA($C$2393:C3960)+1,0)</f>
        <v>0</v>
      </c>
      <c r="D3961" s="119"/>
      <c r="M3961" s="119">
        <f>'اسماء العملاء'!A1569</f>
        <v>0</v>
      </c>
      <c r="N3961" s="120"/>
      <c r="O3961" s="58"/>
    </row>
    <row r="3962" spans="1:15" ht="21" customHeight="1" thickBot="1">
      <c r="A3962" s="112" t="e">
        <f ca="1">OFFSET($B$2394,,,COUNTIF($B$2394:B5676,"?*"))</f>
        <v>#VALUE!</v>
      </c>
      <c r="B3962" s="76" t="str">
        <f>IFERROR(VLOOKUP(ROWS($B$2394:B3962),$C$2394:$D$4108,2,FALSE),"")</f>
        <v/>
      </c>
      <c r="C3962" s="76">
        <f>IF(ISNUMBER(SEARCH($B$3,D3962)),MAXA($C$2393:C3961)+1,0)</f>
        <v>0</v>
      </c>
      <c r="D3962" s="119"/>
      <c r="M3962" s="119">
        <f>'اسماء العملاء'!A1570</f>
        <v>0</v>
      </c>
      <c r="N3962" s="120"/>
      <c r="O3962" s="58"/>
    </row>
    <row r="3963" spans="1:15" ht="21" customHeight="1" thickBot="1">
      <c r="A3963" s="112" t="e">
        <f ca="1">OFFSET($B$2394,,,COUNTIF($B$2394:B5677,"?*"))</f>
        <v>#VALUE!</v>
      </c>
      <c r="B3963" s="76" t="str">
        <f>IFERROR(VLOOKUP(ROWS($B$2394:B3963),$C$2394:$D$4108,2,FALSE),"")</f>
        <v/>
      </c>
      <c r="C3963" s="76">
        <f>IF(ISNUMBER(SEARCH($B$3,D3963)),MAXA($C$2393:C3962)+1,0)</f>
        <v>0</v>
      </c>
      <c r="D3963" s="119"/>
      <c r="M3963" s="119">
        <f>'اسماء العملاء'!A1571</f>
        <v>0</v>
      </c>
      <c r="N3963" s="120"/>
      <c r="O3963" s="58"/>
    </row>
    <row r="3964" spans="1:15" ht="21" customHeight="1" thickBot="1">
      <c r="A3964" s="112" t="e">
        <f ca="1">OFFSET($B$2394,,,COUNTIF($B$2394:B5678,"?*"))</f>
        <v>#VALUE!</v>
      </c>
      <c r="B3964" s="76" t="str">
        <f>IFERROR(VLOOKUP(ROWS($B$2394:B3964),$C$2394:$D$4108,2,FALSE),"")</f>
        <v/>
      </c>
      <c r="C3964" s="76">
        <f>IF(ISNUMBER(SEARCH($B$3,D3964)),MAXA($C$2393:C3963)+1,0)</f>
        <v>0</v>
      </c>
      <c r="D3964" s="119"/>
      <c r="M3964" s="119">
        <f>'اسماء العملاء'!A1572</f>
        <v>0</v>
      </c>
      <c r="N3964" s="120"/>
      <c r="O3964" s="58"/>
    </row>
    <row r="3965" spans="1:15" ht="21" customHeight="1" thickBot="1">
      <c r="A3965" s="112" t="e">
        <f ca="1">OFFSET($B$2394,,,COUNTIF($B$2394:B5679,"?*"))</f>
        <v>#VALUE!</v>
      </c>
      <c r="B3965" s="76" t="str">
        <f>IFERROR(VLOOKUP(ROWS($B$2394:B3965),$C$2394:$D$4108,2,FALSE),"")</f>
        <v/>
      </c>
      <c r="C3965" s="76">
        <f>IF(ISNUMBER(SEARCH($B$3,D3965)),MAXA($C$2393:C3964)+1,0)</f>
        <v>0</v>
      </c>
      <c r="D3965" s="119"/>
      <c r="M3965" s="119">
        <f>'اسماء العملاء'!A1573</f>
        <v>0</v>
      </c>
      <c r="N3965" s="120"/>
      <c r="O3965" s="58"/>
    </row>
    <row r="3966" spans="1:15" ht="21" customHeight="1" thickBot="1">
      <c r="A3966" s="112" t="e">
        <f ca="1">OFFSET($B$2394,,,COUNTIF($B$2394:B5680,"?*"))</f>
        <v>#VALUE!</v>
      </c>
      <c r="B3966" s="76" t="str">
        <f>IFERROR(VLOOKUP(ROWS($B$2394:B3966),$C$2394:$D$4108,2,FALSE),"")</f>
        <v/>
      </c>
      <c r="C3966" s="76">
        <f>IF(ISNUMBER(SEARCH($B$3,D3966)),MAXA($C$2393:C3965)+1,0)</f>
        <v>0</v>
      </c>
      <c r="D3966" s="119"/>
      <c r="M3966" s="119">
        <f>'اسماء العملاء'!A1574</f>
        <v>0</v>
      </c>
      <c r="N3966" s="120"/>
      <c r="O3966" s="58"/>
    </row>
    <row r="3967" spans="1:15" ht="21" customHeight="1" thickBot="1">
      <c r="A3967" s="112" t="e">
        <f ca="1">OFFSET($B$2394,,,COUNTIF($B$2394:B5681,"?*"))</f>
        <v>#VALUE!</v>
      </c>
      <c r="B3967" s="76" t="str">
        <f>IFERROR(VLOOKUP(ROWS($B$2394:B3967),$C$2394:$D$4108,2,FALSE),"")</f>
        <v/>
      </c>
      <c r="C3967" s="76">
        <f>IF(ISNUMBER(SEARCH($B$3,D3967)),MAXA($C$2393:C3966)+1,0)</f>
        <v>0</v>
      </c>
      <c r="D3967" s="119"/>
      <c r="M3967" s="119">
        <f>'اسماء العملاء'!A1575</f>
        <v>0</v>
      </c>
      <c r="N3967" s="120"/>
      <c r="O3967" s="58"/>
    </row>
    <row r="3968" spans="1:15" ht="21" customHeight="1" thickBot="1">
      <c r="A3968" s="112" t="e">
        <f ca="1">OFFSET($B$2394,,,COUNTIF($B$2394:B5682,"?*"))</f>
        <v>#VALUE!</v>
      </c>
      <c r="B3968" s="76" t="str">
        <f>IFERROR(VLOOKUP(ROWS($B$2394:B3968),$C$2394:$D$4108,2,FALSE),"")</f>
        <v/>
      </c>
      <c r="C3968" s="76">
        <f>IF(ISNUMBER(SEARCH($B$3,D3968)),MAXA($C$2393:C3967)+1,0)</f>
        <v>0</v>
      </c>
      <c r="D3968" s="119"/>
      <c r="M3968" s="119">
        <f>'اسماء العملاء'!A1576</f>
        <v>0</v>
      </c>
      <c r="N3968" s="120"/>
      <c r="O3968" s="58"/>
    </row>
    <row r="3969" spans="1:15" ht="21" customHeight="1" thickBot="1">
      <c r="A3969" s="112" t="e">
        <f ca="1">OFFSET($B$2394,,,COUNTIF($B$2394:B5683,"?*"))</f>
        <v>#VALUE!</v>
      </c>
      <c r="B3969" s="76" t="str">
        <f>IFERROR(VLOOKUP(ROWS($B$2394:B3969),$C$2394:$D$4108,2,FALSE),"")</f>
        <v/>
      </c>
      <c r="C3969" s="76">
        <f>IF(ISNUMBER(SEARCH($B$3,D3969)),MAXA($C$2393:C3968)+1,0)</f>
        <v>0</v>
      </c>
      <c r="D3969" s="119"/>
      <c r="M3969" s="119">
        <f>'اسماء العملاء'!A1577</f>
        <v>0</v>
      </c>
      <c r="N3969" s="120"/>
      <c r="O3969" s="58"/>
    </row>
    <row r="3970" spans="1:15" ht="21" customHeight="1" thickBot="1">
      <c r="A3970" s="112" t="e">
        <f ca="1">OFFSET($B$2394,,,COUNTIF($B$2394:B5684,"?*"))</f>
        <v>#VALUE!</v>
      </c>
      <c r="B3970" s="76" t="str">
        <f>IFERROR(VLOOKUP(ROWS($B$2394:B3970),$C$2394:$D$4108,2,FALSE),"")</f>
        <v/>
      </c>
      <c r="C3970" s="76">
        <f>IF(ISNUMBER(SEARCH($B$3,D3970)),MAXA($C$2393:C3969)+1,0)</f>
        <v>0</v>
      </c>
      <c r="D3970" s="119"/>
      <c r="M3970" s="119">
        <f>'اسماء العملاء'!A1578</f>
        <v>0</v>
      </c>
      <c r="N3970" s="120"/>
      <c r="O3970" s="58"/>
    </row>
    <row r="3971" spans="1:15" ht="21" customHeight="1" thickBot="1">
      <c r="A3971" s="112" t="e">
        <f ca="1">OFFSET($B$2394,,,COUNTIF($B$2394:B5685,"?*"))</f>
        <v>#VALUE!</v>
      </c>
      <c r="B3971" s="76" t="str">
        <f>IFERROR(VLOOKUP(ROWS($B$2394:B3971),$C$2394:$D$4108,2,FALSE),"")</f>
        <v/>
      </c>
      <c r="C3971" s="76">
        <f>IF(ISNUMBER(SEARCH($B$3,D3971)),MAXA($C$2393:C3970)+1,0)</f>
        <v>0</v>
      </c>
      <c r="D3971" s="119"/>
      <c r="M3971" s="119">
        <f>'اسماء العملاء'!A1579</f>
        <v>0</v>
      </c>
      <c r="N3971" s="120"/>
      <c r="O3971" s="58"/>
    </row>
    <row r="3972" spans="1:15" ht="21" customHeight="1" thickBot="1">
      <c r="A3972" s="112" t="e">
        <f ca="1">OFFSET($B$2394,,,COUNTIF($B$2394:B5686,"?*"))</f>
        <v>#VALUE!</v>
      </c>
      <c r="B3972" s="76" t="str">
        <f>IFERROR(VLOOKUP(ROWS($B$2394:B3972),$C$2394:$D$4108,2,FALSE),"")</f>
        <v/>
      </c>
      <c r="C3972" s="76">
        <f>IF(ISNUMBER(SEARCH($B$3,D3972)),MAXA($C$2393:C3971)+1,0)</f>
        <v>0</v>
      </c>
      <c r="D3972" s="119"/>
      <c r="M3972" s="119">
        <f>'اسماء العملاء'!A1580</f>
        <v>0</v>
      </c>
      <c r="N3972" s="120"/>
      <c r="O3972" s="58"/>
    </row>
    <row r="3973" spans="1:15" ht="21" customHeight="1" thickBot="1">
      <c r="A3973" s="112" t="e">
        <f ca="1">OFFSET($B$2394,,,COUNTIF($B$2394:B5687,"?*"))</f>
        <v>#VALUE!</v>
      </c>
      <c r="B3973" s="76" t="str">
        <f>IFERROR(VLOOKUP(ROWS($B$2394:B3973),$C$2394:$D$4108,2,FALSE),"")</f>
        <v/>
      </c>
      <c r="C3973" s="76">
        <f>IF(ISNUMBER(SEARCH($B$3,D3973)),MAXA($C$2393:C3972)+1,0)</f>
        <v>0</v>
      </c>
      <c r="D3973" s="119"/>
      <c r="M3973" s="119">
        <f>'اسماء العملاء'!A1581</f>
        <v>0</v>
      </c>
      <c r="N3973" s="120"/>
      <c r="O3973" s="58"/>
    </row>
    <row r="3974" spans="1:15" ht="21" customHeight="1" thickBot="1">
      <c r="A3974" s="112" t="e">
        <f ca="1">OFFSET($B$2394,,,COUNTIF($B$2394:B5688,"?*"))</f>
        <v>#VALUE!</v>
      </c>
      <c r="B3974" s="76" t="str">
        <f>IFERROR(VLOOKUP(ROWS($B$2394:B3974),$C$2394:$D$4108,2,FALSE),"")</f>
        <v/>
      </c>
      <c r="C3974" s="76">
        <f>IF(ISNUMBER(SEARCH($B$3,D3974)),MAXA($C$2393:C3973)+1,0)</f>
        <v>0</v>
      </c>
      <c r="D3974" s="119"/>
      <c r="M3974" s="119">
        <f>'اسماء العملاء'!A1582</f>
        <v>0</v>
      </c>
      <c r="N3974" s="120"/>
      <c r="O3974" s="58"/>
    </row>
    <row r="3975" spans="1:15" ht="21" customHeight="1" thickBot="1">
      <c r="A3975" s="112" t="e">
        <f ca="1">OFFSET($B$2394,,,COUNTIF($B$2394:B5689,"?*"))</f>
        <v>#VALUE!</v>
      </c>
      <c r="B3975" s="76" t="str">
        <f>IFERROR(VLOOKUP(ROWS($B$2394:B3975),$C$2394:$D$4108,2,FALSE),"")</f>
        <v/>
      </c>
      <c r="C3975" s="76">
        <f>IF(ISNUMBER(SEARCH($B$3,D3975)),MAXA($C$2393:C3974)+1,0)</f>
        <v>0</v>
      </c>
      <c r="D3975" s="119"/>
      <c r="M3975" s="119">
        <f>'اسماء العملاء'!A1583</f>
        <v>0</v>
      </c>
      <c r="N3975" s="120"/>
      <c r="O3975" s="58"/>
    </row>
    <row r="3976" spans="1:15" ht="21" customHeight="1" thickBot="1">
      <c r="A3976" s="112" t="e">
        <f ca="1">OFFSET($B$2394,,,COUNTIF($B$2394:B5690,"?*"))</f>
        <v>#VALUE!</v>
      </c>
      <c r="B3976" s="76" t="str">
        <f>IFERROR(VLOOKUP(ROWS($B$2394:B3976),$C$2394:$D$4108,2,FALSE),"")</f>
        <v/>
      </c>
      <c r="C3976" s="76">
        <f>IF(ISNUMBER(SEARCH($B$3,D3976)),MAXA($C$2393:C3975)+1,0)</f>
        <v>0</v>
      </c>
      <c r="D3976" s="119"/>
      <c r="M3976" s="119">
        <f>'اسماء العملاء'!A1584</f>
        <v>0</v>
      </c>
      <c r="N3976" s="120"/>
      <c r="O3976" s="58"/>
    </row>
    <row r="3977" spans="1:15" ht="21" customHeight="1" thickBot="1">
      <c r="A3977" s="112" t="e">
        <f ca="1">OFFSET($B$2394,,,COUNTIF($B$2394:B5691,"?*"))</f>
        <v>#VALUE!</v>
      </c>
      <c r="B3977" s="76" t="str">
        <f>IFERROR(VLOOKUP(ROWS($B$2394:B3977),$C$2394:$D$4108,2,FALSE),"")</f>
        <v/>
      </c>
      <c r="C3977" s="76">
        <f>IF(ISNUMBER(SEARCH($B$3,D3977)),MAXA($C$2393:C3976)+1,0)</f>
        <v>0</v>
      </c>
      <c r="D3977" s="119"/>
      <c r="M3977" s="119">
        <f>'اسماء العملاء'!A1585</f>
        <v>0</v>
      </c>
      <c r="N3977" s="120"/>
      <c r="O3977" s="58"/>
    </row>
    <row r="3978" spans="1:15" ht="21" customHeight="1" thickBot="1">
      <c r="A3978" s="112" t="e">
        <f ca="1">OFFSET($B$2394,,,COUNTIF($B$2394:B5692,"?*"))</f>
        <v>#VALUE!</v>
      </c>
      <c r="B3978" s="76" t="str">
        <f>IFERROR(VLOOKUP(ROWS($B$2394:B3978),$C$2394:$D$4108,2,FALSE),"")</f>
        <v/>
      </c>
      <c r="C3978" s="76">
        <f>IF(ISNUMBER(SEARCH($B$3,D3978)),MAXA($C$2393:C3977)+1,0)</f>
        <v>0</v>
      </c>
      <c r="D3978" s="119"/>
      <c r="M3978" s="119">
        <f>'اسماء العملاء'!A1586</f>
        <v>0</v>
      </c>
      <c r="N3978" s="120"/>
      <c r="O3978" s="58"/>
    </row>
    <row r="3979" spans="1:15" ht="21" customHeight="1" thickBot="1">
      <c r="A3979" s="112" t="e">
        <f ca="1">OFFSET($B$2394,,,COUNTIF($B$2394:B5693,"?*"))</f>
        <v>#VALUE!</v>
      </c>
      <c r="B3979" s="76" t="str">
        <f>IFERROR(VLOOKUP(ROWS($B$2394:B3979),$C$2394:$D$4108,2,FALSE),"")</f>
        <v/>
      </c>
      <c r="C3979" s="76">
        <f>IF(ISNUMBER(SEARCH($B$3,D3979)),MAXA($C$2393:C3978)+1,0)</f>
        <v>0</v>
      </c>
      <c r="D3979" s="119"/>
      <c r="M3979" s="119">
        <f>'اسماء العملاء'!A1587</f>
        <v>0</v>
      </c>
      <c r="N3979" s="120"/>
      <c r="O3979" s="58"/>
    </row>
    <row r="3980" spans="1:15" ht="21" customHeight="1" thickBot="1">
      <c r="A3980" s="112" t="e">
        <f ca="1">OFFSET($B$2394,,,COUNTIF($B$2394:B5694,"?*"))</f>
        <v>#VALUE!</v>
      </c>
      <c r="B3980" s="76" t="str">
        <f>IFERROR(VLOOKUP(ROWS($B$2394:B3980),$C$2394:$D$4108,2,FALSE),"")</f>
        <v/>
      </c>
      <c r="C3980" s="76">
        <f>IF(ISNUMBER(SEARCH($B$3,D3980)),MAXA($C$2393:C3979)+1,0)</f>
        <v>0</v>
      </c>
      <c r="D3980" s="119"/>
      <c r="M3980" s="119">
        <f>'اسماء العملاء'!A1588</f>
        <v>0</v>
      </c>
      <c r="N3980" s="120"/>
      <c r="O3980" s="58"/>
    </row>
    <row r="3981" spans="1:15" ht="21" customHeight="1" thickBot="1">
      <c r="A3981" s="112" t="e">
        <f ca="1">OFFSET($B$2394,,,COUNTIF($B$2394:B5695,"?*"))</f>
        <v>#VALUE!</v>
      </c>
      <c r="B3981" s="76" t="str">
        <f>IFERROR(VLOOKUP(ROWS($B$2394:B3981),$C$2394:$D$4108,2,FALSE),"")</f>
        <v/>
      </c>
      <c r="C3981" s="76">
        <f>IF(ISNUMBER(SEARCH($B$3,D3981)),MAXA($C$2393:C3980)+1,0)</f>
        <v>0</v>
      </c>
      <c r="D3981" s="119"/>
      <c r="M3981" s="119">
        <f>'اسماء العملاء'!A1589</f>
        <v>0</v>
      </c>
      <c r="N3981" s="120"/>
      <c r="O3981" s="58"/>
    </row>
    <row r="3982" spans="1:15" ht="21" customHeight="1" thickBot="1">
      <c r="M3982" s="119">
        <f>'اسماء العملاء'!A1590</f>
        <v>0</v>
      </c>
      <c r="N3982" s="120"/>
      <c r="O3982" s="58"/>
    </row>
    <row r="3983" spans="1:15" ht="21" customHeight="1" thickBot="1">
      <c r="M3983" s="119">
        <f>'اسماء العملاء'!A1591</f>
        <v>0</v>
      </c>
      <c r="N3983" s="120"/>
      <c r="O3983" s="58"/>
    </row>
    <row r="3984" spans="1:15" ht="21" customHeight="1" thickBot="1">
      <c r="M3984" s="119">
        <f>'اسماء العملاء'!A1592</f>
        <v>0</v>
      </c>
      <c r="N3984" s="120"/>
      <c r="O3984" s="58"/>
    </row>
    <row r="3985" spans="13:15" ht="21" customHeight="1" thickBot="1">
      <c r="M3985" s="119">
        <f>'اسماء العملاء'!A1593</f>
        <v>0</v>
      </c>
      <c r="N3985" s="120"/>
      <c r="O3985" s="58"/>
    </row>
    <row r="3986" spans="13:15" ht="21" customHeight="1" thickBot="1">
      <c r="M3986" s="119">
        <f>'اسماء العملاء'!A1594</f>
        <v>0</v>
      </c>
      <c r="N3986" s="120"/>
      <c r="O3986" s="58"/>
    </row>
    <row r="3987" spans="13:15" ht="21" customHeight="1" thickBot="1">
      <c r="M3987" s="119">
        <f>'اسماء العملاء'!A1595</f>
        <v>0</v>
      </c>
      <c r="N3987" s="120"/>
      <c r="O3987" s="58"/>
    </row>
    <row r="3988" spans="13:15" ht="21" customHeight="1" thickBot="1">
      <c r="M3988" s="119">
        <f>'اسماء العملاء'!A1596</f>
        <v>0</v>
      </c>
      <c r="N3988" s="120"/>
      <c r="O3988" s="58"/>
    </row>
    <row r="3989" spans="13:15" ht="21" customHeight="1" thickBot="1">
      <c r="M3989" s="119">
        <f>'اسماء العملاء'!A1597</f>
        <v>0</v>
      </c>
      <c r="N3989" s="120"/>
      <c r="O3989" s="58"/>
    </row>
    <row r="3990" spans="13:15" ht="21" customHeight="1" thickBot="1">
      <c r="M3990" s="119">
        <f>'اسماء العملاء'!A1598</f>
        <v>0</v>
      </c>
      <c r="N3990" s="120"/>
      <c r="O3990" s="58"/>
    </row>
    <row r="3991" spans="13:15" ht="21" customHeight="1" thickBot="1">
      <c r="M3991" s="119">
        <f>'اسماء العملاء'!A1599</f>
        <v>0</v>
      </c>
      <c r="N3991" s="120"/>
      <c r="O3991" s="58"/>
    </row>
    <row r="3992" spans="13:15" ht="21" customHeight="1" thickBot="1">
      <c r="M3992" s="119">
        <f>'اسماء العملاء'!A1600</f>
        <v>0</v>
      </c>
      <c r="N3992" s="120"/>
      <c r="O3992" s="58"/>
    </row>
    <row r="3993" spans="13:15" ht="21" customHeight="1" thickBot="1">
      <c r="M3993" s="119">
        <f>'اسماء العملاء'!A1601</f>
        <v>0</v>
      </c>
      <c r="N3993" s="120"/>
      <c r="O3993" s="58"/>
    </row>
    <row r="3994" spans="13:15" ht="21" customHeight="1" thickBot="1">
      <c r="M3994" s="119">
        <f>'اسماء العملاء'!A1602</f>
        <v>0</v>
      </c>
      <c r="N3994" s="120"/>
      <c r="O3994" s="58"/>
    </row>
    <row r="3995" spans="13:15" ht="21" customHeight="1" thickBot="1">
      <c r="M3995" s="119">
        <f>'اسماء العملاء'!A1603</f>
        <v>0</v>
      </c>
      <c r="N3995" s="120"/>
      <c r="O3995" s="58"/>
    </row>
    <row r="3996" spans="13:15" ht="21" customHeight="1" thickBot="1">
      <c r="M3996" s="119">
        <f>'اسماء العملاء'!A1604</f>
        <v>0</v>
      </c>
      <c r="N3996" s="120"/>
      <c r="O3996" s="58"/>
    </row>
    <row r="3997" spans="13:15" ht="21" customHeight="1" thickBot="1">
      <c r="M3997" s="119">
        <f>'اسماء العملاء'!A1605</f>
        <v>0</v>
      </c>
      <c r="N3997" s="120"/>
      <c r="O3997" s="58"/>
    </row>
    <row r="3998" spans="13:15" ht="21" customHeight="1" thickBot="1">
      <c r="M3998" s="119">
        <f>'اسماء العملاء'!A1606</f>
        <v>0</v>
      </c>
      <c r="N3998" s="120"/>
      <c r="O3998" s="58"/>
    </row>
    <row r="3999" spans="13:15" ht="21" customHeight="1" thickBot="1">
      <c r="M3999" s="119">
        <f>'اسماء العملاء'!A1607</f>
        <v>0</v>
      </c>
      <c r="N3999" s="120"/>
      <c r="O3999" s="58"/>
    </row>
    <row r="4000" spans="13:15" ht="21" customHeight="1" thickBot="1">
      <c r="M4000" s="119">
        <f>'اسماء العملاء'!A1608</f>
        <v>0</v>
      </c>
      <c r="N4000" s="120"/>
      <c r="O4000" s="58"/>
    </row>
    <row r="4001" spans="13:15" ht="21" customHeight="1" thickBot="1">
      <c r="M4001" s="119">
        <f>'اسماء العملاء'!A1609</f>
        <v>0</v>
      </c>
      <c r="N4001" s="120"/>
      <c r="O4001" s="58"/>
    </row>
    <row r="4002" spans="13:15" ht="21" customHeight="1" thickBot="1">
      <c r="M4002" s="119">
        <f>'اسماء العملاء'!A1610</f>
        <v>0</v>
      </c>
      <c r="N4002" s="120"/>
      <c r="O4002" s="58"/>
    </row>
    <row r="4003" spans="13:15" ht="21" customHeight="1" thickBot="1">
      <c r="M4003" s="119">
        <f>'اسماء العملاء'!A1611</f>
        <v>0</v>
      </c>
      <c r="N4003" s="120"/>
      <c r="O4003" s="58"/>
    </row>
    <row r="4004" spans="13:15" ht="21" customHeight="1" thickBot="1">
      <c r="M4004" s="119">
        <f>'اسماء العملاء'!A1612</f>
        <v>0</v>
      </c>
      <c r="N4004" s="120"/>
      <c r="O4004" s="58"/>
    </row>
    <row r="4005" spans="13:15" ht="21" customHeight="1" thickBot="1">
      <c r="M4005" s="119">
        <f>'اسماء العملاء'!A1613</f>
        <v>0</v>
      </c>
      <c r="N4005" s="120"/>
      <c r="O4005" s="58"/>
    </row>
    <row r="4006" spans="13:15" ht="21" customHeight="1" thickBot="1">
      <c r="M4006" s="119">
        <f>'اسماء العملاء'!A1614</f>
        <v>0</v>
      </c>
      <c r="N4006" s="120"/>
      <c r="O4006" s="58"/>
    </row>
    <row r="4007" spans="13:15" ht="21" customHeight="1" thickBot="1">
      <c r="M4007" s="119">
        <f>'اسماء العملاء'!A1615</f>
        <v>0</v>
      </c>
      <c r="N4007" s="120"/>
      <c r="O4007" s="58"/>
    </row>
    <row r="4008" spans="13:15" ht="21" customHeight="1" thickBot="1">
      <c r="M4008" s="119">
        <f>'اسماء العملاء'!A1616</f>
        <v>0</v>
      </c>
      <c r="N4008" s="120"/>
      <c r="O4008" s="58"/>
    </row>
    <row r="4009" spans="13:15" ht="21" customHeight="1" thickBot="1">
      <c r="M4009" s="119">
        <f>'اسماء العملاء'!A1617</f>
        <v>0</v>
      </c>
      <c r="N4009" s="120"/>
      <c r="O4009" s="58"/>
    </row>
    <row r="4010" spans="13:15" ht="21" customHeight="1" thickBot="1">
      <c r="M4010" s="119">
        <f>'اسماء العملاء'!A1618</f>
        <v>0</v>
      </c>
      <c r="N4010" s="120"/>
      <c r="O4010" s="58"/>
    </row>
    <row r="4011" spans="13:15" ht="21" customHeight="1" thickBot="1">
      <c r="M4011" s="119">
        <f>'اسماء العملاء'!A1619</f>
        <v>0</v>
      </c>
      <c r="N4011" s="120"/>
      <c r="O4011" s="58"/>
    </row>
    <row r="4012" spans="13:15" ht="21" customHeight="1" thickBot="1">
      <c r="M4012" s="119">
        <f>'اسماء العملاء'!A1620</f>
        <v>0</v>
      </c>
      <c r="N4012" s="120"/>
      <c r="O4012" s="58"/>
    </row>
    <row r="4013" spans="13:15" ht="21" customHeight="1" thickBot="1">
      <c r="M4013" s="119">
        <f>'اسماء العملاء'!A1621</f>
        <v>0</v>
      </c>
      <c r="N4013" s="120"/>
      <c r="O4013" s="58"/>
    </row>
    <row r="4014" spans="13:15" ht="21" customHeight="1" thickBot="1">
      <c r="M4014" s="119">
        <f>'اسماء العملاء'!A1622</f>
        <v>0</v>
      </c>
      <c r="N4014" s="120"/>
      <c r="O4014" s="58"/>
    </row>
    <row r="4015" spans="13:15" ht="21" customHeight="1" thickBot="1">
      <c r="M4015" s="119">
        <f>'اسماء العملاء'!A1623</f>
        <v>0</v>
      </c>
      <c r="N4015" s="120"/>
      <c r="O4015" s="58"/>
    </row>
    <row r="4016" spans="13:15" ht="21" customHeight="1" thickBot="1">
      <c r="M4016" s="119">
        <f>'اسماء العملاء'!A1624</f>
        <v>0</v>
      </c>
      <c r="N4016" s="120"/>
      <c r="O4016" s="58"/>
    </row>
    <row r="4017" spans="13:15" ht="21" customHeight="1" thickBot="1">
      <c r="M4017" s="119">
        <f>'اسماء العملاء'!A1625</f>
        <v>0</v>
      </c>
      <c r="N4017" s="120"/>
      <c r="O4017" s="58"/>
    </row>
    <row r="4018" spans="13:15" ht="21" customHeight="1" thickBot="1">
      <c r="M4018" s="119">
        <f>'اسماء العملاء'!A1626</f>
        <v>0</v>
      </c>
      <c r="N4018" s="120"/>
      <c r="O4018" s="58"/>
    </row>
    <row r="4019" spans="13:15" ht="21" customHeight="1" thickBot="1">
      <c r="M4019" s="119">
        <f>'اسماء العملاء'!A1627</f>
        <v>0</v>
      </c>
      <c r="N4019" s="120"/>
      <c r="O4019" s="58"/>
    </row>
    <row r="4020" spans="13:15" ht="21" customHeight="1" thickBot="1">
      <c r="M4020" s="119">
        <f>'اسماء العملاء'!A1628</f>
        <v>0</v>
      </c>
      <c r="N4020" s="120"/>
      <c r="O4020" s="58"/>
    </row>
    <row r="4021" spans="13:15" ht="21" customHeight="1" thickBot="1">
      <c r="M4021" s="119">
        <f>'اسماء العملاء'!A1629</f>
        <v>0</v>
      </c>
      <c r="N4021" s="120"/>
      <c r="O4021" s="58"/>
    </row>
    <row r="4022" spans="13:15" ht="21" customHeight="1" thickBot="1">
      <c r="M4022" s="119">
        <f>'اسماء العملاء'!A1630</f>
        <v>0</v>
      </c>
      <c r="N4022" s="120"/>
      <c r="O4022" s="58"/>
    </row>
    <row r="4023" spans="13:15" ht="21" customHeight="1" thickBot="1">
      <c r="M4023" s="119">
        <f>'اسماء العملاء'!A1631</f>
        <v>0</v>
      </c>
      <c r="N4023" s="120"/>
      <c r="O4023" s="58"/>
    </row>
    <row r="4024" spans="13:15" ht="21" customHeight="1" thickBot="1">
      <c r="M4024" s="119">
        <f>'اسماء العملاء'!A1632</f>
        <v>0</v>
      </c>
      <c r="N4024" s="120"/>
      <c r="O4024" s="58"/>
    </row>
    <row r="4025" spans="13:15" ht="21" customHeight="1" thickBot="1">
      <c r="M4025" s="119">
        <f>'اسماء العملاء'!A1633</f>
        <v>0</v>
      </c>
      <c r="N4025" s="120"/>
      <c r="O4025" s="58"/>
    </row>
    <row r="4026" spans="13:15" ht="21" customHeight="1" thickBot="1">
      <c r="M4026" s="119">
        <f>'اسماء العملاء'!A1634</f>
        <v>0</v>
      </c>
      <c r="N4026" s="120"/>
      <c r="O4026" s="58"/>
    </row>
    <row r="4027" spans="13:15" ht="21" customHeight="1" thickBot="1">
      <c r="M4027" s="119">
        <f>'اسماء العملاء'!A1635</f>
        <v>0</v>
      </c>
      <c r="N4027" s="120"/>
      <c r="O4027" s="58"/>
    </row>
    <row r="4028" spans="13:15" ht="21" customHeight="1" thickBot="1">
      <c r="M4028" s="119">
        <f>'اسماء العملاء'!A1636</f>
        <v>0</v>
      </c>
      <c r="N4028" s="120"/>
      <c r="O4028" s="58"/>
    </row>
    <row r="4029" spans="13:15" ht="21" customHeight="1" thickBot="1">
      <c r="M4029" s="119">
        <f>'اسماء العملاء'!A1637</f>
        <v>0</v>
      </c>
      <c r="N4029" s="120"/>
      <c r="O4029" s="58"/>
    </row>
    <row r="4030" spans="13:15" ht="21" customHeight="1" thickBot="1">
      <c r="M4030" s="119">
        <f>'اسماء العملاء'!A1638</f>
        <v>0</v>
      </c>
      <c r="N4030" s="120"/>
      <c r="O4030" s="58"/>
    </row>
    <row r="4031" spans="13:15" ht="21" customHeight="1" thickBot="1">
      <c r="M4031" s="119">
        <f>'اسماء العملاء'!A1639</f>
        <v>0</v>
      </c>
      <c r="N4031" s="120"/>
      <c r="O4031" s="58"/>
    </row>
    <row r="4032" spans="13:15" ht="21" customHeight="1" thickBot="1">
      <c r="M4032" s="119">
        <f>'اسماء العملاء'!A1640</f>
        <v>0</v>
      </c>
      <c r="N4032" s="120"/>
      <c r="O4032" s="58"/>
    </row>
    <row r="4033" spans="13:15" ht="21" customHeight="1" thickBot="1">
      <c r="M4033" s="119">
        <f>'اسماء العملاء'!A1641</f>
        <v>0</v>
      </c>
      <c r="N4033" s="120"/>
      <c r="O4033" s="58"/>
    </row>
    <row r="4034" spans="13:15" ht="21" customHeight="1" thickBot="1">
      <c r="M4034" s="119">
        <f>'اسماء العملاء'!A1642</f>
        <v>0</v>
      </c>
      <c r="N4034" s="120"/>
      <c r="O4034" s="58"/>
    </row>
    <row r="4035" spans="13:15" ht="21" customHeight="1" thickBot="1">
      <c r="M4035" s="119">
        <f>'اسماء العملاء'!A1643</f>
        <v>0</v>
      </c>
      <c r="N4035" s="120"/>
      <c r="O4035" s="58"/>
    </row>
    <row r="4036" spans="13:15" ht="21" customHeight="1" thickBot="1">
      <c r="M4036" s="119">
        <f>'اسماء العملاء'!A1644</f>
        <v>0</v>
      </c>
      <c r="N4036" s="120"/>
      <c r="O4036" s="58"/>
    </row>
    <row r="4037" spans="13:15" ht="21" customHeight="1" thickBot="1">
      <c r="M4037" s="119">
        <f>'اسماء العملاء'!A1645</f>
        <v>0</v>
      </c>
      <c r="N4037" s="120"/>
      <c r="O4037" s="58"/>
    </row>
    <row r="4038" spans="13:15" ht="21" customHeight="1" thickBot="1">
      <c r="M4038" s="119">
        <f>'اسماء العملاء'!A1646</f>
        <v>0</v>
      </c>
      <c r="N4038" s="120"/>
      <c r="O4038" s="58"/>
    </row>
    <row r="4039" spans="13:15" ht="21" customHeight="1" thickBot="1">
      <c r="M4039" s="119">
        <f>'اسماء العملاء'!A1647</f>
        <v>0</v>
      </c>
      <c r="N4039" s="120"/>
      <c r="O4039" s="58"/>
    </row>
    <row r="4040" spans="13:15" ht="21" customHeight="1" thickBot="1">
      <c r="M4040" s="119">
        <f>'اسماء العملاء'!A1648</f>
        <v>0</v>
      </c>
      <c r="N4040" s="120"/>
      <c r="O4040" s="58"/>
    </row>
    <row r="4041" spans="13:15" ht="21" customHeight="1" thickBot="1">
      <c r="M4041" s="119">
        <f>'اسماء العملاء'!A1649</f>
        <v>0</v>
      </c>
      <c r="N4041" s="120"/>
      <c r="O4041" s="58"/>
    </row>
    <row r="4042" spans="13:15" ht="21" customHeight="1" thickBot="1">
      <c r="M4042" s="119">
        <f>'اسماء العملاء'!A1650</f>
        <v>0</v>
      </c>
      <c r="N4042" s="120"/>
      <c r="O4042" s="58"/>
    </row>
    <row r="4043" spans="13:15" ht="21" customHeight="1" thickBot="1">
      <c r="M4043" s="119">
        <f>'اسماء العملاء'!A1651</f>
        <v>0</v>
      </c>
      <c r="N4043" s="120"/>
      <c r="O4043" s="58"/>
    </row>
    <row r="4044" spans="13:15" ht="21" customHeight="1" thickBot="1">
      <c r="M4044" s="119">
        <f>'اسماء العملاء'!A1652</f>
        <v>0</v>
      </c>
      <c r="N4044" s="120"/>
      <c r="O4044" s="58"/>
    </row>
    <row r="4045" spans="13:15" ht="21" customHeight="1" thickBot="1">
      <c r="M4045" s="119">
        <f>'اسماء العملاء'!A1653</f>
        <v>0</v>
      </c>
      <c r="N4045" s="120"/>
      <c r="O4045" s="58"/>
    </row>
    <row r="4046" spans="13:15" ht="21" customHeight="1" thickBot="1">
      <c r="M4046" s="119">
        <f>'اسماء العملاء'!A1654</f>
        <v>0</v>
      </c>
      <c r="N4046" s="120"/>
      <c r="O4046" s="58"/>
    </row>
    <row r="4047" spans="13:15" ht="21" customHeight="1" thickBot="1">
      <c r="M4047" s="119">
        <f>'اسماء العملاء'!A1655</f>
        <v>0</v>
      </c>
      <c r="N4047" s="120"/>
      <c r="O4047" s="58"/>
    </row>
    <row r="4048" spans="13:15" ht="21" customHeight="1" thickBot="1">
      <c r="M4048" s="119">
        <f>'اسماء العملاء'!A1656</f>
        <v>0</v>
      </c>
      <c r="N4048" s="120"/>
      <c r="O4048" s="58"/>
    </row>
    <row r="4049" spans="13:15" ht="21" customHeight="1" thickBot="1">
      <c r="M4049" s="119">
        <f>'اسماء العملاء'!A1657</f>
        <v>0</v>
      </c>
      <c r="N4049" s="120"/>
      <c r="O4049" s="58"/>
    </row>
    <row r="4050" spans="13:15" ht="21" customHeight="1" thickBot="1">
      <c r="M4050" s="119">
        <f>'اسماء العملاء'!A1658</f>
        <v>0</v>
      </c>
      <c r="N4050" s="120"/>
      <c r="O4050" s="58"/>
    </row>
    <row r="4051" spans="13:15" ht="21" customHeight="1" thickBot="1">
      <c r="M4051" s="119">
        <f>'اسماء العملاء'!A1659</f>
        <v>0</v>
      </c>
      <c r="N4051" s="120"/>
      <c r="O4051" s="58"/>
    </row>
    <row r="4052" spans="13:15" ht="21" customHeight="1" thickBot="1">
      <c r="M4052" s="119">
        <f>'اسماء العملاء'!A1660</f>
        <v>0</v>
      </c>
      <c r="N4052" s="120"/>
      <c r="O4052" s="58"/>
    </row>
    <row r="4053" spans="13:15" ht="21" customHeight="1" thickBot="1">
      <c r="M4053" s="119">
        <f>'اسماء العملاء'!A1661</f>
        <v>0</v>
      </c>
      <c r="N4053" s="120"/>
      <c r="O4053" s="58"/>
    </row>
    <row r="4054" spans="13:15" ht="21" customHeight="1" thickBot="1">
      <c r="M4054" s="119">
        <f>'اسماء العملاء'!A1662</f>
        <v>0</v>
      </c>
      <c r="N4054" s="120"/>
      <c r="O4054" s="58"/>
    </row>
    <row r="4055" spans="13:15" ht="21" customHeight="1" thickBot="1">
      <c r="M4055" s="119">
        <f>'اسماء العملاء'!A1663</f>
        <v>0</v>
      </c>
      <c r="N4055" s="120"/>
      <c r="O4055" s="58"/>
    </row>
    <row r="4056" spans="13:15" ht="21" customHeight="1" thickBot="1">
      <c r="M4056" s="119">
        <f>'اسماء العملاء'!A1664</f>
        <v>0</v>
      </c>
      <c r="N4056" s="120"/>
      <c r="O4056" s="58"/>
    </row>
    <row r="4057" spans="13:15" ht="21" customHeight="1" thickBot="1">
      <c r="M4057" s="119">
        <f>'اسماء العملاء'!A1665</f>
        <v>0</v>
      </c>
      <c r="N4057" s="120"/>
      <c r="O4057" s="58"/>
    </row>
    <row r="4058" spans="13:15" ht="21" customHeight="1" thickBot="1">
      <c r="M4058" s="119">
        <f>'اسماء العملاء'!A1666</f>
        <v>0</v>
      </c>
      <c r="N4058" s="120"/>
      <c r="O4058" s="58"/>
    </row>
    <row r="4059" spans="13:15" ht="21" customHeight="1" thickBot="1">
      <c r="M4059" s="119">
        <f>'اسماء العملاء'!A1667</f>
        <v>0</v>
      </c>
      <c r="N4059" s="120"/>
      <c r="O4059" s="58"/>
    </row>
    <row r="4060" spans="13:15" ht="21" customHeight="1" thickBot="1">
      <c r="M4060" s="119">
        <f>'اسماء العملاء'!A1668</f>
        <v>0</v>
      </c>
      <c r="N4060" s="120"/>
      <c r="O4060" s="58"/>
    </row>
    <row r="4061" spans="13:15" ht="21" customHeight="1" thickBot="1">
      <c r="M4061" s="119">
        <f>'اسماء العملاء'!A1669</f>
        <v>0</v>
      </c>
      <c r="N4061" s="120"/>
      <c r="O4061" s="58"/>
    </row>
    <row r="4062" spans="13:15" ht="21" customHeight="1" thickBot="1">
      <c r="M4062" s="119">
        <f>'اسماء العملاء'!A1670</f>
        <v>0</v>
      </c>
      <c r="N4062" s="120"/>
      <c r="O4062" s="58"/>
    </row>
    <row r="4063" spans="13:15" ht="21" customHeight="1" thickBot="1">
      <c r="M4063" s="119">
        <f>'اسماء العملاء'!A1671</f>
        <v>0</v>
      </c>
      <c r="N4063" s="120"/>
      <c r="O4063" s="58"/>
    </row>
    <row r="4064" spans="13:15" ht="21" customHeight="1" thickBot="1">
      <c r="M4064" s="119">
        <f>'اسماء العملاء'!A1672</f>
        <v>0</v>
      </c>
      <c r="N4064" s="120"/>
      <c r="O4064" s="58"/>
    </row>
    <row r="4065" spans="13:15" ht="21" customHeight="1" thickBot="1">
      <c r="M4065" s="119">
        <f>'اسماء العملاء'!A1673</f>
        <v>0</v>
      </c>
      <c r="N4065" s="120"/>
      <c r="O4065" s="58"/>
    </row>
    <row r="4066" spans="13:15" ht="21" customHeight="1" thickBot="1">
      <c r="M4066" s="119">
        <f>'اسماء العملاء'!A1674</f>
        <v>0</v>
      </c>
      <c r="N4066" s="120"/>
      <c r="O4066" s="58"/>
    </row>
    <row r="4067" spans="13:15" ht="21" customHeight="1" thickBot="1">
      <c r="M4067" s="119">
        <f>'اسماء العملاء'!A1675</f>
        <v>0</v>
      </c>
      <c r="N4067" s="120"/>
      <c r="O4067" s="58"/>
    </row>
    <row r="4068" spans="13:15" ht="21" customHeight="1" thickBot="1">
      <c r="M4068" s="119">
        <f>'اسماء العملاء'!A1676</f>
        <v>0</v>
      </c>
      <c r="N4068" s="120"/>
      <c r="O4068" s="58"/>
    </row>
    <row r="4069" spans="13:15" ht="21" customHeight="1" thickBot="1">
      <c r="M4069" s="119">
        <f>'اسماء العملاء'!A1677</f>
        <v>0</v>
      </c>
      <c r="N4069" s="120"/>
      <c r="O4069" s="58"/>
    </row>
    <row r="4070" spans="13:15" ht="21" customHeight="1" thickBot="1">
      <c r="M4070" s="119">
        <f>'اسماء العملاء'!A1678</f>
        <v>0</v>
      </c>
      <c r="N4070" s="120"/>
      <c r="O4070" s="58"/>
    </row>
    <row r="4071" spans="13:15" ht="21" customHeight="1" thickBot="1">
      <c r="M4071" s="119">
        <f>'اسماء العملاء'!A1679</f>
        <v>0</v>
      </c>
      <c r="N4071" s="120"/>
      <c r="O4071" s="58"/>
    </row>
    <row r="4072" spans="13:15" ht="21" customHeight="1" thickBot="1">
      <c r="M4072" s="119">
        <f>'اسماء العملاء'!A1680</f>
        <v>0</v>
      </c>
      <c r="N4072" s="120"/>
      <c r="O4072" s="58"/>
    </row>
    <row r="4073" spans="13:15" ht="21" customHeight="1" thickBot="1">
      <c r="M4073" s="119">
        <f>'اسماء العملاء'!A1681</f>
        <v>0</v>
      </c>
      <c r="N4073" s="120"/>
      <c r="O4073" s="58"/>
    </row>
    <row r="4074" spans="13:15" ht="21" customHeight="1" thickBot="1">
      <c r="M4074" s="119">
        <f>'اسماء العملاء'!A1682</f>
        <v>0</v>
      </c>
      <c r="N4074" s="120"/>
      <c r="O4074" s="58"/>
    </row>
    <row r="4075" spans="13:15" ht="21" customHeight="1" thickBot="1">
      <c r="M4075" s="119">
        <f>'اسماء العملاء'!A1683</f>
        <v>0</v>
      </c>
      <c r="N4075" s="120"/>
      <c r="O4075" s="58"/>
    </row>
    <row r="4076" spans="13:15" ht="21" customHeight="1" thickBot="1">
      <c r="M4076" s="119">
        <f>'اسماء العملاء'!A1684</f>
        <v>0</v>
      </c>
      <c r="N4076" s="120"/>
      <c r="O4076" s="58"/>
    </row>
    <row r="4077" spans="13:15" ht="21" customHeight="1" thickBot="1">
      <c r="M4077" s="119">
        <f>'اسماء العملاء'!A1685</f>
        <v>0</v>
      </c>
      <c r="N4077" s="120"/>
      <c r="O4077" s="58"/>
    </row>
    <row r="4078" spans="13:15" ht="21" customHeight="1" thickBot="1">
      <c r="M4078" s="119">
        <f>'اسماء العملاء'!A1686</f>
        <v>0</v>
      </c>
      <c r="N4078" s="120"/>
      <c r="O4078" s="58"/>
    </row>
    <row r="4079" spans="13:15" ht="21" customHeight="1" thickBot="1">
      <c r="M4079" s="119">
        <f>'اسماء العملاء'!A1687</f>
        <v>0</v>
      </c>
      <c r="N4079" s="120"/>
      <c r="O4079" s="58"/>
    </row>
    <row r="4080" spans="13:15" ht="21" customHeight="1" thickBot="1">
      <c r="M4080" s="119">
        <f>'اسماء العملاء'!A1688</f>
        <v>0</v>
      </c>
      <c r="N4080" s="120"/>
      <c r="O4080" s="58"/>
    </row>
    <row r="4081" spans="13:15" ht="21" customHeight="1" thickBot="1">
      <c r="M4081" s="119">
        <f>'اسماء العملاء'!A1689</f>
        <v>0</v>
      </c>
      <c r="N4081" s="120"/>
      <c r="O4081" s="58"/>
    </row>
    <row r="4082" spans="13:15" ht="21" customHeight="1" thickBot="1">
      <c r="M4082" s="119">
        <f>'اسماء العملاء'!A1690</f>
        <v>0</v>
      </c>
      <c r="N4082" s="120"/>
      <c r="O4082" s="58"/>
    </row>
    <row r="4083" spans="13:15" ht="21" customHeight="1" thickBot="1">
      <c r="M4083" s="119">
        <f>'اسماء العملاء'!A1691</f>
        <v>0</v>
      </c>
      <c r="N4083" s="120"/>
      <c r="O4083" s="58"/>
    </row>
    <row r="4084" spans="13:15" ht="21" customHeight="1" thickBot="1">
      <c r="M4084" s="119">
        <f>'اسماء العملاء'!A1692</f>
        <v>0</v>
      </c>
      <c r="N4084" s="120"/>
      <c r="O4084" s="58"/>
    </row>
    <row r="4085" spans="13:15" ht="21" customHeight="1" thickBot="1">
      <c r="M4085" s="119">
        <f>'اسماء العملاء'!A1693</f>
        <v>0</v>
      </c>
      <c r="N4085" s="120"/>
      <c r="O4085" s="58"/>
    </row>
    <row r="4086" spans="13:15" ht="21" customHeight="1" thickBot="1">
      <c r="M4086" s="119">
        <f>'اسماء العملاء'!A1694</f>
        <v>0</v>
      </c>
      <c r="N4086" s="120"/>
      <c r="O4086" s="58"/>
    </row>
    <row r="4087" spans="13:15" ht="21" customHeight="1" thickBot="1">
      <c r="M4087" s="119">
        <f>'اسماء العملاء'!A1695</f>
        <v>0</v>
      </c>
      <c r="N4087" s="120"/>
      <c r="O4087" s="58"/>
    </row>
    <row r="4088" spans="13:15" ht="21" customHeight="1" thickBot="1">
      <c r="M4088" s="119">
        <f>'اسماء العملاء'!A1696</f>
        <v>0</v>
      </c>
      <c r="N4088" s="120"/>
      <c r="O4088" s="58"/>
    </row>
    <row r="4089" spans="13:15" ht="21" customHeight="1" thickBot="1">
      <c r="M4089" s="119">
        <f>'اسماء العملاء'!A1697</f>
        <v>0</v>
      </c>
      <c r="N4089" s="120"/>
      <c r="O4089" s="58"/>
    </row>
    <row r="4090" spans="13:15" ht="21" customHeight="1" thickBot="1">
      <c r="M4090" s="119">
        <f>'اسماء العملاء'!A1698</f>
        <v>0</v>
      </c>
      <c r="N4090" s="120"/>
      <c r="O4090" s="58"/>
    </row>
    <row r="4091" spans="13:15" ht="21" customHeight="1" thickBot="1">
      <c r="M4091" s="119">
        <f>'اسماء العملاء'!A1699</f>
        <v>0</v>
      </c>
      <c r="N4091" s="120"/>
      <c r="O4091" s="58"/>
    </row>
    <row r="4092" spans="13:15" ht="21" customHeight="1" thickBot="1">
      <c r="M4092" s="119">
        <f>'اسماء العملاء'!A1700</f>
        <v>0</v>
      </c>
      <c r="N4092" s="120"/>
      <c r="O4092" s="58"/>
    </row>
    <row r="4093" spans="13:15" ht="21" customHeight="1" thickBot="1">
      <c r="M4093" s="119">
        <f>'اسماء العملاء'!A1701</f>
        <v>0</v>
      </c>
      <c r="N4093" s="120"/>
      <c r="O4093" s="58"/>
    </row>
    <row r="4094" spans="13:15" ht="21" customHeight="1" thickBot="1">
      <c r="M4094" s="119">
        <f>'اسماء العملاء'!A1702</f>
        <v>0</v>
      </c>
      <c r="N4094" s="120"/>
      <c r="O4094" s="58"/>
    </row>
    <row r="4095" spans="13:15" ht="21" customHeight="1" thickBot="1">
      <c r="M4095" s="119">
        <f>'اسماء العملاء'!A1703</f>
        <v>0</v>
      </c>
      <c r="N4095" s="120"/>
      <c r="O4095" s="58"/>
    </row>
    <row r="4096" spans="13:15" ht="21" customHeight="1" thickBot="1">
      <c r="M4096" s="119">
        <f>'اسماء العملاء'!A1704</f>
        <v>0</v>
      </c>
      <c r="N4096" s="120"/>
      <c r="O4096" s="58"/>
    </row>
    <row r="4097" spans="13:15" ht="21" customHeight="1" thickBot="1">
      <c r="M4097" s="119">
        <f>'اسماء العملاء'!A1705</f>
        <v>0</v>
      </c>
      <c r="N4097" s="120"/>
      <c r="O4097" s="58"/>
    </row>
    <row r="4098" spans="13:15" ht="21" customHeight="1" thickBot="1">
      <c r="M4098" s="119">
        <f>'اسماء العملاء'!A1706</f>
        <v>0</v>
      </c>
      <c r="N4098" s="120"/>
      <c r="O4098" s="58"/>
    </row>
    <row r="4099" spans="13:15" ht="21" customHeight="1" thickBot="1">
      <c r="M4099" s="119">
        <f>'اسماء العملاء'!A1707</f>
        <v>0</v>
      </c>
      <c r="N4099" s="120"/>
      <c r="O4099" s="58"/>
    </row>
    <row r="4100" spans="13:15" ht="21" customHeight="1" thickBot="1">
      <c r="M4100" s="119">
        <f>'اسماء العملاء'!A1708</f>
        <v>0</v>
      </c>
      <c r="N4100" s="120"/>
      <c r="O4100" s="58"/>
    </row>
    <row r="4101" spans="13:15" ht="21" customHeight="1" thickBot="1">
      <c r="M4101" s="119">
        <f>'اسماء العملاء'!A1709</f>
        <v>0</v>
      </c>
      <c r="N4101" s="120"/>
      <c r="O4101" s="58"/>
    </row>
    <row r="4102" spans="13:15" ht="21" customHeight="1" thickBot="1">
      <c r="M4102" s="119">
        <f>'اسماء العملاء'!A1710</f>
        <v>0</v>
      </c>
      <c r="N4102" s="120"/>
      <c r="O4102" s="58"/>
    </row>
    <row r="4103" spans="13:15" ht="21" customHeight="1" thickBot="1">
      <c r="M4103" s="119">
        <f>'اسماء العملاء'!A1711</f>
        <v>0</v>
      </c>
      <c r="N4103" s="120"/>
      <c r="O4103" s="58"/>
    </row>
    <row r="4104" spans="13:15" ht="21" customHeight="1" thickBot="1">
      <c r="M4104" s="119">
        <f>'اسماء العملاء'!A1712</f>
        <v>0</v>
      </c>
      <c r="N4104" s="120"/>
      <c r="O4104" s="58"/>
    </row>
    <row r="4105" spans="13:15" ht="21" customHeight="1" thickBot="1">
      <c r="M4105" s="119">
        <f>'اسماء العملاء'!A1713</f>
        <v>0</v>
      </c>
      <c r="N4105" s="120"/>
      <c r="O4105" s="58"/>
    </row>
    <row r="4106" spans="13:15" ht="21" customHeight="1" thickBot="1">
      <c r="M4106" s="119">
        <f>'اسماء العملاء'!A1714</f>
        <v>0</v>
      </c>
      <c r="N4106" s="120"/>
      <c r="O4106" s="58"/>
    </row>
    <row r="4107" spans="13:15" ht="21" customHeight="1" thickBot="1">
      <c r="M4107" s="119">
        <f>'اسماء العملاء'!A1715</f>
        <v>0</v>
      </c>
      <c r="N4107" s="120"/>
      <c r="O4107" s="58"/>
    </row>
    <row r="4108" spans="13:15" ht="21" customHeight="1" thickBot="1">
      <c r="M4108" s="119">
        <f>'اسماء العملاء'!A1716</f>
        <v>0</v>
      </c>
      <c r="N4108" s="120"/>
      <c r="O4108" s="58"/>
    </row>
    <row r="4109" spans="13:15" ht="21" customHeight="1" thickBot="1">
      <c r="M4109" s="119">
        <f>'اسماء العملاء'!A1717</f>
        <v>0</v>
      </c>
      <c r="N4109" s="120"/>
      <c r="O4109" s="58"/>
    </row>
    <row r="4110" spans="13:15" ht="21" customHeight="1" thickBot="1">
      <c r="M4110" s="119">
        <f>'اسماء العملاء'!A1718</f>
        <v>0</v>
      </c>
      <c r="N4110" s="120"/>
      <c r="O4110" s="58"/>
    </row>
    <row r="4111" spans="13:15" ht="21" customHeight="1" thickBot="1">
      <c r="M4111" s="119">
        <f>'اسماء العملاء'!A1719</f>
        <v>0</v>
      </c>
      <c r="N4111" s="120"/>
      <c r="O4111" s="58"/>
    </row>
    <row r="4112" spans="13:15" ht="21" customHeight="1" thickBot="1">
      <c r="M4112" s="119">
        <f>'اسماء العملاء'!A1720</f>
        <v>0</v>
      </c>
      <c r="N4112" s="120"/>
      <c r="O4112" s="58"/>
    </row>
    <row r="4113" spans="13:15" ht="21" customHeight="1" thickBot="1">
      <c r="M4113" s="119">
        <f>'اسماء العملاء'!A1721</f>
        <v>0</v>
      </c>
      <c r="N4113" s="120"/>
      <c r="O4113" s="58"/>
    </row>
    <row r="4114" spans="13:15" ht="21" customHeight="1" thickBot="1">
      <c r="M4114" s="119">
        <f>'اسماء العملاء'!A1722</f>
        <v>0</v>
      </c>
      <c r="N4114" s="120"/>
      <c r="O4114" s="58"/>
    </row>
    <row r="4115" spans="13:15" ht="21" customHeight="1" thickBot="1">
      <c r="M4115" s="119">
        <f>'اسماء العملاء'!A1723</f>
        <v>0</v>
      </c>
      <c r="N4115" s="120"/>
      <c r="O4115" s="58"/>
    </row>
    <row r="4116" spans="13:15" ht="21" customHeight="1" thickBot="1">
      <c r="M4116" s="119">
        <f>'اسماء العملاء'!A1724</f>
        <v>0</v>
      </c>
      <c r="N4116" s="120"/>
      <c r="O4116" s="58"/>
    </row>
    <row r="4117" spans="13:15" ht="21" customHeight="1" thickBot="1">
      <c r="M4117" s="119">
        <f>'اسماء العملاء'!A1725</f>
        <v>0</v>
      </c>
      <c r="N4117" s="120"/>
      <c r="O4117" s="58"/>
    </row>
    <row r="4118" spans="13:15" ht="21" customHeight="1" thickBot="1">
      <c r="M4118" s="119">
        <f>'اسماء العملاء'!A1726</f>
        <v>0</v>
      </c>
      <c r="N4118" s="120"/>
      <c r="O4118" s="58"/>
    </row>
    <row r="4119" spans="13:15" ht="21" customHeight="1" thickBot="1">
      <c r="M4119" s="119">
        <f>'اسماء العملاء'!A1727</f>
        <v>0</v>
      </c>
      <c r="N4119" s="120"/>
      <c r="O4119" s="58"/>
    </row>
    <row r="4120" spans="13:15" ht="21" customHeight="1" thickBot="1">
      <c r="M4120" s="119">
        <f>'اسماء العملاء'!A1728</f>
        <v>0</v>
      </c>
      <c r="N4120" s="120"/>
      <c r="O4120" s="58"/>
    </row>
    <row r="4121" spans="13:15" ht="21" customHeight="1" thickBot="1">
      <c r="M4121" s="119">
        <f>'اسماء العملاء'!A1729</f>
        <v>0</v>
      </c>
      <c r="N4121" s="120"/>
      <c r="O4121" s="58"/>
    </row>
    <row r="4122" spans="13:15" ht="21" customHeight="1" thickBot="1">
      <c r="M4122" s="119">
        <f>'اسماء العملاء'!A1730</f>
        <v>0</v>
      </c>
      <c r="N4122" s="120"/>
      <c r="O4122" s="58"/>
    </row>
    <row r="4123" spans="13:15" ht="21" customHeight="1" thickBot="1">
      <c r="M4123" s="119">
        <f>'اسماء العملاء'!A1731</f>
        <v>0</v>
      </c>
      <c r="N4123" s="120"/>
      <c r="O4123" s="58"/>
    </row>
    <row r="4124" spans="13:15" ht="21" customHeight="1" thickBot="1">
      <c r="M4124" s="119">
        <f>'اسماء العملاء'!A1732</f>
        <v>0</v>
      </c>
      <c r="N4124" s="120"/>
      <c r="O4124" s="58"/>
    </row>
    <row r="4125" spans="13:15" ht="21" customHeight="1" thickBot="1">
      <c r="M4125" s="119">
        <f>'اسماء العملاء'!A1733</f>
        <v>0</v>
      </c>
      <c r="N4125" s="120"/>
      <c r="O4125" s="58"/>
    </row>
    <row r="4126" spans="13:15" ht="21" customHeight="1" thickBot="1">
      <c r="M4126" s="119">
        <f>'اسماء العملاء'!A1734</f>
        <v>0</v>
      </c>
      <c r="N4126" s="120"/>
      <c r="O4126" s="58"/>
    </row>
    <row r="4127" spans="13:15" ht="21" customHeight="1" thickBot="1">
      <c r="M4127" s="119">
        <f>'اسماء العملاء'!A1735</f>
        <v>0</v>
      </c>
      <c r="N4127" s="120"/>
      <c r="O4127" s="58"/>
    </row>
    <row r="4128" spans="13:15" ht="21" customHeight="1" thickBot="1">
      <c r="M4128" s="119">
        <f>'اسماء العملاء'!A1736</f>
        <v>0</v>
      </c>
      <c r="N4128" s="120"/>
      <c r="O4128" s="58"/>
    </row>
    <row r="4129" spans="13:15" ht="21" customHeight="1" thickBot="1">
      <c r="M4129" s="119">
        <f>'اسماء العملاء'!A1737</f>
        <v>0</v>
      </c>
      <c r="N4129" s="120"/>
      <c r="O4129" s="58"/>
    </row>
    <row r="4130" spans="13:15" ht="21" customHeight="1" thickBot="1">
      <c r="M4130" s="119">
        <f>'اسماء العملاء'!A1738</f>
        <v>0</v>
      </c>
      <c r="N4130" s="120"/>
      <c r="O4130" s="58"/>
    </row>
    <row r="4131" spans="13:15" ht="21" customHeight="1" thickBot="1">
      <c r="M4131" s="119">
        <f>'اسماء العملاء'!A1739</f>
        <v>0</v>
      </c>
      <c r="N4131" s="120"/>
      <c r="O4131" s="58"/>
    </row>
    <row r="4132" spans="13:15" ht="21" customHeight="1" thickBot="1">
      <c r="M4132" s="119">
        <f>'اسماء العملاء'!A1740</f>
        <v>0</v>
      </c>
      <c r="N4132" s="120"/>
      <c r="O4132" s="58"/>
    </row>
    <row r="4133" spans="13:15" ht="21" customHeight="1" thickBot="1">
      <c r="M4133" s="119">
        <f>'اسماء العملاء'!A1741</f>
        <v>0</v>
      </c>
      <c r="N4133" s="120"/>
      <c r="O4133" s="58"/>
    </row>
    <row r="4134" spans="13:15" ht="21" customHeight="1" thickBot="1">
      <c r="M4134" s="119">
        <f>'اسماء العملاء'!A1742</f>
        <v>0</v>
      </c>
      <c r="N4134" s="120"/>
      <c r="O4134" s="58"/>
    </row>
    <row r="4135" spans="13:15" ht="21" customHeight="1" thickBot="1">
      <c r="M4135" s="119">
        <f>'اسماء العملاء'!A1743</f>
        <v>0</v>
      </c>
      <c r="N4135" s="120"/>
      <c r="O4135" s="58"/>
    </row>
    <row r="4136" spans="13:15" ht="21" customHeight="1" thickBot="1">
      <c r="M4136" s="119">
        <f>'اسماء العملاء'!A1744</f>
        <v>0</v>
      </c>
      <c r="N4136" s="120"/>
      <c r="O4136" s="58"/>
    </row>
    <row r="4137" spans="13:15" ht="21" customHeight="1" thickBot="1">
      <c r="M4137" s="119">
        <f>'اسماء العملاء'!A1745</f>
        <v>0</v>
      </c>
      <c r="N4137" s="120"/>
      <c r="O4137" s="58"/>
    </row>
    <row r="4138" spans="13:15" ht="21" customHeight="1" thickBot="1">
      <c r="M4138" s="119">
        <f>'اسماء العملاء'!A1746</f>
        <v>0</v>
      </c>
      <c r="N4138" s="120"/>
      <c r="O4138" s="58"/>
    </row>
    <row r="4139" spans="13:15" ht="21" customHeight="1" thickBot="1">
      <c r="M4139" s="119">
        <f>'اسماء العملاء'!A1747</f>
        <v>0</v>
      </c>
      <c r="N4139" s="120"/>
      <c r="O4139" s="58"/>
    </row>
    <row r="4140" spans="13:15" ht="21" customHeight="1" thickBot="1">
      <c r="M4140" s="119">
        <f>'اسماء العملاء'!A1748</f>
        <v>0</v>
      </c>
      <c r="N4140" s="120"/>
      <c r="O4140" s="58"/>
    </row>
    <row r="4141" spans="13:15" ht="21" customHeight="1" thickBot="1">
      <c r="M4141" s="119">
        <f>'اسماء العملاء'!A1749</f>
        <v>0</v>
      </c>
      <c r="N4141" s="120"/>
      <c r="O4141" s="58"/>
    </row>
    <row r="4142" spans="13:15" ht="21" customHeight="1" thickBot="1">
      <c r="M4142" s="119">
        <f>'اسماء العملاء'!A1750</f>
        <v>0</v>
      </c>
      <c r="N4142" s="120"/>
      <c r="O4142" s="58"/>
    </row>
    <row r="4143" spans="13:15" ht="21" customHeight="1" thickBot="1">
      <c r="M4143" s="119">
        <f>'اسماء العملاء'!A1751</f>
        <v>0</v>
      </c>
      <c r="N4143" s="120"/>
      <c r="O4143" s="58"/>
    </row>
    <row r="4144" spans="13:15" ht="21" customHeight="1" thickBot="1">
      <c r="M4144" s="119">
        <f>'اسماء العملاء'!A1752</f>
        <v>0</v>
      </c>
      <c r="N4144" s="120"/>
      <c r="O4144" s="58"/>
    </row>
    <row r="4145" spans="13:15" ht="21" customHeight="1" thickBot="1">
      <c r="M4145" s="119">
        <f>'اسماء العملاء'!A1753</f>
        <v>0</v>
      </c>
      <c r="N4145" s="120"/>
      <c r="O4145" s="58"/>
    </row>
    <row r="4146" spans="13:15" ht="21" customHeight="1" thickBot="1">
      <c r="M4146" s="119">
        <f>'اسماء العملاء'!A1754</f>
        <v>0</v>
      </c>
      <c r="N4146" s="120"/>
      <c r="O4146" s="58"/>
    </row>
    <row r="4147" spans="13:15" ht="21" customHeight="1" thickBot="1">
      <c r="M4147" s="119">
        <f>'اسماء العملاء'!A1755</f>
        <v>0</v>
      </c>
      <c r="N4147" s="120"/>
      <c r="O4147" s="58"/>
    </row>
    <row r="4148" spans="13:15" ht="21" customHeight="1" thickBot="1">
      <c r="M4148" s="119">
        <f>'اسماء العملاء'!A1756</f>
        <v>0</v>
      </c>
      <c r="N4148" s="120"/>
      <c r="O4148" s="58"/>
    </row>
    <row r="4149" spans="13:15" ht="21" customHeight="1" thickBot="1">
      <c r="M4149" s="119">
        <f>'اسماء العملاء'!A1757</f>
        <v>0</v>
      </c>
      <c r="N4149" s="120"/>
      <c r="O4149" s="58"/>
    </row>
    <row r="4150" spans="13:15" ht="21" customHeight="1" thickBot="1">
      <c r="M4150" s="119">
        <f>'اسماء العملاء'!A1758</f>
        <v>0</v>
      </c>
      <c r="N4150" s="120"/>
      <c r="O4150" s="58"/>
    </row>
    <row r="4151" spans="13:15" ht="21" customHeight="1" thickBot="1">
      <c r="M4151" s="119">
        <f>'اسماء العملاء'!A1759</f>
        <v>0</v>
      </c>
      <c r="N4151" s="120"/>
      <c r="O4151" s="58"/>
    </row>
    <row r="4152" spans="13:15" ht="21" customHeight="1" thickBot="1">
      <c r="M4152" s="119">
        <f>'اسماء العملاء'!A1760</f>
        <v>0</v>
      </c>
      <c r="N4152" s="120"/>
      <c r="O4152" s="58"/>
    </row>
    <row r="4153" spans="13:15" ht="21" customHeight="1" thickBot="1">
      <c r="M4153" s="119">
        <f>'اسماء العملاء'!A1761</f>
        <v>0</v>
      </c>
      <c r="N4153" s="120"/>
      <c r="O4153" s="58"/>
    </row>
    <row r="4154" spans="13:15" ht="21" customHeight="1" thickBot="1">
      <c r="M4154" s="119">
        <f>'اسماء العملاء'!A1762</f>
        <v>0</v>
      </c>
      <c r="N4154" s="120"/>
      <c r="O4154" s="58"/>
    </row>
    <row r="4155" spans="13:15" ht="21" customHeight="1" thickBot="1">
      <c r="M4155" s="119">
        <f>'اسماء العملاء'!A1763</f>
        <v>0</v>
      </c>
      <c r="N4155" s="120"/>
      <c r="O4155" s="58"/>
    </row>
    <row r="4156" spans="13:15" ht="21" customHeight="1" thickBot="1">
      <c r="M4156" s="119">
        <f>'اسماء العملاء'!A1764</f>
        <v>0</v>
      </c>
      <c r="N4156" s="120"/>
      <c r="O4156" s="58"/>
    </row>
    <row r="4157" spans="13:15" ht="21" customHeight="1" thickBot="1">
      <c r="M4157" s="119">
        <f>'اسماء العملاء'!A1765</f>
        <v>0</v>
      </c>
      <c r="N4157" s="120"/>
      <c r="O4157" s="58"/>
    </row>
    <row r="4158" spans="13:15" ht="21" customHeight="1" thickBot="1">
      <c r="M4158" s="119">
        <f>'اسماء العملاء'!A1766</f>
        <v>0</v>
      </c>
      <c r="N4158" s="120"/>
      <c r="O4158" s="58"/>
    </row>
    <row r="4159" spans="13:15" ht="21" customHeight="1" thickBot="1">
      <c r="M4159" s="119">
        <f>'اسماء العملاء'!A1767</f>
        <v>0</v>
      </c>
      <c r="N4159" s="120"/>
      <c r="O4159" s="58"/>
    </row>
    <row r="4160" spans="13:15" ht="21" customHeight="1" thickBot="1">
      <c r="M4160" s="119">
        <f>'اسماء العملاء'!A1768</f>
        <v>0</v>
      </c>
      <c r="N4160" s="120"/>
      <c r="O4160" s="58"/>
    </row>
    <row r="4161" spans="13:15" ht="21" customHeight="1" thickBot="1">
      <c r="M4161" s="119">
        <f>'اسماء العملاء'!A1769</f>
        <v>0</v>
      </c>
      <c r="N4161" s="120"/>
      <c r="O4161" s="58"/>
    </row>
    <row r="4162" spans="13:15" ht="21" customHeight="1" thickBot="1">
      <c r="M4162" s="119">
        <f>'اسماء العملاء'!A1770</f>
        <v>0</v>
      </c>
      <c r="N4162" s="120"/>
      <c r="O4162" s="58"/>
    </row>
    <row r="4163" spans="13:15" ht="21" customHeight="1" thickBot="1">
      <c r="M4163" s="119">
        <f>'اسماء العملاء'!A1771</f>
        <v>0</v>
      </c>
      <c r="N4163" s="120"/>
      <c r="O4163" s="58"/>
    </row>
    <row r="4164" spans="13:15" ht="21" customHeight="1" thickBot="1">
      <c r="M4164" s="119">
        <f>'اسماء العملاء'!A1772</f>
        <v>0</v>
      </c>
      <c r="N4164" s="120"/>
      <c r="O4164" s="58"/>
    </row>
    <row r="4165" spans="13:15" ht="21" customHeight="1" thickBot="1">
      <c r="M4165" s="119">
        <f>'اسماء العملاء'!A1773</f>
        <v>0</v>
      </c>
      <c r="N4165" s="120"/>
      <c r="O4165" s="58"/>
    </row>
    <row r="4166" spans="13:15" ht="21" customHeight="1" thickBot="1">
      <c r="M4166" s="119">
        <f>'اسماء العملاء'!A1774</f>
        <v>0</v>
      </c>
      <c r="N4166" s="120"/>
      <c r="O4166" s="58"/>
    </row>
    <row r="4167" spans="13:15" ht="21" customHeight="1" thickBot="1">
      <c r="M4167" s="119">
        <f>'اسماء العملاء'!A1775</f>
        <v>0</v>
      </c>
      <c r="N4167" s="120"/>
      <c r="O4167" s="58"/>
    </row>
    <row r="4168" spans="13:15" ht="21" customHeight="1" thickBot="1">
      <c r="M4168" s="119">
        <f>'اسماء العملاء'!A1776</f>
        <v>0</v>
      </c>
      <c r="N4168" s="120"/>
      <c r="O4168" s="58"/>
    </row>
    <row r="4169" spans="13:15" ht="21" customHeight="1" thickBot="1">
      <c r="M4169" s="119">
        <f>'اسماء العملاء'!A1777</f>
        <v>0</v>
      </c>
      <c r="N4169" s="120"/>
      <c r="O4169" s="58"/>
    </row>
    <row r="4170" spans="13:15" ht="21" customHeight="1" thickBot="1">
      <c r="M4170" s="119">
        <f>'اسماء العملاء'!A1778</f>
        <v>0</v>
      </c>
      <c r="N4170" s="120"/>
      <c r="O4170" s="58"/>
    </row>
    <row r="4171" spans="13:15" ht="21" customHeight="1" thickBot="1">
      <c r="M4171" s="119">
        <f>'اسماء العملاء'!A1779</f>
        <v>0</v>
      </c>
      <c r="N4171" s="120"/>
      <c r="O4171" s="58"/>
    </row>
    <row r="4172" spans="13:15" ht="21" customHeight="1" thickBot="1">
      <c r="M4172" s="119">
        <f>'اسماء العملاء'!A1780</f>
        <v>0</v>
      </c>
      <c r="N4172" s="120"/>
      <c r="O4172" s="58"/>
    </row>
    <row r="4173" spans="13:15" ht="21" customHeight="1" thickBot="1">
      <c r="M4173" s="119">
        <f>'اسماء العملاء'!A1781</f>
        <v>0</v>
      </c>
      <c r="N4173" s="120"/>
      <c r="O4173" s="58"/>
    </row>
    <row r="4174" spans="13:15" ht="21" customHeight="1" thickBot="1">
      <c r="M4174" s="119">
        <f>'اسماء العملاء'!A1782</f>
        <v>0</v>
      </c>
      <c r="N4174" s="120"/>
      <c r="O4174" s="58"/>
    </row>
    <row r="4175" spans="13:15" ht="21" customHeight="1" thickBot="1">
      <c r="M4175" s="119">
        <f>'اسماء العملاء'!A1783</f>
        <v>0</v>
      </c>
      <c r="N4175" s="120"/>
      <c r="O4175" s="58"/>
    </row>
    <row r="4176" spans="13:15" ht="21" customHeight="1" thickBot="1">
      <c r="M4176" s="119">
        <f>'اسماء العملاء'!A1784</f>
        <v>0</v>
      </c>
      <c r="N4176" s="120"/>
      <c r="O4176" s="58"/>
    </row>
    <row r="4177" spans="13:15" ht="21" customHeight="1" thickBot="1">
      <c r="M4177" s="119">
        <f>'اسماء العملاء'!A1785</f>
        <v>0</v>
      </c>
      <c r="N4177" s="120"/>
      <c r="O4177" s="58"/>
    </row>
    <row r="4178" spans="13:15" ht="21" customHeight="1" thickBot="1">
      <c r="M4178" s="119">
        <f>'اسماء العملاء'!A1786</f>
        <v>0</v>
      </c>
      <c r="N4178" s="120"/>
      <c r="O4178" s="58"/>
    </row>
    <row r="4179" spans="13:15" ht="21" customHeight="1" thickBot="1">
      <c r="M4179" s="119">
        <f>'اسماء العملاء'!A1787</f>
        <v>0</v>
      </c>
      <c r="N4179" s="120"/>
      <c r="O4179" s="58"/>
    </row>
    <row r="4180" spans="13:15" ht="21" customHeight="1" thickBot="1">
      <c r="M4180" s="119">
        <f>'اسماء العملاء'!A1788</f>
        <v>0</v>
      </c>
      <c r="N4180" s="120"/>
      <c r="O4180" s="58"/>
    </row>
    <row r="4181" spans="13:15" ht="21" customHeight="1" thickBot="1">
      <c r="M4181" s="119">
        <f>'اسماء العملاء'!A1789</f>
        <v>0</v>
      </c>
      <c r="N4181" s="120"/>
      <c r="O4181" s="58"/>
    </row>
    <row r="4182" spans="13:15" ht="21" customHeight="1" thickBot="1">
      <c r="M4182" s="119">
        <f>'اسماء العملاء'!A1790</f>
        <v>0</v>
      </c>
      <c r="N4182" s="120"/>
      <c r="O4182" s="58"/>
    </row>
    <row r="4183" spans="13:15" ht="21" customHeight="1" thickBot="1">
      <c r="M4183" s="119">
        <f>'اسماء العملاء'!A1791</f>
        <v>0</v>
      </c>
      <c r="N4183" s="120"/>
      <c r="O4183" s="58"/>
    </row>
    <row r="4184" spans="13:15" ht="21" customHeight="1" thickBot="1">
      <c r="M4184" s="119">
        <f>'اسماء العملاء'!A1792</f>
        <v>0</v>
      </c>
      <c r="N4184" s="120"/>
      <c r="O4184" s="58"/>
    </row>
    <row r="4185" spans="13:15" ht="21" customHeight="1" thickBot="1">
      <c r="M4185" s="119">
        <f>'اسماء العملاء'!A1793</f>
        <v>0</v>
      </c>
      <c r="N4185" s="120"/>
      <c r="O4185" s="58"/>
    </row>
    <row r="4186" spans="13:15" ht="21" customHeight="1" thickBot="1">
      <c r="M4186" s="119">
        <f>'اسماء العملاء'!A1794</f>
        <v>0</v>
      </c>
      <c r="N4186" s="120"/>
      <c r="O4186" s="58"/>
    </row>
    <row r="4187" spans="13:15" ht="21" customHeight="1" thickBot="1">
      <c r="M4187" s="119">
        <f>'اسماء العملاء'!A1795</f>
        <v>0</v>
      </c>
      <c r="N4187" s="120"/>
      <c r="O4187" s="58"/>
    </row>
    <row r="4188" spans="13:15" ht="21" customHeight="1" thickBot="1">
      <c r="M4188" s="119">
        <f>'اسماء العملاء'!A1796</f>
        <v>0</v>
      </c>
      <c r="N4188" s="120"/>
      <c r="O4188" s="58"/>
    </row>
    <row r="4189" spans="13:15" ht="21" customHeight="1" thickBot="1">
      <c r="M4189" s="119">
        <f>'اسماء العملاء'!A1797</f>
        <v>0</v>
      </c>
      <c r="N4189" s="120"/>
      <c r="O4189" s="58"/>
    </row>
    <row r="4190" spans="13:15" ht="21" customHeight="1" thickBot="1">
      <c r="M4190" s="119">
        <f>'اسماء العملاء'!A1798</f>
        <v>0</v>
      </c>
      <c r="N4190" s="120"/>
      <c r="O4190" s="58"/>
    </row>
    <row r="4191" spans="13:15" ht="21" customHeight="1" thickBot="1">
      <c r="M4191" s="119">
        <f>'اسماء العملاء'!A1799</f>
        <v>0</v>
      </c>
      <c r="N4191" s="120"/>
      <c r="O4191" s="58"/>
    </row>
    <row r="4192" spans="13:15" ht="21" customHeight="1" thickBot="1">
      <c r="M4192" s="119">
        <f>'اسماء العملاء'!A1800</f>
        <v>0</v>
      </c>
      <c r="N4192" s="120"/>
      <c r="O4192" s="58"/>
    </row>
    <row r="4193" spans="13:15" ht="21" customHeight="1" thickBot="1">
      <c r="M4193" s="119">
        <f>'اسماء العملاء'!A1801</f>
        <v>0</v>
      </c>
      <c r="N4193" s="120"/>
      <c r="O4193" s="58"/>
    </row>
    <row r="4194" spans="13:15" ht="21" customHeight="1" thickBot="1">
      <c r="M4194" s="119">
        <f>'اسماء العملاء'!A1802</f>
        <v>0</v>
      </c>
      <c r="N4194" s="120"/>
      <c r="O4194" s="58"/>
    </row>
    <row r="4195" spans="13:15" ht="21" customHeight="1" thickBot="1">
      <c r="M4195" s="119">
        <f>'اسماء العملاء'!A1803</f>
        <v>0</v>
      </c>
      <c r="N4195" s="120"/>
      <c r="O4195" s="58"/>
    </row>
    <row r="4196" spans="13:15" ht="21" customHeight="1" thickBot="1">
      <c r="M4196" s="119">
        <f>'اسماء العملاء'!A1804</f>
        <v>0</v>
      </c>
      <c r="N4196" s="120"/>
      <c r="O4196" s="58"/>
    </row>
    <row r="4197" spans="13:15" ht="21" customHeight="1" thickBot="1">
      <c r="M4197" s="119">
        <f>'اسماء العملاء'!A1805</f>
        <v>0</v>
      </c>
      <c r="N4197" s="120"/>
      <c r="O4197" s="58"/>
    </row>
    <row r="4198" spans="13:15" ht="21" customHeight="1" thickBot="1">
      <c r="M4198" s="119">
        <f>'اسماء العملاء'!A1806</f>
        <v>0</v>
      </c>
      <c r="N4198" s="120"/>
      <c r="O4198" s="58"/>
    </row>
    <row r="4199" spans="13:15" ht="21" customHeight="1" thickBot="1">
      <c r="M4199" s="119">
        <f>'اسماء العملاء'!A1807</f>
        <v>0</v>
      </c>
      <c r="N4199" s="120"/>
      <c r="O4199" s="58"/>
    </row>
    <row r="4200" spans="13:15" ht="21" customHeight="1" thickBot="1">
      <c r="M4200" s="119">
        <f>'اسماء العملاء'!A1808</f>
        <v>0</v>
      </c>
      <c r="N4200" s="120"/>
      <c r="O4200" s="58"/>
    </row>
    <row r="4201" spans="13:15" ht="21" customHeight="1" thickBot="1">
      <c r="M4201" s="119">
        <f>'اسماء العملاء'!A1809</f>
        <v>0</v>
      </c>
      <c r="N4201" s="120"/>
      <c r="O4201" s="58"/>
    </row>
    <row r="4202" spans="13:15" ht="21" customHeight="1" thickBot="1">
      <c r="M4202" s="119">
        <f>'اسماء العملاء'!A1810</f>
        <v>0</v>
      </c>
      <c r="N4202" s="120"/>
      <c r="O4202" s="58"/>
    </row>
    <row r="4203" spans="13:15" ht="21" customHeight="1" thickBot="1">
      <c r="M4203" s="119">
        <f>'اسماء العملاء'!A1811</f>
        <v>0</v>
      </c>
      <c r="N4203" s="120"/>
      <c r="O4203" s="58"/>
    </row>
    <row r="4204" spans="13:15" ht="21" customHeight="1" thickBot="1">
      <c r="M4204" s="119">
        <f>'اسماء العملاء'!A1812</f>
        <v>0</v>
      </c>
      <c r="N4204" s="120"/>
      <c r="O4204" s="58"/>
    </row>
    <row r="4205" spans="13:15" ht="21" customHeight="1" thickBot="1">
      <c r="M4205" s="119">
        <f>'اسماء العملاء'!A1813</f>
        <v>0</v>
      </c>
      <c r="N4205" s="120"/>
      <c r="O4205" s="58"/>
    </row>
    <row r="4206" spans="13:15" ht="21" customHeight="1" thickBot="1">
      <c r="M4206" s="119">
        <f>'اسماء العملاء'!A1814</f>
        <v>0</v>
      </c>
      <c r="N4206" s="120"/>
      <c r="O4206" s="58"/>
    </row>
    <row r="4207" spans="13:15" ht="21" customHeight="1" thickBot="1">
      <c r="M4207" s="119">
        <f>'اسماء العملاء'!A1815</f>
        <v>0</v>
      </c>
      <c r="N4207" s="120"/>
      <c r="O4207" s="58"/>
    </row>
    <row r="4208" spans="13:15" ht="21" customHeight="1" thickBot="1">
      <c r="M4208" s="119">
        <f>'اسماء العملاء'!A1816</f>
        <v>0</v>
      </c>
      <c r="N4208" s="120"/>
      <c r="O4208" s="58"/>
    </row>
    <row r="4209" spans="13:15" ht="21" customHeight="1" thickBot="1">
      <c r="M4209" s="119">
        <f>'اسماء العملاء'!A1817</f>
        <v>0</v>
      </c>
      <c r="N4209" s="120"/>
      <c r="O4209" s="58"/>
    </row>
    <row r="4210" spans="13:15" ht="21" customHeight="1" thickBot="1">
      <c r="M4210" s="119">
        <f>'اسماء العملاء'!A1818</f>
        <v>0</v>
      </c>
      <c r="N4210" s="120"/>
      <c r="O4210" s="58"/>
    </row>
    <row r="4211" spans="13:15" ht="21" customHeight="1" thickBot="1">
      <c r="M4211" s="119">
        <f>'اسماء العملاء'!A1819</f>
        <v>0</v>
      </c>
      <c r="N4211" s="120"/>
      <c r="O4211" s="58"/>
    </row>
    <row r="4212" spans="13:15" ht="21" customHeight="1" thickBot="1">
      <c r="M4212" s="119">
        <f>'اسماء العملاء'!A1820</f>
        <v>0</v>
      </c>
      <c r="N4212" s="120"/>
      <c r="O4212" s="58"/>
    </row>
    <row r="4213" spans="13:15" ht="21" customHeight="1" thickBot="1">
      <c r="M4213" s="119">
        <f>'اسماء العملاء'!A1821</f>
        <v>0</v>
      </c>
      <c r="N4213" s="120"/>
      <c r="O4213" s="58"/>
    </row>
    <row r="4214" spans="13:15" ht="21" customHeight="1" thickBot="1">
      <c r="M4214" s="119">
        <f>'اسماء العملاء'!A1822</f>
        <v>0</v>
      </c>
      <c r="N4214" s="120"/>
      <c r="O4214" s="58"/>
    </row>
    <row r="4215" spans="13:15" ht="21" customHeight="1" thickBot="1">
      <c r="M4215" s="119">
        <f>'اسماء العملاء'!A1823</f>
        <v>0</v>
      </c>
      <c r="N4215" s="120"/>
      <c r="O4215" s="58"/>
    </row>
    <row r="4216" spans="13:15" ht="21" customHeight="1" thickBot="1">
      <c r="M4216" s="119">
        <f>'اسماء العملاء'!A1824</f>
        <v>0</v>
      </c>
      <c r="N4216" s="120"/>
      <c r="O4216" s="58"/>
    </row>
    <row r="4217" spans="13:15" ht="21" customHeight="1" thickBot="1">
      <c r="M4217" s="119">
        <f>'اسماء العملاء'!A1825</f>
        <v>0</v>
      </c>
      <c r="N4217" s="120"/>
      <c r="O4217" s="58"/>
    </row>
    <row r="4218" spans="13:15" ht="21" customHeight="1" thickBot="1">
      <c r="M4218" s="119">
        <f>'اسماء العملاء'!A1826</f>
        <v>0</v>
      </c>
      <c r="N4218" s="120"/>
      <c r="O4218" s="58"/>
    </row>
    <row r="4219" spans="13:15" ht="21" customHeight="1" thickBot="1">
      <c r="M4219" s="119">
        <f>'اسماء العملاء'!A1827</f>
        <v>0</v>
      </c>
      <c r="N4219" s="120"/>
      <c r="O4219" s="58"/>
    </row>
    <row r="4220" spans="13:15" ht="21" customHeight="1" thickBot="1">
      <c r="M4220" s="119">
        <f>'اسماء العملاء'!A1828</f>
        <v>0</v>
      </c>
      <c r="N4220" s="120"/>
      <c r="O4220" s="58"/>
    </row>
    <row r="4221" spans="13:15" ht="21" customHeight="1" thickBot="1">
      <c r="M4221" s="119">
        <f>'اسماء العملاء'!A1829</f>
        <v>0</v>
      </c>
      <c r="N4221" s="120"/>
      <c r="O4221" s="58"/>
    </row>
    <row r="4222" spans="13:15" ht="21" customHeight="1" thickBot="1">
      <c r="M4222" s="119">
        <f>'اسماء العملاء'!A1830</f>
        <v>0</v>
      </c>
      <c r="N4222" s="120"/>
      <c r="O4222" s="58"/>
    </row>
    <row r="4223" spans="13:15" ht="21" customHeight="1" thickBot="1">
      <c r="M4223" s="119">
        <f>'اسماء العملاء'!A1831</f>
        <v>0</v>
      </c>
      <c r="N4223" s="120"/>
      <c r="O4223" s="58"/>
    </row>
    <row r="4224" spans="13:15" ht="21" customHeight="1" thickBot="1">
      <c r="M4224" s="119">
        <f>'اسماء العملاء'!A1832</f>
        <v>0</v>
      </c>
      <c r="N4224" s="120"/>
      <c r="O4224" s="58"/>
    </row>
    <row r="4225" spans="13:15" ht="21" customHeight="1" thickBot="1">
      <c r="M4225" s="119">
        <f>'اسماء العملاء'!A1833</f>
        <v>0</v>
      </c>
      <c r="N4225" s="120"/>
      <c r="O4225" s="58"/>
    </row>
    <row r="4226" spans="13:15" ht="21" customHeight="1" thickBot="1">
      <c r="M4226" s="119">
        <f>'اسماء العملاء'!A1834</f>
        <v>0</v>
      </c>
      <c r="N4226" s="120"/>
      <c r="O4226" s="58"/>
    </row>
    <row r="4227" spans="13:15" ht="21" customHeight="1" thickBot="1">
      <c r="M4227" s="119">
        <f>'اسماء العملاء'!A1835</f>
        <v>0</v>
      </c>
      <c r="N4227" s="120"/>
      <c r="O4227" s="58"/>
    </row>
    <row r="4228" spans="13:15" ht="21" customHeight="1" thickBot="1">
      <c r="M4228" s="119">
        <f>'اسماء العملاء'!A1836</f>
        <v>0</v>
      </c>
      <c r="N4228" s="120"/>
      <c r="O4228" s="58"/>
    </row>
    <row r="4229" spans="13:15" ht="21" customHeight="1" thickBot="1">
      <c r="M4229" s="119">
        <f>'اسماء العملاء'!A1837</f>
        <v>0</v>
      </c>
      <c r="N4229" s="120"/>
      <c r="O4229" s="58"/>
    </row>
    <row r="4230" spans="13:15" ht="21" customHeight="1" thickBot="1">
      <c r="M4230" s="119">
        <f>'اسماء العملاء'!A1838</f>
        <v>0</v>
      </c>
      <c r="N4230" s="120"/>
      <c r="O4230" s="58"/>
    </row>
    <row r="4231" spans="13:15" ht="21" customHeight="1" thickBot="1">
      <c r="M4231" s="119">
        <f>'اسماء العملاء'!A1839</f>
        <v>0</v>
      </c>
      <c r="N4231" s="120"/>
      <c r="O4231" s="58"/>
    </row>
    <row r="4232" spans="13:15" ht="21" customHeight="1" thickBot="1">
      <c r="M4232" s="119">
        <f>'اسماء العملاء'!A1840</f>
        <v>0</v>
      </c>
      <c r="N4232" s="120"/>
      <c r="O4232" s="58"/>
    </row>
    <row r="4233" spans="13:15" ht="21" customHeight="1" thickBot="1">
      <c r="M4233" s="119">
        <f>'اسماء العملاء'!A1841</f>
        <v>0</v>
      </c>
      <c r="N4233" s="120"/>
      <c r="O4233" s="58"/>
    </row>
    <row r="4234" spans="13:15" ht="21" customHeight="1" thickBot="1">
      <c r="M4234" s="119">
        <f>'اسماء العملاء'!A1842</f>
        <v>0</v>
      </c>
      <c r="N4234" s="120"/>
      <c r="O4234" s="58"/>
    </row>
    <row r="4235" spans="13:15" ht="21" customHeight="1" thickBot="1">
      <c r="M4235" s="119">
        <f>'اسماء العملاء'!A1843</f>
        <v>0</v>
      </c>
      <c r="N4235" s="120"/>
      <c r="O4235" s="58"/>
    </row>
    <row r="4236" spans="13:15" ht="21" customHeight="1" thickBot="1">
      <c r="M4236" s="119">
        <f>'اسماء العملاء'!A1844</f>
        <v>0</v>
      </c>
      <c r="N4236" s="120"/>
      <c r="O4236" s="58"/>
    </row>
    <row r="4237" spans="13:15" ht="21" customHeight="1" thickBot="1">
      <c r="M4237" s="119">
        <f>'اسماء العملاء'!A1845</f>
        <v>0</v>
      </c>
      <c r="N4237" s="120"/>
      <c r="O4237" s="58"/>
    </row>
    <row r="4238" spans="13:15" ht="21" customHeight="1" thickBot="1">
      <c r="M4238" s="119">
        <f>'اسماء العملاء'!A1846</f>
        <v>0</v>
      </c>
      <c r="N4238" s="120"/>
      <c r="O4238" s="58"/>
    </row>
    <row r="4239" spans="13:15" ht="21" customHeight="1" thickBot="1">
      <c r="M4239" s="119">
        <f>'اسماء العملاء'!A1847</f>
        <v>0</v>
      </c>
      <c r="N4239" s="120"/>
      <c r="O4239" s="58"/>
    </row>
    <row r="4240" spans="13:15" ht="21" customHeight="1" thickBot="1">
      <c r="M4240" s="119">
        <f>'اسماء العملاء'!A1848</f>
        <v>0</v>
      </c>
      <c r="N4240" s="120"/>
      <c r="O4240" s="58"/>
    </row>
    <row r="4241" spans="13:15" ht="21" customHeight="1" thickBot="1">
      <c r="M4241" s="119">
        <f>'اسماء العملاء'!A1849</f>
        <v>0</v>
      </c>
      <c r="N4241" s="120"/>
      <c r="O4241" s="58"/>
    </row>
    <row r="4242" spans="13:15" ht="21" customHeight="1" thickBot="1">
      <c r="M4242" s="119">
        <f>'اسماء العملاء'!A1850</f>
        <v>0</v>
      </c>
      <c r="N4242" s="120"/>
      <c r="O4242" s="58"/>
    </row>
    <row r="4243" spans="13:15" ht="21" customHeight="1" thickBot="1">
      <c r="M4243" s="119">
        <f>'اسماء العملاء'!A1851</f>
        <v>0</v>
      </c>
      <c r="N4243" s="120"/>
      <c r="O4243" s="58"/>
    </row>
    <row r="4244" spans="13:15" ht="21" customHeight="1" thickBot="1">
      <c r="M4244" s="119">
        <f>'اسماء العملاء'!A1852</f>
        <v>0</v>
      </c>
      <c r="N4244" s="120"/>
      <c r="O4244" s="58"/>
    </row>
    <row r="4245" spans="13:15" ht="21" customHeight="1" thickBot="1">
      <c r="M4245" s="119">
        <f>'اسماء العملاء'!A1853</f>
        <v>0</v>
      </c>
      <c r="N4245" s="120"/>
      <c r="O4245" s="58"/>
    </row>
    <row r="4246" spans="13:15" ht="21" customHeight="1" thickBot="1">
      <c r="M4246" s="119">
        <f>'اسماء العملاء'!A1854</f>
        <v>0</v>
      </c>
      <c r="N4246" s="120"/>
      <c r="O4246" s="58"/>
    </row>
    <row r="4247" spans="13:15" ht="21" customHeight="1" thickBot="1">
      <c r="M4247" s="119">
        <f>'اسماء العملاء'!A1855</f>
        <v>0</v>
      </c>
      <c r="N4247" s="120"/>
      <c r="O4247" s="58"/>
    </row>
    <row r="4248" spans="13:15" ht="21" customHeight="1" thickBot="1">
      <c r="M4248" s="119">
        <f>'اسماء العملاء'!A1856</f>
        <v>0</v>
      </c>
      <c r="N4248" s="120"/>
      <c r="O4248" s="58"/>
    </row>
    <row r="4249" spans="13:15" ht="21" customHeight="1" thickBot="1">
      <c r="M4249" s="119">
        <f>'اسماء العملاء'!A1857</f>
        <v>0</v>
      </c>
      <c r="N4249" s="120"/>
      <c r="O4249" s="58"/>
    </row>
    <row r="4250" spans="13:15" ht="21" customHeight="1" thickBot="1">
      <c r="M4250" s="119">
        <f>'اسماء العملاء'!A1858</f>
        <v>0</v>
      </c>
      <c r="N4250" s="120"/>
      <c r="O4250" s="58"/>
    </row>
    <row r="4251" spans="13:15" ht="21" customHeight="1" thickBot="1">
      <c r="M4251" s="119">
        <f>'اسماء العملاء'!A1859</f>
        <v>0</v>
      </c>
      <c r="N4251" s="120"/>
      <c r="O4251" s="58"/>
    </row>
    <row r="4252" spans="13:15" ht="21" customHeight="1" thickBot="1">
      <c r="M4252" s="119">
        <f>'اسماء العملاء'!A1860</f>
        <v>0</v>
      </c>
      <c r="N4252" s="120"/>
      <c r="O4252" s="58"/>
    </row>
    <row r="4253" spans="13:15" ht="21" customHeight="1" thickBot="1">
      <c r="M4253" s="119">
        <f>'اسماء العملاء'!A1861</f>
        <v>0</v>
      </c>
      <c r="N4253" s="120"/>
      <c r="O4253" s="58"/>
    </row>
    <row r="4254" spans="13:15" ht="21" customHeight="1" thickBot="1">
      <c r="M4254" s="119">
        <f>'اسماء العملاء'!A1862</f>
        <v>0</v>
      </c>
      <c r="N4254" s="120"/>
      <c r="O4254" s="58"/>
    </row>
    <row r="4255" spans="13:15" ht="21" customHeight="1" thickBot="1">
      <c r="M4255" s="119">
        <f>'اسماء العملاء'!A1863</f>
        <v>0</v>
      </c>
      <c r="N4255" s="120"/>
      <c r="O4255" s="58"/>
    </row>
    <row r="4256" spans="13:15" ht="21" customHeight="1" thickBot="1">
      <c r="M4256" s="119">
        <f>'اسماء العملاء'!A1864</f>
        <v>0</v>
      </c>
      <c r="N4256" s="120"/>
      <c r="O4256" s="58"/>
    </row>
    <row r="4257" spans="13:15" ht="21" customHeight="1" thickBot="1">
      <c r="M4257" s="119">
        <f>'اسماء العملاء'!A1865</f>
        <v>0</v>
      </c>
      <c r="N4257" s="120"/>
      <c r="O4257" s="58"/>
    </row>
    <row r="4258" spans="13:15" ht="21" customHeight="1" thickBot="1">
      <c r="M4258" s="119">
        <f>'اسماء العملاء'!A1866</f>
        <v>0</v>
      </c>
      <c r="N4258" s="120"/>
      <c r="O4258" s="58"/>
    </row>
    <row r="4259" spans="13:15" ht="21" customHeight="1" thickBot="1">
      <c r="M4259" s="119">
        <f>'اسماء العملاء'!A1867</f>
        <v>0</v>
      </c>
      <c r="N4259" s="120"/>
      <c r="O4259" s="58"/>
    </row>
    <row r="4260" spans="13:15" ht="21" customHeight="1" thickBot="1">
      <c r="M4260" s="119">
        <f>'اسماء العملاء'!A1868</f>
        <v>0</v>
      </c>
      <c r="N4260" s="120"/>
      <c r="O4260" s="58"/>
    </row>
    <row r="4261" spans="13:15" ht="21" customHeight="1" thickBot="1">
      <c r="M4261" s="119">
        <f>'اسماء العملاء'!A1869</f>
        <v>0</v>
      </c>
      <c r="N4261" s="120"/>
      <c r="O4261" s="58"/>
    </row>
    <row r="4262" spans="13:15" ht="21" customHeight="1" thickBot="1">
      <c r="M4262" s="119">
        <f>'اسماء العملاء'!A1870</f>
        <v>0</v>
      </c>
      <c r="N4262" s="120"/>
      <c r="O4262" s="58"/>
    </row>
    <row r="4263" spans="13:15" ht="21" customHeight="1" thickBot="1">
      <c r="M4263" s="119">
        <f>'اسماء العملاء'!A1871</f>
        <v>0</v>
      </c>
      <c r="N4263" s="120"/>
      <c r="O4263" s="58"/>
    </row>
    <row r="4264" spans="13:15" ht="21" customHeight="1" thickBot="1">
      <c r="M4264" s="119">
        <f>'اسماء العملاء'!A1872</f>
        <v>0</v>
      </c>
      <c r="N4264" s="120"/>
      <c r="O4264" s="58"/>
    </row>
    <row r="4265" spans="13:15" ht="21" customHeight="1" thickBot="1">
      <c r="M4265" s="119">
        <f>'اسماء العملاء'!A1873</f>
        <v>0</v>
      </c>
      <c r="N4265" s="120"/>
      <c r="O4265" s="58"/>
    </row>
    <row r="4266" spans="13:15" ht="21" customHeight="1" thickBot="1">
      <c r="M4266" s="119">
        <f>'اسماء العملاء'!A1874</f>
        <v>0</v>
      </c>
      <c r="N4266" s="120"/>
      <c r="O4266" s="58"/>
    </row>
    <row r="4267" spans="13:15" ht="21" customHeight="1" thickBot="1">
      <c r="M4267" s="119">
        <f>'اسماء العملاء'!A1875</f>
        <v>0</v>
      </c>
      <c r="N4267" s="120"/>
      <c r="O4267" s="58"/>
    </row>
    <row r="4268" spans="13:15" ht="21" customHeight="1" thickBot="1">
      <c r="M4268" s="119">
        <f>'اسماء العملاء'!A1876</f>
        <v>0</v>
      </c>
      <c r="N4268" s="120"/>
      <c r="O4268" s="58"/>
    </row>
    <row r="4269" spans="13:15" ht="21" customHeight="1" thickBot="1">
      <c r="M4269" s="119">
        <f>'اسماء العملاء'!A1877</f>
        <v>0</v>
      </c>
      <c r="N4269" s="120"/>
      <c r="O4269" s="58"/>
    </row>
    <row r="4270" spans="13:15" ht="21" customHeight="1" thickBot="1">
      <c r="M4270" s="119">
        <f>'اسماء العملاء'!A1878</f>
        <v>0</v>
      </c>
      <c r="N4270" s="120"/>
      <c r="O4270" s="58"/>
    </row>
    <row r="4271" spans="13:15" ht="21" customHeight="1" thickBot="1">
      <c r="M4271" s="119">
        <f>'اسماء العملاء'!A1879</f>
        <v>0</v>
      </c>
      <c r="N4271" s="120"/>
      <c r="O4271" s="58"/>
    </row>
    <row r="4272" spans="13:15" ht="21" customHeight="1" thickBot="1">
      <c r="M4272" s="119">
        <f>'اسماء العملاء'!A1880</f>
        <v>0</v>
      </c>
      <c r="N4272" s="120"/>
      <c r="O4272" s="58"/>
    </row>
    <row r="4273" spans="13:15" ht="21" customHeight="1" thickBot="1">
      <c r="M4273" s="119">
        <f>'اسماء العملاء'!A1881</f>
        <v>0</v>
      </c>
      <c r="N4273" s="120"/>
      <c r="O4273" s="58"/>
    </row>
    <row r="4274" spans="13:15" ht="21" customHeight="1" thickBot="1">
      <c r="M4274" s="119">
        <f>'اسماء العملاء'!A1882</f>
        <v>0</v>
      </c>
      <c r="N4274" s="120"/>
      <c r="O4274" s="58"/>
    </row>
    <row r="4275" spans="13:15" ht="21" customHeight="1" thickBot="1">
      <c r="M4275" s="119">
        <f>'اسماء العملاء'!A1883</f>
        <v>0</v>
      </c>
      <c r="N4275" s="120"/>
      <c r="O4275" s="58"/>
    </row>
    <row r="4276" spans="13:15" ht="21" customHeight="1" thickBot="1">
      <c r="M4276" s="119">
        <f>'اسماء العملاء'!A1884</f>
        <v>0</v>
      </c>
      <c r="N4276" s="120"/>
      <c r="O4276" s="58"/>
    </row>
    <row r="4277" spans="13:15" ht="21" customHeight="1" thickBot="1">
      <c r="M4277" s="119">
        <f>'اسماء العملاء'!A1885</f>
        <v>0</v>
      </c>
      <c r="N4277" s="120"/>
      <c r="O4277" s="58"/>
    </row>
    <row r="4278" spans="13:15" ht="21" customHeight="1" thickBot="1">
      <c r="M4278" s="119">
        <f>'اسماء العملاء'!A1886</f>
        <v>0</v>
      </c>
      <c r="N4278" s="120"/>
      <c r="O4278" s="58"/>
    </row>
    <row r="4279" spans="13:15" ht="21" customHeight="1" thickBot="1">
      <c r="M4279" s="119">
        <f>'اسماء العملاء'!A1887</f>
        <v>0</v>
      </c>
      <c r="N4279" s="120"/>
      <c r="O4279" s="58"/>
    </row>
    <row r="4280" spans="13:15" ht="21" customHeight="1" thickBot="1">
      <c r="M4280" s="119">
        <f>'اسماء العملاء'!A1888</f>
        <v>0</v>
      </c>
      <c r="N4280" s="120"/>
      <c r="O4280" s="58"/>
    </row>
    <row r="4281" spans="13:15" ht="21" customHeight="1" thickBot="1">
      <c r="M4281" s="119">
        <f>'اسماء العملاء'!A1889</f>
        <v>0</v>
      </c>
      <c r="N4281" s="120"/>
      <c r="O4281" s="58"/>
    </row>
    <row r="4282" spans="13:15" ht="21" customHeight="1" thickBot="1">
      <c r="M4282" s="119">
        <f>'اسماء العملاء'!A1890</f>
        <v>0</v>
      </c>
      <c r="N4282" s="120"/>
      <c r="O4282" s="58"/>
    </row>
    <row r="4283" spans="13:15" ht="21" customHeight="1" thickBot="1">
      <c r="M4283" s="119">
        <f>'اسماء العملاء'!A1891</f>
        <v>0</v>
      </c>
      <c r="N4283" s="120"/>
      <c r="O4283" s="58"/>
    </row>
    <row r="4284" spans="13:15" ht="21" customHeight="1" thickBot="1">
      <c r="M4284" s="119">
        <f>'اسماء العملاء'!A1892</f>
        <v>0</v>
      </c>
      <c r="N4284" s="120"/>
      <c r="O4284" s="58"/>
    </row>
    <row r="4285" spans="13:15" ht="21" customHeight="1" thickBot="1">
      <c r="M4285" s="119">
        <f>'اسماء العملاء'!A1893</f>
        <v>0</v>
      </c>
      <c r="N4285" s="120"/>
      <c r="O4285" s="58"/>
    </row>
    <row r="4286" spans="13:15" ht="21" customHeight="1" thickBot="1">
      <c r="M4286" s="119">
        <f>'اسماء العملاء'!A1894</f>
        <v>0</v>
      </c>
      <c r="N4286" s="120"/>
      <c r="O4286" s="58"/>
    </row>
    <row r="4287" spans="13:15" ht="21" customHeight="1" thickBot="1">
      <c r="M4287" s="119">
        <f>'اسماء العملاء'!A1895</f>
        <v>0</v>
      </c>
      <c r="N4287" s="120"/>
      <c r="O4287" s="58"/>
    </row>
    <row r="4288" spans="13:15" ht="21" customHeight="1" thickBot="1">
      <c r="M4288" s="119">
        <f>'اسماء العملاء'!A1896</f>
        <v>0</v>
      </c>
      <c r="N4288" s="120"/>
      <c r="O4288" s="58"/>
    </row>
    <row r="4289" spans="13:15" ht="21" customHeight="1" thickBot="1">
      <c r="M4289" s="119">
        <f>'اسماء العملاء'!A1897</f>
        <v>0</v>
      </c>
      <c r="N4289" s="120"/>
      <c r="O4289" s="58"/>
    </row>
    <row r="4290" spans="13:15" ht="21" customHeight="1" thickBot="1">
      <c r="M4290" s="119">
        <f>'اسماء العملاء'!A1898</f>
        <v>0</v>
      </c>
      <c r="N4290" s="120"/>
      <c r="O4290" s="58"/>
    </row>
    <row r="4291" spans="13:15" ht="21" customHeight="1" thickBot="1">
      <c r="M4291" s="119">
        <f>'اسماء العملاء'!A1899</f>
        <v>0</v>
      </c>
      <c r="N4291" s="120"/>
      <c r="O4291" s="58"/>
    </row>
    <row r="4292" spans="13:15" ht="21" customHeight="1" thickBot="1">
      <c r="M4292" s="119">
        <f>'اسماء العملاء'!A1900</f>
        <v>0</v>
      </c>
      <c r="N4292" s="120"/>
      <c r="O4292" s="58"/>
    </row>
    <row r="4293" spans="13:15" ht="21" customHeight="1" thickBot="1">
      <c r="M4293" s="119">
        <f>'اسماء العملاء'!A1901</f>
        <v>0</v>
      </c>
      <c r="N4293" s="120"/>
      <c r="O4293" s="58"/>
    </row>
    <row r="4294" spans="13:15" ht="21" customHeight="1" thickBot="1">
      <c r="M4294" s="119">
        <f>'اسماء العملاء'!A1902</f>
        <v>0</v>
      </c>
      <c r="N4294" s="120"/>
      <c r="O4294" s="58"/>
    </row>
    <row r="4295" spans="13:15" ht="21" customHeight="1" thickBot="1">
      <c r="M4295" s="119">
        <f>'اسماء العملاء'!A1903</f>
        <v>0</v>
      </c>
      <c r="N4295" s="120"/>
      <c r="O4295" s="58"/>
    </row>
    <row r="4296" spans="13:15" ht="21" customHeight="1" thickBot="1">
      <c r="M4296" s="119">
        <f>'اسماء العملاء'!A1904</f>
        <v>0</v>
      </c>
      <c r="N4296" s="120"/>
      <c r="O4296" s="58"/>
    </row>
    <row r="4297" spans="13:15" ht="21" customHeight="1" thickBot="1">
      <c r="M4297" s="119">
        <f>'اسماء العملاء'!A1905</f>
        <v>0</v>
      </c>
      <c r="N4297" s="120"/>
      <c r="O4297" s="58"/>
    </row>
    <row r="4298" spans="13:15" ht="21" customHeight="1" thickBot="1">
      <c r="M4298" s="119">
        <f>'اسماء العملاء'!A1906</f>
        <v>0</v>
      </c>
      <c r="N4298" s="120"/>
      <c r="O4298" s="58"/>
    </row>
    <row r="4299" spans="13:15" ht="21" customHeight="1" thickBot="1">
      <c r="M4299" s="119">
        <f>'اسماء العملاء'!A1907</f>
        <v>0</v>
      </c>
      <c r="N4299" s="120"/>
      <c r="O4299" s="58"/>
    </row>
    <row r="4300" spans="13:15" ht="21" customHeight="1" thickBot="1">
      <c r="M4300" s="119">
        <f>'اسماء العملاء'!A1908</f>
        <v>0</v>
      </c>
      <c r="N4300" s="120"/>
      <c r="O4300" s="58"/>
    </row>
    <row r="4301" spans="13:15" ht="21" customHeight="1" thickBot="1">
      <c r="M4301" s="119">
        <f>'اسماء العملاء'!A1909</f>
        <v>0</v>
      </c>
      <c r="N4301" s="120"/>
      <c r="O4301" s="58"/>
    </row>
    <row r="4302" spans="13:15" ht="21" customHeight="1" thickBot="1">
      <c r="M4302" s="119">
        <f>'اسماء العملاء'!A1910</f>
        <v>0</v>
      </c>
      <c r="N4302" s="120"/>
      <c r="O4302" s="58"/>
    </row>
    <row r="4303" spans="13:15" ht="21" customHeight="1" thickBot="1">
      <c r="M4303" s="119">
        <f>'اسماء العملاء'!A1911</f>
        <v>0</v>
      </c>
      <c r="N4303" s="120"/>
      <c r="O4303" s="58"/>
    </row>
    <row r="4304" spans="13:15" ht="21" customHeight="1" thickBot="1">
      <c r="M4304" s="119">
        <f>'اسماء العملاء'!A1912</f>
        <v>0</v>
      </c>
      <c r="N4304" s="120"/>
      <c r="O4304" s="58"/>
    </row>
    <row r="4305" spans="13:15" ht="21" customHeight="1" thickBot="1">
      <c r="M4305" s="119">
        <f>'اسماء العملاء'!A1913</f>
        <v>0</v>
      </c>
      <c r="N4305" s="120"/>
      <c r="O4305" s="58"/>
    </row>
    <row r="4306" spans="13:15" ht="21" customHeight="1" thickBot="1">
      <c r="M4306" s="119">
        <f>'اسماء العملاء'!A1914</f>
        <v>0</v>
      </c>
      <c r="N4306" s="120"/>
      <c r="O4306" s="58"/>
    </row>
    <row r="4307" spans="13:15" ht="21" customHeight="1" thickBot="1">
      <c r="M4307" s="119">
        <f>'اسماء العملاء'!A1915</f>
        <v>0</v>
      </c>
      <c r="N4307" s="120"/>
      <c r="O4307" s="58"/>
    </row>
    <row r="4308" spans="13:15" ht="21" customHeight="1" thickBot="1">
      <c r="M4308" s="119">
        <f>'اسماء العملاء'!A1916</f>
        <v>0</v>
      </c>
      <c r="N4308" s="120"/>
      <c r="O4308" s="58"/>
    </row>
    <row r="4309" spans="13:15" ht="21" customHeight="1" thickBot="1">
      <c r="M4309" s="119">
        <f>'اسماء العملاء'!A1917</f>
        <v>0</v>
      </c>
      <c r="N4309" s="120"/>
      <c r="O4309" s="58"/>
    </row>
    <row r="4310" spans="13:15" ht="21" customHeight="1" thickBot="1">
      <c r="M4310" s="119">
        <f>'اسماء العملاء'!A1918</f>
        <v>0</v>
      </c>
      <c r="N4310" s="120"/>
      <c r="O4310" s="58"/>
    </row>
    <row r="4311" spans="13:15" ht="21" customHeight="1" thickBot="1">
      <c r="M4311" s="119">
        <f>'اسماء العملاء'!A1919</f>
        <v>0</v>
      </c>
      <c r="N4311" s="120"/>
      <c r="O4311" s="58"/>
    </row>
    <row r="4312" spans="13:15" ht="21" customHeight="1" thickBot="1">
      <c r="M4312" s="119">
        <f>'اسماء العملاء'!A1920</f>
        <v>0</v>
      </c>
      <c r="N4312" s="120"/>
      <c r="O4312" s="58"/>
    </row>
    <row r="4313" spans="13:15" ht="21" customHeight="1" thickBot="1">
      <c r="M4313" s="119">
        <f>'اسماء العملاء'!A1921</f>
        <v>0</v>
      </c>
      <c r="N4313" s="120"/>
      <c r="O4313" s="58"/>
    </row>
    <row r="4314" spans="13:15" ht="21" customHeight="1" thickBot="1">
      <c r="M4314" s="119">
        <f>'اسماء العملاء'!A1922</f>
        <v>0</v>
      </c>
      <c r="N4314" s="120"/>
      <c r="O4314" s="58"/>
    </row>
    <row r="4315" spans="13:15" ht="21" customHeight="1" thickBot="1">
      <c r="M4315" s="119">
        <f>'اسماء العملاء'!A1923</f>
        <v>0</v>
      </c>
      <c r="N4315" s="120"/>
      <c r="O4315" s="58"/>
    </row>
    <row r="4316" spans="13:15" ht="21" customHeight="1" thickBot="1">
      <c r="M4316" s="119">
        <f>'اسماء العملاء'!A1924</f>
        <v>0</v>
      </c>
      <c r="N4316" s="120"/>
      <c r="O4316" s="58"/>
    </row>
    <row r="4317" spans="13:15" ht="21" customHeight="1" thickBot="1">
      <c r="M4317" s="119">
        <f>'اسماء العملاء'!A1925</f>
        <v>0</v>
      </c>
      <c r="N4317" s="120"/>
      <c r="O4317" s="58"/>
    </row>
    <row r="4318" spans="13:15" ht="21" customHeight="1" thickBot="1">
      <c r="M4318" s="119">
        <f>'اسماء العملاء'!A1926</f>
        <v>0</v>
      </c>
      <c r="N4318" s="120"/>
      <c r="O4318" s="58"/>
    </row>
    <row r="4319" spans="13:15" ht="21" customHeight="1" thickBot="1">
      <c r="M4319" s="119">
        <f>'اسماء العملاء'!A1927</f>
        <v>0</v>
      </c>
      <c r="N4319" s="120"/>
      <c r="O4319" s="58"/>
    </row>
    <row r="4320" spans="13:15" ht="21" customHeight="1" thickBot="1">
      <c r="M4320" s="119">
        <f>'اسماء العملاء'!A1928</f>
        <v>0</v>
      </c>
      <c r="N4320" s="120"/>
      <c r="O4320" s="58"/>
    </row>
    <row r="4321" spans="13:15" ht="21" customHeight="1" thickBot="1">
      <c r="M4321" s="119">
        <f>'اسماء العملاء'!A1929</f>
        <v>0</v>
      </c>
      <c r="N4321" s="120"/>
      <c r="O4321" s="58"/>
    </row>
    <row r="4322" spans="13:15" ht="21" customHeight="1" thickBot="1">
      <c r="M4322" s="119">
        <f>'اسماء العملاء'!A1930</f>
        <v>0</v>
      </c>
      <c r="N4322" s="120"/>
      <c r="O4322" s="58"/>
    </row>
    <row r="4323" spans="13:15" ht="21" customHeight="1" thickBot="1">
      <c r="M4323" s="119">
        <f>'اسماء العملاء'!A1931</f>
        <v>0</v>
      </c>
      <c r="N4323" s="120"/>
      <c r="O4323" s="58"/>
    </row>
    <row r="4324" spans="13:15" ht="21" customHeight="1" thickBot="1">
      <c r="M4324" s="119">
        <f>'اسماء العملاء'!A1932</f>
        <v>0</v>
      </c>
      <c r="N4324" s="120"/>
      <c r="O4324" s="58"/>
    </row>
    <row r="4325" spans="13:15" ht="21" customHeight="1" thickBot="1">
      <c r="M4325" s="119">
        <f>'اسماء العملاء'!A1933</f>
        <v>0</v>
      </c>
      <c r="N4325" s="120"/>
      <c r="O4325" s="58"/>
    </row>
    <row r="4326" spans="13:15" ht="21" customHeight="1" thickBot="1">
      <c r="M4326" s="119">
        <f>'اسماء العملاء'!A1934</f>
        <v>0</v>
      </c>
      <c r="N4326" s="120"/>
      <c r="O4326" s="58"/>
    </row>
    <row r="4327" spans="13:15" ht="21" customHeight="1" thickBot="1">
      <c r="M4327" s="119">
        <f>'اسماء العملاء'!A1935</f>
        <v>0</v>
      </c>
      <c r="N4327" s="120"/>
      <c r="O4327" s="58"/>
    </row>
    <row r="4328" spans="13:15" ht="21" customHeight="1" thickBot="1">
      <c r="M4328" s="119">
        <f>'اسماء العملاء'!A1936</f>
        <v>0</v>
      </c>
      <c r="N4328" s="120"/>
      <c r="O4328" s="58"/>
    </row>
    <row r="4329" spans="13:15" ht="21" customHeight="1" thickBot="1">
      <c r="M4329" s="119">
        <f>'اسماء العملاء'!A1937</f>
        <v>0</v>
      </c>
      <c r="N4329" s="120"/>
      <c r="O4329" s="58"/>
    </row>
    <row r="4330" spans="13:15" ht="21" customHeight="1" thickBot="1">
      <c r="M4330" s="119">
        <f>'اسماء العملاء'!A1938</f>
        <v>0</v>
      </c>
      <c r="N4330" s="120"/>
      <c r="O4330" s="58"/>
    </row>
    <row r="4331" spans="13:15" ht="21" customHeight="1" thickBot="1">
      <c r="M4331" s="119">
        <f>'اسماء العملاء'!A1939</f>
        <v>0</v>
      </c>
      <c r="N4331" s="120"/>
      <c r="O4331" s="58"/>
    </row>
    <row r="4332" spans="13:15" ht="21" customHeight="1" thickBot="1">
      <c r="M4332" s="119">
        <f>'اسماء العملاء'!A1940</f>
        <v>0</v>
      </c>
      <c r="N4332" s="120"/>
      <c r="O4332" s="58"/>
    </row>
    <row r="4333" spans="13:15" ht="21" customHeight="1" thickBot="1">
      <c r="M4333" s="119">
        <f>'اسماء العملاء'!A1941</f>
        <v>0</v>
      </c>
      <c r="N4333" s="120"/>
      <c r="O4333" s="58"/>
    </row>
    <row r="4334" spans="13:15" ht="21" customHeight="1" thickBot="1">
      <c r="M4334" s="119">
        <f>'اسماء العملاء'!A1942</f>
        <v>0</v>
      </c>
      <c r="N4334" s="120"/>
      <c r="O4334" s="58"/>
    </row>
    <row r="4335" spans="13:15" ht="21" customHeight="1" thickBot="1">
      <c r="M4335" s="119">
        <f>'اسماء العملاء'!A1943</f>
        <v>0</v>
      </c>
      <c r="N4335" s="120"/>
      <c r="O4335" s="58"/>
    </row>
    <row r="4336" spans="13:15" ht="21" customHeight="1" thickBot="1">
      <c r="M4336" s="119">
        <f>'اسماء العملاء'!A1944</f>
        <v>0</v>
      </c>
      <c r="N4336" s="120"/>
      <c r="O4336" s="58"/>
    </row>
    <row r="4337" spans="13:15" ht="21" customHeight="1" thickBot="1">
      <c r="M4337" s="119">
        <f>'اسماء العملاء'!A1945</f>
        <v>0</v>
      </c>
      <c r="N4337" s="120"/>
      <c r="O4337" s="58"/>
    </row>
    <row r="4338" spans="13:15" ht="21" customHeight="1" thickBot="1">
      <c r="M4338" s="119">
        <f>'اسماء العملاء'!A1946</f>
        <v>0</v>
      </c>
      <c r="N4338" s="120"/>
      <c r="O4338" s="58"/>
    </row>
    <row r="4339" spans="13:15" ht="21" customHeight="1" thickBot="1">
      <c r="M4339" s="119">
        <f>'اسماء العملاء'!A1947</f>
        <v>0</v>
      </c>
      <c r="N4339" s="120"/>
      <c r="O4339" s="58"/>
    </row>
    <row r="4340" spans="13:15" ht="21" customHeight="1" thickBot="1">
      <c r="M4340" s="119">
        <f>'اسماء العملاء'!A1948</f>
        <v>0</v>
      </c>
      <c r="N4340" s="120"/>
      <c r="O4340" s="58"/>
    </row>
    <row r="4341" spans="13:15" ht="21" customHeight="1" thickBot="1">
      <c r="M4341" s="119">
        <f>'اسماء العملاء'!A1949</f>
        <v>0</v>
      </c>
      <c r="N4341" s="120"/>
      <c r="O4341" s="58"/>
    </row>
    <row r="4342" spans="13:15" ht="21" customHeight="1" thickBot="1">
      <c r="M4342" s="119">
        <f>'اسماء العملاء'!A1950</f>
        <v>0</v>
      </c>
      <c r="N4342" s="120"/>
      <c r="O4342" s="58"/>
    </row>
    <row r="4343" spans="13:15" ht="21" customHeight="1" thickBot="1">
      <c r="M4343" s="119">
        <f>'اسماء العملاء'!A1951</f>
        <v>0</v>
      </c>
      <c r="N4343" s="120"/>
      <c r="O4343" s="58"/>
    </row>
    <row r="4344" spans="13:15" ht="21" customHeight="1" thickBot="1">
      <c r="M4344" s="119">
        <f>'اسماء العملاء'!A1952</f>
        <v>0</v>
      </c>
      <c r="N4344" s="120"/>
      <c r="O4344" s="58"/>
    </row>
    <row r="4345" spans="13:15" ht="21" customHeight="1" thickBot="1">
      <c r="M4345" s="119">
        <f>'اسماء العملاء'!A1953</f>
        <v>0</v>
      </c>
      <c r="N4345" s="120"/>
      <c r="O4345" s="58"/>
    </row>
    <row r="4346" spans="13:15" ht="21" customHeight="1" thickBot="1">
      <c r="M4346" s="119">
        <f>'اسماء العملاء'!A1954</f>
        <v>0</v>
      </c>
      <c r="N4346" s="120"/>
      <c r="O4346" s="58"/>
    </row>
    <row r="4347" spans="13:15" ht="21" customHeight="1" thickBot="1">
      <c r="M4347" s="119">
        <f>'اسماء العملاء'!A1955</f>
        <v>0</v>
      </c>
      <c r="N4347" s="120"/>
      <c r="O4347" s="58"/>
    </row>
    <row r="4348" spans="13:15" ht="21" customHeight="1" thickBot="1">
      <c r="M4348" s="119">
        <f>'اسماء العملاء'!A1956</f>
        <v>0</v>
      </c>
      <c r="N4348" s="120"/>
      <c r="O4348" s="58"/>
    </row>
    <row r="4349" spans="13:15" ht="21" customHeight="1" thickBot="1">
      <c r="M4349" s="119">
        <f>'اسماء العملاء'!A1957</f>
        <v>0</v>
      </c>
      <c r="N4349" s="120"/>
      <c r="O4349" s="58"/>
    </row>
    <row r="4350" spans="13:15" ht="21" customHeight="1" thickBot="1">
      <c r="M4350" s="119">
        <f>'اسماء العملاء'!A1958</f>
        <v>0</v>
      </c>
      <c r="N4350" s="120"/>
      <c r="O4350" s="58"/>
    </row>
    <row r="4351" spans="13:15" ht="21" customHeight="1" thickBot="1">
      <c r="M4351" s="119">
        <f>'اسماء العملاء'!A1959</f>
        <v>0</v>
      </c>
      <c r="N4351" s="120"/>
      <c r="O4351" s="58"/>
    </row>
    <row r="4352" spans="13:15" ht="21" customHeight="1" thickBot="1">
      <c r="M4352" s="119">
        <f>'اسماء العملاء'!A1960</f>
        <v>0</v>
      </c>
      <c r="N4352" s="120"/>
      <c r="O4352" s="58"/>
    </row>
    <row r="4353" spans="13:15" ht="21" customHeight="1" thickBot="1">
      <c r="M4353" s="119">
        <f>'اسماء العملاء'!A1961</f>
        <v>0</v>
      </c>
      <c r="N4353" s="120"/>
      <c r="O4353" s="58"/>
    </row>
    <row r="4354" spans="13:15" ht="21" customHeight="1" thickBot="1">
      <c r="M4354" s="119">
        <f>'اسماء العملاء'!A1962</f>
        <v>0</v>
      </c>
      <c r="N4354" s="120"/>
      <c r="O4354" s="58"/>
    </row>
    <row r="4355" spans="13:15" ht="21" customHeight="1" thickBot="1">
      <c r="M4355" s="119">
        <f>'اسماء العملاء'!A1963</f>
        <v>0</v>
      </c>
      <c r="N4355" s="120"/>
      <c r="O4355" s="58"/>
    </row>
    <row r="4356" spans="13:15" ht="21" customHeight="1" thickBot="1">
      <c r="M4356" s="119">
        <f>'اسماء العملاء'!A1964</f>
        <v>0</v>
      </c>
      <c r="N4356" s="120"/>
      <c r="O4356" s="58"/>
    </row>
    <row r="4357" spans="13:15" ht="21" customHeight="1" thickBot="1">
      <c r="M4357" s="119">
        <f>'اسماء العملاء'!A1965</f>
        <v>0</v>
      </c>
      <c r="N4357" s="120"/>
      <c r="O4357" s="58"/>
    </row>
    <row r="4358" spans="13:15" ht="21" customHeight="1" thickBot="1">
      <c r="M4358" s="119">
        <f>'اسماء العملاء'!A1966</f>
        <v>0</v>
      </c>
      <c r="N4358" s="120"/>
      <c r="O4358" s="58"/>
    </row>
    <row r="4359" spans="13:15" ht="21" customHeight="1" thickBot="1">
      <c r="M4359" s="119">
        <f>'اسماء العملاء'!A1967</f>
        <v>0</v>
      </c>
      <c r="N4359" s="120"/>
      <c r="O4359" s="58"/>
    </row>
    <row r="4360" spans="13:15" ht="21" customHeight="1" thickBot="1">
      <c r="M4360" s="119">
        <f>'اسماء العملاء'!A1968</f>
        <v>0</v>
      </c>
      <c r="N4360" s="120"/>
      <c r="O4360" s="58"/>
    </row>
    <row r="4361" spans="13:15" ht="21" customHeight="1" thickBot="1">
      <c r="M4361" s="119">
        <f>'اسماء العملاء'!A1969</f>
        <v>0</v>
      </c>
      <c r="N4361" s="120"/>
      <c r="O4361" s="58"/>
    </row>
    <row r="4362" spans="13:15" ht="21" customHeight="1" thickBot="1">
      <c r="M4362" s="119">
        <f>'اسماء العملاء'!A1970</f>
        <v>0</v>
      </c>
      <c r="N4362" s="120"/>
      <c r="O4362" s="58"/>
    </row>
    <row r="4363" spans="13:15" ht="21" customHeight="1" thickBot="1">
      <c r="M4363" s="119">
        <f>'اسماء العملاء'!A1971</f>
        <v>0</v>
      </c>
      <c r="N4363" s="120"/>
      <c r="O4363" s="58"/>
    </row>
    <row r="4364" spans="13:15" ht="21" customHeight="1" thickBot="1">
      <c r="M4364" s="119">
        <f>'اسماء العملاء'!A1972</f>
        <v>0</v>
      </c>
      <c r="N4364" s="120"/>
      <c r="O4364" s="58"/>
    </row>
    <row r="4365" spans="13:15" ht="21" customHeight="1" thickBot="1">
      <c r="M4365" s="119">
        <f>'اسماء العملاء'!A1973</f>
        <v>0</v>
      </c>
      <c r="N4365" s="120"/>
      <c r="O4365" s="58"/>
    </row>
    <row r="4366" spans="13:15" ht="21" customHeight="1" thickBot="1">
      <c r="M4366" s="119">
        <f>'اسماء العملاء'!A1974</f>
        <v>0</v>
      </c>
      <c r="N4366" s="120"/>
      <c r="O4366" s="58"/>
    </row>
    <row r="4367" spans="13:15" ht="21" customHeight="1" thickBot="1">
      <c r="M4367" s="119">
        <f>'اسماء العملاء'!A1975</f>
        <v>0</v>
      </c>
      <c r="N4367" s="120"/>
      <c r="O4367" s="58"/>
    </row>
    <row r="4368" spans="13:15" ht="21" customHeight="1" thickBot="1">
      <c r="M4368" s="119">
        <f>'اسماء العملاء'!A1976</f>
        <v>0</v>
      </c>
      <c r="N4368" s="120"/>
      <c r="O4368" s="58"/>
    </row>
    <row r="4369" spans="13:15" ht="21" customHeight="1" thickBot="1">
      <c r="M4369" s="119">
        <f>'اسماء العملاء'!A1977</f>
        <v>0</v>
      </c>
      <c r="N4369" s="120"/>
      <c r="O4369" s="58"/>
    </row>
    <row r="4370" spans="13:15" ht="21" customHeight="1" thickBot="1">
      <c r="M4370" s="119">
        <f>'اسماء العملاء'!A1978</f>
        <v>0</v>
      </c>
      <c r="N4370" s="120"/>
      <c r="O4370" s="58"/>
    </row>
    <row r="4371" spans="13:15" ht="21" customHeight="1" thickBot="1">
      <c r="M4371" s="119">
        <f>'اسماء العملاء'!A1979</f>
        <v>0</v>
      </c>
      <c r="N4371" s="120"/>
      <c r="O4371" s="58"/>
    </row>
    <row r="4372" spans="13:15" ht="21" customHeight="1" thickBot="1">
      <c r="M4372" s="119">
        <f>'اسماء العملاء'!A1980</f>
        <v>0</v>
      </c>
      <c r="N4372" s="120"/>
      <c r="O4372" s="58"/>
    </row>
    <row r="4373" spans="13:15" ht="21" customHeight="1" thickBot="1">
      <c r="M4373" s="119">
        <f>'اسماء العملاء'!A1981</f>
        <v>0</v>
      </c>
      <c r="N4373" s="120"/>
      <c r="O4373" s="58"/>
    </row>
    <row r="4374" spans="13:15" ht="21" customHeight="1" thickBot="1">
      <c r="M4374" s="119">
        <f>'اسماء العملاء'!A1982</f>
        <v>0</v>
      </c>
      <c r="N4374" s="120"/>
      <c r="O4374" s="58"/>
    </row>
    <row r="4375" spans="13:15" ht="21" customHeight="1" thickBot="1">
      <c r="M4375" s="119">
        <f>'اسماء العملاء'!A1983</f>
        <v>0</v>
      </c>
      <c r="N4375" s="120"/>
      <c r="O4375" s="58"/>
    </row>
    <row r="4376" spans="13:15" ht="21" customHeight="1" thickBot="1">
      <c r="M4376" s="119">
        <f>'اسماء العملاء'!A1984</f>
        <v>0</v>
      </c>
      <c r="N4376" s="120"/>
      <c r="O4376" s="58"/>
    </row>
    <row r="4377" spans="13:15" ht="21" customHeight="1" thickBot="1">
      <c r="M4377" s="119">
        <f>'اسماء العملاء'!A1985</f>
        <v>0</v>
      </c>
      <c r="N4377" s="120"/>
      <c r="O4377" s="58"/>
    </row>
    <row r="4378" spans="13:15" ht="21" customHeight="1" thickBot="1">
      <c r="M4378" s="119">
        <f>'اسماء العملاء'!A1986</f>
        <v>0</v>
      </c>
      <c r="N4378" s="120"/>
      <c r="O4378" s="58"/>
    </row>
    <row r="4379" spans="13:15" ht="21" customHeight="1" thickBot="1">
      <c r="M4379" s="119">
        <f>'اسماء العملاء'!A1987</f>
        <v>0</v>
      </c>
      <c r="N4379" s="120"/>
      <c r="O4379" s="58"/>
    </row>
    <row r="4380" spans="13:15" ht="21" customHeight="1" thickBot="1">
      <c r="M4380" s="119">
        <f>'اسماء العملاء'!A1988</f>
        <v>0</v>
      </c>
      <c r="N4380" s="120"/>
      <c r="O4380" s="58"/>
    </row>
    <row r="4381" spans="13:15" ht="21" customHeight="1" thickBot="1">
      <c r="M4381" s="119">
        <f>'اسماء العملاء'!A1989</f>
        <v>0</v>
      </c>
      <c r="N4381" s="120"/>
      <c r="O4381" s="58"/>
    </row>
    <row r="4382" spans="13:15" ht="21" customHeight="1" thickBot="1">
      <c r="M4382" s="119">
        <f>'اسماء العملاء'!A1990</f>
        <v>0</v>
      </c>
      <c r="N4382" s="120"/>
      <c r="O4382" s="58"/>
    </row>
    <row r="4383" spans="13:15" ht="21" customHeight="1" thickBot="1">
      <c r="M4383" s="119">
        <f>'اسماء العملاء'!A1991</f>
        <v>0</v>
      </c>
      <c r="N4383" s="120"/>
      <c r="O4383" s="58"/>
    </row>
    <row r="4384" spans="13:15" ht="21" customHeight="1" thickBot="1">
      <c r="M4384" s="119">
        <f>'اسماء العملاء'!A1992</f>
        <v>0</v>
      </c>
      <c r="N4384" s="120"/>
      <c r="O4384" s="58"/>
    </row>
    <row r="4385" spans="13:15" ht="21" customHeight="1" thickBot="1">
      <c r="M4385" s="119">
        <f>'اسماء العملاء'!A1993</f>
        <v>0</v>
      </c>
      <c r="N4385" s="120"/>
      <c r="O4385" s="58"/>
    </row>
    <row r="4386" spans="13:15" ht="21" customHeight="1" thickBot="1">
      <c r="M4386" s="119">
        <f>'اسماء العملاء'!A1994</f>
        <v>0</v>
      </c>
      <c r="N4386" s="120"/>
      <c r="O4386" s="58"/>
    </row>
    <row r="4387" spans="13:15" ht="21" customHeight="1" thickBot="1">
      <c r="M4387" s="119">
        <f>'اسماء العملاء'!A1995</f>
        <v>0</v>
      </c>
      <c r="N4387" s="120"/>
      <c r="O4387" s="58"/>
    </row>
    <row r="4388" spans="13:15" ht="21" customHeight="1" thickBot="1">
      <c r="M4388" s="119">
        <f>'اسماء العملاء'!A1996</f>
        <v>0</v>
      </c>
      <c r="N4388" s="120"/>
      <c r="O4388" s="58"/>
    </row>
    <row r="4389" spans="13:15" ht="21" customHeight="1" thickBot="1">
      <c r="M4389" s="119">
        <f>'اسماء العملاء'!A1997</f>
        <v>0</v>
      </c>
      <c r="N4389" s="120"/>
      <c r="O4389" s="58"/>
    </row>
    <row r="4390" spans="13:15" ht="21" customHeight="1" thickBot="1">
      <c r="M4390" s="119">
        <f>'اسماء العملاء'!A1998</f>
        <v>0</v>
      </c>
      <c r="N4390" s="120"/>
      <c r="O4390" s="58"/>
    </row>
    <row r="4391" spans="13:15" ht="21" customHeight="1" thickBot="1">
      <c r="M4391" s="119">
        <f>'اسماء العملاء'!A1999</f>
        <v>0</v>
      </c>
      <c r="N4391" s="120"/>
      <c r="O4391" s="58"/>
    </row>
    <row r="4392" spans="13:15" ht="21" customHeight="1" thickBot="1">
      <c r="M4392" s="119">
        <f>'اسماء العملاء'!A2000</f>
        <v>0</v>
      </c>
      <c r="N4392" s="120"/>
      <c r="O4392" s="58"/>
    </row>
    <row r="4393" spans="13:15" ht="21" customHeight="1" thickBot="1">
      <c r="M4393" s="119">
        <f>'اسماء العملاء'!A2001</f>
        <v>0</v>
      </c>
      <c r="N4393" s="120"/>
      <c r="O4393" s="58"/>
    </row>
    <row r="4394" spans="13:15" ht="21" customHeight="1" thickBot="1">
      <c r="M4394" s="119">
        <f>'اسماء العملاء'!A2002</f>
        <v>0</v>
      </c>
      <c r="N4394" s="120"/>
      <c r="O4394" s="58"/>
    </row>
    <row r="4395" spans="13:15" ht="21" customHeight="1" thickBot="1">
      <c r="M4395" s="119">
        <f>'اسماء العملاء'!A2003</f>
        <v>0</v>
      </c>
      <c r="N4395" s="120"/>
      <c r="O4395" s="58"/>
    </row>
    <row r="4396" spans="13:15" ht="21" customHeight="1" thickBot="1">
      <c r="M4396" s="119">
        <f>'اسماء العملاء'!A2004</f>
        <v>0</v>
      </c>
      <c r="N4396" s="120"/>
      <c r="O4396" s="58"/>
    </row>
    <row r="4397" spans="13:15" ht="21" customHeight="1" thickBot="1">
      <c r="M4397" s="119">
        <f>'اسماء العملاء'!A2005</f>
        <v>0</v>
      </c>
      <c r="N4397" s="120"/>
      <c r="O4397" s="58"/>
    </row>
    <row r="4398" spans="13:15" ht="21" customHeight="1" thickBot="1">
      <c r="M4398" s="119">
        <f>'اسماء العملاء'!A2006</f>
        <v>0</v>
      </c>
      <c r="N4398" s="120"/>
      <c r="O4398" s="58"/>
    </row>
    <row r="4399" spans="13:15" ht="21" customHeight="1" thickBot="1">
      <c r="M4399" s="119">
        <f>'اسماء العملاء'!A2007</f>
        <v>0</v>
      </c>
      <c r="N4399" s="120"/>
      <c r="O4399" s="58"/>
    </row>
    <row r="4400" spans="13:15" ht="21" customHeight="1" thickBot="1">
      <c r="M4400" s="119">
        <f>'اسماء العملاء'!A2008</f>
        <v>0</v>
      </c>
      <c r="N4400" s="120"/>
      <c r="O4400" s="58"/>
    </row>
    <row r="4401" spans="13:15" ht="21" customHeight="1" thickBot="1">
      <c r="M4401" s="119">
        <f>'اسماء العملاء'!A2009</f>
        <v>0</v>
      </c>
      <c r="N4401" s="120"/>
      <c r="O4401" s="58"/>
    </row>
    <row r="4402" spans="13:15" ht="21" customHeight="1" thickBot="1">
      <c r="M4402" s="119">
        <f>'اسماء العملاء'!A2010</f>
        <v>0</v>
      </c>
      <c r="N4402" s="120"/>
      <c r="O4402" s="58"/>
    </row>
    <row r="4403" spans="13:15" ht="21" customHeight="1" thickBot="1">
      <c r="M4403" s="119">
        <f>'اسماء العملاء'!A2011</f>
        <v>0</v>
      </c>
      <c r="N4403" s="120"/>
      <c r="O4403" s="58"/>
    </row>
    <row r="4404" spans="13:15" ht="21" customHeight="1" thickBot="1">
      <c r="M4404" s="119">
        <f>'اسماء العملاء'!A2012</f>
        <v>0</v>
      </c>
      <c r="N4404" s="120"/>
      <c r="O4404" s="58"/>
    </row>
    <row r="4405" spans="13:15" ht="21" customHeight="1" thickBot="1">
      <c r="M4405" s="119">
        <f>'اسماء العملاء'!A2013</f>
        <v>0</v>
      </c>
      <c r="N4405" s="120"/>
      <c r="O4405" s="58"/>
    </row>
    <row r="4406" spans="13:15" ht="21" customHeight="1" thickBot="1">
      <c r="M4406" s="119">
        <f>'اسماء العملاء'!A2014</f>
        <v>0</v>
      </c>
      <c r="N4406" s="120"/>
      <c r="O4406" s="58"/>
    </row>
    <row r="4407" spans="13:15" ht="21" customHeight="1" thickBot="1">
      <c r="M4407" s="119">
        <f>'اسماء العملاء'!A2015</f>
        <v>0</v>
      </c>
      <c r="N4407" s="120"/>
      <c r="O4407" s="58"/>
    </row>
    <row r="4408" spans="13:15" ht="21" customHeight="1" thickBot="1">
      <c r="M4408" s="119">
        <f>'اسماء العملاء'!A2016</f>
        <v>0</v>
      </c>
      <c r="N4408" s="120"/>
      <c r="O4408" s="58"/>
    </row>
    <row r="4409" spans="13:15" ht="21" customHeight="1" thickBot="1">
      <c r="M4409" s="119">
        <f>'اسماء العملاء'!A2017</f>
        <v>0</v>
      </c>
      <c r="N4409" s="120"/>
      <c r="O4409" s="58"/>
    </row>
    <row r="4410" spans="13:15" ht="21" customHeight="1" thickBot="1">
      <c r="M4410" s="119">
        <f>'اسماء العملاء'!A2018</f>
        <v>0</v>
      </c>
      <c r="N4410" s="120"/>
      <c r="O4410" s="58"/>
    </row>
    <row r="4411" spans="13:15" ht="21" customHeight="1" thickBot="1">
      <c r="M4411" s="119">
        <f>'اسماء العملاء'!A2019</f>
        <v>0</v>
      </c>
      <c r="N4411" s="120"/>
      <c r="O4411" s="58"/>
    </row>
    <row r="4412" spans="13:15" ht="21" customHeight="1" thickBot="1">
      <c r="M4412" s="119">
        <f>'اسماء العملاء'!A2020</f>
        <v>0</v>
      </c>
      <c r="N4412" s="120"/>
      <c r="O4412" s="58"/>
    </row>
    <row r="4413" spans="13:15" ht="21" customHeight="1" thickBot="1">
      <c r="M4413" s="119">
        <f>'اسماء العملاء'!A2021</f>
        <v>0</v>
      </c>
      <c r="N4413" s="120"/>
      <c r="O4413" s="58"/>
    </row>
    <row r="4414" spans="13:15" ht="21" customHeight="1" thickBot="1">
      <c r="M4414" s="119">
        <f>'اسماء العملاء'!A2022</f>
        <v>0</v>
      </c>
      <c r="N4414" s="120"/>
      <c r="O4414" s="58"/>
    </row>
    <row r="4415" spans="13:15" ht="21" customHeight="1" thickBot="1">
      <c r="M4415" s="119">
        <f>'اسماء العملاء'!A2023</f>
        <v>0</v>
      </c>
      <c r="N4415" s="120"/>
      <c r="O4415" s="58"/>
    </row>
    <row r="4416" spans="13:15" ht="21" customHeight="1" thickBot="1">
      <c r="M4416" s="119">
        <f>'اسماء العملاء'!A2024</f>
        <v>0</v>
      </c>
      <c r="N4416" s="120"/>
      <c r="O4416" s="58"/>
    </row>
    <row r="4417" spans="13:15" ht="21" customHeight="1" thickBot="1">
      <c r="M4417" s="119">
        <f>'اسماء العملاء'!A2025</f>
        <v>0</v>
      </c>
      <c r="N4417" s="120"/>
      <c r="O4417" s="58"/>
    </row>
    <row r="4418" spans="13:15" ht="21" customHeight="1" thickBot="1">
      <c r="M4418" s="119">
        <f>'اسماء العملاء'!A2026</f>
        <v>0</v>
      </c>
      <c r="N4418" s="120"/>
      <c r="O4418" s="58"/>
    </row>
    <row r="4419" spans="13:15" ht="21" customHeight="1" thickBot="1">
      <c r="M4419" s="119">
        <f>'اسماء العملاء'!A2027</f>
        <v>0</v>
      </c>
      <c r="N4419" s="120"/>
      <c r="O4419" s="58"/>
    </row>
    <row r="4420" spans="13:15" ht="21" customHeight="1" thickBot="1">
      <c r="M4420" s="119">
        <f>'اسماء العملاء'!A2028</f>
        <v>0</v>
      </c>
      <c r="N4420" s="120"/>
      <c r="O4420" s="58"/>
    </row>
    <row r="4421" spans="13:15" ht="21" customHeight="1" thickBot="1">
      <c r="M4421" s="119">
        <f>'اسماء العملاء'!A2029</f>
        <v>0</v>
      </c>
      <c r="N4421" s="120"/>
      <c r="O4421" s="58"/>
    </row>
    <row r="4422" spans="13:15" ht="21" customHeight="1" thickBot="1">
      <c r="M4422" s="119">
        <f>'اسماء العملاء'!A2030</f>
        <v>0</v>
      </c>
      <c r="N4422" s="120"/>
      <c r="O4422" s="58"/>
    </row>
    <row r="4423" spans="13:15" ht="21" customHeight="1" thickBot="1">
      <c r="M4423" s="119">
        <f>'اسماء العملاء'!A2031</f>
        <v>0</v>
      </c>
      <c r="N4423" s="120"/>
      <c r="O4423" s="58"/>
    </row>
    <row r="4424" spans="13:15" ht="21" customHeight="1" thickBot="1">
      <c r="M4424" s="119">
        <f>'اسماء العملاء'!A2032</f>
        <v>0</v>
      </c>
      <c r="N4424" s="120"/>
      <c r="O4424" s="58"/>
    </row>
    <row r="4425" spans="13:15" ht="21" customHeight="1" thickBot="1">
      <c r="M4425" s="119">
        <f>'اسماء العملاء'!A2033</f>
        <v>0</v>
      </c>
      <c r="N4425" s="120"/>
      <c r="O4425" s="58"/>
    </row>
    <row r="4426" spans="13:15" ht="21" customHeight="1" thickBot="1">
      <c r="M4426" s="119">
        <f>'اسماء العملاء'!A2034</f>
        <v>0</v>
      </c>
      <c r="N4426" s="120"/>
      <c r="O4426" s="58"/>
    </row>
    <row r="4427" spans="13:15" ht="21" customHeight="1" thickBot="1">
      <c r="M4427" s="119">
        <f>'اسماء العملاء'!A2035</f>
        <v>0</v>
      </c>
      <c r="N4427" s="120"/>
      <c r="O4427" s="58"/>
    </row>
    <row r="4428" spans="13:15" ht="21" customHeight="1" thickBot="1">
      <c r="M4428" s="119">
        <f>'اسماء العملاء'!A2036</f>
        <v>0</v>
      </c>
      <c r="N4428" s="120"/>
      <c r="O4428" s="58"/>
    </row>
    <row r="4429" spans="13:15" ht="21" customHeight="1" thickBot="1">
      <c r="M4429" s="119">
        <f>'اسماء العملاء'!A2037</f>
        <v>0</v>
      </c>
      <c r="N4429" s="120"/>
      <c r="O4429" s="58"/>
    </row>
    <row r="4430" spans="13:15" ht="21" customHeight="1" thickBot="1">
      <c r="M4430" s="119">
        <f>'اسماء العملاء'!A2038</f>
        <v>0</v>
      </c>
      <c r="N4430" s="120"/>
      <c r="O4430" s="58"/>
    </row>
    <row r="4431" spans="13:15" ht="21" customHeight="1" thickBot="1">
      <c r="M4431" s="119">
        <f>'اسماء العملاء'!A2039</f>
        <v>0</v>
      </c>
      <c r="N4431" s="120"/>
      <c r="O4431" s="58"/>
    </row>
    <row r="4432" spans="13:15" ht="21" customHeight="1" thickBot="1">
      <c r="M4432" s="119">
        <f>'اسماء العملاء'!A2040</f>
        <v>0</v>
      </c>
      <c r="N4432" s="120"/>
      <c r="O4432" s="58"/>
    </row>
    <row r="4433" spans="13:15" ht="21" customHeight="1" thickBot="1">
      <c r="M4433" s="119">
        <f>'اسماء العملاء'!A2041</f>
        <v>0</v>
      </c>
      <c r="N4433" s="120"/>
      <c r="O4433" s="58"/>
    </row>
    <row r="4434" spans="13:15" ht="21" customHeight="1" thickBot="1">
      <c r="M4434" s="119">
        <f>'اسماء العملاء'!A2042</f>
        <v>0</v>
      </c>
      <c r="N4434" s="120"/>
      <c r="O4434" s="58"/>
    </row>
    <row r="4435" spans="13:15" ht="21" customHeight="1" thickBot="1">
      <c r="M4435" s="119">
        <f>'اسماء العملاء'!A2043</f>
        <v>0</v>
      </c>
      <c r="N4435" s="120"/>
      <c r="O4435" s="58"/>
    </row>
    <row r="4436" spans="13:15" ht="21" customHeight="1" thickBot="1">
      <c r="M4436" s="119">
        <f>'اسماء العملاء'!A2044</f>
        <v>0</v>
      </c>
      <c r="N4436" s="120"/>
      <c r="O4436" s="58"/>
    </row>
    <row r="4437" spans="13:15" ht="21" customHeight="1" thickBot="1">
      <c r="M4437" s="119">
        <f>'اسماء العملاء'!A2045</f>
        <v>0</v>
      </c>
      <c r="N4437" s="120"/>
      <c r="O4437" s="58"/>
    </row>
    <row r="4438" spans="13:15" ht="21" customHeight="1" thickBot="1">
      <c r="M4438" s="119">
        <f>'اسماء العملاء'!A2046</f>
        <v>0</v>
      </c>
      <c r="N4438" s="120"/>
      <c r="O4438" s="58"/>
    </row>
    <row r="4439" spans="13:15" ht="21" customHeight="1" thickBot="1">
      <c r="M4439" s="119">
        <f>'اسماء العملاء'!A2047</f>
        <v>0</v>
      </c>
      <c r="N4439" s="120"/>
      <c r="O4439" s="58"/>
    </row>
    <row r="4440" spans="13:15" ht="21" customHeight="1" thickBot="1">
      <c r="M4440" s="119">
        <f>'اسماء العملاء'!A2048</f>
        <v>0</v>
      </c>
      <c r="N4440" s="120"/>
      <c r="O4440" s="58"/>
    </row>
    <row r="4441" spans="13:15" ht="21" customHeight="1" thickBot="1">
      <c r="M4441" s="119">
        <f>'اسماء العملاء'!A2049</f>
        <v>0</v>
      </c>
      <c r="N4441" s="120"/>
      <c r="O4441" s="58"/>
    </row>
    <row r="4442" spans="13:15" ht="21" customHeight="1" thickBot="1">
      <c r="M4442" s="119">
        <f>'اسماء العملاء'!A2050</f>
        <v>0</v>
      </c>
      <c r="N4442" s="120"/>
      <c r="O4442" s="58"/>
    </row>
    <row r="4443" spans="13:15" ht="21" customHeight="1" thickBot="1">
      <c r="M4443" s="119">
        <f>'اسماء العملاء'!A2051</f>
        <v>0</v>
      </c>
      <c r="N4443" s="120"/>
      <c r="O4443" s="58"/>
    </row>
    <row r="4444" spans="13:15" ht="21" customHeight="1" thickBot="1">
      <c r="M4444" s="119">
        <f>'اسماء العملاء'!A2052</f>
        <v>0</v>
      </c>
      <c r="N4444" s="120"/>
      <c r="O4444" s="58"/>
    </row>
    <row r="4445" spans="13:15" ht="21" customHeight="1" thickBot="1">
      <c r="M4445" s="119">
        <f>'اسماء العملاء'!A2053</f>
        <v>0</v>
      </c>
      <c r="N4445" s="120"/>
      <c r="O4445" s="58"/>
    </row>
    <row r="4446" spans="13:15" ht="21" customHeight="1" thickBot="1">
      <c r="M4446" s="119">
        <f>'اسماء العملاء'!A2054</f>
        <v>0</v>
      </c>
      <c r="N4446" s="120"/>
      <c r="O4446" s="58"/>
    </row>
    <row r="4447" spans="13:15" ht="21" customHeight="1" thickBot="1">
      <c r="M4447" s="119">
        <f>'اسماء العملاء'!A2055</f>
        <v>0</v>
      </c>
      <c r="N4447" s="120"/>
      <c r="O4447" s="58"/>
    </row>
    <row r="4448" spans="13:15" ht="21" customHeight="1" thickBot="1">
      <c r="M4448" s="119">
        <f>'اسماء العملاء'!A2056</f>
        <v>0</v>
      </c>
      <c r="N4448" s="120"/>
      <c r="O4448" s="58"/>
    </row>
    <row r="4449" spans="13:15" ht="21" customHeight="1" thickBot="1">
      <c r="M4449" s="119">
        <f>'اسماء العملاء'!A2057</f>
        <v>0</v>
      </c>
      <c r="N4449" s="120"/>
      <c r="O4449" s="58"/>
    </row>
    <row r="4450" spans="13:15" ht="21" customHeight="1" thickBot="1">
      <c r="M4450" s="119">
        <f>'اسماء العملاء'!A2058</f>
        <v>0</v>
      </c>
      <c r="N4450" s="120"/>
      <c r="O4450" s="58"/>
    </row>
    <row r="4451" spans="13:15" ht="21" customHeight="1" thickBot="1">
      <c r="M4451" s="119">
        <f>'اسماء العملاء'!A2059</f>
        <v>0</v>
      </c>
      <c r="N4451" s="120"/>
      <c r="O4451" s="58"/>
    </row>
    <row r="4452" spans="13:15" ht="21" customHeight="1" thickBot="1">
      <c r="M4452" s="119">
        <f>'اسماء العملاء'!A2060</f>
        <v>0</v>
      </c>
      <c r="N4452" s="120"/>
      <c r="O4452" s="58"/>
    </row>
    <row r="4453" spans="13:15" ht="21" customHeight="1" thickBot="1">
      <c r="M4453" s="119">
        <f>'اسماء العملاء'!A2061</f>
        <v>0</v>
      </c>
      <c r="N4453" s="120"/>
      <c r="O4453" s="58"/>
    </row>
    <row r="4454" spans="13:15" ht="21" customHeight="1" thickBot="1">
      <c r="M4454" s="119">
        <f>'اسماء العملاء'!A2062</f>
        <v>0</v>
      </c>
      <c r="N4454" s="120"/>
      <c r="O4454" s="58"/>
    </row>
    <row r="4455" spans="13:15" ht="21" customHeight="1" thickBot="1">
      <c r="M4455" s="119">
        <f>'اسماء العملاء'!A2063</f>
        <v>0</v>
      </c>
      <c r="N4455" s="120"/>
      <c r="O4455" s="58"/>
    </row>
    <row r="4456" spans="13:15" ht="21" customHeight="1" thickBot="1">
      <c r="M4456" s="119">
        <f>'اسماء العملاء'!A2064</f>
        <v>0</v>
      </c>
      <c r="N4456" s="120"/>
      <c r="O4456" s="58"/>
    </row>
    <row r="4457" spans="13:15" ht="21" customHeight="1" thickBot="1">
      <c r="M4457" s="119">
        <f>'اسماء العملاء'!A2065</f>
        <v>0</v>
      </c>
      <c r="N4457" s="120"/>
      <c r="O4457" s="58"/>
    </row>
    <row r="4458" spans="13:15" ht="21" customHeight="1" thickBot="1">
      <c r="M4458" s="119">
        <f>'اسماء العملاء'!A2066</f>
        <v>0</v>
      </c>
      <c r="N4458" s="120"/>
      <c r="O4458" s="58"/>
    </row>
    <row r="4459" spans="13:15" ht="21" customHeight="1" thickBot="1">
      <c r="M4459" s="119">
        <f>'اسماء العملاء'!A2067</f>
        <v>0</v>
      </c>
      <c r="N4459" s="120"/>
      <c r="O4459" s="58"/>
    </row>
    <row r="4460" spans="13:15" ht="21" customHeight="1" thickBot="1">
      <c r="M4460" s="119">
        <f>'اسماء العملاء'!A2068</f>
        <v>0</v>
      </c>
      <c r="N4460" s="120"/>
      <c r="O4460" s="58"/>
    </row>
    <row r="4461" spans="13:15" ht="21" customHeight="1" thickBot="1">
      <c r="M4461" s="119">
        <f>'اسماء العملاء'!A2069</f>
        <v>0</v>
      </c>
      <c r="N4461" s="120"/>
      <c r="O4461" s="58"/>
    </row>
    <row r="4462" spans="13:15" ht="21" customHeight="1" thickBot="1">
      <c r="M4462" s="119">
        <f>'اسماء العملاء'!A2070</f>
        <v>0</v>
      </c>
      <c r="N4462" s="120"/>
      <c r="O4462" s="58"/>
    </row>
    <row r="4463" spans="13:15" ht="21" customHeight="1" thickBot="1">
      <c r="M4463" s="119">
        <f>'اسماء العملاء'!A2071</f>
        <v>0</v>
      </c>
      <c r="N4463" s="120"/>
      <c r="O4463" s="58"/>
    </row>
    <row r="4464" spans="13:15" ht="21" customHeight="1" thickBot="1">
      <c r="M4464" s="119">
        <f>'اسماء العملاء'!A2072</f>
        <v>0</v>
      </c>
      <c r="N4464" s="120"/>
      <c r="O4464" s="58"/>
    </row>
    <row r="4465" spans="13:15" ht="21" customHeight="1" thickBot="1">
      <c r="M4465" s="119">
        <f>'اسماء العملاء'!A2073</f>
        <v>0</v>
      </c>
      <c r="N4465" s="120"/>
      <c r="O4465" s="58"/>
    </row>
    <row r="4466" spans="13:15" ht="21" customHeight="1" thickBot="1">
      <c r="M4466" s="119">
        <f>'اسماء العملاء'!A2074</f>
        <v>0</v>
      </c>
      <c r="N4466" s="120"/>
      <c r="O4466" s="58"/>
    </row>
    <row r="4467" spans="13:15" ht="21" customHeight="1" thickBot="1">
      <c r="M4467" s="119">
        <f>'اسماء العملاء'!A2075</f>
        <v>0</v>
      </c>
      <c r="N4467" s="120"/>
      <c r="O4467" s="58"/>
    </row>
    <row r="4468" spans="13:15" ht="21" customHeight="1" thickBot="1">
      <c r="M4468" s="119">
        <f>'اسماء العملاء'!A2076</f>
        <v>0</v>
      </c>
      <c r="N4468" s="120"/>
      <c r="O4468" s="58"/>
    </row>
    <row r="4469" spans="13:15" ht="21" customHeight="1" thickBot="1">
      <c r="M4469" s="119">
        <f>'اسماء العملاء'!A2077</f>
        <v>0</v>
      </c>
      <c r="N4469" s="120"/>
      <c r="O4469" s="58"/>
    </row>
    <row r="4470" spans="13:15" ht="21" customHeight="1" thickBot="1">
      <c r="M4470" s="119">
        <f>'اسماء العملاء'!A2078</f>
        <v>0</v>
      </c>
      <c r="N4470" s="120"/>
      <c r="O4470" s="58"/>
    </row>
    <row r="4471" spans="13:15" ht="21" customHeight="1" thickBot="1">
      <c r="M4471" s="119">
        <f>'اسماء العملاء'!A2079</f>
        <v>0</v>
      </c>
      <c r="N4471" s="120"/>
      <c r="O4471" s="58"/>
    </row>
    <row r="4472" spans="13:15" ht="21" customHeight="1" thickBot="1">
      <c r="M4472" s="119">
        <f>'اسماء العملاء'!A2080</f>
        <v>0</v>
      </c>
      <c r="N4472" s="120"/>
      <c r="O4472" s="58"/>
    </row>
    <row r="4473" spans="13:15" ht="21" customHeight="1" thickBot="1">
      <c r="M4473" s="119">
        <f>'اسماء العملاء'!A2081</f>
        <v>0</v>
      </c>
      <c r="N4473" s="120"/>
      <c r="O4473" s="58"/>
    </row>
    <row r="4474" spans="13:15" ht="21" customHeight="1" thickBot="1">
      <c r="M4474" s="119">
        <f>'اسماء العملاء'!A2082</f>
        <v>0</v>
      </c>
      <c r="N4474" s="120"/>
      <c r="O4474" s="58"/>
    </row>
    <row r="4475" spans="13:15" ht="21" customHeight="1" thickBot="1">
      <c r="M4475" s="119">
        <f>'اسماء العملاء'!A2083</f>
        <v>0</v>
      </c>
      <c r="N4475" s="120"/>
      <c r="O4475" s="58"/>
    </row>
    <row r="4476" spans="13:15" ht="21" customHeight="1" thickBot="1">
      <c r="M4476" s="119">
        <f>'اسماء العملاء'!A2084</f>
        <v>0</v>
      </c>
      <c r="N4476" s="120"/>
      <c r="O4476" s="58"/>
    </row>
    <row r="4477" spans="13:15" ht="21" customHeight="1" thickBot="1">
      <c r="M4477" s="119">
        <f>'اسماء العملاء'!A2085</f>
        <v>0</v>
      </c>
      <c r="N4477" s="120"/>
      <c r="O4477" s="58"/>
    </row>
    <row r="4478" spans="13:15" ht="21" customHeight="1" thickBot="1">
      <c r="M4478" s="119">
        <f>'اسماء العملاء'!A2086</f>
        <v>0</v>
      </c>
      <c r="N4478" s="120"/>
      <c r="O4478" s="58"/>
    </row>
    <row r="4479" spans="13:15" ht="21" customHeight="1" thickBot="1">
      <c r="M4479" s="119">
        <f>'اسماء العملاء'!A2087</f>
        <v>0</v>
      </c>
      <c r="N4479" s="120"/>
      <c r="O4479" s="58"/>
    </row>
    <row r="4480" spans="13:15" ht="21" customHeight="1" thickBot="1">
      <c r="M4480" s="119">
        <f>'اسماء العملاء'!A2088</f>
        <v>0</v>
      </c>
      <c r="N4480" s="120"/>
      <c r="O4480" s="58"/>
    </row>
    <row r="4481" spans="13:15" ht="21" customHeight="1" thickBot="1">
      <c r="M4481" s="119">
        <f>'اسماء العملاء'!A2089</f>
        <v>0</v>
      </c>
      <c r="N4481" s="120"/>
      <c r="O4481" s="58"/>
    </row>
    <row r="4482" spans="13:15" ht="21" customHeight="1" thickBot="1">
      <c r="M4482" s="119">
        <f>'اسماء العملاء'!A2090</f>
        <v>0</v>
      </c>
      <c r="N4482" s="120"/>
      <c r="O4482" s="58"/>
    </row>
    <row r="4483" spans="13:15" ht="21" customHeight="1" thickBot="1">
      <c r="M4483" s="119">
        <f>'اسماء العملاء'!A2091</f>
        <v>0</v>
      </c>
      <c r="N4483" s="120"/>
      <c r="O4483" s="58"/>
    </row>
    <row r="4484" spans="13:15" ht="21" customHeight="1" thickBot="1">
      <c r="M4484" s="119">
        <f>'اسماء العملاء'!A2092</f>
        <v>0</v>
      </c>
      <c r="N4484" s="120"/>
      <c r="O4484" s="58"/>
    </row>
    <row r="4485" spans="13:15" ht="21" customHeight="1" thickBot="1">
      <c r="M4485" s="119">
        <f>'اسماء العملاء'!A2093</f>
        <v>0</v>
      </c>
      <c r="N4485" s="120"/>
      <c r="O4485" s="58"/>
    </row>
    <row r="4486" spans="13:15" ht="21" customHeight="1" thickBot="1">
      <c r="M4486" s="119">
        <f>'اسماء العملاء'!A2094</f>
        <v>0</v>
      </c>
      <c r="N4486" s="120"/>
      <c r="O4486" s="58"/>
    </row>
    <row r="4487" spans="13:15" ht="21" customHeight="1" thickBot="1">
      <c r="M4487" s="119">
        <f>'اسماء العملاء'!A2095</f>
        <v>0</v>
      </c>
      <c r="N4487" s="120"/>
      <c r="O4487" s="58"/>
    </row>
    <row r="4488" spans="13:15" ht="21" customHeight="1" thickBot="1">
      <c r="M4488" s="119">
        <f>'اسماء العملاء'!A2096</f>
        <v>0</v>
      </c>
      <c r="N4488" s="120"/>
      <c r="O4488" s="58"/>
    </row>
    <row r="4489" spans="13:15" ht="21" customHeight="1" thickBot="1">
      <c r="M4489" s="119">
        <f>'اسماء العملاء'!A2097</f>
        <v>0</v>
      </c>
      <c r="N4489" s="120"/>
      <c r="O4489" s="58"/>
    </row>
    <row r="4490" spans="13:15" ht="21" customHeight="1" thickBot="1">
      <c r="M4490" s="119">
        <f>'اسماء العملاء'!A2098</f>
        <v>0</v>
      </c>
      <c r="N4490" s="120"/>
      <c r="O4490" s="58"/>
    </row>
    <row r="4491" spans="13:15" ht="21" customHeight="1" thickBot="1">
      <c r="M4491" s="119">
        <f>'اسماء العملاء'!A2099</f>
        <v>0</v>
      </c>
      <c r="N4491" s="120"/>
      <c r="O4491" s="58"/>
    </row>
    <row r="4492" spans="13:15" ht="21" customHeight="1" thickBot="1">
      <c r="M4492" s="119">
        <f>'اسماء العملاء'!A2100</f>
        <v>0</v>
      </c>
      <c r="N4492" s="120"/>
      <c r="O4492" s="58"/>
    </row>
    <row r="4493" spans="13:15" ht="21" customHeight="1" thickBot="1">
      <c r="M4493" s="119">
        <f>'اسماء العملاء'!A2101</f>
        <v>0</v>
      </c>
      <c r="N4493" s="120"/>
      <c r="O4493" s="58"/>
    </row>
    <row r="4494" spans="13:15" ht="21" customHeight="1" thickBot="1">
      <c r="M4494" s="119">
        <f>'اسماء العملاء'!A2102</f>
        <v>0</v>
      </c>
      <c r="N4494" s="120"/>
      <c r="O4494" s="58"/>
    </row>
    <row r="4495" spans="13:15" ht="21" customHeight="1" thickBot="1">
      <c r="M4495" s="119">
        <f>'اسماء العملاء'!A2103</f>
        <v>0</v>
      </c>
      <c r="N4495" s="120"/>
      <c r="O4495" s="58"/>
    </row>
    <row r="4496" spans="13:15" ht="21" customHeight="1" thickBot="1">
      <c r="M4496" s="119">
        <f>'اسماء العملاء'!A2104</f>
        <v>0</v>
      </c>
      <c r="N4496" s="120"/>
      <c r="O4496" s="58"/>
    </row>
    <row r="4497" spans="13:15" ht="21" customHeight="1" thickBot="1">
      <c r="M4497" s="119">
        <f>'اسماء العملاء'!A2105</f>
        <v>0</v>
      </c>
      <c r="N4497" s="120"/>
      <c r="O4497" s="58"/>
    </row>
    <row r="4498" spans="13:15" ht="21" customHeight="1" thickBot="1">
      <c r="M4498" s="119">
        <f>'اسماء العملاء'!A2106</f>
        <v>0</v>
      </c>
      <c r="N4498" s="120"/>
      <c r="O4498" s="58"/>
    </row>
    <row r="4499" spans="13:15" ht="21" customHeight="1" thickBot="1">
      <c r="M4499" s="119">
        <f>'اسماء العملاء'!A2107</f>
        <v>0</v>
      </c>
      <c r="N4499" s="120"/>
      <c r="O4499" s="58"/>
    </row>
    <row r="4500" spans="13:15" ht="21" customHeight="1" thickBot="1">
      <c r="M4500" s="119">
        <f>'اسماء العملاء'!A2108</f>
        <v>0</v>
      </c>
      <c r="N4500" s="120"/>
      <c r="O4500" s="58"/>
    </row>
    <row r="4501" spans="13:15" ht="21" customHeight="1" thickBot="1">
      <c r="M4501" s="119">
        <f>'اسماء العملاء'!A2109</f>
        <v>0</v>
      </c>
      <c r="N4501" s="120"/>
      <c r="O4501" s="58"/>
    </row>
    <row r="4502" spans="13:15" ht="21" customHeight="1" thickBot="1">
      <c r="M4502" s="119">
        <f>'اسماء العملاء'!A2110</f>
        <v>0</v>
      </c>
      <c r="N4502" s="120"/>
      <c r="O4502" s="58"/>
    </row>
    <row r="4503" spans="13:15" ht="21" customHeight="1" thickBot="1">
      <c r="M4503" s="119">
        <f>'اسماء العملاء'!A2111</f>
        <v>0</v>
      </c>
      <c r="N4503" s="120"/>
      <c r="O4503" s="58"/>
    </row>
    <row r="4504" spans="13:15" ht="21" customHeight="1" thickBot="1">
      <c r="M4504" s="119">
        <f>'اسماء العملاء'!A2112</f>
        <v>0</v>
      </c>
      <c r="N4504" s="120"/>
      <c r="O4504" s="58"/>
    </row>
    <row r="4505" spans="13:15" ht="21" customHeight="1" thickBot="1">
      <c r="M4505" s="119">
        <f>'اسماء العملاء'!A2113</f>
        <v>0</v>
      </c>
      <c r="N4505" s="120"/>
      <c r="O4505" s="58"/>
    </row>
    <row r="4506" spans="13:15" ht="21" customHeight="1" thickBot="1">
      <c r="M4506" s="119">
        <f>'اسماء العملاء'!A2114</f>
        <v>0</v>
      </c>
      <c r="N4506" s="120"/>
      <c r="O4506" s="58"/>
    </row>
    <row r="4507" spans="13:15" ht="21" customHeight="1" thickBot="1">
      <c r="M4507" s="119">
        <f>'اسماء العملاء'!A2115</f>
        <v>0</v>
      </c>
      <c r="N4507" s="120"/>
      <c r="O4507" s="58"/>
    </row>
    <row r="4508" spans="13:15" ht="21" customHeight="1" thickBot="1">
      <c r="M4508" s="119">
        <f>'اسماء العملاء'!A2116</f>
        <v>0</v>
      </c>
      <c r="N4508" s="120"/>
      <c r="O4508" s="58"/>
    </row>
    <row r="4509" spans="13:15" ht="21" customHeight="1" thickBot="1">
      <c r="M4509" s="119">
        <f>'اسماء العملاء'!A2117</f>
        <v>0</v>
      </c>
      <c r="N4509" s="120"/>
      <c r="O4509" s="58"/>
    </row>
    <row r="4510" spans="13:15" ht="21" customHeight="1" thickBot="1">
      <c r="M4510" s="119">
        <f>'اسماء العملاء'!A2118</f>
        <v>0</v>
      </c>
      <c r="N4510" s="120"/>
      <c r="O4510" s="58"/>
    </row>
    <row r="4511" spans="13:15" ht="21" customHeight="1" thickBot="1">
      <c r="M4511" s="119">
        <f>'اسماء العملاء'!A2119</f>
        <v>0</v>
      </c>
      <c r="N4511" s="120"/>
      <c r="O4511" s="58"/>
    </row>
    <row r="4512" spans="13:15" ht="21" customHeight="1" thickBot="1">
      <c r="M4512" s="119">
        <f>'اسماء العملاء'!A2120</f>
        <v>0</v>
      </c>
      <c r="N4512" s="120"/>
      <c r="O4512" s="58"/>
    </row>
    <row r="4513" spans="13:15" ht="21" customHeight="1" thickBot="1">
      <c r="M4513" s="119">
        <f>'اسماء العملاء'!A2121</f>
        <v>0</v>
      </c>
      <c r="N4513" s="120"/>
      <c r="O4513" s="58"/>
    </row>
    <row r="4514" spans="13:15" ht="21" customHeight="1" thickBot="1">
      <c r="M4514" s="119">
        <f>'اسماء العملاء'!A2122</f>
        <v>0</v>
      </c>
      <c r="N4514" s="120"/>
      <c r="O4514" s="58"/>
    </row>
    <row r="4515" spans="13:15" ht="21" customHeight="1" thickBot="1">
      <c r="M4515" s="119">
        <f>'اسماء العملاء'!A2123</f>
        <v>0</v>
      </c>
      <c r="N4515" s="120"/>
      <c r="O4515" s="58"/>
    </row>
    <row r="4516" spans="13:15" ht="21" customHeight="1" thickBot="1">
      <c r="M4516" s="119">
        <f>'اسماء العملاء'!A2124</f>
        <v>0</v>
      </c>
      <c r="N4516" s="120"/>
      <c r="O4516" s="58"/>
    </row>
    <row r="4517" spans="13:15" ht="21" customHeight="1" thickBot="1">
      <c r="M4517" s="119">
        <f>'اسماء العملاء'!A2125</f>
        <v>0</v>
      </c>
      <c r="N4517" s="120"/>
      <c r="O4517" s="58"/>
    </row>
    <row r="4518" spans="13:15" ht="21" customHeight="1" thickBot="1">
      <c r="M4518" s="119">
        <f>'اسماء العملاء'!A2126</f>
        <v>0</v>
      </c>
      <c r="N4518" s="120"/>
      <c r="O4518" s="58"/>
    </row>
    <row r="4519" spans="13:15" ht="21" customHeight="1" thickBot="1">
      <c r="M4519" s="119">
        <f>'اسماء العملاء'!A2127</f>
        <v>0</v>
      </c>
      <c r="N4519" s="120"/>
      <c r="O4519" s="58"/>
    </row>
    <row r="4520" spans="13:15" ht="21" customHeight="1" thickBot="1">
      <c r="M4520" s="119">
        <f>'اسماء العملاء'!A2128</f>
        <v>0</v>
      </c>
      <c r="N4520" s="120"/>
      <c r="O4520" s="58"/>
    </row>
    <row r="4521" spans="13:15" ht="21" customHeight="1" thickBot="1">
      <c r="M4521" s="119">
        <f>'اسماء العملاء'!A2129</f>
        <v>0</v>
      </c>
      <c r="N4521" s="120"/>
      <c r="O4521" s="58"/>
    </row>
    <row r="4522" spans="13:15" ht="21" customHeight="1" thickBot="1">
      <c r="M4522" s="119">
        <f>'اسماء العملاء'!A2130</f>
        <v>0</v>
      </c>
      <c r="N4522" s="120"/>
      <c r="O4522" s="58"/>
    </row>
    <row r="4523" spans="13:15" ht="21" customHeight="1" thickBot="1">
      <c r="M4523" s="119">
        <f>'اسماء العملاء'!A2131</f>
        <v>0</v>
      </c>
      <c r="N4523" s="120"/>
      <c r="O4523" s="58"/>
    </row>
    <row r="4524" spans="13:15" ht="21" customHeight="1" thickBot="1">
      <c r="M4524" s="119">
        <f>'اسماء العملاء'!A2132</f>
        <v>0</v>
      </c>
      <c r="N4524" s="120"/>
      <c r="O4524" s="58"/>
    </row>
    <row r="4525" spans="13:15" ht="21" customHeight="1" thickBot="1">
      <c r="M4525" s="119">
        <f>'اسماء العملاء'!A2133</f>
        <v>0</v>
      </c>
      <c r="N4525" s="120"/>
      <c r="O4525" s="58"/>
    </row>
    <row r="4526" spans="13:15" ht="21" customHeight="1" thickBot="1">
      <c r="M4526" s="119">
        <f>'اسماء العملاء'!A2134</f>
        <v>0</v>
      </c>
      <c r="N4526" s="120"/>
      <c r="O4526" s="58"/>
    </row>
    <row r="4527" spans="13:15" ht="21" customHeight="1" thickBot="1">
      <c r="M4527" s="119">
        <f>'اسماء العملاء'!A2135</f>
        <v>0</v>
      </c>
      <c r="N4527" s="120"/>
      <c r="O4527" s="58"/>
    </row>
    <row r="4528" spans="13:15" ht="21" customHeight="1" thickBot="1">
      <c r="M4528" s="119">
        <f>'اسماء العملاء'!A2136</f>
        <v>0</v>
      </c>
      <c r="N4528" s="120"/>
      <c r="O4528" s="58"/>
    </row>
    <row r="4529" spans="13:15" ht="21" customHeight="1" thickBot="1">
      <c r="M4529" s="119">
        <f>'اسماء العملاء'!A2137</f>
        <v>0</v>
      </c>
      <c r="N4529" s="120"/>
      <c r="O4529" s="58"/>
    </row>
    <row r="4530" spans="13:15" ht="21" customHeight="1" thickBot="1">
      <c r="M4530" s="119">
        <f>'اسماء العملاء'!A2138</f>
        <v>0</v>
      </c>
      <c r="N4530" s="120"/>
      <c r="O4530" s="58"/>
    </row>
    <row r="4531" spans="13:15" ht="21" customHeight="1" thickBot="1">
      <c r="M4531" s="119">
        <f>'اسماء العملاء'!A2139</f>
        <v>0</v>
      </c>
      <c r="N4531" s="120"/>
      <c r="O4531" s="58"/>
    </row>
    <row r="4532" spans="13:15" ht="21" customHeight="1" thickBot="1">
      <c r="M4532" s="119">
        <f>'اسماء العملاء'!A2140</f>
        <v>0</v>
      </c>
      <c r="N4532" s="120"/>
      <c r="O4532" s="58"/>
    </row>
    <row r="4533" spans="13:15" ht="21" customHeight="1" thickBot="1">
      <c r="M4533" s="119">
        <f>'اسماء العملاء'!A2141</f>
        <v>0</v>
      </c>
      <c r="N4533" s="120"/>
      <c r="O4533" s="58"/>
    </row>
    <row r="4534" spans="13:15" ht="21" customHeight="1" thickBot="1">
      <c r="M4534" s="119">
        <f>'اسماء العملاء'!A2142</f>
        <v>0</v>
      </c>
      <c r="N4534" s="120"/>
      <c r="O4534" s="58"/>
    </row>
    <row r="4535" spans="13:15" ht="21" customHeight="1" thickBot="1">
      <c r="M4535" s="119">
        <f>'اسماء العملاء'!A2143</f>
        <v>0</v>
      </c>
      <c r="N4535" s="120"/>
      <c r="O4535" s="58"/>
    </row>
    <row r="4536" spans="13:15" ht="21" customHeight="1" thickBot="1">
      <c r="M4536" s="119">
        <f>'اسماء العملاء'!A2144</f>
        <v>0</v>
      </c>
      <c r="N4536" s="120"/>
      <c r="O4536" s="58"/>
    </row>
    <row r="4537" spans="13:15" ht="21" customHeight="1" thickBot="1">
      <c r="M4537" s="119">
        <f>'اسماء العملاء'!A2145</f>
        <v>0</v>
      </c>
      <c r="N4537" s="120"/>
      <c r="O4537" s="58"/>
    </row>
    <row r="4538" spans="13:15" ht="21" customHeight="1" thickBot="1">
      <c r="M4538" s="119">
        <f>'اسماء العملاء'!A2146</f>
        <v>0</v>
      </c>
      <c r="N4538" s="120"/>
      <c r="O4538" s="58"/>
    </row>
    <row r="4539" spans="13:15" ht="21" customHeight="1" thickBot="1">
      <c r="M4539" s="119">
        <f>'اسماء العملاء'!A2147</f>
        <v>0</v>
      </c>
      <c r="N4539" s="120"/>
      <c r="O4539" s="58"/>
    </row>
    <row r="4540" spans="13:15" ht="21" customHeight="1" thickBot="1">
      <c r="M4540" s="119">
        <f>'اسماء العملاء'!A2148</f>
        <v>0</v>
      </c>
      <c r="N4540" s="120"/>
      <c r="O4540" s="58"/>
    </row>
    <row r="4541" spans="13:15" ht="21" customHeight="1" thickBot="1">
      <c r="M4541" s="119">
        <f>'اسماء العملاء'!A2149</f>
        <v>0</v>
      </c>
      <c r="N4541" s="120"/>
      <c r="O4541" s="58"/>
    </row>
    <row r="4542" spans="13:15" ht="21" customHeight="1" thickBot="1">
      <c r="M4542" s="119">
        <f>'اسماء العملاء'!A2150</f>
        <v>0</v>
      </c>
      <c r="N4542" s="120"/>
      <c r="O4542" s="58"/>
    </row>
    <row r="4543" spans="13:15" ht="21" customHeight="1" thickBot="1">
      <c r="M4543" s="119">
        <f>'اسماء العملاء'!A2151</f>
        <v>0</v>
      </c>
      <c r="N4543" s="120"/>
      <c r="O4543" s="58"/>
    </row>
    <row r="4544" spans="13:15" ht="21" customHeight="1" thickBot="1">
      <c r="M4544" s="119">
        <f>'اسماء العملاء'!A2152</f>
        <v>0</v>
      </c>
      <c r="N4544" s="120"/>
      <c r="O4544" s="58"/>
    </row>
    <row r="4545" spans="13:15" ht="21" customHeight="1" thickBot="1">
      <c r="M4545" s="119">
        <f>'اسماء العملاء'!A2153</f>
        <v>0</v>
      </c>
      <c r="N4545" s="120"/>
      <c r="O4545" s="58"/>
    </row>
    <row r="4546" spans="13:15" ht="21" customHeight="1" thickBot="1">
      <c r="M4546" s="119">
        <f>'اسماء العملاء'!A2154</f>
        <v>0</v>
      </c>
      <c r="N4546" s="120"/>
      <c r="O4546" s="58"/>
    </row>
    <row r="4547" spans="13:15" ht="21" customHeight="1" thickBot="1">
      <c r="M4547" s="119">
        <f>'اسماء العملاء'!A2155</f>
        <v>0</v>
      </c>
      <c r="N4547" s="120"/>
      <c r="O4547" s="58"/>
    </row>
    <row r="4548" spans="13:15" ht="21" customHeight="1" thickBot="1">
      <c r="M4548" s="119">
        <f>'اسماء العملاء'!A2156</f>
        <v>0</v>
      </c>
      <c r="N4548" s="120"/>
      <c r="O4548" s="58"/>
    </row>
    <row r="4549" spans="13:15" ht="21" customHeight="1" thickBot="1">
      <c r="M4549" s="119">
        <f>'اسماء العملاء'!A2157</f>
        <v>0</v>
      </c>
      <c r="N4549" s="120"/>
      <c r="O4549" s="58"/>
    </row>
    <row r="4550" spans="13:15" ht="21" customHeight="1" thickBot="1">
      <c r="M4550" s="119">
        <f>'اسماء العملاء'!A2158</f>
        <v>0</v>
      </c>
      <c r="N4550" s="120"/>
      <c r="O4550" s="58"/>
    </row>
    <row r="4551" spans="13:15" ht="21" customHeight="1" thickBot="1">
      <c r="M4551" s="119">
        <f>'اسماء العملاء'!A2159</f>
        <v>0</v>
      </c>
      <c r="N4551" s="120"/>
      <c r="O4551" s="58"/>
    </row>
    <row r="4552" spans="13:15" ht="21" customHeight="1" thickBot="1">
      <c r="M4552" s="119">
        <f>'اسماء العملاء'!A2160</f>
        <v>0</v>
      </c>
      <c r="N4552" s="120"/>
      <c r="O4552" s="58"/>
    </row>
    <row r="4553" spans="13:15" ht="21" customHeight="1" thickBot="1">
      <c r="M4553" s="119">
        <f>'اسماء العملاء'!A2161</f>
        <v>0</v>
      </c>
      <c r="N4553" s="120"/>
      <c r="O4553" s="58"/>
    </row>
    <row r="4554" spans="13:15" ht="21" customHeight="1" thickBot="1">
      <c r="M4554" s="119">
        <f>'اسماء العملاء'!A2162</f>
        <v>0</v>
      </c>
      <c r="N4554" s="120"/>
      <c r="O4554" s="58"/>
    </row>
    <row r="4555" spans="13:15" ht="21" customHeight="1" thickBot="1">
      <c r="M4555" s="119">
        <f>'اسماء العملاء'!A2163</f>
        <v>0</v>
      </c>
      <c r="N4555" s="120"/>
      <c r="O4555" s="58"/>
    </row>
    <row r="4556" spans="13:15" ht="21" customHeight="1" thickBot="1">
      <c r="M4556" s="119">
        <f>'اسماء العملاء'!A2164</f>
        <v>0</v>
      </c>
      <c r="N4556" s="120"/>
      <c r="O4556" s="58"/>
    </row>
    <row r="4557" spans="13:15" ht="21" customHeight="1" thickBot="1">
      <c r="M4557" s="119">
        <f>'اسماء العملاء'!A2165</f>
        <v>0</v>
      </c>
      <c r="N4557" s="120"/>
      <c r="O4557" s="58"/>
    </row>
    <row r="4558" spans="13:15" ht="21" customHeight="1" thickBot="1">
      <c r="M4558" s="119">
        <f>'اسماء العملاء'!A2166</f>
        <v>0</v>
      </c>
      <c r="N4558" s="120"/>
      <c r="O4558" s="58"/>
    </row>
    <row r="4559" spans="13:15" ht="21" customHeight="1" thickBot="1">
      <c r="M4559" s="119">
        <f>'اسماء العملاء'!A2167</f>
        <v>0</v>
      </c>
      <c r="N4559" s="120"/>
      <c r="O4559" s="58"/>
    </row>
    <row r="4560" spans="13:15" ht="21" customHeight="1" thickBot="1">
      <c r="M4560" s="119">
        <f>'اسماء العملاء'!A2168</f>
        <v>0</v>
      </c>
      <c r="N4560" s="120"/>
      <c r="O4560" s="58"/>
    </row>
    <row r="4561" spans="13:15" ht="21" customHeight="1" thickBot="1">
      <c r="M4561" s="119">
        <f>'اسماء العملاء'!A2169</f>
        <v>0</v>
      </c>
      <c r="N4561" s="120"/>
      <c r="O4561" s="58"/>
    </row>
    <row r="4562" spans="13:15" ht="21" customHeight="1" thickBot="1">
      <c r="M4562" s="119">
        <f>'اسماء العملاء'!A2170</f>
        <v>0</v>
      </c>
      <c r="N4562" s="120"/>
      <c r="O4562" s="58"/>
    </row>
    <row r="4563" spans="13:15" ht="21" customHeight="1" thickBot="1">
      <c r="M4563" s="119">
        <f>'اسماء العملاء'!A2171</f>
        <v>0</v>
      </c>
      <c r="N4563" s="120"/>
      <c r="O4563" s="58"/>
    </row>
    <row r="4564" spans="13:15" ht="21" customHeight="1" thickBot="1">
      <c r="M4564" s="119">
        <f>'اسماء العملاء'!A2172</f>
        <v>0</v>
      </c>
      <c r="N4564" s="120"/>
      <c r="O4564" s="58"/>
    </row>
    <row r="4565" spans="13:15" ht="21" customHeight="1" thickBot="1">
      <c r="M4565" s="119">
        <f>'اسماء العملاء'!A2173</f>
        <v>0</v>
      </c>
      <c r="N4565" s="120"/>
      <c r="O4565" s="58"/>
    </row>
    <row r="4566" spans="13:15" ht="21" customHeight="1" thickBot="1">
      <c r="M4566" s="119">
        <f>'اسماء العملاء'!A2174</f>
        <v>0</v>
      </c>
      <c r="N4566" s="120"/>
      <c r="O4566" s="58"/>
    </row>
    <row r="4567" spans="13:15" ht="21" customHeight="1" thickBot="1">
      <c r="M4567" s="119">
        <f>'اسماء العملاء'!A2175</f>
        <v>0</v>
      </c>
      <c r="N4567" s="120"/>
      <c r="O4567" s="58"/>
    </row>
    <row r="4568" spans="13:15" ht="21" customHeight="1" thickBot="1">
      <c r="M4568" s="119">
        <f>'اسماء العملاء'!A2176</f>
        <v>0</v>
      </c>
      <c r="N4568" s="120"/>
      <c r="O4568" s="58"/>
    </row>
    <row r="4569" spans="13:15" ht="21" customHeight="1" thickBot="1">
      <c r="M4569" s="119">
        <f>'اسماء العملاء'!A2177</f>
        <v>0</v>
      </c>
      <c r="N4569" s="120"/>
      <c r="O4569" s="58"/>
    </row>
    <row r="4570" spans="13:15" ht="21" customHeight="1" thickBot="1">
      <c r="M4570" s="119">
        <f>'اسماء العملاء'!A2178</f>
        <v>0</v>
      </c>
      <c r="N4570" s="120"/>
      <c r="O4570" s="58"/>
    </row>
    <row r="4571" spans="13:15" ht="21" customHeight="1" thickBot="1">
      <c r="M4571" s="119">
        <f>'اسماء العملاء'!A2179</f>
        <v>0</v>
      </c>
      <c r="N4571" s="120"/>
      <c r="O4571" s="58"/>
    </row>
    <row r="4572" spans="13:15" ht="21" customHeight="1" thickBot="1">
      <c r="M4572" s="119">
        <f>'اسماء العملاء'!A2180</f>
        <v>0</v>
      </c>
      <c r="N4572" s="120"/>
      <c r="O4572" s="58"/>
    </row>
    <row r="4573" spans="13:15" ht="21" customHeight="1" thickBot="1">
      <c r="M4573" s="119">
        <f>'اسماء العملاء'!A2181</f>
        <v>0</v>
      </c>
      <c r="N4573" s="120"/>
      <c r="O4573" s="58"/>
    </row>
    <row r="4574" spans="13:15" ht="21" customHeight="1" thickBot="1">
      <c r="M4574" s="119">
        <f>'اسماء العملاء'!A2182</f>
        <v>0</v>
      </c>
      <c r="N4574" s="120"/>
      <c r="O4574" s="58"/>
    </row>
    <row r="4575" spans="13:15" ht="21" customHeight="1" thickBot="1">
      <c r="M4575" s="119">
        <f>'اسماء العملاء'!A2183</f>
        <v>0</v>
      </c>
      <c r="N4575" s="120"/>
      <c r="O4575" s="58"/>
    </row>
    <row r="4576" spans="13:15" ht="21" customHeight="1" thickBot="1">
      <c r="M4576" s="119">
        <f>'اسماء العملاء'!A2184</f>
        <v>0</v>
      </c>
      <c r="N4576" s="120"/>
      <c r="O4576" s="58"/>
    </row>
    <row r="4577" spans="13:15" ht="21" customHeight="1" thickBot="1">
      <c r="M4577" s="119">
        <f>'اسماء العملاء'!A2185</f>
        <v>0</v>
      </c>
      <c r="N4577" s="120"/>
      <c r="O4577" s="58"/>
    </row>
    <row r="4578" spans="13:15" ht="21" customHeight="1" thickBot="1">
      <c r="M4578" s="119">
        <f>'اسماء العملاء'!A2186</f>
        <v>0</v>
      </c>
      <c r="N4578" s="120"/>
      <c r="O4578" s="58"/>
    </row>
    <row r="4579" spans="13:15" ht="21" customHeight="1" thickBot="1">
      <c r="M4579" s="119">
        <f>'اسماء العملاء'!A2187</f>
        <v>0</v>
      </c>
      <c r="N4579" s="120"/>
      <c r="O4579" s="58"/>
    </row>
    <row r="4580" spans="13:15" ht="21" customHeight="1" thickBot="1">
      <c r="M4580" s="119">
        <f>'اسماء العملاء'!A2188</f>
        <v>0</v>
      </c>
      <c r="N4580" s="120"/>
      <c r="O4580" s="58"/>
    </row>
    <row r="4581" spans="13:15" ht="21" customHeight="1" thickBot="1">
      <c r="M4581" s="119">
        <f>'اسماء العملاء'!A2189</f>
        <v>0</v>
      </c>
      <c r="N4581" s="120"/>
      <c r="O4581" s="58"/>
    </row>
    <row r="4582" spans="13:15" ht="21" customHeight="1" thickBot="1">
      <c r="M4582" s="119">
        <f>'اسماء العملاء'!A2190</f>
        <v>0</v>
      </c>
      <c r="N4582" s="120"/>
      <c r="O4582" s="58"/>
    </row>
    <row r="4583" spans="13:15" ht="21" customHeight="1" thickBot="1">
      <c r="M4583" s="119">
        <f>'اسماء العملاء'!A2191</f>
        <v>0</v>
      </c>
      <c r="N4583" s="120"/>
      <c r="O4583" s="58"/>
    </row>
    <row r="4584" spans="13:15" ht="21" customHeight="1" thickBot="1">
      <c r="M4584" s="119">
        <f>'اسماء العملاء'!A2192</f>
        <v>0</v>
      </c>
      <c r="N4584" s="120"/>
      <c r="O4584" s="58"/>
    </row>
    <row r="4585" spans="13:15" ht="21" customHeight="1" thickBot="1">
      <c r="M4585" s="119">
        <f>'اسماء العملاء'!A2193</f>
        <v>0</v>
      </c>
      <c r="N4585" s="120"/>
      <c r="O4585" s="58"/>
    </row>
    <row r="4586" spans="13:15" ht="21" customHeight="1" thickBot="1">
      <c r="M4586" s="119">
        <f>'اسماء العملاء'!A2194</f>
        <v>0</v>
      </c>
      <c r="N4586" s="120"/>
      <c r="O4586" s="58"/>
    </row>
    <row r="4587" spans="13:15" ht="21" customHeight="1" thickBot="1">
      <c r="M4587" s="119">
        <f>'اسماء العملاء'!A2195</f>
        <v>0</v>
      </c>
      <c r="N4587" s="120"/>
      <c r="O4587" s="58"/>
    </row>
    <row r="4588" spans="13:15" ht="21" customHeight="1" thickBot="1">
      <c r="M4588" s="119">
        <f>'اسماء العملاء'!A2196</f>
        <v>0</v>
      </c>
      <c r="N4588" s="120"/>
      <c r="O4588" s="58"/>
    </row>
    <row r="4589" spans="13:15" ht="21" customHeight="1" thickBot="1">
      <c r="M4589" s="119">
        <f>'اسماء العملاء'!A2197</f>
        <v>0</v>
      </c>
      <c r="N4589" s="120"/>
      <c r="O4589" s="58"/>
    </row>
    <row r="4590" spans="13:15" ht="21" customHeight="1" thickBot="1">
      <c r="M4590" s="119">
        <f>'اسماء العملاء'!A2198</f>
        <v>0</v>
      </c>
      <c r="N4590" s="120"/>
      <c r="O4590" s="58"/>
    </row>
    <row r="4591" spans="13:15" ht="21" customHeight="1" thickBot="1">
      <c r="M4591" s="119">
        <f>'اسماء العملاء'!A2199</f>
        <v>0</v>
      </c>
      <c r="N4591" s="120"/>
      <c r="O4591" s="58"/>
    </row>
    <row r="4592" spans="13:15" ht="21" customHeight="1" thickBot="1">
      <c r="M4592" s="119">
        <f>'اسماء العملاء'!A2200</f>
        <v>0</v>
      </c>
      <c r="N4592" s="120"/>
      <c r="O4592" s="58"/>
    </row>
    <row r="4593" spans="13:15" ht="21" customHeight="1" thickBot="1">
      <c r="M4593" s="119">
        <f>'اسماء العملاء'!A2201</f>
        <v>0</v>
      </c>
      <c r="N4593" s="120"/>
      <c r="O4593" s="58"/>
    </row>
    <row r="4594" spans="13:15" ht="21" customHeight="1" thickBot="1">
      <c r="M4594" s="119">
        <f>'اسماء العملاء'!A2202</f>
        <v>0</v>
      </c>
      <c r="N4594" s="120"/>
      <c r="O4594" s="58"/>
    </row>
    <row r="4595" spans="13:15" ht="21" customHeight="1" thickBot="1">
      <c r="M4595" s="119">
        <f>'اسماء العملاء'!A2203</f>
        <v>0</v>
      </c>
      <c r="N4595" s="120"/>
      <c r="O4595" s="58"/>
    </row>
    <row r="4596" spans="13:15" ht="21" customHeight="1" thickBot="1">
      <c r="M4596" s="119">
        <f>'اسماء العملاء'!A2204</f>
        <v>0</v>
      </c>
      <c r="N4596" s="120"/>
      <c r="O4596" s="58"/>
    </row>
    <row r="4597" spans="13:15" ht="21" customHeight="1" thickBot="1">
      <c r="M4597" s="119">
        <f>'اسماء العملاء'!A2205</f>
        <v>0</v>
      </c>
      <c r="N4597" s="120"/>
      <c r="O4597" s="58"/>
    </row>
    <row r="4598" spans="13:15" ht="21" customHeight="1" thickBot="1">
      <c r="M4598" s="119">
        <f>'اسماء العملاء'!A2206</f>
        <v>0</v>
      </c>
      <c r="N4598" s="120"/>
      <c r="O4598" s="58"/>
    </row>
    <row r="4599" spans="13:15" ht="21" customHeight="1" thickBot="1">
      <c r="M4599" s="119">
        <f>'اسماء العملاء'!A2207</f>
        <v>0</v>
      </c>
      <c r="N4599" s="120"/>
      <c r="O4599" s="58"/>
    </row>
    <row r="4600" spans="13:15" ht="21" customHeight="1" thickBot="1">
      <c r="M4600" s="119">
        <f>'اسماء العملاء'!A2208</f>
        <v>0</v>
      </c>
      <c r="N4600" s="120"/>
      <c r="O4600" s="58"/>
    </row>
    <row r="4601" spans="13:15" ht="21" customHeight="1" thickBot="1">
      <c r="M4601" s="119">
        <f>'اسماء العملاء'!A2209</f>
        <v>0</v>
      </c>
      <c r="N4601" s="120"/>
      <c r="O4601" s="58"/>
    </row>
    <row r="4602" spans="13:15" ht="21" customHeight="1" thickBot="1">
      <c r="M4602" s="119">
        <f>'اسماء العملاء'!A2210</f>
        <v>0</v>
      </c>
      <c r="N4602" s="120"/>
      <c r="O4602" s="58"/>
    </row>
    <row r="4603" spans="13:15" ht="21" customHeight="1" thickBot="1">
      <c r="M4603" s="119">
        <f>'اسماء العملاء'!A2211</f>
        <v>0</v>
      </c>
      <c r="N4603" s="120"/>
      <c r="O4603" s="58"/>
    </row>
    <row r="4604" spans="13:15" ht="21" customHeight="1" thickBot="1">
      <c r="M4604" s="119">
        <f>'اسماء العملاء'!A2212</f>
        <v>0</v>
      </c>
      <c r="N4604" s="120"/>
      <c r="O4604" s="58"/>
    </row>
    <row r="4605" spans="13:15" ht="21" customHeight="1" thickBot="1">
      <c r="M4605" s="119">
        <f>'اسماء العملاء'!A2213</f>
        <v>0</v>
      </c>
      <c r="N4605" s="120"/>
      <c r="O4605" s="58"/>
    </row>
    <row r="4606" spans="13:15" ht="21" customHeight="1" thickBot="1">
      <c r="M4606" s="119">
        <f>'اسماء العملاء'!A2214</f>
        <v>0</v>
      </c>
      <c r="N4606" s="120"/>
      <c r="O4606" s="58"/>
    </row>
    <row r="4607" spans="13:15" ht="21" customHeight="1" thickBot="1">
      <c r="M4607" s="119">
        <f>'اسماء العملاء'!A2215</f>
        <v>0</v>
      </c>
      <c r="N4607" s="120"/>
      <c r="O4607" s="58"/>
    </row>
    <row r="4608" spans="13:15" ht="21" customHeight="1" thickBot="1">
      <c r="M4608" s="119">
        <f>'اسماء العملاء'!A2216</f>
        <v>0</v>
      </c>
      <c r="N4608" s="120"/>
      <c r="O4608" s="58"/>
    </row>
    <row r="4609" spans="13:15" ht="21" customHeight="1" thickBot="1">
      <c r="M4609" s="119">
        <f>'اسماء العملاء'!A2217</f>
        <v>0</v>
      </c>
      <c r="N4609" s="120"/>
      <c r="O4609" s="58"/>
    </row>
    <row r="4610" spans="13:15" ht="21" customHeight="1" thickBot="1">
      <c r="M4610" s="119">
        <f>'اسماء العملاء'!A2218</f>
        <v>0</v>
      </c>
      <c r="N4610" s="120"/>
      <c r="O4610" s="58"/>
    </row>
    <row r="4611" spans="13:15" ht="21" customHeight="1" thickBot="1">
      <c r="M4611" s="119">
        <f>'اسماء العملاء'!A2219</f>
        <v>0</v>
      </c>
      <c r="N4611" s="120"/>
      <c r="O4611" s="58"/>
    </row>
    <row r="4612" spans="13:15" ht="21" customHeight="1" thickBot="1">
      <c r="M4612" s="119">
        <f>'اسماء العملاء'!A2220</f>
        <v>0</v>
      </c>
      <c r="N4612" s="120"/>
      <c r="O4612" s="58"/>
    </row>
    <row r="4613" spans="13:15" ht="21" customHeight="1" thickBot="1">
      <c r="M4613" s="119">
        <f>'اسماء العملاء'!A2221</f>
        <v>0</v>
      </c>
      <c r="N4613" s="120"/>
      <c r="O4613" s="58"/>
    </row>
    <row r="4614" spans="13:15" ht="21" customHeight="1" thickBot="1">
      <c r="M4614" s="119">
        <f>'اسماء العملاء'!A2222</f>
        <v>0</v>
      </c>
      <c r="N4614" s="120"/>
      <c r="O4614" s="58"/>
    </row>
    <row r="4615" spans="13:15" ht="21" customHeight="1" thickBot="1">
      <c r="M4615" s="119">
        <f>'اسماء العملاء'!A2223</f>
        <v>0</v>
      </c>
      <c r="N4615" s="120"/>
      <c r="O4615" s="58"/>
    </row>
    <row r="4616" spans="13:15" ht="21" customHeight="1" thickBot="1">
      <c r="M4616" s="119">
        <f>'اسماء العملاء'!A2224</f>
        <v>0</v>
      </c>
      <c r="N4616" s="120"/>
      <c r="O4616" s="58"/>
    </row>
    <row r="4617" spans="13:15" ht="21" customHeight="1" thickBot="1">
      <c r="M4617" s="119">
        <f>'اسماء العملاء'!A2225</f>
        <v>0</v>
      </c>
      <c r="N4617" s="120"/>
      <c r="O4617" s="58"/>
    </row>
    <row r="4618" spans="13:15" ht="21" customHeight="1" thickBot="1">
      <c r="M4618" s="119">
        <f>'اسماء العملاء'!A2226</f>
        <v>0</v>
      </c>
      <c r="N4618" s="120"/>
      <c r="O4618" s="58"/>
    </row>
    <row r="4619" spans="13:15" ht="21" customHeight="1" thickBot="1">
      <c r="M4619" s="119">
        <f>'اسماء العملاء'!A2227</f>
        <v>0</v>
      </c>
      <c r="N4619" s="120"/>
      <c r="O4619" s="58"/>
    </row>
    <row r="4620" spans="13:15" ht="21" customHeight="1" thickBot="1">
      <c r="M4620" s="119">
        <f>'اسماء العملاء'!A2228</f>
        <v>0</v>
      </c>
      <c r="N4620" s="120"/>
      <c r="O4620" s="58"/>
    </row>
    <row r="4621" spans="13:15" ht="21" customHeight="1" thickBot="1">
      <c r="M4621" s="119">
        <f>'اسماء العملاء'!A2229</f>
        <v>0</v>
      </c>
      <c r="N4621" s="120"/>
      <c r="O4621" s="58"/>
    </row>
    <row r="4622" spans="13:15" ht="21" customHeight="1" thickBot="1">
      <c r="M4622" s="119">
        <f>'اسماء العملاء'!A2230</f>
        <v>0</v>
      </c>
      <c r="N4622" s="120"/>
      <c r="O4622" s="58"/>
    </row>
    <row r="4623" spans="13:15" ht="21" customHeight="1" thickBot="1">
      <c r="M4623" s="119">
        <f>'اسماء العملاء'!A2231</f>
        <v>0</v>
      </c>
      <c r="N4623" s="120"/>
      <c r="O4623" s="58"/>
    </row>
    <row r="4624" spans="13:15" ht="21" customHeight="1" thickBot="1">
      <c r="M4624" s="119">
        <f>'اسماء العملاء'!A2232</f>
        <v>0</v>
      </c>
      <c r="N4624" s="120"/>
      <c r="O4624" s="58"/>
    </row>
    <row r="4625" spans="13:15" ht="21" customHeight="1" thickBot="1">
      <c r="M4625" s="119">
        <f>'اسماء العملاء'!A2233</f>
        <v>0</v>
      </c>
      <c r="N4625" s="120"/>
      <c r="O4625" s="58"/>
    </row>
    <row r="4626" spans="13:15" ht="21" customHeight="1" thickBot="1">
      <c r="M4626" s="119">
        <f>'اسماء العملاء'!A2234</f>
        <v>0</v>
      </c>
      <c r="N4626" s="120"/>
      <c r="O4626" s="58"/>
    </row>
    <row r="4627" spans="13:15" ht="21" customHeight="1" thickBot="1">
      <c r="M4627" s="119">
        <f>'اسماء العملاء'!A2235</f>
        <v>0</v>
      </c>
      <c r="N4627" s="120"/>
      <c r="O4627" s="58"/>
    </row>
    <row r="4628" spans="13:15" ht="21" customHeight="1" thickBot="1">
      <c r="M4628" s="119">
        <f>'اسماء العملاء'!A2236</f>
        <v>0</v>
      </c>
      <c r="N4628" s="120"/>
      <c r="O4628" s="58"/>
    </row>
    <row r="4629" spans="13:15" ht="21" customHeight="1" thickBot="1">
      <c r="M4629" s="119">
        <f>'اسماء العملاء'!A2237</f>
        <v>0</v>
      </c>
      <c r="N4629" s="120"/>
      <c r="O4629" s="58"/>
    </row>
    <row r="4630" spans="13:15" ht="21" customHeight="1" thickBot="1">
      <c r="M4630" s="119">
        <f>'اسماء العملاء'!A2238</f>
        <v>0</v>
      </c>
      <c r="N4630" s="120"/>
      <c r="O4630" s="58"/>
    </row>
    <row r="4631" spans="13:15" ht="21" customHeight="1" thickBot="1">
      <c r="M4631" s="119">
        <f>'اسماء العملاء'!A2239</f>
        <v>0</v>
      </c>
      <c r="N4631" s="120"/>
      <c r="O4631" s="58"/>
    </row>
    <row r="4632" spans="13:15" ht="21" customHeight="1" thickBot="1">
      <c r="M4632" s="119">
        <f>'اسماء العملاء'!A2240</f>
        <v>0</v>
      </c>
      <c r="N4632" s="120"/>
      <c r="O4632" s="58"/>
    </row>
    <row r="4633" spans="13:15" ht="21" customHeight="1" thickBot="1">
      <c r="M4633" s="119">
        <f>'اسماء العملاء'!A2241</f>
        <v>0</v>
      </c>
      <c r="N4633" s="120"/>
      <c r="O4633" s="58"/>
    </row>
    <row r="4634" spans="13:15" ht="21" customHeight="1" thickBot="1">
      <c r="M4634" s="119">
        <f>'اسماء العملاء'!A2242</f>
        <v>0</v>
      </c>
      <c r="N4634" s="120"/>
      <c r="O4634" s="58"/>
    </row>
    <row r="4635" spans="13:15" ht="21" customHeight="1" thickBot="1">
      <c r="M4635" s="119">
        <f>'اسماء العملاء'!A2243</f>
        <v>0</v>
      </c>
      <c r="N4635" s="120"/>
      <c r="O4635" s="58"/>
    </row>
    <row r="4636" spans="13:15" ht="21" customHeight="1" thickBot="1">
      <c r="M4636" s="119">
        <f>'اسماء العملاء'!A2244</f>
        <v>0</v>
      </c>
      <c r="N4636" s="120"/>
      <c r="O4636" s="58"/>
    </row>
    <row r="4637" spans="13:15" ht="21" customHeight="1" thickBot="1">
      <c r="M4637" s="119">
        <f>'اسماء العملاء'!A2245</f>
        <v>0</v>
      </c>
      <c r="N4637" s="120"/>
      <c r="O4637" s="58"/>
    </row>
    <row r="4638" spans="13:15" ht="21" customHeight="1" thickBot="1">
      <c r="M4638" s="119">
        <f>'اسماء العملاء'!A2246</f>
        <v>0</v>
      </c>
      <c r="N4638" s="120"/>
      <c r="O4638" s="58"/>
    </row>
    <row r="4639" spans="13:15" ht="21" customHeight="1" thickBot="1">
      <c r="M4639" s="119">
        <f>'اسماء العملاء'!A2247</f>
        <v>0</v>
      </c>
      <c r="N4639" s="120"/>
      <c r="O4639" s="58"/>
    </row>
    <row r="4640" spans="13:15" ht="21" customHeight="1" thickBot="1">
      <c r="M4640" s="119">
        <f>'اسماء العملاء'!A2248</f>
        <v>0</v>
      </c>
      <c r="N4640" s="120"/>
      <c r="O4640" s="58"/>
    </row>
    <row r="4641" spans="13:15" ht="21" customHeight="1" thickBot="1">
      <c r="M4641" s="119">
        <f>'اسماء العملاء'!A2249</f>
        <v>0</v>
      </c>
      <c r="N4641" s="120"/>
      <c r="O4641" s="58"/>
    </row>
    <row r="4642" spans="13:15" ht="21" customHeight="1" thickBot="1">
      <c r="M4642" s="119">
        <f>'اسماء العملاء'!A2250</f>
        <v>0</v>
      </c>
      <c r="N4642" s="120"/>
      <c r="O4642" s="58"/>
    </row>
    <row r="4643" spans="13:15" ht="21" customHeight="1" thickBot="1">
      <c r="M4643" s="119">
        <f>'اسماء العملاء'!A2251</f>
        <v>0</v>
      </c>
      <c r="N4643" s="120"/>
      <c r="O4643" s="58"/>
    </row>
    <row r="4644" spans="13:15" ht="21" customHeight="1" thickBot="1">
      <c r="M4644" s="119">
        <f>'اسماء العملاء'!A2252</f>
        <v>0</v>
      </c>
      <c r="N4644" s="120"/>
      <c r="O4644" s="58"/>
    </row>
    <row r="4645" spans="13:15" ht="21" customHeight="1" thickBot="1">
      <c r="M4645" s="119">
        <f>'اسماء العملاء'!A2253</f>
        <v>0</v>
      </c>
      <c r="N4645" s="120"/>
      <c r="O4645" s="58"/>
    </row>
    <row r="4646" spans="13:15" ht="21" customHeight="1" thickBot="1">
      <c r="M4646" s="119">
        <f>'اسماء العملاء'!A2254</f>
        <v>0</v>
      </c>
      <c r="N4646" s="120"/>
      <c r="O4646" s="58"/>
    </row>
    <row r="4647" spans="13:15" ht="21" customHeight="1" thickBot="1">
      <c r="M4647" s="119">
        <f>'اسماء العملاء'!A2255</f>
        <v>0</v>
      </c>
      <c r="N4647" s="120"/>
      <c r="O4647" s="58"/>
    </row>
    <row r="4648" spans="13:15" ht="21" customHeight="1" thickBot="1">
      <c r="M4648" s="119">
        <f>'اسماء العملاء'!A2256</f>
        <v>0</v>
      </c>
      <c r="N4648" s="120"/>
      <c r="O4648" s="58"/>
    </row>
    <row r="4649" spans="13:15" ht="21" customHeight="1" thickBot="1">
      <c r="M4649" s="119">
        <f>'اسماء العملاء'!A2257</f>
        <v>0</v>
      </c>
      <c r="N4649" s="120"/>
      <c r="O4649" s="58"/>
    </row>
    <row r="4650" spans="13:15" ht="21" customHeight="1" thickBot="1">
      <c r="M4650" s="119">
        <f>'اسماء العملاء'!A2258</f>
        <v>0</v>
      </c>
      <c r="N4650" s="120"/>
      <c r="O4650" s="58"/>
    </row>
    <row r="4651" spans="13:15" ht="21" customHeight="1" thickBot="1">
      <c r="M4651" s="119">
        <f>'اسماء العملاء'!A2259</f>
        <v>0</v>
      </c>
      <c r="N4651" s="120"/>
      <c r="O4651" s="58"/>
    </row>
    <row r="4652" spans="13:15" ht="21" customHeight="1" thickBot="1">
      <c r="M4652" s="119">
        <f>'اسماء العملاء'!A2260</f>
        <v>0</v>
      </c>
      <c r="N4652" s="120"/>
      <c r="O4652" s="58"/>
    </row>
    <row r="4653" spans="13:15" ht="21" customHeight="1" thickBot="1">
      <c r="M4653" s="119">
        <f>'اسماء العملاء'!A2261</f>
        <v>0</v>
      </c>
      <c r="N4653" s="120"/>
      <c r="O4653" s="58"/>
    </row>
    <row r="4654" spans="13:15" ht="21" customHeight="1" thickBot="1">
      <c r="M4654" s="119">
        <f>'اسماء العملاء'!A2262</f>
        <v>0</v>
      </c>
      <c r="N4654" s="120"/>
      <c r="O4654" s="58"/>
    </row>
    <row r="4655" spans="13:15" ht="21" customHeight="1" thickBot="1">
      <c r="M4655" s="119">
        <f>'اسماء العملاء'!A2263</f>
        <v>0</v>
      </c>
      <c r="N4655" s="120"/>
      <c r="O4655" s="58"/>
    </row>
    <row r="4656" spans="13:15" ht="21" customHeight="1" thickBot="1">
      <c r="M4656" s="119">
        <f>'اسماء العملاء'!A2264</f>
        <v>0</v>
      </c>
      <c r="N4656" s="120"/>
      <c r="O4656" s="58"/>
    </row>
    <row r="4657" spans="13:15" ht="21" customHeight="1" thickBot="1">
      <c r="M4657" s="119">
        <f>'اسماء العملاء'!A2265</f>
        <v>0</v>
      </c>
      <c r="N4657" s="120"/>
      <c r="O4657" s="58"/>
    </row>
    <row r="4658" spans="13:15" ht="21" customHeight="1" thickBot="1">
      <c r="M4658" s="119">
        <f>'اسماء العملاء'!A2266</f>
        <v>0</v>
      </c>
      <c r="N4658" s="120"/>
      <c r="O4658" s="58"/>
    </row>
    <row r="4659" spans="13:15" ht="21" customHeight="1" thickBot="1">
      <c r="M4659" s="119">
        <f>'اسماء العملاء'!A2267</f>
        <v>0</v>
      </c>
      <c r="N4659" s="120"/>
      <c r="O4659" s="58"/>
    </row>
    <row r="4660" spans="13:15" ht="21" customHeight="1" thickBot="1">
      <c r="M4660" s="119">
        <f>'اسماء العملاء'!A2268</f>
        <v>0</v>
      </c>
      <c r="N4660" s="120"/>
      <c r="O4660" s="58"/>
    </row>
    <row r="4661" spans="13:15" ht="21" customHeight="1" thickBot="1">
      <c r="M4661" s="119">
        <f>'اسماء العملاء'!A2269</f>
        <v>0</v>
      </c>
      <c r="N4661" s="120"/>
      <c r="O4661" s="58"/>
    </row>
    <row r="4662" spans="13:15" ht="21" customHeight="1" thickBot="1">
      <c r="M4662" s="119">
        <f>'اسماء العملاء'!A2270</f>
        <v>0</v>
      </c>
      <c r="N4662" s="120"/>
      <c r="O4662" s="58"/>
    </row>
    <row r="4663" spans="13:15" ht="21" customHeight="1" thickBot="1">
      <c r="M4663" s="119">
        <f>'اسماء العملاء'!A2271</f>
        <v>0</v>
      </c>
      <c r="N4663" s="120"/>
      <c r="O4663" s="58"/>
    </row>
    <row r="4664" spans="13:15" ht="21" customHeight="1" thickBot="1">
      <c r="M4664" s="119">
        <f>'اسماء العملاء'!A2272</f>
        <v>0</v>
      </c>
      <c r="N4664" s="120"/>
      <c r="O4664" s="58"/>
    </row>
    <row r="4665" spans="13:15" ht="21" customHeight="1" thickBot="1">
      <c r="M4665" s="119">
        <f>'اسماء العملاء'!A2273</f>
        <v>0</v>
      </c>
      <c r="N4665" s="120"/>
      <c r="O4665" s="58"/>
    </row>
    <row r="4666" spans="13:15" ht="21" customHeight="1" thickBot="1">
      <c r="M4666" s="119">
        <f>'اسماء العملاء'!A2274</f>
        <v>0</v>
      </c>
      <c r="N4666" s="120"/>
      <c r="O4666" s="58"/>
    </row>
    <row r="4667" spans="13:15" ht="21" customHeight="1" thickBot="1">
      <c r="M4667" s="119">
        <f>'اسماء العملاء'!A2275</f>
        <v>0</v>
      </c>
      <c r="N4667" s="120"/>
      <c r="O4667" s="58"/>
    </row>
    <row r="4668" spans="13:15" ht="21" customHeight="1" thickBot="1">
      <c r="M4668" s="119">
        <f>'اسماء العملاء'!A2276</f>
        <v>0</v>
      </c>
      <c r="N4668" s="120"/>
      <c r="O4668" s="58"/>
    </row>
    <row r="4669" spans="13:15" ht="21" customHeight="1" thickBot="1">
      <c r="M4669" s="119">
        <f>'اسماء العملاء'!A2277</f>
        <v>0</v>
      </c>
      <c r="N4669" s="120"/>
      <c r="O4669" s="58"/>
    </row>
    <row r="4670" spans="13:15" ht="21" customHeight="1" thickBot="1">
      <c r="M4670" s="119">
        <f>'اسماء العملاء'!A2278</f>
        <v>0</v>
      </c>
      <c r="N4670" s="120"/>
      <c r="O4670" s="58"/>
    </row>
    <row r="4671" spans="13:15" ht="21" customHeight="1" thickBot="1">
      <c r="M4671" s="119">
        <f>'اسماء العملاء'!A2279</f>
        <v>0</v>
      </c>
      <c r="N4671" s="120"/>
      <c r="O4671" s="58"/>
    </row>
    <row r="4672" spans="13:15" ht="21" customHeight="1" thickBot="1">
      <c r="M4672" s="119">
        <f>'اسماء العملاء'!A2280</f>
        <v>0</v>
      </c>
      <c r="N4672" s="120"/>
      <c r="O4672" s="58"/>
    </row>
    <row r="4673" spans="13:15" ht="21" customHeight="1" thickBot="1">
      <c r="M4673" s="119">
        <f>'اسماء العملاء'!A2281</f>
        <v>0</v>
      </c>
      <c r="N4673" s="120"/>
      <c r="O4673" s="58"/>
    </row>
    <row r="4674" spans="13:15" ht="21" customHeight="1" thickBot="1">
      <c r="M4674" s="119">
        <f>'اسماء العملاء'!A2282</f>
        <v>0</v>
      </c>
      <c r="N4674" s="120"/>
      <c r="O4674" s="58"/>
    </row>
    <row r="4675" spans="13:15" ht="21" customHeight="1" thickBot="1">
      <c r="M4675" s="119">
        <f>'اسماء العملاء'!A2283</f>
        <v>0</v>
      </c>
      <c r="N4675" s="120"/>
      <c r="O4675" s="58"/>
    </row>
    <row r="4676" spans="13:15" ht="21" customHeight="1" thickBot="1">
      <c r="M4676" s="119">
        <f>'اسماء العملاء'!A2284</f>
        <v>0</v>
      </c>
      <c r="N4676" s="120"/>
      <c r="O4676" s="58"/>
    </row>
    <row r="4677" spans="13:15" ht="21" customHeight="1" thickBot="1">
      <c r="M4677" s="119">
        <f>'اسماء العملاء'!A2285</f>
        <v>0</v>
      </c>
      <c r="N4677" s="120"/>
      <c r="O4677" s="58"/>
    </row>
    <row r="4678" spans="13:15" ht="21" customHeight="1" thickBot="1">
      <c r="M4678" s="119">
        <f>'اسماء العملاء'!A2286</f>
        <v>0</v>
      </c>
      <c r="N4678" s="120"/>
      <c r="O4678" s="58"/>
    </row>
    <row r="4679" spans="13:15" ht="21" customHeight="1" thickBot="1">
      <c r="M4679" s="119">
        <f>'اسماء العملاء'!A2287</f>
        <v>0</v>
      </c>
      <c r="N4679" s="120"/>
      <c r="O4679" s="58"/>
    </row>
    <row r="4680" spans="13:15" ht="21" customHeight="1" thickBot="1">
      <c r="M4680" s="119">
        <f>'اسماء العملاء'!A2288</f>
        <v>0</v>
      </c>
      <c r="N4680" s="120"/>
      <c r="O4680" s="58"/>
    </row>
    <row r="4681" spans="13:15" ht="21" customHeight="1" thickBot="1">
      <c r="M4681" s="119">
        <f>'اسماء العملاء'!A2289</f>
        <v>0</v>
      </c>
      <c r="N4681" s="120"/>
      <c r="O4681" s="58"/>
    </row>
    <row r="4682" spans="13:15" ht="21" customHeight="1" thickBot="1">
      <c r="M4682" s="119">
        <f>'اسماء العملاء'!A2290</f>
        <v>0</v>
      </c>
      <c r="N4682" s="120"/>
      <c r="O4682" s="58"/>
    </row>
    <row r="4683" spans="13:15" ht="21" customHeight="1" thickBot="1">
      <c r="M4683" s="119">
        <f>'اسماء العملاء'!A2291</f>
        <v>0</v>
      </c>
      <c r="N4683" s="120"/>
      <c r="O4683" s="58"/>
    </row>
    <row r="4684" spans="13:15" ht="21" customHeight="1" thickBot="1">
      <c r="M4684" s="119">
        <f>'اسماء العملاء'!A2292</f>
        <v>0</v>
      </c>
      <c r="N4684" s="120"/>
      <c r="O4684" s="58"/>
    </row>
    <row r="4685" spans="13:15" ht="21" customHeight="1" thickBot="1">
      <c r="M4685" s="119">
        <f>'اسماء العملاء'!A2293</f>
        <v>0</v>
      </c>
      <c r="N4685" s="120"/>
      <c r="O4685" s="58"/>
    </row>
    <row r="4686" spans="13:15" ht="21" customHeight="1" thickBot="1">
      <c r="M4686" s="119">
        <f>'اسماء العملاء'!A2294</f>
        <v>0</v>
      </c>
      <c r="N4686" s="120"/>
      <c r="O4686" s="58"/>
    </row>
    <row r="4687" spans="13:15" ht="21" customHeight="1" thickBot="1">
      <c r="M4687" s="119">
        <f>'اسماء العملاء'!A2295</f>
        <v>0</v>
      </c>
      <c r="N4687" s="120"/>
      <c r="O4687" s="58"/>
    </row>
    <row r="4688" spans="13:15" ht="21" customHeight="1" thickBot="1">
      <c r="M4688" s="119">
        <f>'اسماء العملاء'!A2296</f>
        <v>0</v>
      </c>
      <c r="N4688" s="120"/>
      <c r="O4688" s="58"/>
    </row>
    <row r="4689" spans="13:15" ht="21" customHeight="1" thickBot="1">
      <c r="M4689" s="119">
        <f>'اسماء العملاء'!A2297</f>
        <v>0</v>
      </c>
      <c r="N4689" s="120"/>
      <c r="O4689" s="58"/>
    </row>
    <row r="4690" spans="13:15" ht="21" customHeight="1" thickBot="1">
      <c r="M4690" s="119">
        <f>'اسماء العملاء'!A2298</f>
        <v>0</v>
      </c>
      <c r="N4690" s="120"/>
      <c r="O4690" s="58"/>
    </row>
    <row r="4691" spans="13:15" ht="21" customHeight="1" thickBot="1">
      <c r="M4691" s="119">
        <f>'اسماء العملاء'!A2299</f>
        <v>0</v>
      </c>
      <c r="N4691" s="120"/>
      <c r="O4691" s="58"/>
    </row>
    <row r="4692" spans="13:15" ht="21" customHeight="1" thickBot="1">
      <c r="M4692" s="119">
        <f>'اسماء العملاء'!A2300</f>
        <v>0</v>
      </c>
      <c r="N4692" s="120"/>
      <c r="O4692" s="58"/>
    </row>
    <row r="4693" spans="13:15" ht="21" customHeight="1" thickBot="1">
      <c r="M4693" s="119">
        <f>'اسماء العملاء'!A2301</f>
        <v>0</v>
      </c>
      <c r="N4693" s="120"/>
      <c r="O4693" s="58"/>
    </row>
    <row r="4694" spans="13:15" ht="21" customHeight="1" thickBot="1">
      <c r="M4694" s="119">
        <f>'اسماء العملاء'!A2302</f>
        <v>0</v>
      </c>
      <c r="N4694" s="120"/>
      <c r="O4694" s="58"/>
    </row>
    <row r="4695" spans="13:15" ht="21" customHeight="1" thickBot="1">
      <c r="M4695" s="119">
        <f>'اسماء العملاء'!A2303</f>
        <v>0</v>
      </c>
      <c r="N4695" s="120"/>
      <c r="O4695" s="58"/>
    </row>
    <row r="4696" spans="13:15" ht="21" customHeight="1" thickBot="1">
      <c r="M4696" s="119">
        <f>'اسماء العملاء'!A2304</f>
        <v>0</v>
      </c>
      <c r="N4696" s="120"/>
      <c r="O4696" s="58"/>
    </row>
    <row r="4697" spans="13:15" ht="21" customHeight="1" thickBot="1">
      <c r="M4697" s="119">
        <f>'اسماء العملاء'!A2305</f>
        <v>0</v>
      </c>
      <c r="N4697" s="120"/>
      <c r="O4697" s="58"/>
    </row>
    <row r="4698" spans="13:15" ht="21" customHeight="1" thickBot="1">
      <c r="M4698" s="119">
        <f>'اسماء العملاء'!A2306</f>
        <v>0</v>
      </c>
      <c r="N4698" s="120"/>
      <c r="O4698" s="58"/>
    </row>
    <row r="4699" spans="13:15" ht="21" customHeight="1" thickBot="1">
      <c r="M4699" s="119">
        <f>'اسماء العملاء'!A2307</f>
        <v>0</v>
      </c>
      <c r="N4699" s="120"/>
      <c r="O4699" s="58"/>
    </row>
    <row r="4700" spans="13:15" ht="21" customHeight="1" thickBot="1">
      <c r="M4700" s="119">
        <f>'اسماء العملاء'!A2308</f>
        <v>0</v>
      </c>
      <c r="N4700" s="120"/>
      <c r="O4700" s="58"/>
    </row>
    <row r="4701" spans="13:15" ht="21" customHeight="1" thickBot="1">
      <c r="M4701" s="119">
        <f>'اسماء العملاء'!A2309</f>
        <v>0</v>
      </c>
      <c r="N4701" s="120"/>
      <c r="O4701" s="58"/>
    </row>
    <row r="4702" spans="13:15" ht="21" customHeight="1" thickBot="1">
      <c r="M4702" s="119">
        <f>'اسماء العملاء'!A2310</f>
        <v>0</v>
      </c>
      <c r="N4702" s="120"/>
      <c r="O4702" s="58"/>
    </row>
    <row r="4703" spans="13:15" ht="21" customHeight="1" thickBot="1">
      <c r="M4703" s="119">
        <f>'اسماء العملاء'!A2311</f>
        <v>0</v>
      </c>
      <c r="N4703" s="120"/>
      <c r="O4703" s="58"/>
    </row>
    <row r="4704" spans="13:15" ht="21" customHeight="1" thickBot="1">
      <c r="M4704" s="119">
        <f>'اسماء العملاء'!A2312</f>
        <v>0</v>
      </c>
      <c r="N4704" s="120"/>
      <c r="O4704" s="58"/>
    </row>
    <row r="4705" spans="13:15" ht="21" customHeight="1" thickBot="1">
      <c r="M4705" s="119">
        <f>'اسماء العملاء'!A2313</f>
        <v>0</v>
      </c>
      <c r="N4705" s="120"/>
      <c r="O4705" s="58"/>
    </row>
    <row r="4706" spans="13:15" ht="21" customHeight="1" thickBot="1">
      <c r="M4706" s="119">
        <f>'اسماء العملاء'!A2314</f>
        <v>0</v>
      </c>
      <c r="N4706" s="120"/>
      <c r="O4706" s="58"/>
    </row>
    <row r="4707" spans="13:15" ht="21" customHeight="1" thickBot="1">
      <c r="M4707" s="119">
        <f>'اسماء العملاء'!A2315</f>
        <v>0</v>
      </c>
      <c r="N4707" s="120"/>
      <c r="O4707" s="58"/>
    </row>
    <row r="4708" spans="13:15" ht="21" customHeight="1" thickBot="1">
      <c r="M4708" s="119">
        <f>'اسماء العملاء'!A2316</f>
        <v>0</v>
      </c>
      <c r="N4708" s="120"/>
      <c r="O4708" s="58"/>
    </row>
    <row r="4709" spans="13:15" ht="21" customHeight="1" thickBot="1">
      <c r="M4709" s="119">
        <f>'اسماء العملاء'!A2317</f>
        <v>0</v>
      </c>
      <c r="N4709" s="120"/>
      <c r="O4709" s="58"/>
    </row>
    <row r="4710" spans="13:15" ht="21" customHeight="1" thickBot="1">
      <c r="M4710" s="119">
        <f>'اسماء العملاء'!A2318</f>
        <v>0</v>
      </c>
      <c r="N4710" s="120"/>
      <c r="O4710" s="58"/>
    </row>
    <row r="4711" spans="13:15" ht="21" customHeight="1" thickBot="1">
      <c r="M4711" s="119">
        <f>'اسماء العملاء'!A2319</f>
        <v>0</v>
      </c>
      <c r="N4711" s="120"/>
      <c r="O4711" s="58"/>
    </row>
    <row r="4712" spans="13:15" ht="21" customHeight="1" thickBot="1">
      <c r="M4712" s="119">
        <f>'اسماء العملاء'!A2320</f>
        <v>0</v>
      </c>
      <c r="N4712" s="120"/>
      <c r="O4712" s="58"/>
    </row>
    <row r="4713" spans="13:15" ht="21" customHeight="1" thickBot="1">
      <c r="M4713" s="119">
        <f>'اسماء العملاء'!A2321</f>
        <v>0</v>
      </c>
      <c r="N4713" s="120"/>
      <c r="O4713" s="58"/>
    </row>
    <row r="4714" spans="13:15" ht="21" customHeight="1" thickBot="1">
      <c r="M4714" s="119">
        <f>'اسماء العملاء'!A2322</f>
        <v>0</v>
      </c>
      <c r="N4714" s="120"/>
      <c r="O4714" s="58"/>
    </row>
    <row r="4715" spans="13:15" ht="21" customHeight="1" thickBot="1">
      <c r="M4715" s="119">
        <f>'اسماء العملاء'!A2323</f>
        <v>0</v>
      </c>
      <c r="N4715" s="120"/>
      <c r="O4715" s="58"/>
    </row>
    <row r="4716" spans="13:15" ht="21" customHeight="1" thickBot="1">
      <c r="M4716" s="119">
        <f>'اسماء العملاء'!A2324</f>
        <v>0</v>
      </c>
      <c r="N4716" s="120"/>
      <c r="O4716" s="58"/>
    </row>
    <row r="4717" spans="13:15" ht="21" customHeight="1" thickBot="1">
      <c r="M4717" s="119">
        <f>'اسماء العملاء'!A2325</f>
        <v>0</v>
      </c>
      <c r="N4717" s="120"/>
      <c r="O4717" s="58"/>
    </row>
    <row r="4718" spans="13:15" ht="21" customHeight="1" thickBot="1">
      <c r="M4718" s="119">
        <f>'اسماء العملاء'!A2326</f>
        <v>0</v>
      </c>
      <c r="N4718" s="120"/>
      <c r="O4718" s="58"/>
    </row>
    <row r="4719" spans="13:15" ht="21" customHeight="1" thickBot="1">
      <c r="M4719" s="119">
        <f>'اسماء العملاء'!A2327</f>
        <v>0</v>
      </c>
      <c r="N4719" s="120"/>
      <c r="O4719" s="58"/>
    </row>
    <row r="4720" spans="13:15" ht="21" customHeight="1" thickBot="1">
      <c r="M4720" s="119">
        <f>'اسماء العملاء'!A2328</f>
        <v>0</v>
      </c>
      <c r="N4720" s="120"/>
      <c r="O4720" s="58"/>
    </row>
    <row r="4721" spans="13:15" ht="21" customHeight="1" thickBot="1">
      <c r="M4721" s="119">
        <f>'اسماء العملاء'!A2329</f>
        <v>0</v>
      </c>
      <c r="N4721" s="120"/>
      <c r="O4721" s="58"/>
    </row>
    <row r="4722" spans="13:15" ht="21" customHeight="1" thickBot="1">
      <c r="M4722" s="119">
        <f>'اسماء العملاء'!A2330</f>
        <v>0</v>
      </c>
      <c r="N4722" s="120"/>
      <c r="O4722" s="58"/>
    </row>
    <row r="4723" spans="13:15" ht="21" customHeight="1" thickBot="1">
      <c r="M4723" s="119">
        <f>'اسماء العملاء'!A2331</f>
        <v>0</v>
      </c>
      <c r="N4723" s="120"/>
      <c r="O4723" s="58"/>
    </row>
    <row r="4724" spans="13:15" ht="21" customHeight="1" thickBot="1">
      <c r="M4724" s="119">
        <f>'اسماء العملاء'!A2332</f>
        <v>0</v>
      </c>
      <c r="N4724" s="120"/>
      <c r="O4724" s="58"/>
    </row>
    <row r="4725" spans="13:15" ht="21" customHeight="1" thickBot="1">
      <c r="M4725" s="119">
        <f>'اسماء العملاء'!A2333</f>
        <v>0</v>
      </c>
      <c r="N4725" s="120"/>
      <c r="O4725" s="58"/>
    </row>
    <row r="4726" spans="13:15" ht="21" customHeight="1" thickBot="1">
      <c r="M4726" s="119">
        <f>'اسماء العملاء'!A2334</f>
        <v>0</v>
      </c>
      <c r="N4726" s="120"/>
      <c r="O4726" s="58"/>
    </row>
    <row r="4727" spans="13:15" ht="21" customHeight="1" thickBot="1">
      <c r="M4727" s="119">
        <f>'اسماء العملاء'!A2335</f>
        <v>0</v>
      </c>
      <c r="N4727" s="120"/>
      <c r="O4727" s="58"/>
    </row>
    <row r="4728" spans="13:15" ht="21" customHeight="1" thickBot="1">
      <c r="M4728" s="119">
        <f>'اسماء العملاء'!A2336</f>
        <v>0</v>
      </c>
      <c r="N4728" s="120"/>
      <c r="O4728" s="58"/>
    </row>
    <row r="4729" spans="13:15" ht="21" customHeight="1" thickBot="1">
      <c r="M4729" s="119">
        <f>'اسماء العملاء'!A2337</f>
        <v>0</v>
      </c>
      <c r="N4729" s="120"/>
      <c r="O4729" s="58"/>
    </row>
    <row r="4730" spans="13:15" ht="21" customHeight="1" thickBot="1">
      <c r="M4730" s="119">
        <f>'اسماء العملاء'!A2338</f>
        <v>0</v>
      </c>
      <c r="N4730" s="120"/>
      <c r="O4730" s="58"/>
    </row>
    <row r="4731" spans="13:15" ht="21" customHeight="1" thickBot="1">
      <c r="M4731" s="119">
        <f>'اسماء العملاء'!A2339</f>
        <v>0</v>
      </c>
      <c r="N4731" s="120"/>
      <c r="O4731" s="58"/>
    </row>
    <row r="4732" spans="13:15" ht="21" customHeight="1" thickBot="1">
      <c r="M4732" s="119">
        <f>'اسماء العملاء'!A2340</f>
        <v>0</v>
      </c>
      <c r="N4732" s="120"/>
      <c r="O4732" s="58"/>
    </row>
    <row r="4733" spans="13:15" ht="21" customHeight="1" thickBot="1">
      <c r="M4733" s="119">
        <f>'اسماء العملاء'!A2341</f>
        <v>0</v>
      </c>
      <c r="N4733" s="120"/>
      <c r="O4733" s="58"/>
    </row>
    <row r="4734" spans="13:15" ht="21" customHeight="1" thickBot="1">
      <c r="M4734" s="119">
        <f>'اسماء العملاء'!A2342</f>
        <v>0</v>
      </c>
      <c r="N4734" s="120"/>
      <c r="O4734" s="58"/>
    </row>
    <row r="4735" spans="13:15" ht="21" customHeight="1" thickBot="1">
      <c r="M4735" s="119">
        <f>'اسماء العملاء'!A2343</f>
        <v>0</v>
      </c>
      <c r="N4735" s="120"/>
      <c r="O4735" s="58"/>
    </row>
    <row r="4736" spans="13:15" ht="21" customHeight="1" thickBot="1">
      <c r="M4736" s="119">
        <f>'اسماء العملاء'!A2344</f>
        <v>0</v>
      </c>
      <c r="N4736" s="120"/>
      <c r="O4736" s="58"/>
    </row>
    <row r="4737" spans="13:15" ht="21" customHeight="1" thickBot="1">
      <c r="M4737" s="119">
        <f>'اسماء العملاء'!A2345</f>
        <v>0</v>
      </c>
      <c r="N4737" s="120"/>
      <c r="O4737" s="58"/>
    </row>
    <row r="4738" spans="13:15" ht="21" customHeight="1" thickBot="1">
      <c r="M4738" s="119">
        <f>'اسماء العملاء'!A2346</f>
        <v>0</v>
      </c>
      <c r="N4738" s="120"/>
      <c r="O4738" s="58"/>
    </row>
    <row r="4739" spans="13:15" ht="21" customHeight="1" thickBot="1">
      <c r="M4739" s="119">
        <f>'اسماء العملاء'!A2347</f>
        <v>0</v>
      </c>
      <c r="N4739" s="120"/>
      <c r="O4739" s="58"/>
    </row>
    <row r="4740" spans="13:15" ht="21" customHeight="1" thickBot="1">
      <c r="M4740" s="119">
        <f>'اسماء العملاء'!A2348</f>
        <v>0</v>
      </c>
      <c r="N4740" s="120"/>
      <c r="O4740" s="58"/>
    </row>
    <row r="4741" spans="13:15" ht="21" customHeight="1" thickBot="1">
      <c r="M4741" s="119">
        <f>'اسماء العملاء'!A2349</f>
        <v>0</v>
      </c>
      <c r="N4741" s="120"/>
      <c r="O4741" s="58"/>
    </row>
    <row r="4742" spans="13:15" ht="21" customHeight="1" thickBot="1">
      <c r="M4742" s="119">
        <f>'اسماء العملاء'!A2350</f>
        <v>0</v>
      </c>
      <c r="N4742" s="120"/>
      <c r="O4742" s="58"/>
    </row>
    <row r="4743" spans="13:15" ht="21" customHeight="1" thickBot="1">
      <c r="M4743" s="119">
        <f>'اسماء العملاء'!A2351</f>
        <v>0</v>
      </c>
      <c r="N4743" s="120"/>
      <c r="O4743" s="58"/>
    </row>
    <row r="4744" spans="13:15" ht="21" customHeight="1" thickBot="1">
      <c r="M4744" s="119">
        <f>'اسماء العملاء'!A2352</f>
        <v>0</v>
      </c>
      <c r="N4744" s="120"/>
      <c r="O4744" s="58"/>
    </row>
    <row r="4745" spans="13:15" ht="21" customHeight="1" thickBot="1">
      <c r="M4745" s="119">
        <f>'اسماء العملاء'!A2353</f>
        <v>0</v>
      </c>
      <c r="N4745" s="120"/>
      <c r="O4745" s="58"/>
    </row>
    <row r="4746" spans="13:15" ht="21" customHeight="1" thickBot="1">
      <c r="M4746" s="119">
        <f>'اسماء العملاء'!A2354</f>
        <v>0</v>
      </c>
      <c r="N4746" s="120"/>
      <c r="O4746" s="58"/>
    </row>
    <row r="4747" spans="13:15" ht="21" customHeight="1" thickBot="1">
      <c r="M4747" s="119">
        <f>'اسماء العملاء'!A2355</f>
        <v>0</v>
      </c>
      <c r="N4747" s="120"/>
      <c r="O4747" s="58"/>
    </row>
    <row r="4748" spans="13:15" ht="21" customHeight="1" thickBot="1">
      <c r="M4748" s="119">
        <f>'اسماء العملاء'!A2356</f>
        <v>0</v>
      </c>
      <c r="N4748" s="120"/>
      <c r="O4748" s="58"/>
    </row>
    <row r="4749" spans="13:15" ht="21" customHeight="1" thickBot="1">
      <c r="M4749" s="119">
        <f>'اسماء العملاء'!A2357</f>
        <v>0</v>
      </c>
      <c r="N4749" s="120"/>
      <c r="O4749" s="58"/>
    </row>
    <row r="4750" spans="13:15" ht="21" customHeight="1" thickBot="1">
      <c r="M4750" s="119">
        <f>'اسماء العملاء'!A2358</f>
        <v>0</v>
      </c>
      <c r="N4750" s="120"/>
      <c r="O4750" s="58"/>
    </row>
    <row r="4751" spans="13:15" ht="21" customHeight="1" thickBot="1">
      <c r="M4751" s="119">
        <f>'اسماء العملاء'!A2359</f>
        <v>0</v>
      </c>
      <c r="N4751" s="120"/>
      <c r="O4751" s="58"/>
    </row>
    <row r="4752" spans="13:15" ht="21" customHeight="1" thickBot="1">
      <c r="M4752" s="119">
        <f>'اسماء العملاء'!A2360</f>
        <v>0</v>
      </c>
      <c r="N4752" s="120"/>
      <c r="O4752" s="58"/>
    </row>
    <row r="4753" spans="13:15" ht="21" customHeight="1" thickBot="1">
      <c r="M4753" s="119">
        <f>'اسماء العملاء'!A2361</f>
        <v>0</v>
      </c>
      <c r="N4753" s="120"/>
      <c r="O4753" s="58"/>
    </row>
    <row r="4754" spans="13:15" ht="21" customHeight="1" thickBot="1">
      <c r="M4754" s="119">
        <f>'اسماء العملاء'!A2362</f>
        <v>0</v>
      </c>
      <c r="N4754" s="120"/>
      <c r="O4754" s="58"/>
    </row>
    <row r="4755" spans="13:15" ht="21" customHeight="1" thickBot="1">
      <c r="M4755" s="119">
        <f>'اسماء العملاء'!A2363</f>
        <v>0</v>
      </c>
      <c r="N4755" s="120"/>
      <c r="O4755" s="58"/>
    </row>
    <row r="4756" spans="13:15" ht="21" customHeight="1" thickBot="1">
      <c r="M4756" s="119">
        <f>'اسماء العملاء'!A2364</f>
        <v>0</v>
      </c>
      <c r="N4756" s="120"/>
      <c r="O4756" s="58"/>
    </row>
    <row r="4757" spans="13:15" ht="21" customHeight="1" thickBot="1">
      <c r="M4757" s="119">
        <f>'اسماء العملاء'!A2365</f>
        <v>0</v>
      </c>
      <c r="N4757" s="120"/>
      <c r="O4757" s="58"/>
    </row>
    <row r="4758" spans="13:15" ht="21" customHeight="1" thickBot="1">
      <c r="M4758" s="119">
        <f>'اسماء العملاء'!A2366</f>
        <v>0</v>
      </c>
      <c r="N4758" s="120"/>
      <c r="O4758" s="58"/>
    </row>
    <row r="4759" spans="13:15" ht="21" customHeight="1" thickBot="1">
      <c r="M4759" s="119">
        <f>'اسماء العملاء'!A2367</f>
        <v>0</v>
      </c>
      <c r="N4759" s="120"/>
      <c r="O4759" s="58"/>
    </row>
    <row r="4760" spans="13:15" ht="21" customHeight="1" thickBot="1">
      <c r="M4760" s="119">
        <f>'اسماء العملاء'!A2368</f>
        <v>0</v>
      </c>
      <c r="N4760" s="120"/>
      <c r="O4760" s="58"/>
    </row>
    <row r="4761" spans="13:15" ht="21" customHeight="1" thickBot="1">
      <c r="M4761" s="119">
        <f>'اسماء العملاء'!A2369</f>
        <v>0</v>
      </c>
      <c r="N4761" s="120"/>
      <c r="O4761" s="58"/>
    </row>
    <row r="4762" spans="13:15" ht="21" customHeight="1" thickBot="1">
      <c r="M4762" s="119">
        <f>'اسماء العملاء'!A2370</f>
        <v>0</v>
      </c>
      <c r="N4762" s="120"/>
      <c r="O4762" s="58"/>
    </row>
    <row r="4763" spans="13:15" ht="21" customHeight="1" thickBot="1">
      <c r="M4763" s="119">
        <f>'اسماء العملاء'!A2371</f>
        <v>0</v>
      </c>
      <c r="N4763" s="120"/>
      <c r="O4763" s="58"/>
    </row>
    <row r="4764" spans="13:15" ht="21" customHeight="1" thickBot="1">
      <c r="M4764" s="119">
        <f>'اسماء العملاء'!A2372</f>
        <v>0</v>
      </c>
      <c r="N4764" s="120"/>
      <c r="O4764" s="58"/>
    </row>
    <row r="4765" spans="13:15" ht="21" customHeight="1" thickBot="1">
      <c r="M4765" s="119">
        <f>'اسماء العملاء'!A2373</f>
        <v>0</v>
      </c>
      <c r="N4765" s="120"/>
      <c r="O4765" s="58"/>
    </row>
    <row r="4766" spans="13:15" ht="21" customHeight="1" thickBot="1">
      <c r="M4766" s="119">
        <f>'اسماء العملاء'!A2374</f>
        <v>0</v>
      </c>
      <c r="N4766" s="120"/>
      <c r="O4766" s="58"/>
    </row>
    <row r="4767" spans="13:15" ht="21" customHeight="1" thickBot="1">
      <c r="M4767" s="119">
        <f>'اسماء العملاء'!A2375</f>
        <v>0</v>
      </c>
      <c r="N4767" s="120"/>
      <c r="O4767" s="58"/>
    </row>
    <row r="4768" spans="13:15" ht="21" customHeight="1" thickBot="1">
      <c r="M4768" s="119">
        <f>'اسماء العملاء'!A2376</f>
        <v>0</v>
      </c>
      <c r="N4768" s="120"/>
      <c r="O4768" s="58"/>
    </row>
    <row r="4769" spans="13:15" ht="21" customHeight="1" thickBot="1">
      <c r="M4769" s="119">
        <f>'اسماء العملاء'!A2377</f>
        <v>0</v>
      </c>
      <c r="N4769" s="120"/>
      <c r="O4769" s="58"/>
    </row>
    <row r="4770" spans="13:15" ht="21" customHeight="1" thickBot="1">
      <c r="M4770" s="119">
        <f>'اسماء العملاء'!A2378</f>
        <v>0</v>
      </c>
      <c r="N4770" s="120"/>
      <c r="O4770" s="58"/>
    </row>
    <row r="4771" spans="13:15" ht="21" customHeight="1" thickBot="1">
      <c r="M4771" s="119">
        <f>'اسماء العملاء'!A2379</f>
        <v>0</v>
      </c>
      <c r="N4771" s="120"/>
      <c r="O4771" s="58"/>
    </row>
    <row r="4772" spans="13:15" ht="21" customHeight="1" thickBot="1">
      <c r="M4772" s="119">
        <f>'اسماء العملاء'!A2380</f>
        <v>0</v>
      </c>
      <c r="N4772" s="120"/>
      <c r="O4772" s="58"/>
    </row>
    <row r="4773" spans="13:15" ht="21" customHeight="1" thickBot="1">
      <c r="M4773" s="119">
        <f>'اسماء العملاء'!A2381</f>
        <v>0</v>
      </c>
      <c r="N4773" s="120"/>
      <c r="O4773" s="58"/>
    </row>
    <row r="4774" spans="13:15" ht="21" customHeight="1" thickBot="1">
      <c r="M4774" s="119">
        <f>'اسماء العملاء'!A2382</f>
        <v>0</v>
      </c>
      <c r="N4774" s="120"/>
      <c r="O4774" s="58"/>
    </row>
    <row r="4775" spans="13:15" ht="21" customHeight="1" thickBot="1">
      <c r="M4775" s="119">
        <f>'اسماء العملاء'!A2383</f>
        <v>0</v>
      </c>
      <c r="N4775" s="120"/>
      <c r="O4775" s="58"/>
    </row>
    <row r="4776" spans="13:15" ht="21" customHeight="1" thickBot="1">
      <c r="M4776" s="119">
        <f>'اسماء العملاء'!A2384</f>
        <v>0</v>
      </c>
      <c r="N4776" s="120"/>
      <c r="O4776" s="58"/>
    </row>
    <row r="4777" spans="13:15" ht="21" customHeight="1" thickBot="1">
      <c r="M4777" s="119">
        <f>'اسماء العملاء'!A2385</f>
        <v>0</v>
      </c>
      <c r="N4777" s="120"/>
      <c r="O4777" s="58"/>
    </row>
    <row r="4778" spans="13:15" ht="21" customHeight="1" thickBot="1">
      <c r="M4778" s="119">
        <f>'اسماء العملاء'!A2386</f>
        <v>0</v>
      </c>
      <c r="N4778" s="120"/>
      <c r="O4778" s="58"/>
    </row>
    <row r="4779" spans="13:15" ht="21" customHeight="1" thickBot="1">
      <c r="M4779" s="119">
        <f>'اسماء العملاء'!A2387</f>
        <v>0</v>
      </c>
      <c r="N4779" s="120"/>
      <c r="O4779" s="58"/>
    </row>
    <row r="4780" spans="13:15" ht="21" customHeight="1" thickBot="1">
      <c r="M4780" s="119">
        <f>'اسماء العملاء'!A2388</f>
        <v>0</v>
      </c>
      <c r="N4780" s="120"/>
      <c r="O4780" s="58"/>
    </row>
    <row r="4781" spans="13:15" ht="21" customHeight="1" thickBot="1">
      <c r="M4781" s="119">
        <f>'اسماء العملاء'!A2389</f>
        <v>0</v>
      </c>
      <c r="N4781" s="120"/>
      <c r="O4781" s="58"/>
    </row>
    <row r="4782" spans="13:15" ht="21" customHeight="1" thickBot="1">
      <c r="M4782" s="119">
        <f>'اسماء العملاء'!A2390</f>
        <v>0</v>
      </c>
      <c r="N4782" s="120"/>
      <c r="O4782" s="58"/>
    </row>
    <row r="4783" spans="13:15" ht="21" customHeight="1" thickBot="1">
      <c r="M4783" s="119">
        <f>'اسماء العملاء'!A2391</f>
        <v>0</v>
      </c>
      <c r="N4783" s="120"/>
      <c r="O4783" s="58"/>
    </row>
    <row r="4784" spans="13:15" ht="21" customHeight="1" thickBot="1">
      <c r="M4784" s="119">
        <f>'اسماء العملاء'!A2392</f>
        <v>0</v>
      </c>
      <c r="N4784" s="120"/>
      <c r="O4784" s="58"/>
    </row>
    <row r="4785" spans="13:15" ht="21" customHeight="1" thickBot="1">
      <c r="M4785" s="119">
        <f>'اسماء العملاء'!A2393</f>
        <v>0</v>
      </c>
      <c r="N4785" s="120"/>
      <c r="O4785" s="58"/>
    </row>
    <row r="4786" spans="13:15" ht="21" customHeight="1" thickBot="1">
      <c r="M4786" s="119">
        <f>'اسماء العملاء'!A2394</f>
        <v>0</v>
      </c>
      <c r="N4786" s="120"/>
      <c r="O4786" s="58"/>
    </row>
    <row r="4787" spans="13:15" ht="21" customHeight="1" thickBot="1">
      <c r="M4787" s="119">
        <f>'اسماء العملاء'!A2395</f>
        <v>0</v>
      </c>
      <c r="N4787" s="120"/>
      <c r="O4787" s="58"/>
    </row>
    <row r="4788" spans="13:15" ht="21" customHeight="1" thickBot="1">
      <c r="M4788" s="119">
        <f>'اسماء العملاء'!A2396</f>
        <v>0</v>
      </c>
      <c r="N4788" s="120"/>
      <c r="O4788" s="58"/>
    </row>
    <row r="4789" spans="13:15" ht="21" customHeight="1" thickBot="1">
      <c r="M4789" s="119">
        <f>'اسماء العملاء'!A2397</f>
        <v>0</v>
      </c>
      <c r="N4789" s="120"/>
      <c r="O4789" s="58"/>
    </row>
    <row r="4790" spans="13:15" ht="21" customHeight="1" thickBot="1">
      <c r="M4790" s="119">
        <f>'اسماء العملاء'!A2398</f>
        <v>0</v>
      </c>
      <c r="N4790" s="120"/>
      <c r="O4790" s="58"/>
    </row>
    <row r="4791" spans="13:15" ht="21" customHeight="1" thickBot="1">
      <c r="M4791" s="119">
        <f>'اسماء العملاء'!A2399</f>
        <v>0</v>
      </c>
      <c r="N4791" s="120"/>
      <c r="O4791" s="58"/>
    </row>
    <row r="4792" spans="13:15" ht="21" customHeight="1" thickBot="1">
      <c r="M4792" s="119">
        <f>'اسماء العملاء'!A2400</f>
        <v>0</v>
      </c>
      <c r="N4792" s="120"/>
      <c r="O4792" s="58"/>
    </row>
    <row r="4793" spans="13:15" ht="21" customHeight="1" thickBot="1">
      <c r="M4793" s="119">
        <f>'اسماء العملاء'!A2401</f>
        <v>0</v>
      </c>
      <c r="N4793" s="120"/>
      <c r="O4793" s="58"/>
    </row>
    <row r="4794" spans="13:15" ht="21" customHeight="1" thickBot="1">
      <c r="M4794" s="119">
        <f>'اسماء العملاء'!A2402</f>
        <v>0</v>
      </c>
      <c r="N4794" s="120"/>
      <c r="O4794" s="58"/>
    </row>
    <row r="4795" spans="13:15" ht="21" customHeight="1" thickBot="1">
      <c r="M4795" s="119">
        <f>'اسماء العملاء'!A2403</f>
        <v>0</v>
      </c>
      <c r="N4795" s="120"/>
      <c r="O4795" s="58"/>
    </row>
    <row r="4796" spans="13:15" ht="21" customHeight="1" thickBot="1">
      <c r="M4796" s="119">
        <f>'اسماء العملاء'!A2404</f>
        <v>0</v>
      </c>
      <c r="N4796" s="120"/>
      <c r="O4796" s="58"/>
    </row>
    <row r="4797" spans="13:15" ht="21" customHeight="1" thickBot="1">
      <c r="M4797" s="119">
        <f>'اسماء العملاء'!A2405</f>
        <v>0</v>
      </c>
      <c r="N4797" s="120"/>
      <c r="O4797" s="58"/>
    </row>
    <row r="4798" spans="13:15" ht="21" customHeight="1" thickBot="1">
      <c r="M4798" s="119">
        <f>'اسماء العملاء'!A2406</f>
        <v>0</v>
      </c>
      <c r="N4798" s="120"/>
      <c r="O4798" s="58"/>
    </row>
    <row r="4799" spans="13:15" ht="21" customHeight="1" thickBot="1">
      <c r="M4799" s="119">
        <f>'اسماء العملاء'!A2407</f>
        <v>0</v>
      </c>
      <c r="N4799" s="120"/>
      <c r="O4799" s="58"/>
    </row>
    <row r="4800" spans="13:15" ht="21" customHeight="1" thickBot="1">
      <c r="M4800" s="119">
        <f>'اسماء العملاء'!A2408</f>
        <v>0</v>
      </c>
      <c r="N4800" s="120"/>
      <c r="O4800" s="58"/>
    </row>
    <row r="4801" spans="13:15" ht="21" customHeight="1" thickBot="1">
      <c r="M4801" s="119">
        <f>'اسماء العملاء'!A2409</f>
        <v>0</v>
      </c>
      <c r="N4801" s="120"/>
      <c r="O4801" s="58"/>
    </row>
    <row r="4802" spans="13:15" ht="21" customHeight="1" thickBot="1">
      <c r="M4802" s="119">
        <f>'اسماء العملاء'!A2410</f>
        <v>0</v>
      </c>
      <c r="N4802" s="120"/>
      <c r="O4802" s="58"/>
    </row>
    <row r="4803" spans="13:15" ht="21" customHeight="1" thickBot="1">
      <c r="M4803" s="119">
        <f>'اسماء العملاء'!A2411</f>
        <v>0</v>
      </c>
      <c r="N4803" s="120"/>
      <c r="O4803" s="58"/>
    </row>
    <row r="4804" spans="13:15" ht="21" customHeight="1" thickBot="1">
      <c r="M4804" s="119">
        <f>'اسماء العملاء'!A2412</f>
        <v>0</v>
      </c>
      <c r="N4804" s="120"/>
      <c r="O4804" s="58"/>
    </row>
    <row r="4805" spans="13:15" ht="21" customHeight="1" thickBot="1">
      <c r="M4805" s="119">
        <f>'اسماء العملاء'!A2413</f>
        <v>0</v>
      </c>
      <c r="N4805" s="120"/>
      <c r="O4805" s="58"/>
    </row>
    <row r="4806" spans="13:15" ht="21" customHeight="1" thickBot="1">
      <c r="M4806" s="119">
        <f>'اسماء العملاء'!A2414</f>
        <v>0</v>
      </c>
      <c r="N4806" s="120"/>
      <c r="O4806" s="58"/>
    </row>
    <row r="4807" spans="13:15" ht="21" customHeight="1" thickBot="1">
      <c r="M4807" s="119">
        <f>'اسماء العملاء'!A2415</f>
        <v>0</v>
      </c>
      <c r="N4807" s="120"/>
      <c r="O4807" s="58"/>
    </row>
    <row r="4808" spans="13:15" ht="21" customHeight="1" thickBot="1">
      <c r="M4808" s="119">
        <f>'اسماء العملاء'!A2416</f>
        <v>0</v>
      </c>
      <c r="N4808" s="120"/>
      <c r="O4808" s="58"/>
    </row>
    <row r="4809" spans="13:15" ht="21" customHeight="1" thickBot="1">
      <c r="M4809" s="119">
        <f>'اسماء العملاء'!A2417</f>
        <v>0</v>
      </c>
      <c r="N4809" s="120"/>
      <c r="O4809" s="58"/>
    </row>
    <row r="4810" spans="13:15" ht="21" customHeight="1" thickBot="1">
      <c r="M4810" s="119">
        <f>'اسماء العملاء'!A2418</f>
        <v>0</v>
      </c>
      <c r="N4810" s="120"/>
      <c r="O4810" s="58"/>
    </row>
    <row r="4811" spans="13:15" ht="21" customHeight="1" thickBot="1">
      <c r="M4811" s="119">
        <f>'اسماء العملاء'!A2419</f>
        <v>0</v>
      </c>
      <c r="N4811" s="120"/>
      <c r="O4811" s="58"/>
    </row>
    <row r="4812" spans="13:15" ht="21" customHeight="1" thickBot="1">
      <c r="M4812" s="119">
        <f>'اسماء العملاء'!A2420</f>
        <v>0</v>
      </c>
      <c r="N4812" s="120"/>
      <c r="O4812" s="58"/>
    </row>
    <row r="4813" spans="13:15" ht="21" customHeight="1" thickBot="1">
      <c r="M4813" s="119">
        <f>'اسماء العملاء'!A2421</f>
        <v>0</v>
      </c>
      <c r="N4813" s="120"/>
      <c r="O4813" s="58"/>
    </row>
    <row r="4814" spans="13:15" ht="21" customHeight="1" thickBot="1">
      <c r="M4814" s="119">
        <f>'اسماء العملاء'!A2422</f>
        <v>0</v>
      </c>
      <c r="N4814" s="120"/>
      <c r="O4814" s="58"/>
    </row>
    <row r="4815" spans="13:15" ht="21" customHeight="1" thickBot="1">
      <c r="M4815" s="119">
        <f>'اسماء العملاء'!A2423</f>
        <v>0</v>
      </c>
      <c r="N4815" s="120"/>
      <c r="O4815" s="58"/>
    </row>
    <row r="4816" spans="13:15" ht="21" customHeight="1" thickBot="1">
      <c r="M4816" s="119">
        <f>'اسماء العملاء'!A2424</f>
        <v>0</v>
      </c>
      <c r="N4816" s="120"/>
      <c r="O4816" s="58"/>
    </row>
    <row r="4817" spans="13:15" ht="21" customHeight="1" thickBot="1">
      <c r="M4817" s="119">
        <f>'اسماء العملاء'!A2425</f>
        <v>0</v>
      </c>
      <c r="N4817" s="120"/>
      <c r="O4817" s="58"/>
    </row>
    <row r="4818" spans="13:15" ht="21" customHeight="1" thickBot="1">
      <c r="M4818" s="119">
        <f>'اسماء العملاء'!A2426</f>
        <v>0</v>
      </c>
      <c r="N4818" s="120"/>
      <c r="O4818" s="58"/>
    </row>
    <row r="4819" spans="13:15" ht="21" customHeight="1" thickBot="1">
      <c r="M4819" s="119">
        <f>'اسماء العملاء'!A2427</f>
        <v>0</v>
      </c>
      <c r="N4819" s="120"/>
      <c r="O4819" s="58"/>
    </row>
    <row r="4820" spans="13:15" ht="21" customHeight="1" thickBot="1">
      <c r="M4820" s="119">
        <f>'اسماء العملاء'!A2428</f>
        <v>0</v>
      </c>
      <c r="N4820" s="120"/>
      <c r="O4820" s="58"/>
    </row>
    <row r="4821" spans="13:15" ht="21" customHeight="1" thickBot="1">
      <c r="M4821" s="119">
        <f>'اسماء العملاء'!A2429</f>
        <v>0</v>
      </c>
      <c r="N4821" s="120"/>
      <c r="O4821" s="58"/>
    </row>
    <row r="4822" spans="13:15" ht="21" customHeight="1" thickBot="1">
      <c r="M4822" s="119">
        <f>'اسماء العملاء'!A2430</f>
        <v>0</v>
      </c>
      <c r="N4822" s="120"/>
      <c r="O4822" s="58"/>
    </row>
    <row r="4823" spans="13:15" ht="21" customHeight="1" thickBot="1">
      <c r="M4823" s="119">
        <f>'اسماء العملاء'!A2431</f>
        <v>0</v>
      </c>
      <c r="N4823" s="120"/>
      <c r="O4823" s="58"/>
    </row>
    <row r="4824" spans="13:15" ht="21" customHeight="1" thickBot="1">
      <c r="M4824" s="119">
        <f>'اسماء العملاء'!A2432</f>
        <v>0</v>
      </c>
      <c r="N4824" s="120"/>
      <c r="O4824" s="58"/>
    </row>
    <row r="4825" spans="13:15" ht="21" customHeight="1" thickBot="1">
      <c r="M4825" s="119">
        <f>'اسماء العملاء'!A2433</f>
        <v>0</v>
      </c>
      <c r="N4825" s="120"/>
      <c r="O4825" s="58"/>
    </row>
    <row r="4826" spans="13:15" ht="21" customHeight="1" thickBot="1">
      <c r="M4826" s="119">
        <f>'اسماء العملاء'!A2434</f>
        <v>0</v>
      </c>
      <c r="N4826" s="120"/>
      <c r="O4826" s="58"/>
    </row>
    <row r="4827" spans="13:15" ht="21" customHeight="1" thickBot="1">
      <c r="M4827" s="119">
        <f>'اسماء العملاء'!A2435</f>
        <v>0</v>
      </c>
      <c r="N4827" s="120"/>
      <c r="O4827" s="58"/>
    </row>
    <row r="4828" spans="13:15" ht="21" customHeight="1" thickBot="1">
      <c r="M4828" s="119">
        <f>'اسماء العملاء'!A2436</f>
        <v>0</v>
      </c>
      <c r="N4828" s="120"/>
      <c r="O4828" s="58"/>
    </row>
    <row r="4829" spans="13:15" ht="21" customHeight="1" thickBot="1">
      <c r="M4829" s="119">
        <f>'اسماء العملاء'!A2437</f>
        <v>0</v>
      </c>
      <c r="N4829" s="120"/>
      <c r="O4829" s="58"/>
    </row>
    <row r="4830" spans="13:15" ht="21" customHeight="1" thickBot="1">
      <c r="M4830" s="119">
        <f>'اسماء العملاء'!A2438</f>
        <v>0</v>
      </c>
      <c r="N4830" s="120"/>
      <c r="O4830" s="58"/>
    </row>
    <row r="4831" spans="13:15" ht="21" customHeight="1" thickBot="1">
      <c r="M4831" s="119">
        <f>'اسماء العملاء'!A2439</f>
        <v>0</v>
      </c>
      <c r="N4831" s="120"/>
      <c r="O4831" s="58"/>
    </row>
    <row r="4832" spans="13:15" ht="21" customHeight="1" thickBot="1">
      <c r="M4832" s="119">
        <f>'اسماء العملاء'!A2440</f>
        <v>0</v>
      </c>
      <c r="N4832" s="120"/>
      <c r="O4832" s="58"/>
    </row>
    <row r="4833" spans="13:15" ht="21" customHeight="1" thickBot="1">
      <c r="M4833" s="119">
        <f>'اسماء العملاء'!A2441</f>
        <v>0</v>
      </c>
      <c r="N4833" s="120"/>
      <c r="O4833" s="58"/>
    </row>
    <row r="4834" spans="13:15" ht="21" customHeight="1" thickBot="1">
      <c r="M4834" s="119">
        <f>'اسماء العملاء'!A2442</f>
        <v>0</v>
      </c>
      <c r="N4834" s="120"/>
      <c r="O4834" s="58"/>
    </row>
    <row r="4835" spans="13:15" ht="21" customHeight="1" thickBot="1">
      <c r="M4835" s="119">
        <f>'اسماء العملاء'!A2443</f>
        <v>0</v>
      </c>
      <c r="N4835" s="120"/>
      <c r="O4835" s="58"/>
    </row>
    <row r="4836" spans="13:15" ht="21" customHeight="1" thickBot="1">
      <c r="M4836" s="119">
        <f>'اسماء العملاء'!A2444</f>
        <v>0</v>
      </c>
      <c r="N4836" s="120"/>
      <c r="O4836" s="58"/>
    </row>
    <row r="4837" spans="13:15" ht="21" customHeight="1" thickBot="1">
      <c r="M4837" s="119">
        <f>'اسماء العملاء'!A2445</f>
        <v>0</v>
      </c>
      <c r="N4837" s="120"/>
      <c r="O4837" s="58"/>
    </row>
    <row r="4838" spans="13:15" ht="21" customHeight="1" thickBot="1">
      <c r="M4838" s="119">
        <f>'اسماء العملاء'!A2446</f>
        <v>0</v>
      </c>
      <c r="N4838" s="120"/>
      <c r="O4838" s="58"/>
    </row>
    <row r="4839" spans="13:15" ht="21" customHeight="1" thickBot="1">
      <c r="M4839" s="119">
        <f>'اسماء العملاء'!A2447</f>
        <v>0</v>
      </c>
      <c r="N4839" s="120"/>
      <c r="O4839" s="58"/>
    </row>
    <row r="4840" spans="13:15" ht="21" customHeight="1" thickBot="1">
      <c r="M4840" s="119">
        <f>'اسماء العملاء'!A2448</f>
        <v>0</v>
      </c>
      <c r="N4840" s="120"/>
      <c r="O4840" s="58"/>
    </row>
    <row r="4841" spans="13:15" ht="21" customHeight="1" thickBot="1">
      <c r="M4841" s="119">
        <f>'اسماء العملاء'!A2449</f>
        <v>0</v>
      </c>
      <c r="N4841" s="120"/>
      <c r="O4841" s="58"/>
    </row>
    <row r="4842" spans="13:15" ht="21" customHeight="1" thickBot="1">
      <c r="M4842" s="119">
        <f>'اسماء العملاء'!A2450</f>
        <v>0</v>
      </c>
      <c r="N4842" s="120"/>
      <c r="O4842" s="58"/>
    </row>
    <row r="4843" spans="13:15" ht="21" customHeight="1" thickBot="1">
      <c r="M4843" s="119">
        <f>'اسماء العملاء'!A2451</f>
        <v>0</v>
      </c>
      <c r="N4843" s="120"/>
      <c r="O4843" s="58"/>
    </row>
    <row r="4844" spans="13:15" ht="21" customHeight="1" thickBot="1">
      <c r="M4844" s="119">
        <f>'اسماء العملاء'!A2452</f>
        <v>0</v>
      </c>
      <c r="N4844" s="120"/>
      <c r="O4844" s="58"/>
    </row>
    <row r="4845" spans="13:15" ht="21" customHeight="1" thickBot="1">
      <c r="M4845" s="119">
        <f>'اسماء العملاء'!A2453</f>
        <v>0</v>
      </c>
      <c r="N4845" s="120"/>
      <c r="O4845" s="58"/>
    </row>
    <row r="4846" spans="13:15" ht="21" customHeight="1" thickBot="1">
      <c r="M4846" s="119">
        <f>'اسماء العملاء'!A2454</f>
        <v>0</v>
      </c>
      <c r="N4846" s="120"/>
      <c r="O4846" s="58"/>
    </row>
    <row r="4847" spans="13:15" ht="21" customHeight="1" thickBot="1">
      <c r="M4847" s="119">
        <f>'اسماء العملاء'!A2455</f>
        <v>0</v>
      </c>
      <c r="N4847" s="120"/>
      <c r="O4847" s="58"/>
    </row>
    <row r="4848" spans="13:15" ht="21" customHeight="1" thickBot="1">
      <c r="M4848" s="119">
        <f>'اسماء العملاء'!A2456</f>
        <v>0</v>
      </c>
      <c r="N4848" s="120"/>
      <c r="O4848" s="58"/>
    </row>
    <row r="4849" spans="13:15" ht="21" customHeight="1" thickBot="1">
      <c r="M4849" s="119">
        <f>'اسماء العملاء'!A2457</f>
        <v>0</v>
      </c>
      <c r="N4849" s="120"/>
      <c r="O4849" s="58"/>
    </row>
    <row r="4850" spans="13:15" ht="21" customHeight="1" thickBot="1">
      <c r="M4850" s="119">
        <f>'اسماء العملاء'!A2458</f>
        <v>0</v>
      </c>
      <c r="N4850" s="120"/>
      <c r="O4850" s="58"/>
    </row>
    <row r="4851" spans="13:15" ht="21" customHeight="1" thickBot="1">
      <c r="M4851" s="119">
        <f>'اسماء العملاء'!A2459</f>
        <v>0</v>
      </c>
      <c r="N4851" s="120"/>
      <c r="O4851" s="58"/>
    </row>
    <row r="4852" spans="13:15" ht="21" customHeight="1" thickBot="1">
      <c r="M4852" s="119">
        <f>'اسماء العملاء'!A2460</f>
        <v>0</v>
      </c>
      <c r="N4852" s="120"/>
      <c r="O4852" s="58"/>
    </row>
    <row r="4853" spans="13:15" ht="21" customHeight="1" thickBot="1">
      <c r="M4853" s="119">
        <f>'اسماء العملاء'!A2461</f>
        <v>0</v>
      </c>
      <c r="N4853" s="120"/>
      <c r="O4853" s="58"/>
    </row>
    <row r="4854" spans="13:15" ht="21" customHeight="1" thickBot="1">
      <c r="M4854" s="119">
        <f>'اسماء العملاء'!A2462</f>
        <v>0</v>
      </c>
      <c r="N4854" s="120"/>
      <c r="O4854" s="58"/>
    </row>
    <row r="4855" spans="13:15" ht="21" customHeight="1" thickBot="1">
      <c r="M4855" s="119">
        <f>'اسماء العملاء'!A2463</f>
        <v>0</v>
      </c>
      <c r="N4855" s="120"/>
      <c r="O4855" s="58"/>
    </row>
    <row r="4856" spans="13:15" ht="21" customHeight="1" thickBot="1">
      <c r="M4856" s="119">
        <f>'اسماء العملاء'!A2464</f>
        <v>0</v>
      </c>
      <c r="N4856" s="120"/>
      <c r="O4856" s="58"/>
    </row>
    <row r="4857" spans="13:15" ht="21" customHeight="1" thickBot="1">
      <c r="M4857" s="119">
        <f>'اسماء العملاء'!A2465</f>
        <v>0</v>
      </c>
      <c r="N4857" s="120"/>
      <c r="O4857" s="58"/>
    </row>
    <row r="4858" spans="13:15" ht="21" customHeight="1" thickBot="1">
      <c r="M4858" s="119">
        <f>'اسماء العملاء'!A2466</f>
        <v>0</v>
      </c>
      <c r="N4858" s="120"/>
      <c r="O4858" s="58"/>
    </row>
    <row r="4859" spans="13:15" ht="21" customHeight="1" thickBot="1">
      <c r="M4859" s="119">
        <f>'اسماء العملاء'!A2467</f>
        <v>0</v>
      </c>
      <c r="N4859" s="120"/>
      <c r="O4859" s="58"/>
    </row>
    <row r="4860" spans="13:15" ht="21" customHeight="1" thickBot="1">
      <c r="M4860" s="119">
        <f>'اسماء العملاء'!A2468</f>
        <v>0</v>
      </c>
      <c r="N4860" s="120"/>
      <c r="O4860" s="58"/>
    </row>
    <row r="4861" spans="13:15" ht="21" customHeight="1" thickBot="1">
      <c r="M4861" s="119">
        <f>'اسماء العملاء'!A2469</f>
        <v>0</v>
      </c>
      <c r="N4861" s="120"/>
      <c r="O4861" s="58"/>
    </row>
    <row r="4862" spans="13:15" ht="21" customHeight="1" thickBot="1">
      <c r="M4862" s="119">
        <f>'اسماء العملاء'!A2470</f>
        <v>0</v>
      </c>
      <c r="N4862" s="120"/>
      <c r="O4862" s="58"/>
    </row>
    <row r="4863" spans="13:15" ht="21" customHeight="1" thickBot="1">
      <c r="M4863" s="119">
        <f>'اسماء العملاء'!A2471</f>
        <v>0</v>
      </c>
      <c r="N4863" s="120"/>
      <c r="O4863" s="58"/>
    </row>
    <row r="4864" spans="13:15" ht="21" customHeight="1" thickBot="1">
      <c r="M4864" s="119">
        <f>'اسماء العملاء'!A2472</f>
        <v>0</v>
      </c>
      <c r="N4864" s="120"/>
      <c r="O4864" s="58"/>
    </row>
    <row r="4865" spans="13:15" ht="21" customHeight="1" thickBot="1">
      <c r="M4865" s="119">
        <f>'اسماء العملاء'!A2473</f>
        <v>0</v>
      </c>
      <c r="N4865" s="120"/>
      <c r="O4865" s="58"/>
    </row>
    <row r="4866" spans="13:15" ht="21" customHeight="1" thickBot="1">
      <c r="M4866" s="119">
        <f>'اسماء العملاء'!A2474</f>
        <v>0</v>
      </c>
      <c r="N4866" s="120"/>
      <c r="O4866" s="58"/>
    </row>
    <row r="4867" spans="13:15" ht="21" customHeight="1" thickBot="1">
      <c r="M4867" s="119">
        <f>'اسماء العملاء'!A2475</f>
        <v>0</v>
      </c>
      <c r="N4867" s="120"/>
      <c r="O4867" s="58"/>
    </row>
    <row r="4868" spans="13:15" ht="21" customHeight="1" thickBot="1">
      <c r="M4868" s="119">
        <f>'اسماء العملاء'!A2476</f>
        <v>0</v>
      </c>
      <c r="N4868" s="120"/>
      <c r="O4868" s="58"/>
    </row>
    <row r="4869" spans="13:15" ht="21" customHeight="1" thickBot="1">
      <c r="M4869" s="119">
        <f>'اسماء العملاء'!A2477</f>
        <v>0</v>
      </c>
      <c r="N4869" s="120"/>
      <c r="O4869" s="58"/>
    </row>
    <row r="4870" spans="13:15" ht="21" customHeight="1" thickBot="1">
      <c r="M4870" s="119">
        <f>'اسماء العملاء'!A2478</f>
        <v>0</v>
      </c>
      <c r="N4870" s="120"/>
      <c r="O4870" s="58"/>
    </row>
    <row r="4871" spans="13:15" ht="21" customHeight="1" thickBot="1">
      <c r="M4871" s="119">
        <f>'اسماء العملاء'!A2479</f>
        <v>0</v>
      </c>
      <c r="N4871" s="120"/>
      <c r="O4871" s="58"/>
    </row>
    <row r="4872" spans="13:15" ht="21" customHeight="1" thickBot="1">
      <c r="M4872" s="119">
        <f>'اسماء العملاء'!A2480</f>
        <v>0</v>
      </c>
      <c r="N4872" s="120"/>
      <c r="O4872" s="58"/>
    </row>
    <row r="4873" spans="13:15" ht="21" customHeight="1" thickBot="1">
      <c r="M4873" s="119">
        <f>'اسماء العملاء'!A2481</f>
        <v>0</v>
      </c>
      <c r="N4873" s="120"/>
      <c r="O4873" s="58"/>
    </row>
    <row r="4874" spans="13:15" ht="21" customHeight="1" thickBot="1">
      <c r="M4874" s="119">
        <f>'اسماء العملاء'!A2482</f>
        <v>0</v>
      </c>
      <c r="N4874" s="120"/>
      <c r="O4874" s="58"/>
    </row>
    <row r="4875" spans="13:15" ht="21" customHeight="1" thickBot="1">
      <c r="M4875" s="119">
        <f>'اسماء العملاء'!A2483</f>
        <v>0</v>
      </c>
      <c r="N4875" s="120"/>
      <c r="O4875" s="58"/>
    </row>
    <row r="4876" spans="13:15" ht="21" customHeight="1" thickBot="1">
      <c r="M4876" s="119">
        <f>'اسماء العملاء'!A2484</f>
        <v>0</v>
      </c>
      <c r="N4876" s="120"/>
      <c r="O4876" s="58"/>
    </row>
    <row r="4877" spans="13:15" ht="21" customHeight="1" thickBot="1">
      <c r="M4877" s="119">
        <f>'اسماء العملاء'!A2485</f>
        <v>0</v>
      </c>
      <c r="N4877" s="120"/>
      <c r="O4877" s="58"/>
    </row>
    <row r="4878" spans="13:15" ht="21" customHeight="1" thickBot="1">
      <c r="M4878" s="119">
        <f>'اسماء العملاء'!A2486</f>
        <v>0</v>
      </c>
      <c r="N4878" s="120"/>
      <c r="O4878" s="58"/>
    </row>
    <row r="4879" spans="13:15" ht="21" customHeight="1" thickBot="1">
      <c r="M4879" s="119">
        <f>'اسماء العملاء'!A2487</f>
        <v>0</v>
      </c>
      <c r="N4879" s="120"/>
      <c r="O4879" s="58"/>
    </row>
    <row r="4880" spans="13:15" ht="21" customHeight="1" thickBot="1">
      <c r="M4880" s="119">
        <f>'اسماء العملاء'!A2488</f>
        <v>0</v>
      </c>
      <c r="N4880" s="120"/>
      <c r="O4880" s="58"/>
    </row>
    <row r="4881" spans="13:15" ht="21" customHeight="1" thickBot="1">
      <c r="M4881" s="119">
        <f>'اسماء العملاء'!A2489</f>
        <v>0</v>
      </c>
      <c r="N4881" s="120"/>
      <c r="O4881" s="58"/>
    </row>
    <row r="4882" spans="13:15" ht="21" customHeight="1" thickBot="1">
      <c r="M4882" s="119">
        <f>'اسماء العملاء'!A2490</f>
        <v>0</v>
      </c>
      <c r="N4882" s="120"/>
      <c r="O4882" s="58"/>
    </row>
    <row r="4883" spans="13:15" ht="21" customHeight="1" thickBot="1">
      <c r="M4883" s="119">
        <f>'اسماء العملاء'!A2491</f>
        <v>0</v>
      </c>
      <c r="N4883" s="120"/>
      <c r="O4883" s="58"/>
    </row>
    <row r="4884" spans="13:15" ht="21" customHeight="1" thickBot="1">
      <c r="M4884" s="119">
        <f>'اسماء العملاء'!A2492</f>
        <v>0</v>
      </c>
      <c r="N4884" s="120"/>
      <c r="O4884" s="58"/>
    </row>
    <row r="4885" spans="13:15" ht="21" customHeight="1" thickBot="1">
      <c r="M4885" s="119">
        <f>'اسماء العملاء'!A2493</f>
        <v>0</v>
      </c>
      <c r="N4885" s="120"/>
      <c r="O4885" s="58"/>
    </row>
    <row r="4886" spans="13:15" ht="21" customHeight="1" thickBot="1">
      <c r="M4886" s="119">
        <f>'اسماء العملاء'!A2494</f>
        <v>0</v>
      </c>
      <c r="N4886" s="120"/>
      <c r="O4886" s="58"/>
    </row>
    <row r="4887" spans="13:15" ht="21" customHeight="1" thickBot="1">
      <c r="M4887" s="119">
        <f>'اسماء العملاء'!A2495</f>
        <v>0</v>
      </c>
      <c r="N4887" s="120"/>
      <c r="O4887" s="58"/>
    </row>
    <row r="4888" spans="13:15" ht="21" customHeight="1" thickBot="1">
      <c r="M4888" s="119">
        <f>'اسماء العملاء'!A2496</f>
        <v>0</v>
      </c>
      <c r="N4888" s="120"/>
      <c r="O4888" s="58"/>
    </row>
    <row r="4889" spans="13:15" ht="21" customHeight="1" thickBot="1">
      <c r="M4889" s="119">
        <f>'اسماء العملاء'!A2497</f>
        <v>0</v>
      </c>
      <c r="N4889" s="120"/>
      <c r="O4889" s="58"/>
    </row>
    <row r="4890" spans="13:15" ht="21" customHeight="1" thickBot="1">
      <c r="M4890" s="119">
        <f>'اسماء العملاء'!A2498</f>
        <v>0</v>
      </c>
      <c r="N4890" s="120"/>
      <c r="O4890" s="58"/>
    </row>
    <row r="4891" spans="13:15" ht="21" customHeight="1" thickBot="1">
      <c r="M4891" s="119">
        <f>'اسماء العملاء'!A2499</f>
        <v>0</v>
      </c>
      <c r="N4891" s="120"/>
      <c r="O4891" s="58"/>
    </row>
    <row r="4892" spans="13:15" ht="21" customHeight="1" thickBot="1">
      <c r="M4892" s="119">
        <f>'اسماء العملاء'!A2500</f>
        <v>0</v>
      </c>
      <c r="N4892" s="120"/>
      <c r="O4892" s="58"/>
    </row>
    <row r="4893" spans="13:15" ht="21" customHeight="1" thickBot="1">
      <c r="M4893" s="119">
        <f>'اسماء العملاء'!A2501</f>
        <v>0</v>
      </c>
      <c r="N4893" s="120"/>
      <c r="O4893" s="58"/>
    </row>
    <row r="4894" spans="13:15" ht="21" customHeight="1" thickBot="1">
      <c r="M4894" s="119">
        <f>'اسماء العملاء'!A2502</f>
        <v>0</v>
      </c>
      <c r="N4894" s="120"/>
      <c r="O4894" s="58"/>
    </row>
    <row r="4895" spans="13:15" ht="21" customHeight="1" thickBot="1">
      <c r="M4895" s="119">
        <f>'اسماء العملاء'!A2503</f>
        <v>0</v>
      </c>
      <c r="N4895" s="120"/>
      <c r="O4895" s="58"/>
    </row>
    <row r="4896" spans="13:15" ht="21" customHeight="1" thickBot="1">
      <c r="M4896" s="119">
        <f>'اسماء العملاء'!A2504</f>
        <v>0</v>
      </c>
      <c r="N4896" s="120"/>
      <c r="O4896" s="58"/>
    </row>
    <row r="4897" spans="13:15" ht="21" customHeight="1" thickBot="1">
      <c r="M4897" s="119">
        <f>'اسماء العملاء'!A2505</f>
        <v>0</v>
      </c>
      <c r="N4897" s="120"/>
      <c r="O4897" s="58"/>
    </row>
    <row r="4898" spans="13:15" ht="21" customHeight="1" thickBot="1">
      <c r="M4898" s="119">
        <f>'اسماء العملاء'!A2506</f>
        <v>0</v>
      </c>
      <c r="N4898" s="120"/>
      <c r="O4898" s="58"/>
    </row>
    <row r="4899" spans="13:15" ht="21" customHeight="1" thickBot="1">
      <c r="M4899" s="119">
        <f>'اسماء العملاء'!A2507</f>
        <v>0</v>
      </c>
      <c r="N4899" s="120"/>
      <c r="O4899" s="58"/>
    </row>
    <row r="4900" spans="13:15" ht="21" customHeight="1" thickBot="1">
      <c r="M4900" s="119">
        <f>'اسماء العملاء'!A2508</f>
        <v>0</v>
      </c>
      <c r="N4900" s="120"/>
      <c r="O4900" s="58"/>
    </row>
    <row r="4901" spans="13:15" ht="21" customHeight="1" thickBot="1">
      <c r="M4901" s="119">
        <f>'اسماء العملاء'!A2509</f>
        <v>0</v>
      </c>
      <c r="N4901" s="120"/>
      <c r="O4901" s="58"/>
    </row>
    <row r="4902" spans="13:15" ht="21" customHeight="1" thickBot="1">
      <c r="M4902" s="119">
        <f>'اسماء العملاء'!A2510</f>
        <v>0</v>
      </c>
      <c r="N4902" s="120"/>
      <c r="O4902" s="58"/>
    </row>
    <row r="4903" spans="13:15" ht="21" customHeight="1" thickBot="1">
      <c r="M4903" s="119">
        <f>'اسماء العملاء'!A2511</f>
        <v>0</v>
      </c>
      <c r="N4903" s="120"/>
      <c r="O4903" s="58"/>
    </row>
    <row r="4904" spans="13:15" ht="21" customHeight="1" thickBot="1">
      <c r="M4904" s="119">
        <f>'اسماء العملاء'!A2512</f>
        <v>0</v>
      </c>
      <c r="N4904" s="120"/>
      <c r="O4904" s="58"/>
    </row>
    <row r="4905" spans="13:15" ht="21" customHeight="1" thickBot="1">
      <c r="M4905" s="119">
        <f>'اسماء العملاء'!A2513</f>
        <v>0</v>
      </c>
      <c r="N4905" s="120"/>
      <c r="O4905" s="58"/>
    </row>
    <row r="4906" spans="13:15" ht="21" customHeight="1" thickBot="1">
      <c r="M4906" s="119">
        <f>'اسماء العملاء'!A2514</f>
        <v>0</v>
      </c>
      <c r="N4906" s="120"/>
      <c r="O4906" s="58"/>
    </row>
    <row r="4907" spans="13:15" ht="21" customHeight="1" thickBot="1">
      <c r="M4907" s="119">
        <f>'اسماء العملاء'!A2515</f>
        <v>0</v>
      </c>
      <c r="N4907" s="120"/>
      <c r="O4907" s="58"/>
    </row>
    <row r="4908" spans="13:15" ht="21" customHeight="1" thickBot="1">
      <c r="M4908" s="119">
        <f>'اسماء العملاء'!A2516</f>
        <v>0</v>
      </c>
      <c r="N4908" s="120"/>
      <c r="O4908" s="58"/>
    </row>
    <row r="4909" spans="13:15" ht="21" customHeight="1" thickBot="1">
      <c r="M4909" s="119">
        <f>'اسماء العملاء'!A2517</f>
        <v>0</v>
      </c>
      <c r="N4909" s="120"/>
      <c r="O4909" s="58"/>
    </row>
    <row r="4910" spans="13:15" ht="21" customHeight="1" thickBot="1">
      <c r="M4910" s="119">
        <f>'اسماء العملاء'!A2518</f>
        <v>0</v>
      </c>
      <c r="N4910" s="120"/>
      <c r="O4910" s="58"/>
    </row>
    <row r="4911" spans="13:15" ht="21" customHeight="1" thickBot="1">
      <c r="M4911" s="119">
        <f>'اسماء العملاء'!A2519</f>
        <v>0</v>
      </c>
      <c r="N4911" s="120"/>
      <c r="O4911" s="58"/>
    </row>
    <row r="4912" spans="13:15" ht="21" customHeight="1" thickBot="1">
      <c r="M4912" s="119">
        <f>'اسماء العملاء'!A2520</f>
        <v>0</v>
      </c>
      <c r="N4912" s="120"/>
      <c r="O4912" s="58"/>
    </row>
    <row r="4913" spans="13:15" ht="21" customHeight="1" thickBot="1">
      <c r="M4913" s="119">
        <f>'اسماء العملاء'!A2521</f>
        <v>0</v>
      </c>
      <c r="N4913" s="120"/>
      <c r="O4913" s="58"/>
    </row>
    <row r="4914" spans="13:15" ht="21" customHeight="1" thickBot="1">
      <c r="M4914" s="119">
        <f>'اسماء العملاء'!A2522</f>
        <v>0</v>
      </c>
      <c r="N4914" s="120"/>
      <c r="O4914" s="58"/>
    </row>
    <row r="4915" spans="13:15" ht="21" customHeight="1" thickBot="1">
      <c r="M4915" s="119">
        <f>'اسماء العملاء'!A2523</f>
        <v>0</v>
      </c>
      <c r="N4915" s="120"/>
      <c r="O4915" s="58"/>
    </row>
    <row r="4916" spans="13:15" ht="21" customHeight="1" thickBot="1">
      <c r="M4916" s="119">
        <f>'اسماء العملاء'!A2524</f>
        <v>0</v>
      </c>
      <c r="N4916" s="120"/>
      <c r="O4916" s="58"/>
    </row>
    <row r="4917" spans="13:15" ht="21" customHeight="1" thickBot="1">
      <c r="M4917" s="119">
        <f>'اسماء العملاء'!A2525</f>
        <v>0</v>
      </c>
      <c r="N4917" s="120"/>
      <c r="O4917" s="58"/>
    </row>
    <row r="4918" spans="13:15" ht="21" customHeight="1" thickBot="1">
      <c r="M4918" s="119">
        <f>'اسماء العملاء'!A2526</f>
        <v>0</v>
      </c>
      <c r="N4918" s="120"/>
      <c r="O4918" s="58"/>
    </row>
    <row r="4919" spans="13:15" ht="21" customHeight="1" thickBot="1">
      <c r="M4919" s="119">
        <f>'اسماء العملاء'!A2527</f>
        <v>0</v>
      </c>
      <c r="N4919" s="120"/>
      <c r="O4919" s="58"/>
    </row>
    <row r="4920" spans="13:15" ht="21" customHeight="1" thickBot="1">
      <c r="M4920" s="119">
        <f>'اسماء العملاء'!A2528</f>
        <v>0</v>
      </c>
      <c r="N4920" s="120"/>
      <c r="O4920" s="58"/>
    </row>
    <row r="4921" spans="13:15" ht="21" customHeight="1" thickBot="1">
      <c r="M4921" s="119">
        <f>'اسماء العملاء'!A2529</f>
        <v>0</v>
      </c>
      <c r="N4921" s="120"/>
      <c r="O4921" s="58"/>
    </row>
    <row r="4922" spans="13:15" ht="21" customHeight="1" thickBot="1">
      <c r="M4922" s="119">
        <f>'اسماء العملاء'!A2530</f>
        <v>0</v>
      </c>
      <c r="N4922" s="120"/>
      <c r="O4922" s="58"/>
    </row>
    <row r="4923" spans="13:15" ht="21" customHeight="1" thickBot="1">
      <c r="M4923" s="119">
        <f>'اسماء العملاء'!A2531</f>
        <v>0</v>
      </c>
      <c r="N4923" s="120"/>
      <c r="O4923" s="58"/>
    </row>
    <row r="4924" spans="13:15" ht="21" customHeight="1" thickBot="1">
      <c r="M4924" s="119">
        <f>'اسماء العملاء'!A2532</f>
        <v>0</v>
      </c>
      <c r="N4924" s="120"/>
      <c r="O4924" s="58"/>
    </row>
    <row r="4925" spans="13:15" ht="21" customHeight="1" thickBot="1">
      <c r="M4925" s="119">
        <f>'اسماء العملاء'!A2533</f>
        <v>0</v>
      </c>
      <c r="N4925" s="120"/>
      <c r="O4925" s="58"/>
    </row>
    <row r="4926" spans="13:15" ht="21" customHeight="1" thickBot="1">
      <c r="M4926" s="119">
        <f>'اسماء العملاء'!A2534</f>
        <v>0</v>
      </c>
      <c r="N4926" s="120"/>
      <c r="O4926" s="58"/>
    </row>
    <row r="4927" spans="13:15" ht="21" customHeight="1" thickBot="1">
      <c r="M4927" s="119">
        <f>'اسماء العملاء'!A2535</f>
        <v>0</v>
      </c>
      <c r="N4927" s="120"/>
      <c r="O4927" s="58"/>
    </row>
    <row r="4928" spans="13:15" ht="21" customHeight="1" thickBot="1">
      <c r="M4928" s="119">
        <f>'اسماء العملاء'!A2536</f>
        <v>0</v>
      </c>
      <c r="N4928" s="120"/>
      <c r="O4928" s="58"/>
    </row>
    <row r="4929" spans="13:15" ht="21" customHeight="1" thickBot="1">
      <c r="M4929" s="119">
        <f>'اسماء العملاء'!A2537</f>
        <v>0</v>
      </c>
      <c r="N4929" s="120"/>
      <c r="O4929" s="58"/>
    </row>
    <row r="4930" spans="13:15" ht="21" customHeight="1" thickBot="1">
      <c r="M4930" s="119">
        <f>'اسماء العملاء'!A2538</f>
        <v>0</v>
      </c>
      <c r="N4930" s="120"/>
      <c r="O4930" s="58"/>
    </row>
    <row r="4931" spans="13:15" ht="21" customHeight="1" thickBot="1">
      <c r="M4931" s="119">
        <f>'اسماء العملاء'!A2539</f>
        <v>0</v>
      </c>
      <c r="N4931" s="120"/>
      <c r="O4931" s="58"/>
    </row>
    <row r="4932" spans="13:15" ht="21" customHeight="1" thickBot="1">
      <c r="M4932" s="119">
        <f>'اسماء العملاء'!A2540</f>
        <v>0</v>
      </c>
      <c r="N4932" s="120"/>
      <c r="O4932" s="58"/>
    </row>
    <row r="4933" spans="13:15" ht="21" customHeight="1" thickBot="1">
      <c r="M4933" s="119">
        <f>'اسماء العملاء'!A2541</f>
        <v>0</v>
      </c>
      <c r="N4933" s="120"/>
      <c r="O4933" s="58"/>
    </row>
    <row r="4934" spans="13:15" ht="21" customHeight="1" thickBot="1">
      <c r="M4934" s="119">
        <f>'اسماء العملاء'!A2542</f>
        <v>0</v>
      </c>
      <c r="N4934" s="120"/>
      <c r="O4934" s="58"/>
    </row>
    <row r="4935" spans="13:15" ht="21" customHeight="1" thickBot="1">
      <c r="M4935" s="119">
        <f>'اسماء العملاء'!A2543</f>
        <v>0</v>
      </c>
      <c r="N4935" s="120"/>
      <c r="O4935" s="58"/>
    </row>
    <row r="4936" spans="13:15" ht="21" customHeight="1" thickBot="1">
      <c r="M4936" s="119">
        <f>'اسماء العملاء'!A2544</f>
        <v>0</v>
      </c>
      <c r="N4936" s="120"/>
      <c r="O4936" s="58"/>
    </row>
    <row r="4937" spans="13:15" ht="21" customHeight="1" thickBot="1">
      <c r="M4937" s="119">
        <f>'اسماء العملاء'!A2545</f>
        <v>0</v>
      </c>
      <c r="N4937" s="120"/>
      <c r="O4937" s="58"/>
    </row>
    <row r="4938" spans="13:15" ht="21" customHeight="1" thickBot="1">
      <c r="M4938" s="119">
        <f>'اسماء العملاء'!A2546</f>
        <v>0</v>
      </c>
      <c r="N4938" s="120"/>
      <c r="O4938" s="58"/>
    </row>
    <row r="4939" spans="13:15" ht="21" customHeight="1" thickBot="1">
      <c r="M4939" s="119">
        <f>'اسماء العملاء'!A2547</f>
        <v>0</v>
      </c>
      <c r="N4939" s="120"/>
      <c r="O4939" s="58"/>
    </row>
    <row r="4940" spans="13:15" ht="21" customHeight="1" thickBot="1">
      <c r="M4940" s="119">
        <f>'اسماء العملاء'!A2548</f>
        <v>0</v>
      </c>
      <c r="N4940" s="120"/>
      <c r="O4940" s="58"/>
    </row>
    <row r="4941" spans="13:15" ht="21" customHeight="1" thickBot="1">
      <c r="M4941" s="119">
        <f>'اسماء العملاء'!A2549</f>
        <v>0</v>
      </c>
      <c r="N4941" s="120"/>
      <c r="O4941" s="58"/>
    </row>
    <row r="4942" spans="13:15" ht="21" customHeight="1" thickBot="1">
      <c r="M4942" s="119">
        <f>'اسماء العملاء'!A2550</f>
        <v>0</v>
      </c>
      <c r="N4942" s="120"/>
      <c r="O4942" s="58"/>
    </row>
    <row r="4943" spans="13:15" ht="21" customHeight="1" thickBot="1">
      <c r="M4943" s="119">
        <f>'اسماء العملاء'!A2551</f>
        <v>0</v>
      </c>
      <c r="N4943" s="120"/>
      <c r="O4943" s="58"/>
    </row>
    <row r="4944" spans="13:15" ht="21" customHeight="1" thickBot="1">
      <c r="M4944" s="119">
        <f>'اسماء العملاء'!A2552</f>
        <v>0</v>
      </c>
      <c r="N4944" s="120"/>
      <c r="O4944" s="58"/>
    </row>
    <row r="4945" spans="13:15" ht="21" customHeight="1" thickBot="1">
      <c r="M4945" s="119">
        <f>'اسماء العملاء'!A2553</f>
        <v>0</v>
      </c>
      <c r="N4945" s="120"/>
      <c r="O4945" s="58"/>
    </row>
    <row r="4946" spans="13:15" ht="21" customHeight="1" thickBot="1">
      <c r="M4946" s="119">
        <f>'اسماء العملاء'!A2554</f>
        <v>0</v>
      </c>
      <c r="N4946" s="120"/>
      <c r="O4946" s="58"/>
    </row>
    <row r="4947" spans="13:15" ht="21" customHeight="1" thickBot="1">
      <c r="M4947" s="119">
        <f>'اسماء العملاء'!A2555</f>
        <v>0</v>
      </c>
      <c r="N4947" s="120"/>
      <c r="O4947" s="58"/>
    </row>
    <row r="4948" spans="13:15" ht="21" customHeight="1" thickBot="1">
      <c r="M4948" s="119">
        <f>'اسماء العملاء'!A2556</f>
        <v>0</v>
      </c>
      <c r="N4948" s="120"/>
      <c r="O4948" s="58"/>
    </row>
    <row r="4949" spans="13:15" ht="21" customHeight="1" thickBot="1">
      <c r="M4949" s="119">
        <f>'اسماء العملاء'!A2557</f>
        <v>0</v>
      </c>
      <c r="N4949" s="120"/>
      <c r="O4949" s="58"/>
    </row>
    <row r="4950" spans="13:15" ht="21" customHeight="1" thickBot="1">
      <c r="M4950" s="119">
        <f>'اسماء العملاء'!A2558</f>
        <v>0</v>
      </c>
      <c r="N4950" s="120"/>
      <c r="O4950" s="58"/>
    </row>
    <row r="4951" spans="13:15" ht="21" customHeight="1" thickBot="1">
      <c r="M4951" s="119">
        <f>'اسماء العملاء'!A2559</f>
        <v>0</v>
      </c>
      <c r="N4951" s="120"/>
      <c r="O4951" s="58"/>
    </row>
    <row r="4952" spans="13:15" ht="21" customHeight="1" thickBot="1">
      <c r="M4952" s="119">
        <f>'اسماء العملاء'!A2560</f>
        <v>0</v>
      </c>
      <c r="N4952" s="120"/>
      <c r="O4952" s="58"/>
    </row>
    <row r="4953" spans="13:15" ht="21" customHeight="1" thickBot="1">
      <c r="M4953" s="119">
        <f>'اسماء العملاء'!A2561</f>
        <v>0</v>
      </c>
      <c r="N4953" s="120"/>
      <c r="O4953" s="58"/>
    </row>
    <row r="4954" spans="13:15" ht="21" customHeight="1" thickBot="1">
      <c r="M4954" s="119">
        <f>'اسماء العملاء'!A2562</f>
        <v>0</v>
      </c>
      <c r="N4954" s="120"/>
      <c r="O4954" s="58"/>
    </row>
    <row r="4955" spans="13:15" ht="21" customHeight="1" thickBot="1">
      <c r="M4955" s="119">
        <f>'اسماء العملاء'!A2563</f>
        <v>0</v>
      </c>
      <c r="N4955" s="120"/>
      <c r="O4955" s="58"/>
    </row>
    <row r="4956" spans="13:15" ht="21" customHeight="1" thickBot="1">
      <c r="M4956" s="119">
        <f>'اسماء العملاء'!A2564</f>
        <v>0</v>
      </c>
      <c r="N4956" s="120"/>
      <c r="O4956" s="58"/>
    </row>
    <row r="4957" spans="13:15" ht="21" customHeight="1" thickBot="1">
      <c r="M4957" s="119">
        <f>'اسماء العملاء'!A2565</f>
        <v>0</v>
      </c>
      <c r="N4957" s="120"/>
      <c r="O4957" s="58"/>
    </row>
    <row r="4958" spans="13:15" ht="21" customHeight="1" thickBot="1">
      <c r="M4958" s="119">
        <f>'اسماء العملاء'!A2566</f>
        <v>0</v>
      </c>
      <c r="N4958" s="120"/>
      <c r="O4958" s="58"/>
    </row>
    <row r="4959" spans="13:15" ht="21" customHeight="1" thickBot="1">
      <c r="M4959" s="119">
        <f>'اسماء العملاء'!A2567</f>
        <v>0</v>
      </c>
      <c r="N4959" s="120"/>
      <c r="O4959" s="58"/>
    </row>
    <row r="4960" spans="13:15" ht="21" customHeight="1" thickBot="1">
      <c r="M4960" s="119">
        <f>'اسماء العملاء'!A2568</f>
        <v>0</v>
      </c>
      <c r="N4960" s="120"/>
      <c r="O4960" s="58"/>
    </row>
    <row r="4961" spans="13:15" ht="21" customHeight="1" thickBot="1">
      <c r="M4961" s="119">
        <f>'اسماء العملاء'!A2569</f>
        <v>0</v>
      </c>
      <c r="N4961" s="120"/>
      <c r="O4961" s="58"/>
    </row>
    <row r="4962" spans="13:15" ht="21" customHeight="1" thickBot="1">
      <c r="M4962" s="119">
        <f>'اسماء العملاء'!A2570</f>
        <v>0</v>
      </c>
      <c r="N4962" s="120"/>
      <c r="O4962" s="58"/>
    </row>
    <row r="4963" spans="13:15" ht="21" customHeight="1" thickBot="1">
      <c r="M4963" s="119">
        <f>'اسماء العملاء'!A2571</f>
        <v>0</v>
      </c>
      <c r="N4963" s="120"/>
      <c r="O4963" s="58"/>
    </row>
    <row r="4964" spans="13:15" ht="21" customHeight="1" thickBot="1">
      <c r="M4964" s="119">
        <f>'اسماء العملاء'!A2572</f>
        <v>0</v>
      </c>
      <c r="N4964" s="120"/>
      <c r="O4964" s="58"/>
    </row>
    <row r="4965" spans="13:15" ht="21" customHeight="1" thickBot="1">
      <c r="M4965" s="119">
        <f>'اسماء العملاء'!A2573</f>
        <v>0</v>
      </c>
      <c r="N4965" s="120"/>
      <c r="O4965" s="58"/>
    </row>
    <row r="4966" spans="13:15" ht="21" customHeight="1" thickBot="1">
      <c r="M4966" s="119">
        <f>'اسماء العملاء'!A2574</f>
        <v>0</v>
      </c>
      <c r="N4966" s="120"/>
      <c r="O4966" s="58"/>
    </row>
    <row r="4967" spans="13:15" ht="21" customHeight="1" thickBot="1">
      <c r="M4967" s="119">
        <f>'اسماء العملاء'!A2575</f>
        <v>0</v>
      </c>
      <c r="N4967" s="120"/>
      <c r="O4967" s="58"/>
    </row>
    <row r="4968" spans="13:15" ht="21" customHeight="1" thickBot="1">
      <c r="M4968" s="119">
        <f>'اسماء العملاء'!A2576</f>
        <v>0</v>
      </c>
      <c r="N4968" s="120"/>
      <c r="O4968" s="58"/>
    </row>
    <row r="4969" spans="13:15" ht="21" customHeight="1" thickBot="1">
      <c r="M4969" s="119">
        <f>'اسماء العملاء'!A2577</f>
        <v>0</v>
      </c>
      <c r="N4969" s="120"/>
      <c r="O4969" s="58"/>
    </row>
    <row r="4970" spans="13:15" ht="21" customHeight="1" thickBot="1">
      <c r="M4970" s="119">
        <f>'اسماء العملاء'!A2578</f>
        <v>0</v>
      </c>
      <c r="N4970" s="120"/>
      <c r="O4970" s="58"/>
    </row>
    <row r="4971" spans="13:15" ht="21" customHeight="1" thickBot="1">
      <c r="M4971" s="119">
        <f>'اسماء العملاء'!A2579</f>
        <v>0</v>
      </c>
      <c r="N4971" s="120"/>
      <c r="O4971" s="58"/>
    </row>
    <row r="4972" spans="13:15" ht="21" customHeight="1" thickBot="1">
      <c r="M4972" s="119">
        <f>'اسماء العملاء'!A2580</f>
        <v>0</v>
      </c>
      <c r="N4972" s="120"/>
      <c r="O4972" s="58"/>
    </row>
    <row r="4973" spans="13:15" ht="21" customHeight="1" thickBot="1">
      <c r="M4973" s="119">
        <f>'اسماء العملاء'!A2581</f>
        <v>0</v>
      </c>
      <c r="N4973" s="120"/>
      <c r="O4973" s="58"/>
    </row>
    <row r="4974" spans="13:15" ht="21" customHeight="1" thickBot="1">
      <c r="M4974" s="119">
        <f>'اسماء العملاء'!A2582</f>
        <v>0</v>
      </c>
      <c r="N4974" s="120"/>
      <c r="O4974" s="58"/>
    </row>
    <row r="4975" spans="13:15" ht="21" customHeight="1" thickBot="1">
      <c r="M4975" s="119">
        <f>'اسماء العملاء'!A2583</f>
        <v>0</v>
      </c>
      <c r="N4975" s="120"/>
      <c r="O4975" s="58"/>
    </row>
    <row r="4976" spans="13:15" ht="21" customHeight="1" thickBot="1">
      <c r="M4976" s="119">
        <f>'اسماء العملاء'!A2584</f>
        <v>0</v>
      </c>
      <c r="N4976" s="120"/>
      <c r="O4976" s="58"/>
    </row>
    <row r="4977" spans="13:15" ht="21" customHeight="1" thickBot="1">
      <c r="M4977" s="119">
        <f>'اسماء العملاء'!A2585</f>
        <v>0</v>
      </c>
      <c r="N4977" s="120"/>
      <c r="O4977" s="58"/>
    </row>
    <row r="4978" spans="13:15" ht="21" customHeight="1" thickBot="1">
      <c r="M4978" s="119">
        <f>'اسماء العملاء'!A2586</f>
        <v>0</v>
      </c>
      <c r="N4978" s="120"/>
      <c r="O4978" s="58"/>
    </row>
    <row r="4979" spans="13:15" ht="21" customHeight="1" thickBot="1">
      <c r="M4979" s="119">
        <f>'اسماء العملاء'!A2587</f>
        <v>0</v>
      </c>
      <c r="N4979" s="120"/>
      <c r="O4979" s="58"/>
    </row>
    <row r="4980" spans="13:15" ht="21" customHeight="1" thickBot="1">
      <c r="M4980" s="119">
        <f>'اسماء العملاء'!A2588</f>
        <v>0</v>
      </c>
      <c r="N4980" s="120"/>
      <c r="O4980" s="58"/>
    </row>
    <row r="4981" spans="13:15" ht="21" customHeight="1" thickBot="1">
      <c r="M4981" s="119">
        <f>'اسماء العملاء'!A2589</f>
        <v>0</v>
      </c>
      <c r="N4981" s="120"/>
      <c r="O4981" s="58"/>
    </row>
    <row r="4982" spans="13:15" ht="21" customHeight="1" thickBot="1">
      <c r="M4982" s="119">
        <f>'اسماء العملاء'!A2590</f>
        <v>0</v>
      </c>
      <c r="N4982" s="120"/>
      <c r="O4982" s="58"/>
    </row>
    <row r="4983" spans="13:15" ht="21" customHeight="1" thickBot="1">
      <c r="M4983" s="119">
        <f>'اسماء العملاء'!A2591</f>
        <v>0</v>
      </c>
      <c r="N4983" s="120"/>
      <c r="O4983" s="58"/>
    </row>
    <row r="4984" spans="13:15" ht="21" customHeight="1" thickBot="1">
      <c r="M4984" s="119">
        <f>'اسماء العملاء'!A2592</f>
        <v>0</v>
      </c>
      <c r="N4984" s="120"/>
      <c r="O4984" s="58"/>
    </row>
    <row r="4985" spans="13:15" ht="21" customHeight="1" thickBot="1">
      <c r="M4985" s="119">
        <f>'اسماء العملاء'!A2593</f>
        <v>0</v>
      </c>
      <c r="N4985" s="120"/>
      <c r="O4985" s="58"/>
    </row>
    <row r="4986" spans="13:15" ht="21" customHeight="1" thickBot="1">
      <c r="M4986" s="119">
        <f>'اسماء العملاء'!A2594</f>
        <v>0</v>
      </c>
      <c r="N4986" s="120"/>
      <c r="O4986" s="58"/>
    </row>
    <row r="4987" spans="13:15" ht="21" customHeight="1" thickBot="1">
      <c r="M4987" s="119">
        <f>'اسماء العملاء'!A2595</f>
        <v>0</v>
      </c>
      <c r="N4987" s="120"/>
      <c r="O4987" s="58"/>
    </row>
    <row r="4988" spans="13:15" ht="21" customHeight="1" thickBot="1">
      <c r="M4988" s="119">
        <f>'اسماء العملاء'!A2596</f>
        <v>0</v>
      </c>
      <c r="N4988" s="120"/>
      <c r="O4988" s="58"/>
    </row>
    <row r="4989" spans="13:15" ht="21" customHeight="1" thickBot="1">
      <c r="M4989" s="119">
        <f>'اسماء العملاء'!A2597</f>
        <v>0</v>
      </c>
      <c r="N4989" s="120"/>
      <c r="O4989" s="58"/>
    </row>
    <row r="4990" spans="13:15" ht="21" customHeight="1" thickBot="1">
      <c r="M4990" s="119">
        <f>'اسماء العملاء'!A2598</f>
        <v>0</v>
      </c>
      <c r="N4990" s="120"/>
      <c r="O4990" s="58"/>
    </row>
    <row r="4991" spans="13:15" ht="21" customHeight="1" thickBot="1">
      <c r="M4991" s="119">
        <f>'اسماء العملاء'!A2599</f>
        <v>0</v>
      </c>
      <c r="N4991" s="120"/>
      <c r="O4991" s="58"/>
    </row>
    <row r="4992" spans="13:15" ht="21" customHeight="1" thickBot="1">
      <c r="M4992" s="119">
        <f>'اسماء العملاء'!A2600</f>
        <v>0</v>
      </c>
      <c r="N4992" s="120"/>
      <c r="O4992" s="58"/>
    </row>
    <row r="4993" spans="13:15" ht="21" customHeight="1" thickBot="1">
      <c r="M4993" s="119">
        <f>'اسماء العملاء'!A2601</f>
        <v>0</v>
      </c>
      <c r="N4993" s="120"/>
      <c r="O4993" s="58"/>
    </row>
    <row r="4994" spans="13:15" ht="21" customHeight="1" thickBot="1">
      <c r="M4994" s="119">
        <f>'اسماء العملاء'!A2602</f>
        <v>0</v>
      </c>
      <c r="N4994" s="120"/>
      <c r="O4994" s="58"/>
    </row>
    <row r="4995" spans="13:15" ht="21" customHeight="1" thickBot="1">
      <c r="M4995" s="119">
        <f>'اسماء العملاء'!A2603</f>
        <v>0</v>
      </c>
      <c r="N4995" s="120"/>
      <c r="O4995" s="58"/>
    </row>
    <row r="4996" spans="13:15" ht="21" customHeight="1" thickBot="1">
      <c r="M4996" s="119">
        <f>'اسماء العملاء'!A2604</f>
        <v>0</v>
      </c>
      <c r="N4996" s="120"/>
      <c r="O4996" s="58"/>
    </row>
    <row r="4997" spans="13:15" ht="21" customHeight="1" thickBot="1">
      <c r="M4997" s="119">
        <f>'اسماء العملاء'!A2605</f>
        <v>0</v>
      </c>
      <c r="N4997" s="120"/>
      <c r="O4997" s="58"/>
    </row>
    <row r="4998" spans="13:15" ht="21" customHeight="1" thickBot="1">
      <c r="M4998" s="119">
        <f>'اسماء العملاء'!A2606</f>
        <v>0</v>
      </c>
      <c r="N4998" s="120"/>
      <c r="O4998" s="58"/>
    </row>
    <row r="4999" spans="13:15" ht="21" customHeight="1" thickBot="1">
      <c r="M4999" s="119">
        <f>'اسماء العملاء'!A2607</f>
        <v>0</v>
      </c>
      <c r="N4999" s="120"/>
      <c r="O4999" s="58"/>
    </row>
    <row r="5000" spans="13:15" ht="21" customHeight="1" thickBot="1">
      <c r="M5000" s="119">
        <f>'اسماء العملاء'!A2608</f>
        <v>0</v>
      </c>
      <c r="N5000" s="120"/>
      <c r="O5000" s="58"/>
    </row>
    <row r="5001" spans="13:15" ht="21" customHeight="1" thickBot="1">
      <c r="M5001" s="119">
        <f>'اسماء العملاء'!A2609</f>
        <v>0</v>
      </c>
      <c r="N5001" s="120"/>
      <c r="O5001" s="58"/>
    </row>
    <row r="5002" spans="13:15" ht="21" customHeight="1" thickBot="1">
      <c r="M5002" s="119">
        <f>'اسماء العملاء'!A2610</f>
        <v>0</v>
      </c>
      <c r="N5002" s="120"/>
      <c r="O5002" s="58"/>
    </row>
    <row r="5003" spans="13:15" ht="21" customHeight="1" thickBot="1">
      <c r="M5003" s="119">
        <f>'اسماء العملاء'!A2611</f>
        <v>0</v>
      </c>
      <c r="N5003" s="120"/>
      <c r="O5003" s="58"/>
    </row>
    <row r="5004" spans="13:15" ht="21" customHeight="1" thickBot="1">
      <c r="M5004" s="119">
        <f>'اسماء العملاء'!A2612</f>
        <v>0</v>
      </c>
      <c r="N5004" s="120"/>
      <c r="O5004" s="58"/>
    </row>
    <row r="5005" spans="13:15" ht="21" customHeight="1" thickBot="1">
      <c r="M5005" s="119">
        <f>'اسماء العملاء'!A2613</f>
        <v>0</v>
      </c>
      <c r="N5005" s="120"/>
      <c r="O5005" s="58"/>
    </row>
    <row r="5006" spans="13:15" ht="21" customHeight="1" thickBot="1">
      <c r="M5006" s="119">
        <f>'اسماء العملاء'!A2614</f>
        <v>0</v>
      </c>
      <c r="N5006" s="120"/>
      <c r="O5006" s="58"/>
    </row>
    <row r="5007" spans="13:15" ht="21" customHeight="1" thickBot="1">
      <c r="M5007" s="119">
        <f>'اسماء العملاء'!A2615</f>
        <v>0</v>
      </c>
      <c r="N5007" s="120"/>
      <c r="O5007" s="58"/>
    </row>
    <row r="5008" spans="13:15" ht="21" customHeight="1" thickBot="1">
      <c r="M5008" s="119">
        <f>'اسماء العملاء'!A2616</f>
        <v>0</v>
      </c>
      <c r="N5008" s="120"/>
      <c r="O5008" s="58"/>
    </row>
    <row r="5009" spans="13:15" ht="21" customHeight="1" thickBot="1">
      <c r="M5009" s="119">
        <f>'اسماء العملاء'!A2617</f>
        <v>0</v>
      </c>
      <c r="N5009" s="120"/>
      <c r="O5009" s="58"/>
    </row>
    <row r="5010" spans="13:15" ht="21" customHeight="1" thickBot="1">
      <c r="M5010" s="119">
        <f>'اسماء العملاء'!A2618</f>
        <v>0</v>
      </c>
      <c r="N5010" s="120"/>
      <c r="O5010" s="58"/>
    </row>
    <row r="5011" spans="13:15" ht="21" customHeight="1" thickBot="1">
      <c r="M5011" s="119">
        <f>'اسماء العملاء'!A2619</f>
        <v>0</v>
      </c>
      <c r="N5011" s="120"/>
      <c r="O5011" s="58"/>
    </row>
    <row r="5012" spans="13:15" ht="21" customHeight="1" thickBot="1">
      <c r="M5012" s="119">
        <f>'اسماء العملاء'!A2620</f>
        <v>0</v>
      </c>
      <c r="N5012" s="120"/>
      <c r="O5012" s="58"/>
    </row>
    <row r="5013" spans="13:15" ht="21" customHeight="1" thickBot="1">
      <c r="M5013" s="119">
        <f>'اسماء العملاء'!A2621</f>
        <v>0</v>
      </c>
      <c r="N5013" s="120"/>
      <c r="O5013" s="58"/>
    </row>
    <row r="5014" spans="13:15" ht="21" customHeight="1" thickBot="1">
      <c r="M5014" s="119">
        <f>'اسماء العملاء'!A2622</f>
        <v>0</v>
      </c>
      <c r="N5014" s="120"/>
      <c r="O5014" s="58"/>
    </row>
    <row r="5015" spans="13:15" ht="21" customHeight="1" thickBot="1">
      <c r="M5015" s="119">
        <f>'اسماء العملاء'!A2623</f>
        <v>0</v>
      </c>
      <c r="N5015" s="120"/>
      <c r="O5015" s="58"/>
    </row>
    <row r="5016" spans="13:15" ht="21" customHeight="1" thickBot="1">
      <c r="M5016" s="119">
        <f>'اسماء العملاء'!A2624</f>
        <v>0</v>
      </c>
      <c r="N5016" s="120"/>
      <c r="O5016" s="58"/>
    </row>
    <row r="5017" spans="13:15" ht="21" customHeight="1" thickBot="1">
      <c r="M5017" s="119">
        <f>'اسماء العملاء'!A2625</f>
        <v>0</v>
      </c>
      <c r="N5017" s="120"/>
      <c r="O5017" s="58"/>
    </row>
    <row r="5018" spans="13:15" ht="21" customHeight="1" thickBot="1">
      <c r="M5018" s="119">
        <f>'اسماء العملاء'!A2626</f>
        <v>0</v>
      </c>
      <c r="N5018" s="120"/>
      <c r="O5018" s="58"/>
    </row>
    <row r="5019" spans="13:15" ht="21" customHeight="1" thickBot="1">
      <c r="M5019" s="119">
        <f>'اسماء العملاء'!A2627</f>
        <v>0</v>
      </c>
      <c r="N5019" s="120"/>
      <c r="O5019" s="58"/>
    </row>
    <row r="5020" spans="13:15" ht="21" customHeight="1" thickBot="1">
      <c r="M5020" s="119">
        <f>'اسماء العملاء'!A2628</f>
        <v>0</v>
      </c>
      <c r="N5020" s="120"/>
      <c r="O5020" s="58"/>
    </row>
    <row r="5021" spans="13:15" ht="21" customHeight="1" thickBot="1">
      <c r="M5021" s="119">
        <f>'اسماء العملاء'!A2629</f>
        <v>0</v>
      </c>
      <c r="N5021" s="120"/>
      <c r="O5021" s="58"/>
    </row>
    <row r="5022" spans="13:15" ht="21" customHeight="1" thickBot="1">
      <c r="M5022" s="119">
        <f>'اسماء العملاء'!A2630</f>
        <v>0</v>
      </c>
      <c r="N5022" s="120"/>
      <c r="O5022" s="58"/>
    </row>
    <row r="5023" spans="13:15" ht="21" customHeight="1" thickBot="1">
      <c r="M5023" s="119">
        <f>'اسماء العملاء'!A2631</f>
        <v>0</v>
      </c>
      <c r="N5023" s="120"/>
      <c r="O5023" s="58"/>
    </row>
    <row r="5024" spans="13:15" ht="21" customHeight="1" thickBot="1">
      <c r="M5024" s="119">
        <f>'اسماء العملاء'!A2632</f>
        <v>0</v>
      </c>
      <c r="N5024" s="120"/>
      <c r="O5024" s="58"/>
    </row>
    <row r="5025" spans="13:15" ht="21" customHeight="1" thickBot="1">
      <c r="M5025" s="119">
        <f>'اسماء العملاء'!A2633</f>
        <v>0</v>
      </c>
      <c r="N5025" s="120"/>
      <c r="O5025" s="58"/>
    </row>
    <row r="5026" spans="13:15" ht="21" customHeight="1" thickBot="1">
      <c r="M5026" s="119">
        <f>'اسماء العملاء'!A2634</f>
        <v>0</v>
      </c>
      <c r="N5026" s="120"/>
      <c r="O5026" s="58"/>
    </row>
    <row r="5027" spans="13:15" ht="21" customHeight="1" thickBot="1">
      <c r="M5027" s="119">
        <f>'اسماء العملاء'!A2635</f>
        <v>0</v>
      </c>
      <c r="N5027" s="120"/>
      <c r="O5027" s="58"/>
    </row>
    <row r="5028" spans="13:15" ht="21" customHeight="1" thickBot="1">
      <c r="M5028" s="119">
        <f>'اسماء العملاء'!A2636</f>
        <v>0</v>
      </c>
      <c r="N5028" s="120"/>
      <c r="O5028" s="58"/>
    </row>
    <row r="5029" spans="13:15" ht="21" customHeight="1" thickBot="1">
      <c r="M5029" s="119">
        <f>'اسماء العملاء'!A2637</f>
        <v>0</v>
      </c>
      <c r="N5029" s="120"/>
      <c r="O5029" s="58"/>
    </row>
    <row r="5030" spans="13:15" ht="21" customHeight="1" thickBot="1">
      <c r="M5030" s="119">
        <f>'اسماء العملاء'!A2638</f>
        <v>0</v>
      </c>
      <c r="N5030" s="120"/>
      <c r="O5030" s="58"/>
    </row>
    <row r="5031" spans="13:15" ht="21" customHeight="1" thickBot="1">
      <c r="M5031" s="119">
        <f>'اسماء العملاء'!A2639</f>
        <v>0</v>
      </c>
      <c r="N5031" s="120"/>
      <c r="O5031" s="58"/>
    </row>
    <row r="5032" spans="13:15" ht="21" customHeight="1" thickBot="1">
      <c r="M5032" s="119">
        <f>'اسماء العملاء'!A2640</f>
        <v>0</v>
      </c>
      <c r="N5032" s="120"/>
      <c r="O5032" s="58"/>
    </row>
    <row r="5033" spans="13:15" ht="21" customHeight="1" thickBot="1">
      <c r="M5033" s="119">
        <f>'اسماء العملاء'!A2641</f>
        <v>0</v>
      </c>
      <c r="N5033" s="120"/>
      <c r="O5033" s="58"/>
    </row>
    <row r="5034" spans="13:15" ht="21" customHeight="1" thickBot="1">
      <c r="M5034" s="119">
        <f>'اسماء العملاء'!A2642</f>
        <v>0</v>
      </c>
      <c r="N5034" s="120"/>
      <c r="O5034" s="58"/>
    </row>
    <row r="5035" spans="13:15" ht="21" customHeight="1" thickBot="1">
      <c r="M5035" s="119">
        <f>'اسماء العملاء'!A2643</f>
        <v>0</v>
      </c>
      <c r="N5035" s="120"/>
      <c r="O5035" s="58"/>
    </row>
    <row r="5036" spans="13:15" ht="21" customHeight="1" thickBot="1">
      <c r="M5036" s="119">
        <f>'اسماء العملاء'!A2644</f>
        <v>0</v>
      </c>
      <c r="N5036" s="120"/>
      <c r="O5036" s="58"/>
    </row>
    <row r="5037" spans="13:15" ht="21" customHeight="1" thickBot="1">
      <c r="M5037" s="119">
        <f>'اسماء العملاء'!A2645</f>
        <v>0</v>
      </c>
      <c r="N5037" s="120"/>
      <c r="O5037" s="58"/>
    </row>
    <row r="5038" spans="13:15" ht="21" customHeight="1" thickBot="1">
      <c r="M5038" s="119">
        <f>'اسماء العملاء'!A2646</f>
        <v>0</v>
      </c>
      <c r="N5038" s="120"/>
      <c r="O5038" s="58"/>
    </row>
    <row r="5039" spans="13:15" ht="21" customHeight="1" thickBot="1">
      <c r="M5039" s="119">
        <f>'اسماء العملاء'!A2647</f>
        <v>0</v>
      </c>
      <c r="N5039" s="120"/>
      <c r="O5039" s="58"/>
    </row>
    <row r="5040" spans="13:15" ht="21" customHeight="1" thickBot="1">
      <c r="M5040" s="119">
        <f>'اسماء العملاء'!A2648</f>
        <v>0</v>
      </c>
      <c r="N5040" s="120"/>
      <c r="O5040" s="58"/>
    </row>
    <row r="5041" spans="13:15" ht="21" customHeight="1" thickBot="1">
      <c r="M5041" s="119">
        <f>'اسماء العملاء'!A2649</f>
        <v>0</v>
      </c>
      <c r="N5041" s="120"/>
      <c r="O5041" s="58"/>
    </row>
    <row r="5042" spans="13:15" ht="21" customHeight="1" thickBot="1">
      <c r="M5042" s="119">
        <f>'اسماء العملاء'!A2650</f>
        <v>0</v>
      </c>
      <c r="N5042" s="120"/>
      <c r="O5042" s="58"/>
    </row>
    <row r="5043" spans="13:15" ht="21" customHeight="1" thickBot="1">
      <c r="M5043" s="119">
        <f>'اسماء العملاء'!A2651</f>
        <v>0</v>
      </c>
      <c r="N5043" s="120"/>
      <c r="O5043" s="58"/>
    </row>
    <row r="5044" spans="13:15" ht="21" customHeight="1" thickBot="1">
      <c r="M5044" s="119">
        <f>'اسماء العملاء'!A2652</f>
        <v>0</v>
      </c>
      <c r="N5044" s="120"/>
      <c r="O5044" s="58"/>
    </row>
    <row r="5045" spans="13:15" ht="21" customHeight="1" thickBot="1">
      <c r="M5045" s="119">
        <f>'اسماء العملاء'!A2653</f>
        <v>0</v>
      </c>
      <c r="N5045" s="120"/>
      <c r="O5045" s="58"/>
    </row>
    <row r="5046" spans="13:15" ht="21" customHeight="1" thickBot="1">
      <c r="M5046" s="119">
        <f>'اسماء العملاء'!A2654</f>
        <v>0</v>
      </c>
      <c r="N5046" s="120"/>
      <c r="O5046" s="58"/>
    </row>
    <row r="5047" spans="13:15" ht="21" customHeight="1" thickBot="1">
      <c r="M5047" s="119">
        <f>'اسماء العملاء'!A2655</f>
        <v>0</v>
      </c>
      <c r="N5047" s="120"/>
      <c r="O5047" s="58"/>
    </row>
    <row r="5048" spans="13:15" ht="21" customHeight="1" thickBot="1">
      <c r="M5048" s="119">
        <f>'اسماء العملاء'!A2656</f>
        <v>0</v>
      </c>
      <c r="N5048" s="120"/>
      <c r="O5048" s="58"/>
    </row>
    <row r="5049" spans="13:15" ht="21" customHeight="1" thickBot="1">
      <c r="M5049" s="119">
        <f>'اسماء العملاء'!A2657</f>
        <v>0</v>
      </c>
      <c r="N5049" s="120"/>
      <c r="O5049" s="58"/>
    </row>
    <row r="5050" spans="13:15" ht="21" customHeight="1" thickBot="1">
      <c r="M5050" s="119">
        <f>'اسماء العملاء'!A2658</f>
        <v>0</v>
      </c>
      <c r="N5050" s="120"/>
      <c r="O5050" s="58"/>
    </row>
    <row r="5051" spans="13:15" ht="21" customHeight="1" thickBot="1">
      <c r="M5051" s="119">
        <f>'اسماء العملاء'!A2659</f>
        <v>0</v>
      </c>
      <c r="N5051" s="120"/>
      <c r="O5051" s="58"/>
    </row>
    <row r="5052" spans="13:15" ht="21" customHeight="1" thickBot="1">
      <c r="M5052" s="119">
        <f>'اسماء العملاء'!A2660</f>
        <v>0</v>
      </c>
      <c r="N5052" s="120"/>
      <c r="O5052" s="58"/>
    </row>
    <row r="5053" spans="13:15" ht="21" customHeight="1" thickBot="1">
      <c r="M5053" s="119">
        <f>'اسماء العملاء'!A2661</f>
        <v>0</v>
      </c>
      <c r="N5053" s="120"/>
      <c r="O5053" s="58"/>
    </row>
    <row r="5054" spans="13:15" ht="21" customHeight="1" thickBot="1">
      <c r="M5054" s="119">
        <f>'اسماء العملاء'!A2662</f>
        <v>0</v>
      </c>
      <c r="N5054" s="120"/>
      <c r="O5054" s="58"/>
    </row>
    <row r="5055" spans="13:15" ht="21" customHeight="1" thickBot="1">
      <c r="M5055" s="119">
        <f>'اسماء العملاء'!A2663</f>
        <v>0</v>
      </c>
      <c r="N5055" s="120"/>
      <c r="O5055" s="58"/>
    </row>
    <row r="5056" spans="13:15" ht="21" customHeight="1" thickBot="1">
      <c r="M5056" s="119">
        <f>'اسماء العملاء'!A2664</f>
        <v>0</v>
      </c>
      <c r="N5056" s="120"/>
      <c r="O5056" s="58"/>
    </row>
    <row r="5057" spans="13:15" ht="21" customHeight="1" thickBot="1">
      <c r="M5057" s="119">
        <f>'اسماء العملاء'!A2665</f>
        <v>0</v>
      </c>
      <c r="N5057" s="120"/>
      <c r="O5057" s="58"/>
    </row>
    <row r="5058" spans="13:15" ht="21" customHeight="1" thickBot="1">
      <c r="M5058" s="119">
        <f>'اسماء العملاء'!A2666</f>
        <v>0</v>
      </c>
      <c r="N5058" s="120"/>
      <c r="O5058" s="58"/>
    </row>
    <row r="5059" spans="13:15" ht="21" customHeight="1" thickBot="1">
      <c r="M5059" s="119">
        <f>'اسماء العملاء'!A2667</f>
        <v>0</v>
      </c>
      <c r="N5059" s="120"/>
      <c r="O5059" s="58"/>
    </row>
    <row r="5060" spans="13:15" ht="21" customHeight="1" thickBot="1">
      <c r="M5060" s="119">
        <f>'اسماء العملاء'!A2668</f>
        <v>0</v>
      </c>
      <c r="N5060" s="120"/>
      <c r="O5060" s="58"/>
    </row>
    <row r="5061" spans="13:15" ht="21" customHeight="1" thickBot="1">
      <c r="M5061" s="119">
        <f>'اسماء العملاء'!A2669</f>
        <v>0</v>
      </c>
      <c r="N5061" s="120"/>
      <c r="O5061" s="58"/>
    </row>
    <row r="5062" spans="13:15" ht="21" customHeight="1" thickBot="1">
      <c r="M5062" s="119">
        <f>'اسماء العملاء'!A2670</f>
        <v>0</v>
      </c>
      <c r="N5062" s="120"/>
      <c r="O5062" s="58"/>
    </row>
    <row r="5063" spans="13:15" ht="21" customHeight="1" thickBot="1">
      <c r="M5063" s="119">
        <f>'اسماء العملاء'!A2671</f>
        <v>0</v>
      </c>
      <c r="N5063" s="120"/>
      <c r="O5063" s="58"/>
    </row>
    <row r="5064" spans="13:15" ht="21" customHeight="1" thickBot="1">
      <c r="M5064" s="119">
        <f>'اسماء العملاء'!A2672</f>
        <v>0</v>
      </c>
      <c r="N5064" s="120"/>
      <c r="O5064" s="58"/>
    </row>
    <row r="5065" spans="13:15" ht="21" customHeight="1" thickBot="1">
      <c r="M5065" s="119">
        <f>'اسماء العملاء'!A2673</f>
        <v>0</v>
      </c>
      <c r="N5065" s="120"/>
      <c r="O5065" s="58"/>
    </row>
    <row r="5066" spans="13:15" ht="21" customHeight="1" thickBot="1">
      <c r="M5066" s="119">
        <f>'اسماء العملاء'!A2674</f>
        <v>0</v>
      </c>
      <c r="N5066" s="120"/>
      <c r="O5066" s="58"/>
    </row>
    <row r="5067" spans="13:15" ht="21" customHeight="1" thickBot="1">
      <c r="M5067" s="119">
        <f>'اسماء العملاء'!A2675</f>
        <v>0</v>
      </c>
      <c r="N5067" s="120"/>
      <c r="O5067" s="58"/>
    </row>
    <row r="5068" spans="13:15" ht="21" customHeight="1" thickBot="1">
      <c r="M5068" s="119">
        <f>'اسماء العملاء'!A2676</f>
        <v>0</v>
      </c>
      <c r="N5068" s="120"/>
      <c r="O5068" s="58"/>
    </row>
    <row r="5069" spans="13:15" ht="21" customHeight="1" thickBot="1">
      <c r="M5069" s="119">
        <f>'اسماء العملاء'!A2677</f>
        <v>0</v>
      </c>
      <c r="N5069" s="120"/>
      <c r="O5069" s="58"/>
    </row>
    <row r="5070" spans="13:15" ht="21" customHeight="1" thickBot="1">
      <c r="M5070" s="119">
        <f>'اسماء العملاء'!A2678</f>
        <v>0</v>
      </c>
      <c r="N5070" s="120"/>
      <c r="O5070" s="58"/>
    </row>
    <row r="5071" spans="13:15" ht="21" customHeight="1" thickBot="1">
      <c r="M5071" s="119">
        <f>'اسماء العملاء'!A2679</f>
        <v>0</v>
      </c>
      <c r="N5071" s="120"/>
      <c r="O5071" s="58"/>
    </row>
    <row r="5072" spans="13:15" ht="21" customHeight="1" thickBot="1">
      <c r="M5072" s="119">
        <f>'اسماء العملاء'!A2680</f>
        <v>0</v>
      </c>
      <c r="N5072" s="120"/>
      <c r="O5072" s="58"/>
    </row>
    <row r="5073" spans="13:15" ht="21" customHeight="1" thickBot="1">
      <c r="M5073" s="119">
        <f>'اسماء العملاء'!A2681</f>
        <v>0</v>
      </c>
      <c r="N5073" s="120"/>
      <c r="O5073" s="58"/>
    </row>
    <row r="5074" spans="13:15" ht="21" customHeight="1" thickBot="1">
      <c r="M5074" s="119">
        <f>'اسماء العملاء'!A2682</f>
        <v>0</v>
      </c>
      <c r="N5074" s="120"/>
      <c r="O5074" s="58"/>
    </row>
    <row r="5075" spans="13:15" ht="21" customHeight="1" thickBot="1">
      <c r="M5075" s="119">
        <f>'اسماء العملاء'!A2683</f>
        <v>0</v>
      </c>
      <c r="N5075" s="120"/>
      <c r="O5075" s="58"/>
    </row>
    <row r="5076" spans="13:15" ht="21" customHeight="1" thickBot="1">
      <c r="M5076" s="119">
        <f>'اسماء العملاء'!A2684</f>
        <v>0</v>
      </c>
      <c r="N5076" s="120"/>
      <c r="O5076" s="58"/>
    </row>
    <row r="5077" spans="13:15" ht="21" customHeight="1" thickBot="1">
      <c r="M5077" s="119">
        <f>'اسماء العملاء'!A2685</f>
        <v>0</v>
      </c>
      <c r="N5077" s="120"/>
      <c r="O5077" s="58"/>
    </row>
    <row r="5078" spans="13:15" ht="21" customHeight="1" thickBot="1">
      <c r="M5078" s="119">
        <f>'اسماء العملاء'!A2686</f>
        <v>0</v>
      </c>
      <c r="N5078" s="120"/>
      <c r="O5078" s="58"/>
    </row>
    <row r="5079" spans="13:15" ht="21" customHeight="1" thickBot="1">
      <c r="M5079" s="119">
        <f>'اسماء العملاء'!A2687</f>
        <v>0</v>
      </c>
      <c r="N5079" s="120"/>
      <c r="O5079" s="58"/>
    </row>
    <row r="5080" spans="13:15" ht="21" customHeight="1" thickBot="1">
      <c r="M5080" s="119">
        <f>'اسماء العملاء'!A2688</f>
        <v>0</v>
      </c>
      <c r="N5080" s="120"/>
      <c r="O5080" s="58"/>
    </row>
    <row r="5081" spans="13:15" ht="21" customHeight="1" thickBot="1">
      <c r="M5081" s="119">
        <f>'اسماء العملاء'!A2689</f>
        <v>0</v>
      </c>
      <c r="N5081" s="120"/>
      <c r="O5081" s="58"/>
    </row>
    <row r="5082" spans="13:15" ht="21" customHeight="1" thickBot="1">
      <c r="M5082" s="119">
        <f>'اسماء العملاء'!A2690</f>
        <v>0</v>
      </c>
      <c r="N5082" s="120"/>
      <c r="O5082" s="58"/>
    </row>
    <row r="5083" spans="13:15" ht="21" customHeight="1" thickBot="1">
      <c r="M5083" s="119">
        <f>'اسماء العملاء'!A2691</f>
        <v>0</v>
      </c>
      <c r="N5083" s="120"/>
      <c r="O5083" s="58"/>
    </row>
    <row r="5084" spans="13:15" ht="21" customHeight="1" thickBot="1">
      <c r="M5084" s="119">
        <f>'اسماء العملاء'!A2692</f>
        <v>0</v>
      </c>
      <c r="N5084" s="120"/>
      <c r="O5084" s="58"/>
    </row>
    <row r="5085" spans="13:15" ht="21" customHeight="1" thickBot="1">
      <c r="M5085" s="119">
        <f>'اسماء العملاء'!A2693</f>
        <v>0</v>
      </c>
      <c r="N5085" s="120"/>
      <c r="O5085" s="58"/>
    </row>
    <row r="5086" spans="13:15" ht="21" customHeight="1" thickBot="1">
      <c r="M5086" s="119">
        <f>'اسماء العملاء'!A2694</f>
        <v>0</v>
      </c>
      <c r="N5086" s="120"/>
      <c r="O5086" s="58"/>
    </row>
    <row r="5087" spans="13:15" ht="21" customHeight="1" thickBot="1">
      <c r="M5087" s="119">
        <f>'اسماء العملاء'!A2695</f>
        <v>0</v>
      </c>
      <c r="N5087" s="120"/>
      <c r="O5087" s="58"/>
    </row>
    <row r="5088" spans="13:15" ht="21" customHeight="1" thickBot="1">
      <c r="M5088" s="119">
        <f>'اسماء العملاء'!A2696</f>
        <v>0</v>
      </c>
      <c r="N5088" s="120"/>
      <c r="O5088" s="58"/>
    </row>
    <row r="5089" spans="13:15" ht="21" customHeight="1" thickBot="1">
      <c r="M5089" s="119">
        <f>'اسماء العملاء'!A2697</f>
        <v>0</v>
      </c>
      <c r="N5089" s="120"/>
      <c r="O5089" s="58"/>
    </row>
    <row r="5090" spans="13:15" ht="21" customHeight="1" thickBot="1">
      <c r="M5090" s="119">
        <f>'اسماء العملاء'!A2698</f>
        <v>0</v>
      </c>
      <c r="N5090" s="120"/>
      <c r="O5090" s="58"/>
    </row>
    <row r="5091" spans="13:15" ht="21" customHeight="1" thickBot="1">
      <c r="M5091" s="119">
        <f>'اسماء العملاء'!A2699</f>
        <v>0</v>
      </c>
      <c r="N5091" s="120"/>
      <c r="O5091" s="58"/>
    </row>
    <row r="5092" spans="13:15" ht="21" customHeight="1" thickBot="1">
      <c r="M5092" s="119">
        <f>'اسماء العملاء'!A2700</f>
        <v>0</v>
      </c>
      <c r="N5092" s="120"/>
      <c r="O5092" s="58"/>
    </row>
    <row r="5093" spans="13:15" ht="21" customHeight="1" thickBot="1">
      <c r="M5093" s="119">
        <f>'اسماء العملاء'!A2701</f>
        <v>0</v>
      </c>
      <c r="N5093" s="120"/>
      <c r="O5093" s="58"/>
    </row>
    <row r="5094" spans="13:15" ht="21" customHeight="1" thickBot="1">
      <c r="M5094" s="119">
        <f>'اسماء العملاء'!A2702</f>
        <v>0</v>
      </c>
      <c r="N5094" s="120"/>
      <c r="O5094" s="58"/>
    </row>
    <row r="5095" spans="13:15" ht="21" customHeight="1" thickBot="1">
      <c r="M5095" s="119">
        <f>'اسماء العملاء'!A2703</f>
        <v>0</v>
      </c>
      <c r="N5095" s="120"/>
      <c r="O5095" s="58"/>
    </row>
    <row r="5096" spans="13:15" ht="21" customHeight="1" thickBot="1">
      <c r="M5096" s="119">
        <f>'اسماء العملاء'!A2704</f>
        <v>0</v>
      </c>
      <c r="N5096" s="120"/>
      <c r="O5096" s="58"/>
    </row>
    <row r="5097" spans="13:15" ht="21" customHeight="1" thickBot="1">
      <c r="M5097" s="119">
        <f>'اسماء العملاء'!A2705</f>
        <v>0</v>
      </c>
      <c r="N5097" s="120"/>
      <c r="O5097" s="58"/>
    </row>
    <row r="5098" spans="13:15" ht="21" customHeight="1" thickBot="1">
      <c r="M5098" s="119">
        <f>'اسماء العملاء'!A2706</f>
        <v>0</v>
      </c>
      <c r="N5098" s="120"/>
      <c r="O5098" s="58"/>
    </row>
    <row r="5099" spans="13:15" ht="21" customHeight="1" thickBot="1">
      <c r="M5099" s="119">
        <f>'اسماء العملاء'!A2707</f>
        <v>0</v>
      </c>
      <c r="N5099" s="120"/>
      <c r="O5099" s="58"/>
    </row>
    <row r="5100" spans="13:15" ht="21" customHeight="1" thickBot="1">
      <c r="M5100" s="119">
        <f>'اسماء العملاء'!A2708</f>
        <v>0</v>
      </c>
      <c r="N5100" s="120"/>
      <c r="O5100" s="58"/>
    </row>
    <row r="5101" spans="13:15" ht="21" customHeight="1" thickBot="1">
      <c r="M5101" s="119">
        <f>'اسماء العملاء'!A2709</f>
        <v>0</v>
      </c>
      <c r="N5101" s="120"/>
      <c r="O5101" s="58"/>
    </row>
    <row r="5102" spans="13:15" ht="21" customHeight="1" thickBot="1">
      <c r="M5102" s="119">
        <f>'اسماء العملاء'!A2710</f>
        <v>0</v>
      </c>
      <c r="N5102" s="120"/>
      <c r="O5102" s="58"/>
    </row>
    <row r="5103" spans="13:15" ht="21" customHeight="1" thickBot="1">
      <c r="M5103" s="119">
        <f>'اسماء العملاء'!A2711</f>
        <v>0</v>
      </c>
      <c r="N5103" s="120"/>
      <c r="O5103" s="58"/>
    </row>
    <row r="5104" spans="13:15" ht="21" customHeight="1" thickBot="1">
      <c r="M5104" s="119">
        <f>'اسماء العملاء'!A2712</f>
        <v>0</v>
      </c>
      <c r="N5104" s="120"/>
      <c r="O5104" s="58"/>
    </row>
    <row r="5105" spans="13:15" ht="21" customHeight="1" thickBot="1">
      <c r="M5105" s="119">
        <f>'اسماء العملاء'!A2713</f>
        <v>0</v>
      </c>
      <c r="N5105" s="120"/>
      <c r="O5105" s="58"/>
    </row>
    <row r="5106" spans="13:15" ht="21" customHeight="1" thickBot="1">
      <c r="M5106" s="119">
        <f>'اسماء العملاء'!A2714</f>
        <v>0</v>
      </c>
      <c r="N5106" s="120"/>
      <c r="O5106" s="58"/>
    </row>
    <row r="5107" spans="13:15" ht="21" customHeight="1" thickBot="1">
      <c r="M5107" s="119">
        <f>'اسماء العملاء'!A2715</f>
        <v>0</v>
      </c>
      <c r="N5107" s="120"/>
      <c r="O5107" s="58"/>
    </row>
    <row r="5108" spans="13:15" ht="21" customHeight="1" thickBot="1">
      <c r="M5108" s="119">
        <f>'اسماء العملاء'!A2716</f>
        <v>0</v>
      </c>
      <c r="N5108" s="120"/>
      <c r="O5108" s="58"/>
    </row>
    <row r="5109" spans="13:15" ht="21" customHeight="1" thickBot="1">
      <c r="M5109" s="119">
        <f>'اسماء العملاء'!A2717</f>
        <v>0</v>
      </c>
      <c r="N5109" s="120"/>
      <c r="O5109" s="58"/>
    </row>
    <row r="5110" spans="13:15" ht="21" customHeight="1" thickBot="1">
      <c r="M5110" s="119">
        <f>'اسماء العملاء'!A2718</f>
        <v>0</v>
      </c>
      <c r="N5110" s="120"/>
      <c r="O5110" s="58"/>
    </row>
    <row r="5111" spans="13:15" ht="21" customHeight="1" thickBot="1">
      <c r="M5111" s="119">
        <f>'اسماء العملاء'!A2719</f>
        <v>0</v>
      </c>
      <c r="N5111" s="120"/>
      <c r="O5111" s="58"/>
    </row>
    <row r="5112" spans="13:15" ht="21" customHeight="1" thickBot="1">
      <c r="M5112" s="119">
        <f>'اسماء العملاء'!A2720</f>
        <v>0</v>
      </c>
      <c r="N5112" s="120"/>
      <c r="O5112" s="58"/>
    </row>
    <row r="5113" spans="13:15" ht="21" customHeight="1" thickBot="1">
      <c r="M5113" s="119">
        <f>'اسماء العملاء'!A2721</f>
        <v>0</v>
      </c>
      <c r="N5113" s="120"/>
      <c r="O5113" s="58"/>
    </row>
    <row r="5114" spans="13:15" ht="21" customHeight="1" thickBot="1">
      <c r="M5114" s="119">
        <f>'اسماء العملاء'!A2722</f>
        <v>0</v>
      </c>
      <c r="N5114" s="120"/>
      <c r="O5114" s="58"/>
    </row>
    <row r="5115" spans="13:15" ht="21" customHeight="1" thickBot="1">
      <c r="M5115" s="119">
        <f>'اسماء العملاء'!A2723</f>
        <v>0</v>
      </c>
      <c r="N5115" s="120"/>
      <c r="O5115" s="58"/>
    </row>
    <row r="5116" spans="13:15" ht="21" customHeight="1" thickBot="1">
      <c r="M5116" s="119">
        <f>'اسماء العملاء'!A2724</f>
        <v>0</v>
      </c>
      <c r="N5116" s="120"/>
      <c r="O5116" s="58"/>
    </row>
    <row r="5117" spans="13:15" ht="21" customHeight="1" thickBot="1">
      <c r="M5117" s="119">
        <f>'اسماء العملاء'!A2725</f>
        <v>0</v>
      </c>
      <c r="N5117" s="120"/>
      <c r="O5117" s="58"/>
    </row>
    <row r="5118" spans="13:15" ht="21" customHeight="1" thickBot="1">
      <c r="M5118" s="119">
        <f>'اسماء العملاء'!A2726</f>
        <v>0</v>
      </c>
      <c r="N5118" s="120"/>
      <c r="O5118" s="58"/>
    </row>
    <row r="5119" spans="13:15" ht="21" customHeight="1" thickBot="1">
      <c r="M5119" s="119">
        <f>'اسماء العملاء'!A2727</f>
        <v>0</v>
      </c>
      <c r="N5119" s="120"/>
      <c r="O5119" s="58"/>
    </row>
    <row r="5120" spans="13:15" ht="21" customHeight="1" thickBot="1">
      <c r="M5120" s="119">
        <f>'اسماء العملاء'!A2728</f>
        <v>0</v>
      </c>
      <c r="N5120" s="120"/>
      <c r="O5120" s="58"/>
    </row>
    <row r="5121" spans="13:15" ht="21" customHeight="1" thickBot="1">
      <c r="M5121" s="119">
        <f>'اسماء العملاء'!A2729</f>
        <v>0</v>
      </c>
      <c r="N5121" s="120"/>
      <c r="O5121" s="58"/>
    </row>
    <row r="5122" spans="13:15" ht="21" customHeight="1" thickBot="1">
      <c r="M5122" s="119">
        <f>'اسماء العملاء'!A2730</f>
        <v>0</v>
      </c>
      <c r="N5122" s="120"/>
      <c r="O5122" s="58"/>
    </row>
    <row r="5123" spans="13:15" ht="21" customHeight="1" thickBot="1">
      <c r="M5123" s="119">
        <f>'اسماء العملاء'!A2731</f>
        <v>0</v>
      </c>
      <c r="N5123" s="120"/>
      <c r="O5123" s="58"/>
    </row>
    <row r="5124" spans="13:15" ht="21" customHeight="1" thickBot="1">
      <c r="M5124" s="119">
        <f>'اسماء العملاء'!A2732</f>
        <v>0</v>
      </c>
      <c r="N5124" s="120"/>
      <c r="O5124" s="58"/>
    </row>
    <row r="5125" spans="13:15" ht="21" customHeight="1" thickBot="1">
      <c r="M5125" s="119">
        <f>'اسماء العملاء'!A2733</f>
        <v>0</v>
      </c>
      <c r="N5125" s="120"/>
      <c r="O5125" s="58"/>
    </row>
    <row r="5126" spans="13:15" ht="21" customHeight="1" thickBot="1">
      <c r="M5126" s="119">
        <f>'اسماء العملاء'!A2734</f>
        <v>0</v>
      </c>
      <c r="N5126" s="120"/>
      <c r="O5126" s="58"/>
    </row>
    <row r="5127" spans="13:15" ht="21" customHeight="1" thickBot="1">
      <c r="M5127" s="119">
        <f>'اسماء العملاء'!A2735</f>
        <v>0</v>
      </c>
      <c r="N5127" s="120"/>
      <c r="O5127" s="58"/>
    </row>
    <row r="5128" spans="13:15" ht="21" customHeight="1" thickBot="1">
      <c r="M5128" s="119">
        <f>'اسماء العملاء'!A2736</f>
        <v>0</v>
      </c>
      <c r="N5128" s="120"/>
      <c r="O5128" s="58"/>
    </row>
    <row r="5129" spans="13:15" ht="21" customHeight="1" thickBot="1">
      <c r="M5129" s="119">
        <f>'اسماء العملاء'!A2737</f>
        <v>0</v>
      </c>
      <c r="N5129" s="120"/>
      <c r="O5129" s="58"/>
    </row>
    <row r="5130" spans="13:15" ht="21" customHeight="1" thickBot="1">
      <c r="M5130" s="119">
        <f>'اسماء العملاء'!A2738</f>
        <v>0</v>
      </c>
      <c r="N5130" s="120"/>
      <c r="O5130" s="58"/>
    </row>
    <row r="5131" spans="13:15" ht="21" customHeight="1" thickBot="1">
      <c r="M5131" s="119">
        <f>'اسماء العملاء'!A2739</f>
        <v>0</v>
      </c>
      <c r="N5131" s="120"/>
      <c r="O5131" s="58"/>
    </row>
    <row r="5132" spans="13:15" ht="21" customHeight="1" thickBot="1">
      <c r="M5132" s="119">
        <f>'اسماء العملاء'!A2740</f>
        <v>0</v>
      </c>
      <c r="N5132" s="120"/>
      <c r="O5132" s="58"/>
    </row>
    <row r="5133" spans="13:15" ht="21" customHeight="1" thickBot="1">
      <c r="M5133" s="119">
        <f>'اسماء العملاء'!A2741</f>
        <v>0</v>
      </c>
      <c r="N5133" s="120"/>
      <c r="O5133" s="58"/>
    </row>
    <row r="5134" spans="13:15" ht="21" customHeight="1" thickBot="1">
      <c r="M5134" s="119">
        <f>'اسماء العملاء'!A2742</f>
        <v>0</v>
      </c>
      <c r="N5134" s="120"/>
      <c r="O5134" s="58"/>
    </row>
    <row r="5135" spans="13:15" ht="21" customHeight="1" thickBot="1">
      <c r="M5135" s="119">
        <f>'اسماء العملاء'!A2743</f>
        <v>0</v>
      </c>
      <c r="N5135" s="120"/>
      <c r="O5135" s="58"/>
    </row>
    <row r="5136" spans="13:15" ht="21" customHeight="1" thickBot="1">
      <c r="M5136" s="119">
        <f>'اسماء العملاء'!A2744</f>
        <v>0</v>
      </c>
      <c r="N5136" s="120"/>
      <c r="O5136" s="58"/>
    </row>
    <row r="5137" spans="13:15" ht="21" customHeight="1" thickBot="1">
      <c r="M5137" s="119">
        <f>'اسماء العملاء'!A2745</f>
        <v>0</v>
      </c>
      <c r="N5137" s="120"/>
      <c r="O5137" s="58"/>
    </row>
    <row r="5138" spans="13:15" ht="21" customHeight="1" thickBot="1">
      <c r="M5138" s="119">
        <f>'اسماء العملاء'!A2746</f>
        <v>0</v>
      </c>
      <c r="N5138" s="120"/>
      <c r="O5138" s="58"/>
    </row>
    <row r="5139" spans="13:15" ht="21" customHeight="1" thickBot="1">
      <c r="M5139" s="119">
        <f>'اسماء العملاء'!A2747</f>
        <v>0</v>
      </c>
      <c r="N5139" s="120"/>
      <c r="O5139" s="58"/>
    </row>
    <row r="5140" spans="13:15" ht="21" customHeight="1" thickBot="1">
      <c r="M5140" s="119">
        <f>'اسماء العملاء'!A2748</f>
        <v>0</v>
      </c>
      <c r="N5140" s="120"/>
      <c r="O5140" s="58"/>
    </row>
    <row r="5141" spans="13:15" ht="21" customHeight="1" thickBot="1">
      <c r="M5141" s="119">
        <f>'اسماء العملاء'!A2749</f>
        <v>0</v>
      </c>
      <c r="N5141" s="120"/>
      <c r="O5141" s="58"/>
    </row>
    <row r="5142" spans="13:15" ht="21" customHeight="1" thickBot="1">
      <c r="M5142" s="119">
        <f>'اسماء العملاء'!A2750</f>
        <v>0</v>
      </c>
      <c r="N5142" s="120"/>
      <c r="O5142" s="58"/>
    </row>
    <row r="5143" spans="13:15" ht="21" customHeight="1" thickBot="1">
      <c r="M5143" s="119">
        <f>'اسماء العملاء'!A2751</f>
        <v>0</v>
      </c>
      <c r="N5143" s="120"/>
      <c r="O5143" s="58"/>
    </row>
    <row r="5144" spans="13:15" ht="21" customHeight="1" thickBot="1">
      <c r="M5144" s="119">
        <f>'اسماء العملاء'!A2752</f>
        <v>0</v>
      </c>
      <c r="N5144" s="120"/>
      <c r="O5144" s="58"/>
    </row>
    <row r="5145" spans="13:15" ht="21" customHeight="1" thickBot="1">
      <c r="M5145" s="119">
        <f>'اسماء العملاء'!A2753</f>
        <v>0</v>
      </c>
      <c r="N5145" s="120"/>
      <c r="O5145" s="58"/>
    </row>
    <row r="5146" spans="13:15" ht="21" customHeight="1" thickBot="1">
      <c r="M5146" s="119">
        <f>'اسماء العملاء'!A2754</f>
        <v>0</v>
      </c>
      <c r="N5146" s="120"/>
      <c r="O5146" s="58"/>
    </row>
    <row r="5147" spans="13:15" ht="21" customHeight="1" thickBot="1">
      <c r="M5147" s="119">
        <f>'اسماء العملاء'!A2755</f>
        <v>0</v>
      </c>
      <c r="N5147" s="120"/>
      <c r="O5147" s="58"/>
    </row>
    <row r="5148" spans="13:15" ht="21" customHeight="1" thickBot="1">
      <c r="M5148" s="119">
        <f>'اسماء العملاء'!A2756</f>
        <v>0</v>
      </c>
      <c r="N5148" s="120"/>
      <c r="O5148" s="58"/>
    </row>
    <row r="5149" spans="13:15" ht="21" customHeight="1" thickBot="1">
      <c r="M5149" s="119">
        <f>'اسماء العملاء'!A2757</f>
        <v>0</v>
      </c>
      <c r="N5149" s="120"/>
      <c r="O5149" s="58"/>
    </row>
    <row r="5150" spans="13:15" ht="21" customHeight="1" thickBot="1">
      <c r="M5150" s="119">
        <f>'اسماء العملاء'!A2758</f>
        <v>0</v>
      </c>
      <c r="N5150" s="120"/>
      <c r="O5150" s="58"/>
    </row>
    <row r="5151" spans="13:15" ht="21" customHeight="1" thickBot="1">
      <c r="M5151" s="119">
        <f>'اسماء العملاء'!A2759</f>
        <v>0</v>
      </c>
      <c r="N5151" s="120"/>
      <c r="O5151" s="58"/>
    </row>
    <row r="5152" spans="13:15" ht="21" customHeight="1" thickBot="1">
      <c r="M5152" s="119">
        <f>'اسماء العملاء'!A2760</f>
        <v>0</v>
      </c>
      <c r="N5152" s="120"/>
      <c r="O5152" s="58"/>
    </row>
    <row r="5153" spans="13:15" ht="21" customHeight="1" thickBot="1">
      <c r="M5153" s="119">
        <f>'اسماء العملاء'!A2761</f>
        <v>0</v>
      </c>
      <c r="N5153" s="120"/>
      <c r="O5153" s="58"/>
    </row>
    <row r="5154" spans="13:15" ht="21" customHeight="1" thickBot="1">
      <c r="M5154" s="119">
        <f>'اسماء العملاء'!A2762</f>
        <v>0</v>
      </c>
      <c r="N5154" s="120"/>
      <c r="O5154" s="58"/>
    </row>
    <row r="5155" spans="13:15" ht="21" customHeight="1" thickBot="1">
      <c r="M5155" s="119">
        <f>'اسماء العملاء'!A2763</f>
        <v>0</v>
      </c>
      <c r="N5155" s="120"/>
      <c r="O5155" s="58"/>
    </row>
    <row r="5156" spans="13:15" ht="21" customHeight="1" thickBot="1">
      <c r="M5156" s="119">
        <f>'اسماء العملاء'!A2764</f>
        <v>0</v>
      </c>
      <c r="N5156" s="120"/>
      <c r="O5156" s="58"/>
    </row>
    <row r="5157" spans="13:15" ht="21" customHeight="1" thickBot="1">
      <c r="M5157" s="119">
        <f>'اسماء العملاء'!A2765</f>
        <v>0</v>
      </c>
      <c r="N5157" s="120"/>
      <c r="O5157" s="58"/>
    </row>
    <row r="5158" spans="13:15" ht="21" customHeight="1" thickBot="1">
      <c r="M5158" s="119">
        <f>'اسماء العملاء'!A2766</f>
        <v>0</v>
      </c>
      <c r="N5158" s="120"/>
      <c r="O5158" s="58"/>
    </row>
    <row r="5159" spans="13:15" ht="21" customHeight="1" thickBot="1">
      <c r="M5159" s="119">
        <f>'اسماء العملاء'!A2767</f>
        <v>0</v>
      </c>
      <c r="N5159" s="120"/>
      <c r="O5159" s="58"/>
    </row>
    <row r="5160" spans="13:15" ht="21" customHeight="1" thickBot="1">
      <c r="M5160" s="119">
        <f>'اسماء العملاء'!A2768</f>
        <v>0</v>
      </c>
      <c r="N5160" s="120"/>
      <c r="O5160" s="58"/>
    </row>
    <row r="5161" spans="13:15" ht="21" customHeight="1" thickBot="1">
      <c r="M5161" s="119">
        <f>'اسماء العملاء'!A2769</f>
        <v>0</v>
      </c>
      <c r="N5161" s="120"/>
      <c r="O5161" s="58"/>
    </row>
    <row r="5162" spans="13:15" ht="21" customHeight="1" thickBot="1">
      <c r="M5162" s="119">
        <f>'اسماء العملاء'!A2770</f>
        <v>0</v>
      </c>
      <c r="N5162" s="120"/>
      <c r="O5162" s="58"/>
    </row>
    <row r="5163" spans="13:15" ht="21" customHeight="1" thickBot="1">
      <c r="M5163" s="119">
        <f>'اسماء العملاء'!A2771</f>
        <v>0</v>
      </c>
      <c r="N5163" s="120"/>
      <c r="O5163" s="58"/>
    </row>
    <row r="5164" spans="13:15" ht="21" customHeight="1" thickBot="1">
      <c r="M5164" s="119">
        <f>'اسماء العملاء'!A2772</f>
        <v>0</v>
      </c>
      <c r="N5164" s="120"/>
      <c r="O5164" s="58"/>
    </row>
    <row r="5165" spans="13:15" ht="21" customHeight="1" thickBot="1">
      <c r="M5165" s="119">
        <f>'اسماء العملاء'!A2773</f>
        <v>0</v>
      </c>
      <c r="N5165" s="120"/>
      <c r="O5165" s="58"/>
    </row>
    <row r="5166" spans="13:15" ht="21" customHeight="1" thickBot="1">
      <c r="M5166" s="119">
        <f>'اسماء العملاء'!A2774</f>
        <v>0</v>
      </c>
      <c r="N5166" s="120"/>
      <c r="O5166" s="58"/>
    </row>
    <row r="5167" spans="13:15" ht="21" customHeight="1" thickBot="1">
      <c r="M5167" s="119">
        <f>'اسماء العملاء'!A2775</f>
        <v>0</v>
      </c>
      <c r="N5167" s="120"/>
      <c r="O5167" s="58"/>
    </row>
    <row r="5168" spans="13:15" ht="21" customHeight="1" thickBot="1">
      <c r="M5168" s="119">
        <f>'اسماء العملاء'!A2776</f>
        <v>0</v>
      </c>
      <c r="N5168" s="120"/>
      <c r="O5168" s="58"/>
    </row>
    <row r="5169" spans="13:15" ht="21" customHeight="1" thickBot="1">
      <c r="M5169" s="119">
        <f>'اسماء العملاء'!A2777</f>
        <v>0</v>
      </c>
      <c r="N5169" s="120"/>
      <c r="O5169" s="58"/>
    </row>
    <row r="5170" spans="13:15" ht="21" customHeight="1" thickBot="1">
      <c r="M5170" s="119">
        <f>'اسماء العملاء'!A2778</f>
        <v>0</v>
      </c>
      <c r="N5170" s="120"/>
      <c r="O5170" s="58"/>
    </row>
    <row r="5171" spans="13:15" ht="21" customHeight="1" thickBot="1">
      <c r="M5171" s="119">
        <f>'اسماء العملاء'!A2779</f>
        <v>0</v>
      </c>
      <c r="N5171" s="120"/>
      <c r="O5171" s="58"/>
    </row>
    <row r="5172" spans="13:15" ht="21" customHeight="1" thickBot="1">
      <c r="M5172" s="119">
        <f>'اسماء العملاء'!A2780</f>
        <v>0</v>
      </c>
      <c r="N5172" s="120"/>
      <c r="O5172" s="58"/>
    </row>
    <row r="5173" spans="13:15" ht="21" customHeight="1" thickBot="1">
      <c r="M5173" s="119">
        <f>'اسماء العملاء'!A2781</f>
        <v>0</v>
      </c>
      <c r="N5173" s="120"/>
      <c r="O5173" s="58"/>
    </row>
    <row r="5174" spans="13:15" ht="21" customHeight="1" thickBot="1">
      <c r="M5174" s="119">
        <f>'اسماء العملاء'!A2782</f>
        <v>0</v>
      </c>
      <c r="N5174" s="120"/>
      <c r="O5174" s="58"/>
    </row>
    <row r="5175" spans="13:15" ht="21" customHeight="1" thickBot="1">
      <c r="M5175" s="119">
        <f>'اسماء العملاء'!A2783</f>
        <v>0</v>
      </c>
      <c r="N5175" s="120"/>
      <c r="O5175" s="58"/>
    </row>
    <row r="5176" spans="13:15" ht="21" customHeight="1" thickBot="1">
      <c r="M5176" s="119">
        <f>'اسماء العملاء'!A2784</f>
        <v>0</v>
      </c>
      <c r="N5176" s="120"/>
      <c r="O5176" s="58"/>
    </row>
    <row r="5177" spans="13:15" ht="21" customHeight="1" thickBot="1">
      <c r="M5177" s="119">
        <f>'اسماء العملاء'!A2785</f>
        <v>0</v>
      </c>
      <c r="N5177" s="120"/>
      <c r="O5177" s="58"/>
    </row>
    <row r="5178" spans="13:15" ht="21" customHeight="1" thickBot="1">
      <c r="M5178" s="119">
        <f>'اسماء العملاء'!A2786</f>
        <v>0</v>
      </c>
      <c r="N5178" s="120"/>
      <c r="O5178" s="58"/>
    </row>
    <row r="5179" spans="13:15" ht="21" customHeight="1" thickBot="1">
      <c r="M5179" s="119">
        <f>'اسماء العملاء'!A2787</f>
        <v>0</v>
      </c>
      <c r="N5179" s="120"/>
      <c r="O5179" s="58"/>
    </row>
    <row r="5180" spans="13:15" ht="21" customHeight="1" thickBot="1">
      <c r="M5180" s="119">
        <f>'اسماء العملاء'!A2788</f>
        <v>0</v>
      </c>
      <c r="N5180" s="120"/>
      <c r="O5180" s="58"/>
    </row>
    <row r="5181" spans="13:15" ht="21" customHeight="1" thickBot="1">
      <c r="M5181" s="119">
        <f>'اسماء العملاء'!A2789</f>
        <v>0</v>
      </c>
      <c r="N5181" s="120"/>
      <c r="O5181" s="58"/>
    </row>
    <row r="5182" spans="13:15" ht="21" customHeight="1" thickBot="1">
      <c r="M5182" s="119">
        <f>'اسماء العملاء'!A2790</f>
        <v>0</v>
      </c>
      <c r="N5182" s="120"/>
      <c r="O5182" s="58"/>
    </row>
    <row r="5183" spans="13:15" ht="21" customHeight="1" thickBot="1">
      <c r="M5183" s="119">
        <f>'اسماء العملاء'!A2791</f>
        <v>0</v>
      </c>
      <c r="N5183" s="120"/>
      <c r="O5183" s="58"/>
    </row>
    <row r="5184" spans="13:15" ht="21" customHeight="1" thickBot="1">
      <c r="M5184" s="119">
        <f>'اسماء العملاء'!A2792</f>
        <v>0</v>
      </c>
      <c r="N5184" s="120"/>
      <c r="O5184" s="58"/>
    </row>
    <row r="5185" spans="13:15" ht="21" customHeight="1" thickBot="1">
      <c r="M5185" s="119">
        <f>'اسماء العملاء'!A2793</f>
        <v>0</v>
      </c>
      <c r="N5185" s="120"/>
      <c r="O5185" s="58"/>
    </row>
    <row r="5186" spans="13:15" ht="21" customHeight="1" thickBot="1">
      <c r="M5186" s="119">
        <f>'اسماء العملاء'!A2794</f>
        <v>0</v>
      </c>
      <c r="N5186" s="120"/>
      <c r="O5186" s="58"/>
    </row>
    <row r="5187" spans="13:15" ht="21" customHeight="1" thickBot="1">
      <c r="M5187" s="119">
        <f>'اسماء العملاء'!A2795</f>
        <v>0</v>
      </c>
      <c r="N5187" s="120"/>
      <c r="O5187" s="58"/>
    </row>
    <row r="5188" spans="13:15" ht="21" customHeight="1" thickBot="1">
      <c r="M5188" s="119">
        <f>'اسماء العملاء'!A2796</f>
        <v>0</v>
      </c>
      <c r="N5188" s="120"/>
      <c r="O5188" s="58"/>
    </row>
    <row r="5189" spans="13:15" ht="21" customHeight="1" thickBot="1">
      <c r="M5189" s="119">
        <f>'اسماء العملاء'!A2797</f>
        <v>0</v>
      </c>
      <c r="N5189" s="120"/>
      <c r="O5189" s="58"/>
    </row>
    <row r="5190" spans="13:15" ht="21" customHeight="1" thickBot="1">
      <c r="M5190" s="119">
        <f>'اسماء العملاء'!A2798</f>
        <v>0</v>
      </c>
      <c r="N5190" s="120"/>
      <c r="O5190" s="58"/>
    </row>
    <row r="5191" spans="13:15" ht="21" customHeight="1" thickBot="1">
      <c r="M5191" s="119">
        <f>'اسماء العملاء'!A2799</f>
        <v>0</v>
      </c>
      <c r="N5191" s="120"/>
      <c r="O5191" s="58"/>
    </row>
    <row r="5192" spans="13:15" ht="21" customHeight="1" thickBot="1">
      <c r="M5192" s="119">
        <f>'اسماء العملاء'!A2800</f>
        <v>0</v>
      </c>
      <c r="N5192" s="120"/>
      <c r="O5192" s="58"/>
    </row>
    <row r="5193" spans="13:15" ht="21" customHeight="1" thickBot="1">
      <c r="M5193" s="119">
        <f>'اسماء العملاء'!A2801</f>
        <v>0</v>
      </c>
      <c r="N5193" s="120"/>
      <c r="O5193" s="58"/>
    </row>
    <row r="5194" spans="13:15" ht="21" customHeight="1" thickBot="1">
      <c r="M5194" s="119">
        <f>'اسماء العملاء'!A2802</f>
        <v>0</v>
      </c>
      <c r="N5194" s="120"/>
      <c r="O5194" s="58"/>
    </row>
    <row r="5195" spans="13:15" ht="21" customHeight="1" thickBot="1">
      <c r="M5195" s="119">
        <f>'اسماء العملاء'!A2803</f>
        <v>0</v>
      </c>
      <c r="N5195" s="120"/>
      <c r="O5195" s="58"/>
    </row>
    <row r="5196" spans="13:15" ht="21" customHeight="1" thickBot="1">
      <c r="M5196" s="119">
        <f>'اسماء العملاء'!A2804</f>
        <v>0</v>
      </c>
      <c r="N5196" s="120"/>
      <c r="O5196" s="58"/>
    </row>
    <row r="5197" spans="13:15" ht="21" customHeight="1" thickBot="1">
      <c r="M5197" s="119">
        <f>'اسماء العملاء'!A2805</f>
        <v>0</v>
      </c>
      <c r="N5197" s="120"/>
      <c r="O5197" s="58"/>
    </row>
    <row r="5198" spans="13:15" ht="21" customHeight="1" thickBot="1">
      <c r="M5198" s="119">
        <f>'اسماء العملاء'!A2806</f>
        <v>0</v>
      </c>
      <c r="N5198" s="120"/>
      <c r="O5198" s="58"/>
    </row>
    <row r="5199" spans="13:15" ht="21" customHeight="1" thickBot="1">
      <c r="M5199" s="119">
        <f>'اسماء العملاء'!A2807</f>
        <v>0</v>
      </c>
      <c r="N5199" s="120"/>
      <c r="O5199" s="58"/>
    </row>
    <row r="5200" spans="13:15" ht="21" customHeight="1" thickBot="1">
      <c r="M5200" s="119">
        <f>'اسماء العملاء'!A2808</f>
        <v>0</v>
      </c>
      <c r="N5200" s="120"/>
      <c r="O5200" s="58"/>
    </row>
    <row r="5201" spans="13:15" ht="21" customHeight="1" thickBot="1">
      <c r="M5201" s="119">
        <f>'اسماء العملاء'!A2809</f>
        <v>0</v>
      </c>
      <c r="N5201" s="120"/>
      <c r="O5201" s="58"/>
    </row>
    <row r="5202" spans="13:15" ht="21" customHeight="1" thickBot="1">
      <c r="M5202" s="119">
        <f>'اسماء العملاء'!A2810</f>
        <v>0</v>
      </c>
      <c r="N5202" s="120"/>
      <c r="O5202" s="58"/>
    </row>
    <row r="5203" spans="13:15" ht="21" customHeight="1" thickBot="1">
      <c r="M5203" s="119">
        <f>'اسماء العملاء'!A2811</f>
        <v>0</v>
      </c>
      <c r="N5203" s="120"/>
      <c r="O5203" s="58"/>
    </row>
    <row r="5204" spans="13:15" ht="21" customHeight="1" thickBot="1">
      <c r="M5204" s="119">
        <f>'اسماء العملاء'!A2812</f>
        <v>0</v>
      </c>
      <c r="N5204" s="120"/>
      <c r="O5204" s="58"/>
    </row>
    <row r="5205" spans="13:15" ht="21" customHeight="1" thickBot="1">
      <c r="M5205" s="119">
        <f>'اسماء العملاء'!A2813</f>
        <v>0</v>
      </c>
      <c r="N5205" s="120"/>
      <c r="O5205" s="58"/>
    </row>
    <row r="5206" spans="13:15" ht="21" customHeight="1" thickBot="1">
      <c r="M5206" s="119">
        <f>'اسماء العملاء'!A2814</f>
        <v>0</v>
      </c>
      <c r="N5206" s="120"/>
      <c r="O5206" s="58"/>
    </row>
    <row r="5207" spans="13:15" ht="21" customHeight="1" thickBot="1">
      <c r="M5207" s="119">
        <f>'اسماء العملاء'!A2815</f>
        <v>0</v>
      </c>
      <c r="N5207" s="120"/>
      <c r="O5207" s="58"/>
    </row>
    <row r="5208" spans="13:15" ht="21" customHeight="1" thickBot="1">
      <c r="M5208" s="119">
        <f>'اسماء العملاء'!A2816</f>
        <v>0</v>
      </c>
      <c r="N5208" s="120"/>
      <c r="O5208" s="58"/>
    </row>
    <row r="5209" spans="13:15" ht="21" customHeight="1" thickBot="1">
      <c r="M5209" s="119">
        <f>'اسماء العملاء'!A2817</f>
        <v>0</v>
      </c>
      <c r="N5209" s="120"/>
      <c r="O5209" s="58"/>
    </row>
    <row r="5210" spans="13:15" ht="21" customHeight="1" thickBot="1">
      <c r="M5210" s="119">
        <f>'اسماء العملاء'!A2818</f>
        <v>0</v>
      </c>
      <c r="N5210" s="120"/>
      <c r="O5210" s="58"/>
    </row>
    <row r="5211" spans="13:15" ht="21" customHeight="1" thickBot="1">
      <c r="M5211" s="119">
        <f>'اسماء العملاء'!A2819</f>
        <v>0</v>
      </c>
      <c r="N5211" s="120"/>
      <c r="O5211" s="58"/>
    </row>
    <row r="5212" spans="13:15" ht="21" customHeight="1" thickBot="1">
      <c r="M5212" s="119">
        <f>'اسماء العملاء'!A2820</f>
        <v>0</v>
      </c>
      <c r="N5212" s="120"/>
      <c r="O5212" s="58"/>
    </row>
    <row r="5213" spans="13:15" ht="21" customHeight="1" thickBot="1">
      <c r="M5213" s="119">
        <f>'اسماء العملاء'!A2821</f>
        <v>0</v>
      </c>
      <c r="N5213" s="120"/>
      <c r="O5213" s="58"/>
    </row>
    <row r="5214" spans="13:15" ht="21" customHeight="1" thickBot="1">
      <c r="M5214" s="119">
        <f>'اسماء العملاء'!A2822</f>
        <v>0</v>
      </c>
      <c r="N5214" s="120"/>
      <c r="O5214" s="58"/>
    </row>
    <row r="5215" spans="13:15" ht="21" customHeight="1" thickBot="1">
      <c r="M5215" s="119">
        <f>'اسماء العملاء'!A2823</f>
        <v>0</v>
      </c>
      <c r="N5215" s="120"/>
      <c r="O5215" s="58"/>
    </row>
    <row r="5216" spans="13:15" ht="21" customHeight="1" thickBot="1">
      <c r="M5216" s="119">
        <f>'اسماء العملاء'!A2824</f>
        <v>0</v>
      </c>
      <c r="N5216" s="120"/>
      <c r="O5216" s="58"/>
    </row>
    <row r="5217" spans="13:15" ht="21" customHeight="1" thickBot="1">
      <c r="M5217" s="119">
        <f>'اسماء العملاء'!A2825</f>
        <v>0</v>
      </c>
      <c r="N5217" s="120"/>
      <c r="O5217" s="58"/>
    </row>
    <row r="5218" spans="13:15" ht="21" customHeight="1" thickBot="1">
      <c r="M5218" s="119">
        <f>'اسماء العملاء'!A2826</f>
        <v>0</v>
      </c>
      <c r="N5218" s="120"/>
      <c r="O5218" s="58"/>
    </row>
    <row r="5219" spans="13:15" ht="21" customHeight="1" thickBot="1">
      <c r="M5219" s="119">
        <f>'اسماء العملاء'!A2827</f>
        <v>0</v>
      </c>
      <c r="N5219" s="120"/>
      <c r="O5219" s="58"/>
    </row>
    <row r="5220" spans="13:15" ht="21" customHeight="1" thickBot="1">
      <c r="M5220" s="119">
        <f>'اسماء العملاء'!A2828</f>
        <v>0</v>
      </c>
      <c r="N5220" s="120"/>
      <c r="O5220" s="58"/>
    </row>
    <row r="5221" spans="13:15" ht="21" customHeight="1" thickBot="1">
      <c r="M5221" s="119">
        <f>'اسماء العملاء'!A2829</f>
        <v>0</v>
      </c>
      <c r="N5221" s="120"/>
      <c r="O5221" s="58"/>
    </row>
    <row r="5222" spans="13:15" ht="21" customHeight="1" thickBot="1">
      <c r="M5222" s="119">
        <f>'اسماء العملاء'!A2830</f>
        <v>0</v>
      </c>
      <c r="N5222" s="120"/>
      <c r="O5222" s="58"/>
    </row>
    <row r="5223" spans="13:15" ht="21" customHeight="1" thickBot="1">
      <c r="M5223" s="119">
        <f>'اسماء العملاء'!A2831</f>
        <v>0</v>
      </c>
      <c r="N5223" s="120"/>
      <c r="O5223" s="58"/>
    </row>
    <row r="5224" spans="13:15" ht="21" customHeight="1" thickBot="1">
      <c r="M5224" s="119">
        <f>'اسماء العملاء'!A2832</f>
        <v>0</v>
      </c>
      <c r="N5224" s="120"/>
      <c r="O5224" s="58"/>
    </row>
    <row r="5225" spans="13:15" ht="21" customHeight="1" thickBot="1">
      <c r="M5225" s="119">
        <f>'اسماء العملاء'!A2833</f>
        <v>0</v>
      </c>
      <c r="N5225" s="120"/>
      <c r="O5225" s="58"/>
    </row>
    <row r="5226" spans="13:15" ht="21" customHeight="1" thickBot="1">
      <c r="M5226" s="119">
        <f>'اسماء العملاء'!A2834</f>
        <v>0</v>
      </c>
      <c r="N5226" s="120"/>
      <c r="O5226" s="58"/>
    </row>
    <row r="5227" spans="13:15" ht="21" customHeight="1" thickBot="1">
      <c r="M5227" s="119">
        <f>'اسماء العملاء'!A2835</f>
        <v>0</v>
      </c>
      <c r="N5227" s="120"/>
      <c r="O5227" s="58"/>
    </row>
    <row r="5228" spans="13:15" ht="21" customHeight="1" thickBot="1">
      <c r="M5228" s="119">
        <f>'اسماء العملاء'!A2836</f>
        <v>0</v>
      </c>
      <c r="N5228" s="120"/>
      <c r="O5228" s="58"/>
    </row>
    <row r="5229" spans="13:15" ht="21" customHeight="1" thickBot="1">
      <c r="M5229" s="119">
        <f>'اسماء العملاء'!A2837</f>
        <v>0</v>
      </c>
      <c r="N5229" s="120"/>
      <c r="O5229" s="58"/>
    </row>
    <row r="5230" spans="13:15" ht="21" customHeight="1" thickBot="1">
      <c r="M5230" s="119">
        <f>'اسماء العملاء'!A2838</f>
        <v>0</v>
      </c>
      <c r="N5230" s="120"/>
      <c r="O5230" s="58"/>
    </row>
    <row r="5231" spans="13:15" ht="21" customHeight="1" thickBot="1">
      <c r="M5231" s="119">
        <f>'اسماء العملاء'!A2839</f>
        <v>0</v>
      </c>
      <c r="N5231" s="120"/>
      <c r="O5231" s="58"/>
    </row>
    <row r="5232" spans="13:15" ht="21" customHeight="1" thickBot="1">
      <c r="M5232" s="119">
        <f>'اسماء العملاء'!A2840</f>
        <v>0</v>
      </c>
      <c r="N5232" s="120"/>
      <c r="O5232" s="58"/>
    </row>
    <row r="5233" spans="13:15" ht="21" customHeight="1" thickBot="1">
      <c r="M5233" s="119">
        <f>'اسماء العملاء'!A2841</f>
        <v>0</v>
      </c>
      <c r="N5233" s="120"/>
      <c r="O5233" s="58"/>
    </row>
    <row r="5234" spans="13:15" ht="21" customHeight="1" thickBot="1">
      <c r="M5234" s="119">
        <f>'اسماء العملاء'!A2842</f>
        <v>0</v>
      </c>
      <c r="N5234" s="120"/>
      <c r="O5234" s="58"/>
    </row>
    <row r="5235" spans="13:15" ht="21" customHeight="1" thickBot="1">
      <c r="M5235" s="119">
        <f>'اسماء العملاء'!A2843</f>
        <v>0</v>
      </c>
      <c r="N5235" s="120"/>
      <c r="O5235" s="58"/>
    </row>
    <row r="5236" spans="13:15" ht="21" customHeight="1" thickBot="1">
      <c r="M5236" s="119">
        <f>'اسماء العملاء'!A2844</f>
        <v>0</v>
      </c>
      <c r="N5236" s="120"/>
      <c r="O5236" s="58"/>
    </row>
    <row r="5237" spans="13:15" ht="21" customHeight="1" thickBot="1">
      <c r="M5237" s="119">
        <f>'اسماء العملاء'!A2845</f>
        <v>0</v>
      </c>
      <c r="N5237" s="120"/>
      <c r="O5237" s="58"/>
    </row>
    <row r="5238" spans="13:15" ht="21" customHeight="1" thickBot="1">
      <c r="M5238" s="119">
        <f>'اسماء العملاء'!A2846</f>
        <v>0</v>
      </c>
      <c r="N5238" s="120"/>
      <c r="O5238" s="58"/>
    </row>
    <row r="5239" spans="13:15" ht="21" customHeight="1" thickBot="1">
      <c r="M5239" s="119">
        <f>'اسماء العملاء'!A2847</f>
        <v>0</v>
      </c>
      <c r="N5239" s="120"/>
      <c r="O5239" s="58"/>
    </row>
    <row r="5240" spans="13:15" ht="21" customHeight="1" thickBot="1">
      <c r="M5240" s="119">
        <f>'اسماء العملاء'!A2848</f>
        <v>0</v>
      </c>
      <c r="N5240" s="120"/>
      <c r="O5240" s="58"/>
    </row>
    <row r="5241" spans="13:15" ht="21" customHeight="1" thickBot="1">
      <c r="M5241" s="119">
        <f>'اسماء العملاء'!A2849</f>
        <v>0</v>
      </c>
      <c r="N5241" s="120"/>
      <c r="O5241" s="58"/>
    </row>
    <row r="5242" spans="13:15" ht="21" customHeight="1" thickBot="1">
      <c r="M5242" s="119">
        <f>'اسماء العملاء'!A2850</f>
        <v>0</v>
      </c>
      <c r="N5242" s="120"/>
      <c r="O5242" s="58"/>
    </row>
    <row r="5243" spans="13:15" ht="21" customHeight="1" thickBot="1">
      <c r="M5243" s="119">
        <f>'اسماء العملاء'!A2851</f>
        <v>0</v>
      </c>
      <c r="N5243" s="120"/>
      <c r="O5243" s="58"/>
    </row>
    <row r="5244" spans="13:15" ht="21" customHeight="1" thickBot="1">
      <c r="M5244" s="119">
        <f>'اسماء العملاء'!A2852</f>
        <v>0</v>
      </c>
      <c r="N5244" s="120"/>
      <c r="O5244" s="58"/>
    </row>
    <row r="5245" spans="13:15" ht="21" customHeight="1" thickBot="1">
      <c r="M5245" s="119">
        <f>'اسماء العملاء'!A2853</f>
        <v>0</v>
      </c>
      <c r="N5245" s="120"/>
      <c r="O5245" s="58"/>
    </row>
    <row r="5246" spans="13:15" ht="21" customHeight="1" thickBot="1">
      <c r="M5246" s="119">
        <f>'اسماء العملاء'!A2854</f>
        <v>0</v>
      </c>
      <c r="N5246" s="120"/>
      <c r="O5246" s="58"/>
    </row>
    <row r="5247" spans="13:15" ht="21" customHeight="1" thickBot="1">
      <c r="M5247" s="119">
        <f>'اسماء العملاء'!A2855</f>
        <v>0</v>
      </c>
      <c r="N5247" s="120"/>
      <c r="O5247" s="58"/>
    </row>
    <row r="5248" spans="13:15" ht="21" customHeight="1" thickBot="1">
      <c r="M5248" s="119">
        <f>'اسماء العملاء'!A2856</f>
        <v>0</v>
      </c>
      <c r="N5248" s="120"/>
      <c r="O5248" s="58"/>
    </row>
    <row r="5249" spans="13:15" ht="21" customHeight="1" thickBot="1">
      <c r="M5249" s="119">
        <f>'اسماء العملاء'!A2857</f>
        <v>0</v>
      </c>
      <c r="N5249" s="120"/>
      <c r="O5249" s="58"/>
    </row>
    <row r="5250" spans="13:15" ht="21" customHeight="1" thickBot="1">
      <c r="M5250" s="119">
        <f>'اسماء العملاء'!A2858</f>
        <v>0</v>
      </c>
      <c r="N5250" s="120"/>
      <c r="O5250" s="58"/>
    </row>
    <row r="5251" spans="13:15" ht="21" customHeight="1" thickBot="1">
      <c r="M5251" s="119">
        <f>'اسماء العملاء'!A2859</f>
        <v>0</v>
      </c>
      <c r="N5251" s="120"/>
      <c r="O5251" s="58"/>
    </row>
    <row r="5252" spans="13:15" ht="21" customHeight="1" thickBot="1">
      <c r="M5252" s="119">
        <f>'اسماء العملاء'!A2860</f>
        <v>0</v>
      </c>
      <c r="N5252" s="120"/>
      <c r="O5252" s="58"/>
    </row>
    <row r="5253" spans="13:15" ht="21" customHeight="1" thickBot="1">
      <c r="M5253" s="119">
        <f>'اسماء العملاء'!A2861</f>
        <v>0</v>
      </c>
      <c r="N5253" s="120"/>
      <c r="O5253" s="58"/>
    </row>
    <row r="5254" spans="13:15" ht="21" customHeight="1" thickBot="1">
      <c r="M5254" s="119">
        <f>'اسماء العملاء'!A2862</f>
        <v>0</v>
      </c>
      <c r="N5254" s="120"/>
      <c r="O5254" s="58"/>
    </row>
    <row r="5255" spans="13:15" ht="21" customHeight="1" thickBot="1">
      <c r="M5255" s="119">
        <f>'اسماء العملاء'!A2863</f>
        <v>0</v>
      </c>
      <c r="N5255" s="120"/>
      <c r="O5255" s="58"/>
    </row>
    <row r="5256" spans="13:15" ht="21" customHeight="1" thickBot="1">
      <c r="M5256" s="119">
        <f>'اسماء العملاء'!A2864</f>
        <v>0</v>
      </c>
      <c r="N5256" s="120"/>
      <c r="O5256" s="58"/>
    </row>
    <row r="5257" spans="13:15" ht="21" customHeight="1" thickBot="1">
      <c r="M5257" s="119">
        <f>'اسماء العملاء'!A2865</f>
        <v>0</v>
      </c>
      <c r="N5257" s="120"/>
      <c r="O5257" s="58"/>
    </row>
    <row r="5258" spans="13:15" ht="21" customHeight="1" thickBot="1">
      <c r="M5258" s="119">
        <f>'اسماء العملاء'!A2866</f>
        <v>0</v>
      </c>
      <c r="N5258" s="120"/>
      <c r="O5258" s="58"/>
    </row>
    <row r="5259" spans="13:15" ht="21" customHeight="1" thickBot="1">
      <c r="M5259" s="119">
        <f>'اسماء العملاء'!A2867</f>
        <v>0</v>
      </c>
      <c r="N5259" s="120"/>
      <c r="O5259" s="58"/>
    </row>
    <row r="5260" spans="13:15" ht="21" customHeight="1" thickBot="1">
      <c r="M5260" s="119">
        <f>'اسماء العملاء'!A2868</f>
        <v>0</v>
      </c>
      <c r="N5260" s="120"/>
      <c r="O5260" s="58"/>
    </row>
    <row r="5261" spans="13:15" ht="21" customHeight="1" thickBot="1">
      <c r="M5261" s="119">
        <f>'اسماء العملاء'!A2869</f>
        <v>0</v>
      </c>
      <c r="N5261" s="120"/>
      <c r="O5261" s="58"/>
    </row>
    <row r="5262" spans="13:15" ht="21" customHeight="1" thickBot="1">
      <c r="M5262" s="119">
        <f>'اسماء العملاء'!A2870</f>
        <v>0</v>
      </c>
      <c r="N5262" s="120"/>
      <c r="O5262" s="58"/>
    </row>
    <row r="5263" spans="13:15" ht="21" customHeight="1" thickBot="1">
      <c r="M5263" s="119">
        <f>'اسماء العملاء'!A2871</f>
        <v>0</v>
      </c>
      <c r="N5263" s="120"/>
      <c r="O5263" s="58"/>
    </row>
    <row r="5264" spans="13:15" ht="21" customHeight="1" thickBot="1">
      <c r="M5264" s="119">
        <f>'اسماء العملاء'!A2872</f>
        <v>0</v>
      </c>
      <c r="N5264" s="120"/>
      <c r="O5264" s="58"/>
    </row>
    <row r="5265" spans="13:15" ht="21" customHeight="1" thickBot="1">
      <c r="M5265" s="119">
        <f>'اسماء العملاء'!A2873</f>
        <v>0</v>
      </c>
      <c r="N5265" s="120"/>
      <c r="O5265" s="58"/>
    </row>
    <row r="5266" spans="13:15" ht="21" customHeight="1" thickBot="1">
      <c r="M5266" s="119">
        <f>'اسماء العملاء'!A2874</f>
        <v>0</v>
      </c>
      <c r="N5266" s="120"/>
      <c r="O5266" s="58"/>
    </row>
    <row r="5267" spans="13:15" ht="21" customHeight="1" thickBot="1">
      <c r="M5267" s="119">
        <f>'اسماء العملاء'!A2875</f>
        <v>0</v>
      </c>
      <c r="N5267" s="120"/>
      <c r="O5267" s="58"/>
    </row>
    <row r="5268" spans="13:15" ht="21" customHeight="1" thickBot="1">
      <c r="M5268" s="119">
        <f>'اسماء العملاء'!A2876</f>
        <v>0</v>
      </c>
      <c r="N5268" s="120"/>
      <c r="O5268" s="58"/>
    </row>
    <row r="5269" spans="13:15" ht="21" customHeight="1" thickBot="1">
      <c r="M5269" s="119">
        <f>'اسماء العملاء'!A2877</f>
        <v>0</v>
      </c>
      <c r="N5269" s="120"/>
      <c r="O5269" s="58"/>
    </row>
    <row r="5270" spans="13:15" ht="21" customHeight="1" thickBot="1">
      <c r="M5270" s="119">
        <f>'اسماء العملاء'!A2878</f>
        <v>0</v>
      </c>
      <c r="N5270" s="120"/>
      <c r="O5270" s="58"/>
    </row>
    <row r="5271" spans="13:15" ht="21" customHeight="1" thickBot="1">
      <c r="M5271" s="119">
        <f>'اسماء العملاء'!A2879</f>
        <v>0</v>
      </c>
      <c r="N5271" s="120"/>
      <c r="O5271" s="58"/>
    </row>
    <row r="5272" spans="13:15" ht="21" customHeight="1" thickBot="1">
      <c r="M5272" s="119">
        <f>'اسماء العملاء'!A2880</f>
        <v>0</v>
      </c>
      <c r="N5272" s="120"/>
      <c r="O5272" s="58"/>
    </row>
    <row r="5273" spans="13:15" ht="21" customHeight="1" thickBot="1">
      <c r="M5273" s="119">
        <f>'اسماء العملاء'!A2881</f>
        <v>0</v>
      </c>
      <c r="N5273" s="120"/>
      <c r="O5273" s="58"/>
    </row>
    <row r="5274" spans="13:15" ht="21" customHeight="1" thickBot="1">
      <c r="M5274" s="119">
        <f>'اسماء العملاء'!A2882</f>
        <v>0</v>
      </c>
      <c r="N5274" s="120"/>
      <c r="O5274" s="58"/>
    </row>
    <row r="5275" spans="13:15" ht="21" customHeight="1" thickBot="1">
      <c r="M5275" s="119">
        <f>'اسماء العملاء'!A2883</f>
        <v>0</v>
      </c>
      <c r="N5275" s="120"/>
      <c r="O5275" s="58"/>
    </row>
    <row r="5276" spans="13:15" ht="21" customHeight="1" thickBot="1">
      <c r="M5276" s="119">
        <f>'اسماء العملاء'!A2884</f>
        <v>0</v>
      </c>
      <c r="N5276" s="120"/>
      <c r="O5276" s="58"/>
    </row>
    <row r="5277" spans="13:15" ht="21" customHeight="1" thickBot="1">
      <c r="M5277" s="119">
        <f>'اسماء العملاء'!A2885</f>
        <v>0</v>
      </c>
      <c r="N5277" s="120"/>
      <c r="O5277" s="58"/>
    </row>
    <row r="5278" spans="13:15" ht="21" customHeight="1" thickBot="1">
      <c r="M5278" s="119">
        <f>'اسماء العملاء'!A2886</f>
        <v>0</v>
      </c>
      <c r="N5278" s="120"/>
      <c r="O5278" s="58"/>
    </row>
    <row r="5279" spans="13:15" ht="21" customHeight="1" thickBot="1">
      <c r="M5279" s="119">
        <f>'اسماء العملاء'!A2887</f>
        <v>0</v>
      </c>
      <c r="N5279" s="120"/>
      <c r="O5279" s="58"/>
    </row>
    <row r="5280" spans="13:15" ht="21" customHeight="1" thickBot="1">
      <c r="M5280" s="119">
        <f>'اسماء العملاء'!A2888</f>
        <v>0</v>
      </c>
      <c r="N5280" s="120"/>
      <c r="O5280" s="58"/>
    </row>
    <row r="5281" spans="13:15" ht="21" customHeight="1" thickBot="1">
      <c r="M5281" s="119">
        <f>'اسماء العملاء'!A2889</f>
        <v>0</v>
      </c>
      <c r="N5281" s="120"/>
      <c r="O5281" s="58"/>
    </row>
    <row r="5282" spans="13:15" ht="21" customHeight="1" thickBot="1">
      <c r="M5282" s="119">
        <f>'اسماء العملاء'!A2890</f>
        <v>0</v>
      </c>
      <c r="N5282" s="120"/>
      <c r="O5282" s="58"/>
    </row>
    <row r="5283" spans="13:15" ht="21" customHeight="1" thickBot="1">
      <c r="M5283" s="119">
        <f>'اسماء العملاء'!A2891</f>
        <v>0</v>
      </c>
      <c r="N5283" s="120"/>
      <c r="O5283" s="58"/>
    </row>
    <row r="5284" spans="13:15" ht="21" customHeight="1" thickBot="1">
      <c r="M5284" s="119">
        <f>'اسماء العملاء'!A2892</f>
        <v>0</v>
      </c>
      <c r="N5284" s="120"/>
      <c r="O5284" s="58"/>
    </row>
    <row r="5285" spans="13:15" ht="21" customHeight="1" thickBot="1">
      <c r="M5285" s="119">
        <f>'اسماء العملاء'!A2893</f>
        <v>0</v>
      </c>
      <c r="N5285" s="120"/>
      <c r="O5285" s="58"/>
    </row>
    <row r="5286" spans="13:15" ht="21" customHeight="1" thickBot="1">
      <c r="M5286" s="119">
        <f>'اسماء العملاء'!A2894</f>
        <v>0</v>
      </c>
      <c r="N5286" s="120"/>
      <c r="O5286" s="58"/>
    </row>
    <row r="5287" spans="13:15" ht="21" customHeight="1" thickBot="1">
      <c r="M5287" s="119">
        <f>'اسماء العملاء'!A2895</f>
        <v>0</v>
      </c>
      <c r="N5287" s="120"/>
      <c r="O5287" s="58"/>
    </row>
    <row r="5288" spans="13:15" ht="21" customHeight="1" thickBot="1">
      <c r="M5288" s="119">
        <f>'اسماء العملاء'!A2896</f>
        <v>0</v>
      </c>
      <c r="N5288" s="120"/>
      <c r="O5288" s="58"/>
    </row>
    <row r="5289" spans="13:15" ht="21" customHeight="1" thickBot="1">
      <c r="M5289" s="119">
        <f>'اسماء العملاء'!A2897</f>
        <v>0</v>
      </c>
      <c r="N5289" s="120"/>
      <c r="O5289" s="58"/>
    </row>
    <row r="5290" spans="13:15" ht="21" customHeight="1" thickBot="1">
      <c r="M5290" s="119">
        <f>'اسماء العملاء'!A2898</f>
        <v>0</v>
      </c>
      <c r="N5290" s="120"/>
      <c r="O5290" s="58"/>
    </row>
    <row r="5291" spans="13:15" ht="21" customHeight="1" thickBot="1">
      <c r="M5291" s="119">
        <f>'اسماء العملاء'!A2899</f>
        <v>0</v>
      </c>
      <c r="N5291" s="120"/>
      <c r="O5291" s="58"/>
    </row>
    <row r="5292" spans="13:15" ht="21" customHeight="1" thickBot="1">
      <c r="M5292" s="119">
        <f>'اسماء العملاء'!A2900</f>
        <v>0</v>
      </c>
      <c r="N5292" s="120"/>
      <c r="O5292" s="58"/>
    </row>
    <row r="5293" spans="13:15" ht="21" customHeight="1" thickBot="1">
      <c r="M5293" s="119">
        <f>'اسماء العملاء'!A2901</f>
        <v>0</v>
      </c>
      <c r="N5293" s="120"/>
      <c r="O5293" s="58"/>
    </row>
    <row r="5294" spans="13:15" ht="21" customHeight="1" thickBot="1">
      <c r="M5294" s="119">
        <f>'اسماء العملاء'!A2902</f>
        <v>0</v>
      </c>
      <c r="N5294" s="120"/>
      <c r="O5294" s="58"/>
    </row>
    <row r="5295" spans="13:15" ht="21" customHeight="1" thickBot="1">
      <c r="M5295" s="119">
        <f>'اسماء العملاء'!A2903</f>
        <v>0</v>
      </c>
      <c r="N5295" s="120"/>
      <c r="O5295" s="58"/>
    </row>
    <row r="5296" spans="13:15" ht="21" customHeight="1" thickBot="1">
      <c r="M5296" s="119">
        <f>'اسماء العملاء'!A2904</f>
        <v>0</v>
      </c>
      <c r="N5296" s="120"/>
      <c r="O5296" s="58"/>
    </row>
    <row r="5297" spans="13:15" ht="21" customHeight="1" thickBot="1">
      <c r="M5297" s="119">
        <f>'اسماء العملاء'!A2905</f>
        <v>0</v>
      </c>
      <c r="N5297" s="120"/>
      <c r="O5297" s="58"/>
    </row>
    <row r="5298" spans="13:15" ht="21" customHeight="1" thickBot="1">
      <c r="M5298" s="119">
        <f>'اسماء العملاء'!A2906</f>
        <v>0</v>
      </c>
      <c r="N5298" s="120"/>
      <c r="O5298" s="58"/>
    </row>
    <row r="5299" spans="13:15" ht="21" customHeight="1" thickBot="1">
      <c r="M5299" s="119">
        <f>'اسماء العملاء'!A2907</f>
        <v>0</v>
      </c>
      <c r="N5299" s="120"/>
      <c r="O5299" s="58"/>
    </row>
    <row r="5300" spans="13:15" ht="21" customHeight="1" thickBot="1">
      <c r="M5300" s="119">
        <f>'اسماء العملاء'!A2908</f>
        <v>0</v>
      </c>
      <c r="N5300" s="120"/>
      <c r="O5300" s="58"/>
    </row>
    <row r="5301" spans="13:15" ht="21" customHeight="1" thickBot="1">
      <c r="M5301" s="119">
        <f>'اسماء العملاء'!A2909</f>
        <v>0</v>
      </c>
      <c r="N5301" s="120"/>
      <c r="O5301" s="58"/>
    </row>
    <row r="5302" spans="13:15" ht="21" customHeight="1" thickBot="1">
      <c r="M5302" s="119">
        <f>'اسماء العملاء'!A2910</f>
        <v>0</v>
      </c>
      <c r="N5302" s="120"/>
      <c r="O5302" s="58"/>
    </row>
    <row r="5303" spans="13:15" ht="21" customHeight="1" thickBot="1">
      <c r="M5303" s="119">
        <f>'اسماء العملاء'!A2911</f>
        <v>0</v>
      </c>
      <c r="N5303" s="120"/>
      <c r="O5303" s="58"/>
    </row>
    <row r="5304" spans="13:15" ht="21" customHeight="1" thickBot="1">
      <c r="M5304" s="119">
        <f>'اسماء العملاء'!A2912</f>
        <v>0</v>
      </c>
      <c r="N5304" s="120"/>
      <c r="O5304" s="58"/>
    </row>
    <row r="5305" spans="13:15" ht="21" customHeight="1" thickBot="1">
      <c r="M5305" s="119">
        <f>'اسماء العملاء'!A2913</f>
        <v>0</v>
      </c>
      <c r="N5305" s="120"/>
      <c r="O5305" s="58"/>
    </row>
    <row r="5306" spans="13:15" ht="21" customHeight="1" thickBot="1">
      <c r="M5306" s="119">
        <f>'اسماء العملاء'!A2914</f>
        <v>0</v>
      </c>
      <c r="N5306" s="120"/>
      <c r="O5306" s="58"/>
    </row>
    <row r="5307" spans="13:15" ht="21" customHeight="1" thickBot="1">
      <c r="M5307" s="119">
        <f>'اسماء العملاء'!A2915</f>
        <v>0</v>
      </c>
      <c r="N5307" s="120"/>
      <c r="O5307" s="58"/>
    </row>
    <row r="5308" spans="13:15" ht="21" customHeight="1" thickBot="1">
      <c r="M5308" s="119">
        <f>'اسماء العملاء'!A2916</f>
        <v>0</v>
      </c>
      <c r="N5308" s="120"/>
      <c r="O5308" s="58"/>
    </row>
    <row r="5309" spans="13:15" ht="21" customHeight="1" thickBot="1">
      <c r="M5309" s="119">
        <f>'اسماء العملاء'!A2917</f>
        <v>0</v>
      </c>
      <c r="N5309" s="120"/>
      <c r="O5309" s="58"/>
    </row>
    <row r="5310" spans="13:15" ht="21" customHeight="1" thickBot="1">
      <c r="M5310" s="119">
        <f>'اسماء العملاء'!A2918</f>
        <v>0</v>
      </c>
      <c r="N5310" s="120"/>
      <c r="O5310" s="58"/>
    </row>
    <row r="5311" spans="13:15" ht="21" customHeight="1" thickBot="1">
      <c r="M5311" s="119">
        <f>'اسماء العملاء'!A2919</f>
        <v>0</v>
      </c>
      <c r="N5311" s="120"/>
      <c r="O5311" s="58"/>
    </row>
    <row r="5312" spans="13:15" ht="21" customHeight="1" thickBot="1">
      <c r="M5312" s="119">
        <f>'اسماء العملاء'!A2920</f>
        <v>0</v>
      </c>
      <c r="N5312" s="120"/>
      <c r="O5312" s="58"/>
    </row>
    <row r="5313" spans="13:15" ht="21" customHeight="1" thickBot="1">
      <c r="M5313" s="119">
        <f>'اسماء العملاء'!A2921</f>
        <v>0</v>
      </c>
      <c r="N5313" s="120"/>
      <c r="O5313" s="58"/>
    </row>
    <row r="5314" spans="13:15" ht="21" customHeight="1" thickBot="1">
      <c r="M5314" s="119">
        <f>'اسماء العملاء'!A2922</f>
        <v>0</v>
      </c>
      <c r="N5314" s="120"/>
      <c r="O5314" s="58"/>
    </row>
    <row r="5315" spans="13:15" ht="21" customHeight="1" thickBot="1">
      <c r="M5315" s="119">
        <f>'اسماء العملاء'!A2923</f>
        <v>0</v>
      </c>
      <c r="N5315" s="120"/>
      <c r="O5315" s="58"/>
    </row>
    <row r="5316" spans="13:15" ht="21" customHeight="1" thickBot="1">
      <c r="M5316" s="119">
        <f>'اسماء العملاء'!A2924</f>
        <v>0</v>
      </c>
      <c r="N5316" s="120"/>
      <c r="O5316" s="58"/>
    </row>
    <row r="5317" spans="13:15" ht="21" customHeight="1" thickBot="1">
      <c r="M5317" s="119">
        <f>'اسماء العملاء'!A2925</f>
        <v>0</v>
      </c>
      <c r="N5317" s="120"/>
      <c r="O5317" s="58"/>
    </row>
    <row r="5318" spans="13:15" ht="21" customHeight="1" thickBot="1">
      <c r="M5318" s="119">
        <f>'اسماء العملاء'!A2926</f>
        <v>0</v>
      </c>
      <c r="N5318" s="120"/>
      <c r="O5318" s="58"/>
    </row>
    <row r="5319" spans="13:15" ht="21" customHeight="1" thickBot="1">
      <c r="M5319" s="119">
        <f>'اسماء العملاء'!A2927</f>
        <v>0</v>
      </c>
      <c r="N5319" s="120"/>
      <c r="O5319" s="58"/>
    </row>
    <row r="5320" spans="13:15" ht="21" customHeight="1" thickBot="1">
      <c r="M5320" s="119">
        <f>'اسماء العملاء'!A2928</f>
        <v>0</v>
      </c>
      <c r="N5320" s="120"/>
      <c r="O5320" s="58"/>
    </row>
    <row r="5321" spans="13:15" ht="21" customHeight="1" thickBot="1">
      <c r="M5321" s="119">
        <f>'اسماء العملاء'!A2929</f>
        <v>0</v>
      </c>
      <c r="N5321" s="120"/>
      <c r="O5321" s="58"/>
    </row>
    <row r="5322" spans="13:15" ht="21" customHeight="1" thickBot="1">
      <c r="M5322" s="119">
        <f>'اسماء العملاء'!A2930</f>
        <v>0</v>
      </c>
      <c r="N5322" s="120"/>
      <c r="O5322" s="58"/>
    </row>
    <row r="5323" spans="13:15" ht="21" customHeight="1" thickBot="1">
      <c r="M5323" s="119">
        <f>'اسماء العملاء'!A2931</f>
        <v>0</v>
      </c>
      <c r="N5323" s="120"/>
      <c r="O5323" s="58"/>
    </row>
    <row r="5324" spans="13:15" ht="21" customHeight="1" thickBot="1">
      <c r="M5324" s="119">
        <f>'اسماء العملاء'!A2932</f>
        <v>0</v>
      </c>
      <c r="N5324" s="120"/>
      <c r="O5324" s="58"/>
    </row>
    <row r="5325" spans="13:15" ht="21" customHeight="1" thickBot="1">
      <c r="M5325" s="119">
        <f>'اسماء العملاء'!A2933</f>
        <v>0</v>
      </c>
      <c r="N5325" s="120"/>
      <c r="O5325" s="58"/>
    </row>
    <row r="5326" spans="13:15" ht="21" customHeight="1" thickBot="1">
      <c r="M5326" s="119">
        <f>'اسماء العملاء'!A2934</f>
        <v>0</v>
      </c>
      <c r="N5326" s="120"/>
      <c r="O5326" s="58"/>
    </row>
    <row r="5327" spans="13:15" ht="21" customHeight="1" thickBot="1">
      <c r="M5327" s="119">
        <f>'اسماء العملاء'!A2935</f>
        <v>0</v>
      </c>
      <c r="N5327" s="120"/>
      <c r="O5327" s="58"/>
    </row>
    <row r="5328" spans="13:15" ht="21" customHeight="1" thickBot="1">
      <c r="M5328" s="119">
        <f>'اسماء العملاء'!A2936</f>
        <v>0</v>
      </c>
      <c r="N5328" s="120"/>
      <c r="O5328" s="58"/>
    </row>
    <row r="5329" spans="13:15" ht="21" customHeight="1" thickBot="1">
      <c r="M5329" s="119">
        <f>'اسماء العملاء'!A2937</f>
        <v>0</v>
      </c>
      <c r="N5329" s="120"/>
      <c r="O5329" s="58"/>
    </row>
    <row r="5330" spans="13:15" ht="21" customHeight="1" thickBot="1">
      <c r="M5330" s="119">
        <f>'اسماء العملاء'!A2938</f>
        <v>0</v>
      </c>
      <c r="N5330" s="120"/>
      <c r="O5330" s="58"/>
    </row>
    <row r="5331" spans="13:15" ht="21" customHeight="1" thickBot="1">
      <c r="M5331" s="119">
        <f>'اسماء العملاء'!A2939</f>
        <v>0</v>
      </c>
      <c r="N5331" s="120"/>
      <c r="O5331" s="58"/>
    </row>
    <row r="5332" spans="13:15" ht="21" customHeight="1" thickBot="1">
      <c r="M5332" s="119">
        <f>'اسماء العملاء'!A2940</f>
        <v>0</v>
      </c>
      <c r="N5332" s="120"/>
      <c r="O5332" s="58"/>
    </row>
    <row r="5333" spans="13:15" ht="21" customHeight="1" thickBot="1">
      <c r="M5333" s="119">
        <f>'اسماء العملاء'!A2941</f>
        <v>0</v>
      </c>
      <c r="N5333" s="120"/>
      <c r="O5333" s="58"/>
    </row>
    <row r="5334" spans="13:15" ht="21" customHeight="1" thickBot="1">
      <c r="M5334" s="119">
        <f>'اسماء العملاء'!A2942</f>
        <v>0</v>
      </c>
      <c r="N5334" s="120"/>
      <c r="O5334" s="58"/>
    </row>
    <row r="5335" spans="13:15" ht="21" customHeight="1" thickBot="1">
      <c r="M5335" s="119">
        <f>'اسماء العملاء'!A2943</f>
        <v>0</v>
      </c>
      <c r="N5335" s="120"/>
      <c r="O5335" s="58"/>
    </row>
    <row r="5336" spans="13:15" ht="21" customHeight="1" thickBot="1">
      <c r="M5336" s="119">
        <f>'اسماء العملاء'!A2944</f>
        <v>0</v>
      </c>
      <c r="N5336" s="120"/>
      <c r="O5336" s="58"/>
    </row>
    <row r="5337" spans="13:15" ht="21" customHeight="1" thickBot="1">
      <c r="M5337" s="119">
        <f>'اسماء العملاء'!A2945</f>
        <v>0</v>
      </c>
      <c r="N5337" s="120"/>
      <c r="O5337" s="58"/>
    </row>
    <row r="5338" spans="13:15" ht="21" customHeight="1" thickBot="1">
      <c r="M5338" s="119">
        <f>'اسماء العملاء'!A2946</f>
        <v>0</v>
      </c>
      <c r="N5338" s="120"/>
      <c r="O5338" s="58"/>
    </row>
    <row r="5339" spans="13:15" ht="21" customHeight="1" thickBot="1">
      <c r="M5339" s="119">
        <f>'اسماء العملاء'!A2947</f>
        <v>0</v>
      </c>
      <c r="N5339" s="120"/>
      <c r="O5339" s="58"/>
    </row>
    <row r="5340" spans="13:15" ht="21" customHeight="1" thickBot="1">
      <c r="M5340" s="119">
        <f>'اسماء العملاء'!A2948</f>
        <v>0</v>
      </c>
      <c r="N5340" s="120"/>
      <c r="O5340" s="58"/>
    </row>
    <row r="5341" spans="13:15" ht="21" customHeight="1" thickBot="1">
      <c r="M5341" s="119">
        <f>'اسماء العملاء'!A2949</f>
        <v>0</v>
      </c>
      <c r="N5341" s="120"/>
      <c r="O5341" s="58"/>
    </row>
    <row r="5342" spans="13:15" ht="21" customHeight="1" thickBot="1">
      <c r="M5342" s="119">
        <f>'اسماء العملاء'!A2950</f>
        <v>0</v>
      </c>
      <c r="N5342" s="120"/>
      <c r="O5342" s="58"/>
    </row>
    <row r="5343" spans="13:15" ht="21" customHeight="1" thickBot="1">
      <c r="M5343" s="119">
        <f>'اسماء العملاء'!A2951</f>
        <v>0</v>
      </c>
      <c r="N5343" s="120"/>
      <c r="O5343" s="58"/>
    </row>
    <row r="5344" spans="13:15" ht="21" customHeight="1" thickBot="1">
      <c r="M5344" s="119">
        <f>'اسماء العملاء'!A2952</f>
        <v>0</v>
      </c>
      <c r="N5344" s="120"/>
      <c r="O5344" s="58"/>
    </row>
    <row r="5345" spans="13:15" ht="21" customHeight="1" thickBot="1">
      <c r="M5345" s="119">
        <f>'اسماء العملاء'!A2953</f>
        <v>0</v>
      </c>
      <c r="N5345" s="120"/>
      <c r="O5345" s="58"/>
    </row>
    <row r="5346" spans="13:15" ht="21" customHeight="1" thickBot="1">
      <c r="M5346" s="119">
        <f>'اسماء العملاء'!A2954</f>
        <v>0</v>
      </c>
      <c r="N5346" s="120"/>
      <c r="O5346" s="58"/>
    </row>
    <row r="5347" spans="13:15" ht="21" customHeight="1" thickBot="1">
      <c r="M5347" s="119">
        <f>'اسماء العملاء'!A2955</f>
        <v>0</v>
      </c>
      <c r="N5347" s="120"/>
      <c r="O5347" s="58"/>
    </row>
    <row r="5348" spans="13:15" ht="21" customHeight="1" thickBot="1">
      <c r="M5348" s="119">
        <f>'اسماء العملاء'!A2956</f>
        <v>0</v>
      </c>
      <c r="N5348" s="120"/>
      <c r="O5348" s="58"/>
    </row>
    <row r="5349" spans="13:15" ht="21" customHeight="1" thickBot="1">
      <c r="M5349" s="119">
        <f>'اسماء العملاء'!A2957</f>
        <v>0</v>
      </c>
      <c r="N5349" s="120"/>
      <c r="O5349" s="58"/>
    </row>
    <row r="5350" spans="13:15" ht="21" customHeight="1" thickBot="1">
      <c r="M5350" s="119">
        <f>'اسماء العملاء'!A2958</f>
        <v>0</v>
      </c>
      <c r="N5350" s="120"/>
      <c r="O5350" s="58"/>
    </row>
    <row r="5351" spans="13:15" ht="21" customHeight="1" thickBot="1">
      <c r="M5351" s="119">
        <f>'اسماء العملاء'!A2959</f>
        <v>0</v>
      </c>
      <c r="N5351" s="120"/>
      <c r="O5351" s="58"/>
    </row>
    <row r="5352" spans="13:15" ht="21" customHeight="1" thickBot="1">
      <c r="M5352" s="119">
        <f>'اسماء العملاء'!A2960</f>
        <v>0</v>
      </c>
      <c r="N5352" s="120"/>
      <c r="O5352" s="58"/>
    </row>
    <row r="5353" spans="13:15" ht="21" customHeight="1" thickBot="1">
      <c r="M5353" s="119">
        <f>'اسماء العملاء'!A2961</f>
        <v>0</v>
      </c>
      <c r="N5353" s="120"/>
      <c r="O5353" s="58"/>
    </row>
    <row r="5354" spans="13:15" ht="21" customHeight="1" thickBot="1">
      <c r="M5354" s="119">
        <f>'اسماء العملاء'!A2962</f>
        <v>0</v>
      </c>
      <c r="N5354" s="120"/>
      <c r="O5354" s="58"/>
    </row>
    <row r="5355" spans="13:15" ht="21" customHeight="1" thickBot="1">
      <c r="M5355" s="119">
        <f>'اسماء العملاء'!A2963</f>
        <v>0</v>
      </c>
      <c r="N5355" s="120"/>
      <c r="O5355" s="58"/>
    </row>
    <row r="5356" spans="13:15" ht="21" customHeight="1" thickBot="1">
      <c r="M5356" s="119">
        <f>'اسماء العملاء'!A2964</f>
        <v>0</v>
      </c>
      <c r="N5356" s="120"/>
      <c r="O5356" s="58"/>
    </row>
    <row r="5357" spans="13:15" ht="21" customHeight="1" thickBot="1">
      <c r="M5357" s="119">
        <f>'اسماء العملاء'!A2965</f>
        <v>0</v>
      </c>
      <c r="N5357" s="120"/>
      <c r="O5357" s="58"/>
    </row>
    <row r="5358" spans="13:15" ht="21" customHeight="1" thickBot="1">
      <c r="M5358" s="119">
        <f>'اسماء العملاء'!A2966</f>
        <v>0</v>
      </c>
      <c r="N5358" s="120"/>
      <c r="O5358" s="58"/>
    </row>
    <row r="5359" spans="13:15" ht="21" customHeight="1" thickBot="1">
      <c r="M5359" s="119">
        <f>'اسماء العملاء'!A2967</f>
        <v>0</v>
      </c>
      <c r="N5359" s="120"/>
      <c r="O5359" s="58"/>
    </row>
    <row r="5360" spans="13:15" ht="21" customHeight="1" thickBot="1">
      <c r="M5360" s="119">
        <f>'اسماء العملاء'!A2968</f>
        <v>0</v>
      </c>
      <c r="N5360" s="120"/>
      <c r="O5360" s="58"/>
    </row>
    <row r="5361" spans="13:15" ht="21" customHeight="1" thickBot="1">
      <c r="M5361" s="119">
        <f>'اسماء العملاء'!A2969</f>
        <v>0</v>
      </c>
      <c r="N5361" s="120"/>
      <c r="O5361" s="58"/>
    </row>
    <row r="5362" spans="13:15" ht="21" customHeight="1" thickBot="1">
      <c r="M5362" s="119">
        <f>'اسماء العملاء'!A2970</f>
        <v>0</v>
      </c>
      <c r="N5362" s="120"/>
      <c r="O5362" s="58"/>
    </row>
    <row r="5363" spans="13:15" ht="21" customHeight="1" thickBot="1">
      <c r="M5363" s="119">
        <f>'اسماء العملاء'!A2971</f>
        <v>0</v>
      </c>
      <c r="N5363" s="120"/>
      <c r="O5363" s="58"/>
    </row>
    <row r="5364" spans="13:15" ht="21" customHeight="1" thickBot="1">
      <c r="M5364" s="119">
        <f>'اسماء العملاء'!A2972</f>
        <v>0</v>
      </c>
      <c r="N5364" s="120"/>
      <c r="O5364" s="58"/>
    </row>
    <row r="5365" spans="13:15" ht="21" customHeight="1" thickBot="1">
      <c r="M5365" s="119">
        <f>'اسماء العملاء'!A2973</f>
        <v>0</v>
      </c>
      <c r="N5365" s="120"/>
      <c r="O5365" s="58"/>
    </row>
    <row r="5366" spans="13:15" ht="21" customHeight="1" thickBot="1">
      <c r="M5366" s="119">
        <f>'اسماء العملاء'!A2974</f>
        <v>0</v>
      </c>
      <c r="N5366" s="120"/>
      <c r="O5366" s="58"/>
    </row>
    <row r="5367" spans="13:15" ht="21" customHeight="1" thickBot="1">
      <c r="M5367" s="119">
        <f>'اسماء العملاء'!A2975</f>
        <v>0</v>
      </c>
      <c r="N5367" s="120"/>
      <c r="O5367" s="58"/>
    </row>
    <row r="5368" spans="13:15" ht="21" customHeight="1" thickBot="1">
      <c r="M5368" s="119">
        <f>'اسماء العملاء'!A2976</f>
        <v>0</v>
      </c>
      <c r="N5368" s="120"/>
      <c r="O5368" s="58"/>
    </row>
    <row r="5369" spans="13:15" ht="21" customHeight="1" thickBot="1">
      <c r="M5369" s="119">
        <f>'اسماء العملاء'!A2977</f>
        <v>0</v>
      </c>
      <c r="N5369" s="120"/>
      <c r="O5369" s="58"/>
    </row>
    <row r="5370" spans="13:15" ht="21" customHeight="1" thickBot="1">
      <c r="M5370" s="119">
        <f>'اسماء العملاء'!A2978</f>
        <v>0</v>
      </c>
      <c r="N5370" s="120"/>
      <c r="O5370" s="58"/>
    </row>
    <row r="5371" spans="13:15" ht="21" customHeight="1" thickBot="1">
      <c r="M5371" s="119">
        <f>'اسماء العملاء'!A2979</f>
        <v>0</v>
      </c>
      <c r="N5371" s="120"/>
      <c r="O5371" s="58"/>
    </row>
    <row r="5372" spans="13:15" ht="21" customHeight="1" thickBot="1">
      <c r="M5372" s="119">
        <f>'اسماء العملاء'!A2980</f>
        <v>0</v>
      </c>
      <c r="N5372" s="120"/>
      <c r="O5372" s="58"/>
    </row>
    <row r="5373" spans="13:15" ht="21" customHeight="1" thickBot="1">
      <c r="M5373" s="119">
        <f>'اسماء العملاء'!A2981</f>
        <v>0</v>
      </c>
      <c r="N5373" s="120"/>
      <c r="O5373" s="58"/>
    </row>
    <row r="5374" spans="13:15" ht="21" customHeight="1" thickBot="1">
      <c r="M5374" s="119">
        <f>'اسماء العملاء'!A2982</f>
        <v>0</v>
      </c>
      <c r="N5374" s="120"/>
      <c r="O5374" s="58"/>
    </row>
    <row r="5375" spans="13:15" ht="21" customHeight="1" thickBot="1">
      <c r="M5375" s="119">
        <f>'اسماء العملاء'!A2983</f>
        <v>0</v>
      </c>
      <c r="N5375" s="120"/>
      <c r="O5375" s="58"/>
    </row>
    <row r="5376" spans="13:15" ht="21" customHeight="1" thickBot="1">
      <c r="M5376" s="119">
        <f>'اسماء العملاء'!A2984</f>
        <v>0</v>
      </c>
      <c r="N5376" s="120"/>
      <c r="O5376" s="58"/>
    </row>
    <row r="5377" spans="13:15" ht="21" customHeight="1" thickBot="1">
      <c r="M5377" s="119">
        <f>'اسماء العملاء'!A2985</f>
        <v>0</v>
      </c>
      <c r="N5377" s="120"/>
      <c r="O5377" s="58"/>
    </row>
    <row r="5378" spans="13:15" ht="21" customHeight="1" thickBot="1">
      <c r="M5378" s="119">
        <f>'اسماء العملاء'!A2986</f>
        <v>0</v>
      </c>
      <c r="N5378" s="120"/>
      <c r="O5378" s="58"/>
    </row>
    <row r="5379" spans="13:15" ht="21" customHeight="1" thickBot="1">
      <c r="M5379" s="119">
        <f>'اسماء العملاء'!A2987</f>
        <v>0</v>
      </c>
      <c r="N5379" s="120"/>
      <c r="O5379" s="58"/>
    </row>
    <row r="5380" spans="13:15" ht="21" customHeight="1" thickBot="1">
      <c r="M5380" s="119">
        <f>'اسماء العملاء'!A2988</f>
        <v>0</v>
      </c>
      <c r="N5380" s="120"/>
      <c r="O5380" s="58"/>
    </row>
    <row r="5381" spans="13:15" ht="21" customHeight="1" thickBot="1">
      <c r="M5381" s="119">
        <f>'اسماء العملاء'!A2989</f>
        <v>0</v>
      </c>
      <c r="N5381" s="120"/>
      <c r="O5381" s="58"/>
    </row>
    <row r="5382" spans="13:15" ht="21" customHeight="1" thickBot="1">
      <c r="M5382" s="119">
        <f>'اسماء العملاء'!A2990</f>
        <v>0</v>
      </c>
      <c r="N5382" s="120"/>
      <c r="O5382" s="58"/>
    </row>
    <row r="5383" spans="13:15" ht="21" customHeight="1" thickBot="1">
      <c r="M5383" s="119">
        <f>'اسماء العملاء'!A2991</f>
        <v>0</v>
      </c>
      <c r="N5383" s="120"/>
      <c r="O5383" s="58"/>
    </row>
    <row r="5384" spans="13:15" ht="21" customHeight="1" thickBot="1">
      <c r="M5384" s="119">
        <f>'اسماء العملاء'!A2992</f>
        <v>0</v>
      </c>
      <c r="N5384" s="120"/>
      <c r="O5384" s="58"/>
    </row>
    <row r="5385" spans="13:15" ht="21" customHeight="1" thickBot="1">
      <c r="M5385" s="119">
        <f>'اسماء العملاء'!A2993</f>
        <v>0</v>
      </c>
      <c r="N5385" s="120"/>
      <c r="O5385" s="58"/>
    </row>
    <row r="5386" spans="13:15" ht="21" customHeight="1" thickBot="1">
      <c r="M5386" s="119">
        <f>'اسماء العملاء'!A2994</f>
        <v>0</v>
      </c>
      <c r="N5386" s="120"/>
      <c r="O5386" s="58"/>
    </row>
    <row r="5387" spans="13:15" ht="21" customHeight="1" thickBot="1">
      <c r="M5387" s="119">
        <f>'اسماء العملاء'!A2995</f>
        <v>0</v>
      </c>
      <c r="N5387" s="120"/>
      <c r="O5387" s="58"/>
    </row>
    <row r="5388" spans="13:15" ht="21" customHeight="1" thickBot="1">
      <c r="M5388" s="119">
        <f>'اسماء العملاء'!A2996</f>
        <v>0</v>
      </c>
      <c r="N5388" s="120"/>
      <c r="O5388" s="58"/>
    </row>
    <row r="5389" spans="13:15" ht="21" customHeight="1" thickBot="1">
      <c r="M5389" s="119">
        <f>'اسماء العملاء'!A2997</f>
        <v>0</v>
      </c>
      <c r="N5389" s="120"/>
      <c r="O5389" s="58"/>
    </row>
    <row r="5390" spans="13:15" ht="21" customHeight="1" thickBot="1">
      <c r="M5390" s="119">
        <f>'اسماء العملاء'!A2998</f>
        <v>0</v>
      </c>
      <c r="N5390" s="120"/>
      <c r="O5390" s="58"/>
    </row>
    <row r="5391" spans="13:15" ht="21" customHeight="1" thickBot="1">
      <c r="M5391" s="119">
        <f>'اسماء العملاء'!A2999</f>
        <v>0</v>
      </c>
      <c r="N5391" s="120"/>
      <c r="O5391" s="58"/>
    </row>
    <row r="5392" spans="13:15" ht="21" customHeight="1" thickBot="1">
      <c r="M5392" s="119">
        <f>'اسماء العملاء'!A3000</f>
        <v>0</v>
      </c>
      <c r="N5392" s="120"/>
      <c r="O5392" s="58"/>
    </row>
    <row r="5393" spans="13:15" ht="21" customHeight="1" thickBot="1">
      <c r="M5393" s="119">
        <f>'اسماء العملاء'!A3001</f>
        <v>0</v>
      </c>
      <c r="N5393" s="120"/>
      <c r="O5393" s="58"/>
    </row>
    <row r="5394" spans="13:15" ht="21" customHeight="1" thickBot="1">
      <c r="M5394" s="119">
        <f>'اسماء العملاء'!A3002</f>
        <v>0</v>
      </c>
      <c r="N5394" s="120"/>
      <c r="O5394" s="58"/>
    </row>
    <row r="5395" spans="13:15" ht="21" customHeight="1" thickBot="1">
      <c r="M5395" s="119">
        <f>'اسماء العملاء'!A3003</f>
        <v>0</v>
      </c>
      <c r="N5395" s="120"/>
      <c r="O5395" s="58"/>
    </row>
    <row r="5396" spans="13:15" ht="21" customHeight="1" thickBot="1">
      <c r="M5396" s="119">
        <f>'اسماء العملاء'!A3004</f>
        <v>0</v>
      </c>
      <c r="N5396" s="120"/>
      <c r="O5396" s="58"/>
    </row>
    <row r="5397" spans="13:15" ht="21" customHeight="1" thickBot="1">
      <c r="M5397" s="119">
        <f>'اسماء العملاء'!A3005</f>
        <v>0</v>
      </c>
      <c r="N5397" s="120"/>
      <c r="O5397" s="58"/>
    </row>
    <row r="5398" spans="13:15" ht="21" customHeight="1" thickBot="1">
      <c r="M5398" s="119">
        <f>'اسماء العملاء'!A3006</f>
        <v>0</v>
      </c>
      <c r="N5398" s="120"/>
      <c r="O5398" s="58"/>
    </row>
    <row r="5399" spans="13:15" ht="21" customHeight="1" thickBot="1">
      <c r="M5399" s="119">
        <f>'اسماء العملاء'!A3007</f>
        <v>0</v>
      </c>
      <c r="N5399" s="120"/>
      <c r="O5399" s="58"/>
    </row>
    <row r="5400" spans="13:15" ht="21" customHeight="1" thickBot="1">
      <c r="M5400" s="119">
        <f>'اسماء العملاء'!A3008</f>
        <v>0</v>
      </c>
      <c r="N5400" s="120"/>
      <c r="O5400" s="58"/>
    </row>
    <row r="5401" spans="13:15" ht="21" customHeight="1" thickBot="1">
      <c r="M5401" s="119">
        <f>'اسماء العملاء'!A3009</f>
        <v>0</v>
      </c>
      <c r="N5401" s="120"/>
      <c r="O5401" s="58"/>
    </row>
    <row r="5402" spans="13:15" ht="21" customHeight="1" thickBot="1">
      <c r="M5402" s="119">
        <f>'اسماء العملاء'!A3010</f>
        <v>0</v>
      </c>
      <c r="N5402" s="120"/>
      <c r="O5402" s="58"/>
    </row>
    <row r="5403" spans="13:15" ht="21" customHeight="1" thickBot="1">
      <c r="M5403" s="119">
        <f>'اسماء العملاء'!A3011</f>
        <v>0</v>
      </c>
      <c r="N5403" s="120"/>
      <c r="O5403" s="58"/>
    </row>
    <row r="5404" spans="13:15" ht="21" customHeight="1" thickBot="1">
      <c r="M5404" s="119">
        <f>'اسماء العملاء'!A3012</f>
        <v>0</v>
      </c>
      <c r="N5404" s="120"/>
      <c r="O5404" s="58"/>
    </row>
    <row r="5405" spans="13:15" ht="21" customHeight="1" thickBot="1">
      <c r="M5405" s="119">
        <f>'اسماء العملاء'!A3013</f>
        <v>0</v>
      </c>
      <c r="N5405" s="120"/>
      <c r="O5405" s="58"/>
    </row>
    <row r="5406" spans="13:15" ht="21" customHeight="1" thickBot="1">
      <c r="M5406" s="119">
        <f>'اسماء العملاء'!A3014</f>
        <v>0</v>
      </c>
      <c r="N5406" s="120"/>
      <c r="O5406" s="58"/>
    </row>
    <row r="5407" spans="13:15" ht="21" customHeight="1" thickBot="1">
      <c r="M5407" s="119">
        <f>'اسماء العملاء'!A3015</f>
        <v>0</v>
      </c>
      <c r="N5407" s="120"/>
      <c r="O5407" s="58"/>
    </row>
    <row r="5408" spans="13:15" ht="21" customHeight="1" thickBot="1">
      <c r="M5408" s="119">
        <f>'اسماء العملاء'!A3016</f>
        <v>0</v>
      </c>
      <c r="N5408" s="120"/>
      <c r="O5408" s="58"/>
    </row>
    <row r="5409" spans="13:15" ht="21" customHeight="1" thickBot="1">
      <c r="M5409" s="119">
        <f>'اسماء العملاء'!A3017</f>
        <v>0</v>
      </c>
      <c r="N5409" s="120"/>
      <c r="O5409" s="58"/>
    </row>
    <row r="5410" spans="13:15" ht="21" customHeight="1" thickBot="1">
      <c r="M5410" s="119">
        <f>'اسماء العملاء'!A3018</f>
        <v>0</v>
      </c>
      <c r="N5410" s="120"/>
      <c r="O5410" s="58"/>
    </row>
    <row r="5411" spans="13:15" ht="21" customHeight="1" thickBot="1">
      <c r="M5411" s="119">
        <f>'اسماء العملاء'!A3019</f>
        <v>0</v>
      </c>
      <c r="N5411" s="120"/>
      <c r="O5411" s="58"/>
    </row>
    <row r="5412" spans="13:15" ht="21" customHeight="1" thickBot="1">
      <c r="M5412" s="119">
        <f>'اسماء العملاء'!A3020</f>
        <v>0</v>
      </c>
      <c r="N5412" s="120"/>
      <c r="O5412" s="58"/>
    </row>
    <row r="5413" spans="13:15" ht="21" customHeight="1" thickBot="1">
      <c r="M5413" s="119">
        <f>'اسماء العملاء'!A3021</f>
        <v>0</v>
      </c>
      <c r="N5413" s="120"/>
      <c r="O5413" s="58"/>
    </row>
    <row r="5414" spans="13:15" ht="21" customHeight="1" thickBot="1">
      <c r="M5414" s="119">
        <f>'اسماء العملاء'!A3022</f>
        <v>0</v>
      </c>
      <c r="N5414" s="120"/>
      <c r="O5414" s="58"/>
    </row>
    <row r="5415" spans="13:15" ht="21" customHeight="1" thickBot="1">
      <c r="M5415" s="119">
        <f>'اسماء العملاء'!A3023</f>
        <v>0</v>
      </c>
      <c r="N5415" s="120"/>
      <c r="O5415" s="58"/>
    </row>
    <row r="5416" spans="13:15" ht="21" customHeight="1" thickBot="1">
      <c r="M5416" s="119">
        <f>'اسماء العملاء'!A3024</f>
        <v>0</v>
      </c>
      <c r="N5416" s="120"/>
      <c r="O5416" s="58"/>
    </row>
    <row r="5417" spans="13:15" ht="21" customHeight="1" thickBot="1">
      <c r="M5417" s="119">
        <f>'اسماء العملاء'!A3025</f>
        <v>0</v>
      </c>
      <c r="N5417" s="120"/>
      <c r="O5417" s="58"/>
    </row>
    <row r="5418" spans="13:15" ht="21" customHeight="1" thickBot="1">
      <c r="M5418" s="119">
        <f>'اسماء العملاء'!A3026</f>
        <v>0</v>
      </c>
      <c r="N5418" s="120"/>
      <c r="O5418" s="58"/>
    </row>
    <row r="5419" spans="13:15" ht="21" customHeight="1" thickBot="1">
      <c r="M5419" s="119">
        <f>'اسماء العملاء'!A3027</f>
        <v>0</v>
      </c>
      <c r="N5419" s="120"/>
      <c r="O5419" s="58"/>
    </row>
    <row r="5420" spans="13:15" ht="21" customHeight="1" thickBot="1">
      <c r="M5420" s="119">
        <f>'اسماء العملاء'!A3028</f>
        <v>0</v>
      </c>
      <c r="N5420" s="120"/>
      <c r="O5420" s="58"/>
    </row>
    <row r="5421" spans="13:15" ht="21" customHeight="1" thickBot="1">
      <c r="M5421" s="119">
        <f>'اسماء العملاء'!A3029</f>
        <v>0</v>
      </c>
      <c r="N5421" s="120"/>
      <c r="O5421" s="58"/>
    </row>
    <row r="5422" spans="13:15" ht="21" customHeight="1" thickBot="1">
      <c r="M5422" s="119">
        <f>'اسماء العملاء'!A3030</f>
        <v>0</v>
      </c>
      <c r="N5422" s="120"/>
      <c r="O5422" s="58"/>
    </row>
    <row r="5423" spans="13:15" ht="21" customHeight="1" thickBot="1">
      <c r="M5423" s="119">
        <f>'اسماء العملاء'!A3031</f>
        <v>0</v>
      </c>
      <c r="N5423" s="120"/>
      <c r="O5423" s="58"/>
    </row>
    <row r="5424" spans="13:15" ht="21" customHeight="1" thickBot="1">
      <c r="M5424" s="119">
        <f>'اسماء العملاء'!A3032</f>
        <v>0</v>
      </c>
      <c r="N5424" s="120"/>
      <c r="O5424" s="58"/>
    </row>
    <row r="5425" spans="13:15" ht="21" customHeight="1" thickBot="1">
      <c r="M5425" s="119">
        <f>'اسماء العملاء'!A3033</f>
        <v>0</v>
      </c>
      <c r="N5425" s="120"/>
      <c r="O5425" s="58"/>
    </row>
    <row r="5426" spans="13:15" ht="21" customHeight="1" thickBot="1">
      <c r="M5426" s="119">
        <f>'اسماء العملاء'!A3034</f>
        <v>0</v>
      </c>
      <c r="N5426" s="120"/>
      <c r="O5426" s="58"/>
    </row>
    <row r="5427" spans="13:15" ht="21" customHeight="1" thickBot="1">
      <c r="M5427" s="119">
        <f>'اسماء العملاء'!A3035</f>
        <v>0</v>
      </c>
      <c r="N5427" s="120"/>
      <c r="O5427" s="58"/>
    </row>
    <row r="5428" spans="13:15" ht="21" customHeight="1" thickBot="1">
      <c r="M5428" s="119">
        <f>'اسماء العملاء'!A3036</f>
        <v>0</v>
      </c>
      <c r="N5428" s="120"/>
      <c r="O5428" s="58"/>
    </row>
    <row r="5429" spans="13:15" ht="21" customHeight="1" thickBot="1">
      <c r="M5429" s="119">
        <f>'اسماء العملاء'!A3037</f>
        <v>0</v>
      </c>
      <c r="N5429" s="120"/>
      <c r="O5429" s="58"/>
    </row>
    <row r="5430" spans="13:15" ht="21" customHeight="1" thickBot="1">
      <c r="M5430" s="119">
        <f>'اسماء العملاء'!A3038</f>
        <v>0</v>
      </c>
      <c r="N5430" s="120"/>
      <c r="O5430" s="58"/>
    </row>
    <row r="5431" spans="13:15" ht="21" customHeight="1" thickBot="1">
      <c r="M5431" s="119">
        <f>'اسماء العملاء'!A3039</f>
        <v>0</v>
      </c>
      <c r="N5431" s="120"/>
      <c r="O5431" s="58"/>
    </row>
    <row r="5432" spans="13:15" ht="21" customHeight="1" thickBot="1">
      <c r="M5432" s="119">
        <f>'اسماء العملاء'!A3040</f>
        <v>0</v>
      </c>
      <c r="N5432" s="120"/>
      <c r="O5432" s="58"/>
    </row>
    <row r="5433" spans="13:15" ht="21" customHeight="1" thickBot="1">
      <c r="M5433" s="119">
        <f>'اسماء العملاء'!A3041</f>
        <v>0</v>
      </c>
      <c r="N5433" s="120"/>
      <c r="O5433" s="58"/>
    </row>
    <row r="5434" spans="13:15" ht="21" customHeight="1" thickBot="1">
      <c r="M5434" s="119">
        <f>'اسماء العملاء'!A3042</f>
        <v>0</v>
      </c>
      <c r="N5434" s="120"/>
      <c r="O5434" s="58"/>
    </row>
    <row r="5435" spans="13:15" ht="21" customHeight="1" thickBot="1">
      <c r="M5435" s="119">
        <f>'اسماء العملاء'!A3043</f>
        <v>0</v>
      </c>
      <c r="N5435" s="120"/>
      <c r="O5435" s="58"/>
    </row>
    <row r="5436" spans="13:15" ht="21" customHeight="1" thickBot="1">
      <c r="M5436" s="119">
        <f>'اسماء العملاء'!A3044</f>
        <v>0</v>
      </c>
      <c r="N5436" s="120"/>
      <c r="O5436" s="58"/>
    </row>
    <row r="5437" spans="13:15" ht="21" customHeight="1" thickBot="1">
      <c r="M5437" s="119">
        <f>'اسماء العملاء'!A3045</f>
        <v>0</v>
      </c>
      <c r="N5437" s="120"/>
      <c r="O5437" s="58"/>
    </row>
    <row r="5438" spans="13:15" ht="21" customHeight="1" thickBot="1">
      <c r="M5438" s="119">
        <f>'اسماء العملاء'!A3046</f>
        <v>0</v>
      </c>
      <c r="N5438" s="120"/>
      <c r="O5438" s="58"/>
    </row>
    <row r="5439" spans="13:15" ht="21" customHeight="1" thickBot="1">
      <c r="M5439" s="119">
        <f>'اسماء العملاء'!A3047</f>
        <v>0</v>
      </c>
      <c r="N5439" s="120"/>
      <c r="O5439" s="58"/>
    </row>
    <row r="5440" spans="13:15" ht="21" customHeight="1" thickBot="1">
      <c r="M5440" s="119">
        <f>'اسماء العملاء'!A3048</f>
        <v>0</v>
      </c>
      <c r="N5440" s="120"/>
      <c r="O5440" s="58"/>
    </row>
    <row r="5441" spans="13:15" ht="21" customHeight="1" thickBot="1">
      <c r="M5441" s="119">
        <f>'اسماء العملاء'!A3049</f>
        <v>0</v>
      </c>
      <c r="N5441" s="120"/>
      <c r="O5441" s="58"/>
    </row>
    <row r="5442" spans="13:15" ht="21" customHeight="1" thickBot="1">
      <c r="M5442" s="119">
        <f>'اسماء العملاء'!A3050</f>
        <v>0</v>
      </c>
      <c r="N5442" s="120"/>
      <c r="O5442" s="58"/>
    </row>
    <row r="5443" spans="13:15" ht="21" customHeight="1" thickBot="1">
      <c r="M5443" s="119">
        <f>'اسماء العملاء'!A3051</f>
        <v>0</v>
      </c>
      <c r="N5443" s="120"/>
      <c r="O5443" s="58"/>
    </row>
    <row r="5444" spans="13:15" ht="21" customHeight="1" thickBot="1">
      <c r="M5444" s="119">
        <f>'اسماء العملاء'!A3052</f>
        <v>0</v>
      </c>
      <c r="N5444" s="120"/>
      <c r="O5444" s="58"/>
    </row>
    <row r="5445" spans="13:15" ht="21" customHeight="1" thickBot="1">
      <c r="M5445" s="119">
        <f>'اسماء العملاء'!A3053</f>
        <v>0</v>
      </c>
      <c r="N5445" s="120"/>
      <c r="O5445" s="58"/>
    </row>
    <row r="5446" spans="13:15" ht="21" customHeight="1" thickBot="1">
      <c r="M5446" s="119">
        <f>'اسماء العملاء'!A3054</f>
        <v>0</v>
      </c>
      <c r="N5446" s="120"/>
      <c r="O5446" s="58"/>
    </row>
    <row r="5447" spans="13:15" ht="21" customHeight="1" thickBot="1">
      <c r="M5447" s="119">
        <f>'اسماء العملاء'!A3055</f>
        <v>0</v>
      </c>
      <c r="N5447" s="120"/>
      <c r="O5447" s="58"/>
    </row>
    <row r="5448" spans="13:15" ht="21" customHeight="1" thickBot="1">
      <c r="M5448" s="119">
        <f>'اسماء العملاء'!A3056</f>
        <v>0</v>
      </c>
      <c r="N5448" s="120"/>
      <c r="O5448" s="58"/>
    </row>
    <row r="5449" spans="13:15" ht="21" customHeight="1" thickBot="1">
      <c r="M5449" s="119">
        <f>'اسماء العملاء'!A3057</f>
        <v>0</v>
      </c>
      <c r="N5449" s="120"/>
      <c r="O5449" s="58"/>
    </row>
    <row r="5450" spans="13:15" ht="21" customHeight="1" thickBot="1">
      <c r="M5450" s="119">
        <f>'اسماء العملاء'!A3058</f>
        <v>0</v>
      </c>
      <c r="N5450" s="120"/>
      <c r="O5450" s="58"/>
    </row>
    <row r="5451" spans="13:15" ht="21" customHeight="1" thickBot="1">
      <c r="M5451" s="119">
        <f>'اسماء العملاء'!A3059</f>
        <v>0</v>
      </c>
      <c r="N5451" s="120"/>
      <c r="O5451" s="58"/>
    </row>
    <row r="5452" spans="13:15" ht="21" customHeight="1" thickBot="1">
      <c r="M5452" s="119">
        <f>'اسماء العملاء'!A3060</f>
        <v>0</v>
      </c>
      <c r="N5452" s="120"/>
      <c r="O5452" s="58"/>
    </row>
    <row r="5453" spans="13:15" ht="21" customHeight="1" thickBot="1">
      <c r="M5453" s="119">
        <f>'اسماء العملاء'!A3061</f>
        <v>0</v>
      </c>
      <c r="N5453" s="120"/>
      <c r="O5453" s="58"/>
    </row>
    <row r="5454" spans="13:15" ht="21" customHeight="1" thickBot="1">
      <c r="M5454" s="119">
        <f>'اسماء العملاء'!A3062</f>
        <v>0</v>
      </c>
      <c r="N5454" s="120"/>
      <c r="O5454" s="58"/>
    </row>
    <row r="5455" spans="13:15" ht="21" customHeight="1" thickBot="1">
      <c r="M5455" s="119">
        <f>'اسماء العملاء'!A3063</f>
        <v>0</v>
      </c>
      <c r="N5455" s="120"/>
      <c r="O5455" s="58"/>
    </row>
    <row r="5456" spans="13:15" ht="21" customHeight="1" thickBot="1">
      <c r="M5456" s="119">
        <f>'اسماء العملاء'!A3064</f>
        <v>0</v>
      </c>
      <c r="N5456" s="120"/>
      <c r="O5456" s="58"/>
    </row>
    <row r="5457" spans="13:15" ht="21" customHeight="1" thickBot="1">
      <c r="M5457" s="119">
        <f>'اسماء العملاء'!A3065</f>
        <v>0</v>
      </c>
      <c r="N5457" s="120"/>
      <c r="O5457" s="58"/>
    </row>
    <row r="5458" spans="13:15" ht="21" customHeight="1" thickBot="1">
      <c r="M5458" s="119">
        <f>'اسماء العملاء'!A3066</f>
        <v>0</v>
      </c>
      <c r="N5458" s="120"/>
      <c r="O5458" s="58"/>
    </row>
    <row r="5459" spans="13:15" ht="21" customHeight="1" thickBot="1">
      <c r="M5459" s="119">
        <f>'اسماء العملاء'!A3067</f>
        <v>0</v>
      </c>
      <c r="N5459" s="120"/>
      <c r="O5459" s="58"/>
    </row>
    <row r="5460" spans="13:15" ht="21" customHeight="1" thickBot="1">
      <c r="M5460" s="119">
        <f>'اسماء العملاء'!A3068</f>
        <v>0</v>
      </c>
      <c r="N5460" s="120"/>
      <c r="O5460" s="58"/>
    </row>
    <row r="5461" spans="13:15" ht="21" customHeight="1" thickBot="1">
      <c r="M5461" s="119">
        <f>'اسماء العملاء'!A3069</f>
        <v>0</v>
      </c>
      <c r="N5461" s="120"/>
      <c r="O5461" s="58"/>
    </row>
    <row r="5462" spans="13:15" ht="21" customHeight="1" thickBot="1">
      <c r="M5462" s="119">
        <f>'اسماء العملاء'!A3070</f>
        <v>0</v>
      </c>
      <c r="N5462" s="120"/>
      <c r="O5462" s="58"/>
    </row>
    <row r="5463" spans="13:15" ht="21" customHeight="1" thickBot="1">
      <c r="M5463" s="119">
        <f>'اسماء العملاء'!A3071</f>
        <v>0</v>
      </c>
      <c r="N5463" s="120"/>
      <c r="O5463" s="58"/>
    </row>
    <row r="5464" spans="13:15" ht="21" customHeight="1" thickBot="1">
      <c r="M5464" s="119">
        <f>'اسماء العملاء'!A3072</f>
        <v>0</v>
      </c>
      <c r="N5464" s="120"/>
      <c r="O5464" s="58"/>
    </row>
    <row r="5465" spans="13:15" ht="21" customHeight="1" thickBot="1">
      <c r="M5465" s="119">
        <f>'اسماء العملاء'!A3073</f>
        <v>0</v>
      </c>
      <c r="N5465" s="120"/>
      <c r="O5465" s="58"/>
    </row>
    <row r="5466" spans="13:15" ht="21" customHeight="1" thickBot="1">
      <c r="M5466" s="119">
        <f>'اسماء العملاء'!A3074</f>
        <v>0</v>
      </c>
      <c r="N5466" s="120"/>
      <c r="O5466" s="58"/>
    </row>
    <row r="5467" spans="13:15" ht="21" customHeight="1" thickBot="1">
      <c r="M5467" s="119">
        <f>'اسماء العملاء'!A3075</f>
        <v>0</v>
      </c>
      <c r="N5467" s="120"/>
      <c r="O5467" s="58"/>
    </row>
    <row r="5468" spans="13:15" ht="21" customHeight="1" thickBot="1">
      <c r="M5468" s="119">
        <f>'اسماء العملاء'!A3076</f>
        <v>0</v>
      </c>
      <c r="N5468" s="120"/>
      <c r="O5468" s="58"/>
    </row>
    <row r="5469" spans="13:15" ht="21" customHeight="1" thickBot="1">
      <c r="M5469" s="119">
        <f>'اسماء العملاء'!A3077</f>
        <v>0</v>
      </c>
      <c r="N5469" s="120"/>
      <c r="O5469" s="58"/>
    </row>
    <row r="5470" spans="13:15" ht="21" customHeight="1" thickBot="1">
      <c r="M5470" s="119">
        <f>'اسماء العملاء'!A3078</f>
        <v>0</v>
      </c>
      <c r="N5470" s="120"/>
      <c r="O5470" s="58"/>
    </row>
    <row r="5471" spans="13:15" ht="21" customHeight="1" thickBot="1">
      <c r="M5471" s="119">
        <f>'اسماء العملاء'!A3079</f>
        <v>0</v>
      </c>
      <c r="N5471" s="120"/>
      <c r="O5471" s="58"/>
    </row>
    <row r="5472" spans="13:15" ht="21" customHeight="1" thickBot="1">
      <c r="M5472" s="119">
        <f>'اسماء العملاء'!A3080</f>
        <v>0</v>
      </c>
      <c r="N5472" s="120"/>
      <c r="O5472" s="58"/>
    </row>
    <row r="5473" spans="13:15" ht="21" customHeight="1" thickBot="1">
      <c r="M5473" s="119">
        <f>'اسماء العملاء'!A3081</f>
        <v>0</v>
      </c>
      <c r="N5473" s="120"/>
      <c r="O5473" s="58"/>
    </row>
    <row r="5474" spans="13:15" ht="21" customHeight="1" thickBot="1">
      <c r="M5474" s="119">
        <f>'اسماء العملاء'!A3082</f>
        <v>0</v>
      </c>
      <c r="N5474" s="120"/>
      <c r="O5474" s="58"/>
    </row>
    <row r="5475" spans="13:15" ht="21" customHeight="1" thickBot="1">
      <c r="M5475" s="119">
        <f>'اسماء العملاء'!A3083</f>
        <v>0</v>
      </c>
      <c r="N5475" s="120"/>
      <c r="O5475" s="58"/>
    </row>
    <row r="5476" spans="13:15" ht="21" customHeight="1" thickBot="1">
      <c r="M5476" s="119">
        <f>'اسماء العملاء'!A3084</f>
        <v>0</v>
      </c>
      <c r="N5476" s="120"/>
      <c r="O5476" s="58"/>
    </row>
    <row r="5477" spans="13:15" ht="21" customHeight="1" thickBot="1">
      <c r="M5477" s="119">
        <f>'اسماء العملاء'!A3085</f>
        <v>0</v>
      </c>
      <c r="N5477" s="120"/>
      <c r="O5477" s="58"/>
    </row>
    <row r="5478" spans="13:15" ht="21" customHeight="1" thickBot="1">
      <c r="M5478" s="119">
        <f>'اسماء العملاء'!A3086</f>
        <v>0</v>
      </c>
      <c r="N5478" s="120"/>
      <c r="O5478" s="58"/>
    </row>
    <row r="5479" spans="13:15" ht="21" customHeight="1" thickBot="1">
      <c r="M5479" s="119">
        <f>'اسماء العملاء'!A3087</f>
        <v>0</v>
      </c>
      <c r="N5479" s="120"/>
      <c r="O5479" s="58"/>
    </row>
    <row r="5480" spans="13:15" ht="21" customHeight="1" thickBot="1">
      <c r="M5480" s="119">
        <f>'اسماء العملاء'!A3088</f>
        <v>0</v>
      </c>
      <c r="N5480" s="120"/>
      <c r="O5480" s="58"/>
    </row>
    <row r="5481" spans="13:15" ht="21" customHeight="1" thickBot="1">
      <c r="M5481" s="119">
        <f>'اسماء العملاء'!A3089</f>
        <v>0</v>
      </c>
      <c r="N5481" s="120"/>
      <c r="O5481" s="58"/>
    </row>
    <row r="5482" spans="13:15" ht="21" customHeight="1" thickBot="1">
      <c r="M5482" s="119">
        <f>'اسماء العملاء'!A3090</f>
        <v>0</v>
      </c>
      <c r="N5482" s="120"/>
      <c r="O5482" s="58"/>
    </row>
    <row r="5483" spans="13:15" ht="21" customHeight="1" thickBot="1">
      <c r="M5483" s="119">
        <f>'اسماء العملاء'!A3091</f>
        <v>0</v>
      </c>
      <c r="N5483" s="120"/>
      <c r="O5483" s="58"/>
    </row>
    <row r="5484" spans="13:15" ht="21" customHeight="1" thickBot="1">
      <c r="M5484" s="119">
        <f>'اسماء العملاء'!A3092</f>
        <v>0</v>
      </c>
      <c r="N5484" s="120"/>
      <c r="O5484" s="58"/>
    </row>
    <row r="5485" spans="13:15" ht="21" customHeight="1" thickBot="1">
      <c r="M5485" s="119">
        <f>'اسماء العملاء'!A3093</f>
        <v>0</v>
      </c>
      <c r="N5485" s="120"/>
      <c r="O5485" s="58"/>
    </row>
    <row r="5486" spans="13:15" ht="21" customHeight="1" thickBot="1">
      <c r="M5486" s="119">
        <f>'اسماء العملاء'!A3094</f>
        <v>0</v>
      </c>
      <c r="N5486" s="120"/>
      <c r="O5486" s="58"/>
    </row>
    <row r="5487" spans="13:15" ht="21" customHeight="1" thickBot="1">
      <c r="M5487" s="119">
        <f>'اسماء العملاء'!A3095</f>
        <v>0</v>
      </c>
      <c r="N5487" s="120"/>
      <c r="O5487" s="58"/>
    </row>
    <row r="5488" spans="13:15" ht="21" customHeight="1" thickBot="1">
      <c r="M5488" s="119">
        <f>'اسماء العملاء'!A3096</f>
        <v>0</v>
      </c>
      <c r="N5488" s="120"/>
      <c r="O5488" s="58"/>
    </row>
    <row r="5489" spans="13:15" ht="21" customHeight="1" thickBot="1">
      <c r="M5489" s="119">
        <f>'اسماء العملاء'!A3097</f>
        <v>0</v>
      </c>
      <c r="N5489" s="120"/>
      <c r="O5489" s="58"/>
    </row>
    <row r="5490" spans="13:15" ht="21" customHeight="1" thickBot="1">
      <c r="M5490" s="119">
        <f>'اسماء العملاء'!A3098</f>
        <v>0</v>
      </c>
      <c r="N5490" s="120"/>
      <c r="O5490" s="58"/>
    </row>
    <row r="5491" spans="13:15" ht="21" customHeight="1" thickBot="1">
      <c r="M5491" s="119">
        <f>'اسماء العملاء'!A3099</f>
        <v>0</v>
      </c>
      <c r="N5491" s="120"/>
      <c r="O5491" s="58"/>
    </row>
    <row r="5492" spans="13:15" ht="21" customHeight="1" thickBot="1">
      <c r="M5492" s="119">
        <f>'اسماء العملاء'!A3100</f>
        <v>0</v>
      </c>
      <c r="N5492" s="120"/>
      <c r="O5492" s="58"/>
    </row>
    <row r="5493" spans="13:15" ht="21" customHeight="1" thickBot="1">
      <c r="M5493" s="119">
        <f>'اسماء العملاء'!A3101</f>
        <v>0</v>
      </c>
      <c r="N5493" s="120"/>
      <c r="O5493" s="58"/>
    </row>
    <row r="5494" spans="13:15" ht="21" customHeight="1" thickBot="1">
      <c r="M5494" s="119">
        <f>'اسماء العملاء'!A3102</f>
        <v>0</v>
      </c>
      <c r="N5494" s="120"/>
      <c r="O5494" s="58"/>
    </row>
    <row r="5495" spans="13:15" ht="21" customHeight="1" thickBot="1">
      <c r="M5495" s="119">
        <f>'اسماء العملاء'!A3103</f>
        <v>0</v>
      </c>
      <c r="N5495" s="120"/>
      <c r="O5495" s="58"/>
    </row>
    <row r="5496" spans="13:15" ht="21" customHeight="1" thickBot="1">
      <c r="M5496" s="119">
        <f>'اسماء العملاء'!A3104</f>
        <v>0</v>
      </c>
      <c r="N5496" s="120"/>
      <c r="O5496" s="58"/>
    </row>
    <row r="5497" spans="13:15" ht="21" customHeight="1" thickBot="1">
      <c r="M5497" s="119">
        <f>'اسماء العملاء'!A3105</f>
        <v>0</v>
      </c>
      <c r="N5497" s="120"/>
      <c r="O5497" s="58"/>
    </row>
    <row r="5498" spans="13:15" ht="21" customHeight="1" thickBot="1">
      <c r="M5498" s="119">
        <f>'اسماء العملاء'!A3106</f>
        <v>0</v>
      </c>
      <c r="N5498" s="120"/>
      <c r="O5498" s="58"/>
    </row>
    <row r="5499" spans="13:15" ht="21" customHeight="1" thickBot="1">
      <c r="M5499" s="119">
        <f>'اسماء العملاء'!A3107</f>
        <v>0</v>
      </c>
      <c r="N5499" s="120"/>
      <c r="O5499" s="58"/>
    </row>
    <row r="5500" spans="13:15" ht="21" customHeight="1" thickBot="1">
      <c r="M5500" s="119">
        <f>'اسماء العملاء'!A3108</f>
        <v>0</v>
      </c>
      <c r="N5500" s="120"/>
      <c r="O5500" s="58"/>
    </row>
    <row r="5501" spans="13:15" ht="21" customHeight="1" thickBot="1">
      <c r="M5501" s="119">
        <f>'اسماء العملاء'!A3109</f>
        <v>0</v>
      </c>
      <c r="N5501" s="120"/>
      <c r="O5501" s="58"/>
    </row>
    <row r="5502" spans="13:15" ht="21" customHeight="1" thickBot="1">
      <c r="M5502" s="119">
        <f>'اسماء العملاء'!A3110</f>
        <v>0</v>
      </c>
      <c r="N5502" s="120"/>
      <c r="O5502" s="58"/>
    </row>
    <row r="5503" spans="13:15" ht="21" customHeight="1" thickBot="1">
      <c r="M5503" s="119">
        <f>'اسماء العملاء'!A3111</f>
        <v>0</v>
      </c>
      <c r="N5503" s="120"/>
      <c r="O5503" s="58"/>
    </row>
    <row r="5504" spans="13:15" ht="21" customHeight="1" thickBot="1">
      <c r="M5504" s="119">
        <f>'اسماء العملاء'!A3112</f>
        <v>0</v>
      </c>
      <c r="N5504" s="120"/>
      <c r="O5504" s="58"/>
    </row>
    <row r="5505" spans="13:15" ht="21" customHeight="1" thickBot="1">
      <c r="M5505" s="119">
        <f>'اسماء العملاء'!A3113</f>
        <v>0</v>
      </c>
      <c r="N5505" s="120"/>
      <c r="O5505" s="58"/>
    </row>
    <row r="5506" spans="13:15" ht="21" customHeight="1" thickBot="1">
      <c r="M5506" s="119">
        <f>'اسماء العملاء'!A3114</f>
        <v>0</v>
      </c>
      <c r="N5506" s="120"/>
      <c r="O5506" s="58"/>
    </row>
    <row r="5507" spans="13:15" ht="21" customHeight="1" thickBot="1">
      <c r="M5507" s="119">
        <f>'اسماء العملاء'!A3115</f>
        <v>0</v>
      </c>
      <c r="N5507" s="120"/>
      <c r="O5507" s="58"/>
    </row>
    <row r="5508" spans="13:15" ht="21" customHeight="1" thickBot="1">
      <c r="M5508" s="119">
        <f>'اسماء العملاء'!A3116</f>
        <v>0</v>
      </c>
      <c r="N5508" s="120"/>
      <c r="O5508" s="58"/>
    </row>
    <row r="5509" spans="13:15" ht="21" customHeight="1" thickBot="1">
      <c r="M5509" s="119">
        <f>'اسماء العملاء'!A3117</f>
        <v>0</v>
      </c>
      <c r="N5509" s="120"/>
      <c r="O5509" s="58"/>
    </row>
    <row r="5510" spans="13:15" ht="21" customHeight="1" thickBot="1">
      <c r="M5510" s="119">
        <f>'اسماء العملاء'!A3118</f>
        <v>0</v>
      </c>
      <c r="N5510" s="120"/>
      <c r="O5510" s="58"/>
    </row>
    <row r="5511" spans="13:15" ht="21" customHeight="1" thickBot="1">
      <c r="M5511" s="119">
        <f>'اسماء العملاء'!A3119</f>
        <v>0</v>
      </c>
      <c r="N5511" s="120"/>
      <c r="O5511" s="58"/>
    </row>
    <row r="5512" spans="13:15" ht="21" customHeight="1" thickBot="1">
      <c r="M5512" s="119">
        <f>'اسماء العملاء'!A3120</f>
        <v>0</v>
      </c>
      <c r="N5512" s="120"/>
      <c r="O5512" s="58"/>
    </row>
    <row r="5513" spans="13:15" ht="21" customHeight="1" thickBot="1">
      <c r="M5513" s="119">
        <f>'اسماء العملاء'!A3121</f>
        <v>0</v>
      </c>
      <c r="N5513" s="120"/>
      <c r="O5513" s="58"/>
    </row>
    <row r="5514" spans="13:15" ht="21" customHeight="1" thickBot="1">
      <c r="M5514" s="119">
        <f>'اسماء العملاء'!A3122</f>
        <v>0</v>
      </c>
      <c r="N5514" s="120"/>
      <c r="O5514" s="58"/>
    </row>
    <row r="5515" spans="13:15" ht="21" customHeight="1" thickBot="1">
      <c r="M5515" s="119">
        <f>'اسماء العملاء'!A3123</f>
        <v>0</v>
      </c>
      <c r="N5515" s="120"/>
      <c r="O5515" s="58"/>
    </row>
    <row r="5516" spans="13:15" ht="21" customHeight="1" thickBot="1">
      <c r="M5516" s="119">
        <f>'اسماء العملاء'!A3124</f>
        <v>0</v>
      </c>
      <c r="N5516" s="120"/>
      <c r="O5516" s="58"/>
    </row>
    <row r="5517" spans="13:15" ht="21" customHeight="1" thickBot="1">
      <c r="M5517" s="119">
        <f>'اسماء العملاء'!A3125</f>
        <v>0</v>
      </c>
      <c r="N5517" s="120"/>
      <c r="O5517" s="58"/>
    </row>
    <row r="5518" spans="13:15" ht="21" customHeight="1" thickBot="1">
      <c r="M5518" s="119">
        <f>'اسماء العملاء'!A3126</f>
        <v>0</v>
      </c>
      <c r="N5518" s="120"/>
      <c r="O5518" s="58"/>
    </row>
    <row r="5519" spans="13:15" ht="21" customHeight="1" thickBot="1">
      <c r="M5519" s="119">
        <f>'اسماء العملاء'!A3127</f>
        <v>0</v>
      </c>
      <c r="N5519" s="120"/>
      <c r="O5519" s="58"/>
    </row>
    <row r="5520" spans="13:15" ht="21" customHeight="1" thickBot="1">
      <c r="M5520" s="119">
        <f>'اسماء العملاء'!A3128</f>
        <v>0</v>
      </c>
      <c r="N5520" s="120"/>
      <c r="O5520" s="58"/>
    </row>
    <row r="5521" spans="13:15" ht="21" customHeight="1" thickBot="1">
      <c r="M5521" s="119">
        <f>'اسماء العملاء'!A3129</f>
        <v>0</v>
      </c>
      <c r="N5521" s="120"/>
      <c r="O5521" s="58"/>
    </row>
    <row r="5522" spans="13:15" ht="21" customHeight="1" thickBot="1">
      <c r="M5522" s="119">
        <f>'اسماء العملاء'!A3130</f>
        <v>0</v>
      </c>
      <c r="N5522" s="120"/>
      <c r="O5522" s="58"/>
    </row>
    <row r="5523" spans="13:15" ht="21" customHeight="1" thickBot="1">
      <c r="M5523" s="119">
        <f>'اسماء العملاء'!A3131</f>
        <v>0</v>
      </c>
      <c r="N5523" s="120"/>
      <c r="O5523" s="58"/>
    </row>
    <row r="5524" spans="13:15" ht="21" customHeight="1" thickBot="1">
      <c r="M5524" s="119">
        <f>'اسماء العملاء'!A3132</f>
        <v>0</v>
      </c>
      <c r="N5524" s="120"/>
      <c r="O5524" s="58"/>
    </row>
    <row r="5525" spans="13:15" ht="21" customHeight="1" thickBot="1">
      <c r="M5525" s="119">
        <f>'اسماء العملاء'!A3133</f>
        <v>0</v>
      </c>
      <c r="N5525" s="120"/>
      <c r="O5525" s="58"/>
    </row>
    <row r="5526" spans="13:15" ht="21" customHeight="1" thickBot="1">
      <c r="M5526" s="119">
        <f>'اسماء العملاء'!A3134</f>
        <v>0</v>
      </c>
      <c r="N5526" s="120"/>
      <c r="O5526" s="58"/>
    </row>
    <row r="5527" spans="13:15" ht="21" customHeight="1" thickBot="1">
      <c r="M5527" s="119">
        <f>'اسماء العملاء'!A3135</f>
        <v>0</v>
      </c>
      <c r="N5527" s="120"/>
      <c r="O5527" s="58"/>
    </row>
    <row r="5528" spans="13:15" ht="21" customHeight="1" thickBot="1">
      <c r="M5528" s="119">
        <f>'اسماء العملاء'!A3136</f>
        <v>0</v>
      </c>
      <c r="N5528" s="120"/>
      <c r="O5528" s="58"/>
    </row>
    <row r="5529" spans="13:15" ht="21" customHeight="1" thickBot="1">
      <c r="M5529" s="119">
        <f>'اسماء العملاء'!A3137</f>
        <v>0</v>
      </c>
      <c r="N5529" s="120"/>
      <c r="O5529" s="58"/>
    </row>
    <row r="5530" spans="13:15" ht="21" customHeight="1" thickBot="1">
      <c r="M5530" s="119">
        <f>'اسماء العملاء'!A3138</f>
        <v>0</v>
      </c>
      <c r="N5530" s="120"/>
      <c r="O5530" s="58"/>
    </row>
    <row r="5531" spans="13:15" ht="21" customHeight="1" thickBot="1">
      <c r="M5531" s="119">
        <f>'اسماء العملاء'!A3139</f>
        <v>0</v>
      </c>
      <c r="N5531" s="120"/>
      <c r="O5531" s="58"/>
    </row>
    <row r="5532" spans="13:15" ht="21" customHeight="1" thickBot="1">
      <c r="M5532" s="119">
        <f>'اسماء العملاء'!A3140</f>
        <v>0</v>
      </c>
      <c r="N5532" s="120"/>
      <c r="O5532" s="58"/>
    </row>
    <row r="5533" spans="13:15" ht="21" customHeight="1" thickBot="1">
      <c r="M5533" s="119">
        <f>'اسماء العملاء'!A3141</f>
        <v>0</v>
      </c>
      <c r="N5533" s="120"/>
      <c r="O5533" s="58"/>
    </row>
    <row r="5534" spans="13:15" ht="21" customHeight="1" thickBot="1">
      <c r="M5534" s="119">
        <f>'اسماء العملاء'!A3142</f>
        <v>0</v>
      </c>
      <c r="N5534" s="120"/>
      <c r="O5534" s="58"/>
    </row>
    <row r="5535" spans="13:15" ht="21" customHeight="1" thickBot="1">
      <c r="M5535" s="119">
        <f>'اسماء العملاء'!A3143</f>
        <v>0</v>
      </c>
      <c r="N5535" s="120"/>
      <c r="O5535" s="58"/>
    </row>
    <row r="5536" spans="13:15" ht="21" customHeight="1" thickBot="1">
      <c r="M5536" s="119">
        <f>'اسماء العملاء'!A3144</f>
        <v>0</v>
      </c>
      <c r="N5536" s="120"/>
      <c r="O5536" s="58"/>
    </row>
    <row r="5537" spans="13:15" ht="21" customHeight="1" thickBot="1">
      <c r="M5537" s="119">
        <f>'اسماء العملاء'!A3145</f>
        <v>0</v>
      </c>
      <c r="N5537" s="120"/>
      <c r="O5537" s="58"/>
    </row>
    <row r="5538" spans="13:15" ht="21" customHeight="1" thickBot="1">
      <c r="M5538" s="119">
        <f>'اسماء العملاء'!A3146</f>
        <v>0</v>
      </c>
      <c r="N5538" s="120"/>
      <c r="O5538" s="58"/>
    </row>
    <row r="5539" spans="13:15" ht="21" customHeight="1" thickBot="1">
      <c r="M5539" s="119">
        <f>'اسماء العملاء'!A3147</f>
        <v>0</v>
      </c>
      <c r="N5539" s="120"/>
      <c r="O5539" s="58"/>
    </row>
    <row r="5540" spans="13:15" ht="21" customHeight="1" thickBot="1">
      <c r="M5540" s="119">
        <f>'اسماء العملاء'!A3148</f>
        <v>0</v>
      </c>
      <c r="N5540" s="120"/>
      <c r="O5540" s="58"/>
    </row>
    <row r="5541" spans="13:15" ht="21" customHeight="1" thickBot="1">
      <c r="M5541" s="119">
        <f>'اسماء العملاء'!A3149</f>
        <v>0</v>
      </c>
      <c r="N5541" s="120"/>
      <c r="O5541" s="58"/>
    </row>
    <row r="5542" spans="13:15" ht="21" customHeight="1" thickBot="1">
      <c r="M5542" s="119">
        <f>'اسماء العملاء'!A3150</f>
        <v>0</v>
      </c>
      <c r="N5542" s="120"/>
      <c r="O5542" s="58"/>
    </row>
    <row r="5543" spans="13:15" ht="21" customHeight="1" thickBot="1">
      <c r="M5543" s="119">
        <f>'اسماء العملاء'!A3151</f>
        <v>0</v>
      </c>
      <c r="N5543" s="120"/>
      <c r="O5543" s="58"/>
    </row>
    <row r="5544" spans="13:15" ht="21" customHeight="1" thickBot="1">
      <c r="M5544" s="119">
        <f>'اسماء العملاء'!A3152</f>
        <v>0</v>
      </c>
      <c r="N5544" s="120"/>
      <c r="O5544" s="58"/>
    </row>
    <row r="5545" spans="13:15" ht="21" customHeight="1" thickBot="1">
      <c r="M5545" s="119">
        <f>'اسماء العملاء'!A3153</f>
        <v>0</v>
      </c>
      <c r="N5545" s="120"/>
      <c r="O5545" s="58"/>
    </row>
    <row r="5546" spans="13:15" ht="21" customHeight="1" thickBot="1">
      <c r="M5546" s="119">
        <f>'اسماء العملاء'!A3154</f>
        <v>0</v>
      </c>
      <c r="N5546" s="120"/>
      <c r="O5546" s="58"/>
    </row>
    <row r="5547" spans="13:15" ht="21" customHeight="1" thickBot="1">
      <c r="M5547" s="119">
        <f>'اسماء العملاء'!A3155</f>
        <v>0</v>
      </c>
      <c r="N5547" s="120"/>
      <c r="O5547" s="58"/>
    </row>
    <row r="5548" spans="13:15" ht="21" customHeight="1" thickBot="1">
      <c r="M5548" s="119">
        <f>'اسماء العملاء'!A3156</f>
        <v>0</v>
      </c>
      <c r="N5548" s="120"/>
      <c r="O5548" s="58"/>
    </row>
    <row r="5549" spans="13:15" ht="21" customHeight="1" thickBot="1">
      <c r="M5549" s="119">
        <f>'اسماء العملاء'!A3157</f>
        <v>0</v>
      </c>
      <c r="N5549" s="120"/>
      <c r="O5549" s="58"/>
    </row>
    <row r="5550" spans="13:15" ht="21" customHeight="1" thickBot="1">
      <c r="M5550" s="119">
        <f>'اسماء العملاء'!A3158</f>
        <v>0</v>
      </c>
      <c r="N5550" s="120"/>
      <c r="O5550" s="58"/>
    </row>
    <row r="5551" spans="13:15" ht="21" customHeight="1" thickBot="1">
      <c r="M5551" s="119">
        <f>'اسماء العملاء'!A3159</f>
        <v>0</v>
      </c>
      <c r="N5551" s="120"/>
      <c r="O5551" s="58"/>
    </row>
    <row r="5552" spans="13:15" ht="21" customHeight="1" thickBot="1">
      <c r="M5552" s="119">
        <f>'اسماء العملاء'!A3160</f>
        <v>0</v>
      </c>
      <c r="N5552" s="120"/>
      <c r="O5552" s="58"/>
    </row>
    <row r="5553" spans="13:15" ht="21" customHeight="1" thickBot="1">
      <c r="M5553" s="119">
        <f>'اسماء العملاء'!A3161</f>
        <v>0</v>
      </c>
      <c r="N5553" s="120"/>
      <c r="O5553" s="58"/>
    </row>
    <row r="5554" spans="13:15" ht="21" customHeight="1" thickBot="1">
      <c r="M5554" s="119">
        <f>'اسماء العملاء'!A3162</f>
        <v>0</v>
      </c>
      <c r="N5554" s="120"/>
      <c r="O5554" s="58"/>
    </row>
    <row r="5555" spans="13:15" ht="21" customHeight="1" thickBot="1">
      <c r="M5555" s="119">
        <f>'اسماء العملاء'!A3163</f>
        <v>0</v>
      </c>
      <c r="N5555" s="120"/>
      <c r="O5555" s="58"/>
    </row>
    <row r="5556" spans="13:15" ht="21" customHeight="1" thickBot="1">
      <c r="M5556" s="119">
        <f>'اسماء العملاء'!A3164</f>
        <v>0</v>
      </c>
      <c r="N5556" s="120"/>
      <c r="O5556" s="58"/>
    </row>
    <row r="5557" spans="13:15" ht="21" customHeight="1" thickBot="1">
      <c r="M5557" s="119">
        <f>'اسماء العملاء'!A3165</f>
        <v>0</v>
      </c>
      <c r="N5557" s="120"/>
      <c r="O5557" s="58"/>
    </row>
    <row r="5558" spans="13:15" ht="21" customHeight="1" thickBot="1">
      <c r="M5558" s="119">
        <f>'اسماء العملاء'!A3166</f>
        <v>0</v>
      </c>
      <c r="N5558" s="120"/>
      <c r="O5558" s="58"/>
    </row>
    <row r="5559" spans="13:15" ht="21" customHeight="1" thickBot="1">
      <c r="M5559" s="119">
        <f>'اسماء العملاء'!A3167</f>
        <v>0</v>
      </c>
      <c r="N5559" s="120"/>
      <c r="O5559" s="58"/>
    </row>
    <row r="5560" spans="13:15" ht="21" customHeight="1" thickBot="1">
      <c r="M5560" s="119">
        <f>'اسماء العملاء'!A3168</f>
        <v>0</v>
      </c>
      <c r="N5560" s="120"/>
      <c r="O5560" s="58"/>
    </row>
    <row r="5561" spans="13:15" ht="21" customHeight="1" thickBot="1">
      <c r="M5561" s="119">
        <f>'اسماء العملاء'!A3169</f>
        <v>0</v>
      </c>
      <c r="N5561" s="120"/>
      <c r="O5561" s="58"/>
    </row>
    <row r="5562" spans="13:15" ht="21" customHeight="1" thickBot="1">
      <c r="M5562" s="119">
        <f>'اسماء العملاء'!A3170</f>
        <v>0</v>
      </c>
      <c r="N5562" s="120"/>
      <c r="O5562" s="58"/>
    </row>
    <row r="5563" spans="13:15" ht="21" customHeight="1" thickBot="1">
      <c r="M5563" s="119">
        <f>'اسماء العملاء'!A3171</f>
        <v>0</v>
      </c>
      <c r="N5563" s="120"/>
      <c r="O5563" s="58"/>
    </row>
    <row r="5564" spans="13:15" ht="21" customHeight="1" thickBot="1">
      <c r="M5564" s="119">
        <f>'اسماء العملاء'!A3172</f>
        <v>0</v>
      </c>
      <c r="N5564" s="120"/>
      <c r="O5564" s="58"/>
    </row>
    <row r="5565" spans="13:15" ht="21" customHeight="1" thickBot="1">
      <c r="M5565" s="119">
        <f>'اسماء العملاء'!A3173</f>
        <v>0</v>
      </c>
      <c r="N5565" s="120"/>
      <c r="O5565" s="58"/>
    </row>
    <row r="5566" spans="13:15" ht="21" customHeight="1" thickBot="1">
      <c r="M5566" s="119">
        <f>'اسماء العملاء'!A3174</f>
        <v>0</v>
      </c>
      <c r="N5566" s="120"/>
      <c r="O5566" s="58"/>
    </row>
    <row r="5567" spans="13:15" ht="21" customHeight="1" thickBot="1">
      <c r="M5567" s="119">
        <f>'اسماء العملاء'!A3175</f>
        <v>0</v>
      </c>
      <c r="N5567" s="120"/>
      <c r="O5567" s="58"/>
    </row>
    <row r="5568" spans="13:15" ht="21" customHeight="1" thickBot="1">
      <c r="M5568" s="119">
        <f>'اسماء العملاء'!A3176</f>
        <v>0</v>
      </c>
      <c r="N5568" s="120"/>
      <c r="O5568" s="58"/>
    </row>
    <row r="5569" spans="13:15" ht="21" customHeight="1" thickBot="1">
      <c r="M5569" s="119">
        <f>'اسماء العملاء'!A3177</f>
        <v>0</v>
      </c>
      <c r="N5569" s="120"/>
      <c r="O5569" s="58"/>
    </row>
    <row r="5570" spans="13:15" ht="21" customHeight="1" thickBot="1">
      <c r="M5570" s="119">
        <f>'اسماء العملاء'!A3178</f>
        <v>0</v>
      </c>
      <c r="N5570" s="120"/>
      <c r="O5570" s="58"/>
    </row>
    <row r="5571" spans="13:15" ht="21" customHeight="1" thickBot="1">
      <c r="M5571" s="119">
        <f>'اسماء العملاء'!A3179</f>
        <v>0</v>
      </c>
      <c r="N5571" s="120"/>
      <c r="O5571" s="58"/>
    </row>
    <row r="5572" spans="13:15" ht="21" customHeight="1" thickBot="1">
      <c r="M5572" s="119">
        <f>'اسماء العملاء'!A3180</f>
        <v>0</v>
      </c>
      <c r="N5572" s="120"/>
      <c r="O5572" s="58"/>
    </row>
    <row r="5573" spans="13:15" ht="21" customHeight="1" thickBot="1">
      <c r="M5573" s="119">
        <f>'اسماء العملاء'!A3181</f>
        <v>0</v>
      </c>
      <c r="N5573" s="120"/>
      <c r="O5573" s="58"/>
    </row>
    <row r="5574" spans="13:15" ht="21" customHeight="1" thickBot="1">
      <c r="M5574" s="119">
        <f>'اسماء العملاء'!A3182</f>
        <v>0</v>
      </c>
      <c r="N5574" s="120"/>
      <c r="O5574" s="58"/>
    </row>
    <row r="5575" spans="13:15" ht="21" customHeight="1" thickBot="1">
      <c r="M5575" s="119">
        <f>'اسماء العملاء'!A3183</f>
        <v>0</v>
      </c>
      <c r="N5575" s="120"/>
      <c r="O5575" s="58"/>
    </row>
    <row r="5576" spans="13:15" ht="21" customHeight="1" thickBot="1">
      <c r="M5576" s="119">
        <f>'اسماء العملاء'!A3184</f>
        <v>0</v>
      </c>
      <c r="N5576" s="120"/>
      <c r="O5576" s="58"/>
    </row>
    <row r="5577" spans="13:15" ht="21" customHeight="1" thickBot="1">
      <c r="M5577" s="119">
        <f>'اسماء العملاء'!A3185</f>
        <v>0</v>
      </c>
      <c r="N5577" s="120"/>
      <c r="O5577" s="58"/>
    </row>
    <row r="5578" spans="13:15" ht="21" customHeight="1" thickBot="1">
      <c r="M5578" s="119">
        <f>'اسماء العملاء'!A3186</f>
        <v>0</v>
      </c>
      <c r="N5578" s="120"/>
      <c r="O5578" s="58"/>
    </row>
    <row r="5579" spans="13:15" ht="21" customHeight="1" thickBot="1">
      <c r="M5579" s="119">
        <f>'اسماء العملاء'!A3187</f>
        <v>0</v>
      </c>
      <c r="N5579" s="120"/>
      <c r="O5579" s="58"/>
    </row>
    <row r="5580" spans="13:15" ht="21" customHeight="1" thickBot="1">
      <c r="M5580" s="119">
        <f>'اسماء العملاء'!A3188</f>
        <v>0</v>
      </c>
      <c r="N5580" s="120"/>
      <c r="O5580" s="58"/>
    </row>
    <row r="5581" spans="13:15" ht="21" customHeight="1" thickBot="1">
      <c r="M5581" s="119">
        <f>'اسماء العملاء'!A3189</f>
        <v>0</v>
      </c>
      <c r="N5581" s="120"/>
      <c r="O5581" s="58"/>
    </row>
    <row r="5582" spans="13:15" ht="21" customHeight="1" thickBot="1">
      <c r="M5582" s="119">
        <f>'اسماء العملاء'!A3190</f>
        <v>0</v>
      </c>
      <c r="N5582" s="120"/>
      <c r="O5582" s="58"/>
    </row>
    <row r="5583" spans="13:15" ht="21" customHeight="1" thickBot="1">
      <c r="M5583" s="119">
        <f>'اسماء العملاء'!A3191</f>
        <v>0</v>
      </c>
      <c r="N5583" s="120"/>
      <c r="O5583" s="58"/>
    </row>
    <row r="5584" spans="13:15" ht="21" customHeight="1" thickBot="1">
      <c r="M5584" s="119">
        <f>'اسماء العملاء'!A3192</f>
        <v>0</v>
      </c>
      <c r="N5584" s="120"/>
      <c r="O5584" s="58"/>
    </row>
    <row r="5585" spans="13:15" ht="21" customHeight="1" thickBot="1">
      <c r="M5585" s="119">
        <f>'اسماء العملاء'!A3193</f>
        <v>0</v>
      </c>
      <c r="N5585" s="120"/>
      <c r="O5585" s="58"/>
    </row>
    <row r="5586" spans="13:15" ht="21" customHeight="1" thickBot="1">
      <c r="M5586" s="119">
        <f>'اسماء العملاء'!A3194</f>
        <v>0</v>
      </c>
      <c r="N5586" s="120"/>
      <c r="O5586" s="58"/>
    </row>
    <row r="5587" spans="13:15" ht="21" customHeight="1" thickBot="1">
      <c r="M5587" s="119">
        <f>'اسماء العملاء'!A3195</f>
        <v>0</v>
      </c>
      <c r="N5587" s="120"/>
      <c r="O5587" s="58"/>
    </row>
    <row r="5588" spans="13:15" ht="21" customHeight="1" thickBot="1">
      <c r="M5588" s="119">
        <f>'اسماء العملاء'!A3196</f>
        <v>0</v>
      </c>
      <c r="N5588" s="120"/>
      <c r="O5588" s="58"/>
    </row>
    <row r="5589" spans="13:15" ht="21" customHeight="1" thickBot="1">
      <c r="M5589" s="119">
        <f>'اسماء العملاء'!A3197</f>
        <v>0</v>
      </c>
      <c r="N5589" s="120"/>
      <c r="O5589" s="58"/>
    </row>
    <row r="5590" spans="13:15" ht="21" customHeight="1" thickBot="1">
      <c r="M5590" s="119">
        <f>'اسماء العملاء'!A3198</f>
        <v>0</v>
      </c>
      <c r="N5590" s="120"/>
      <c r="O5590" s="58"/>
    </row>
    <row r="5591" spans="13:15" ht="21" customHeight="1" thickBot="1">
      <c r="M5591" s="119">
        <f>'اسماء العملاء'!A3199</f>
        <v>0</v>
      </c>
      <c r="N5591" s="120"/>
      <c r="O5591" s="58"/>
    </row>
    <row r="5592" spans="13:15" ht="21" customHeight="1" thickBot="1">
      <c r="M5592" s="119">
        <f>'اسماء العملاء'!A3200</f>
        <v>0</v>
      </c>
      <c r="N5592" s="120"/>
      <c r="O5592" s="58"/>
    </row>
    <row r="5593" spans="13:15" ht="21" customHeight="1" thickBot="1">
      <c r="M5593" s="119">
        <f>'اسماء العملاء'!A3201</f>
        <v>0</v>
      </c>
      <c r="N5593" s="120"/>
      <c r="O5593" s="58"/>
    </row>
    <row r="5594" spans="13:15" ht="21" customHeight="1" thickBot="1">
      <c r="M5594" s="119">
        <f>'اسماء العملاء'!A3202</f>
        <v>0</v>
      </c>
      <c r="N5594" s="120"/>
      <c r="O5594" s="58"/>
    </row>
    <row r="5595" spans="13:15" ht="21" customHeight="1" thickBot="1">
      <c r="M5595" s="119">
        <f>'اسماء العملاء'!A3203</f>
        <v>0</v>
      </c>
      <c r="N5595" s="120"/>
      <c r="O5595" s="58"/>
    </row>
    <row r="5596" spans="13:15" ht="21" customHeight="1" thickBot="1">
      <c r="M5596" s="119">
        <f>'اسماء العملاء'!A3204</f>
        <v>0</v>
      </c>
      <c r="N5596" s="120"/>
      <c r="O5596" s="58"/>
    </row>
    <row r="5597" spans="13:15" ht="21" customHeight="1" thickBot="1">
      <c r="M5597" s="119">
        <f>'اسماء العملاء'!A3205</f>
        <v>0</v>
      </c>
      <c r="N5597" s="120"/>
      <c r="O5597" s="58"/>
    </row>
    <row r="5598" spans="13:15" ht="21" customHeight="1" thickBot="1">
      <c r="M5598" s="119">
        <f>'اسماء العملاء'!A3206</f>
        <v>0</v>
      </c>
      <c r="N5598" s="120"/>
      <c r="O5598" s="58"/>
    </row>
    <row r="5599" spans="13:15" ht="21" customHeight="1" thickBot="1">
      <c r="M5599" s="119">
        <f>'اسماء العملاء'!A3207</f>
        <v>0</v>
      </c>
      <c r="N5599" s="120"/>
      <c r="O5599" s="58"/>
    </row>
    <row r="5600" spans="13:15" ht="21" customHeight="1" thickBot="1">
      <c r="M5600" s="119">
        <f>'اسماء العملاء'!A3208</f>
        <v>0</v>
      </c>
      <c r="N5600" s="120"/>
      <c r="O5600" s="58"/>
    </row>
    <row r="5601" spans="13:15" ht="21" customHeight="1" thickBot="1">
      <c r="M5601" s="119">
        <f>'اسماء العملاء'!A3209</f>
        <v>0</v>
      </c>
      <c r="N5601" s="120"/>
      <c r="O5601" s="58"/>
    </row>
    <row r="5602" spans="13:15" ht="21" customHeight="1" thickBot="1">
      <c r="M5602" s="119">
        <f>'اسماء العملاء'!A3210</f>
        <v>0</v>
      </c>
      <c r="N5602" s="120"/>
      <c r="O5602" s="58"/>
    </row>
    <row r="5603" spans="13:15" ht="21" customHeight="1" thickBot="1">
      <c r="M5603" s="119">
        <f>'اسماء العملاء'!A3211</f>
        <v>0</v>
      </c>
      <c r="N5603" s="120"/>
      <c r="O5603" s="58"/>
    </row>
    <row r="5604" spans="13:15" ht="21" customHeight="1" thickBot="1">
      <c r="M5604" s="119">
        <f>'اسماء العملاء'!A3212</f>
        <v>0</v>
      </c>
      <c r="N5604" s="120"/>
      <c r="O5604" s="58"/>
    </row>
    <row r="5605" spans="13:15" ht="21" customHeight="1" thickBot="1">
      <c r="M5605" s="119">
        <f>'اسماء العملاء'!A3213</f>
        <v>0</v>
      </c>
      <c r="N5605" s="120"/>
      <c r="O5605" s="58"/>
    </row>
    <row r="5606" spans="13:15" ht="21" customHeight="1" thickBot="1">
      <c r="M5606" s="119">
        <f>'اسماء العملاء'!A3214</f>
        <v>0</v>
      </c>
      <c r="N5606" s="120"/>
      <c r="O5606" s="58"/>
    </row>
    <row r="5607" spans="13:15" ht="21" customHeight="1" thickBot="1">
      <c r="M5607" s="119">
        <f>'اسماء العملاء'!A3215</f>
        <v>0</v>
      </c>
      <c r="N5607" s="120"/>
      <c r="O5607" s="58"/>
    </row>
    <row r="5608" spans="13:15" ht="21" customHeight="1" thickBot="1">
      <c r="M5608" s="119">
        <f>'اسماء العملاء'!A3216</f>
        <v>0</v>
      </c>
      <c r="N5608" s="120"/>
      <c r="O5608" s="58"/>
    </row>
    <row r="5609" spans="13:15" ht="21" customHeight="1" thickBot="1">
      <c r="M5609" s="119">
        <f>'اسماء العملاء'!A3217</f>
        <v>0</v>
      </c>
      <c r="N5609" s="120"/>
      <c r="O5609" s="58"/>
    </row>
    <row r="5610" spans="13:15" ht="21" customHeight="1" thickBot="1">
      <c r="M5610" s="119">
        <f>'اسماء العملاء'!A3218</f>
        <v>0</v>
      </c>
      <c r="N5610" s="120"/>
      <c r="O5610" s="58"/>
    </row>
    <row r="5611" spans="13:15" ht="21" customHeight="1" thickBot="1">
      <c r="M5611" s="119">
        <f>'اسماء العملاء'!A3219</f>
        <v>0</v>
      </c>
      <c r="N5611" s="120"/>
      <c r="O5611" s="58"/>
    </row>
    <row r="5612" spans="13:15" ht="21" customHeight="1" thickBot="1">
      <c r="M5612" s="119">
        <f>'اسماء العملاء'!A3220</f>
        <v>0</v>
      </c>
      <c r="N5612" s="120"/>
      <c r="O5612" s="58"/>
    </row>
    <row r="5613" spans="13:15" ht="21" customHeight="1" thickBot="1">
      <c r="M5613" s="119">
        <f>'اسماء العملاء'!A3221</f>
        <v>0</v>
      </c>
      <c r="N5613" s="120"/>
      <c r="O5613" s="58"/>
    </row>
    <row r="5614" spans="13:15" ht="21" customHeight="1" thickBot="1">
      <c r="M5614" s="119">
        <f>'اسماء العملاء'!A3222</f>
        <v>0</v>
      </c>
      <c r="N5614" s="120"/>
      <c r="O5614" s="58"/>
    </row>
    <row r="5615" spans="13:15" ht="21" customHeight="1" thickBot="1">
      <c r="M5615" s="119">
        <f>'اسماء العملاء'!A3223</f>
        <v>0</v>
      </c>
      <c r="N5615" s="120"/>
      <c r="O5615" s="58"/>
    </row>
    <row r="5616" spans="13:15" ht="21" customHeight="1" thickBot="1">
      <c r="M5616" s="119">
        <f>'اسماء العملاء'!A3224</f>
        <v>0</v>
      </c>
      <c r="N5616" s="120"/>
      <c r="O5616" s="58"/>
    </row>
    <row r="5617" spans="13:15" ht="21" customHeight="1" thickBot="1">
      <c r="M5617" s="119">
        <f>'اسماء العملاء'!A3225</f>
        <v>0</v>
      </c>
      <c r="N5617" s="120"/>
      <c r="O5617" s="58"/>
    </row>
    <row r="5618" spans="13:15" ht="21" customHeight="1" thickBot="1">
      <c r="M5618" s="119">
        <f>'اسماء العملاء'!A3226</f>
        <v>0</v>
      </c>
      <c r="N5618" s="120"/>
      <c r="O5618" s="58"/>
    </row>
    <row r="5619" spans="13:15" ht="21" customHeight="1" thickBot="1">
      <c r="M5619" s="119">
        <f>'اسماء العملاء'!A3227</f>
        <v>0</v>
      </c>
      <c r="N5619" s="120"/>
      <c r="O5619" s="58"/>
    </row>
    <row r="5620" spans="13:15" ht="21" customHeight="1" thickBot="1">
      <c r="M5620" s="119">
        <f>'اسماء العملاء'!A3228</f>
        <v>0</v>
      </c>
      <c r="N5620" s="120"/>
      <c r="O5620" s="58"/>
    </row>
    <row r="5621" spans="13:15" ht="21" customHeight="1" thickBot="1">
      <c r="M5621" s="119">
        <f>'اسماء العملاء'!A3229</f>
        <v>0</v>
      </c>
      <c r="N5621" s="120"/>
      <c r="O5621" s="58"/>
    </row>
    <row r="5622" spans="13:15" ht="21" customHeight="1" thickBot="1">
      <c r="M5622" s="119">
        <f>'اسماء العملاء'!A3230</f>
        <v>0</v>
      </c>
      <c r="N5622" s="120"/>
      <c r="O5622" s="58"/>
    </row>
    <row r="5623" spans="13:15" ht="21" customHeight="1" thickBot="1">
      <c r="M5623" s="119">
        <f>'اسماء العملاء'!A3231</f>
        <v>0</v>
      </c>
      <c r="N5623" s="120"/>
      <c r="O5623" s="58"/>
    </row>
    <row r="5624" spans="13:15" ht="21" customHeight="1" thickBot="1">
      <c r="M5624" s="119">
        <f>'اسماء العملاء'!A3232</f>
        <v>0</v>
      </c>
      <c r="N5624" s="120"/>
      <c r="O5624" s="58"/>
    </row>
    <row r="5625" spans="13:15" ht="21" customHeight="1" thickBot="1">
      <c r="M5625" s="119">
        <f>'اسماء العملاء'!A3233</f>
        <v>0</v>
      </c>
      <c r="N5625" s="120"/>
      <c r="O5625" s="58"/>
    </row>
    <row r="5626" spans="13:15" ht="21" customHeight="1" thickBot="1">
      <c r="M5626" s="119">
        <f>'اسماء العملاء'!A3234</f>
        <v>0</v>
      </c>
      <c r="N5626" s="120"/>
      <c r="O5626" s="58"/>
    </row>
    <row r="5627" spans="13:15" ht="21" customHeight="1" thickBot="1">
      <c r="M5627" s="119">
        <f>'اسماء العملاء'!A3235</f>
        <v>0</v>
      </c>
      <c r="N5627" s="120"/>
      <c r="O5627" s="58"/>
    </row>
    <row r="5628" spans="13:15" ht="21" customHeight="1" thickBot="1">
      <c r="M5628" s="119">
        <f>'اسماء العملاء'!A3236</f>
        <v>0</v>
      </c>
      <c r="N5628" s="120"/>
      <c r="O5628" s="58"/>
    </row>
    <row r="5629" spans="13:15" ht="21" customHeight="1" thickBot="1">
      <c r="M5629" s="119">
        <f>'اسماء العملاء'!A3237</f>
        <v>0</v>
      </c>
      <c r="N5629" s="120"/>
      <c r="O5629" s="58"/>
    </row>
    <row r="5630" spans="13:15" ht="21" customHeight="1" thickBot="1">
      <c r="M5630" s="119">
        <f>'اسماء العملاء'!A3238</f>
        <v>0</v>
      </c>
      <c r="N5630" s="120"/>
      <c r="O5630" s="58"/>
    </row>
    <row r="5631" spans="13:15" ht="21" customHeight="1" thickBot="1">
      <c r="M5631" s="119">
        <f>'اسماء العملاء'!A3239</f>
        <v>0</v>
      </c>
      <c r="N5631" s="120"/>
      <c r="O5631" s="58"/>
    </row>
    <row r="5632" spans="13:15" ht="21" customHeight="1" thickBot="1">
      <c r="M5632" s="119">
        <f>'اسماء العملاء'!A3240</f>
        <v>0</v>
      </c>
      <c r="N5632" s="120"/>
      <c r="O5632" s="58"/>
    </row>
    <row r="5633" spans="13:15" ht="21" customHeight="1" thickBot="1">
      <c r="M5633" s="119">
        <f>'اسماء العملاء'!A3241</f>
        <v>0</v>
      </c>
      <c r="N5633" s="120"/>
      <c r="O5633" s="58"/>
    </row>
    <row r="5634" spans="13:15" ht="21" customHeight="1" thickBot="1">
      <c r="M5634" s="119">
        <f>'اسماء العملاء'!A3242</f>
        <v>0</v>
      </c>
      <c r="N5634" s="120"/>
      <c r="O5634" s="58"/>
    </row>
    <row r="5635" spans="13:15" ht="21" customHeight="1" thickBot="1">
      <c r="M5635" s="119">
        <f>'اسماء العملاء'!A3243</f>
        <v>0</v>
      </c>
      <c r="N5635" s="120"/>
      <c r="O5635" s="58"/>
    </row>
    <row r="5636" spans="13:15" ht="21" customHeight="1" thickBot="1">
      <c r="M5636" s="119">
        <f>'اسماء العملاء'!A3244</f>
        <v>0</v>
      </c>
      <c r="N5636" s="120"/>
      <c r="O5636" s="58"/>
    </row>
    <row r="5637" spans="13:15" ht="21" customHeight="1" thickBot="1">
      <c r="M5637" s="119">
        <f>'اسماء العملاء'!A3245</f>
        <v>0</v>
      </c>
      <c r="N5637" s="120"/>
      <c r="O5637" s="58"/>
    </row>
    <row r="5638" spans="13:15" ht="21" customHeight="1" thickBot="1">
      <c r="M5638" s="119">
        <f>'اسماء العملاء'!A3246</f>
        <v>0</v>
      </c>
      <c r="N5638" s="120"/>
      <c r="O5638" s="58"/>
    </row>
    <row r="5639" spans="13:15" ht="21" customHeight="1" thickBot="1">
      <c r="M5639" s="119">
        <f>'اسماء العملاء'!A3247</f>
        <v>0</v>
      </c>
      <c r="N5639" s="120"/>
      <c r="O5639" s="58"/>
    </row>
    <row r="5640" spans="13:15" ht="21" customHeight="1" thickBot="1">
      <c r="M5640" s="119">
        <f>'اسماء العملاء'!A3248</f>
        <v>0</v>
      </c>
      <c r="N5640" s="120"/>
      <c r="O5640" s="58"/>
    </row>
    <row r="5641" spans="13:15" ht="21" customHeight="1" thickBot="1">
      <c r="M5641" s="119">
        <f>'اسماء العملاء'!A3249</f>
        <v>0</v>
      </c>
      <c r="N5641" s="120"/>
      <c r="O5641" s="58"/>
    </row>
    <row r="5642" spans="13:15" ht="21" customHeight="1" thickBot="1">
      <c r="M5642" s="119">
        <f>'اسماء العملاء'!A3250</f>
        <v>0</v>
      </c>
      <c r="N5642" s="120"/>
      <c r="O5642" s="58"/>
    </row>
    <row r="5643" spans="13:15" ht="21" customHeight="1" thickBot="1">
      <c r="M5643" s="119">
        <f>'اسماء العملاء'!A3251</f>
        <v>0</v>
      </c>
      <c r="N5643" s="120"/>
      <c r="O5643" s="58"/>
    </row>
    <row r="5644" spans="13:15" ht="21" customHeight="1" thickBot="1">
      <c r="M5644" s="119">
        <f>'اسماء العملاء'!A3252</f>
        <v>0</v>
      </c>
      <c r="N5644" s="120"/>
      <c r="O5644" s="58"/>
    </row>
    <row r="5645" spans="13:15" ht="21" customHeight="1" thickBot="1">
      <c r="M5645" s="119">
        <f>'اسماء العملاء'!A3253</f>
        <v>0</v>
      </c>
      <c r="N5645" s="120"/>
      <c r="O5645" s="58"/>
    </row>
    <row r="5646" spans="13:15" ht="21" customHeight="1" thickBot="1">
      <c r="M5646" s="119">
        <f>'اسماء العملاء'!A3254</f>
        <v>0</v>
      </c>
      <c r="N5646" s="120"/>
      <c r="O5646" s="58"/>
    </row>
    <row r="5647" spans="13:15" ht="21" customHeight="1" thickBot="1">
      <c r="M5647" s="119">
        <f>'اسماء العملاء'!A3255</f>
        <v>0</v>
      </c>
      <c r="N5647" s="120"/>
      <c r="O5647" s="58"/>
    </row>
    <row r="5648" spans="13:15" ht="21" customHeight="1" thickBot="1">
      <c r="M5648" s="119">
        <f>'اسماء العملاء'!A3256</f>
        <v>0</v>
      </c>
      <c r="N5648" s="120"/>
      <c r="O5648" s="58"/>
    </row>
    <row r="5649" spans="13:15" ht="21" customHeight="1" thickBot="1">
      <c r="M5649" s="119">
        <f>'اسماء العملاء'!A3257</f>
        <v>0</v>
      </c>
      <c r="N5649" s="120"/>
      <c r="O5649" s="58"/>
    </row>
    <row r="5650" spans="13:15" ht="21" customHeight="1" thickBot="1">
      <c r="M5650" s="119">
        <f>'اسماء العملاء'!A3258</f>
        <v>0</v>
      </c>
      <c r="N5650" s="120"/>
      <c r="O5650" s="58"/>
    </row>
    <row r="5651" spans="13:15" ht="21" customHeight="1" thickBot="1">
      <c r="M5651" s="119">
        <f>'اسماء العملاء'!A3259</f>
        <v>0</v>
      </c>
      <c r="N5651" s="120"/>
      <c r="O5651" s="58"/>
    </row>
    <row r="5652" spans="13:15" ht="21" customHeight="1" thickBot="1">
      <c r="M5652" s="119">
        <f>'اسماء العملاء'!A3260</f>
        <v>0</v>
      </c>
      <c r="N5652" s="120"/>
      <c r="O5652" s="58"/>
    </row>
    <row r="5653" spans="13:15" ht="21" customHeight="1" thickBot="1">
      <c r="M5653" s="119">
        <f>'اسماء العملاء'!A3261</f>
        <v>0</v>
      </c>
      <c r="N5653" s="120"/>
      <c r="O5653" s="58"/>
    </row>
    <row r="5654" spans="13:15" ht="21" customHeight="1" thickBot="1">
      <c r="M5654" s="119">
        <f>'اسماء العملاء'!A3262</f>
        <v>0</v>
      </c>
      <c r="N5654" s="120"/>
      <c r="O5654" s="58"/>
    </row>
    <row r="5655" spans="13:15" ht="21" customHeight="1" thickBot="1">
      <c r="M5655" s="119">
        <f>'اسماء العملاء'!A3263</f>
        <v>0</v>
      </c>
      <c r="N5655" s="120"/>
      <c r="O5655" s="58"/>
    </row>
    <row r="5656" spans="13:15" ht="21" customHeight="1" thickBot="1">
      <c r="M5656" s="119">
        <f>'اسماء العملاء'!A3264</f>
        <v>0</v>
      </c>
      <c r="N5656" s="120"/>
      <c r="O5656" s="58"/>
    </row>
    <row r="5657" spans="13:15" ht="21" customHeight="1" thickBot="1">
      <c r="M5657" s="119">
        <f>'اسماء العملاء'!A3265</f>
        <v>0</v>
      </c>
      <c r="N5657" s="120"/>
      <c r="O5657" s="58"/>
    </row>
    <row r="5658" spans="13:15" ht="21" customHeight="1" thickBot="1">
      <c r="M5658" s="119">
        <f>'اسماء العملاء'!A3266</f>
        <v>0</v>
      </c>
      <c r="N5658" s="120"/>
      <c r="O5658" s="58"/>
    </row>
    <row r="5659" spans="13:15" ht="21" customHeight="1" thickBot="1">
      <c r="M5659" s="119">
        <f>'اسماء العملاء'!A3267</f>
        <v>0</v>
      </c>
      <c r="N5659" s="120"/>
      <c r="O5659" s="58"/>
    </row>
    <row r="5660" spans="13:15" ht="21" customHeight="1" thickBot="1">
      <c r="M5660" s="119">
        <f>'اسماء العملاء'!A3268</f>
        <v>0</v>
      </c>
      <c r="N5660" s="120"/>
      <c r="O5660" s="58"/>
    </row>
    <row r="5661" spans="13:15" ht="21" customHeight="1" thickBot="1">
      <c r="M5661" s="119">
        <f>'اسماء العملاء'!A3269</f>
        <v>0</v>
      </c>
      <c r="N5661" s="120"/>
      <c r="O5661" s="58"/>
    </row>
    <row r="5662" spans="13:15" ht="21" customHeight="1" thickBot="1">
      <c r="M5662" s="119">
        <f>'اسماء العملاء'!A3270</f>
        <v>0</v>
      </c>
      <c r="N5662" s="120"/>
      <c r="O5662" s="58"/>
    </row>
    <row r="5663" spans="13:15" ht="21" customHeight="1" thickBot="1">
      <c r="M5663" s="119">
        <f>'اسماء العملاء'!A3271</f>
        <v>0</v>
      </c>
      <c r="N5663" s="120"/>
      <c r="O5663" s="58"/>
    </row>
    <row r="5664" spans="13:15" ht="21" customHeight="1" thickBot="1">
      <c r="M5664" s="119">
        <f>'اسماء العملاء'!A3272</f>
        <v>0</v>
      </c>
      <c r="N5664" s="120"/>
      <c r="O5664" s="58"/>
    </row>
    <row r="5665" spans="13:15" ht="21" customHeight="1" thickBot="1">
      <c r="M5665" s="119">
        <f>'اسماء العملاء'!A3273</f>
        <v>0</v>
      </c>
      <c r="N5665" s="120"/>
      <c r="O5665" s="58"/>
    </row>
    <row r="5666" spans="13:15" ht="21" customHeight="1" thickBot="1">
      <c r="M5666" s="119">
        <f>'اسماء العملاء'!A3274</f>
        <v>0</v>
      </c>
      <c r="N5666" s="120"/>
      <c r="O5666" s="58"/>
    </row>
    <row r="5667" spans="13:15" ht="21" customHeight="1" thickBot="1">
      <c r="M5667" s="119">
        <f>'اسماء العملاء'!A3275</f>
        <v>0</v>
      </c>
      <c r="N5667" s="120"/>
      <c r="O5667" s="58"/>
    </row>
    <row r="5668" spans="13:15" ht="21" customHeight="1" thickBot="1">
      <c r="M5668" s="119">
        <f>'اسماء العملاء'!A3276</f>
        <v>0</v>
      </c>
      <c r="N5668" s="120"/>
      <c r="O5668" s="58"/>
    </row>
    <row r="5669" spans="13:15" ht="21" customHeight="1" thickBot="1">
      <c r="M5669" s="119">
        <f>'اسماء العملاء'!A3277</f>
        <v>0</v>
      </c>
      <c r="N5669" s="120"/>
      <c r="O5669" s="58"/>
    </row>
    <row r="5670" spans="13:15" ht="21" customHeight="1" thickBot="1">
      <c r="M5670" s="119">
        <f>'اسماء العملاء'!A3278</f>
        <v>0</v>
      </c>
      <c r="N5670" s="120"/>
      <c r="O5670" s="58"/>
    </row>
    <row r="5671" spans="13:15" ht="21" customHeight="1" thickBot="1">
      <c r="M5671" s="119">
        <f>'اسماء العملاء'!A3279</f>
        <v>0</v>
      </c>
      <c r="N5671" s="120"/>
      <c r="O5671" s="58"/>
    </row>
    <row r="5672" spans="13:15" ht="21" customHeight="1" thickBot="1">
      <c r="M5672" s="119">
        <f>'اسماء العملاء'!A3280</f>
        <v>0</v>
      </c>
      <c r="N5672" s="120"/>
      <c r="O5672" s="58"/>
    </row>
    <row r="5673" spans="13:15" ht="21" customHeight="1" thickBot="1">
      <c r="M5673" s="119">
        <f>'اسماء العملاء'!A3281</f>
        <v>0</v>
      </c>
      <c r="N5673" s="120"/>
      <c r="O5673" s="58"/>
    </row>
    <row r="5674" spans="13:15" ht="21" customHeight="1" thickBot="1">
      <c r="M5674" s="119">
        <f>'اسماء العملاء'!A3282</f>
        <v>0</v>
      </c>
      <c r="N5674" s="120"/>
      <c r="O5674" s="58"/>
    </row>
    <row r="5675" spans="13:15" ht="21" customHeight="1" thickBot="1">
      <c r="M5675" s="119">
        <f>'اسماء العملاء'!A3283</f>
        <v>0</v>
      </c>
      <c r="N5675" s="120"/>
      <c r="O5675" s="58"/>
    </row>
    <row r="5676" spans="13:15" ht="21" customHeight="1" thickBot="1">
      <c r="M5676" s="119">
        <f>'اسماء العملاء'!A3284</f>
        <v>0</v>
      </c>
      <c r="N5676" s="120"/>
      <c r="O5676" s="58"/>
    </row>
    <row r="5677" spans="13:15" ht="21" customHeight="1" thickBot="1">
      <c r="M5677" s="119">
        <f>'اسماء العملاء'!A3285</f>
        <v>0</v>
      </c>
      <c r="N5677" s="120"/>
      <c r="O5677" s="58"/>
    </row>
    <row r="5678" spans="13:15" ht="21" customHeight="1" thickBot="1">
      <c r="M5678" s="119">
        <f>'اسماء العملاء'!A3286</f>
        <v>0</v>
      </c>
      <c r="N5678" s="120"/>
      <c r="O5678" s="58"/>
    </row>
    <row r="5679" spans="13:15" ht="21" customHeight="1" thickBot="1">
      <c r="M5679" s="119">
        <f>'اسماء العملاء'!A3287</f>
        <v>0</v>
      </c>
      <c r="N5679" s="120"/>
      <c r="O5679" s="58"/>
    </row>
    <row r="5680" spans="13:15" ht="21" customHeight="1" thickBot="1">
      <c r="M5680" s="119">
        <f>'اسماء العملاء'!A3288</f>
        <v>0</v>
      </c>
      <c r="N5680" s="120"/>
      <c r="O5680" s="58"/>
    </row>
    <row r="5681" spans="13:15" ht="21" customHeight="1" thickBot="1">
      <c r="M5681" s="119">
        <f>'اسماء العملاء'!A3289</f>
        <v>0</v>
      </c>
      <c r="N5681" s="120"/>
      <c r="O5681" s="58"/>
    </row>
    <row r="5682" spans="13:15" ht="21" customHeight="1" thickBot="1">
      <c r="M5682" s="119">
        <f>'اسماء العملاء'!A3290</f>
        <v>0</v>
      </c>
      <c r="N5682" s="120"/>
      <c r="O5682" s="58"/>
    </row>
    <row r="5683" spans="13:15" ht="21" customHeight="1" thickBot="1">
      <c r="M5683" s="119">
        <f>'اسماء العملاء'!A3291</f>
        <v>0</v>
      </c>
      <c r="N5683" s="120"/>
      <c r="O5683" s="58"/>
    </row>
    <row r="5684" spans="13:15" ht="21" customHeight="1" thickBot="1">
      <c r="M5684" s="119">
        <f>'اسماء العملاء'!A3292</f>
        <v>0</v>
      </c>
      <c r="N5684" s="120"/>
      <c r="O5684" s="58"/>
    </row>
    <row r="5685" spans="13:15" ht="21" customHeight="1" thickBot="1">
      <c r="M5685" s="119">
        <f>'اسماء العملاء'!A3293</f>
        <v>0</v>
      </c>
      <c r="N5685" s="120"/>
      <c r="O5685" s="58"/>
    </row>
    <row r="5686" spans="13:15" ht="21" customHeight="1" thickBot="1">
      <c r="M5686" s="119">
        <f>'اسماء العملاء'!A3294</f>
        <v>0</v>
      </c>
      <c r="N5686" s="120"/>
      <c r="O5686" s="58"/>
    </row>
    <row r="5687" spans="13:15" ht="21" customHeight="1" thickBot="1">
      <c r="M5687" s="119">
        <f>'اسماء العملاء'!A3295</f>
        <v>0</v>
      </c>
      <c r="N5687" s="120"/>
      <c r="O5687" s="58"/>
    </row>
    <row r="5688" spans="13:15" ht="21" customHeight="1" thickBot="1">
      <c r="M5688" s="119">
        <f>'اسماء العملاء'!A3296</f>
        <v>0</v>
      </c>
      <c r="N5688" s="120"/>
      <c r="O5688" s="58"/>
    </row>
    <row r="5689" spans="13:15" ht="21" customHeight="1" thickBot="1">
      <c r="M5689" s="119">
        <f>'اسماء العملاء'!A3297</f>
        <v>0</v>
      </c>
      <c r="N5689" s="120"/>
      <c r="O5689" s="58"/>
    </row>
    <row r="5690" spans="13:15" ht="21" customHeight="1" thickBot="1">
      <c r="M5690" s="119">
        <f>'اسماء العملاء'!A3298</f>
        <v>0</v>
      </c>
      <c r="N5690" s="120"/>
      <c r="O5690" s="58"/>
    </row>
    <row r="5691" spans="13:15" ht="21" customHeight="1" thickBot="1">
      <c r="M5691" s="119">
        <f>'اسماء العملاء'!A3299</f>
        <v>0</v>
      </c>
      <c r="N5691" s="120"/>
      <c r="O5691" s="58"/>
    </row>
    <row r="5692" spans="13:15" ht="21" customHeight="1" thickBot="1">
      <c r="M5692" s="119">
        <f>'اسماء العملاء'!A3300</f>
        <v>0</v>
      </c>
      <c r="N5692" s="120"/>
      <c r="O5692" s="58"/>
    </row>
    <row r="5693" spans="13:15" ht="21" customHeight="1" thickBot="1">
      <c r="M5693" s="119">
        <f>'اسماء العملاء'!A3301</f>
        <v>0</v>
      </c>
      <c r="N5693" s="120"/>
      <c r="O5693" s="58"/>
    </row>
    <row r="5694" spans="13:15" ht="21" customHeight="1" thickBot="1">
      <c r="M5694" s="119">
        <f>'اسماء العملاء'!A3302</f>
        <v>0</v>
      </c>
      <c r="N5694" s="120"/>
      <c r="O5694" s="58"/>
    </row>
    <row r="5695" spans="13:15" ht="21" customHeight="1" thickBot="1">
      <c r="M5695" s="119">
        <f>'اسماء العملاء'!A3303</f>
        <v>0</v>
      </c>
      <c r="N5695" s="120"/>
      <c r="O5695" s="58"/>
    </row>
    <row r="5696" spans="13:15" ht="21" customHeight="1" thickBot="1">
      <c r="M5696" s="119">
        <f>'اسماء العملاء'!A3304</f>
        <v>0</v>
      </c>
      <c r="N5696" s="120"/>
      <c r="O5696" s="58"/>
    </row>
    <row r="5697" spans="13:15" ht="21" customHeight="1" thickBot="1">
      <c r="M5697" s="119">
        <f>'اسماء العملاء'!A3305</f>
        <v>0</v>
      </c>
      <c r="N5697" s="120"/>
      <c r="O5697" s="58"/>
    </row>
    <row r="5698" spans="13:15" ht="21" customHeight="1" thickBot="1">
      <c r="M5698" s="119">
        <f>'اسماء العملاء'!A3306</f>
        <v>0</v>
      </c>
      <c r="N5698" s="120"/>
      <c r="O5698" s="58"/>
    </row>
    <row r="5699" spans="13:15" ht="21" customHeight="1" thickBot="1">
      <c r="M5699" s="119">
        <f>'اسماء العملاء'!A3307</f>
        <v>0</v>
      </c>
      <c r="N5699" s="120"/>
      <c r="O5699" s="58"/>
    </row>
    <row r="5700" spans="13:15" ht="21" customHeight="1" thickBot="1">
      <c r="M5700" s="119">
        <f>'اسماء العملاء'!A3308</f>
        <v>0</v>
      </c>
      <c r="N5700" s="120"/>
      <c r="O5700" s="58"/>
    </row>
    <row r="5701" spans="13:15" ht="21" customHeight="1" thickBot="1">
      <c r="M5701" s="119">
        <f>'اسماء العملاء'!A3309</f>
        <v>0</v>
      </c>
      <c r="N5701" s="120"/>
      <c r="O5701" s="58"/>
    </row>
    <row r="5702" spans="13:15" ht="21" customHeight="1" thickBot="1">
      <c r="M5702" s="119">
        <f>'اسماء العملاء'!A3310</f>
        <v>0</v>
      </c>
      <c r="N5702" s="120"/>
      <c r="O5702" s="58"/>
    </row>
    <row r="5703" spans="13:15" ht="21" customHeight="1" thickBot="1">
      <c r="M5703" s="119">
        <f>'اسماء العملاء'!A3311</f>
        <v>0</v>
      </c>
      <c r="N5703" s="120"/>
      <c r="O5703" s="58"/>
    </row>
    <row r="5704" spans="13:15" ht="21" customHeight="1" thickBot="1">
      <c r="M5704" s="119">
        <f>'اسماء العملاء'!A3312</f>
        <v>0</v>
      </c>
      <c r="N5704" s="120"/>
      <c r="O5704" s="58"/>
    </row>
    <row r="5705" spans="13:15" ht="21" customHeight="1" thickBot="1">
      <c r="M5705" s="119">
        <f>'اسماء العملاء'!A3313</f>
        <v>0</v>
      </c>
      <c r="N5705" s="120"/>
      <c r="O5705" s="58"/>
    </row>
    <row r="5706" spans="13:15" ht="21" customHeight="1" thickBot="1">
      <c r="M5706" s="119">
        <f>'اسماء العملاء'!A3314</f>
        <v>0</v>
      </c>
      <c r="N5706" s="120"/>
      <c r="O5706" s="58"/>
    </row>
    <row r="5707" spans="13:15" ht="21" customHeight="1" thickBot="1">
      <c r="M5707" s="119">
        <f>'اسماء العملاء'!A3315</f>
        <v>0</v>
      </c>
      <c r="N5707" s="120"/>
      <c r="O5707" s="58"/>
    </row>
    <row r="5708" spans="13:15" ht="21" customHeight="1" thickBot="1">
      <c r="M5708" s="119">
        <f>'اسماء العملاء'!A3316</f>
        <v>0</v>
      </c>
      <c r="N5708" s="120"/>
      <c r="O5708" s="58"/>
    </row>
    <row r="5709" spans="13:15" ht="21" customHeight="1" thickBot="1">
      <c r="M5709" s="119">
        <f>'اسماء العملاء'!A3317</f>
        <v>0</v>
      </c>
      <c r="N5709" s="120"/>
      <c r="O5709" s="58"/>
    </row>
    <row r="5710" spans="13:15" ht="21" customHeight="1" thickBot="1">
      <c r="M5710" s="119">
        <f>'اسماء العملاء'!A3318</f>
        <v>0</v>
      </c>
      <c r="N5710" s="120"/>
      <c r="O5710" s="58"/>
    </row>
    <row r="5711" spans="13:15" ht="21" customHeight="1" thickBot="1">
      <c r="M5711" s="119">
        <f>'اسماء العملاء'!A3319</f>
        <v>0</v>
      </c>
      <c r="N5711" s="120"/>
      <c r="O5711" s="58"/>
    </row>
    <row r="5712" spans="13:15" ht="21" customHeight="1" thickBot="1">
      <c r="M5712" s="119">
        <f>'اسماء العملاء'!A3320</f>
        <v>0</v>
      </c>
      <c r="N5712" s="120"/>
      <c r="O5712" s="58"/>
    </row>
    <row r="5713" spans="13:15" ht="21" customHeight="1" thickBot="1">
      <c r="M5713" s="119">
        <f>'اسماء العملاء'!A3321</f>
        <v>0</v>
      </c>
      <c r="N5713" s="120"/>
      <c r="O5713" s="58"/>
    </row>
    <row r="5714" spans="13:15" ht="21" customHeight="1" thickBot="1">
      <c r="M5714" s="119">
        <f>'اسماء العملاء'!A3322</f>
        <v>0</v>
      </c>
      <c r="N5714" s="120"/>
      <c r="O5714" s="58"/>
    </row>
    <row r="5715" spans="13:15" ht="21" customHeight="1" thickBot="1">
      <c r="M5715" s="119">
        <f>'اسماء العملاء'!A3323</f>
        <v>0</v>
      </c>
      <c r="N5715" s="120"/>
      <c r="O5715" s="58"/>
    </row>
    <row r="5716" spans="13:15" ht="21" customHeight="1" thickBot="1">
      <c r="M5716" s="119">
        <f>'اسماء العملاء'!A3324</f>
        <v>0</v>
      </c>
      <c r="N5716" s="120"/>
      <c r="O5716" s="58"/>
    </row>
    <row r="5717" spans="13:15" ht="21" customHeight="1" thickBot="1">
      <c r="M5717" s="119">
        <f>'اسماء العملاء'!A3325</f>
        <v>0</v>
      </c>
      <c r="N5717" s="120"/>
      <c r="O5717" s="58"/>
    </row>
    <row r="5718" spans="13:15" ht="21" customHeight="1" thickBot="1">
      <c r="M5718" s="119">
        <f>'اسماء العملاء'!A3326</f>
        <v>0</v>
      </c>
      <c r="N5718" s="120"/>
      <c r="O5718" s="58"/>
    </row>
    <row r="5719" spans="13:15" ht="21" customHeight="1" thickBot="1">
      <c r="M5719" s="119">
        <f>'اسماء العملاء'!A3327</f>
        <v>0</v>
      </c>
      <c r="N5719" s="120"/>
      <c r="O5719" s="58"/>
    </row>
    <row r="5720" spans="13:15" ht="21" customHeight="1" thickBot="1">
      <c r="M5720" s="119">
        <f>'اسماء العملاء'!A3328</f>
        <v>0</v>
      </c>
      <c r="N5720" s="120"/>
      <c r="O5720" s="58"/>
    </row>
    <row r="5721" spans="13:15" ht="21" customHeight="1" thickBot="1">
      <c r="M5721" s="119">
        <f>'اسماء العملاء'!A3329</f>
        <v>0</v>
      </c>
      <c r="N5721" s="120"/>
      <c r="O5721" s="58"/>
    </row>
    <row r="5722" spans="13:15" ht="21" customHeight="1" thickBot="1">
      <c r="M5722" s="119">
        <f>'اسماء العملاء'!A3330</f>
        <v>0</v>
      </c>
      <c r="N5722" s="120"/>
      <c r="O5722" s="58"/>
    </row>
    <row r="5723" spans="13:15" ht="21" customHeight="1" thickBot="1">
      <c r="M5723" s="119">
        <f>'اسماء العملاء'!A3331</f>
        <v>0</v>
      </c>
      <c r="N5723" s="120"/>
      <c r="O5723" s="58"/>
    </row>
    <row r="5724" spans="13:15" ht="21" customHeight="1" thickBot="1">
      <c r="M5724" s="119">
        <f>'اسماء العملاء'!A3332</f>
        <v>0</v>
      </c>
      <c r="N5724" s="120"/>
      <c r="O5724" s="58"/>
    </row>
    <row r="5725" spans="13:15" ht="21" customHeight="1" thickBot="1">
      <c r="M5725" s="119">
        <f>'اسماء العملاء'!A3333</f>
        <v>0</v>
      </c>
      <c r="N5725" s="120"/>
      <c r="O5725" s="58"/>
    </row>
    <row r="5726" spans="13:15" ht="21" customHeight="1" thickBot="1">
      <c r="M5726" s="119">
        <f>'اسماء العملاء'!A3334</f>
        <v>0</v>
      </c>
      <c r="N5726" s="120"/>
      <c r="O5726" s="58"/>
    </row>
    <row r="5727" spans="13:15" ht="21" customHeight="1" thickBot="1">
      <c r="M5727" s="119">
        <f>'اسماء العملاء'!A3335</f>
        <v>0</v>
      </c>
      <c r="N5727" s="120"/>
      <c r="O5727" s="58"/>
    </row>
    <row r="5728" spans="13:15" ht="21" customHeight="1" thickBot="1">
      <c r="M5728" s="119">
        <f>'اسماء العملاء'!A3336</f>
        <v>0</v>
      </c>
      <c r="N5728" s="120"/>
      <c r="O5728" s="58"/>
    </row>
    <row r="5729" spans="13:15" ht="21" customHeight="1" thickBot="1">
      <c r="M5729" s="119">
        <f>'اسماء العملاء'!A3337</f>
        <v>0</v>
      </c>
      <c r="N5729" s="120"/>
      <c r="O5729" s="58"/>
    </row>
    <row r="5730" spans="13:15" ht="21" customHeight="1" thickBot="1">
      <c r="M5730" s="119">
        <f>'اسماء العملاء'!A3338</f>
        <v>0</v>
      </c>
      <c r="N5730" s="120"/>
      <c r="O5730" s="58"/>
    </row>
    <row r="5731" spans="13:15" ht="21" customHeight="1" thickBot="1">
      <c r="M5731" s="119">
        <f>'اسماء العملاء'!A3339</f>
        <v>0</v>
      </c>
      <c r="N5731" s="120"/>
      <c r="O5731" s="58"/>
    </row>
    <row r="5732" spans="13:15" ht="21" customHeight="1" thickBot="1">
      <c r="M5732" s="119">
        <f>'اسماء العملاء'!A3340</f>
        <v>0</v>
      </c>
      <c r="N5732" s="120"/>
      <c r="O5732" s="58"/>
    </row>
    <row r="5733" spans="13:15" ht="21" customHeight="1" thickBot="1">
      <c r="M5733" s="119">
        <f>'اسماء العملاء'!A3341</f>
        <v>0</v>
      </c>
      <c r="N5733" s="120"/>
      <c r="O5733" s="58"/>
    </row>
    <row r="5734" spans="13:15" ht="21" customHeight="1" thickBot="1">
      <c r="M5734" s="119">
        <f>'اسماء العملاء'!A3342</f>
        <v>0</v>
      </c>
      <c r="N5734" s="120"/>
      <c r="O5734" s="58"/>
    </row>
    <row r="5735" spans="13:15" ht="21" customHeight="1" thickBot="1">
      <c r="M5735" s="119">
        <f>'اسماء العملاء'!A3343</f>
        <v>0</v>
      </c>
      <c r="N5735" s="120"/>
      <c r="O5735" s="58"/>
    </row>
    <row r="5736" spans="13:15" ht="21" customHeight="1" thickBot="1">
      <c r="M5736" s="119">
        <f>'اسماء العملاء'!A3344</f>
        <v>0</v>
      </c>
      <c r="N5736" s="120"/>
      <c r="O5736" s="58"/>
    </row>
    <row r="5737" spans="13:15" ht="21" customHeight="1" thickBot="1">
      <c r="M5737" s="119">
        <f>'اسماء العملاء'!A3345</f>
        <v>0</v>
      </c>
      <c r="N5737" s="120"/>
      <c r="O5737" s="58"/>
    </row>
    <row r="5738" spans="13:15" ht="21" customHeight="1" thickBot="1">
      <c r="M5738" s="119">
        <f>'اسماء العملاء'!A3346</f>
        <v>0</v>
      </c>
      <c r="N5738" s="120"/>
      <c r="O5738" s="58"/>
    </row>
    <row r="5739" spans="13:15" ht="21" customHeight="1" thickBot="1">
      <c r="M5739" s="119">
        <f>'اسماء العملاء'!A3347</f>
        <v>0</v>
      </c>
      <c r="N5739" s="120"/>
      <c r="O5739" s="58"/>
    </row>
    <row r="5740" spans="13:15" ht="21" customHeight="1" thickBot="1">
      <c r="M5740" s="119">
        <f>'اسماء العملاء'!A3348</f>
        <v>0</v>
      </c>
      <c r="N5740" s="120"/>
      <c r="O5740" s="58"/>
    </row>
    <row r="5741" spans="13:15" ht="21" customHeight="1" thickBot="1">
      <c r="M5741" s="119">
        <f>'اسماء العملاء'!A3349</f>
        <v>0</v>
      </c>
      <c r="N5741" s="120"/>
      <c r="O5741" s="58"/>
    </row>
    <row r="5742" spans="13:15" ht="21" customHeight="1" thickBot="1">
      <c r="M5742" s="119">
        <f>'اسماء العملاء'!A3350</f>
        <v>0</v>
      </c>
      <c r="N5742" s="120"/>
      <c r="O5742" s="58"/>
    </row>
    <row r="5743" spans="13:15" ht="21" customHeight="1" thickBot="1">
      <c r="M5743" s="119">
        <f>'اسماء العملاء'!A3351</f>
        <v>0</v>
      </c>
      <c r="N5743" s="120"/>
      <c r="O5743" s="58"/>
    </row>
    <row r="5744" spans="13:15" ht="21" customHeight="1" thickBot="1">
      <c r="M5744" s="119">
        <f>'اسماء العملاء'!A3352</f>
        <v>0</v>
      </c>
      <c r="N5744" s="120"/>
      <c r="O5744" s="58"/>
    </row>
    <row r="5745" spans="13:15" ht="21" customHeight="1" thickBot="1">
      <c r="M5745" s="119">
        <f>'اسماء العملاء'!A3353</f>
        <v>0</v>
      </c>
      <c r="N5745" s="120"/>
      <c r="O5745" s="58"/>
    </row>
    <row r="5746" spans="13:15" ht="21" customHeight="1" thickBot="1">
      <c r="M5746" s="119">
        <f>'اسماء العملاء'!A3354</f>
        <v>0</v>
      </c>
      <c r="N5746" s="120"/>
      <c r="O5746" s="58"/>
    </row>
    <row r="5747" spans="13:15" ht="21" customHeight="1" thickBot="1">
      <c r="M5747" s="119">
        <f>'اسماء العملاء'!A3355</f>
        <v>0</v>
      </c>
      <c r="N5747" s="120"/>
      <c r="O5747" s="58"/>
    </row>
    <row r="5748" spans="13:15" ht="21" customHeight="1" thickBot="1">
      <c r="M5748" s="119">
        <f>'اسماء العملاء'!A3356</f>
        <v>0</v>
      </c>
      <c r="N5748" s="120"/>
      <c r="O5748" s="58"/>
    </row>
    <row r="5749" spans="13:15" ht="21" customHeight="1" thickBot="1">
      <c r="M5749" s="119">
        <f>'اسماء العملاء'!A3357</f>
        <v>0</v>
      </c>
      <c r="N5749" s="120"/>
      <c r="O5749" s="58"/>
    </row>
    <row r="5750" spans="13:15" ht="21" customHeight="1" thickBot="1">
      <c r="M5750" s="119">
        <f>'اسماء العملاء'!A3358</f>
        <v>0</v>
      </c>
      <c r="N5750" s="120"/>
      <c r="O5750" s="58"/>
    </row>
    <row r="5751" spans="13:15" ht="21" customHeight="1" thickBot="1">
      <c r="M5751" s="119">
        <f>'اسماء العملاء'!A3359</f>
        <v>0</v>
      </c>
      <c r="N5751" s="120"/>
      <c r="O5751" s="58"/>
    </row>
    <row r="5752" spans="13:15" ht="21" customHeight="1" thickBot="1">
      <c r="M5752" s="119">
        <f>'اسماء العملاء'!A3360</f>
        <v>0</v>
      </c>
      <c r="N5752" s="120"/>
      <c r="O5752" s="58"/>
    </row>
    <row r="5753" spans="13:15" ht="21" customHeight="1" thickBot="1">
      <c r="M5753" s="119">
        <f>'اسماء العملاء'!A3361</f>
        <v>0</v>
      </c>
      <c r="N5753" s="120"/>
      <c r="O5753" s="58"/>
    </row>
    <row r="5754" spans="13:15" ht="21" customHeight="1" thickBot="1">
      <c r="M5754" s="119">
        <f>'اسماء العملاء'!A3362</f>
        <v>0</v>
      </c>
      <c r="N5754" s="120"/>
      <c r="O5754" s="58"/>
    </row>
    <row r="5755" spans="13:15" ht="21" customHeight="1" thickBot="1">
      <c r="M5755" s="119">
        <f>'اسماء العملاء'!A3363</f>
        <v>0</v>
      </c>
      <c r="N5755" s="120"/>
      <c r="O5755" s="58"/>
    </row>
    <row r="5756" spans="13:15" ht="21" customHeight="1" thickBot="1">
      <c r="M5756" s="119">
        <f>'اسماء العملاء'!A3364</f>
        <v>0</v>
      </c>
      <c r="N5756" s="120"/>
      <c r="O5756" s="58"/>
    </row>
    <row r="5757" spans="13:15" ht="21" customHeight="1" thickBot="1">
      <c r="M5757" s="119">
        <f>'اسماء العملاء'!A3365</f>
        <v>0</v>
      </c>
      <c r="N5757" s="120"/>
      <c r="O5757" s="58"/>
    </row>
    <row r="5758" spans="13:15" ht="21" customHeight="1" thickBot="1">
      <c r="M5758" s="119">
        <f>'اسماء العملاء'!A3366</f>
        <v>0</v>
      </c>
      <c r="N5758" s="120"/>
      <c r="O5758" s="58"/>
    </row>
    <row r="5759" spans="13:15" ht="21" customHeight="1" thickBot="1">
      <c r="M5759" s="119">
        <f>'اسماء العملاء'!A3367</f>
        <v>0</v>
      </c>
      <c r="N5759" s="120"/>
      <c r="O5759" s="58"/>
    </row>
    <row r="5760" spans="13:15" ht="21" customHeight="1" thickBot="1">
      <c r="M5760" s="119">
        <f>'اسماء العملاء'!A3368</f>
        <v>0</v>
      </c>
      <c r="N5760" s="120"/>
      <c r="O5760" s="58"/>
    </row>
    <row r="5761" spans="13:15" ht="21" customHeight="1" thickBot="1">
      <c r="M5761" s="119">
        <f>'اسماء العملاء'!A3369</f>
        <v>0</v>
      </c>
      <c r="N5761" s="120"/>
      <c r="O5761" s="58"/>
    </row>
    <row r="5762" spans="13:15" ht="21" customHeight="1" thickBot="1">
      <c r="M5762" s="119">
        <f>'اسماء العملاء'!A3370</f>
        <v>0</v>
      </c>
      <c r="N5762" s="120"/>
      <c r="O5762" s="58"/>
    </row>
    <row r="5763" spans="13:15" ht="21" customHeight="1" thickBot="1">
      <c r="M5763" s="119">
        <f>'اسماء العملاء'!A3371</f>
        <v>0</v>
      </c>
      <c r="N5763" s="120"/>
      <c r="O5763" s="58"/>
    </row>
    <row r="5764" spans="13:15" ht="21" customHeight="1" thickBot="1">
      <c r="M5764" s="119">
        <f>'اسماء العملاء'!A3372</f>
        <v>0</v>
      </c>
      <c r="N5764" s="120"/>
      <c r="O5764" s="58"/>
    </row>
    <row r="5765" spans="13:15" ht="21" customHeight="1" thickBot="1">
      <c r="M5765" s="119">
        <f>'اسماء العملاء'!A3373</f>
        <v>0</v>
      </c>
      <c r="N5765" s="120"/>
      <c r="O5765" s="58"/>
    </row>
    <row r="5766" spans="13:15" ht="21" customHeight="1" thickBot="1">
      <c r="M5766" s="119">
        <f>'اسماء العملاء'!A3374</f>
        <v>0</v>
      </c>
      <c r="N5766" s="120"/>
      <c r="O5766" s="58"/>
    </row>
    <row r="5767" spans="13:15" ht="21" customHeight="1" thickBot="1">
      <c r="M5767" s="119">
        <f>'اسماء العملاء'!A3375</f>
        <v>0</v>
      </c>
      <c r="N5767" s="120"/>
      <c r="O5767" s="58"/>
    </row>
    <row r="5768" spans="13:15" ht="21" customHeight="1" thickBot="1">
      <c r="M5768" s="119">
        <f>'اسماء العملاء'!A3376</f>
        <v>0</v>
      </c>
      <c r="N5768" s="120"/>
      <c r="O5768" s="58"/>
    </row>
    <row r="5769" spans="13:15" ht="21" customHeight="1" thickBot="1">
      <c r="M5769" s="119">
        <f>'اسماء العملاء'!A3377</f>
        <v>0</v>
      </c>
      <c r="N5769" s="120"/>
      <c r="O5769" s="58"/>
    </row>
    <row r="5770" spans="13:15" ht="21" customHeight="1" thickBot="1">
      <c r="M5770" s="119">
        <f>'اسماء العملاء'!A3378</f>
        <v>0</v>
      </c>
      <c r="N5770" s="120"/>
      <c r="O5770" s="58"/>
    </row>
    <row r="5771" spans="13:15" ht="21" customHeight="1" thickBot="1">
      <c r="M5771" s="119">
        <f>'اسماء العملاء'!A3379</f>
        <v>0</v>
      </c>
      <c r="N5771" s="120"/>
      <c r="O5771" s="58"/>
    </row>
    <row r="5772" spans="13:15" ht="21" customHeight="1" thickBot="1">
      <c r="M5772" s="119">
        <f>'اسماء العملاء'!A3380</f>
        <v>0</v>
      </c>
      <c r="N5772" s="120"/>
      <c r="O5772" s="58"/>
    </row>
    <row r="5773" spans="13:15" ht="21" customHeight="1" thickBot="1">
      <c r="M5773" s="119">
        <f>'اسماء العملاء'!A3381</f>
        <v>0</v>
      </c>
      <c r="N5773" s="120"/>
      <c r="O5773" s="58"/>
    </row>
    <row r="5774" spans="13:15" ht="21" customHeight="1" thickBot="1">
      <c r="M5774" s="119">
        <f>'اسماء العملاء'!A3382</f>
        <v>0</v>
      </c>
      <c r="N5774" s="120"/>
      <c r="O5774" s="58"/>
    </row>
    <row r="5775" spans="13:15" ht="21" customHeight="1" thickBot="1">
      <c r="M5775" s="119">
        <f>'اسماء العملاء'!A3383</f>
        <v>0</v>
      </c>
      <c r="N5775" s="120"/>
      <c r="O5775" s="58"/>
    </row>
    <row r="5776" spans="13:15" ht="21" customHeight="1" thickBot="1">
      <c r="M5776" s="119">
        <f>'اسماء العملاء'!A3384</f>
        <v>0</v>
      </c>
      <c r="N5776" s="120"/>
      <c r="O5776" s="58"/>
    </row>
    <row r="5777" spans="13:15" ht="21" customHeight="1" thickBot="1">
      <c r="M5777" s="119">
        <f>'اسماء العملاء'!A3385</f>
        <v>0</v>
      </c>
      <c r="N5777" s="120"/>
      <c r="O5777" s="58"/>
    </row>
    <row r="5778" spans="13:15" ht="21" customHeight="1" thickBot="1">
      <c r="M5778" s="119">
        <f>'اسماء العملاء'!A3386</f>
        <v>0</v>
      </c>
      <c r="N5778" s="120"/>
      <c r="O5778" s="58"/>
    </row>
    <row r="5779" spans="13:15" ht="21" customHeight="1" thickBot="1">
      <c r="M5779" s="119">
        <f>'اسماء العملاء'!A3387</f>
        <v>0</v>
      </c>
      <c r="N5779" s="120"/>
      <c r="O5779" s="58"/>
    </row>
    <row r="5780" spans="13:15" ht="21" customHeight="1" thickBot="1">
      <c r="M5780" s="119">
        <f>'اسماء العملاء'!A3388</f>
        <v>0</v>
      </c>
      <c r="N5780" s="120"/>
      <c r="O5780" s="58"/>
    </row>
    <row r="5781" spans="13:15" ht="21" customHeight="1" thickBot="1">
      <c r="M5781" s="119">
        <f>'اسماء العملاء'!A3389</f>
        <v>0</v>
      </c>
      <c r="N5781" s="120"/>
      <c r="O5781" s="58"/>
    </row>
    <row r="5782" spans="13:15" ht="21" customHeight="1" thickBot="1">
      <c r="M5782" s="119">
        <f>'اسماء العملاء'!A3390</f>
        <v>0</v>
      </c>
      <c r="N5782" s="120"/>
      <c r="O5782" s="58"/>
    </row>
    <row r="5783" spans="13:15" ht="21" customHeight="1" thickBot="1">
      <c r="M5783" s="119">
        <f>'اسماء العملاء'!A3391</f>
        <v>0</v>
      </c>
      <c r="N5783" s="120"/>
      <c r="O5783" s="58"/>
    </row>
    <row r="5784" spans="13:15" ht="21" customHeight="1" thickBot="1">
      <c r="M5784" s="119">
        <f>'اسماء العملاء'!A3392</f>
        <v>0</v>
      </c>
      <c r="N5784" s="120"/>
      <c r="O5784" s="58"/>
    </row>
    <row r="5785" spans="13:15" ht="21" customHeight="1" thickBot="1">
      <c r="M5785" s="119">
        <f>'اسماء العملاء'!A3393</f>
        <v>0</v>
      </c>
      <c r="N5785" s="120"/>
      <c r="O5785" s="58"/>
    </row>
    <row r="5786" spans="13:15" ht="21" customHeight="1" thickBot="1">
      <c r="M5786" s="119">
        <f>'اسماء العملاء'!A3394</f>
        <v>0</v>
      </c>
      <c r="N5786" s="120"/>
      <c r="O5786" s="58"/>
    </row>
    <row r="5787" spans="13:15" ht="21" customHeight="1" thickBot="1">
      <c r="M5787" s="119">
        <f>'اسماء العملاء'!A3395</f>
        <v>0</v>
      </c>
      <c r="N5787" s="120"/>
      <c r="O5787" s="58"/>
    </row>
    <row r="5788" spans="13:15" ht="21" customHeight="1" thickBot="1">
      <c r="M5788" s="119">
        <f>'اسماء العملاء'!A3396</f>
        <v>0</v>
      </c>
      <c r="N5788" s="120"/>
      <c r="O5788" s="58"/>
    </row>
    <row r="5789" spans="13:15" ht="21" customHeight="1" thickBot="1">
      <c r="M5789" s="119">
        <f>'اسماء العملاء'!A3397</f>
        <v>0</v>
      </c>
      <c r="N5789" s="120"/>
      <c r="O5789" s="58"/>
    </row>
    <row r="5790" spans="13:15" ht="21" customHeight="1" thickBot="1">
      <c r="M5790" s="119">
        <f>'اسماء العملاء'!A3398</f>
        <v>0</v>
      </c>
      <c r="N5790" s="120"/>
      <c r="O5790" s="58"/>
    </row>
    <row r="5791" spans="13:15" ht="21" customHeight="1" thickBot="1">
      <c r="M5791" s="119">
        <f>'اسماء العملاء'!A3399</f>
        <v>0</v>
      </c>
      <c r="N5791" s="120"/>
      <c r="O5791" s="58"/>
    </row>
    <row r="5792" spans="13:15" ht="21" customHeight="1" thickBot="1">
      <c r="M5792" s="119">
        <f>'اسماء العملاء'!A3400</f>
        <v>0</v>
      </c>
      <c r="N5792" s="120"/>
      <c r="O5792" s="58"/>
    </row>
    <row r="5793" spans="13:15" ht="21" customHeight="1" thickBot="1">
      <c r="M5793" s="119">
        <f>'اسماء العملاء'!A3401</f>
        <v>0</v>
      </c>
      <c r="N5793" s="120"/>
      <c r="O5793" s="58"/>
    </row>
    <row r="5794" spans="13:15" ht="21" customHeight="1" thickBot="1">
      <c r="M5794" s="119">
        <f>'اسماء العملاء'!A3402</f>
        <v>0</v>
      </c>
      <c r="N5794" s="120"/>
      <c r="O5794" s="58"/>
    </row>
    <row r="5795" spans="13:15" ht="21" customHeight="1" thickBot="1">
      <c r="M5795" s="119">
        <f>'اسماء العملاء'!A3403</f>
        <v>0</v>
      </c>
      <c r="N5795" s="120"/>
      <c r="O5795" s="58"/>
    </row>
    <row r="5796" spans="13:15" ht="21" customHeight="1" thickBot="1">
      <c r="M5796" s="119">
        <f>'اسماء العملاء'!A3404</f>
        <v>0</v>
      </c>
      <c r="N5796" s="120"/>
      <c r="O5796" s="58"/>
    </row>
    <row r="5797" spans="13:15" ht="21" customHeight="1" thickBot="1">
      <c r="M5797" s="119">
        <f>'اسماء العملاء'!A3405</f>
        <v>0</v>
      </c>
      <c r="N5797" s="120"/>
      <c r="O5797" s="58"/>
    </row>
    <row r="5798" spans="13:15" ht="21" customHeight="1" thickBot="1">
      <c r="M5798" s="119">
        <f>'اسماء العملاء'!A3406</f>
        <v>0</v>
      </c>
      <c r="N5798" s="120"/>
      <c r="O5798" s="58"/>
    </row>
    <row r="5799" spans="13:15" ht="21" customHeight="1" thickBot="1">
      <c r="M5799" s="119">
        <f>'اسماء العملاء'!A3407</f>
        <v>0</v>
      </c>
      <c r="N5799" s="120"/>
      <c r="O5799" s="58"/>
    </row>
    <row r="5800" spans="13:15" ht="21" customHeight="1" thickBot="1">
      <c r="M5800" s="119">
        <f>'اسماء العملاء'!A3408</f>
        <v>0</v>
      </c>
      <c r="N5800" s="120"/>
      <c r="O5800" s="58"/>
    </row>
    <row r="5801" spans="13:15" ht="21" customHeight="1" thickBot="1">
      <c r="M5801" s="119">
        <f>'اسماء العملاء'!A3409</f>
        <v>0</v>
      </c>
      <c r="N5801" s="120"/>
      <c r="O5801" s="58"/>
    </row>
    <row r="5802" spans="13:15" ht="21" customHeight="1" thickBot="1">
      <c r="M5802" s="119">
        <f>'اسماء العملاء'!A3410</f>
        <v>0</v>
      </c>
      <c r="N5802" s="120"/>
      <c r="O5802" s="58"/>
    </row>
    <row r="5803" spans="13:15" ht="21" customHeight="1" thickBot="1">
      <c r="M5803" s="119">
        <f>'اسماء العملاء'!A3411</f>
        <v>0</v>
      </c>
      <c r="N5803" s="120"/>
      <c r="O5803" s="58"/>
    </row>
    <row r="5804" spans="13:15" ht="21" customHeight="1" thickBot="1">
      <c r="M5804" s="119">
        <f>'اسماء العملاء'!A3412</f>
        <v>0</v>
      </c>
      <c r="N5804" s="120"/>
      <c r="O5804" s="58"/>
    </row>
    <row r="5805" spans="13:15" ht="21" customHeight="1" thickBot="1">
      <c r="M5805" s="119">
        <f>'اسماء العملاء'!A3413</f>
        <v>0</v>
      </c>
      <c r="N5805" s="120"/>
      <c r="O5805" s="58"/>
    </row>
    <row r="5806" spans="13:15" ht="21" customHeight="1" thickBot="1">
      <c r="M5806" s="119">
        <f>'اسماء العملاء'!A3414</f>
        <v>0</v>
      </c>
      <c r="N5806" s="120"/>
      <c r="O5806" s="58"/>
    </row>
    <row r="5807" spans="13:15" ht="21" customHeight="1" thickBot="1">
      <c r="M5807" s="119">
        <f>'اسماء العملاء'!A3415</f>
        <v>0</v>
      </c>
      <c r="N5807" s="120"/>
      <c r="O5807" s="58"/>
    </row>
    <row r="5808" spans="13:15" ht="21" customHeight="1" thickBot="1">
      <c r="M5808" s="119">
        <f>'اسماء العملاء'!A3416</f>
        <v>0</v>
      </c>
      <c r="N5808" s="120"/>
      <c r="O5808" s="58"/>
    </row>
    <row r="5809" spans="13:15" ht="21" customHeight="1" thickBot="1">
      <c r="M5809" s="119">
        <f>'اسماء العملاء'!A3417</f>
        <v>0</v>
      </c>
      <c r="N5809" s="120"/>
      <c r="O5809" s="58"/>
    </row>
    <row r="5810" spans="13:15" ht="21" customHeight="1" thickBot="1">
      <c r="M5810" s="119">
        <f>'اسماء العملاء'!A3418</f>
        <v>0</v>
      </c>
      <c r="N5810" s="120"/>
      <c r="O5810" s="58"/>
    </row>
    <row r="5811" spans="13:15" ht="21" customHeight="1" thickBot="1">
      <c r="M5811" s="119">
        <f>'اسماء العملاء'!A3419</f>
        <v>0</v>
      </c>
      <c r="N5811" s="120"/>
      <c r="O5811" s="58"/>
    </row>
    <row r="5812" spans="13:15" ht="21" customHeight="1" thickBot="1">
      <c r="M5812" s="119">
        <f>'اسماء العملاء'!A3420</f>
        <v>0</v>
      </c>
      <c r="N5812" s="120"/>
      <c r="O5812" s="58"/>
    </row>
    <row r="5813" spans="13:15" ht="21" customHeight="1" thickBot="1">
      <c r="M5813" s="119">
        <f>'اسماء العملاء'!A3421</f>
        <v>0</v>
      </c>
      <c r="N5813" s="120"/>
      <c r="O5813" s="58"/>
    </row>
    <row r="5814" spans="13:15" ht="21" customHeight="1" thickBot="1">
      <c r="M5814" s="119">
        <f>'اسماء العملاء'!A3422</f>
        <v>0</v>
      </c>
      <c r="N5814" s="120"/>
      <c r="O5814" s="58"/>
    </row>
    <row r="5815" spans="13:15" ht="21" customHeight="1" thickBot="1">
      <c r="M5815" s="119">
        <f>'اسماء العملاء'!A3423</f>
        <v>0</v>
      </c>
      <c r="N5815" s="120"/>
      <c r="O5815" s="58"/>
    </row>
    <row r="5816" spans="13:15" ht="21" customHeight="1" thickBot="1">
      <c r="M5816" s="119">
        <f>'اسماء العملاء'!A3424</f>
        <v>0</v>
      </c>
      <c r="N5816" s="120"/>
      <c r="O5816" s="58"/>
    </row>
    <row r="5817" spans="13:15" ht="21" customHeight="1" thickBot="1">
      <c r="M5817" s="119">
        <f>'اسماء العملاء'!A3425</f>
        <v>0</v>
      </c>
      <c r="N5817" s="120"/>
      <c r="O5817" s="58"/>
    </row>
    <row r="5818" spans="13:15" ht="21" customHeight="1" thickBot="1">
      <c r="M5818" s="119">
        <f>'اسماء العملاء'!A3426</f>
        <v>0</v>
      </c>
      <c r="N5818" s="120"/>
      <c r="O5818" s="58"/>
    </row>
    <row r="5819" spans="13:15" ht="21" customHeight="1" thickBot="1">
      <c r="M5819" s="119">
        <f>'اسماء العملاء'!A3427</f>
        <v>0</v>
      </c>
      <c r="N5819" s="120"/>
      <c r="O5819" s="58"/>
    </row>
    <row r="5820" spans="13:15" ht="21" customHeight="1" thickBot="1">
      <c r="M5820" s="119">
        <f>'اسماء العملاء'!A3428</f>
        <v>0</v>
      </c>
      <c r="N5820" s="120"/>
      <c r="O5820" s="58"/>
    </row>
    <row r="5821" spans="13:15" ht="21" customHeight="1" thickBot="1">
      <c r="M5821" s="119">
        <f>'اسماء العملاء'!A3429</f>
        <v>0</v>
      </c>
      <c r="N5821" s="120"/>
      <c r="O5821" s="58"/>
    </row>
    <row r="5822" spans="13:15" ht="21" customHeight="1" thickBot="1">
      <c r="M5822" s="119">
        <f>'اسماء العملاء'!A3430</f>
        <v>0</v>
      </c>
      <c r="N5822" s="120"/>
      <c r="O5822" s="58"/>
    </row>
    <row r="5823" spans="13:15" ht="21" customHeight="1" thickBot="1">
      <c r="M5823" s="119">
        <f>'اسماء العملاء'!A3431</f>
        <v>0</v>
      </c>
      <c r="N5823" s="120"/>
      <c r="O5823" s="58"/>
    </row>
    <row r="5824" spans="13:15" ht="21" customHeight="1" thickBot="1">
      <c r="M5824" s="119">
        <f>'اسماء العملاء'!A3432</f>
        <v>0</v>
      </c>
      <c r="N5824" s="120"/>
      <c r="O5824" s="58"/>
    </row>
    <row r="5825" spans="13:15" ht="21" customHeight="1" thickBot="1">
      <c r="M5825" s="119">
        <f>'اسماء العملاء'!A3433</f>
        <v>0</v>
      </c>
      <c r="N5825" s="120"/>
      <c r="O5825" s="58"/>
    </row>
    <row r="5826" spans="13:15" ht="21" customHeight="1" thickBot="1">
      <c r="M5826" s="119">
        <f>'اسماء العملاء'!A3434</f>
        <v>0</v>
      </c>
      <c r="N5826" s="120"/>
      <c r="O5826" s="58"/>
    </row>
    <row r="5827" spans="13:15" ht="21" customHeight="1" thickBot="1">
      <c r="M5827" s="119">
        <f>'اسماء العملاء'!A3435</f>
        <v>0</v>
      </c>
      <c r="N5827" s="120"/>
      <c r="O5827" s="58"/>
    </row>
    <row r="5828" spans="13:15" ht="21" customHeight="1" thickBot="1">
      <c r="M5828" s="119">
        <f>'اسماء العملاء'!A3436</f>
        <v>0</v>
      </c>
      <c r="N5828" s="120"/>
      <c r="O5828" s="58"/>
    </row>
    <row r="5829" spans="13:15" ht="21" customHeight="1" thickBot="1">
      <c r="M5829" s="119">
        <f>'اسماء العملاء'!A3437</f>
        <v>0</v>
      </c>
      <c r="N5829" s="120"/>
      <c r="O5829" s="58"/>
    </row>
    <row r="5830" spans="13:15" ht="21" customHeight="1" thickBot="1">
      <c r="M5830" s="119">
        <f>'اسماء العملاء'!A3438</f>
        <v>0</v>
      </c>
      <c r="N5830" s="120"/>
      <c r="O5830" s="58"/>
    </row>
    <row r="5831" spans="13:15" ht="21" customHeight="1" thickBot="1">
      <c r="M5831" s="119">
        <f>'اسماء العملاء'!A3439</f>
        <v>0</v>
      </c>
      <c r="N5831" s="120"/>
      <c r="O5831" s="58"/>
    </row>
    <row r="5832" spans="13:15" ht="21" customHeight="1" thickBot="1">
      <c r="M5832" s="119">
        <f>'اسماء العملاء'!A3440</f>
        <v>0</v>
      </c>
      <c r="N5832" s="120"/>
      <c r="O5832" s="58"/>
    </row>
    <row r="5833" spans="13:15" ht="21" customHeight="1" thickBot="1">
      <c r="M5833" s="119">
        <f>'اسماء العملاء'!A3441</f>
        <v>0</v>
      </c>
      <c r="N5833" s="120"/>
      <c r="O5833" s="58"/>
    </row>
    <row r="5834" spans="13:15" ht="21" customHeight="1" thickBot="1">
      <c r="M5834" s="119">
        <f>'اسماء العملاء'!A3442</f>
        <v>0</v>
      </c>
      <c r="N5834" s="120"/>
      <c r="O5834" s="58"/>
    </row>
    <row r="5835" spans="13:15" ht="21" customHeight="1" thickBot="1">
      <c r="M5835" s="119">
        <f>'اسماء العملاء'!A3443</f>
        <v>0</v>
      </c>
      <c r="N5835" s="120"/>
      <c r="O5835" s="58"/>
    </row>
    <row r="5836" spans="13:15" ht="21" customHeight="1" thickBot="1">
      <c r="M5836" s="119">
        <f>'اسماء العملاء'!A3444</f>
        <v>0</v>
      </c>
      <c r="N5836" s="120"/>
      <c r="O5836" s="58"/>
    </row>
    <row r="5837" spans="13:15" ht="21" customHeight="1" thickBot="1">
      <c r="M5837" s="119">
        <f>'اسماء العملاء'!A3445</f>
        <v>0</v>
      </c>
      <c r="N5837" s="120"/>
      <c r="O5837" s="58"/>
    </row>
    <row r="5838" spans="13:15" ht="21" customHeight="1" thickBot="1">
      <c r="M5838" s="119">
        <f>'اسماء العملاء'!A3446</f>
        <v>0</v>
      </c>
      <c r="N5838" s="120"/>
      <c r="O5838" s="58"/>
    </row>
    <row r="5839" spans="13:15" ht="21" customHeight="1" thickBot="1">
      <c r="M5839" s="119">
        <f>'اسماء العملاء'!A3447</f>
        <v>0</v>
      </c>
      <c r="N5839" s="120"/>
      <c r="O5839" s="58"/>
    </row>
    <row r="5840" spans="13:15" ht="21" customHeight="1" thickBot="1">
      <c r="M5840" s="119">
        <f>'اسماء العملاء'!A3448</f>
        <v>0</v>
      </c>
      <c r="N5840" s="120"/>
      <c r="O5840" s="58"/>
    </row>
    <row r="5841" spans="13:15" ht="21" customHeight="1" thickBot="1">
      <c r="M5841" s="119">
        <f>'اسماء العملاء'!A3449</f>
        <v>0</v>
      </c>
      <c r="N5841" s="120"/>
      <c r="O5841" s="58"/>
    </row>
    <row r="5842" spans="13:15" ht="21" customHeight="1" thickBot="1">
      <c r="M5842" s="119">
        <f>'اسماء العملاء'!A3450</f>
        <v>0</v>
      </c>
      <c r="N5842" s="120"/>
      <c r="O5842" s="58"/>
    </row>
    <row r="5843" spans="13:15" ht="21" customHeight="1" thickBot="1">
      <c r="M5843" s="119">
        <f>'اسماء العملاء'!A3451</f>
        <v>0</v>
      </c>
      <c r="N5843" s="120"/>
      <c r="O5843" s="58"/>
    </row>
    <row r="5844" spans="13:15" ht="21" customHeight="1" thickBot="1">
      <c r="M5844" s="119">
        <f>'اسماء العملاء'!A3452</f>
        <v>0</v>
      </c>
      <c r="N5844" s="120"/>
      <c r="O5844" s="58"/>
    </row>
    <row r="5845" spans="13:15" ht="21" customHeight="1" thickBot="1">
      <c r="M5845" s="119">
        <f>'اسماء العملاء'!A3453</f>
        <v>0</v>
      </c>
      <c r="N5845" s="120"/>
      <c r="O5845" s="58"/>
    </row>
    <row r="5846" spans="13:15" ht="21" customHeight="1" thickBot="1">
      <c r="M5846" s="119">
        <f>'اسماء العملاء'!A3454</f>
        <v>0</v>
      </c>
      <c r="N5846" s="120"/>
      <c r="O5846" s="58"/>
    </row>
    <row r="5847" spans="13:15" ht="21" customHeight="1" thickBot="1">
      <c r="M5847" s="119">
        <f>'اسماء العملاء'!A3455</f>
        <v>0</v>
      </c>
      <c r="N5847" s="120"/>
      <c r="O5847" s="58"/>
    </row>
    <row r="5848" spans="13:15" ht="21" customHeight="1" thickBot="1">
      <c r="M5848" s="119">
        <f>'اسماء العملاء'!A3456</f>
        <v>0</v>
      </c>
      <c r="N5848" s="120"/>
      <c r="O5848" s="58"/>
    </row>
    <row r="5849" spans="13:15" ht="21" customHeight="1" thickBot="1">
      <c r="M5849" s="119">
        <f>'اسماء العملاء'!A3457</f>
        <v>0</v>
      </c>
      <c r="N5849" s="120"/>
      <c r="O5849" s="58"/>
    </row>
    <row r="5850" spans="13:15" ht="21" customHeight="1" thickBot="1">
      <c r="M5850" s="119">
        <f>'اسماء العملاء'!A3458</f>
        <v>0</v>
      </c>
      <c r="N5850" s="120"/>
      <c r="O5850" s="58"/>
    </row>
    <row r="5851" spans="13:15" ht="21" customHeight="1" thickBot="1">
      <c r="M5851" s="119">
        <f>'اسماء العملاء'!A3459</f>
        <v>0</v>
      </c>
      <c r="N5851" s="120"/>
      <c r="O5851" s="58"/>
    </row>
    <row r="5852" spans="13:15" ht="21" customHeight="1" thickBot="1">
      <c r="M5852" s="119">
        <f>'اسماء العملاء'!A3460</f>
        <v>0</v>
      </c>
      <c r="N5852" s="120"/>
      <c r="O5852" s="58"/>
    </row>
    <row r="5853" spans="13:15" ht="21" customHeight="1" thickBot="1">
      <c r="M5853" s="119">
        <f>'اسماء العملاء'!A3461</f>
        <v>0</v>
      </c>
      <c r="N5853" s="120"/>
      <c r="O5853" s="58"/>
    </row>
    <row r="5854" spans="13:15" ht="21" customHeight="1" thickBot="1">
      <c r="M5854" s="119">
        <f>'اسماء العملاء'!A3462</f>
        <v>0</v>
      </c>
      <c r="N5854" s="120"/>
      <c r="O5854" s="58"/>
    </row>
    <row r="5855" spans="13:15" ht="21" customHeight="1" thickBot="1">
      <c r="M5855" s="119">
        <f>'اسماء العملاء'!A3463</f>
        <v>0</v>
      </c>
      <c r="N5855" s="120"/>
      <c r="O5855" s="58"/>
    </row>
    <row r="5856" spans="13:15" ht="21" customHeight="1" thickBot="1">
      <c r="M5856" s="119">
        <f>'اسماء العملاء'!A3464</f>
        <v>0</v>
      </c>
      <c r="N5856" s="120"/>
      <c r="O5856" s="58"/>
    </row>
    <row r="5857" spans="13:15" ht="21" customHeight="1" thickBot="1">
      <c r="M5857" s="119">
        <f>'اسماء العملاء'!A3465</f>
        <v>0</v>
      </c>
      <c r="N5857" s="120"/>
      <c r="O5857" s="58"/>
    </row>
    <row r="5858" spans="13:15" ht="21" customHeight="1" thickBot="1">
      <c r="M5858" s="119">
        <f>'اسماء العملاء'!A3466</f>
        <v>0</v>
      </c>
      <c r="N5858" s="120"/>
      <c r="O5858" s="58"/>
    </row>
    <row r="5859" spans="13:15" ht="21" customHeight="1" thickBot="1">
      <c r="M5859" s="119">
        <f>'اسماء العملاء'!A3467</f>
        <v>0</v>
      </c>
      <c r="N5859" s="120"/>
      <c r="O5859" s="58"/>
    </row>
    <row r="5860" spans="13:15" ht="21" customHeight="1" thickBot="1">
      <c r="M5860" s="119">
        <f>'اسماء العملاء'!A3468</f>
        <v>0</v>
      </c>
      <c r="N5860" s="120"/>
      <c r="O5860" s="58"/>
    </row>
    <row r="5861" spans="13:15" ht="21" customHeight="1" thickBot="1">
      <c r="M5861" s="119">
        <f>'اسماء العملاء'!A3469</f>
        <v>0</v>
      </c>
      <c r="N5861" s="120"/>
      <c r="O5861" s="58"/>
    </row>
    <row r="5862" spans="13:15" ht="21" customHeight="1" thickBot="1">
      <c r="M5862" s="119">
        <f>'اسماء العملاء'!A3470</f>
        <v>0</v>
      </c>
      <c r="N5862" s="120"/>
      <c r="O5862" s="58"/>
    </row>
    <row r="5863" spans="13:15" ht="21" customHeight="1" thickBot="1">
      <c r="M5863" s="119">
        <f>'اسماء العملاء'!A3471</f>
        <v>0</v>
      </c>
      <c r="N5863" s="120"/>
      <c r="O5863" s="58"/>
    </row>
    <row r="5864" spans="13:15" ht="21" customHeight="1" thickBot="1">
      <c r="M5864" s="119">
        <f>'اسماء العملاء'!A3472</f>
        <v>0</v>
      </c>
      <c r="N5864" s="120"/>
      <c r="O5864" s="58"/>
    </row>
    <row r="5865" spans="13:15" ht="21" customHeight="1" thickBot="1">
      <c r="M5865" s="119">
        <f>'اسماء العملاء'!A3473</f>
        <v>0</v>
      </c>
      <c r="N5865" s="120"/>
      <c r="O5865" s="58"/>
    </row>
    <row r="5866" spans="13:15" ht="21" customHeight="1" thickBot="1">
      <c r="M5866" s="119">
        <f>'اسماء العملاء'!A3474</f>
        <v>0</v>
      </c>
      <c r="N5866" s="120"/>
      <c r="O5866" s="58"/>
    </row>
    <row r="5867" spans="13:15" ht="21" customHeight="1" thickBot="1">
      <c r="M5867" s="119">
        <f>'اسماء العملاء'!A3475</f>
        <v>0</v>
      </c>
      <c r="N5867" s="120"/>
      <c r="O5867" s="58"/>
    </row>
    <row r="5868" spans="13:15" ht="21" customHeight="1" thickBot="1">
      <c r="M5868" s="119">
        <f>'اسماء العملاء'!A3476</f>
        <v>0</v>
      </c>
      <c r="N5868" s="120"/>
      <c r="O5868" s="58"/>
    </row>
    <row r="5869" spans="13:15" ht="21" customHeight="1" thickBot="1">
      <c r="M5869" s="119">
        <f>'اسماء العملاء'!A3477</f>
        <v>0</v>
      </c>
      <c r="N5869" s="120"/>
      <c r="O5869" s="58"/>
    </row>
    <row r="5870" spans="13:15" ht="21" customHeight="1" thickBot="1">
      <c r="M5870" s="119">
        <f>'اسماء العملاء'!A3478</f>
        <v>0</v>
      </c>
      <c r="N5870" s="120"/>
      <c r="O5870" s="58"/>
    </row>
    <row r="5871" spans="13:15" ht="21" customHeight="1" thickBot="1">
      <c r="M5871" s="119">
        <f>'اسماء العملاء'!A3479</f>
        <v>0</v>
      </c>
      <c r="N5871" s="120"/>
      <c r="O5871" s="58"/>
    </row>
    <row r="5872" spans="13:15" ht="21" customHeight="1" thickBot="1">
      <c r="M5872" s="119">
        <f>'اسماء العملاء'!A3480</f>
        <v>0</v>
      </c>
      <c r="N5872" s="120"/>
      <c r="O5872" s="58"/>
    </row>
    <row r="5873" spans="13:15" ht="21" customHeight="1" thickBot="1">
      <c r="M5873" s="119">
        <f>'اسماء العملاء'!A3481</f>
        <v>0</v>
      </c>
      <c r="N5873" s="120"/>
      <c r="O5873" s="58"/>
    </row>
    <row r="5874" spans="13:15" ht="21" customHeight="1" thickBot="1">
      <c r="M5874" s="119">
        <f>'اسماء العملاء'!A3482</f>
        <v>0</v>
      </c>
      <c r="N5874" s="120"/>
      <c r="O5874" s="58"/>
    </row>
    <row r="5875" spans="13:15" ht="21" customHeight="1" thickBot="1">
      <c r="M5875" s="119">
        <f>'اسماء العملاء'!A3483</f>
        <v>0</v>
      </c>
      <c r="N5875" s="120"/>
      <c r="O5875" s="58"/>
    </row>
    <row r="5876" spans="13:15" ht="21" customHeight="1" thickBot="1">
      <c r="M5876" s="119">
        <f>'اسماء العملاء'!A3484</f>
        <v>0</v>
      </c>
      <c r="N5876" s="120"/>
      <c r="O5876" s="58"/>
    </row>
    <row r="5877" spans="13:15" ht="21" customHeight="1" thickBot="1">
      <c r="M5877" s="119">
        <f>'اسماء العملاء'!A3485</f>
        <v>0</v>
      </c>
      <c r="N5877" s="120"/>
      <c r="O5877" s="58"/>
    </row>
    <row r="5878" spans="13:15" ht="21" customHeight="1" thickBot="1">
      <c r="M5878" s="119">
        <f>'اسماء العملاء'!A3486</f>
        <v>0</v>
      </c>
      <c r="N5878" s="120"/>
      <c r="O5878" s="58"/>
    </row>
    <row r="5879" spans="13:15" ht="21" customHeight="1" thickBot="1">
      <c r="M5879" s="119">
        <f>'اسماء العملاء'!A3487</f>
        <v>0</v>
      </c>
      <c r="N5879" s="120"/>
      <c r="O5879" s="58"/>
    </row>
    <row r="5880" spans="13:15" ht="21" customHeight="1" thickBot="1">
      <c r="M5880" s="119">
        <f>'اسماء العملاء'!A3488</f>
        <v>0</v>
      </c>
      <c r="N5880" s="120"/>
      <c r="O5880" s="58"/>
    </row>
    <row r="5881" spans="13:15" ht="21" customHeight="1" thickBot="1">
      <c r="M5881" s="119">
        <f>'اسماء العملاء'!A3489</f>
        <v>0</v>
      </c>
      <c r="N5881" s="120"/>
      <c r="O5881" s="58"/>
    </row>
    <row r="5882" spans="13:15" ht="21" customHeight="1" thickBot="1">
      <c r="M5882" s="119">
        <f>'اسماء العملاء'!A3490</f>
        <v>0</v>
      </c>
      <c r="N5882" s="120"/>
      <c r="O5882" s="58"/>
    </row>
    <row r="5883" spans="13:15" ht="21" customHeight="1" thickBot="1">
      <c r="M5883" s="119">
        <f>'اسماء العملاء'!A3491</f>
        <v>0</v>
      </c>
      <c r="N5883" s="120"/>
      <c r="O5883" s="58"/>
    </row>
    <row r="5884" spans="13:15" ht="21" customHeight="1" thickBot="1">
      <c r="M5884" s="119">
        <f>'اسماء العملاء'!A3492</f>
        <v>0</v>
      </c>
      <c r="N5884" s="120"/>
      <c r="O5884" s="58"/>
    </row>
    <row r="5885" spans="13:15" ht="21" customHeight="1" thickBot="1">
      <c r="M5885" s="119">
        <f>'اسماء العملاء'!A3493</f>
        <v>0</v>
      </c>
      <c r="N5885" s="120"/>
      <c r="O5885" s="58"/>
    </row>
    <row r="5886" spans="13:15" ht="21" customHeight="1" thickBot="1">
      <c r="M5886" s="119">
        <f>'اسماء العملاء'!A3494</f>
        <v>0</v>
      </c>
      <c r="N5886" s="120"/>
      <c r="O5886" s="58"/>
    </row>
    <row r="5887" spans="13:15" ht="21" customHeight="1" thickBot="1">
      <c r="M5887" s="119">
        <f>'اسماء العملاء'!A3495</f>
        <v>0</v>
      </c>
      <c r="N5887" s="120"/>
      <c r="O5887" s="58"/>
    </row>
    <row r="5888" spans="13:15" ht="21" customHeight="1" thickBot="1">
      <c r="M5888" s="119">
        <f>'اسماء العملاء'!A3496</f>
        <v>0</v>
      </c>
      <c r="N5888" s="120"/>
      <c r="O5888" s="58"/>
    </row>
    <row r="5889" spans="13:15" ht="21" customHeight="1" thickBot="1">
      <c r="M5889" s="119">
        <f>'اسماء العملاء'!A3497</f>
        <v>0</v>
      </c>
      <c r="N5889" s="120"/>
      <c r="O5889" s="58"/>
    </row>
    <row r="5890" spans="13:15" ht="21" customHeight="1" thickBot="1">
      <c r="M5890" s="119">
        <f>'اسماء العملاء'!A3498</f>
        <v>0</v>
      </c>
      <c r="N5890" s="120"/>
      <c r="O5890" s="58"/>
    </row>
    <row r="5891" spans="13:15" ht="21" customHeight="1" thickBot="1">
      <c r="M5891" s="119">
        <f>'اسماء العملاء'!A3499</f>
        <v>0</v>
      </c>
      <c r="N5891" s="120"/>
      <c r="O5891" s="58"/>
    </row>
    <row r="5892" spans="13:15" ht="21" customHeight="1" thickBot="1">
      <c r="M5892" s="119">
        <f>'اسماء العملاء'!A3500</f>
        <v>0</v>
      </c>
      <c r="N5892" s="120"/>
      <c r="O5892" s="58"/>
    </row>
    <row r="5893" spans="13:15" ht="21" customHeight="1" thickBot="1">
      <c r="M5893" s="119">
        <f>'اسماء العملاء'!A3501</f>
        <v>0</v>
      </c>
      <c r="N5893" s="120"/>
      <c r="O5893" s="58"/>
    </row>
    <row r="5894" spans="13:15" ht="21" customHeight="1" thickBot="1">
      <c r="M5894" s="119">
        <f>'اسماء العملاء'!A3502</f>
        <v>0</v>
      </c>
      <c r="N5894" s="120"/>
      <c r="O5894" s="58"/>
    </row>
    <row r="5895" spans="13:15" ht="21" customHeight="1" thickBot="1">
      <c r="M5895" s="119">
        <f>'اسماء العملاء'!A3503</f>
        <v>0</v>
      </c>
      <c r="N5895" s="120"/>
      <c r="O5895" s="58"/>
    </row>
    <row r="5896" spans="13:15" ht="21" customHeight="1" thickBot="1">
      <c r="M5896" s="119">
        <f>'اسماء العملاء'!A3504</f>
        <v>0</v>
      </c>
      <c r="N5896" s="120"/>
      <c r="O5896" s="58"/>
    </row>
    <row r="5897" spans="13:15" ht="21" customHeight="1" thickBot="1">
      <c r="M5897" s="119">
        <f>'اسماء العملاء'!A3505</f>
        <v>0</v>
      </c>
      <c r="N5897" s="120"/>
      <c r="O5897" s="58"/>
    </row>
    <row r="5898" spans="13:15" ht="21" customHeight="1" thickBot="1">
      <c r="M5898" s="119">
        <f>'اسماء العملاء'!A3506</f>
        <v>0</v>
      </c>
      <c r="N5898" s="120"/>
      <c r="O5898" s="58"/>
    </row>
    <row r="5899" spans="13:15" ht="21" customHeight="1" thickBot="1">
      <c r="M5899" s="119">
        <f>'اسماء العملاء'!A3507</f>
        <v>0</v>
      </c>
      <c r="N5899" s="120"/>
      <c r="O5899" s="58"/>
    </row>
    <row r="5900" spans="13:15" ht="21" customHeight="1" thickBot="1">
      <c r="M5900" s="119">
        <f>'اسماء العملاء'!A3508</f>
        <v>0</v>
      </c>
      <c r="N5900" s="120"/>
      <c r="O5900" s="58"/>
    </row>
    <row r="5901" spans="13:15" ht="21" customHeight="1" thickBot="1">
      <c r="M5901" s="119">
        <f>'اسماء العملاء'!A3509</f>
        <v>0</v>
      </c>
      <c r="N5901" s="120"/>
      <c r="O5901" s="58"/>
    </row>
    <row r="5902" spans="13:15" ht="21" customHeight="1" thickBot="1">
      <c r="M5902" s="119">
        <f>'اسماء العملاء'!A3510</f>
        <v>0</v>
      </c>
      <c r="N5902" s="120"/>
      <c r="O5902" s="58"/>
    </row>
    <row r="5903" spans="13:15" ht="21" customHeight="1" thickBot="1">
      <c r="M5903" s="119">
        <f>'اسماء العملاء'!A3511</f>
        <v>0</v>
      </c>
      <c r="N5903" s="120"/>
      <c r="O5903" s="58"/>
    </row>
    <row r="5904" spans="13:15" ht="21" customHeight="1" thickBot="1">
      <c r="M5904" s="119">
        <f>'اسماء العملاء'!A3512</f>
        <v>0</v>
      </c>
      <c r="N5904" s="120"/>
      <c r="O5904" s="58"/>
    </row>
    <row r="5905" spans="13:15" ht="21" customHeight="1" thickBot="1">
      <c r="M5905" s="119">
        <f>'اسماء العملاء'!A3513</f>
        <v>0</v>
      </c>
      <c r="N5905" s="120"/>
      <c r="O5905" s="58"/>
    </row>
    <row r="5906" spans="13:15" ht="21" customHeight="1" thickBot="1">
      <c r="M5906" s="119">
        <f>'اسماء العملاء'!A3514</f>
        <v>0</v>
      </c>
      <c r="N5906" s="120"/>
      <c r="O5906" s="58"/>
    </row>
    <row r="5907" spans="13:15" ht="21" customHeight="1" thickBot="1">
      <c r="M5907" s="119">
        <f>'اسماء العملاء'!A3515</f>
        <v>0</v>
      </c>
      <c r="N5907" s="120"/>
      <c r="O5907" s="58"/>
    </row>
    <row r="5908" spans="13:15" ht="21" customHeight="1" thickBot="1">
      <c r="M5908" s="119">
        <f>'اسماء العملاء'!A3516</f>
        <v>0</v>
      </c>
      <c r="N5908" s="120"/>
      <c r="O5908" s="58"/>
    </row>
    <row r="5909" spans="13:15" ht="21" customHeight="1" thickBot="1">
      <c r="M5909" s="119">
        <f>'اسماء العملاء'!A3517</f>
        <v>0</v>
      </c>
      <c r="N5909" s="120"/>
      <c r="O5909" s="58"/>
    </row>
    <row r="5910" spans="13:15" ht="21" customHeight="1" thickBot="1">
      <c r="M5910" s="119">
        <f>'اسماء العملاء'!A3518</f>
        <v>0</v>
      </c>
      <c r="N5910" s="120"/>
      <c r="O5910" s="58"/>
    </row>
    <row r="5911" spans="13:15" ht="21" customHeight="1" thickBot="1">
      <c r="M5911" s="119">
        <f>'اسماء العملاء'!A3519</f>
        <v>0</v>
      </c>
      <c r="N5911" s="120"/>
      <c r="O5911" s="58"/>
    </row>
    <row r="5912" spans="13:15" ht="21" customHeight="1" thickBot="1">
      <c r="M5912" s="119">
        <f>'اسماء العملاء'!A3520</f>
        <v>0</v>
      </c>
      <c r="N5912" s="120"/>
      <c r="O5912" s="58"/>
    </row>
    <row r="5913" spans="13:15" ht="21" customHeight="1" thickBot="1">
      <c r="M5913" s="119">
        <f>'اسماء العملاء'!A3521</f>
        <v>0</v>
      </c>
      <c r="N5913" s="120"/>
      <c r="O5913" s="58"/>
    </row>
    <row r="5914" spans="13:15" ht="21" customHeight="1" thickBot="1">
      <c r="M5914" s="119">
        <f>'اسماء العملاء'!A3522</f>
        <v>0</v>
      </c>
      <c r="N5914" s="120"/>
      <c r="O5914" s="58"/>
    </row>
    <row r="5915" spans="13:15" ht="21" customHeight="1" thickBot="1">
      <c r="M5915" s="119">
        <f>'اسماء العملاء'!A3523</f>
        <v>0</v>
      </c>
      <c r="N5915" s="120"/>
      <c r="O5915" s="58"/>
    </row>
    <row r="5916" spans="13:15" ht="21" customHeight="1" thickBot="1">
      <c r="M5916" s="119">
        <f>'اسماء العملاء'!A3524</f>
        <v>0</v>
      </c>
      <c r="N5916" s="120"/>
      <c r="O5916" s="58"/>
    </row>
    <row r="5917" spans="13:15" ht="21" customHeight="1" thickBot="1">
      <c r="M5917" s="119">
        <f>'اسماء العملاء'!A3525</f>
        <v>0</v>
      </c>
      <c r="N5917" s="120"/>
      <c r="O5917" s="58"/>
    </row>
    <row r="5918" spans="13:15" ht="21" customHeight="1" thickBot="1">
      <c r="M5918" s="119">
        <f>'اسماء العملاء'!A3526</f>
        <v>0</v>
      </c>
      <c r="N5918" s="120"/>
      <c r="O5918" s="58"/>
    </row>
    <row r="5919" spans="13:15" ht="21" customHeight="1" thickBot="1">
      <c r="M5919" s="119">
        <f>'اسماء العملاء'!A3527</f>
        <v>0</v>
      </c>
      <c r="N5919" s="120"/>
      <c r="O5919" s="58"/>
    </row>
    <row r="5920" spans="13:15" ht="21" customHeight="1" thickBot="1">
      <c r="M5920" s="119">
        <f>'اسماء العملاء'!A3528</f>
        <v>0</v>
      </c>
      <c r="N5920" s="120"/>
      <c r="O5920" s="58"/>
    </row>
    <row r="5921" spans="13:15" ht="21" customHeight="1" thickBot="1">
      <c r="M5921" s="119">
        <f>'اسماء العملاء'!A3529</f>
        <v>0</v>
      </c>
      <c r="N5921" s="120"/>
      <c r="O5921" s="58"/>
    </row>
    <row r="5922" spans="13:15" ht="21" customHeight="1" thickBot="1">
      <c r="M5922" s="119">
        <f>'اسماء العملاء'!A3530</f>
        <v>0</v>
      </c>
      <c r="N5922" s="120"/>
      <c r="O5922" s="58"/>
    </row>
    <row r="5923" spans="13:15" ht="21" customHeight="1" thickBot="1">
      <c r="M5923" s="119">
        <f>'اسماء العملاء'!A3531</f>
        <v>0</v>
      </c>
      <c r="N5923" s="120"/>
      <c r="O5923" s="58"/>
    </row>
    <row r="5924" spans="13:15" ht="21" customHeight="1" thickBot="1">
      <c r="M5924" s="119">
        <f>'اسماء العملاء'!A3532</f>
        <v>0</v>
      </c>
      <c r="N5924" s="120"/>
      <c r="O5924" s="58"/>
    </row>
    <row r="5925" spans="13:15" ht="21" customHeight="1" thickBot="1">
      <c r="M5925" s="119">
        <f>'اسماء العملاء'!A3533</f>
        <v>0</v>
      </c>
      <c r="N5925" s="120"/>
      <c r="O5925" s="58"/>
    </row>
    <row r="5926" spans="13:15" ht="21" customHeight="1" thickBot="1">
      <c r="M5926" s="119">
        <f>'اسماء العملاء'!A3534</f>
        <v>0</v>
      </c>
      <c r="N5926" s="120"/>
      <c r="O5926" s="58"/>
    </row>
    <row r="5927" spans="13:15" ht="21" customHeight="1" thickBot="1">
      <c r="M5927" s="119">
        <f>'اسماء العملاء'!A3535</f>
        <v>0</v>
      </c>
      <c r="N5927" s="120"/>
      <c r="O5927" s="58"/>
    </row>
    <row r="5928" spans="13:15" ht="21" customHeight="1" thickBot="1">
      <c r="M5928" s="119">
        <f>'اسماء العملاء'!A3536</f>
        <v>0</v>
      </c>
      <c r="N5928" s="120"/>
      <c r="O5928" s="58"/>
    </row>
    <row r="5929" spans="13:15" ht="21" customHeight="1" thickBot="1">
      <c r="M5929" s="119">
        <f>'اسماء العملاء'!A3537</f>
        <v>0</v>
      </c>
      <c r="N5929" s="120"/>
      <c r="O5929" s="58"/>
    </row>
    <row r="5930" spans="13:15" ht="21" customHeight="1" thickBot="1">
      <c r="M5930" s="119">
        <f>'اسماء العملاء'!A3538</f>
        <v>0</v>
      </c>
      <c r="N5930" s="120"/>
      <c r="O5930" s="58"/>
    </row>
    <row r="5931" spans="13:15" ht="21" customHeight="1" thickBot="1">
      <c r="M5931" s="119">
        <f>'اسماء العملاء'!A3539</f>
        <v>0</v>
      </c>
      <c r="N5931" s="120"/>
      <c r="O5931" s="58"/>
    </row>
    <row r="5932" spans="13:15" ht="21" customHeight="1" thickBot="1">
      <c r="M5932" s="119">
        <f>'اسماء العملاء'!A3540</f>
        <v>0</v>
      </c>
      <c r="N5932" s="120"/>
      <c r="O5932" s="58"/>
    </row>
    <row r="5933" spans="13:15" ht="21" customHeight="1" thickBot="1">
      <c r="M5933" s="119">
        <f>'اسماء العملاء'!A3541</f>
        <v>0</v>
      </c>
      <c r="N5933" s="120"/>
      <c r="O5933" s="58"/>
    </row>
    <row r="5934" spans="13:15" ht="21" customHeight="1" thickBot="1">
      <c r="M5934" s="119">
        <f>'اسماء العملاء'!A3542</f>
        <v>0</v>
      </c>
      <c r="N5934" s="120"/>
      <c r="O5934" s="58"/>
    </row>
    <row r="5935" spans="13:15" ht="21" customHeight="1" thickBot="1">
      <c r="M5935" s="119">
        <f>'اسماء العملاء'!A3543</f>
        <v>0</v>
      </c>
      <c r="N5935" s="120"/>
      <c r="O5935" s="58"/>
    </row>
    <row r="5936" spans="13:15" ht="21" customHeight="1" thickBot="1">
      <c r="M5936" s="119">
        <f>'اسماء العملاء'!A3544</f>
        <v>0</v>
      </c>
      <c r="N5936" s="120"/>
      <c r="O5936" s="58"/>
    </row>
    <row r="5937" spans="13:15" ht="21" customHeight="1" thickBot="1">
      <c r="M5937" s="119">
        <f>'اسماء العملاء'!A3545</f>
        <v>0</v>
      </c>
      <c r="N5937" s="120"/>
      <c r="O5937" s="58"/>
    </row>
    <row r="5938" spans="13:15" ht="21" customHeight="1" thickBot="1">
      <c r="M5938" s="119">
        <f>'اسماء العملاء'!A3546</f>
        <v>0</v>
      </c>
      <c r="N5938" s="120"/>
      <c r="O5938" s="58"/>
    </row>
    <row r="5939" spans="13:15" ht="21" customHeight="1" thickBot="1">
      <c r="M5939" s="119">
        <f>'اسماء العملاء'!A3547</f>
        <v>0</v>
      </c>
      <c r="N5939" s="120"/>
      <c r="O5939" s="58"/>
    </row>
    <row r="5940" spans="13:15" ht="21" customHeight="1" thickBot="1">
      <c r="M5940" s="119">
        <f>'اسماء العملاء'!A3548</f>
        <v>0</v>
      </c>
      <c r="N5940" s="120"/>
      <c r="O5940" s="58"/>
    </row>
    <row r="5941" spans="13:15" ht="21" customHeight="1" thickBot="1">
      <c r="M5941" s="119">
        <f>'اسماء العملاء'!A3549</f>
        <v>0</v>
      </c>
      <c r="N5941" s="120"/>
      <c r="O5941" s="58"/>
    </row>
    <row r="5942" spans="13:15" ht="21" customHeight="1" thickBot="1">
      <c r="M5942" s="119">
        <f>'اسماء العملاء'!A3550</f>
        <v>0</v>
      </c>
      <c r="N5942" s="120"/>
      <c r="O5942" s="58"/>
    </row>
    <row r="5943" spans="13:15" ht="21" customHeight="1" thickBot="1">
      <c r="M5943" s="119">
        <f>'اسماء العملاء'!A3551</f>
        <v>0</v>
      </c>
      <c r="N5943" s="120"/>
      <c r="O5943" s="58"/>
    </row>
    <row r="5944" spans="13:15" ht="21" customHeight="1" thickBot="1">
      <c r="M5944" s="119">
        <f>'اسماء العملاء'!A3552</f>
        <v>0</v>
      </c>
      <c r="N5944" s="120"/>
      <c r="O5944" s="58"/>
    </row>
    <row r="5945" spans="13:15" ht="21" customHeight="1" thickBot="1">
      <c r="M5945" s="119">
        <f>'اسماء العملاء'!A3553</f>
        <v>0</v>
      </c>
      <c r="N5945" s="120"/>
      <c r="O5945" s="58"/>
    </row>
    <row r="5946" spans="13:15" ht="21" customHeight="1" thickBot="1">
      <c r="M5946" s="119">
        <f>'اسماء العملاء'!A3554</f>
        <v>0</v>
      </c>
      <c r="N5946" s="120"/>
      <c r="O5946" s="58"/>
    </row>
    <row r="5947" spans="13:15" ht="21" customHeight="1" thickBot="1">
      <c r="M5947" s="119">
        <f>'اسماء العملاء'!A3555</f>
        <v>0</v>
      </c>
      <c r="N5947" s="120"/>
      <c r="O5947" s="58"/>
    </row>
    <row r="5948" spans="13:15" ht="21" customHeight="1" thickBot="1">
      <c r="M5948" s="119">
        <f>'اسماء العملاء'!A3556</f>
        <v>0</v>
      </c>
      <c r="N5948" s="120"/>
      <c r="O5948" s="58"/>
    </row>
    <row r="5949" spans="13:15" ht="21" customHeight="1" thickBot="1">
      <c r="M5949" s="119">
        <f>'اسماء العملاء'!A3557</f>
        <v>0</v>
      </c>
      <c r="N5949" s="120"/>
      <c r="O5949" s="58"/>
    </row>
    <row r="5950" spans="13:15" ht="21" customHeight="1" thickBot="1">
      <c r="M5950" s="119">
        <f>'اسماء العملاء'!A3558</f>
        <v>0</v>
      </c>
      <c r="N5950" s="120"/>
      <c r="O5950" s="58"/>
    </row>
    <row r="5951" spans="13:15" ht="21" customHeight="1" thickBot="1">
      <c r="M5951" s="119">
        <f>'اسماء العملاء'!A3559</f>
        <v>0</v>
      </c>
      <c r="N5951" s="120"/>
      <c r="O5951" s="58"/>
    </row>
    <row r="5952" spans="13:15" ht="21" customHeight="1" thickBot="1">
      <c r="M5952" s="119">
        <f>'اسماء العملاء'!A3560</f>
        <v>0</v>
      </c>
      <c r="N5952" s="120"/>
      <c r="O5952" s="58"/>
    </row>
    <row r="5953" spans="13:15" ht="21" customHeight="1" thickBot="1">
      <c r="M5953" s="119">
        <f>'اسماء العملاء'!A3561</f>
        <v>0</v>
      </c>
      <c r="N5953" s="120"/>
      <c r="O5953" s="58"/>
    </row>
    <row r="5954" spans="13:15" ht="21" customHeight="1" thickBot="1">
      <c r="M5954" s="119">
        <f>'اسماء العملاء'!A3562</f>
        <v>0</v>
      </c>
      <c r="N5954" s="120"/>
      <c r="O5954" s="58"/>
    </row>
    <row r="5955" spans="13:15" ht="21" customHeight="1" thickBot="1">
      <c r="M5955" s="119">
        <f>'اسماء العملاء'!A3563</f>
        <v>0</v>
      </c>
      <c r="N5955" s="120"/>
      <c r="O5955" s="58"/>
    </row>
    <row r="5956" spans="13:15" ht="21" customHeight="1" thickBot="1">
      <c r="M5956" s="119">
        <f>'اسماء العملاء'!A3564</f>
        <v>0</v>
      </c>
      <c r="N5956" s="120"/>
      <c r="O5956" s="58"/>
    </row>
    <row r="5957" spans="13:15" ht="21" customHeight="1" thickBot="1">
      <c r="M5957" s="119">
        <f>'اسماء العملاء'!A3565</f>
        <v>0</v>
      </c>
      <c r="N5957" s="120"/>
      <c r="O5957" s="58"/>
    </row>
    <row r="5958" spans="13:15" ht="21" customHeight="1" thickBot="1">
      <c r="M5958" s="119">
        <f>'اسماء العملاء'!A3566</f>
        <v>0</v>
      </c>
      <c r="N5958" s="120"/>
      <c r="O5958" s="58"/>
    </row>
    <row r="5959" spans="13:15" ht="21" customHeight="1" thickBot="1">
      <c r="M5959" s="119">
        <f>'اسماء العملاء'!A3567</f>
        <v>0</v>
      </c>
      <c r="N5959" s="120"/>
      <c r="O5959" s="58"/>
    </row>
    <row r="5960" spans="13:15" ht="21" customHeight="1" thickBot="1">
      <c r="M5960" s="119">
        <f>'اسماء العملاء'!A3568</f>
        <v>0</v>
      </c>
      <c r="N5960" s="120"/>
      <c r="O5960" s="58"/>
    </row>
    <row r="5961" spans="13:15" ht="21" customHeight="1" thickBot="1">
      <c r="M5961" s="119">
        <f>'اسماء العملاء'!A3569</f>
        <v>0</v>
      </c>
      <c r="N5961" s="120"/>
      <c r="O5961" s="58"/>
    </row>
    <row r="5962" spans="13:15" ht="21" customHeight="1" thickBot="1">
      <c r="M5962" s="119">
        <f>'اسماء العملاء'!A3570</f>
        <v>0</v>
      </c>
      <c r="N5962" s="120"/>
      <c r="O5962" s="58"/>
    </row>
    <row r="5963" spans="13:15" ht="21" customHeight="1" thickBot="1">
      <c r="M5963" s="119">
        <f>'اسماء العملاء'!A3571</f>
        <v>0</v>
      </c>
      <c r="N5963" s="120"/>
      <c r="O5963" s="58"/>
    </row>
    <row r="5964" spans="13:15" ht="21" customHeight="1" thickBot="1">
      <c r="M5964" s="119">
        <f>'اسماء العملاء'!A3572</f>
        <v>0</v>
      </c>
      <c r="N5964" s="120"/>
      <c r="O5964" s="58"/>
    </row>
    <row r="5965" spans="13:15" ht="21" customHeight="1" thickBot="1">
      <c r="M5965" s="119">
        <f>'اسماء العملاء'!A3573</f>
        <v>0</v>
      </c>
      <c r="N5965" s="120"/>
      <c r="O5965" s="58"/>
    </row>
    <row r="5966" spans="13:15" ht="21" customHeight="1" thickBot="1">
      <c r="M5966" s="119">
        <f>'اسماء العملاء'!A3574</f>
        <v>0</v>
      </c>
      <c r="N5966" s="120"/>
      <c r="O5966" s="58"/>
    </row>
    <row r="5967" spans="13:15" ht="21" customHeight="1" thickBot="1">
      <c r="M5967" s="119">
        <f>'اسماء العملاء'!A3575</f>
        <v>0</v>
      </c>
      <c r="N5967" s="120"/>
      <c r="O5967" s="58"/>
    </row>
    <row r="5968" spans="13:15" ht="21" customHeight="1" thickBot="1">
      <c r="M5968" s="119">
        <f>'اسماء العملاء'!A3576</f>
        <v>0</v>
      </c>
      <c r="N5968" s="120"/>
      <c r="O5968" s="58"/>
    </row>
    <row r="5969" spans="13:15" ht="21" customHeight="1" thickBot="1">
      <c r="M5969" s="119">
        <f>'اسماء العملاء'!A3577</f>
        <v>0</v>
      </c>
      <c r="N5969" s="120"/>
      <c r="O5969" s="58"/>
    </row>
    <row r="5970" spans="13:15" ht="21" customHeight="1" thickBot="1">
      <c r="M5970" s="119">
        <f>'اسماء العملاء'!A3578</f>
        <v>0</v>
      </c>
      <c r="N5970" s="120"/>
      <c r="O5970" s="58"/>
    </row>
    <row r="5971" spans="13:15" ht="21" customHeight="1" thickBot="1">
      <c r="M5971" s="119">
        <f>'اسماء العملاء'!A3579</f>
        <v>0</v>
      </c>
      <c r="N5971" s="120"/>
      <c r="O5971" s="58"/>
    </row>
    <row r="5972" spans="13:15" ht="21" customHeight="1" thickBot="1">
      <c r="M5972" s="119">
        <f>'اسماء العملاء'!A3580</f>
        <v>0</v>
      </c>
      <c r="N5972" s="120"/>
      <c r="O5972" s="58"/>
    </row>
    <row r="5973" spans="13:15" ht="21" customHeight="1" thickBot="1">
      <c r="M5973" s="119">
        <f>'اسماء العملاء'!A3581</f>
        <v>0</v>
      </c>
      <c r="N5973" s="120"/>
      <c r="O5973" s="58"/>
    </row>
    <row r="5974" spans="13:15" ht="21" customHeight="1" thickBot="1">
      <c r="M5974" s="119">
        <f>'اسماء العملاء'!A3582</f>
        <v>0</v>
      </c>
      <c r="N5974" s="120"/>
      <c r="O5974" s="58"/>
    </row>
    <row r="5975" spans="13:15" ht="21" customHeight="1" thickBot="1">
      <c r="M5975" s="119">
        <f>'اسماء العملاء'!A3583</f>
        <v>0</v>
      </c>
      <c r="N5975" s="120"/>
      <c r="O5975" s="58"/>
    </row>
    <row r="5976" spans="13:15" ht="21" customHeight="1" thickBot="1">
      <c r="M5976" s="119">
        <f>'اسماء العملاء'!A3584</f>
        <v>0</v>
      </c>
      <c r="N5976" s="120"/>
      <c r="O5976" s="58"/>
    </row>
    <row r="5977" spans="13:15" ht="21" customHeight="1" thickBot="1">
      <c r="M5977" s="119">
        <f>'اسماء العملاء'!A3585</f>
        <v>0</v>
      </c>
      <c r="N5977" s="120"/>
      <c r="O5977" s="58"/>
    </row>
    <row r="5978" spans="13:15" ht="21" customHeight="1" thickBot="1">
      <c r="M5978" s="119">
        <f>'اسماء العملاء'!A3586</f>
        <v>0</v>
      </c>
      <c r="N5978" s="120"/>
      <c r="O5978" s="58"/>
    </row>
    <row r="5979" spans="13:15" ht="21" customHeight="1" thickBot="1">
      <c r="M5979" s="119">
        <f>'اسماء العملاء'!A3587</f>
        <v>0</v>
      </c>
      <c r="N5979" s="120"/>
      <c r="O5979" s="58"/>
    </row>
    <row r="5980" spans="13:15" ht="21" customHeight="1" thickBot="1">
      <c r="M5980" s="119">
        <f>'اسماء العملاء'!A3588</f>
        <v>0</v>
      </c>
      <c r="N5980" s="120"/>
      <c r="O5980" s="58"/>
    </row>
    <row r="5981" spans="13:15" ht="21" customHeight="1" thickBot="1">
      <c r="M5981" s="119">
        <f>'اسماء العملاء'!A3589</f>
        <v>0</v>
      </c>
      <c r="N5981" s="120"/>
      <c r="O5981" s="58"/>
    </row>
    <row r="5982" spans="13:15" ht="21" customHeight="1" thickBot="1">
      <c r="M5982" s="119">
        <f>'اسماء العملاء'!A3590</f>
        <v>0</v>
      </c>
      <c r="N5982" s="120"/>
      <c r="O5982" s="58"/>
    </row>
    <row r="5983" spans="13:15" ht="21" customHeight="1" thickBot="1">
      <c r="M5983" s="119">
        <f>'اسماء العملاء'!A3591</f>
        <v>0</v>
      </c>
      <c r="N5983" s="120"/>
      <c r="O5983" s="58"/>
    </row>
    <row r="5984" spans="13:15" ht="21" customHeight="1" thickBot="1">
      <c r="M5984" s="119">
        <f>'اسماء العملاء'!A3592</f>
        <v>0</v>
      </c>
      <c r="N5984" s="120"/>
      <c r="O5984" s="58"/>
    </row>
    <row r="5985" spans="13:15" ht="21" customHeight="1" thickBot="1">
      <c r="M5985" s="119">
        <f>'اسماء العملاء'!A3593</f>
        <v>0</v>
      </c>
      <c r="N5985" s="120"/>
      <c r="O5985" s="58"/>
    </row>
    <row r="5986" spans="13:15" ht="21" customHeight="1" thickBot="1">
      <c r="M5986" s="119">
        <f>'اسماء العملاء'!A3594</f>
        <v>0</v>
      </c>
      <c r="N5986" s="120"/>
      <c r="O5986" s="58"/>
    </row>
    <row r="5987" spans="13:15" ht="21" customHeight="1" thickBot="1">
      <c r="M5987" s="119">
        <f>'اسماء العملاء'!A3595</f>
        <v>0</v>
      </c>
      <c r="N5987" s="120"/>
      <c r="O5987" s="58"/>
    </row>
    <row r="5988" spans="13:15" ht="21" customHeight="1" thickBot="1">
      <c r="M5988" s="119">
        <f>'اسماء العملاء'!A3596</f>
        <v>0</v>
      </c>
      <c r="N5988" s="120"/>
      <c r="O5988" s="58"/>
    </row>
    <row r="5989" spans="13:15" ht="21" customHeight="1" thickBot="1">
      <c r="M5989" s="119">
        <f>'اسماء العملاء'!A3597</f>
        <v>0</v>
      </c>
      <c r="N5989" s="120"/>
      <c r="O5989" s="58"/>
    </row>
    <row r="5990" spans="13:15" ht="21" customHeight="1" thickBot="1">
      <c r="M5990" s="119">
        <f>'اسماء العملاء'!A3598</f>
        <v>0</v>
      </c>
      <c r="N5990" s="120"/>
      <c r="O5990" s="58"/>
    </row>
    <row r="5991" spans="13:15" ht="21" customHeight="1" thickBot="1">
      <c r="M5991" s="119">
        <f>'اسماء العملاء'!A3599</f>
        <v>0</v>
      </c>
      <c r="N5991" s="120"/>
      <c r="O5991" s="58"/>
    </row>
    <row r="5992" spans="13:15" ht="21" customHeight="1" thickBot="1">
      <c r="M5992" s="119">
        <f>'اسماء العملاء'!A3600</f>
        <v>0</v>
      </c>
      <c r="N5992" s="120"/>
      <c r="O5992" s="58"/>
    </row>
    <row r="5993" spans="13:15" ht="21" customHeight="1" thickBot="1">
      <c r="M5993" s="119">
        <f>'اسماء العملاء'!A3601</f>
        <v>0</v>
      </c>
      <c r="N5993" s="120"/>
      <c r="O5993" s="58"/>
    </row>
    <row r="5994" spans="13:15" ht="21" customHeight="1" thickBot="1">
      <c r="M5994" s="119">
        <f>'اسماء العملاء'!A3602</f>
        <v>0</v>
      </c>
      <c r="N5994" s="120"/>
      <c r="O5994" s="58"/>
    </row>
    <row r="5995" spans="13:15" ht="21" customHeight="1" thickBot="1">
      <c r="M5995" s="119">
        <f>'اسماء العملاء'!A3603</f>
        <v>0</v>
      </c>
      <c r="N5995" s="120"/>
      <c r="O5995" s="58"/>
    </row>
    <row r="5996" spans="13:15" ht="21" customHeight="1" thickBot="1">
      <c r="M5996" s="119">
        <f>'اسماء العملاء'!A3604</f>
        <v>0</v>
      </c>
      <c r="N5996" s="120"/>
      <c r="O5996" s="58"/>
    </row>
    <row r="5997" spans="13:15" ht="21" customHeight="1" thickBot="1">
      <c r="M5997" s="119">
        <f>'اسماء العملاء'!A3605</f>
        <v>0</v>
      </c>
      <c r="N5997" s="120"/>
      <c r="O5997" s="58"/>
    </row>
    <row r="5998" spans="13:15" ht="21" customHeight="1" thickBot="1">
      <c r="M5998" s="119">
        <f>'اسماء العملاء'!A3606</f>
        <v>0</v>
      </c>
      <c r="N5998" s="120"/>
      <c r="O5998" s="58"/>
    </row>
    <row r="5999" spans="13:15" ht="21" customHeight="1" thickBot="1">
      <c r="M5999" s="119">
        <f>'اسماء العملاء'!A3607</f>
        <v>0</v>
      </c>
      <c r="N5999" s="120"/>
      <c r="O5999" s="58"/>
    </row>
    <row r="6000" spans="13:15" ht="21" customHeight="1" thickBot="1">
      <c r="M6000" s="119">
        <f>'اسماء العملاء'!A3608</f>
        <v>0</v>
      </c>
      <c r="N6000" s="120"/>
      <c r="O6000" s="58"/>
    </row>
    <row r="6001" spans="13:15" ht="21" customHeight="1" thickBot="1">
      <c r="M6001" s="119">
        <f>'اسماء العملاء'!A3609</f>
        <v>0</v>
      </c>
      <c r="N6001" s="120"/>
      <c r="O6001" s="58"/>
    </row>
    <row r="6002" spans="13:15" ht="21" customHeight="1" thickBot="1">
      <c r="M6002" s="119">
        <f>'اسماء العملاء'!A3610</f>
        <v>0</v>
      </c>
      <c r="N6002" s="120"/>
      <c r="O6002" s="58"/>
    </row>
    <row r="6003" spans="13:15" ht="21" customHeight="1" thickBot="1">
      <c r="M6003" s="119">
        <f>'اسماء العملاء'!A3611</f>
        <v>0</v>
      </c>
      <c r="N6003" s="120"/>
      <c r="O6003" s="58"/>
    </row>
    <row r="6004" spans="13:15" ht="21" customHeight="1" thickBot="1">
      <c r="M6004" s="119">
        <f>'اسماء العملاء'!A3612</f>
        <v>0</v>
      </c>
      <c r="N6004" s="120"/>
      <c r="O6004" s="58"/>
    </row>
    <row r="6005" spans="13:15" ht="21" customHeight="1" thickBot="1">
      <c r="M6005" s="119">
        <f>'اسماء العملاء'!A3613</f>
        <v>0</v>
      </c>
      <c r="N6005" s="120"/>
      <c r="O6005" s="58"/>
    </row>
    <row r="6006" spans="13:15" ht="21" customHeight="1" thickBot="1">
      <c r="M6006" s="119">
        <f>'اسماء العملاء'!A3614</f>
        <v>0</v>
      </c>
      <c r="N6006" s="120"/>
      <c r="O6006" s="58"/>
    </row>
    <row r="6007" spans="13:15" ht="21" customHeight="1" thickBot="1">
      <c r="M6007" s="119">
        <f>'اسماء العملاء'!A3615</f>
        <v>0</v>
      </c>
      <c r="N6007" s="120"/>
      <c r="O6007" s="58"/>
    </row>
    <row r="6008" spans="13:15" ht="21" customHeight="1" thickBot="1">
      <c r="M6008" s="119">
        <f>'اسماء العملاء'!A3616</f>
        <v>0</v>
      </c>
      <c r="N6008" s="120"/>
      <c r="O6008" s="58"/>
    </row>
    <row r="6009" spans="13:15" ht="21" customHeight="1" thickBot="1">
      <c r="M6009" s="119">
        <f>'اسماء العملاء'!A3617</f>
        <v>0</v>
      </c>
      <c r="N6009" s="120"/>
      <c r="O6009" s="58"/>
    </row>
    <row r="6010" spans="13:15" ht="21" customHeight="1" thickBot="1">
      <c r="M6010" s="119">
        <f>'اسماء العملاء'!A3618</f>
        <v>0</v>
      </c>
      <c r="N6010" s="120"/>
      <c r="O6010" s="58"/>
    </row>
    <row r="6011" spans="13:15" ht="21" customHeight="1" thickBot="1">
      <c r="M6011" s="119">
        <f>'اسماء العملاء'!A3619</f>
        <v>0</v>
      </c>
      <c r="N6011" s="120"/>
      <c r="O6011" s="58"/>
    </row>
    <row r="6012" spans="13:15" ht="21" customHeight="1" thickBot="1">
      <c r="M6012" s="119">
        <f>'اسماء العملاء'!A3620</f>
        <v>0</v>
      </c>
      <c r="N6012" s="120"/>
      <c r="O6012" s="58"/>
    </row>
    <row r="6013" spans="13:15" ht="21" customHeight="1" thickBot="1">
      <c r="M6013" s="119">
        <f>'اسماء العملاء'!A3621</f>
        <v>0</v>
      </c>
      <c r="N6013" s="120"/>
      <c r="O6013" s="58"/>
    </row>
    <row r="6014" spans="13:15" ht="21" customHeight="1" thickBot="1">
      <c r="M6014" s="119">
        <f>'اسماء العملاء'!A3622</f>
        <v>0</v>
      </c>
      <c r="N6014" s="120"/>
      <c r="O6014" s="58"/>
    </row>
    <row r="6015" spans="13:15" ht="21" customHeight="1" thickBot="1">
      <c r="M6015" s="119">
        <f>'اسماء العملاء'!A3623</f>
        <v>0</v>
      </c>
      <c r="N6015" s="120"/>
      <c r="O6015" s="58"/>
    </row>
    <row r="6016" spans="13:15" ht="21" customHeight="1" thickBot="1">
      <c r="M6016" s="119">
        <f>'اسماء العملاء'!A3624</f>
        <v>0</v>
      </c>
      <c r="N6016" s="120"/>
      <c r="O6016" s="58"/>
    </row>
    <row r="6017" spans="13:15" ht="21" customHeight="1" thickBot="1">
      <c r="M6017" s="119">
        <f>'اسماء العملاء'!A3625</f>
        <v>0</v>
      </c>
      <c r="N6017" s="120"/>
      <c r="O6017" s="58"/>
    </row>
    <row r="6018" spans="13:15" ht="21" customHeight="1" thickBot="1">
      <c r="M6018" s="119">
        <f>'اسماء العملاء'!A3626</f>
        <v>0</v>
      </c>
      <c r="N6018" s="120"/>
      <c r="O6018" s="58"/>
    </row>
    <row r="6019" spans="13:15" ht="21" customHeight="1" thickBot="1">
      <c r="M6019" s="119">
        <f>'اسماء العملاء'!A3627</f>
        <v>0</v>
      </c>
      <c r="N6019" s="120"/>
      <c r="O6019" s="58"/>
    </row>
    <row r="6020" spans="13:15" ht="21" customHeight="1" thickBot="1">
      <c r="M6020" s="119">
        <f>'اسماء العملاء'!A3628</f>
        <v>0</v>
      </c>
      <c r="N6020" s="120"/>
      <c r="O6020" s="58"/>
    </row>
    <row r="6021" spans="13:15" ht="21" customHeight="1" thickBot="1">
      <c r="M6021" s="119">
        <f>'اسماء العملاء'!A3629</f>
        <v>0</v>
      </c>
      <c r="N6021" s="120"/>
      <c r="O6021" s="58"/>
    </row>
    <row r="6022" spans="13:15" ht="21" customHeight="1" thickBot="1">
      <c r="M6022" s="119">
        <f>'اسماء العملاء'!A3630</f>
        <v>0</v>
      </c>
      <c r="N6022" s="120"/>
      <c r="O6022" s="58"/>
    </row>
    <row r="6023" spans="13:15" ht="21" customHeight="1" thickBot="1">
      <c r="M6023" s="119">
        <f>'اسماء العملاء'!A3631</f>
        <v>0</v>
      </c>
      <c r="N6023" s="120"/>
      <c r="O6023" s="58"/>
    </row>
    <row r="6024" spans="13:15" ht="21" customHeight="1" thickBot="1">
      <c r="M6024" s="119">
        <f>'اسماء العملاء'!A3632</f>
        <v>0</v>
      </c>
      <c r="N6024" s="120"/>
      <c r="O6024" s="58"/>
    </row>
    <row r="6025" spans="13:15" ht="21" customHeight="1" thickBot="1">
      <c r="M6025" s="119">
        <f>'اسماء العملاء'!A3633</f>
        <v>0</v>
      </c>
      <c r="N6025" s="120"/>
      <c r="O6025" s="58"/>
    </row>
    <row r="6026" spans="13:15" ht="21" customHeight="1" thickBot="1">
      <c r="M6026" s="119">
        <f>'اسماء العملاء'!A3634</f>
        <v>0</v>
      </c>
      <c r="N6026" s="120"/>
      <c r="O6026" s="58"/>
    </row>
    <row r="6027" spans="13:15" ht="21" customHeight="1" thickBot="1">
      <c r="M6027" s="119">
        <f>'اسماء العملاء'!A3635</f>
        <v>0</v>
      </c>
      <c r="N6027" s="120"/>
      <c r="O6027" s="58"/>
    </row>
    <row r="6028" spans="13:15" ht="21" customHeight="1" thickBot="1">
      <c r="M6028" s="119">
        <f>'اسماء العملاء'!A3636</f>
        <v>0</v>
      </c>
      <c r="N6028" s="120"/>
      <c r="O6028" s="58"/>
    </row>
    <row r="6029" spans="13:15" ht="21" customHeight="1" thickBot="1">
      <c r="M6029" s="119">
        <f>'اسماء العملاء'!A3637</f>
        <v>0</v>
      </c>
      <c r="N6029" s="120"/>
      <c r="O6029" s="58"/>
    </row>
    <row r="6030" spans="13:15" ht="21" customHeight="1" thickBot="1">
      <c r="M6030" s="119">
        <f>'اسماء العملاء'!A3638</f>
        <v>0</v>
      </c>
      <c r="N6030" s="120"/>
      <c r="O6030" s="58"/>
    </row>
    <row r="6031" spans="13:15" ht="21" customHeight="1" thickBot="1">
      <c r="M6031" s="119">
        <f>'اسماء العملاء'!A3639</f>
        <v>0</v>
      </c>
      <c r="N6031" s="120"/>
      <c r="O6031" s="58"/>
    </row>
    <row r="6032" spans="13:15" ht="21" customHeight="1" thickBot="1">
      <c r="M6032" s="119">
        <f>'اسماء العملاء'!A3640</f>
        <v>0</v>
      </c>
      <c r="N6032" s="120"/>
      <c r="O6032" s="58"/>
    </row>
    <row r="6033" spans="13:15" ht="21" customHeight="1" thickBot="1">
      <c r="M6033" s="119">
        <f>'اسماء العملاء'!A3641</f>
        <v>0</v>
      </c>
      <c r="N6033" s="120"/>
      <c r="O6033" s="58"/>
    </row>
    <row r="6034" spans="13:15" ht="21" customHeight="1" thickBot="1">
      <c r="M6034" s="119">
        <f>'اسماء العملاء'!A3642</f>
        <v>0</v>
      </c>
      <c r="N6034" s="120"/>
      <c r="O6034" s="58"/>
    </row>
    <row r="6035" spans="13:15" ht="21" customHeight="1" thickBot="1">
      <c r="M6035" s="119">
        <f>'اسماء العملاء'!A3643</f>
        <v>0</v>
      </c>
      <c r="N6035" s="120"/>
      <c r="O6035" s="58"/>
    </row>
    <row r="6036" spans="13:15" ht="21" customHeight="1" thickBot="1">
      <c r="M6036" s="119">
        <f>'اسماء العملاء'!A3644</f>
        <v>0</v>
      </c>
      <c r="N6036" s="120"/>
      <c r="O6036" s="58"/>
    </row>
    <row r="6037" spans="13:15" ht="21" customHeight="1" thickBot="1">
      <c r="M6037" s="119">
        <f>'اسماء العملاء'!A3645</f>
        <v>0</v>
      </c>
      <c r="N6037" s="120"/>
      <c r="O6037" s="58"/>
    </row>
    <row r="6038" spans="13:15" ht="21" customHeight="1" thickBot="1">
      <c r="M6038" s="119">
        <f>'اسماء العملاء'!A3646</f>
        <v>0</v>
      </c>
      <c r="N6038" s="120"/>
      <c r="O6038" s="58"/>
    </row>
    <row r="6039" spans="13:15" ht="21" customHeight="1" thickBot="1">
      <c r="M6039" s="119">
        <f>'اسماء العملاء'!A3647</f>
        <v>0</v>
      </c>
      <c r="N6039" s="120"/>
      <c r="O6039" s="58"/>
    </row>
    <row r="6040" spans="13:15" ht="21" customHeight="1" thickBot="1">
      <c r="M6040" s="119">
        <f>'اسماء العملاء'!A3648</f>
        <v>0</v>
      </c>
      <c r="N6040" s="120"/>
      <c r="O6040" s="58"/>
    </row>
    <row r="6041" spans="13:15" ht="21" customHeight="1" thickBot="1">
      <c r="M6041" s="119">
        <f>'اسماء العملاء'!A3649</f>
        <v>0</v>
      </c>
      <c r="N6041" s="120"/>
      <c r="O6041" s="58"/>
    </row>
    <row r="6042" spans="13:15" ht="21" customHeight="1" thickBot="1">
      <c r="M6042" s="119">
        <f>'اسماء العملاء'!A3650</f>
        <v>0</v>
      </c>
      <c r="N6042" s="120"/>
      <c r="O6042" s="58"/>
    </row>
    <row r="6043" spans="13:15" ht="21" customHeight="1" thickBot="1">
      <c r="M6043" s="119">
        <f>'اسماء العملاء'!A3651</f>
        <v>0</v>
      </c>
      <c r="N6043" s="120"/>
      <c r="O6043" s="58"/>
    </row>
    <row r="6044" spans="13:15" ht="21" customHeight="1" thickBot="1">
      <c r="M6044" s="119">
        <f>'اسماء العملاء'!A3652</f>
        <v>0</v>
      </c>
      <c r="N6044" s="120"/>
      <c r="O6044" s="58"/>
    </row>
    <row r="6045" spans="13:15" ht="21" customHeight="1" thickBot="1">
      <c r="M6045" s="119">
        <f>'اسماء العملاء'!A3653</f>
        <v>0</v>
      </c>
      <c r="N6045" s="120"/>
      <c r="O6045" s="58"/>
    </row>
    <row r="6046" spans="13:15" ht="21" customHeight="1" thickBot="1">
      <c r="M6046" s="119">
        <f>'اسماء العملاء'!A3654</f>
        <v>0</v>
      </c>
      <c r="N6046" s="120"/>
      <c r="O6046" s="58"/>
    </row>
    <row r="6047" spans="13:15" ht="21" customHeight="1" thickBot="1">
      <c r="M6047" s="119">
        <f>'اسماء العملاء'!A3655</f>
        <v>0</v>
      </c>
      <c r="N6047" s="120"/>
      <c r="O6047" s="58"/>
    </row>
    <row r="6048" spans="13:15" ht="21" customHeight="1" thickBot="1">
      <c r="M6048" s="119">
        <f>'اسماء العملاء'!A3656</f>
        <v>0</v>
      </c>
      <c r="N6048" s="120"/>
      <c r="O6048" s="58"/>
    </row>
    <row r="6049" spans="13:15" ht="21" customHeight="1" thickBot="1">
      <c r="M6049" s="119">
        <f>'اسماء العملاء'!A3657</f>
        <v>0</v>
      </c>
      <c r="N6049" s="120"/>
      <c r="O6049" s="58"/>
    </row>
    <row r="6050" spans="13:15" ht="21" customHeight="1" thickBot="1">
      <c r="M6050" s="119">
        <f>'اسماء العملاء'!A3658</f>
        <v>0</v>
      </c>
      <c r="N6050" s="120"/>
      <c r="O6050" s="58"/>
    </row>
    <row r="6051" spans="13:15" ht="21" customHeight="1" thickBot="1">
      <c r="M6051" s="119">
        <f>'اسماء العملاء'!A3659</f>
        <v>0</v>
      </c>
      <c r="N6051" s="120"/>
      <c r="O6051" s="58"/>
    </row>
    <row r="6052" spans="13:15" ht="21" customHeight="1" thickBot="1">
      <c r="M6052" s="119">
        <f>'اسماء العملاء'!A3660</f>
        <v>0</v>
      </c>
      <c r="N6052" s="120"/>
      <c r="O6052" s="58"/>
    </row>
    <row r="6053" spans="13:15" ht="21" customHeight="1" thickBot="1">
      <c r="M6053" s="119">
        <f>'اسماء العملاء'!A3661</f>
        <v>0</v>
      </c>
      <c r="N6053" s="120"/>
      <c r="O6053" s="58"/>
    </row>
    <row r="6054" spans="13:15" ht="21" customHeight="1" thickBot="1">
      <c r="M6054" s="119">
        <f>'اسماء العملاء'!A3662</f>
        <v>0</v>
      </c>
      <c r="N6054" s="120"/>
      <c r="O6054" s="58"/>
    </row>
    <row r="6055" spans="13:15" ht="21" customHeight="1" thickBot="1">
      <c r="M6055" s="119">
        <f>'اسماء العملاء'!A3663</f>
        <v>0</v>
      </c>
      <c r="N6055" s="120"/>
      <c r="O6055" s="58"/>
    </row>
    <row r="6056" spans="13:15" ht="21" customHeight="1" thickBot="1">
      <c r="M6056" s="119">
        <f>'اسماء العملاء'!A3664</f>
        <v>0</v>
      </c>
      <c r="N6056" s="120"/>
      <c r="O6056" s="58"/>
    </row>
    <row r="6057" spans="13:15" ht="21" customHeight="1" thickBot="1">
      <c r="M6057" s="119">
        <f>'اسماء العملاء'!A3665</f>
        <v>0</v>
      </c>
      <c r="N6057" s="120"/>
      <c r="O6057" s="58"/>
    </row>
    <row r="6058" spans="13:15" ht="21" customHeight="1" thickBot="1">
      <c r="M6058" s="119">
        <f>'اسماء العملاء'!A3666</f>
        <v>0</v>
      </c>
      <c r="N6058" s="120"/>
      <c r="O6058" s="58"/>
    </row>
    <row r="6059" spans="13:15" ht="21" customHeight="1" thickBot="1">
      <c r="M6059" s="119">
        <f>'اسماء العملاء'!A3667</f>
        <v>0</v>
      </c>
      <c r="N6059" s="120"/>
      <c r="O6059" s="58"/>
    </row>
    <row r="6060" spans="13:15" ht="21" customHeight="1" thickBot="1">
      <c r="M6060" s="119">
        <f>'اسماء العملاء'!A3668</f>
        <v>0</v>
      </c>
      <c r="N6060" s="120"/>
      <c r="O6060" s="58"/>
    </row>
    <row r="6061" spans="13:15" ht="21" customHeight="1" thickBot="1">
      <c r="M6061" s="119">
        <f>'اسماء العملاء'!A3669</f>
        <v>0</v>
      </c>
      <c r="N6061" s="120"/>
      <c r="O6061" s="58"/>
    </row>
    <row r="6062" spans="13:15" ht="21" customHeight="1" thickBot="1">
      <c r="M6062" s="119">
        <f>'اسماء العملاء'!A3670</f>
        <v>0</v>
      </c>
      <c r="N6062" s="120"/>
      <c r="O6062" s="58"/>
    </row>
    <row r="6063" spans="13:15" ht="21" customHeight="1" thickBot="1">
      <c r="M6063" s="119">
        <f>'اسماء العملاء'!A3671</f>
        <v>0</v>
      </c>
      <c r="N6063" s="120"/>
      <c r="O6063" s="58"/>
    </row>
    <row r="6064" spans="13:15" ht="21" customHeight="1" thickBot="1">
      <c r="M6064" s="119">
        <f>'اسماء العملاء'!A3672</f>
        <v>0</v>
      </c>
      <c r="N6064" s="120"/>
      <c r="O6064" s="58"/>
    </row>
    <row r="6065" spans="13:15" ht="21" customHeight="1" thickBot="1">
      <c r="M6065" s="119">
        <f>'اسماء العملاء'!A3673</f>
        <v>0</v>
      </c>
      <c r="N6065" s="120"/>
      <c r="O6065" s="58"/>
    </row>
    <row r="6066" spans="13:15" ht="21" customHeight="1" thickBot="1">
      <c r="M6066" s="119">
        <f>'اسماء العملاء'!A3674</f>
        <v>0</v>
      </c>
      <c r="N6066" s="120"/>
      <c r="O6066" s="58"/>
    </row>
    <row r="6067" spans="13:15" ht="21" customHeight="1" thickBot="1">
      <c r="M6067" s="119">
        <f>'اسماء العملاء'!A3675</f>
        <v>0</v>
      </c>
      <c r="N6067" s="120"/>
      <c r="O6067" s="58"/>
    </row>
    <row r="6068" spans="13:15" ht="21" customHeight="1" thickBot="1">
      <c r="M6068" s="119">
        <f>'اسماء العملاء'!A3676</f>
        <v>0</v>
      </c>
      <c r="N6068" s="120"/>
      <c r="O6068" s="58"/>
    </row>
    <row r="6069" spans="13:15" ht="21" customHeight="1" thickBot="1">
      <c r="M6069" s="119">
        <f>'اسماء العملاء'!A3677</f>
        <v>0</v>
      </c>
      <c r="N6069" s="120"/>
      <c r="O6069" s="58"/>
    </row>
    <row r="6070" spans="13:15" ht="21" customHeight="1" thickBot="1">
      <c r="M6070" s="119">
        <f>'اسماء العملاء'!A3678</f>
        <v>0</v>
      </c>
      <c r="N6070" s="120"/>
      <c r="O6070" s="58"/>
    </row>
    <row r="6071" spans="13:15" ht="21" customHeight="1" thickBot="1">
      <c r="M6071" s="119">
        <f>'اسماء العملاء'!A3679</f>
        <v>0</v>
      </c>
      <c r="N6071" s="120"/>
      <c r="O6071" s="58"/>
    </row>
    <row r="6072" spans="13:15" ht="21" customHeight="1" thickBot="1">
      <c r="M6072" s="119">
        <f>'اسماء العملاء'!A3680</f>
        <v>0</v>
      </c>
      <c r="N6072" s="120"/>
      <c r="O6072" s="58"/>
    </row>
    <row r="6073" spans="13:15" ht="21" customHeight="1" thickBot="1">
      <c r="M6073" s="119">
        <f>'اسماء العملاء'!A3681</f>
        <v>0</v>
      </c>
      <c r="N6073" s="120"/>
      <c r="O6073" s="58"/>
    </row>
    <row r="6074" spans="13:15" ht="21" customHeight="1" thickBot="1">
      <c r="M6074" s="119">
        <f>'اسماء العملاء'!A3682</f>
        <v>0</v>
      </c>
      <c r="N6074" s="120"/>
      <c r="O6074" s="58"/>
    </row>
    <row r="6075" spans="13:15" ht="21" customHeight="1" thickBot="1">
      <c r="M6075" s="119">
        <f>'اسماء العملاء'!A3683</f>
        <v>0</v>
      </c>
      <c r="N6075" s="120"/>
      <c r="O6075" s="58"/>
    </row>
    <row r="6076" spans="13:15" ht="21" customHeight="1" thickBot="1">
      <c r="M6076" s="119">
        <f>'اسماء العملاء'!A3684</f>
        <v>0</v>
      </c>
      <c r="N6076" s="120"/>
      <c r="O6076" s="58"/>
    </row>
    <row r="6077" spans="13:15" ht="21" customHeight="1" thickBot="1">
      <c r="M6077" s="119">
        <f>'اسماء العملاء'!A3685</f>
        <v>0</v>
      </c>
      <c r="N6077" s="120"/>
      <c r="O6077" s="58"/>
    </row>
    <row r="6078" spans="13:15" ht="21" customHeight="1" thickBot="1">
      <c r="M6078" s="119">
        <f>'اسماء العملاء'!A3686</f>
        <v>0</v>
      </c>
      <c r="N6078" s="120"/>
      <c r="O6078" s="58"/>
    </row>
    <row r="6079" spans="13:15" ht="21" customHeight="1" thickBot="1">
      <c r="M6079" s="119">
        <f>'اسماء العملاء'!A3687</f>
        <v>0</v>
      </c>
      <c r="N6079" s="120"/>
      <c r="O6079" s="58"/>
    </row>
    <row r="6080" spans="13:15" ht="21" customHeight="1" thickBot="1">
      <c r="M6080" s="119">
        <f>'اسماء العملاء'!A3688</f>
        <v>0</v>
      </c>
      <c r="N6080" s="120"/>
      <c r="O6080" s="58"/>
    </row>
    <row r="6081" spans="13:15" ht="21" customHeight="1" thickBot="1">
      <c r="M6081" s="119">
        <f>'اسماء العملاء'!A3689</f>
        <v>0</v>
      </c>
      <c r="N6081" s="120"/>
      <c r="O6081" s="58"/>
    </row>
    <row r="6082" spans="13:15" ht="21" customHeight="1" thickBot="1">
      <c r="M6082" s="119">
        <f>'اسماء العملاء'!A3690</f>
        <v>0</v>
      </c>
      <c r="N6082" s="120"/>
      <c r="O6082" s="58"/>
    </row>
    <row r="6083" spans="13:15" ht="21" customHeight="1" thickBot="1">
      <c r="M6083" s="119">
        <f>'اسماء العملاء'!A3691</f>
        <v>0</v>
      </c>
      <c r="N6083" s="120"/>
      <c r="O6083" s="58"/>
    </row>
    <row r="6084" spans="13:15" ht="21" customHeight="1" thickBot="1">
      <c r="M6084" s="119">
        <f>'اسماء العملاء'!A3692</f>
        <v>0</v>
      </c>
      <c r="N6084" s="120"/>
      <c r="O6084" s="58"/>
    </row>
    <row r="6085" spans="13:15" ht="21" customHeight="1" thickBot="1">
      <c r="M6085" s="119">
        <f>'اسماء العملاء'!A3693</f>
        <v>0</v>
      </c>
      <c r="N6085" s="120"/>
      <c r="O6085" s="58"/>
    </row>
    <row r="6086" spans="13:15" ht="21" customHeight="1" thickBot="1">
      <c r="M6086" s="119">
        <f>'اسماء العملاء'!A3694</f>
        <v>0</v>
      </c>
      <c r="N6086" s="120"/>
      <c r="O6086" s="58"/>
    </row>
    <row r="6087" spans="13:15" ht="21" customHeight="1" thickBot="1">
      <c r="M6087" s="119">
        <f>'اسماء العملاء'!A3695</f>
        <v>0</v>
      </c>
      <c r="N6087" s="120"/>
      <c r="O6087" s="58"/>
    </row>
    <row r="6088" spans="13:15" ht="21" customHeight="1" thickBot="1">
      <c r="M6088" s="119">
        <f>'اسماء العملاء'!A3696</f>
        <v>0</v>
      </c>
      <c r="N6088" s="120"/>
      <c r="O6088" s="58"/>
    </row>
    <row r="6089" spans="13:15" ht="21" customHeight="1" thickBot="1">
      <c r="M6089" s="119">
        <f>'اسماء العملاء'!A3697</f>
        <v>0</v>
      </c>
      <c r="N6089" s="120"/>
      <c r="O6089" s="58"/>
    </row>
    <row r="6090" spans="13:15" ht="21" customHeight="1" thickBot="1">
      <c r="M6090" s="119">
        <f>'اسماء العملاء'!A3698</f>
        <v>0</v>
      </c>
      <c r="N6090" s="120"/>
      <c r="O6090" s="58"/>
    </row>
    <row r="6091" spans="13:15" ht="21" customHeight="1" thickBot="1">
      <c r="M6091" s="119">
        <f>'اسماء العملاء'!A3699</f>
        <v>0</v>
      </c>
      <c r="N6091" s="120"/>
      <c r="O6091" s="58"/>
    </row>
    <row r="6092" spans="13:15" ht="21" customHeight="1" thickBot="1">
      <c r="M6092" s="119">
        <f>'اسماء العملاء'!A3700</f>
        <v>0</v>
      </c>
      <c r="N6092" s="120"/>
      <c r="O6092" s="58"/>
    </row>
    <row r="6093" spans="13:15" ht="21" customHeight="1" thickBot="1">
      <c r="M6093" s="119">
        <f>'اسماء العملاء'!A3701</f>
        <v>0</v>
      </c>
      <c r="N6093" s="120"/>
      <c r="O6093" s="58"/>
    </row>
    <row r="6094" spans="13:15" ht="21" customHeight="1" thickBot="1">
      <c r="M6094" s="119">
        <f>'اسماء العملاء'!A3702</f>
        <v>0</v>
      </c>
      <c r="N6094" s="120"/>
      <c r="O6094" s="58"/>
    </row>
    <row r="6095" spans="13:15" ht="21" customHeight="1" thickBot="1">
      <c r="M6095" s="119">
        <f>'اسماء العملاء'!A3703</f>
        <v>0</v>
      </c>
      <c r="N6095" s="120"/>
      <c r="O6095" s="58"/>
    </row>
    <row r="6096" spans="13:15" ht="21" customHeight="1" thickBot="1">
      <c r="M6096" s="119">
        <f>'اسماء العملاء'!A3704</f>
        <v>0</v>
      </c>
      <c r="N6096" s="120"/>
      <c r="O6096" s="58"/>
    </row>
    <row r="6097" spans="13:15" ht="21" customHeight="1" thickBot="1">
      <c r="M6097" s="119">
        <f>'اسماء العملاء'!A3705</f>
        <v>0</v>
      </c>
      <c r="N6097" s="120"/>
      <c r="O6097" s="58"/>
    </row>
    <row r="6098" spans="13:15" ht="21" customHeight="1" thickBot="1">
      <c r="M6098" s="119">
        <f>'اسماء العملاء'!A3706</f>
        <v>0</v>
      </c>
      <c r="N6098" s="120"/>
      <c r="O6098" s="58"/>
    </row>
    <row r="6099" spans="13:15" ht="21" customHeight="1" thickBot="1">
      <c r="M6099" s="119">
        <f>'اسماء العملاء'!A3707</f>
        <v>0</v>
      </c>
      <c r="N6099" s="120"/>
      <c r="O6099" s="58"/>
    </row>
    <row r="6100" spans="13:15" ht="21" customHeight="1" thickBot="1">
      <c r="M6100" s="119">
        <f>'اسماء العملاء'!A3708</f>
        <v>0</v>
      </c>
      <c r="N6100" s="120"/>
      <c r="O6100" s="58"/>
    </row>
    <row r="6101" spans="13:15" ht="21" customHeight="1" thickBot="1">
      <c r="M6101" s="119">
        <f>'اسماء العملاء'!A3709</f>
        <v>0</v>
      </c>
      <c r="N6101" s="120"/>
      <c r="O6101" s="58"/>
    </row>
    <row r="6102" spans="13:15" ht="21" customHeight="1" thickBot="1">
      <c r="M6102" s="119">
        <f>'اسماء العملاء'!A3710</f>
        <v>0</v>
      </c>
      <c r="N6102" s="120"/>
      <c r="O6102" s="58"/>
    </row>
    <row r="6103" spans="13:15" ht="21" customHeight="1" thickBot="1">
      <c r="M6103" s="119">
        <f>'اسماء العملاء'!A3711</f>
        <v>0</v>
      </c>
      <c r="N6103" s="120"/>
      <c r="O6103" s="58"/>
    </row>
    <row r="6104" spans="13:15" ht="21" customHeight="1" thickBot="1">
      <c r="M6104" s="119">
        <f>'اسماء العملاء'!A3712</f>
        <v>0</v>
      </c>
      <c r="N6104" s="120"/>
      <c r="O6104" s="58"/>
    </row>
    <row r="6105" spans="13:15" ht="21" customHeight="1" thickBot="1">
      <c r="M6105" s="119">
        <f>'اسماء العملاء'!A3713</f>
        <v>0</v>
      </c>
      <c r="N6105" s="120"/>
      <c r="O6105" s="58"/>
    </row>
    <row r="6106" spans="13:15" ht="21" customHeight="1" thickBot="1">
      <c r="M6106" s="119">
        <f>'اسماء العملاء'!A3714</f>
        <v>0</v>
      </c>
      <c r="N6106" s="120"/>
      <c r="O6106" s="58"/>
    </row>
    <row r="6107" spans="13:15" ht="21" customHeight="1" thickBot="1">
      <c r="M6107" s="119">
        <f>'اسماء العملاء'!A3715</f>
        <v>0</v>
      </c>
      <c r="N6107" s="120"/>
      <c r="O6107" s="58"/>
    </row>
    <row r="6108" spans="13:15" ht="21" customHeight="1" thickBot="1">
      <c r="M6108" s="119">
        <f>'اسماء العملاء'!A3716</f>
        <v>0</v>
      </c>
      <c r="N6108" s="120"/>
      <c r="O6108" s="58"/>
    </row>
    <row r="6109" spans="13:15" ht="21" customHeight="1" thickBot="1">
      <c r="M6109" s="119">
        <f>'اسماء العملاء'!A3717</f>
        <v>0</v>
      </c>
      <c r="N6109" s="120"/>
      <c r="O6109" s="58"/>
    </row>
    <row r="6110" spans="13:15" ht="21" customHeight="1" thickBot="1">
      <c r="M6110" s="119">
        <f>'اسماء العملاء'!A3718</f>
        <v>0</v>
      </c>
      <c r="N6110" s="120"/>
      <c r="O6110" s="58"/>
    </row>
    <row r="6111" spans="13:15" ht="21" customHeight="1" thickBot="1">
      <c r="M6111" s="119">
        <f>'اسماء العملاء'!A3719</f>
        <v>0</v>
      </c>
      <c r="N6111" s="120"/>
      <c r="O6111" s="58"/>
    </row>
    <row r="6112" spans="13:15" ht="21" customHeight="1" thickBot="1">
      <c r="M6112" s="119">
        <f>'اسماء العملاء'!A3720</f>
        <v>0</v>
      </c>
      <c r="N6112" s="120"/>
      <c r="O6112" s="58"/>
    </row>
    <row r="6113" spans="13:15" ht="21" customHeight="1" thickBot="1">
      <c r="M6113" s="119">
        <f>'اسماء العملاء'!A3721</f>
        <v>0</v>
      </c>
      <c r="N6113" s="120"/>
      <c r="O6113" s="58"/>
    </row>
    <row r="6114" spans="13:15" ht="21" customHeight="1" thickBot="1">
      <c r="M6114" s="119">
        <f>'اسماء العملاء'!A3722</f>
        <v>0</v>
      </c>
      <c r="N6114" s="120"/>
      <c r="O6114" s="58"/>
    </row>
    <row r="6115" spans="13:15" ht="21" customHeight="1" thickBot="1">
      <c r="M6115" s="119">
        <f>'اسماء العملاء'!A3723</f>
        <v>0</v>
      </c>
      <c r="N6115" s="120"/>
      <c r="O6115" s="58"/>
    </row>
    <row r="6116" spans="13:15" ht="21" customHeight="1" thickBot="1">
      <c r="M6116" s="119">
        <f>'اسماء العملاء'!A3724</f>
        <v>0</v>
      </c>
      <c r="N6116" s="120"/>
      <c r="O6116" s="58"/>
    </row>
    <row r="6117" spans="13:15" ht="21" customHeight="1" thickBot="1">
      <c r="M6117" s="119">
        <f>'اسماء العملاء'!A3725</f>
        <v>0</v>
      </c>
      <c r="N6117" s="120"/>
      <c r="O6117" s="58"/>
    </row>
    <row r="6118" spans="13:15" ht="21" customHeight="1" thickBot="1">
      <c r="M6118" s="119">
        <f>'اسماء العملاء'!A3726</f>
        <v>0</v>
      </c>
      <c r="N6118" s="120"/>
      <c r="O6118" s="58"/>
    </row>
    <row r="6119" spans="13:15" ht="21" customHeight="1" thickBot="1">
      <c r="M6119" s="119">
        <f>'اسماء العملاء'!A3727</f>
        <v>0</v>
      </c>
      <c r="N6119" s="120"/>
      <c r="O6119" s="58"/>
    </row>
    <row r="6120" spans="13:15" ht="21" customHeight="1" thickBot="1">
      <c r="M6120" s="119">
        <f>'اسماء العملاء'!A3728</f>
        <v>0</v>
      </c>
      <c r="N6120" s="120"/>
      <c r="O6120" s="58"/>
    </row>
    <row r="6121" spans="13:15" ht="21" customHeight="1" thickBot="1">
      <c r="M6121" s="119">
        <f>'اسماء العملاء'!A3729</f>
        <v>0</v>
      </c>
      <c r="N6121" s="120"/>
      <c r="O6121" s="58"/>
    </row>
    <row r="6122" spans="13:15" ht="21" customHeight="1" thickBot="1">
      <c r="M6122" s="119">
        <f>'اسماء العملاء'!A3730</f>
        <v>0</v>
      </c>
      <c r="N6122" s="120"/>
      <c r="O6122" s="58"/>
    </row>
    <row r="6123" spans="13:15" ht="21" customHeight="1" thickBot="1">
      <c r="M6123" s="119">
        <f>'اسماء العملاء'!A3731</f>
        <v>0</v>
      </c>
      <c r="N6123" s="120"/>
      <c r="O6123" s="58"/>
    </row>
    <row r="6124" spans="13:15" ht="21" customHeight="1" thickBot="1">
      <c r="M6124" s="119">
        <f>'اسماء العملاء'!A3732</f>
        <v>0</v>
      </c>
      <c r="N6124" s="120"/>
      <c r="O6124" s="58"/>
    </row>
    <row r="6125" spans="13:15" ht="21" customHeight="1" thickBot="1">
      <c r="M6125" s="119">
        <f>'اسماء العملاء'!A3733</f>
        <v>0</v>
      </c>
      <c r="N6125" s="120"/>
      <c r="O6125" s="58"/>
    </row>
    <row r="6126" spans="13:15" ht="21" customHeight="1" thickBot="1">
      <c r="M6126" s="119">
        <f>'اسماء العملاء'!A3734</f>
        <v>0</v>
      </c>
      <c r="N6126" s="120"/>
      <c r="O6126" s="58"/>
    </row>
    <row r="6127" spans="13:15" ht="21" customHeight="1" thickBot="1">
      <c r="M6127" s="119">
        <f>'اسماء العملاء'!A3735</f>
        <v>0</v>
      </c>
      <c r="N6127" s="120"/>
      <c r="O6127" s="58"/>
    </row>
    <row r="6128" spans="13:15" ht="21" customHeight="1" thickBot="1">
      <c r="M6128" s="119">
        <f>'اسماء العملاء'!A3736</f>
        <v>0</v>
      </c>
      <c r="N6128" s="120"/>
      <c r="O6128" s="58"/>
    </row>
    <row r="6129" spans="13:15" ht="21" customHeight="1" thickBot="1">
      <c r="M6129" s="119">
        <f>'اسماء العملاء'!A3737</f>
        <v>0</v>
      </c>
      <c r="N6129" s="120"/>
      <c r="O6129" s="58"/>
    </row>
    <row r="6130" spans="13:15" ht="21" customHeight="1" thickBot="1">
      <c r="M6130" s="119">
        <f>'اسماء العملاء'!A3738</f>
        <v>0</v>
      </c>
      <c r="N6130" s="120"/>
      <c r="O6130" s="58"/>
    </row>
    <row r="6131" spans="13:15" ht="21" customHeight="1" thickBot="1">
      <c r="M6131" s="119">
        <f>'اسماء العملاء'!A3739</f>
        <v>0</v>
      </c>
      <c r="N6131" s="120"/>
      <c r="O6131" s="58"/>
    </row>
    <row r="6132" spans="13:15" ht="21" customHeight="1" thickBot="1">
      <c r="M6132" s="119">
        <f>'اسماء العملاء'!A3740</f>
        <v>0</v>
      </c>
      <c r="N6132" s="120"/>
      <c r="O6132" s="58"/>
    </row>
    <row r="6133" spans="13:15" ht="21" customHeight="1" thickBot="1">
      <c r="M6133" s="119">
        <f>'اسماء العملاء'!A3741</f>
        <v>0</v>
      </c>
      <c r="N6133" s="120"/>
      <c r="O6133" s="58"/>
    </row>
    <row r="6134" spans="13:15" ht="21" customHeight="1" thickBot="1">
      <c r="M6134" s="119">
        <f>'اسماء العملاء'!A3742</f>
        <v>0</v>
      </c>
      <c r="N6134" s="120"/>
      <c r="O6134" s="58"/>
    </row>
    <row r="6135" spans="13:15" ht="21" customHeight="1" thickBot="1">
      <c r="M6135" s="119">
        <f>'اسماء العملاء'!A3743</f>
        <v>0</v>
      </c>
      <c r="N6135" s="120"/>
      <c r="O6135" s="58"/>
    </row>
    <row r="6136" spans="13:15" ht="21" customHeight="1" thickBot="1">
      <c r="M6136" s="119">
        <f>'اسماء العملاء'!A3744</f>
        <v>0</v>
      </c>
      <c r="N6136" s="120"/>
      <c r="O6136" s="58"/>
    </row>
    <row r="6137" spans="13:15" ht="21" customHeight="1" thickBot="1">
      <c r="M6137" s="119">
        <f>'اسماء العملاء'!A3745</f>
        <v>0</v>
      </c>
      <c r="N6137" s="120"/>
      <c r="O6137" s="58"/>
    </row>
    <row r="6138" spans="13:15" ht="21" customHeight="1" thickBot="1">
      <c r="M6138" s="119">
        <f>'اسماء العملاء'!A3746</f>
        <v>0</v>
      </c>
      <c r="N6138" s="120"/>
      <c r="O6138" s="58"/>
    </row>
    <row r="6139" spans="13:15" ht="21" customHeight="1" thickBot="1">
      <c r="M6139" s="119">
        <f>'اسماء العملاء'!A3747</f>
        <v>0</v>
      </c>
      <c r="N6139" s="120"/>
      <c r="O6139" s="58"/>
    </row>
    <row r="6140" spans="13:15" ht="21" customHeight="1" thickBot="1">
      <c r="M6140" s="119">
        <f>'اسماء العملاء'!A3748</f>
        <v>0</v>
      </c>
      <c r="N6140" s="120"/>
      <c r="O6140" s="58"/>
    </row>
    <row r="6141" spans="13:15" ht="21" customHeight="1" thickBot="1">
      <c r="M6141" s="119">
        <f>'اسماء العملاء'!A3749</f>
        <v>0</v>
      </c>
      <c r="N6141" s="120"/>
      <c r="O6141" s="58"/>
    </row>
    <row r="6142" spans="13:15" ht="21" customHeight="1" thickBot="1">
      <c r="M6142" s="119">
        <f>'اسماء العملاء'!A3750</f>
        <v>0</v>
      </c>
      <c r="N6142" s="120"/>
      <c r="O6142" s="58"/>
    </row>
    <row r="6143" spans="13:15" ht="21" customHeight="1" thickBot="1">
      <c r="M6143" s="119">
        <f>'اسماء العملاء'!A3751</f>
        <v>0</v>
      </c>
      <c r="N6143" s="120"/>
      <c r="O6143" s="58"/>
    </row>
    <row r="6144" spans="13:15" ht="21" customHeight="1" thickBot="1">
      <c r="M6144" s="119">
        <f>'اسماء العملاء'!A3752</f>
        <v>0</v>
      </c>
      <c r="N6144" s="120"/>
      <c r="O6144" s="58"/>
    </row>
    <row r="6145" spans="13:15" ht="21" customHeight="1" thickBot="1">
      <c r="M6145" s="119">
        <f>'اسماء العملاء'!A3753</f>
        <v>0</v>
      </c>
      <c r="N6145" s="120"/>
      <c r="O6145" s="58"/>
    </row>
    <row r="6146" spans="13:15" ht="21" customHeight="1" thickBot="1">
      <c r="M6146" s="119">
        <f>'اسماء العملاء'!A3754</f>
        <v>0</v>
      </c>
      <c r="N6146" s="120"/>
      <c r="O6146" s="58"/>
    </row>
    <row r="6147" spans="13:15" ht="21" customHeight="1" thickBot="1">
      <c r="M6147" s="119">
        <f>'اسماء العملاء'!A3755</f>
        <v>0</v>
      </c>
      <c r="N6147" s="120"/>
      <c r="O6147" s="58"/>
    </row>
    <row r="6148" spans="13:15" ht="21" customHeight="1" thickBot="1">
      <c r="M6148" s="119">
        <f>'اسماء العملاء'!A3756</f>
        <v>0</v>
      </c>
      <c r="N6148" s="120"/>
      <c r="O6148" s="58"/>
    </row>
    <row r="6149" spans="13:15" ht="21" customHeight="1" thickBot="1">
      <c r="M6149" s="119">
        <f>'اسماء العملاء'!A3757</f>
        <v>0</v>
      </c>
      <c r="N6149" s="120"/>
      <c r="O6149" s="58"/>
    </row>
    <row r="6150" spans="13:15" ht="21" customHeight="1" thickBot="1">
      <c r="M6150" s="119">
        <f>'اسماء العملاء'!A3758</f>
        <v>0</v>
      </c>
      <c r="N6150" s="120"/>
      <c r="O6150" s="58"/>
    </row>
    <row r="6151" spans="13:15" ht="21" customHeight="1" thickBot="1">
      <c r="M6151" s="119">
        <f>'اسماء العملاء'!A3759</f>
        <v>0</v>
      </c>
      <c r="N6151" s="120"/>
      <c r="O6151" s="58"/>
    </row>
    <row r="6152" spans="13:15" ht="21" customHeight="1" thickBot="1">
      <c r="M6152" s="119">
        <f>'اسماء العملاء'!A3760</f>
        <v>0</v>
      </c>
      <c r="N6152" s="120"/>
      <c r="O6152" s="58"/>
    </row>
    <row r="6153" spans="13:15" ht="21" customHeight="1" thickBot="1">
      <c r="M6153" s="119">
        <f>'اسماء العملاء'!A3761</f>
        <v>0</v>
      </c>
      <c r="N6153" s="120"/>
      <c r="O6153" s="58"/>
    </row>
    <row r="6154" spans="13:15" ht="21" customHeight="1" thickBot="1">
      <c r="M6154" s="119">
        <f>'اسماء العملاء'!A3762</f>
        <v>0</v>
      </c>
      <c r="N6154" s="120"/>
      <c r="O6154" s="58"/>
    </row>
    <row r="6155" spans="13:15" ht="21" customHeight="1" thickBot="1">
      <c r="M6155" s="119">
        <f>'اسماء العملاء'!A3763</f>
        <v>0</v>
      </c>
      <c r="N6155" s="120"/>
      <c r="O6155" s="58"/>
    </row>
    <row r="6156" spans="13:15" ht="21" customHeight="1" thickBot="1">
      <c r="M6156" s="119">
        <f>'اسماء العملاء'!A3764</f>
        <v>0</v>
      </c>
      <c r="N6156" s="120"/>
      <c r="O6156" s="58"/>
    </row>
    <row r="6157" spans="13:15" ht="21" customHeight="1" thickBot="1">
      <c r="M6157" s="119">
        <f>'اسماء العملاء'!A3765</f>
        <v>0</v>
      </c>
      <c r="N6157" s="120"/>
      <c r="O6157" s="58"/>
    </row>
    <row r="6158" spans="13:15" ht="21" customHeight="1" thickBot="1">
      <c r="M6158" s="119">
        <f>'اسماء العملاء'!A3766</f>
        <v>0</v>
      </c>
      <c r="N6158" s="120"/>
      <c r="O6158" s="58"/>
    </row>
    <row r="6159" spans="13:15" ht="21" customHeight="1" thickBot="1">
      <c r="M6159" s="119">
        <f>'اسماء العملاء'!A3767</f>
        <v>0</v>
      </c>
      <c r="N6159" s="120"/>
      <c r="O6159" s="58"/>
    </row>
    <row r="6160" spans="13:15" ht="21" customHeight="1" thickBot="1">
      <c r="M6160" s="119">
        <f>'اسماء العملاء'!A3768</f>
        <v>0</v>
      </c>
      <c r="N6160" s="120"/>
      <c r="O6160" s="58"/>
    </row>
    <row r="6161" spans="13:15" ht="21" customHeight="1" thickBot="1">
      <c r="M6161" s="119">
        <f>'اسماء العملاء'!A3769</f>
        <v>0</v>
      </c>
      <c r="N6161" s="120"/>
      <c r="O6161" s="58"/>
    </row>
    <row r="6162" spans="13:15" ht="21" customHeight="1" thickBot="1">
      <c r="M6162" s="119">
        <f>'اسماء العملاء'!A3770</f>
        <v>0</v>
      </c>
      <c r="N6162" s="120"/>
      <c r="O6162" s="58"/>
    </row>
    <row r="6163" spans="13:15" ht="21" customHeight="1" thickBot="1">
      <c r="M6163" s="119">
        <f>'اسماء العملاء'!A3771</f>
        <v>0</v>
      </c>
      <c r="N6163" s="120"/>
      <c r="O6163" s="58"/>
    </row>
    <row r="6164" spans="13:15" ht="21" customHeight="1" thickBot="1">
      <c r="M6164" s="119">
        <f>'اسماء العملاء'!A3772</f>
        <v>0</v>
      </c>
      <c r="N6164" s="120"/>
      <c r="O6164" s="58"/>
    </row>
    <row r="6165" spans="13:15" ht="21" customHeight="1" thickBot="1">
      <c r="M6165" s="119">
        <f>'اسماء العملاء'!A3773</f>
        <v>0</v>
      </c>
      <c r="N6165" s="120"/>
      <c r="O6165" s="58"/>
    </row>
    <row r="6166" spans="13:15" ht="21" customHeight="1" thickBot="1">
      <c r="M6166" s="119">
        <f>'اسماء العملاء'!A3774</f>
        <v>0</v>
      </c>
      <c r="N6166" s="120"/>
      <c r="O6166" s="58"/>
    </row>
    <row r="6167" spans="13:15" ht="21" customHeight="1" thickBot="1">
      <c r="M6167" s="119">
        <f>'اسماء العملاء'!A3775</f>
        <v>0</v>
      </c>
      <c r="N6167" s="120"/>
      <c r="O6167" s="58"/>
    </row>
    <row r="6168" spans="13:15" ht="21" customHeight="1" thickBot="1">
      <c r="M6168" s="119">
        <f>'اسماء العملاء'!A3776</f>
        <v>0</v>
      </c>
      <c r="N6168" s="120"/>
      <c r="O6168" s="58"/>
    </row>
    <row r="6169" spans="13:15" ht="21" customHeight="1" thickBot="1">
      <c r="M6169" s="119">
        <f>'اسماء العملاء'!A3777</f>
        <v>0</v>
      </c>
      <c r="N6169" s="120"/>
      <c r="O6169" s="58"/>
    </row>
    <row r="6170" spans="13:15" ht="21" customHeight="1" thickBot="1">
      <c r="M6170" s="119">
        <f>'اسماء العملاء'!A3778</f>
        <v>0</v>
      </c>
      <c r="N6170" s="120"/>
      <c r="O6170" s="58"/>
    </row>
    <row r="6171" spans="13:15" ht="21" customHeight="1" thickBot="1">
      <c r="M6171" s="119">
        <f>'اسماء العملاء'!A3779</f>
        <v>0</v>
      </c>
      <c r="N6171" s="120"/>
      <c r="O6171" s="58"/>
    </row>
    <row r="6172" spans="13:15" ht="21" customHeight="1" thickBot="1">
      <c r="M6172" s="119">
        <f>'اسماء العملاء'!A3780</f>
        <v>0</v>
      </c>
      <c r="N6172" s="120"/>
      <c r="O6172" s="58"/>
    </row>
    <row r="6173" spans="13:15" ht="21" customHeight="1" thickBot="1">
      <c r="M6173" s="119">
        <f>'اسماء العملاء'!A3781</f>
        <v>0</v>
      </c>
      <c r="N6173" s="120"/>
      <c r="O6173" s="58"/>
    </row>
    <row r="6174" spans="13:15" ht="21" customHeight="1" thickBot="1">
      <c r="M6174" s="119">
        <f>'اسماء العملاء'!A3782</f>
        <v>0</v>
      </c>
      <c r="N6174" s="120"/>
      <c r="O6174" s="58"/>
    </row>
    <row r="6175" spans="13:15" ht="21" customHeight="1" thickBot="1">
      <c r="M6175" s="119">
        <f>'اسماء العملاء'!A3783</f>
        <v>0</v>
      </c>
      <c r="N6175" s="120"/>
      <c r="O6175" s="58"/>
    </row>
    <row r="6176" spans="13:15" ht="21" customHeight="1" thickBot="1">
      <c r="M6176" s="119">
        <f>'اسماء العملاء'!A3784</f>
        <v>0</v>
      </c>
      <c r="N6176" s="120"/>
      <c r="O6176" s="58"/>
    </row>
    <row r="6177" spans="13:15" ht="21" customHeight="1" thickBot="1">
      <c r="M6177" s="119">
        <f>'اسماء العملاء'!A3785</f>
        <v>0</v>
      </c>
      <c r="N6177" s="120"/>
      <c r="O6177" s="58"/>
    </row>
    <row r="6178" spans="13:15" ht="21" customHeight="1" thickBot="1">
      <c r="M6178" s="119">
        <f>'اسماء العملاء'!A3786</f>
        <v>0</v>
      </c>
      <c r="N6178" s="120"/>
      <c r="O6178" s="58"/>
    </row>
    <row r="6179" spans="13:15" ht="21" customHeight="1" thickBot="1">
      <c r="M6179" s="119">
        <f>'اسماء العملاء'!A3787</f>
        <v>0</v>
      </c>
      <c r="N6179" s="120"/>
      <c r="O6179" s="58"/>
    </row>
    <row r="6180" spans="13:15" ht="21" customHeight="1" thickBot="1">
      <c r="M6180" s="119">
        <f>'اسماء العملاء'!A3788</f>
        <v>0</v>
      </c>
      <c r="N6180" s="120"/>
      <c r="O6180" s="58"/>
    </row>
    <row r="6181" spans="13:15" ht="21" customHeight="1" thickBot="1">
      <c r="M6181" s="119">
        <f>'اسماء العملاء'!A3789</f>
        <v>0</v>
      </c>
      <c r="N6181" s="120"/>
      <c r="O6181" s="58"/>
    </row>
    <row r="6182" spans="13:15" ht="21" customHeight="1" thickBot="1">
      <c r="M6182" s="119">
        <f>'اسماء العملاء'!A3790</f>
        <v>0</v>
      </c>
      <c r="N6182" s="120"/>
      <c r="O6182" s="58"/>
    </row>
    <row r="6183" spans="13:15" ht="21" customHeight="1" thickBot="1">
      <c r="M6183" s="119">
        <f>'اسماء العملاء'!A3791</f>
        <v>0</v>
      </c>
      <c r="N6183" s="120"/>
      <c r="O6183" s="58"/>
    </row>
    <row r="6184" spans="13:15" ht="21" customHeight="1" thickBot="1">
      <c r="M6184" s="119">
        <f>'اسماء العملاء'!A3792</f>
        <v>0</v>
      </c>
      <c r="N6184" s="120"/>
      <c r="O6184" s="58"/>
    </row>
    <row r="6185" spans="13:15" ht="21" customHeight="1" thickBot="1">
      <c r="M6185" s="119">
        <f>'اسماء العملاء'!A3793</f>
        <v>0</v>
      </c>
      <c r="N6185" s="120"/>
      <c r="O6185" s="58"/>
    </row>
    <row r="6186" spans="13:15" ht="21" customHeight="1" thickBot="1">
      <c r="M6186" s="119">
        <f>'اسماء العملاء'!A3794</f>
        <v>0</v>
      </c>
      <c r="N6186" s="120"/>
      <c r="O6186" s="58"/>
    </row>
    <row r="6187" spans="13:15" ht="21" customHeight="1" thickBot="1">
      <c r="M6187" s="119">
        <f>'اسماء العملاء'!A3795</f>
        <v>0</v>
      </c>
      <c r="N6187" s="120"/>
      <c r="O6187" s="58"/>
    </row>
    <row r="6188" spans="13:15" ht="21" customHeight="1" thickBot="1">
      <c r="M6188" s="119">
        <f>'اسماء العملاء'!A3796</f>
        <v>0</v>
      </c>
      <c r="N6188" s="120"/>
      <c r="O6188" s="58"/>
    </row>
    <row r="6189" spans="13:15" ht="21" customHeight="1" thickBot="1">
      <c r="M6189" s="119">
        <f>'اسماء العملاء'!A3797</f>
        <v>0</v>
      </c>
      <c r="N6189" s="120"/>
      <c r="O6189" s="58"/>
    </row>
    <row r="6190" spans="13:15" ht="21" customHeight="1" thickBot="1">
      <c r="M6190" s="119">
        <f>'اسماء العملاء'!A3798</f>
        <v>0</v>
      </c>
      <c r="N6190" s="120"/>
      <c r="O6190" s="58"/>
    </row>
    <row r="6191" spans="13:15" ht="21" customHeight="1" thickBot="1">
      <c r="M6191" s="119">
        <f>'اسماء العملاء'!A3799</f>
        <v>0</v>
      </c>
      <c r="N6191" s="120"/>
      <c r="O6191" s="58"/>
    </row>
    <row r="6192" spans="13:15" ht="21" customHeight="1" thickBot="1">
      <c r="M6192" s="119">
        <f>'اسماء العملاء'!A3800</f>
        <v>0</v>
      </c>
      <c r="N6192" s="120"/>
      <c r="O6192" s="58"/>
    </row>
    <row r="6193" spans="13:15" ht="21" customHeight="1" thickBot="1">
      <c r="M6193" s="119">
        <f>'اسماء العملاء'!A3801</f>
        <v>0</v>
      </c>
      <c r="N6193" s="120"/>
      <c r="O6193" s="58"/>
    </row>
    <row r="6194" spans="13:15" ht="21" customHeight="1" thickBot="1">
      <c r="M6194" s="119">
        <f>'اسماء العملاء'!A3802</f>
        <v>0</v>
      </c>
      <c r="N6194" s="120"/>
      <c r="O6194" s="58"/>
    </row>
    <row r="6195" spans="13:15" ht="21" customHeight="1" thickBot="1">
      <c r="M6195" s="119">
        <f>'اسماء العملاء'!A3803</f>
        <v>0</v>
      </c>
      <c r="N6195" s="120"/>
      <c r="O6195" s="58"/>
    </row>
    <row r="6196" spans="13:15" ht="21" customHeight="1" thickBot="1">
      <c r="M6196" s="119">
        <f>'اسماء العملاء'!A3804</f>
        <v>0</v>
      </c>
      <c r="N6196" s="120"/>
      <c r="O6196" s="58"/>
    </row>
    <row r="6197" spans="13:15" ht="21" customHeight="1" thickBot="1">
      <c r="M6197" s="119">
        <f>'اسماء العملاء'!A3805</f>
        <v>0</v>
      </c>
      <c r="N6197" s="120"/>
      <c r="O6197" s="58"/>
    </row>
    <row r="6198" spans="13:15" ht="21" customHeight="1" thickBot="1">
      <c r="M6198" s="119">
        <f>'اسماء العملاء'!A3806</f>
        <v>0</v>
      </c>
      <c r="N6198" s="120"/>
      <c r="O6198" s="58"/>
    </row>
    <row r="6199" spans="13:15" ht="21" customHeight="1" thickBot="1">
      <c r="M6199" s="119">
        <f>'اسماء العملاء'!A3807</f>
        <v>0</v>
      </c>
      <c r="N6199" s="120"/>
      <c r="O6199" s="58"/>
    </row>
    <row r="6200" spans="13:15" ht="21" customHeight="1" thickBot="1">
      <c r="M6200" s="119">
        <f>'اسماء العملاء'!A3808</f>
        <v>0</v>
      </c>
      <c r="N6200" s="120"/>
      <c r="O6200" s="58"/>
    </row>
    <row r="6201" spans="13:15" ht="21" customHeight="1" thickBot="1">
      <c r="M6201" s="119">
        <f>'اسماء العملاء'!A3809</f>
        <v>0</v>
      </c>
      <c r="N6201" s="120"/>
      <c r="O6201" s="58"/>
    </row>
    <row r="6202" spans="13:15" ht="21" customHeight="1" thickBot="1">
      <c r="M6202" s="119">
        <f>'اسماء العملاء'!A3810</f>
        <v>0</v>
      </c>
      <c r="N6202" s="120"/>
      <c r="O6202" s="58"/>
    </row>
    <row r="6203" spans="13:15" ht="21" customHeight="1" thickBot="1">
      <c r="M6203" s="119">
        <f>'اسماء العملاء'!A3811</f>
        <v>0</v>
      </c>
      <c r="N6203" s="120"/>
      <c r="O6203" s="58"/>
    </row>
    <row r="6204" spans="13:15" ht="21" customHeight="1" thickBot="1">
      <c r="M6204" s="119">
        <f>'اسماء العملاء'!A3812</f>
        <v>0</v>
      </c>
      <c r="N6204" s="120"/>
      <c r="O6204" s="58"/>
    </row>
    <row r="6205" spans="13:15" ht="21" customHeight="1" thickBot="1">
      <c r="M6205" s="119">
        <f>'اسماء العملاء'!A3813</f>
        <v>0</v>
      </c>
      <c r="N6205" s="120"/>
      <c r="O6205" s="58"/>
    </row>
    <row r="6206" spans="13:15" ht="21" customHeight="1" thickBot="1">
      <c r="M6206" s="119">
        <f>'اسماء العملاء'!A3814</f>
        <v>0</v>
      </c>
      <c r="N6206" s="120"/>
      <c r="O6206" s="58"/>
    </row>
    <row r="6207" spans="13:15" ht="21" customHeight="1" thickBot="1">
      <c r="M6207" s="119">
        <f>'اسماء العملاء'!A3815</f>
        <v>0</v>
      </c>
      <c r="N6207" s="120"/>
      <c r="O6207" s="58"/>
    </row>
    <row r="6208" spans="13:15" ht="21" customHeight="1" thickBot="1">
      <c r="M6208" s="119">
        <f>'اسماء العملاء'!A3816</f>
        <v>0</v>
      </c>
      <c r="N6208" s="120"/>
      <c r="O6208" s="58"/>
    </row>
    <row r="6209" spans="13:15" ht="21" customHeight="1" thickBot="1">
      <c r="M6209" s="119">
        <f>'اسماء العملاء'!A3817</f>
        <v>0</v>
      </c>
      <c r="N6209" s="120"/>
      <c r="O6209" s="58"/>
    </row>
    <row r="6210" spans="13:15" ht="21" customHeight="1" thickBot="1">
      <c r="M6210" s="119">
        <f>'اسماء العملاء'!A3818</f>
        <v>0</v>
      </c>
      <c r="N6210" s="120"/>
      <c r="O6210" s="58"/>
    </row>
    <row r="6211" spans="13:15" ht="21" customHeight="1" thickBot="1">
      <c r="M6211" s="119">
        <f>'اسماء العملاء'!A3819</f>
        <v>0</v>
      </c>
      <c r="N6211" s="120"/>
      <c r="O6211" s="58"/>
    </row>
    <row r="6212" spans="13:15" ht="21" customHeight="1" thickBot="1">
      <c r="M6212" s="119">
        <f>'اسماء العملاء'!A3820</f>
        <v>0</v>
      </c>
      <c r="N6212" s="120"/>
      <c r="O6212" s="58"/>
    </row>
    <row r="6213" spans="13:15" ht="21" customHeight="1" thickBot="1">
      <c r="M6213" s="119">
        <f>'اسماء العملاء'!A3821</f>
        <v>0</v>
      </c>
      <c r="N6213" s="120"/>
      <c r="O6213" s="58"/>
    </row>
    <row r="6214" spans="13:15" ht="21" customHeight="1" thickBot="1">
      <c r="M6214" s="119">
        <f>'اسماء العملاء'!A3822</f>
        <v>0</v>
      </c>
      <c r="N6214" s="120"/>
      <c r="O6214" s="58"/>
    </row>
    <row r="6215" spans="13:15" ht="21" customHeight="1" thickBot="1">
      <c r="M6215" s="119">
        <f>'اسماء العملاء'!A3823</f>
        <v>0</v>
      </c>
      <c r="N6215" s="120"/>
      <c r="O6215" s="58"/>
    </row>
    <row r="6216" spans="13:15" ht="21" customHeight="1" thickBot="1">
      <c r="M6216" s="119">
        <f>'اسماء العملاء'!A3824</f>
        <v>0</v>
      </c>
      <c r="N6216" s="120"/>
      <c r="O6216" s="58"/>
    </row>
    <row r="6217" spans="13:15" ht="21" customHeight="1" thickBot="1">
      <c r="M6217" s="119">
        <f>'اسماء العملاء'!A3825</f>
        <v>0</v>
      </c>
      <c r="N6217" s="120"/>
      <c r="O6217" s="58"/>
    </row>
    <row r="6218" spans="13:15" ht="21" customHeight="1" thickBot="1">
      <c r="M6218" s="119">
        <f>'اسماء العملاء'!A3826</f>
        <v>0</v>
      </c>
      <c r="N6218" s="120"/>
      <c r="O6218" s="58"/>
    </row>
    <row r="6219" spans="13:15" ht="21" customHeight="1" thickBot="1">
      <c r="M6219" s="119">
        <f>'اسماء العملاء'!A3827</f>
        <v>0</v>
      </c>
      <c r="N6219" s="120"/>
      <c r="O6219" s="58"/>
    </row>
    <row r="6220" spans="13:15" ht="21" customHeight="1" thickBot="1">
      <c r="M6220" s="119">
        <f>'اسماء العملاء'!A3828</f>
        <v>0</v>
      </c>
      <c r="N6220" s="120"/>
      <c r="O6220" s="58"/>
    </row>
    <row r="6221" spans="13:15" ht="21" customHeight="1" thickBot="1">
      <c r="M6221" s="119">
        <f>'اسماء العملاء'!A3829</f>
        <v>0</v>
      </c>
      <c r="N6221" s="120"/>
      <c r="O6221" s="58"/>
    </row>
    <row r="6222" spans="13:15" ht="21" customHeight="1" thickBot="1">
      <c r="M6222" s="119">
        <f>'اسماء العملاء'!A3830</f>
        <v>0</v>
      </c>
      <c r="N6222" s="120"/>
      <c r="O6222" s="58"/>
    </row>
    <row r="6223" spans="13:15" ht="21" customHeight="1" thickBot="1">
      <c r="M6223" s="119">
        <f>'اسماء العملاء'!A3831</f>
        <v>0</v>
      </c>
      <c r="N6223" s="120"/>
      <c r="O6223" s="58"/>
    </row>
    <row r="6224" spans="13:15" ht="21" customHeight="1" thickBot="1">
      <c r="M6224" s="119">
        <f>'اسماء العملاء'!A3832</f>
        <v>0</v>
      </c>
      <c r="N6224" s="120"/>
      <c r="O6224" s="58"/>
    </row>
    <row r="6225" spans="13:15" ht="21" customHeight="1" thickBot="1">
      <c r="M6225" s="119">
        <f>'اسماء العملاء'!A3833</f>
        <v>0</v>
      </c>
      <c r="N6225" s="120"/>
      <c r="O6225" s="58"/>
    </row>
    <row r="6226" spans="13:15" ht="21" customHeight="1" thickBot="1">
      <c r="M6226" s="119">
        <f>'اسماء العملاء'!A3834</f>
        <v>0</v>
      </c>
      <c r="N6226" s="120"/>
      <c r="O6226" s="58"/>
    </row>
    <row r="6227" spans="13:15" ht="21" customHeight="1" thickBot="1">
      <c r="M6227" s="119">
        <f>'اسماء العملاء'!A3835</f>
        <v>0</v>
      </c>
      <c r="N6227" s="120"/>
      <c r="O6227" s="58"/>
    </row>
    <row r="6228" spans="13:15" ht="21" customHeight="1" thickBot="1">
      <c r="M6228" s="119">
        <f>'اسماء العملاء'!A3836</f>
        <v>0</v>
      </c>
      <c r="N6228" s="120"/>
      <c r="O6228" s="58"/>
    </row>
    <row r="6229" spans="13:15" ht="21" customHeight="1" thickBot="1">
      <c r="M6229" s="119">
        <f>'اسماء العملاء'!A3837</f>
        <v>0</v>
      </c>
      <c r="N6229" s="120"/>
      <c r="O6229" s="58"/>
    </row>
    <row r="6230" spans="13:15" ht="21" customHeight="1" thickBot="1">
      <c r="M6230" s="119">
        <f>'اسماء العملاء'!A3838</f>
        <v>0</v>
      </c>
      <c r="N6230" s="120"/>
      <c r="O6230" s="58"/>
    </row>
    <row r="6231" spans="13:15" ht="21" customHeight="1" thickBot="1">
      <c r="M6231" s="119">
        <f>'اسماء العملاء'!A3839</f>
        <v>0</v>
      </c>
      <c r="N6231" s="120"/>
      <c r="O6231" s="58"/>
    </row>
    <row r="6232" spans="13:15" ht="21" customHeight="1" thickBot="1">
      <c r="M6232" s="119">
        <f>'اسماء العملاء'!A3840</f>
        <v>0</v>
      </c>
      <c r="N6232" s="120"/>
      <c r="O6232" s="58"/>
    </row>
    <row r="6233" spans="13:15" ht="21" customHeight="1" thickBot="1">
      <c r="M6233" s="119">
        <f>'اسماء العملاء'!A3841</f>
        <v>0</v>
      </c>
      <c r="N6233" s="120"/>
      <c r="O6233" s="58"/>
    </row>
    <row r="6234" spans="13:15" ht="21" customHeight="1" thickBot="1">
      <c r="M6234" s="119">
        <f>'اسماء العملاء'!A3842</f>
        <v>0</v>
      </c>
      <c r="N6234" s="120"/>
      <c r="O6234" s="58"/>
    </row>
    <row r="6235" spans="13:15" ht="21" customHeight="1" thickBot="1">
      <c r="M6235" s="119">
        <f>'اسماء العملاء'!A3843</f>
        <v>0</v>
      </c>
      <c r="N6235" s="120"/>
      <c r="O6235" s="58"/>
    </row>
    <row r="6236" spans="13:15" ht="21" customHeight="1" thickBot="1">
      <c r="M6236" s="119">
        <f>'اسماء العملاء'!A3844</f>
        <v>0</v>
      </c>
      <c r="N6236" s="120"/>
      <c r="O6236" s="58"/>
    </row>
    <row r="6237" spans="13:15" ht="21" customHeight="1" thickBot="1">
      <c r="M6237" s="119">
        <f>'اسماء العملاء'!A3845</f>
        <v>0</v>
      </c>
      <c r="N6237" s="120"/>
      <c r="O6237" s="58"/>
    </row>
    <row r="6238" spans="13:15" ht="21" customHeight="1" thickBot="1">
      <c r="M6238" s="119">
        <f>'اسماء العملاء'!A3846</f>
        <v>0</v>
      </c>
      <c r="N6238" s="120"/>
      <c r="O6238" s="58"/>
    </row>
    <row r="6239" spans="13:15" ht="21" customHeight="1" thickBot="1">
      <c r="M6239" s="119">
        <f>'اسماء العملاء'!A3847</f>
        <v>0</v>
      </c>
      <c r="N6239" s="120"/>
      <c r="O6239" s="58"/>
    </row>
    <row r="6240" spans="13:15" ht="21" customHeight="1" thickBot="1">
      <c r="M6240" s="119">
        <f>'اسماء العملاء'!A3848</f>
        <v>0</v>
      </c>
      <c r="N6240" s="120"/>
      <c r="O6240" s="58"/>
    </row>
    <row r="6241" spans="13:15" ht="21" customHeight="1" thickBot="1">
      <c r="M6241" s="119">
        <f>'اسماء العملاء'!A3849</f>
        <v>0</v>
      </c>
      <c r="N6241" s="120"/>
      <c r="O6241" s="58"/>
    </row>
    <row r="6242" spans="13:15" ht="21" customHeight="1" thickBot="1">
      <c r="M6242" s="119">
        <f>'اسماء العملاء'!A3850</f>
        <v>0</v>
      </c>
      <c r="N6242" s="120"/>
      <c r="O6242" s="58"/>
    </row>
    <row r="6243" spans="13:15" ht="21" customHeight="1" thickBot="1">
      <c r="M6243" s="119">
        <f>'اسماء العملاء'!A3851</f>
        <v>0</v>
      </c>
      <c r="N6243" s="120"/>
      <c r="O6243" s="58"/>
    </row>
    <row r="6244" spans="13:15" ht="21" customHeight="1" thickBot="1">
      <c r="M6244" s="119">
        <f>'اسماء العملاء'!A3852</f>
        <v>0</v>
      </c>
      <c r="N6244" s="120"/>
      <c r="O6244" s="58"/>
    </row>
    <row r="6245" spans="13:15" ht="21" customHeight="1" thickBot="1">
      <c r="M6245" s="119">
        <f>'اسماء العملاء'!A3853</f>
        <v>0</v>
      </c>
      <c r="N6245" s="120"/>
      <c r="O6245" s="58"/>
    </row>
    <row r="6246" spans="13:15" ht="21" customHeight="1" thickBot="1">
      <c r="M6246" s="119">
        <f>'اسماء العملاء'!A3854</f>
        <v>0</v>
      </c>
      <c r="N6246" s="120"/>
      <c r="O6246" s="58"/>
    </row>
    <row r="6247" spans="13:15" ht="21" customHeight="1" thickBot="1">
      <c r="M6247" s="119">
        <f>'اسماء العملاء'!A3855</f>
        <v>0</v>
      </c>
      <c r="N6247" s="120"/>
      <c r="O6247" s="58"/>
    </row>
    <row r="6248" spans="13:15" ht="21" customHeight="1" thickBot="1">
      <c r="M6248" s="119">
        <f>'اسماء العملاء'!A3856</f>
        <v>0</v>
      </c>
      <c r="N6248" s="120"/>
      <c r="O6248" s="58"/>
    </row>
    <row r="6249" spans="13:15" ht="21" customHeight="1" thickBot="1">
      <c r="M6249" s="119">
        <f>'اسماء العملاء'!A3857</f>
        <v>0</v>
      </c>
      <c r="N6249" s="120"/>
      <c r="O6249" s="58"/>
    </row>
    <row r="6250" spans="13:15" ht="21" customHeight="1" thickBot="1">
      <c r="M6250" s="119">
        <f>'اسماء العملاء'!A3858</f>
        <v>0</v>
      </c>
      <c r="N6250" s="120"/>
      <c r="O6250" s="58"/>
    </row>
    <row r="6251" spans="13:15" ht="21" customHeight="1" thickBot="1">
      <c r="M6251" s="119">
        <f>'اسماء العملاء'!A3859</f>
        <v>0</v>
      </c>
      <c r="N6251" s="120"/>
      <c r="O6251" s="58"/>
    </row>
    <row r="6252" spans="13:15" ht="21" customHeight="1" thickBot="1">
      <c r="M6252" s="119">
        <f>'اسماء العملاء'!A3860</f>
        <v>0</v>
      </c>
      <c r="N6252" s="120"/>
      <c r="O6252" s="58"/>
    </row>
    <row r="6253" spans="13:15" ht="21" customHeight="1" thickBot="1">
      <c r="M6253" s="119">
        <f>'اسماء العملاء'!A3861</f>
        <v>0</v>
      </c>
      <c r="N6253" s="120"/>
      <c r="O6253" s="58"/>
    </row>
    <row r="6254" spans="13:15" ht="21" customHeight="1" thickBot="1">
      <c r="M6254" s="119">
        <f>'اسماء العملاء'!A3862</f>
        <v>0</v>
      </c>
      <c r="N6254" s="120"/>
      <c r="O6254" s="58"/>
    </row>
    <row r="6255" spans="13:15" ht="21" customHeight="1" thickBot="1">
      <c r="M6255" s="119">
        <f>'اسماء العملاء'!A3863</f>
        <v>0</v>
      </c>
      <c r="N6255" s="120"/>
      <c r="O6255" s="58"/>
    </row>
    <row r="6256" spans="13:15" ht="21" customHeight="1" thickBot="1">
      <c r="M6256" s="119">
        <f>'اسماء العملاء'!A3864</f>
        <v>0</v>
      </c>
      <c r="N6256" s="120"/>
      <c r="O6256" s="58"/>
    </row>
    <row r="6257" spans="13:15" ht="21" customHeight="1" thickBot="1">
      <c r="M6257" s="119">
        <f>'اسماء العملاء'!A3865</f>
        <v>0</v>
      </c>
      <c r="N6257" s="120"/>
      <c r="O6257" s="58"/>
    </row>
    <row r="6258" spans="13:15" ht="21" customHeight="1" thickBot="1">
      <c r="M6258" s="119">
        <f>'اسماء العملاء'!A3866</f>
        <v>0</v>
      </c>
      <c r="N6258" s="120"/>
      <c r="O6258" s="58"/>
    </row>
    <row r="6259" spans="13:15" ht="21" customHeight="1" thickBot="1">
      <c r="M6259" s="119">
        <f>'اسماء العملاء'!A3867</f>
        <v>0</v>
      </c>
      <c r="N6259" s="120"/>
      <c r="O6259" s="58"/>
    </row>
    <row r="6260" spans="13:15" ht="21" customHeight="1" thickBot="1">
      <c r="M6260" s="119">
        <f>'اسماء العملاء'!A3868</f>
        <v>0</v>
      </c>
      <c r="N6260" s="120"/>
      <c r="O6260" s="58"/>
    </row>
    <row r="6261" spans="13:15" ht="21" customHeight="1" thickBot="1">
      <c r="M6261" s="119">
        <f>'اسماء العملاء'!A3869</f>
        <v>0</v>
      </c>
      <c r="N6261" s="120"/>
      <c r="O6261" s="58"/>
    </row>
    <row r="6262" spans="13:15" ht="21" customHeight="1" thickBot="1">
      <c r="M6262" s="119">
        <f>'اسماء العملاء'!A3870</f>
        <v>0</v>
      </c>
      <c r="N6262" s="120"/>
      <c r="O6262" s="58"/>
    </row>
    <row r="6263" spans="13:15" ht="21" customHeight="1" thickBot="1">
      <c r="M6263" s="119">
        <f>'اسماء العملاء'!A3871</f>
        <v>0</v>
      </c>
      <c r="N6263" s="120"/>
      <c r="O6263" s="58"/>
    </row>
    <row r="6264" spans="13:15" ht="21" customHeight="1" thickBot="1">
      <c r="M6264" s="119">
        <f>'اسماء العملاء'!A3872</f>
        <v>0</v>
      </c>
      <c r="N6264" s="120"/>
      <c r="O6264" s="58"/>
    </row>
    <row r="6265" spans="13:15" ht="21" customHeight="1" thickBot="1">
      <c r="M6265" s="119">
        <f>'اسماء العملاء'!A3873</f>
        <v>0</v>
      </c>
      <c r="N6265" s="120"/>
      <c r="O6265" s="58"/>
    </row>
    <row r="6266" spans="13:15" ht="21" customHeight="1" thickBot="1">
      <c r="M6266" s="119">
        <f>'اسماء العملاء'!A3874</f>
        <v>0</v>
      </c>
      <c r="N6266" s="120"/>
      <c r="O6266" s="58"/>
    </row>
    <row r="6267" spans="13:15" ht="21" customHeight="1" thickBot="1">
      <c r="M6267" s="119">
        <f>'اسماء العملاء'!A3875</f>
        <v>0</v>
      </c>
      <c r="N6267" s="120"/>
      <c r="O6267" s="58"/>
    </row>
    <row r="6268" spans="13:15" ht="21" customHeight="1" thickBot="1">
      <c r="M6268" s="119">
        <f>'اسماء العملاء'!A3876</f>
        <v>0</v>
      </c>
      <c r="N6268" s="120"/>
      <c r="O6268" s="58"/>
    </row>
    <row r="6269" spans="13:15" ht="21" customHeight="1" thickBot="1">
      <c r="M6269" s="119">
        <f>'اسماء العملاء'!A3877</f>
        <v>0</v>
      </c>
      <c r="N6269" s="120"/>
      <c r="O6269" s="58"/>
    </row>
    <row r="6270" spans="13:15" ht="21" customHeight="1" thickBot="1">
      <c r="M6270" s="119">
        <f>'اسماء العملاء'!A3878</f>
        <v>0</v>
      </c>
      <c r="N6270" s="120"/>
      <c r="O6270" s="58"/>
    </row>
    <row r="6271" spans="13:15" ht="21" customHeight="1" thickBot="1">
      <c r="M6271" s="119">
        <f>'اسماء العملاء'!A3879</f>
        <v>0</v>
      </c>
      <c r="N6271" s="120"/>
      <c r="O6271" s="58"/>
    </row>
    <row r="6272" spans="13:15" ht="21" customHeight="1" thickBot="1">
      <c r="M6272" s="119">
        <f>'اسماء العملاء'!A3880</f>
        <v>0</v>
      </c>
      <c r="N6272" s="120"/>
      <c r="O6272" s="58"/>
    </row>
    <row r="6273" spans="13:15" ht="21" customHeight="1" thickBot="1">
      <c r="M6273" s="119">
        <f>'اسماء العملاء'!A3881</f>
        <v>0</v>
      </c>
      <c r="N6273" s="120"/>
      <c r="O6273" s="58"/>
    </row>
    <row r="6274" spans="13:15" ht="21" customHeight="1" thickBot="1">
      <c r="M6274" s="119">
        <f>'اسماء العملاء'!A3882</f>
        <v>0</v>
      </c>
      <c r="N6274" s="120"/>
      <c r="O6274" s="58"/>
    </row>
    <row r="6275" spans="13:15" ht="21" customHeight="1" thickBot="1">
      <c r="M6275" s="119">
        <f>'اسماء العملاء'!A3883</f>
        <v>0</v>
      </c>
      <c r="N6275" s="120"/>
      <c r="O6275" s="58"/>
    </row>
    <row r="6276" spans="13:15" ht="21" customHeight="1" thickBot="1">
      <c r="M6276" s="119">
        <f>'اسماء العملاء'!A3884</f>
        <v>0</v>
      </c>
      <c r="N6276" s="120"/>
      <c r="O6276" s="58"/>
    </row>
    <row r="6277" spans="13:15" ht="21" customHeight="1" thickBot="1">
      <c r="M6277" s="119">
        <f>'اسماء العملاء'!A3885</f>
        <v>0</v>
      </c>
      <c r="N6277" s="120"/>
      <c r="O6277" s="58"/>
    </row>
    <row r="6278" spans="13:15" ht="21" customHeight="1" thickBot="1">
      <c r="M6278" s="119">
        <f>'اسماء العملاء'!A3886</f>
        <v>0</v>
      </c>
      <c r="N6278" s="120"/>
      <c r="O6278" s="58"/>
    </row>
    <row r="6279" spans="13:15" ht="21" customHeight="1" thickBot="1">
      <c r="M6279" s="119">
        <f>'اسماء العملاء'!A3887</f>
        <v>0</v>
      </c>
      <c r="N6279" s="120"/>
      <c r="O6279" s="58"/>
    </row>
    <row r="6280" spans="13:15" ht="21" customHeight="1" thickBot="1">
      <c r="M6280" s="119">
        <f>'اسماء العملاء'!A3888</f>
        <v>0</v>
      </c>
      <c r="N6280" s="120"/>
      <c r="O6280" s="58"/>
    </row>
    <row r="6281" spans="13:15" ht="21" customHeight="1" thickBot="1">
      <c r="M6281" s="119">
        <f>'اسماء العملاء'!A3889</f>
        <v>0</v>
      </c>
      <c r="N6281" s="120"/>
      <c r="O6281" s="58"/>
    </row>
    <row r="6282" spans="13:15" ht="21" customHeight="1" thickBot="1">
      <c r="M6282" s="119">
        <f>'اسماء العملاء'!A3890</f>
        <v>0</v>
      </c>
      <c r="N6282" s="120"/>
      <c r="O6282" s="58"/>
    </row>
    <row r="6283" spans="13:15" ht="21" customHeight="1" thickBot="1">
      <c r="M6283" s="119">
        <f>'اسماء العملاء'!A3891</f>
        <v>0</v>
      </c>
      <c r="N6283" s="120"/>
      <c r="O6283" s="58"/>
    </row>
    <row r="6284" spans="13:15" ht="21" customHeight="1" thickBot="1">
      <c r="M6284" s="119">
        <f>'اسماء العملاء'!A3892</f>
        <v>0</v>
      </c>
      <c r="N6284" s="120"/>
      <c r="O6284" s="58"/>
    </row>
    <row r="6285" spans="13:15" ht="21" customHeight="1" thickBot="1">
      <c r="M6285" s="119">
        <f>'اسماء العملاء'!A3893</f>
        <v>0</v>
      </c>
      <c r="N6285" s="120"/>
      <c r="O6285" s="58"/>
    </row>
    <row r="6286" spans="13:15" ht="21" customHeight="1" thickBot="1">
      <c r="M6286" s="119">
        <f>'اسماء العملاء'!A3894</f>
        <v>0</v>
      </c>
      <c r="N6286" s="120"/>
      <c r="O6286" s="58"/>
    </row>
    <row r="6287" spans="13:15" ht="21" customHeight="1" thickBot="1">
      <c r="M6287" s="119">
        <f>'اسماء العملاء'!A3895</f>
        <v>0</v>
      </c>
      <c r="N6287" s="120"/>
      <c r="O6287" s="58"/>
    </row>
    <row r="6288" spans="13:15" ht="21" customHeight="1" thickBot="1">
      <c r="M6288" s="119">
        <f>'اسماء العملاء'!A3896</f>
        <v>0</v>
      </c>
      <c r="N6288" s="120"/>
      <c r="O6288" s="58"/>
    </row>
    <row r="6289" spans="13:15" ht="21" customHeight="1" thickBot="1">
      <c r="M6289" s="119">
        <f>'اسماء العملاء'!A3897</f>
        <v>0</v>
      </c>
      <c r="N6289" s="120"/>
      <c r="O6289" s="58"/>
    </row>
    <row r="6290" spans="13:15" ht="21" customHeight="1" thickBot="1">
      <c r="M6290" s="119">
        <f>'اسماء العملاء'!A3898</f>
        <v>0</v>
      </c>
      <c r="N6290" s="120"/>
      <c r="O6290" s="58"/>
    </row>
    <row r="6291" spans="13:15" ht="21" customHeight="1" thickBot="1">
      <c r="M6291" s="119">
        <f>'اسماء العملاء'!A3899</f>
        <v>0</v>
      </c>
      <c r="N6291" s="120"/>
      <c r="O6291" s="58"/>
    </row>
    <row r="6292" spans="13:15" ht="21" customHeight="1" thickBot="1">
      <c r="M6292" s="119">
        <f>'اسماء العملاء'!A3900</f>
        <v>0</v>
      </c>
      <c r="N6292" s="120"/>
      <c r="O6292" s="58"/>
    </row>
    <row r="6293" spans="13:15" ht="21" customHeight="1" thickBot="1">
      <c r="M6293" s="119">
        <f>'اسماء العملاء'!A3901</f>
        <v>0</v>
      </c>
      <c r="N6293" s="120"/>
      <c r="O6293" s="58"/>
    </row>
    <row r="6294" spans="13:15" ht="21" customHeight="1" thickBot="1">
      <c r="M6294" s="119">
        <f>'اسماء العملاء'!A3902</f>
        <v>0</v>
      </c>
      <c r="N6294" s="120"/>
      <c r="O6294" s="58"/>
    </row>
    <row r="6295" spans="13:15" ht="21" customHeight="1" thickBot="1">
      <c r="M6295" s="119">
        <f>'اسماء العملاء'!A3903</f>
        <v>0</v>
      </c>
      <c r="N6295" s="120"/>
      <c r="O6295" s="58"/>
    </row>
    <row r="6296" spans="13:15" ht="21" customHeight="1" thickBot="1">
      <c r="M6296" s="119">
        <f>'اسماء العملاء'!A3904</f>
        <v>0</v>
      </c>
      <c r="N6296" s="120"/>
      <c r="O6296" s="58"/>
    </row>
    <row r="6297" spans="13:15" ht="21" customHeight="1" thickBot="1">
      <c r="M6297" s="119">
        <f>'اسماء العملاء'!A3905</f>
        <v>0</v>
      </c>
      <c r="N6297" s="120"/>
      <c r="O6297" s="58"/>
    </row>
    <row r="6298" spans="13:15" ht="21" customHeight="1" thickBot="1">
      <c r="M6298" s="119">
        <f>'اسماء العملاء'!A3906</f>
        <v>0</v>
      </c>
      <c r="N6298" s="120"/>
      <c r="O6298" s="58"/>
    </row>
    <row r="6299" spans="13:15" ht="21" customHeight="1" thickBot="1">
      <c r="M6299" s="119">
        <f>'اسماء العملاء'!A3907</f>
        <v>0</v>
      </c>
      <c r="N6299" s="120"/>
      <c r="O6299" s="58"/>
    </row>
    <row r="6300" spans="13:15" ht="21" customHeight="1" thickBot="1">
      <c r="M6300" s="119">
        <f>'اسماء العملاء'!A3908</f>
        <v>0</v>
      </c>
      <c r="N6300" s="120"/>
      <c r="O6300" s="58"/>
    </row>
    <row r="6301" spans="13:15" ht="21" customHeight="1" thickBot="1">
      <c r="M6301" s="119">
        <f>'اسماء العملاء'!A3909</f>
        <v>0</v>
      </c>
      <c r="N6301" s="120"/>
      <c r="O6301" s="58"/>
    </row>
    <row r="6302" spans="13:15" ht="21" customHeight="1" thickBot="1">
      <c r="M6302" s="119">
        <f>'اسماء العملاء'!A3910</f>
        <v>0</v>
      </c>
      <c r="N6302" s="120"/>
      <c r="O6302" s="58"/>
    </row>
    <row r="6303" spans="13:15" ht="21" customHeight="1" thickBot="1">
      <c r="M6303" s="119">
        <f>'اسماء العملاء'!A3911</f>
        <v>0</v>
      </c>
      <c r="N6303" s="120"/>
      <c r="O6303" s="58"/>
    </row>
    <row r="6304" spans="13:15" ht="21" customHeight="1" thickBot="1">
      <c r="M6304" s="119">
        <f>'اسماء العملاء'!A3912</f>
        <v>0</v>
      </c>
      <c r="N6304" s="120"/>
      <c r="O6304" s="58"/>
    </row>
    <row r="6305" spans="13:15" ht="21" customHeight="1" thickBot="1">
      <c r="M6305" s="119">
        <f>'اسماء العملاء'!A3913</f>
        <v>0</v>
      </c>
      <c r="N6305" s="120"/>
      <c r="O6305" s="58"/>
    </row>
    <row r="6306" spans="13:15" ht="21" customHeight="1" thickBot="1">
      <c r="M6306" s="119">
        <f>'اسماء العملاء'!A3914</f>
        <v>0</v>
      </c>
      <c r="N6306" s="120"/>
      <c r="O6306" s="58"/>
    </row>
    <row r="6307" spans="13:15" ht="21" customHeight="1" thickBot="1">
      <c r="M6307" s="119">
        <f>'اسماء العملاء'!A3915</f>
        <v>0</v>
      </c>
      <c r="N6307" s="120"/>
      <c r="O6307" s="58"/>
    </row>
    <row r="6308" spans="13:15" ht="21" customHeight="1" thickBot="1">
      <c r="M6308" s="119">
        <f>'اسماء العملاء'!A3916</f>
        <v>0</v>
      </c>
      <c r="N6308" s="120"/>
      <c r="O6308" s="58"/>
    </row>
    <row r="6309" spans="13:15" ht="21" customHeight="1" thickBot="1">
      <c r="M6309" s="119">
        <f>'اسماء العملاء'!A3917</f>
        <v>0</v>
      </c>
      <c r="N6309" s="120"/>
      <c r="O6309" s="58"/>
    </row>
    <row r="6310" spans="13:15" ht="21" customHeight="1" thickBot="1">
      <c r="M6310" s="119">
        <f>'اسماء العملاء'!A3918</f>
        <v>0</v>
      </c>
      <c r="N6310" s="120"/>
      <c r="O6310" s="58"/>
    </row>
    <row r="6311" spans="13:15" ht="21" customHeight="1" thickBot="1">
      <c r="M6311" s="119">
        <f>'اسماء العملاء'!A3919</f>
        <v>0</v>
      </c>
      <c r="N6311" s="120"/>
      <c r="O6311" s="58"/>
    </row>
    <row r="6312" spans="13:15" ht="21" customHeight="1" thickBot="1">
      <c r="M6312" s="119">
        <f>'اسماء العملاء'!A3920</f>
        <v>0</v>
      </c>
      <c r="N6312" s="120"/>
      <c r="O6312" s="58"/>
    </row>
    <row r="6313" spans="13:15" ht="21" customHeight="1" thickBot="1">
      <c r="M6313" s="119">
        <f>'اسماء العملاء'!A3921</f>
        <v>0</v>
      </c>
      <c r="N6313" s="120"/>
      <c r="O6313" s="58"/>
    </row>
    <row r="6314" spans="13:15" ht="21" customHeight="1" thickBot="1">
      <c r="M6314" s="119">
        <f>'اسماء العملاء'!A3922</f>
        <v>0</v>
      </c>
      <c r="N6314" s="120"/>
      <c r="O6314" s="58"/>
    </row>
    <row r="6315" spans="13:15" ht="21" customHeight="1" thickBot="1">
      <c r="M6315" s="119">
        <f>'اسماء العملاء'!A3923</f>
        <v>0</v>
      </c>
      <c r="N6315" s="120"/>
      <c r="O6315" s="58"/>
    </row>
    <row r="6316" spans="13:15" ht="21" customHeight="1" thickBot="1">
      <c r="M6316" s="119">
        <f>'اسماء العملاء'!A3924</f>
        <v>0</v>
      </c>
      <c r="N6316" s="120"/>
      <c r="O6316" s="58"/>
    </row>
    <row r="6317" spans="13:15" ht="21" customHeight="1" thickBot="1">
      <c r="M6317" s="119">
        <f>'اسماء العملاء'!A3925</f>
        <v>0</v>
      </c>
      <c r="N6317" s="120"/>
      <c r="O6317" s="58"/>
    </row>
    <row r="6318" spans="13:15" ht="21" customHeight="1" thickBot="1">
      <c r="M6318" s="119">
        <f>'اسماء العملاء'!A3926</f>
        <v>0</v>
      </c>
      <c r="N6318" s="120"/>
      <c r="O6318" s="58"/>
    </row>
    <row r="6319" spans="13:15" ht="21" customHeight="1" thickBot="1">
      <c r="M6319" s="119">
        <f>'اسماء العملاء'!A3927</f>
        <v>0</v>
      </c>
      <c r="N6319" s="120"/>
      <c r="O6319" s="58"/>
    </row>
    <row r="6320" spans="13:15" ht="21" customHeight="1" thickBot="1">
      <c r="M6320" s="119">
        <f>'اسماء العملاء'!A3928</f>
        <v>0</v>
      </c>
      <c r="N6320" s="120"/>
      <c r="O6320" s="58"/>
    </row>
    <row r="6321" spans="13:15" ht="21" customHeight="1" thickBot="1">
      <c r="M6321" s="119">
        <f>'اسماء العملاء'!A3929</f>
        <v>0</v>
      </c>
      <c r="N6321" s="120"/>
      <c r="O6321" s="58"/>
    </row>
    <row r="6322" spans="13:15" ht="21" customHeight="1" thickBot="1">
      <c r="M6322" s="119">
        <f>'اسماء العملاء'!A3930</f>
        <v>0</v>
      </c>
      <c r="N6322" s="120"/>
      <c r="O6322" s="58"/>
    </row>
    <row r="6323" spans="13:15" ht="21" customHeight="1" thickBot="1">
      <c r="M6323" s="119">
        <f>'اسماء العملاء'!A3931</f>
        <v>0</v>
      </c>
      <c r="N6323" s="120"/>
      <c r="O6323" s="58"/>
    </row>
    <row r="6324" spans="13:15" ht="21" customHeight="1" thickBot="1">
      <c r="M6324" s="119">
        <f>'اسماء العملاء'!A3932</f>
        <v>0</v>
      </c>
      <c r="N6324" s="120"/>
      <c r="O6324" s="58"/>
    </row>
    <row r="6325" spans="13:15" ht="21" customHeight="1" thickBot="1">
      <c r="M6325" s="119">
        <f>'اسماء العملاء'!A3933</f>
        <v>0</v>
      </c>
      <c r="N6325" s="120"/>
      <c r="O6325" s="58"/>
    </row>
    <row r="6326" spans="13:15" ht="21" customHeight="1" thickBot="1">
      <c r="M6326" s="119">
        <f>'اسماء العملاء'!A3934</f>
        <v>0</v>
      </c>
      <c r="N6326" s="120"/>
      <c r="O6326" s="58"/>
    </row>
    <row r="6327" spans="13:15" ht="21" customHeight="1" thickBot="1">
      <c r="M6327" s="119">
        <f>'اسماء العملاء'!A3935</f>
        <v>0</v>
      </c>
      <c r="N6327" s="120"/>
      <c r="O6327" s="58"/>
    </row>
    <row r="6328" spans="13:15" ht="21" customHeight="1" thickBot="1">
      <c r="M6328" s="119">
        <f>'اسماء العملاء'!A3936</f>
        <v>0</v>
      </c>
      <c r="N6328" s="120"/>
      <c r="O6328" s="58"/>
    </row>
    <row r="6329" spans="13:15" ht="21" customHeight="1" thickBot="1">
      <c r="M6329" s="119">
        <f>'اسماء العملاء'!A3937</f>
        <v>0</v>
      </c>
      <c r="N6329" s="120"/>
      <c r="O6329" s="58"/>
    </row>
    <row r="6330" spans="13:15" ht="21" customHeight="1" thickBot="1">
      <c r="M6330" s="119">
        <f>'اسماء العملاء'!A3938</f>
        <v>0</v>
      </c>
      <c r="N6330" s="120"/>
      <c r="O6330" s="58"/>
    </row>
    <row r="6331" spans="13:15" ht="21" customHeight="1" thickBot="1">
      <c r="M6331" s="119">
        <f>'اسماء العملاء'!A3939</f>
        <v>0</v>
      </c>
      <c r="N6331" s="120"/>
      <c r="O6331" s="58"/>
    </row>
    <row r="6332" spans="13:15" ht="21" customHeight="1" thickBot="1">
      <c r="M6332" s="119">
        <f>'اسماء العملاء'!A3940</f>
        <v>0</v>
      </c>
      <c r="N6332" s="120"/>
      <c r="O6332" s="58"/>
    </row>
    <row r="6333" spans="13:15" ht="21" customHeight="1" thickBot="1">
      <c r="M6333" s="119">
        <f>'اسماء العملاء'!A3941</f>
        <v>0</v>
      </c>
      <c r="N6333" s="120"/>
      <c r="O6333" s="58"/>
    </row>
    <row r="6334" spans="13:15" ht="21" customHeight="1" thickBot="1">
      <c r="M6334" s="119">
        <f>'اسماء العملاء'!A3942</f>
        <v>0</v>
      </c>
      <c r="N6334" s="120"/>
      <c r="O6334" s="58"/>
    </row>
    <row r="6335" spans="13:15" ht="21" customHeight="1" thickBot="1">
      <c r="M6335" s="119">
        <f>'اسماء العملاء'!A3943</f>
        <v>0</v>
      </c>
      <c r="N6335" s="120"/>
      <c r="O6335" s="58"/>
    </row>
    <row r="6336" spans="13:15" ht="21" customHeight="1" thickBot="1">
      <c r="M6336" s="119">
        <f>'اسماء العملاء'!A3944</f>
        <v>0</v>
      </c>
      <c r="N6336" s="120"/>
      <c r="O6336" s="58"/>
    </row>
    <row r="6337" spans="13:15" ht="21" customHeight="1" thickBot="1">
      <c r="M6337" s="119">
        <f>'اسماء العملاء'!A3945</f>
        <v>0</v>
      </c>
      <c r="N6337" s="120"/>
      <c r="O6337" s="58"/>
    </row>
    <row r="6338" spans="13:15" ht="21" customHeight="1" thickBot="1">
      <c r="M6338" s="119">
        <f>'اسماء العملاء'!A3946</f>
        <v>0</v>
      </c>
      <c r="N6338" s="120"/>
      <c r="O6338" s="58"/>
    </row>
    <row r="6339" spans="13:15" ht="21" customHeight="1" thickBot="1">
      <c r="M6339" s="119">
        <f>'اسماء العملاء'!A3947</f>
        <v>0</v>
      </c>
      <c r="N6339" s="120"/>
      <c r="O6339" s="58"/>
    </row>
    <row r="6340" spans="13:15" ht="21" customHeight="1" thickBot="1">
      <c r="M6340" s="119">
        <f>'اسماء العملاء'!A3948</f>
        <v>0</v>
      </c>
      <c r="N6340" s="120"/>
      <c r="O6340" s="58"/>
    </row>
    <row r="6341" spans="13:15" ht="21" customHeight="1" thickBot="1">
      <c r="M6341" s="119">
        <f>'اسماء العملاء'!A3949</f>
        <v>0</v>
      </c>
      <c r="N6341" s="120"/>
      <c r="O6341" s="58"/>
    </row>
    <row r="6342" spans="13:15" ht="21" customHeight="1" thickBot="1">
      <c r="M6342" s="119">
        <f>'اسماء العملاء'!A3950</f>
        <v>0</v>
      </c>
      <c r="N6342" s="120"/>
      <c r="O6342" s="58"/>
    </row>
    <row r="6343" spans="13:15" ht="21" customHeight="1" thickBot="1">
      <c r="M6343" s="119">
        <f>'اسماء العملاء'!A3951</f>
        <v>0</v>
      </c>
      <c r="N6343" s="120"/>
      <c r="O6343" s="58"/>
    </row>
    <row r="6344" spans="13:15" ht="21" customHeight="1" thickBot="1">
      <c r="M6344" s="119">
        <f>'اسماء العملاء'!A3952</f>
        <v>0</v>
      </c>
      <c r="N6344" s="120"/>
      <c r="O6344" s="58"/>
    </row>
    <row r="6345" spans="13:15" ht="21" customHeight="1" thickBot="1">
      <c r="M6345" s="119">
        <f>'اسماء العملاء'!A3953</f>
        <v>0</v>
      </c>
      <c r="N6345" s="120"/>
      <c r="O6345" s="58"/>
    </row>
    <row r="6346" spans="13:15" ht="21" customHeight="1" thickBot="1">
      <c r="M6346" s="119">
        <f>'اسماء العملاء'!A3954</f>
        <v>0</v>
      </c>
      <c r="N6346" s="120"/>
      <c r="O6346" s="58"/>
    </row>
    <row r="6347" spans="13:15" ht="21" customHeight="1" thickBot="1">
      <c r="M6347" s="119">
        <f>'اسماء العملاء'!A3955</f>
        <v>0</v>
      </c>
      <c r="N6347" s="120"/>
      <c r="O6347" s="58"/>
    </row>
    <row r="6348" spans="13:15" ht="21" customHeight="1" thickBot="1">
      <c r="M6348" s="119">
        <f>'اسماء العملاء'!A3956</f>
        <v>0</v>
      </c>
      <c r="N6348" s="120"/>
      <c r="O6348" s="58"/>
    </row>
    <row r="6349" spans="13:15" ht="21" customHeight="1" thickBot="1">
      <c r="M6349" s="119">
        <f>'اسماء العملاء'!A3957</f>
        <v>0</v>
      </c>
      <c r="N6349" s="120"/>
      <c r="O6349" s="58"/>
    </row>
    <row r="6350" spans="13:15" ht="21" customHeight="1" thickBot="1">
      <c r="M6350" s="119">
        <f>'اسماء العملاء'!A3958</f>
        <v>0</v>
      </c>
      <c r="N6350" s="120"/>
      <c r="O6350" s="58"/>
    </row>
    <row r="6351" spans="13:15" ht="21" customHeight="1" thickBot="1">
      <c r="M6351" s="119">
        <f>'اسماء العملاء'!A3959</f>
        <v>0</v>
      </c>
      <c r="N6351" s="120"/>
      <c r="O6351" s="58"/>
    </row>
    <row r="6352" spans="13:15" ht="21" customHeight="1" thickBot="1">
      <c r="M6352" s="119">
        <f>'اسماء العملاء'!A3960</f>
        <v>0</v>
      </c>
      <c r="N6352" s="120"/>
      <c r="O6352" s="58"/>
    </row>
    <row r="6353" spans="13:15" ht="21" customHeight="1" thickBot="1">
      <c r="M6353" s="119">
        <f>'اسماء العملاء'!A3961</f>
        <v>0</v>
      </c>
      <c r="N6353" s="120"/>
      <c r="O6353" s="58"/>
    </row>
    <row r="6354" spans="13:15" ht="21" customHeight="1" thickBot="1">
      <c r="M6354" s="119">
        <f>'اسماء العملاء'!A3962</f>
        <v>0</v>
      </c>
      <c r="N6354" s="120"/>
      <c r="O6354" s="58"/>
    </row>
    <row r="6355" spans="13:15" ht="21" customHeight="1" thickBot="1">
      <c r="M6355" s="119">
        <f>'اسماء العملاء'!A3963</f>
        <v>0</v>
      </c>
      <c r="N6355" s="120"/>
      <c r="O6355" s="58"/>
    </row>
    <row r="6356" spans="13:15" ht="21" customHeight="1" thickBot="1">
      <c r="M6356" s="119">
        <f>'اسماء العملاء'!A3964</f>
        <v>0</v>
      </c>
      <c r="N6356" s="120"/>
      <c r="O6356" s="58"/>
    </row>
    <row r="6357" spans="13:15" ht="21" customHeight="1" thickBot="1">
      <c r="M6357" s="119">
        <f>'اسماء العملاء'!A3965</f>
        <v>0</v>
      </c>
      <c r="N6357" s="120"/>
      <c r="O6357" s="58"/>
    </row>
    <row r="6358" spans="13:15" ht="21" customHeight="1" thickBot="1">
      <c r="M6358" s="119">
        <f>'اسماء العملاء'!A3966</f>
        <v>0</v>
      </c>
      <c r="N6358" s="120"/>
      <c r="O6358" s="58"/>
    </row>
    <row r="6359" spans="13:15" ht="21" customHeight="1" thickBot="1">
      <c r="M6359" s="119">
        <f>'اسماء العملاء'!A3967</f>
        <v>0</v>
      </c>
      <c r="N6359" s="120"/>
      <c r="O6359" s="58"/>
    </row>
    <row r="6360" spans="13:15" ht="21" customHeight="1" thickBot="1">
      <c r="M6360" s="119">
        <f>'اسماء العملاء'!A3968</f>
        <v>0</v>
      </c>
      <c r="N6360" s="120"/>
      <c r="O6360" s="58"/>
    </row>
    <row r="6361" spans="13:15" ht="21" customHeight="1" thickBot="1">
      <c r="M6361" s="119">
        <f>'اسماء العملاء'!A3969</f>
        <v>0</v>
      </c>
      <c r="N6361" s="120"/>
      <c r="O6361" s="58"/>
    </row>
    <row r="6362" spans="13:15" ht="21" customHeight="1" thickBot="1">
      <c r="M6362" s="119">
        <f>'اسماء العملاء'!A3970</f>
        <v>0</v>
      </c>
      <c r="N6362" s="120"/>
      <c r="O6362" s="58"/>
    </row>
    <row r="6363" spans="13:15" ht="21" customHeight="1" thickBot="1">
      <c r="M6363" s="119">
        <f>'اسماء العملاء'!A3971</f>
        <v>0</v>
      </c>
      <c r="N6363" s="120"/>
      <c r="O6363" s="58"/>
    </row>
    <row r="6364" spans="13:15" ht="21" customHeight="1" thickBot="1">
      <c r="M6364" s="119">
        <f>'اسماء العملاء'!A3972</f>
        <v>0</v>
      </c>
      <c r="N6364" s="120"/>
      <c r="O6364" s="58"/>
    </row>
    <row r="6365" spans="13:15" ht="21" customHeight="1" thickBot="1">
      <c r="M6365" s="119">
        <f>'اسماء العملاء'!A3973</f>
        <v>0</v>
      </c>
      <c r="N6365" s="120"/>
      <c r="O6365" s="58"/>
    </row>
    <row r="6366" spans="13:15" ht="21" customHeight="1" thickBot="1">
      <c r="M6366" s="119">
        <f>'اسماء العملاء'!A3974</f>
        <v>0</v>
      </c>
      <c r="N6366" s="120"/>
      <c r="O6366" s="58"/>
    </row>
    <row r="6367" spans="13:15" ht="21" customHeight="1" thickBot="1">
      <c r="M6367" s="119">
        <f>'اسماء العملاء'!A3975</f>
        <v>0</v>
      </c>
      <c r="N6367" s="120"/>
      <c r="O6367" s="58"/>
    </row>
    <row r="6368" spans="13:15" ht="21" customHeight="1" thickBot="1">
      <c r="M6368" s="119">
        <f>'اسماء العملاء'!A3976</f>
        <v>0</v>
      </c>
      <c r="N6368" s="120"/>
      <c r="O6368" s="58"/>
    </row>
    <row r="6369" spans="13:15" ht="21" customHeight="1" thickBot="1">
      <c r="M6369" s="119">
        <f>'اسماء العملاء'!A3977</f>
        <v>0</v>
      </c>
      <c r="N6369" s="120"/>
      <c r="O6369" s="58"/>
    </row>
    <row r="6370" spans="13:15" ht="21" customHeight="1" thickBot="1">
      <c r="M6370" s="119">
        <f>'اسماء العملاء'!A3978</f>
        <v>0</v>
      </c>
      <c r="N6370" s="120"/>
      <c r="O6370" s="58"/>
    </row>
    <row r="6371" spans="13:15" ht="21" customHeight="1" thickBot="1">
      <c r="M6371" s="119">
        <f>'اسماء العملاء'!A3979</f>
        <v>0</v>
      </c>
      <c r="N6371" s="120"/>
      <c r="O6371" s="58"/>
    </row>
    <row r="6372" spans="13:15" ht="21" customHeight="1" thickBot="1">
      <c r="M6372" s="119">
        <f>'اسماء العملاء'!A3980</f>
        <v>0</v>
      </c>
      <c r="N6372" s="120"/>
      <c r="O6372" s="58"/>
    </row>
    <row r="6373" spans="13:15" ht="21" customHeight="1" thickBot="1">
      <c r="M6373" s="119">
        <f>'اسماء العملاء'!A3981</f>
        <v>0</v>
      </c>
      <c r="N6373" s="120"/>
      <c r="O6373" s="58"/>
    </row>
    <row r="6374" spans="13:15" ht="21" customHeight="1" thickBot="1">
      <c r="M6374" s="119">
        <f>'اسماء العملاء'!A3982</f>
        <v>0</v>
      </c>
      <c r="N6374" s="120"/>
      <c r="O6374" s="58"/>
    </row>
    <row r="6375" spans="13:15" ht="21" customHeight="1" thickBot="1">
      <c r="M6375" s="119">
        <f>'اسماء العملاء'!A3983</f>
        <v>0</v>
      </c>
      <c r="N6375" s="120"/>
      <c r="O6375" s="58"/>
    </row>
    <row r="6376" spans="13:15" ht="21" customHeight="1" thickBot="1">
      <c r="M6376" s="119">
        <f>'اسماء العملاء'!A3984</f>
        <v>0</v>
      </c>
      <c r="N6376" s="120"/>
      <c r="O6376" s="58"/>
    </row>
    <row r="6377" spans="13:15" ht="21" customHeight="1" thickBot="1">
      <c r="M6377" s="119">
        <f>'اسماء العملاء'!A3985</f>
        <v>0</v>
      </c>
      <c r="N6377" s="120"/>
      <c r="O6377" s="58"/>
    </row>
    <row r="6378" spans="13:15" ht="21" customHeight="1" thickBot="1">
      <c r="M6378" s="119">
        <f>'اسماء العملاء'!A3986</f>
        <v>0</v>
      </c>
      <c r="N6378" s="120"/>
      <c r="O6378" s="58"/>
    </row>
    <row r="6379" spans="13:15" ht="21" customHeight="1" thickBot="1">
      <c r="M6379" s="119">
        <f>'اسماء العملاء'!A3987</f>
        <v>0</v>
      </c>
      <c r="N6379" s="120"/>
      <c r="O6379" s="58"/>
    </row>
    <row r="6380" spans="13:15" ht="21" customHeight="1" thickBot="1">
      <c r="M6380" s="119">
        <f>'اسماء العملاء'!A3988</f>
        <v>0</v>
      </c>
      <c r="N6380" s="120"/>
      <c r="O6380" s="58"/>
    </row>
    <row r="6381" spans="13:15" ht="21" customHeight="1" thickBot="1">
      <c r="M6381" s="119">
        <f>'اسماء العملاء'!A3989</f>
        <v>0</v>
      </c>
      <c r="N6381" s="120"/>
      <c r="O6381" s="58"/>
    </row>
    <row r="6382" spans="13:15" ht="21" customHeight="1" thickBot="1">
      <c r="M6382" s="119">
        <f>'اسماء العملاء'!A3990</f>
        <v>0</v>
      </c>
      <c r="N6382" s="120"/>
      <c r="O6382" s="58"/>
    </row>
    <row r="6383" spans="13:15" ht="21" customHeight="1" thickBot="1">
      <c r="M6383" s="119">
        <f>'اسماء العملاء'!A3991</f>
        <v>0</v>
      </c>
      <c r="N6383" s="120"/>
      <c r="O6383" s="58"/>
    </row>
    <row r="6384" spans="13:15" ht="21" customHeight="1" thickBot="1">
      <c r="M6384" s="119">
        <f>'اسماء العملاء'!A3992</f>
        <v>0</v>
      </c>
      <c r="N6384" s="120"/>
      <c r="O6384" s="58"/>
    </row>
    <row r="6385" spans="13:15" ht="21" customHeight="1" thickBot="1">
      <c r="M6385" s="119">
        <f>'اسماء العملاء'!A3993</f>
        <v>0</v>
      </c>
      <c r="N6385" s="120"/>
      <c r="O6385" s="58"/>
    </row>
    <row r="6386" spans="13:15" ht="21" customHeight="1" thickBot="1">
      <c r="M6386" s="119">
        <f>'اسماء العملاء'!A3994</f>
        <v>0</v>
      </c>
      <c r="N6386" s="120"/>
      <c r="O6386" s="58"/>
    </row>
    <row r="6387" spans="13:15" ht="21" customHeight="1" thickBot="1">
      <c r="M6387" s="119">
        <f>'اسماء العملاء'!A3995</f>
        <v>0</v>
      </c>
      <c r="N6387" s="120"/>
      <c r="O6387" s="58"/>
    </row>
    <row r="6388" spans="13:15" ht="21" customHeight="1" thickBot="1">
      <c r="M6388" s="119">
        <f>'اسماء العملاء'!A3996</f>
        <v>0</v>
      </c>
      <c r="N6388" s="120"/>
      <c r="O6388" s="58"/>
    </row>
    <row r="6389" spans="13:15" ht="21" customHeight="1" thickBot="1">
      <c r="M6389" s="119">
        <f>'اسماء العملاء'!A3997</f>
        <v>0</v>
      </c>
      <c r="N6389" s="120"/>
      <c r="O6389" s="58"/>
    </row>
    <row r="6390" spans="13:15" ht="21" customHeight="1" thickBot="1">
      <c r="M6390" s="119">
        <f>'اسماء العملاء'!A3998</f>
        <v>0</v>
      </c>
      <c r="N6390" s="120"/>
      <c r="O6390" s="58"/>
    </row>
    <row r="6391" spans="13:15" ht="21" customHeight="1" thickBot="1">
      <c r="M6391" s="119">
        <f>'اسماء العملاء'!A3999</f>
        <v>0</v>
      </c>
      <c r="N6391" s="120"/>
      <c r="O6391" s="58"/>
    </row>
    <row r="6392" spans="13:15" ht="21" customHeight="1" thickBot="1">
      <c r="M6392" s="119">
        <f>'اسماء العملاء'!A4000</f>
        <v>0</v>
      </c>
      <c r="N6392" s="120"/>
      <c r="O6392" s="58"/>
    </row>
    <row r="6393" spans="13:15" ht="21" customHeight="1" thickBot="1">
      <c r="M6393" s="119">
        <f>'اسماء العملاء'!A4001</f>
        <v>0</v>
      </c>
      <c r="N6393" s="120"/>
      <c r="O6393" s="58"/>
    </row>
    <row r="6394" spans="13:15" ht="21" customHeight="1" thickBot="1">
      <c r="M6394" s="119">
        <f>'اسماء العملاء'!A4002</f>
        <v>0</v>
      </c>
      <c r="N6394" s="120"/>
      <c r="O6394" s="58"/>
    </row>
    <row r="6395" spans="13:15" ht="21" customHeight="1" thickBot="1">
      <c r="M6395" s="119">
        <f>'اسماء العملاء'!A4003</f>
        <v>0</v>
      </c>
      <c r="N6395" s="120"/>
      <c r="O6395" s="58"/>
    </row>
    <row r="6396" spans="13:15" ht="21" customHeight="1" thickBot="1">
      <c r="M6396" s="119">
        <f>'اسماء العملاء'!A4004</f>
        <v>0</v>
      </c>
      <c r="N6396" s="120"/>
      <c r="O6396" s="58"/>
    </row>
    <row r="6397" spans="13:15" ht="21" customHeight="1" thickBot="1">
      <c r="M6397" s="119">
        <f>'اسماء العملاء'!A4005</f>
        <v>0</v>
      </c>
      <c r="N6397" s="120"/>
      <c r="O6397" s="58"/>
    </row>
    <row r="6398" spans="13:15" ht="21" customHeight="1" thickBot="1">
      <c r="M6398" s="119">
        <f>'اسماء العملاء'!A4006</f>
        <v>0</v>
      </c>
      <c r="N6398" s="120"/>
      <c r="O6398" s="58"/>
    </row>
    <row r="6399" spans="13:15" ht="21" customHeight="1" thickBot="1">
      <c r="M6399" s="119">
        <f>'اسماء العملاء'!A4007</f>
        <v>0</v>
      </c>
      <c r="N6399" s="120"/>
      <c r="O6399" s="58"/>
    </row>
    <row r="6400" spans="13:15" ht="21" customHeight="1" thickBot="1">
      <c r="M6400" s="119">
        <f>'اسماء العملاء'!A4008</f>
        <v>0</v>
      </c>
      <c r="N6400" s="120"/>
      <c r="O6400" s="58"/>
    </row>
    <row r="6401" spans="13:15" ht="21" customHeight="1" thickBot="1">
      <c r="M6401" s="119">
        <f>'اسماء العملاء'!A4009</f>
        <v>0</v>
      </c>
      <c r="N6401" s="120"/>
      <c r="O6401" s="58"/>
    </row>
    <row r="6402" spans="13:15" ht="21" customHeight="1" thickBot="1">
      <c r="M6402" s="119">
        <f>'اسماء العملاء'!A4010</f>
        <v>0</v>
      </c>
      <c r="N6402" s="120"/>
      <c r="O6402" s="58"/>
    </row>
    <row r="6403" spans="13:15" ht="21" customHeight="1" thickBot="1">
      <c r="M6403" s="119">
        <f>'اسماء العملاء'!A4011</f>
        <v>0</v>
      </c>
      <c r="N6403" s="120"/>
      <c r="O6403" s="58"/>
    </row>
    <row r="6404" spans="13:15" ht="21" customHeight="1" thickBot="1">
      <c r="M6404" s="119">
        <f>'اسماء العملاء'!A4012</f>
        <v>0</v>
      </c>
      <c r="N6404" s="120"/>
      <c r="O6404" s="58"/>
    </row>
    <row r="6405" spans="13:15" ht="21" customHeight="1" thickBot="1">
      <c r="M6405" s="119">
        <f>'اسماء العملاء'!A4013</f>
        <v>0</v>
      </c>
      <c r="N6405" s="120"/>
      <c r="O6405" s="58"/>
    </row>
    <row r="6406" spans="13:15" ht="21" customHeight="1" thickBot="1">
      <c r="M6406" s="119">
        <f>'اسماء العملاء'!A4014</f>
        <v>0</v>
      </c>
      <c r="N6406" s="120"/>
      <c r="O6406" s="58"/>
    </row>
    <row r="6407" spans="13:15" ht="21" customHeight="1" thickBot="1">
      <c r="M6407" s="119">
        <f>'اسماء العملاء'!A4015</f>
        <v>0</v>
      </c>
      <c r="N6407" s="120"/>
      <c r="O6407" s="58"/>
    </row>
    <row r="6408" spans="13:15" ht="21" customHeight="1" thickBot="1">
      <c r="M6408" s="119">
        <f>'اسماء العملاء'!A4016</f>
        <v>0</v>
      </c>
      <c r="N6408" s="120"/>
      <c r="O6408" s="58"/>
    </row>
    <row r="6409" spans="13:15" ht="21" customHeight="1" thickBot="1">
      <c r="M6409" s="119">
        <f>'اسماء العملاء'!A4017</f>
        <v>0</v>
      </c>
      <c r="N6409" s="120"/>
      <c r="O6409" s="58"/>
    </row>
    <row r="6410" spans="13:15" ht="21" customHeight="1" thickBot="1">
      <c r="M6410" s="119">
        <f>'اسماء العملاء'!A4018</f>
        <v>0</v>
      </c>
      <c r="N6410" s="120"/>
      <c r="O6410" s="58"/>
    </row>
    <row r="6411" spans="13:15" ht="21" customHeight="1" thickBot="1">
      <c r="M6411" s="119">
        <f>'اسماء العملاء'!A4019</f>
        <v>0</v>
      </c>
      <c r="N6411" s="120"/>
      <c r="O6411" s="58"/>
    </row>
    <row r="6412" spans="13:15" ht="21" customHeight="1" thickBot="1">
      <c r="M6412" s="119">
        <f>'اسماء العملاء'!A4020</f>
        <v>0</v>
      </c>
      <c r="N6412" s="120"/>
      <c r="O6412" s="58"/>
    </row>
    <row r="6413" spans="13:15" ht="21" customHeight="1" thickBot="1">
      <c r="M6413" s="119">
        <f>'اسماء العملاء'!A4021</f>
        <v>0</v>
      </c>
      <c r="N6413" s="120"/>
      <c r="O6413" s="58"/>
    </row>
    <row r="6414" spans="13:15" ht="21" customHeight="1" thickBot="1">
      <c r="M6414" s="119">
        <f>'اسماء العملاء'!A4022</f>
        <v>0</v>
      </c>
      <c r="N6414" s="120"/>
      <c r="O6414" s="58"/>
    </row>
    <row r="6415" spans="13:15" ht="21" customHeight="1" thickBot="1">
      <c r="M6415" s="119">
        <f>'اسماء العملاء'!A4023</f>
        <v>0</v>
      </c>
      <c r="N6415" s="120"/>
      <c r="O6415" s="58"/>
    </row>
    <row r="6416" spans="13:15" ht="21" customHeight="1" thickBot="1">
      <c r="M6416" s="119">
        <f>'اسماء العملاء'!A4024</f>
        <v>0</v>
      </c>
      <c r="N6416" s="120"/>
      <c r="O6416" s="58"/>
    </row>
    <row r="6417" spans="13:15" ht="21" customHeight="1" thickBot="1">
      <c r="M6417" s="119">
        <f>'اسماء العملاء'!A4025</f>
        <v>0</v>
      </c>
      <c r="N6417" s="120"/>
      <c r="O6417" s="58"/>
    </row>
    <row r="6418" spans="13:15" ht="21" customHeight="1" thickBot="1">
      <c r="M6418" s="119">
        <f>'اسماء العملاء'!A4026</f>
        <v>0</v>
      </c>
      <c r="N6418" s="120"/>
      <c r="O6418" s="58"/>
    </row>
    <row r="6419" spans="13:15" ht="21" customHeight="1" thickBot="1">
      <c r="M6419" s="119">
        <f>'اسماء العملاء'!A4027</f>
        <v>0</v>
      </c>
      <c r="N6419" s="120"/>
      <c r="O6419" s="58"/>
    </row>
    <row r="6420" spans="13:15" ht="21" customHeight="1" thickBot="1">
      <c r="M6420" s="119">
        <f>'اسماء العملاء'!A4028</f>
        <v>0</v>
      </c>
      <c r="N6420" s="120"/>
      <c r="O6420" s="58"/>
    </row>
    <row r="6421" spans="13:15" ht="21" customHeight="1" thickBot="1">
      <c r="M6421" s="119">
        <f>'اسماء العملاء'!A4029</f>
        <v>0</v>
      </c>
      <c r="N6421" s="120"/>
      <c r="O6421" s="58"/>
    </row>
    <row r="6422" spans="13:15" ht="21" customHeight="1" thickBot="1">
      <c r="M6422" s="119">
        <f>'اسماء العملاء'!A4030</f>
        <v>0</v>
      </c>
      <c r="N6422" s="120"/>
      <c r="O6422" s="58"/>
    </row>
    <row r="6423" spans="13:15" ht="21" customHeight="1" thickBot="1">
      <c r="M6423" s="119">
        <f>'اسماء العملاء'!A4031</f>
        <v>0</v>
      </c>
      <c r="N6423" s="120"/>
      <c r="O6423" s="58"/>
    </row>
    <row r="6424" spans="13:15" ht="21" customHeight="1" thickBot="1">
      <c r="M6424" s="119">
        <f>'اسماء العملاء'!A4032</f>
        <v>0</v>
      </c>
      <c r="N6424" s="120"/>
      <c r="O6424" s="58"/>
    </row>
    <row r="6425" spans="13:15" ht="21" customHeight="1" thickBot="1">
      <c r="M6425" s="119">
        <f>'اسماء العملاء'!A4033</f>
        <v>0</v>
      </c>
      <c r="N6425" s="120"/>
      <c r="O6425" s="58"/>
    </row>
    <row r="6426" spans="13:15" ht="21" customHeight="1" thickBot="1">
      <c r="M6426" s="119">
        <f>'اسماء العملاء'!A4034</f>
        <v>0</v>
      </c>
      <c r="N6426" s="120"/>
      <c r="O6426" s="58"/>
    </row>
    <row r="6427" spans="13:15" ht="21" customHeight="1" thickBot="1">
      <c r="M6427" s="119">
        <f>'اسماء العملاء'!A4035</f>
        <v>0</v>
      </c>
      <c r="N6427" s="120"/>
      <c r="O6427" s="58"/>
    </row>
    <row r="6428" spans="13:15" ht="21" customHeight="1" thickBot="1">
      <c r="M6428" s="119">
        <f>'اسماء العملاء'!A4036</f>
        <v>0</v>
      </c>
      <c r="N6428" s="120"/>
      <c r="O6428" s="58"/>
    </row>
    <row r="6429" spans="13:15" ht="21" customHeight="1" thickBot="1">
      <c r="M6429" s="119">
        <f>'اسماء العملاء'!A4037</f>
        <v>0</v>
      </c>
      <c r="N6429" s="120"/>
      <c r="O6429" s="58"/>
    </row>
    <row r="6430" spans="13:15" ht="21" customHeight="1" thickBot="1">
      <c r="M6430" s="119">
        <f>'اسماء العملاء'!A4038</f>
        <v>0</v>
      </c>
      <c r="N6430" s="120"/>
      <c r="O6430" s="58"/>
    </row>
    <row r="6431" spans="13:15" ht="21" customHeight="1" thickBot="1">
      <c r="M6431" s="119">
        <f>'اسماء العملاء'!A4039</f>
        <v>0</v>
      </c>
      <c r="N6431" s="120"/>
      <c r="O6431" s="58"/>
    </row>
    <row r="6432" spans="13:15" ht="21" customHeight="1" thickBot="1">
      <c r="M6432" s="119">
        <f>'اسماء العملاء'!A4040</f>
        <v>0</v>
      </c>
      <c r="N6432" s="120"/>
      <c r="O6432" s="58"/>
    </row>
    <row r="6433" spans="13:15" ht="21" customHeight="1" thickBot="1">
      <c r="M6433" s="119">
        <f>'اسماء العملاء'!A4041</f>
        <v>0</v>
      </c>
      <c r="N6433" s="120"/>
      <c r="O6433" s="58"/>
    </row>
    <row r="6434" spans="13:15" ht="21" customHeight="1" thickBot="1">
      <c r="M6434" s="119">
        <f>'اسماء العملاء'!A4042</f>
        <v>0</v>
      </c>
      <c r="N6434" s="120"/>
      <c r="O6434" s="58"/>
    </row>
    <row r="6435" spans="13:15" ht="21" customHeight="1" thickBot="1">
      <c r="M6435" s="119">
        <f>'اسماء العملاء'!A4043</f>
        <v>0</v>
      </c>
      <c r="N6435" s="120"/>
      <c r="O6435" s="58"/>
    </row>
    <row r="6436" spans="13:15" ht="21" customHeight="1" thickBot="1">
      <c r="M6436" s="119">
        <f>'اسماء العملاء'!A4044</f>
        <v>0</v>
      </c>
      <c r="N6436" s="120"/>
      <c r="O6436" s="58"/>
    </row>
    <row r="6437" spans="13:15" ht="21" customHeight="1" thickBot="1">
      <c r="M6437" s="119">
        <f>'اسماء العملاء'!A4045</f>
        <v>0</v>
      </c>
      <c r="N6437" s="120"/>
      <c r="O6437" s="58"/>
    </row>
    <row r="6438" spans="13:15" ht="21" customHeight="1" thickBot="1">
      <c r="M6438" s="119">
        <f>'اسماء العملاء'!A4046</f>
        <v>0</v>
      </c>
      <c r="N6438" s="120"/>
      <c r="O6438" s="58"/>
    </row>
    <row r="6439" spans="13:15" ht="21" customHeight="1" thickBot="1">
      <c r="M6439" s="119">
        <f>'اسماء العملاء'!A4047</f>
        <v>0</v>
      </c>
      <c r="N6439" s="120"/>
      <c r="O6439" s="58"/>
    </row>
    <row r="6440" spans="13:15" ht="21" customHeight="1" thickBot="1">
      <c r="M6440" s="119">
        <f>'اسماء العملاء'!A4048</f>
        <v>0</v>
      </c>
      <c r="N6440" s="120"/>
      <c r="O6440" s="58"/>
    </row>
    <row r="6441" spans="13:15" ht="21" customHeight="1" thickBot="1">
      <c r="M6441" s="119">
        <f>'اسماء العملاء'!A4049</f>
        <v>0</v>
      </c>
      <c r="N6441" s="120"/>
      <c r="O6441" s="58"/>
    </row>
    <row r="6442" spans="13:15" ht="21" customHeight="1" thickBot="1">
      <c r="M6442" s="119">
        <f>'اسماء العملاء'!A4050</f>
        <v>0</v>
      </c>
      <c r="N6442" s="120"/>
      <c r="O6442" s="58"/>
    </row>
    <row r="6443" spans="13:15" ht="21" customHeight="1" thickBot="1">
      <c r="M6443" s="119">
        <f>'اسماء العملاء'!A4051</f>
        <v>0</v>
      </c>
      <c r="N6443" s="120"/>
      <c r="O6443" s="58"/>
    </row>
    <row r="6444" spans="13:15" ht="21" customHeight="1" thickBot="1">
      <c r="M6444" s="119">
        <f>'اسماء العملاء'!A4052</f>
        <v>0</v>
      </c>
      <c r="N6444" s="120"/>
      <c r="O6444" s="58"/>
    </row>
    <row r="6445" spans="13:15" ht="21" customHeight="1" thickBot="1">
      <c r="M6445" s="119">
        <f>'اسماء العملاء'!A4053</f>
        <v>0</v>
      </c>
      <c r="N6445" s="120"/>
      <c r="O6445" s="58"/>
    </row>
    <row r="6446" spans="13:15" ht="21" customHeight="1" thickBot="1">
      <c r="M6446" s="119">
        <f>'اسماء العملاء'!A4054</f>
        <v>0</v>
      </c>
      <c r="N6446" s="120"/>
      <c r="O6446" s="58"/>
    </row>
    <row r="6447" spans="13:15" ht="21" customHeight="1" thickBot="1">
      <c r="M6447" s="119">
        <f>'اسماء العملاء'!A4055</f>
        <v>0</v>
      </c>
      <c r="N6447" s="120"/>
      <c r="O6447" s="58"/>
    </row>
    <row r="6448" spans="13:15" ht="21" customHeight="1" thickBot="1">
      <c r="M6448" s="119">
        <f>'اسماء العملاء'!A4056</f>
        <v>0</v>
      </c>
      <c r="N6448" s="120"/>
      <c r="O6448" s="58"/>
    </row>
    <row r="6449" spans="13:15" ht="21" customHeight="1" thickBot="1">
      <c r="M6449" s="119">
        <f>'اسماء العملاء'!A4057</f>
        <v>0</v>
      </c>
      <c r="N6449" s="120"/>
      <c r="O6449" s="58"/>
    </row>
    <row r="6450" spans="13:15" ht="21" customHeight="1" thickBot="1">
      <c r="M6450" s="119">
        <f>'اسماء العملاء'!A4058</f>
        <v>0</v>
      </c>
      <c r="N6450" s="120"/>
      <c r="O6450" s="58"/>
    </row>
    <row r="6451" spans="13:15" ht="21" customHeight="1" thickBot="1">
      <c r="M6451" s="119">
        <f>'اسماء العملاء'!A4059</f>
        <v>0</v>
      </c>
      <c r="N6451" s="120"/>
      <c r="O6451" s="58"/>
    </row>
    <row r="6452" spans="13:15" ht="21" customHeight="1" thickBot="1">
      <c r="M6452" s="119">
        <f>'اسماء العملاء'!A4060</f>
        <v>0</v>
      </c>
      <c r="N6452" s="120"/>
      <c r="O6452" s="58"/>
    </row>
    <row r="6453" spans="13:15" ht="21" customHeight="1" thickBot="1">
      <c r="M6453" s="119">
        <f>'اسماء العملاء'!A4061</f>
        <v>0</v>
      </c>
      <c r="N6453" s="120"/>
      <c r="O6453" s="58"/>
    </row>
    <row r="6454" spans="13:15" ht="21" customHeight="1" thickBot="1">
      <c r="M6454" s="119">
        <f>'اسماء العملاء'!A4062</f>
        <v>0</v>
      </c>
      <c r="N6454" s="120"/>
      <c r="O6454" s="58"/>
    </row>
    <row r="6455" spans="13:15" ht="21" customHeight="1" thickBot="1">
      <c r="M6455" s="119">
        <f>'اسماء العملاء'!A4063</f>
        <v>0</v>
      </c>
      <c r="N6455" s="120"/>
      <c r="O6455" s="58"/>
    </row>
    <row r="6456" spans="13:15" ht="21" customHeight="1" thickBot="1">
      <c r="M6456" s="119">
        <f>'اسماء العملاء'!A4064</f>
        <v>0</v>
      </c>
      <c r="N6456" s="120"/>
      <c r="O6456" s="58"/>
    </row>
    <row r="6457" spans="13:15" ht="21" customHeight="1" thickBot="1">
      <c r="M6457" s="119">
        <f>'اسماء العملاء'!A4065</f>
        <v>0</v>
      </c>
      <c r="N6457" s="120"/>
      <c r="O6457" s="58"/>
    </row>
    <row r="6458" spans="13:15" ht="21" customHeight="1" thickBot="1">
      <c r="M6458" s="119">
        <f>'اسماء العملاء'!A4066</f>
        <v>0</v>
      </c>
      <c r="N6458" s="120"/>
      <c r="O6458" s="58"/>
    </row>
    <row r="6459" spans="13:15" ht="21" customHeight="1" thickBot="1">
      <c r="M6459" s="119">
        <f>'اسماء العملاء'!A4067</f>
        <v>0</v>
      </c>
      <c r="N6459" s="120"/>
      <c r="O6459" s="58"/>
    </row>
    <row r="6460" spans="13:15" ht="21" customHeight="1" thickBot="1">
      <c r="M6460" s="119">
        <f>'اسماء العملاء'!A4068</f>
        <v>0</v>
      </c>
      <c r="N6460" s="120"/>
      <c r="O6460" s="58"/>
    </row>
    <row r="6461" spans="13:15" ht="21" customHeight="1" thickBot="1">
      <c r="M6461" s="119">
        <f>'اسماء العملاء'!A4069</f>
        <v>0</v>
      </c>
      <c r="N6461" s="120"/>
      <c r="O6461" s="58"/>
    </row>
    <row r="6462" spans="13:15" ht="21" customHeight="1" thickBot="1">
      <c r="M6462" s="119">
        <f>'اسماء العملاء'!A4070</f>
        <v>0</v>
      </c>
      <c r="N6462" s="120"/>
      <c r="O6462" s="58"/>
    </row>
    <row r="6463" spans="13:15" ht="21" customHeight="1" thickBot="1">
      <c r="M6463" s="119">
        <f>'اسماء العملاء'!A4071</f>
        <v>0</v>
      </c>
      <c r="N6463" s="120"/>
      <c r="O6463" s="58"/>
    </row>
    <row r="6464" spans="13:15" ht="21" customHeight="1" thickBot="1">
      <c r="M6464" s="119">
        <f>'اسماء العملاء'!A4072</f>
        <v>0</v>
      </c>
      <c r="N6464" s="120"/>
      <c r="O6464" s="58"/>
    </row>
    <row r="6465" spans="13:15" ht="21" customHeight="1" thickBot="1">
      <c r="M6465" s="119">
        <f>'اسماء العملاء'!A4073</f>
        <v>0</v>
      </c>
      <c r="N6465" s="120"/>
      <c r="O6465" s="58"/>
    </row>
    <row r="6466" spans="13:15" ht="21" customHeight="1" thickBot="1">
      <c r="M6466" s="119">
        <f>'اسماء العملاء'!A4074</f>
        <v>0</v>
      </c>
      <c r="N6466" s="120"/>
      <c r="O6466" s="58"/>
    </row>
    <row r="6467" spans="13:15" ht="21" customHeight="1" thickBot="1">
      <c r="M6467" s="119">
        <f>'اسماء العملاء'!A4075</f>
        <v>0</v>
      </c>
      <c r="N6467" s="120"/>
      <c r="O6467" s="58"/>
    </row>
    <row r="6468" spans="13:15" ht="21" customHeight="1" thickBot="1">
      <c r="M6468" s="119">
        <f>'اسماء العملاء'!A4076</f>
        <v>0</v>
      </c>
      <c r="N6468" s="120"/>
      <c r="O6468" s="58"/>
    </row>
    <row r="6469" spans="13:15" ht="21" customHeight="1" thickBot="1">
      <c r="M6469" s="119">
        <f>'اسماء العملاء'!A4077</f>
        <v>0</v>
      </c>
      <c r="N6469" s="120"/>
      <c r="O6469" s="58"/>
    </row>
    <row r="6470" spans="13:15" ht="21" customHeight="1" thickBot="1">
      <c r="M6470" s="119">
        <f>'اسماء العملاء'!A4078</f>
        <v>0</v>
      </c>
      <c r="N6470" s="120"/>
      <c r="O6470" s="58"/>
    </row>
    <row r="6471" spans="13:15" ht="21" customHeight="1" thickBot="1">
      <c r="M6471" s="119">
        <f>'اسماء العملاء'!A4079</f>
        <v>0</v>
      </c>
      <c r="N6471" s="120"/>
      <c r="O6471" s="58"/>
    </row>
    <row r="6472" spans="13:15" ht="21" customHeight="1" thickBot="1">
      <c r="M6472" s="119">
        <f>'اسماء العملاء'!A4080</f>
        <v>0</v>
      </c>
      <c r="N6472" s="120"/>
      <c r="O6472" s="58"/>
    </row>
    <row r="6473" spans="13:15" ht="21" customHeight="1" thickBot="1">
      <c r="M6473" s="119">
        <f>'اسماء العملاء'!A4081</f>
        <v>0</v>
      </c>
      <c r="N6473" s="120"/>
      <c r="O6473" s="58"/>
    </row>
    <row r="6474" spans="13:15" ht="21" customHeight="1" thickBot="1">
      <c r="M6474" s="119">
        <f>'اسماء العملاء'!A4082</f>
        <v>0</v>
      </c>
      <c r="N6474" s="120"/>
      <c r="O6474" s="58"/>
    </row>
    <row r="6475" spans="13:15" ht="21" customHeight="1" thickBot="1">
      <c r="M6475" s="119">
        <f>'اسماء العملاء'!A4083</f>
        <v>0</v>
      </c>
      <c r="N6475" s="120"/>
      <c r="O6475" s="58"/>
    </row>
    <row r="6476" spans="13:15" ht="21" customHeight="1" thickBot="1">
      <c r="M6476" s="119">
        <f>'اسماء العملاء'!A4084</f>
        <v>0</v>
      </c>
      <c r="N6476" s="120"/>
      <c r="O6476" s="58"/>
    </row>
    <row r="6477" spans="13:15" ht="21" customHeight="1" thickBot="1">
      <c r="M6477" s="119">
        <f>'اسماء العملاء'!A4085</f>
        <v>0</v>
      </c>
      <c r="N6477" s="120"/>
      <c r="O6477" s="58"/>
    </row>
    <row r="6478" spans="13:15" ht="21" customHeight="1" thickBot="1">
      <c r="M6478" s="119">
        <f>'اسماء العملاء'!A4086</f>
        <v>0</v>
      </c>
      <c r="N6478" s="120"/>
      <c r="O6478" s="58"/>
    </row>
    <row r="6479" spans="13:15" ht="21" customHeight="1" thickBot="1">
      <c r="M6479" s="119">
        <f>'اسماء العملاء'!A4087</f>
        <v>0</v>
      </c>
      <c r="N6479" s="120"/>
      <c r="O6479" s="58"/>
    </row>
    <row r="6480" spans="13:15" ht="21" customHeight="1" thickBot="1">
      <c r="M6480" s="119">
        <f>'اسماء العملاء'!A4088</f>
        <v>0</v>
      </c>
      <c r="N6480" s="120"/>
      <c r="O6480" s="58"/>
    </row>
    <row r="6481" spans="13:15" ht="21" customHeight="1" thickBot="1">
      <c r="M6481" s="119">
        <f>'اسماء العملاء'!A4089</f>
        <v>0</v>
      </c>
      <c r="N6481" s="120"/>
      <c r="O6481" s="58"/>
    </row>
    <row r="6482" spans="13:15" ht="21" customHeight="1" thickBot="1">
      <c r="M6482" s="119">
        <f>'اسماء العملاء'!A4090</f>
        <v>0</v>
      </c>
      <c r="N6482" s="120"/>
      <c r="O6482" s="58"/>
    </row>
    <row r="6483" spans="13:15" ht="21" customHeight="1" thickBot="1">
      <c r="M6483" s="119">
        <f>'اسماء العملاء'!A4091</f>
        <v>0</v>
      </c>
      <c r="N6483" s="120"/>
      <c r="O6483" s="58"/>
    </row>
    <row r="6484" spans="13:15" ht="21" customHeight="1" thickBot="1">
      <c r="M6484" s="119">
        <f>'اسماء العملاء'!A4092</f>
        <v>0</v>
      </c>
      <c r="N6484" s="120"/>
      <c r="O6484" s="58"/>
    </row>
    <row r="6485" spans="13:15" ht="21" customHeight="1" thickBot="1">
      <c r="M6485" s="119">
        <f>'اسماء العملاء'!A4093</f>
        <v>0</v>
      </c>
      <c r="N6485" s="120"/>
      <c r="O6485" s="58"/>
    </row>
    <row r="6486" spans="13:15" ht="21" customHeight="1" thickBot="1">
      <c r="M6486" s="119">
        <f>'اسماء العملاء'!A4094</f>
        <v>0</v>
      </c>
      <c r="N6486" s="120"/>
      <c r="O6486" s="58"/>
    </row>
    <row r="6487" spans="13:15" ht="21" customHeight="1" thickBot="1">
      <c r="M6487" s="119">
        <f>'اسماء العملاء'!A4095</f>
        <v>0</v>
      </c>
      <c r="N6487" s="120"/>
      <c r="O6487" s="58"/>
    </row>
    <row r="6488" spans="13:15" ht="21" customHeight="1" thickBot="1">
      <c r="M6488" s="119">
        <f>'اسماء العملاء'!A4096</f>
        <v>0</v>
      </c>
      <c r="N6488" s="120"/>
      <c r="O6488" s="58"/>
    </row>
    <row r="6489" spans="13:15" ht="21" customHeight="1" thickBot="1">
      <c r="M6489" s="119">
        <f>'اسماء العملاء'!A4097</f>
        <v>0</v>
      </c>
      <c r="N6489" s="120"/>
      <c r="O6489" s="58"/>
    </row>
    <row r="6490" spans="13:15" ht="21" customHeight="1" thickBot="1">
      <c r="M6490" s="119">
        <f>'اسماء العملاء'!A4098</f>
        <v>0</v>
      </c>
      <c r="N6490" s="120"/>
      <c r="O6490" s="58"/>
    </row>
    <row r="6491" spans="13:15" ht="21" customHeight="1" thickBot="1">
      <c r="M6491" s="119">
        <f>'اسماء العملاء'!A4099</f>
        <v>0</v>
      </c>
      <c r="N6491" s="120"/>
      <c r="O6491" s="58"/>
    </row>
    <row r="6492" spans="13:15" ht="21" customHeight="1" thickBot="1">
      <c r="M6492" s="119">
        <f>'اسماء العملاء'!A4100</f>
        <v>0</v>
      </c>
      <c r="N6492" s="120"/>
      <c r="O6492" s="58"/>
    </row>
    <row r="6493" spans="13:15" ht="21" customHeight="1" thickBot="1">
      <c r="M6493" s="119">
        <f>'اسماء العملاء'!A4101</f>
        <v>0</v>
      </c>
      <c r="N6493" s="120"/>
      <c r="O6493" s="58"/>
    </row>
    <row r="6494" spans="13:15" ht="21" customHeight="1" thickBot="1">
      <c r="M6494" s="119">
        <f>'اسماء العملاء'!A4102</f>
        <v>0</v>
      </c>
      <c r="N6494" s="120"/>
      <c r="O6494" s="58"/>
    </row>
    <row r="6495" spans="13:15" ht="21" customHeight="1" thickBot="1">
      <c r="M6495" s="119">
        <f>'اسماء العملاء'!A4103</f>
        <v>0</v>
      </c>
      <c r="N6495" s="120"/>
      <c r="O6495" s="58"/>
    </row>
    <row r="6496" spans="13:15" ht="21" customHeight="1" thickBot="1">
      <c r="M6496" s="119">
        <f>'اسماء العملاء'!A4104</f>
        <v>0</v>
      </c>
      <c r="N6496" s="120"/>
      <c r="O6496" s="58"/>
    </row>
    <row r="6497" spans="13:15" ht="21" customHeight="1" thickBot="1">
      <c r="M6497" s="119">
        <f>'اسماء العملاء'!A4105</f>
        <v>0</v>
      </c>
      <c r="N6497" s="120"/>
      <c r="O6497" s="58"/>
    </row>
    <row r="6498" spans="13:15" ht="21" customHeight="1" thickBot="1">
      <c r="M6498" s="119">
        <f>'اسماء العملاء'!A4106</f>
        <v>0</v>
      </c>
      <c r="N6498" s="120"/>
      <c r="O6498" s="58"/>
    </row>
    <row r="6499" spans="13:15" ht="21" customHeight="1" thickBot="1">
      <c r="M6499" s="119">
        <f>'اسماء العملاء'!A4107</f>
        <v>0</v>
      </c>
      <c r="N6499" s="120"/>
      <c r="O6499" s="58"/>
    </row>
    <row r="6500" spans="13:15" ht="21" customHeight="1" thickBot="1">
      <c r="M6500" s="119">
        <f>'اسماء العملاء'!A4108</f>
        <v>0</v>
      </c>
      <c r="N6500" s="120"/>
      <c r="O6500" s="58"/>
    </row>
    <row r="6501" spans="13:15" ht="21" customHeight="1" thickBot="1">
      <c r="M6501" s="119">
        <f>'اسماء العملاء'!A4109</f>
        <v>0</v>
      </c>
      <c r="N6501" s="120"/>
      <c r="O6501" s="58"/>
    </row>
    <row r="6502" spans="13:15" ht="21" customHeight="1" thickBot="1">
      <c r="M6502" s="119">
        <f>'اسماء العملاء'!A4110</f>
        <v>0</v>
      </c>
      <c r="N6502" s="120"/>
      <c r="O6502" s="58"/>
    </row>
    <row r="6503" spans="13:15" ht="21" customHeight="1" thickBot="1">
      <c r="M6503" s="119">
        <f>'اسماء العملاء'!A4111</f>
        <v>0</v>
      </c>
      <c r="N6503" s="120"/>
      <c r="O6503" s="58"/>
    </row>
    <row r="6504" spans="13:15" ht="21" customHeight="1" thickBot="1">
      <c r="M6504" s="119">
        <f>'اسماء العملاء'!A4112</f>
        <v>0</v>
      </c>
      <c r="N6504" s="120"/>
      <c r="O6504" s="58"/>
    </row>
    <row r="6505" spans="13:15" ht="21" customHeight="1" thickBot="1">
      <c r="M6505" s="119">
        <f>'اسماء العملاء'!A4113</f>
        <v>0</v>
      </c>
      <c r="N6505" s="120"/>
      <c r="O6505" s="58"/>
    </row>
    <row r="6506" spans="13:15" ht="21" customHeight="1" thickBot="1">
      <c r="M6506" s="119">
        <f>'اسماء العملاء'!A4114</f>
        <v>0</v>
      </c>
      <c r="N6506" s="120"/>
      <c r="O6506" s="58"/>
    </row>
    <row r="6507" spans="13:15" ht="21" customHeight="1" thickBot="1">
      <c r="M6507" s="119">
        <f>'اسماء العملاء'!A4115</f>
        <v>0</v>
      </c>
      <c r="N6507" s="120"/>
      <c r="O6507" s="58"/>
    </row>
    <row r="6508" spans="13:15" ht="21" customHeight="1" thickBot="1">
      <c r="M6508" s="119">
        <f>'اسماء العملاء'!A4116</f>
        <v>0</v>
      </c>
      <c r="N6508" s="120"/>
      <c r="O6508" s="58"/>
    </row>
    <row r="6509" spans="13:15" ht="21" customHeight="1" thickBot="1">
      <c r="M6509" s="119">
        <f>'اسماء العملاء'!A4117</f>
        <v>0</v>
      </c>
      <c r="N6509" s="120"/>
      <c r="O6509" s="58"/>
    </row>
    <row r="6510" spans="13:15" ht="21" customHeight="1" thickBot="1">
      <c r="M6510" s="119">
        <f>'اسماء العملاء'!A4118</f>
        <v>0</v>
      </c>
      <c r="N6510" s="120"/>
      <c r="O6510" s="58"/>
    </row>
    <row r="6511" spans="13:15" ht="21" customHeight="1" thickBot="1">
      <c r="M6511" s="119">
        <f>'اسماء العملاء'!A4119</f>
        <v>0</v>
      </c>
      <c r="N6511" s="120"/>
      <c r="O6511" s="58"/>
    </row>
    <row r="6512" spans="13:15" ht="21" customHeight="1" thickBot="1">
      <c r="M6512" s="119">
        <f>'اسماء العملاء'!A4120</f>
        <v>0</v>
      </c>
      <c r="N6512" s="120"/>
      <c r="O6512" s="58"/>
    </row>
    <row r="6513" spans="13:15" ht="21" customHeight="1" thickBot="1">
      <c r="M6513" s="119">
        <f>'اسماء العملاء'!A4121</f>
        <v>0</v>
      </c>
      <c r="N6513" s="120"/>
      <c r="O6513" s="58"/>
    </row>
    <row r="6514" spans="13:15" ht="21" customHeight="1" thickBot="1">
      <c r="M6514" s="119">
        <f>'اسماء العملاء'!A4122</f>
        <v>0</v>
      </c>
      <c r="N6514" s="120"/>
      <c r="O6514" s="58"/>
    </row>
    <row r="6515" spans="13:15" ht="21" customHeight="1" thickBot="1">
      <c r="M6515" s="119">
        <f>'اسماء العملاء'!A4123</f>
        <v>0</v>
      </c>
      <c r="N6515" s="120"/>
      <c r="O6515" s="58"/>
    </row>
    <row r="6516" spans="13:15" ht="21" customHeight="1" thickBot="1">
      <c r="M6516" s="119">
        <f>'اسماء العملاء'!A4124</f>
        <v>0</v>
      </c>
      <c r="N6516" s="120"/>
      <c r="O6516" s="58"/>
    </row>
    <row r="6517" spans="13:15" ht="21" customHeight="1" thickBot="1">
      <c r="M6517" s="119">
        <f>'اسماء العملاء'!A4125</f>
        <v>0</v>
      </c>
      <c r="N6517" s="120"/>
      <c r="O6517" s="58"/>
    </row>
    <row r="6518" spans="13:15" ht="21" customHeight="1" thickBot="1">
      <c r="M6518" s="119">
        <f>'اسماء العملاء'!A4126</f>
        <v>0</v>
      </c>
      <c r="N6518" s="120"/>
      <c r="O6518" s="58"/>
    </row>
    <row r="6519" spans="13:15" ht="21" customHeight="1" thickBot="1">
      <c r="M6519" s="119">
        <f>'اسماء العملاء'!A4127</f>
        <v>0</v>
      </c>
      <c r="N6519" s="120"/>
      <c r="O6519" s="58"/>
    </row>
    <row r="6520" spans="13:15" ht="21" customHeight="1" thickBot="1">
      <c r="M6520" s="119">
        <f>'اسماء العملاء'!A4128</f>
        <v>0</v>
      </c>
      <c r="N6520" s="120"/>
      <c r="O6520" s="58"/>
    </row>
    <row r="6521" spans="13:15" ht="21" customHeight="1" thickBot="1">
      <c r="M6521" s="119">
        <f>'اسماء العملاء'!A4129</f>
        <v>0</v>
      </c>
      <c r="N6521" s="120"/>
      <c r="O6521" s="58"/>
    </row>
    <row r="6522" spans="13:15" ht="21" customHeight="1" thickBot="1">
      <c r="M6522" s="119">
        <f>'اسماء العملاء'!A4130</f>
        <v>0</v>
      </c>
      <c r="N6522" s="120"/>
      <c r="O6522" s="58"/>
    </row>
    <row r="6523" spans="13:15" ht="21" customHeight="1" thickBot="1">
      <c r="M6523" s="119">
        <f>'اسماء العملاء'!A4131</f>
        <v>0</v>
      </c>
      <c r="N6523" s="120"/>
      <c r="O6523" s="58"/>
    </row>
    <row r="6524" spans="13:15" ht="21" customHeight="1" thickBot="1">
      <c r="M6524" s="119">
        <f>'اسماء العملاء'!A4132</f>
        <v>0</v>
      </c>
      <c r="N6524" s="120"/>
      <c r="O6524" s="58"/>
    </row>
    <row r="6525" spans="13:15" ht="21" customHeight="1" thickBot="1">
      <c r="M6525" s="119">
        <f>'اسماء العملاء'!A4133</f>
        <v>0</v>
      </c>
      <c r="N6525" s="120"/>
      <c r="O6525" s="58"/>
    </row>
    <row r="6526" spans="13:15" ht="21" customHeight="1" thickBot="1">
      <c r="M6526" s="119">
        <f>'اسماء العملاء'!A4134</f>
        <v>0</v>
      </c>
      <c r="N6526" s="120"/>
      <c r="O6526" s="58"/>
    </row>
    <row r="6527" spans="13:15" ht="21" customHeight="1" thickBot="1">
      <c r="M6527" s="119">
        <f>'اسماء العملاء'!A4135</f>
        <v>0</v>
      </c>
      <c r="N6527" s="120"/>
      <c r="O6527" s="58"/>
    </row>
    <row r="6528" spans="13:15" ht="21" customHeight="1" thickBot="1">
      <c r="M6528" s="119">
        <f>'اسماء العملاء'!A4136</f>
        <v>0</v>
      </c>
      <c r="N6528" s="120"/>
      <c r="O6528" s="58"/>
    </row>
    <row r="6529" spans="13:15" ht="21" customHeight="1" thickBot="1">
      <c r="M6529" s="119">
        <f>'اسماء العملاء'!A4137</f>
        <v>0</v>
      </c>
      <c r="N6529" s="120"/>
      <c r="O6529" s="58"/>
    </row>
    <row r="6530" spans="13:15" ht="21" customHeight="1" thickBot="1">
      <c r="M6530" s="119">
        <f>'اسماء العملاء'!A4138</f>
        <v>0</v>
      </c>
      <c r="N6530" s="120"/>
      <c r="O6530" s="58"/>
    </row>
    <row r="6531" spans="13:15" ht="21" customHeight="1" thickBot="1">
      <c r="M6531" s="119">
        <f>'اسماء العملاء'!A4139</f>
        <v>0</v>
      </c>
      <c r="N6531" s="120"/>
      <c r="O6531" s="58"/>
    </row>
    <row r="6532" spans="13:15" ht="21" customHeight="1" thickBot="1">
      <c r="M6532" s="119">
        <f>'اسماء العملاء'!A4140</f>
        <v>0</v>
      </c>
      <c r="N6532" s="120"/>
      <c r="O6532" s="58"/>
    </row>
    <row r="6533" spans="13:15" ht="21" customHeight="1" thickBot="1">
      <c r="M6533" s="119">
        <f>'اسماء العملاء'!A4141</f>
        <v>0</v>
      </c>
      <c r="N6533" s="120"/>
      <c r="O6533" s="58"/>
    </row>
    <row r="6534" spans="13:15" ht="21" customHeight="1" thickBot="1">
      <c r="M6534" s="119">
        <f>'اسماء العملاء'!A4142</f>
        <v>0</v>
      </c>
      <c r="N6534" s="120"/>
      <c r="O6534" s="58"/>
    </row>
    <row r="6535" spans="13:15" ht="21" customHeight="1" thickBot="1">
      <c r="M6535" s="119">
        <f>'اسماء العملاء'!A4143</f>
        <v>0</v>
      </c>
      <c r="N6535" s="120"/>
      <c r="O6535" s="58"/>
    </row>
    <row r="6536" spans="13:15" ht="21" customHeight="1" thickBot="1">
      <c r="M6536" s="119">
        <f>'اسماء العملاء'!A4144</f>
        <v>0</v>
      </c>
      <c r="N6536" s="120"/>
      <c r="O6536" s="58"/>
    </row>
    <row r="6537" spans="13:15" ht="21" customHeight="1" thickBot="1">
      <c r="M6537" s="119">
        <f>'اسماء العملاء'!A4145</f>
        <v>0</v>
      </c>
      <c r="N6537" s="120"/>
      <c r="O6537" s="58"/>
    </row>
    <row r="6538" spans="13:15" ht="21" customHeight="1" thickBot="1">
      <c r="M6538" s="119">
        <f>'اسماء العملاء'!A4146</f>
        <v>0</v>
      </c>
      <c r="N6538" s="120"/>
      <c r="O6538" s="58"/>
    </row>
    <row r="6539" spans="13:15" ht="21" customHeight="1" thickBot="1">
      <c r="M6539" s="119">
        <f>'اسماء العملاء'!A4147</f>
        <v>0</v>
      </c>
      <c r="N6539" s="120"/>
      <c r="O6539" s="58"/>
    </row>
    <row r="6540" spans="13:15" ht="21" customHeight="1" thickBot="1">
      <c r="M6540" s="119">
        <f>'اسماء العملاء'!A4148</f>
        <v>0</v>
      </c>
      <c r="N6540" s="120"/>
      <c r="O6540" s="58"/>
    </row>
    <row r="6541" spans="13:15" ht="21" customHeight="1" thickBot="1">
      <c r="M6541" s="119">
        <f>'اسماء العملاء'!A4149</f>
        <v>0</v>
      </c>
      <c r="N6541" s="120"/>
      <c r="O6541" s="58"/>
    </row>
    <row r="6542" spans="13:15" ht="21" customHeight="1" thickBot="1">
      <c r="M6542" s="119">
        <f>'اسماء العملاء'!A4150</f>
        <v>0</v>
      </c>
      <c r="N6542" s="120"/>
      <c r="O6542" s="58"/>
    </row>
    <row r="6543" spans="13:15" ht="21" customHeight="1" thickBot="1">
      <c r="M6543" s="119">
        <f>'اسماء العملاء'!A4151</f>
        <v>0</v>
      </c>
      <c r="N6543" s="120"/>
      <c r="O6543" s="58"/>
    </row>
    <row r="6544" spans="13:15" ht="21" customHeight="1" thickBot="1">
      <c r="M6544" s="119">
        <f>'اسماء العملاء'!A4152</f>
        <v>0</v>
      </c>
      <c r="N6544" s="120"/>
      <c r="O6544" s="58"/>
    </row>
    <row r="6545" spans="13:15" ht="21" customHeight="1" thickBot="1">
      <c r="M6545" s="119">
        <f>'اسماء العملاء'!A4153</f>
        <v>0</v>
      </c>
      <c r="N6545" s="120"/>
      <c r="O6545" s="58"/>
    </row>
    <row r="6546" spans="13:15" ht="21" customHeight="1" thickBot="1">
      <c r="M6546" s="119">
        <f>'اسماء العملاء'!A4154</f>
        <v>0</v>
      </c>
      <c r="N6546" s="120"/>
      <c r="O6546" s="58"/>
    </row>
    <row r="6547" spans="13:15" ht="21" customHeight="1" thickBot="1">
      <c r="M6547" s="119">
        <f>'اسماء العملاء'!A4155</f>
        <v>0</v>
      </c>
      <c r="N6547" s="120"/>
      <c r="O6547" s="58"/>
    </row>
    <row r="6548" spans="13:15" ht="21" customHeight="1" thickBot="1">
      <c r="M6548" s="119">
        <f>'اسماء العملاء'!A4156</f>
        <v>0</v>
      </c>
      <c r="N6548" s="120"/>
      <c r="O6548" s="58"/>
    </row>
    <row r="6549" spans="13:15" ht="21" customHeight="1" thickBot="1">
      <c r="M6549" s="119">
        <f>'اسماء العملاء'!A4157</f>
        <v>0</v>
      </c>
      <c r="N6549" s="120"/>
      <c r="O6549" s="58"/>
    </row>
    <row r="6550" spans="13:15" ht="21" customHeight="1" thickBot="1">
      <c r="M6550" s="119">
        <f>'اسماء العملاء'!A4158</f>
        <v>0</v>
      </c>
      <c r="N6550" s="120"/>
      <c r="O6550" s="58"/>
    </row>
    <row r="6551" spans="13:15" ht="21" customHeight="1" thickBot="1">
      <c r="M6551" s="119">
        <f>'اسماء العملاء'!A4159</f>
        <v>0</v>
      </c>
      <c r="N6551" s="120"/>
      <c r="O6551" s="58"/>
    </row>
    <row r="6552" spans="13:15" ht="21" customHeight="1" thickBot="1">
      <c r="M6552" s="119">
        <f>'اسماء العملاء'!A4160</f>
        <v>0</v>
      </c>
      <c r="N6552" s="120"/>
      <c r="O6552" s="58"/>
    </row>
    <row r="6553" spans="13:15" ht="21" customHeight="1" thickBot="1">
      <c r="M6553" s="119">
        <f>'اسماء العملاء'!A4161</f>
        <v>0</v>
      </c>
      <c r="N6553" s="120"/>
      <c r="O6553" s="58"/>
    </row>
    <row r="6554" spans="13:15" ht="21" customHeight="1" thickBot="1">
      <c r="M6554" s="119">
        <f>'اسماء العملاء'!A4162</f>
        <v>0</v>
      </c>
      <c r="N6554" s="120"/>
      <c r="O6554" s="58"/>
    </row>
    <row r="6555" spans="13:15" ht="21" customHeight="1" thickBot="1">
      <c r="M6555" s="119">
        <f>'اسماء العملاء'!A4163</f>
        <v>0</v>
      </c>
      <c r="N6555" s="120"/>
      <c r="O6555" s="58"/>
    </row>
    <row r="6556" spans="13:15" ht="21" customHeight="1" thickBot="1">
      <c r="M6556" s="119">
        <f>'اسماء العملاء'!A4164</f>
        <v>0</v>
      </c>
      <c r="N6556" s="120"/>
      <c r="O6556" s="58"/>
    </row>
    <row r="6557" spans="13:15" ht="21" customHeight="1" thickBot="1">
      <c r="M6557" s="119">
        <f>'اسماء العملاء'!A4165</f>
        <v>0</v>
      </c>
      <c r="N6557" s="120"/>
      <c r="O6557" s="58"/>
    </row>
    <row r="6558" spans="13:15" ht="21" customHeight="1" thickBot="1">
      <c r="M6558" s="119">
        <f>'اسماء العملاء'!A4166</f>
        <v>0</v>
      </c>
      <c r="N6558" s="120"/>
      <c r="O6558" s="58"/>
    </row>
    <row r="6559" spans="13:15" ht="21" customHeight="1" thickBot="1">
      <c r="M6559" s="119">
        <f>'اسماء العملاء'!A4167</f>
        <v>0</v>
      </c>
      <c r="N6559" s="120"/>
      <c r="O6559" s="58"/>
    </row>
    <row r="6560" spans="13:15" ht="21" customHeight="1" thickBot="1">
      <c r="M6560" s="119">
        <f>'اسماء العملاء'!A4168</f>
        <v>0</v>
      </c>
      <c r="N6560" s="120"/>
      <c r="O6560" s="58"/>
    </row>
    <row r="6561" spans="13:15" ht="21" customHeight="1" thickBot="1">
      <c r="M6561" s="119">
        <f>'اسماء العملاء'!A4169</f>
        <v>0</v>
      </c>
      <c r="N6561" s="120"/>
      <c r="O6561" s="58"/>
    </row>
    <row r="6562" spans="13:15" ht="21" customHeight="1" thickBot="1">
      <c r="M6562" s="119">
        <f>'اسماء العملاء'!A4170</f>
        <v>0</v>
      </c>
      <c r="N6562" s="120"/>
      <c r="O6562" s="58"/>
    </row>
    <row r="6563" spans="13:15" ht="21" customHeight="1" thickBot="1">
      <c r="M6563" s="119">
        <f>'اسماء العملاء'!A4171</f>
        <v>0</v>
      </c>
      <c r="N6563" s="120"/>
      <c r="O6563" s="58"/>
    </row>
    <row r="6564" spans="13:15" ht="21" customHeight="1" thickBot="1">
      <c r="M6564" s="119">
        <f>'اسماء العملاء'!A4172</f>
        <v>0</v>
      </c>
      <c r="N6564" s="120"/>
      <c r="O6564" s="58"/>
    </row>
    <row r="6565" spans="13:15" ht="21" customHeight="1" thickBot="1">
      <c r="M6565" s="119">
        <f>'اسماء العملاء'!A4173</f>
        <v>0</v>
      </c>
      <c r="N6565" s="120"/>
      <c r="O6565" s="58"/>
    </row>
    <row r="6566" spans="13:15" ht="21" customHeight="1" thickBot="1">
      <c r="M6566" s="119">
        <f>'اسماء العملاء'!A4174</f>
        <v>0</v>
      </c>
      <c r="N6566" s="120"/>
      <c r="O6566" s="58"/>
    </row>
    <row r="6567" spans="13:15" ht="21" customHeight="1" thickBot="1">
      <c r="M6567" s="119">
        <f>'اسماء العملاء'!A4175</f>
        <v>0</v>
      </c>
      <c r="N6567" s="120"/>
      <c r="O6567" s="58"/>
    </row>
    <row r="6568" spans="13:15" ht="21" customHeight="1" thickBot="1">
      <c r="M6568" s="119">
        <f>'اسماء العملاء'!A4176</f>
        <v>0</v>
      </c>
      <c r="N6568" s="120"/>
      <c r="O6568" s="58"/>
    </row>
    <row r="6569" spans="13:15" ht="21" customHeight="1" thickBot="1">
      <c r="M6569" s="119">
        <f>'اسماء العملاء'!A4177</f>
        <v>0</v>
      </c>
      <c r="N6569" s="120"/>
      <c r="O6569" s="58"/>
    </row>
    <row r="6570" spans="13:15" ht="21" customHeight="1" thickBot="1">
      <c r="M6570" s="119">
        <f>'اسماء العملاء'!A4178</f>
        <v>0</v>
      </c>
      <c r="N6570" s="120"/>
      <c r="O6570" s="58"/>
    </row>
    <row r="6571" spans="13:15" ht="21" customHeight="1" thickBot="1">
      <c r="M6571" s="119">
        <f>'اسماء العملاء'!A4179</f>
        <v>0</v>
      </c>
      <c r="N6571" s="120"/>
      <c r="O6571" s="58"/>
    </row>
    <row r="6572" spans="13:15" ht="21" customHeight="1" thickBot="1">
      <c r="M6572" s="119">
        <f>'اسماء العملاء'!A4180</f>
        <v>0</v>
      </c>
      <c r="N6572" s="120"/>
      <c r="O6572" s="58"/>
    </row>
    <row r="6573" spans="13:15" ht="21" customHeight="1" thickBot="1">
      <c r="M6573" s="119">
        <f>'اسماء العملاء'!A4181</f>
        <v>0</v>
      </c>
      <c r="N6573" s="120"/>
      <c r="O6573" s="58"/>
    </row>
    <row r="6574" spans="13:15" ht="21" customHeight="1" thickBot="1">
      <c r="M6574" s="119">
        <f>'اسماء العملاء'!A4182</f>
        <v>0</v>
      </c>
      <c r="N6574" s="120"/>
      <c r="O6574" s="58"/>
    </row>
    <row r="6575" spans="13:15" ht="21" customHeight="1" thickBot="1">
      <c r="M6575" s="119">
        <f>'اسماء العملاء'!A4183</f>
        <v>0</v>
      </c>
      <c r="N6575" s="120"/>
      <c r="O6575" s="58"/>
    </row>
    <row r="6576" spans="13:15" ht="21" customHeight="1" thickBot="1">
      <c r="M6576" s="119">
        <f>'اسماء العملاء'!A4184</f>
        <v>0</v>
      </c>
      <c r="N6576" s="120"/>
      <c r="O6576" s="58"/>
    </row>
    <row r="6577" spans="13:15" ht="21" customHeight="1" thickBot="1">
      <c r="M6577" s="119">
        <f>'اسماء العملاء'!A4185</f>
        <v>0</v>
      </c>
      <c r="N6577" s="120"/>
      <c r="O6577" s="58"/>
    </row>
    <row r="6578" spans="13:15" ht="21" customHeight="1" thickBot="1">
      <c r="M6578" s="119">
        <f>'اسماء العملاء'!A4186</f>
        <v>0</v>
      </c>
      <c r="N6578" s="120"/>
      <c r="O6578" s="58"/>
    </row>
    <row r="6579" spans="13:15" ht="21" customHeight="1" thickBot="1">
      <c r="M6579" s="119">
        <f>'اسماء العملاء'!A4187</f>
        <v>0</v>
      </c>
      <c r="N6579" s="120"/>
      <c r="O6579" s="58"/>
    </row>
    <row r="6580" spans="13:15" ht="21" customHeight="1" thickBot="1">
      <c r="M6580" s="119">
        <f>'اسماء العملاء'!A4188</f>
        <v>0</v>
      </c>
      <c r="N6580" s="120"/>
      <c r="O6580" s="58"/>
    </row>
    <row r="6581" spans="13:15" ht="21" customHeight="1" thickBot="1">
      <c r="M6581" s="119">
        <f>'اسماء العملاء'!A4189</f>
        <v>0</v>
      </c>
      <c r="N6581" s="120"/>
      <c r="O6581" s="58"/>
    </row>
    <row r="6582" spans="13:15" ht="21" customHeight="1" thickBot="1">
      <c r="M6582" s="119">
        <f>'اسماء العملاء'!A4190</f>
        <v>0</v>
      </c>
      <c r="N6582" s="120"/>
      <c r="O6582" s="58"/>
    </row>
    <row r="6583" spans="13:15" ht="21" customHeight="1" thickBot="1">
      <c r="M6583" s="119">
        <f>'اسماء العملاء'!A4191</f>
        <v>0</v>
      </c>
      <c r="N6583" s="120"/>
      <c r="O6583" s="58"/>
    </row>
    <row r="6584" spans="13:15" ht="21" customHeight="1" thickBot="1">
      <c r="M6584" s="119">
        <f>'اسماء العملاء'!A4192</f>
        <v>0</v>
      </c>
      <c r="N6584" s="120"/>
      <c r="O6584" s="58"/>
    </row>
    <row r="6585" spans="13:15" ht="21" customHeight="1" thickBot="1">
      <c r="M6585" s="119">
        <f>'اسماء العملاء'!A4193</f>
        <v>0</v>
      </c>
      <c r="N6585" s="120"/>
      <c r="O6585" s="58"/>
    </row>
    <row r="6586" spans="13:15" ht="21" customHeight="1" thickBot="1">
      <c r="M6586" s="119">
        <f>'اسماء العملاء'!A4194</f>
        <v>0</v>
      </c>
      <c r="N6586" s="120"/>
      <c r="O6586" s="58"/>
    </row>
    <row r="6587" spans="13:15" ht="21" customHeight="1" thickBot="1">
      <c r="M6587" s="119">
        <f>'اسماء العملاء'!A4195</f>
        <v>0</v>
      </c>
      <c r="N6587" s="120"/>
      <c r="O6587" s="58"/>
    </row>
    <row r="6588" spans="13:15" ht="21" customHeight="1" thickBot="1">
      <c r="M6588" s="119">
        <f>'اسماء العملاء'!A4196</f>
        <v>0</v>
      </c>
      <c r="N6588" s="120"/>
      <c r="O6588" s="58"/>
    </row>
    <row r="6589" spans="13:15" ht="21" customHeight="1" thickBot="1">
      <c r="M6589" s="119">
        <f>'اسماء العملاء'!A4197</f>
        <v>0</v>
      </c>
      <c r="N6589" s="120"/>
      <c r="O6589" s="58"/>
    </row>
    <row r="6590" spans="13:15" ht="21" customHeight="1" thickBot="1">
      <c r="M6590" s="119">
        <f>'اسماء العملاء'!A4198</f>
        <v>0</v>
      </c>
      <c r="N6590" s="120"/>
      <c r="O6590" s="58"/>
    </row>
    <row r="6591" spans="13:15" ht="21" customHeight="1" thickBot="1">
      <c r="M6591" s="119">
        <f>'اسماء العملاء'!A4199</f>
        <v>0</v>
      </c>
      <c r="N6591" s="120"/>
      <c r="O6591" s="58"/>
    </row>
    <row r="6592" spans="13:15" ht="21" customHeight="1" thickBot="1">
      <c r="M6592" s="119">
        <f>'اسماء العملاء'!A4200</f>
        <v>0</v>
      </c>
      <c r="N6592" s="120"/>
      <c r="O6592" s="58"/>
    </row>
    <row r="6593" spans="13:15" ht="21" customHeight="1" thickBot="1">
      <c r="M6593" s="119">
        <f>'اسماء العملاء'!A4201</f>
        <v>0</v>
      </c>
      <c r="N6593" s="120"/>
      <c r="O6593" s="58"/>
    </row>
    <row r="6594" spans="13:15" ht="21" customHeight="1" thickBot="1">
      <c r="M6594" s="119">
        <f>'اسماء العملاء'!A4202</f>
        <v>0</v>
      </c>
      <c r="N6594" s="120"/>
      <c r="O6594" s="58"/>
    </row>
    <row r="6595" spans="13:15" ht="21" customHeight="1" thickBot="1">
      <c r="M6595" s="119">
        <f>'اسماء العملاء'!A4203</f>
        <v>0</v>
      </c>
      <c r="N6595" s="120"/>
      <c r="O6595" s="58"/>
    </row>
    <row r="6596" spans="13:15" ht="21" customHeight="1" thickBot="1">
      <c r="M6596" s="119">
        <f>'اسماء العملاء'!A4204</f>
        <v>0</v>
      </c>
      <c r="N6596" s="120"/>
      <c r="O6596" s="58"/>
    </row>
    <row r="6597" spans="13:15" ht="21" customHeight="1" thickBot="1">
      <c r="M6597" s="119">
        <f>'اسماء العملاء'!A4205</f>
        <v>0</v>
      </c>
      <c r="N6597" s="120"/>
      <c r="O6597" s="58"/>
    </row>
    <row r="6598" spans="13:15" ht="21" customHeight="1" thickBot="1">
      <c r="M6598" s="119">
        <f>'اسماء العملاء'!A4206</f>
        <v>0</v>
      </c>
      <c r="N6598" s="120"/>
      <c r="O6598" s="58"/>
    </row>
    <row r="6599" spans="13:15" ht="21" customHeight="1" thickBot="1">
      <c r="M6599" s="119">
        <f>'اسماء العملاء'!A4207</f>
        <v>0</v>
      </c>
      <c r="N6599" s="120"/>
      <c r="O6599" s="58"/>
    </row>
    <row r="6600" spans="13:15" ht="21" customHeight="1" thickBot="1">
      <c r="M6600" s="119">
        <f>'اسماء العملاء'!A4208</f>
        <v>0</v>
      </c>
      <c r="N6600" s="120"/>
      <c r="O6600" s="58"/>
    </row>
    <row r="6601" spans="13:15" ht="21" customHeight="1" thickBot="1">
      <c r="M6601" s="119">
        <f>'اسماء العملاء'!A4209</f>
        <v>0</v>
      </c>
      <c r="N6601" s="120"/>
      <c r="O6601" s="58"/>
    </row>
    <row r="6602" spans="13:15" ht="21" customHeight="1" thickBot="1">
      <c r="M6602" s="119">
        <f>'اسماء العملاء'!A4210</f>
        <v>0</v>
      </c>
      <c r="N6602" s="120"/>
      <c r="O6602" s="58"/>
    </row>
    <row r="6603" spans="13:15" ht="21" customHeight="1" thickBot="1">
      <c r="M6603" s="119">
        <f>'اسماء العملاء'!A4211</f>
        <v>0</v>
      </c>
      <c r="N6603" s="120"/>
      <c r="O6603" s="58"/>
    </row>
    <row r="6604" spans="13:15" ht="21" customHeight="1" thickBot="1">
      <c r="M6604" s="119">
        <f>'اسماء العملاء'!A4212</f>
        <v>0</v>
      </c>
      <c r="N6604" s="120"/>
      <c r="O6604" s="58"/>
    </row>
    <row r="6605" spans="13:15" ht="21" customHeight="1" thickBot="1">
      <c r="M6605" s="119">
        <f>'اسماء العملاء'!A4213</f>
        <v>0</v>
      </c>
      <c r="N6605" s="120"/>
      <c r="O6605" s="58"/>
    </row>
    <row r="6606" spans="13:15" ht="21" customHeight="1" thickBot="1">
      <c r="M6606" s="119">
        <f>'اسماء العملاء'!A4214</f>
        <v>0</v>
      </c>
      <c r="N6606" s="120"/>
      <c r="O6606" s="58"/>
    </row>
    <row r="6607" spans="13:15" ht="21" customHeight="1" thickBot="1">
      <c r="M6607" s="119">
        <f>'اسماء العملاء'!A4215</f>
        <v>0</v>
      </c>
      <c r="N6607" s="120"/>
      <c r="O6607" s="58"/>
    </row>
    <row r="6608" spans="13:15" ht="21" customHeight="1" thickBot="1">
      <c r="M6608" s="119">
        <f>'اسماء العملاء'!A4216</f>
        <v>0</v>
      </c>
      <c r="N6608" s="120"/>
      <c r="O6608" s="58"/>
    </row>
    <row r="6609" spans="13:15" ht="21" customHeight="1" thickBot="1">
      <c r="M6609" s="119">
        <f>'اسماء العملاء'!A4217</f>
        <v>0</v>
      </c>
      <c r="N6609" s="120"/>
      <c r="O6609" s="58"/>
    </row>
    <row r="6610" spans="13:15" ht="21" customHeight="1" thickBot="1">
      <c r="M6610" s="119">
        <f>'اسماء العملاء'!A4218</f>
        <v>0</v>
      </c>
      <c r="N6610" s="120"/>
      <c r="O6610" s="58"/>
    </row>
    <row r="6611" spans="13:15" ht="21" customHeight="1" thickBot="1">
      <c r="M6611" s="119">
        <f>'اسماء العملاء'!A4219</f>
        <v>0</v>
      </c>
      <c r="N6611" s="120"/>
      <c r="O6611" s="58"/>
    </row>
    <row r="6612" spans="13:15" ht="21" customHeight="1" thickBot="1">
      <c r="M6612" s="119">
        <f>'اسماء العملاء'!A4220</f>
        <v>0</v>
      </c>
      <c r="N6612" s="120"/>
      <c r="O6612" s="58"/>
    </row>
    <row r="6613" spans="13:15" ht="21" customHeight="1" thickBot="1">
      <c r="M6613" s="119">
        <f>'اسماء العملاء'!A4221</f>
        <v>0</v>
      </c>
      <c r="N6613" s="120"/>
      <c r="O6613" s="58"/>
    </row>
    <row r="6614" spans="13:15" ht="21" customHeight="1" thickBot="1">
      <c r="M6614" s="119">
        <f>'اسماء العملاء'!A4222</f>
        <v>0</v>
      </c>
      <c r="N6614" s="120"/>
      <c r="O6614" s="58"/>
    </row>
    <row r="6615" spans="13:15" ht="21" customHeight="1" thickBot="1">
      <c r="M6615" s="119">
        <f>'اسماء العملاء'!A4223</f>
        <v>0</v>
      </c>
      <c r="N6615" s="120"/>
      <c r="O6615" s="58"/>
    </row>
    <row r="6616" spans="13:15" ht="21" customHeight="1" thickBot="1">
      <c r="M6616" s="119">
        <f>'اسماء العملاء'!A4224</f>
        <v>0</v>
      </c>
      <c r="N6616" s="120"/>
      <c r="O6616" s="58"/>
    </row>
    <row r="6617" spans="13:15" ht="21" customHeight="1" thickBot="1">
      <c r="M6617" s="119">
        <f>'اسماء العملاء'!A4225</f>
        <v>0</v>
      </c>
      <c r="N6617" s="120"/>
      <c r="O6617" s="58"/>
    </row>
    <row r="6618" spans="13:15" ht="21" customHeight="1" thickBot="1">
      <c r="M6618" s="119">
        <f>'اسماء العملاء'!A4226</f>
        <v>0</v>
      </c>
      <c r="N6618" s="120"/>
      <c r="O6618" s="58"/>
    </row>
    <row r="6619" spans="13:15" ht="21" customHeight="1" thickBot="1">
      <c r="M6619" s="119">
        <f>'اسماء العملاء'!A4227</f>
        <v>0</v>
      </c>
      <c r="N6619" s="120"/>
      <c r="O6619" s="58"/>
    </row>
    <row r="6620" spans="13:15" ht="21" customHeight="1" thickBot="1">
      <c r="M6620" s="119">
        <f>'اسماء العملاء'!A4228</f>
        <v>0</v>
      </c>
      <c r="N6620" s="120"/>
      <c r="O6620" s="58"/>
    </row>
    <row r="6621" spans="13:15" ht="21" customHeight="1" thickBot="1">
      <c r="M6621" s="119">
        <f>'اسماء العملاء'!A4229</f>
        <v>0</v>
      </c>
      <c r="N6621" s="120"/>
      <c r="O6621" s="58"/>
    </row>
    <row r="6622" spans="13:15" ht="21" customHeight="1" thickBot="1">
      <c r="M6622" s="119">
        <f>'اسماء العملاء'!A4230</f>
        <v>0</v>
      </c>
      <c r="N6622" s="120"/>
      <c r="O6622" s="58"/>
    </row>
    <row r="6623" spans="13:15" ht="21" customHeight="1" thickBot="1">
      <c r="M6623" s="119">
        <f>'اسماء العملاء'!A4231</f>
        <v>0</v>
      </c>
      <c r="N6623" s="120"/>
      <c r="O6623" s="58"/>
    </row>
    <row r="6624" spans="13:15" ht="21" customHeight="1" thickBot="1">
      <c r="M6624" s="119">
        <f>'اسماء العملاء'!A4232</f>
        <v>0</v>
      </c>
      <c r="N6624" s="120"/>
      <c r="O6624" s="58"/>
    </row>
    <row r="6625" spans="13:15" ht="21" customHeight="1" thickBot="1">
      <c r="M6625" s="119">
        <f>'اسماء العملاء'!A4233</f>
        <v>0</v>
      </c>
      <c r="N6625" s="120"/>
      <c r="O6625" s="58"/>
    </row>
    <row r="6626" spans="13:15" ht="21" customHeight="1" thickBot="1">
      <c r="M6626" s="119">
        <f>'اسماء العملاء'!A4234</f>
        <v>0</v>
      </c>
      <c r="N6626" s="120"/>
      <c r="O6626" s="58"/>
    </row>
    <row r="6627" spans="13:15" ht="21" customHeight="1" thickBot="1">
      <c r="M6627" s="119">
        <f>'اسماء العملاء'!A4235</f>
        <v>0</v>
      </c>
      <c r="N6627" s="120"/>
      <c r="O6627" s="58"/>
    </row>
    <row r="6628" spans="13:15" ht="21" customHeight="1" thickBot="1">
      <c r="M6628" s="119">
        <f>'اسماء العملاء'!A4236</f>
        <v>0</v>
      </c>
      <c r="N6628" s="120"/>
      <c r="O6628" s="58"/>
    </row>
    <row r="6629" spans="13:15" ht="21" customHeight="1" thickBot="1">
      <c r="M6629" s="119">
        <f>'اسماء العملاء'!A4237</f>
        <v>0</v>
      </c>
      <c r="N6629" s="120"/>
      <c r="O6629" s="58"/>
    </row>
    <row r="6630" spans="13:15" ht="21" customHeight="1" thickBot="1">
      <c r="M6630" s="119">
        <f>'اسماء العملاء'!A4238</f>
        <v>0</v>
      </c>
      <c r="N6630" s="120"/>
      <c r="O6630" s="58"/>
    </row>
    <row r="6631" spans="13:15" ht="21" customHeight="1" thickBot="1">
      <c r="M6631" s="119">
        <f>'اسماء العملاء'!A4239</f>
        <v>0</v>
      </c>
      <c r="N6631" s="120"/>
      <c r="O6631" s="58"/>
    </row>
    <row r="6632" spans="13:15" ht="21" customHeight="1" thickBot="1">
      <c r="M6632" s="119">
        <f>'اسماء العملاء'!A4240</f>
        <v>0</v>
      </c>
      <c r="N6632" s="120"/>
      <c r="O6632" s="58"/>
    </row>
    <row r="6633" spans="13:15" ht="21" customHeight="1" thickBot="1">
      <c r="M6633" s="119">
        <f>'اسماء العملاء'!A4241</f>
        <v>0</v>
      </c>
      <c r="N6633" s="120"/>
      <c r="O6633" s="58"/>
    </row>
    <row r="6634" spans="13:15" ht="21" customHeight="1" thickBot="1">
      <c r="M6634" s="119">
        <f>'اسماء العملاء'!A4242</f>
        <v>0</v>
      </c>
      <c r="N6634" s="120"/>
      <c r="O6634" s="58"/>
    </row>
    <row r="6635" spans="13:15" ht="21" customHeight="1" thickBot="1">
      <c r="M6635" s="119">
        <f>'اسماء العملاء'!A4243</f>
        <v>0</v>
      </c>
      <c r="N6635" s="120"/>
      <c r="O6635" s="58"/>
    </row>
    <row r="6636" spans="13:15" ht="21" customHeight="1" thickBot="1">
      <c r="M6636" s="119">
        <f>'اسماء العملاء'!A4244</f>
        <v>0</v>
      </c>
      <c r="N6636" s="120"/>
      <c r="O6636" s="58"/>
    </row>
    <row r="6637" spans="13:15" ht="21" customHeight="1" thickBot="1">
      <c r="M6637" s="119">
        <f>'اسماء العملاء'!A4245</f>
        <v>0</v>
      </c>
      <c r="N6637" s="120"/>
      <c r="O6637" s="58"/>
    </row>
    <row r="6638" spans="13:15" ht="21" customHeight="1" thickBot="1">
      <c r="M6638" s="119">
        <f>'اسماء العملاء'!A4246</f>
        <v>0</v>
      </c>
      <c r="N6638" s="120"/>
      <c r="O6638" s="58"/>
    </row>
    <row r="6639" spans="13:15" ht="21" customHeight="1" thickBot="1">
      <c r="M6639" s="119">
        <f>'اسماء العملاء'!A4247</f>
        <v>0</v>
      </c>
      <c r="N6639" s="120"/>
      <c r="O6639" s="58"/>
    </row>
    <row r="6640" spans="13:15" ht="21" customHeight="1" thickBot="1">
      <c r="M6640" s="119">
        <f>'اسماء العملاء'!A4248</f>
        <v>0</v>
      </c>
      <c r="N6640" s="120"/>
      <c r="O6640" s="58"/>
    </row>
    <row r="6641" spans="13:15" ht="21" customHeight="1" thickBot="1">
      <c r="M6641" s="119">
        <f>'اسماء العملاء'!A4249</f>
        <v>0</v>
      </c>
      <c r="N6641" s="120"/>
      <c r="O6641" s="58"/>
    </row>
    <row r="6642" spans="13:15" ht="21" customHeight="1" thickBot="1">
      <c r="M6642" s="119">
        <f>'اسماء العملاء'!A4250</f>
        <v>0</v>
      </c>
      <c r="N6642" s="120"/>
      <c r="O6642" s="58"/>
    </row>
    <row r="6643" spans="13:15" ht="21" customHeight="1" thickBot="1">
      <c r="M6643" s="119">
        <f>'اسماء العملاء'!A4251</f>
        <v>0</v>
      </c>
      <c r="N6643" s="120"/>
      <c r="O6643" s="58"/>
    </row>
    <row r="6644" spans="13:15" ht="21" customHeight="1" thickBot="1">
      <c r="M6644" s="119">
        <f>'اسماء العملاء'!A4252</f>
        <v>0</v>
      </c>
      <c r="N6644" s="120"/>
      <c r="O6644" s="58"/>
    </row>
    <row r="6645" spans="13:15" ht="21" customHeight="1" thickBot="1">
      <c r="M6645" s="119">
        <f>'اسماء العملاء'!A4253</f>
        <v>0</v>
      </c>
      <c r="N6645" s="120"/>
      <c r="O6645" s="58"/>
    </row>
    <row r="6646" spans="13:15" ht="21" customHeight="1" thickBot="1">
      <c r="M6646" s="119">
        <f>'اسماء العملاء'!A4254</f>
        <v>0</v>
      </c>
      <c r="N6646" s="120"/>
      <c r="O6646" s="58"/>
    </row>
    <row r="6647" spans="13:15" ht="21" customHeight="1" thickBot="1">
      <c r="M6647" s="119">
        <f>'اسماء العملاء'!A4255</f>
        <v>0</v>
      </c>
      <c r="N6647" s="120"/>
      <c r="O6647" s="58"/>
    </row>
    <row r="6648" spans="13:15" ht="21" customHeight="1" thickBot="1">
      <c r="M6648" s="119">
        <f>'اسماء العملاء'!A4256</f>
        <v>0</v>
      </c>
      <c r="N6648" s="120"/>
      <c r="O6648" s="58"/>
    </row>
    <row r="6649" spans="13:15" ht="21" customHeight="1" thickBot="1">
      <c r="M6649" s="119">
        <f>'اسماء العملاء'!A4257</f>
        <v>0</v>
      </c>
      <c r="N6649" s="120"/>
      <c r="O6649" s="58"/>
    </row>
    <row r="6650" spans="13:15" ht="21" customHeight="1" thickBot="1">
      <c r="M6650" s="119">
        <f>'اسماء العملاء'!A4258</f>
        <v>0</v>
      </c>
      <c r="N6650" s="120"/>
      <c r="O6650" s="58"/>
    </row>
    <row r="6651" spans="13:15" ht="21" customHeight="1" thickBot="1">
      <c r="M6651" s="119">
        <f>'اسماء العملاء'!A4259</f>
        <v>0</v>
      </c>
      <c r="N6651" s="120"/>
      <c r="O6651" s="58"/>
    </row>
    <row r="6652" spans="13:15" ht="21" customHeight="1" thickBot="1">
      <c r="M6652" s="119">
        <f>'اسماء العملاء'!A4260</f>
        <v>0</v>
      </c>
      <c r="N6652" s="120"/>
      <c r="O6652" s="58"/>
    </row>
    <row r="6653" spans="13:15" ht="21" customHeight="1" thickBot="1">
      <c r="M6653" s="119">
        <f>'اسماء العملاء'!A4261</f>
        <v>0</v>
      </c>
      <c r="N6653" s="120"/>
      <c r="O6653" s="58"/>
    </row>
    <row r="6654" spans="13:15" ht="21" customHeight="1" thickBot="1">
      <c r="M6654" s="119">
        <f>'اسماء العملاء'!A4262</f>
        <v>0</v>
      </c>
      <c r="N6654" s="120"/>
      <c r="O6654" s="58"/>
    </row>
    <row r="6655" spans="13:15" ht="21" customHeight="1" thickBot="1">
      <c r="M6655" s="119">
        <f>'اسماء العملاء'!A4263</f>
        <v>0</v>
      </c>
      <c r="N6655" s="120"/>
      <c r="O6655" s="58"/>
    </row>
    <row r="6656" spans="13:15" ht="21" customHeight="1" thickBot="1">
      <c r="M6656" s="119">
        <f>'اسماء العملاء'!A4264</f>
        <v>0</v>
      </c>
      <c r="N6656" s="120"/>
      <c r="O6656" s="58"/>
    </row>
    <row r="6657" spans="13:15" ht="21" customHeight="1" thickBot="1">
      <c r="M6657" s="119">
        <f>'اسماء العملاء'!A4265</f>
        <v>0</v>
      </c>
      <c r="N6657" s="120"/>
      <c r="O6657" s="58"/>
    </row>
    <row r="6658" spans="13:15" ht="21" customHeight="1" thickBot="1">
      <c r="M6658" s="119">
        <f>'اسماء العملاء'!A4266</f>
        <v>0</v>
      </c>
      <c r="N6658" s="120"/>
      <c r="O6658" s="58"/>
    </row>
    <row r="6659" spans="13:15" ht="21" customHeight="1" thickBot="1">
      <c r="M6659" s="119">
        <f>'اسماء العملاء'!A4267</f>
        <v>0</v>
      </c>
      <c r="N6659" s="120"/>
      <c r="O6659" s="58"/>
    </row>
    <row r="6660" spans="13:15" ht="21" customHeight="1" thickBot="1">
      <c r="M6660" s="119">
        <f>'اسماء العملاء'!A4268</f>
        <v>0</v>
      </c>
      <c r="N6660" s="120"/>
      <c r="O6660" s="58"/>
    </row>
    <row r="6661" spans="13:15" ht="21" customHeight="1" thickBot="1">
      <c r="M6661" s="119">
        <f>'اسماء العملاء'!A4269</f>
        <v>0</v>
      </c>
      <c r="N6661" s="120"/>
      <c r="O6661" s="58"/>
    </row>
    <row r="6662" spans="13:15" ht="21" customHeight="1" thickBot="1">
      <c r="M6662" s="119">
        <f>'اسماء العملاء'!A4270</f>
        <v>0</v>
      </c>
      <c r="N6662" s="120"/>
      <c r="O6662" s="58"/>
    </row>
    <row r="6663" spans="13:15" ht="21" customHeight="1" thickBot="1">
      <c r="M6663" s="119">
        <f>'اسماء العملاء'!A4271</f>
        <v>0</v>
      </c>
      <c r="N6663" s="120"/>
      <c r="O6663" s="58"/>
    </row>
    <row r="6664" spans="13:15" ht="21" customHeight="1" thickBot="1">
      <c r="M6664" s="119">
        <f>'اسماء العملاء'!A4272</f>
        <v>0</v>
      </c>
      <c r="N6664" s="120"/>
      <c r="O6664" s="58"/>
    </row>
    <row r="6665" spans="13:15" ht="21" customHeight="1" thickBot="1">
      <c r="M6665" s="119">
        <f>'اسماء العملاء'!A4273</f>
        <v>0</v>
      </c>
      <c r="N6665" s="120"/>
      <c r="O6665" s="58"/>
    </row>
    <row r="6666" spans="13:15" ht="21" customHeight="1" thickBot="1">
      <c r="M6666" s="119">
        <f>'اسماء العملاء'!A4274</f>
        <v>0</v>
      </c>
      <c r="N6666" s="120"/>
      <c r="O6666" s="58"/>
    </row>
    <row r="6667" spans="13:15" ht="21" customHeight="1" thickBot="1">
      <c r="M6667" s="119">
        <f>'اسماء العملاء'!A4275</f>
        <v>0</v>
      </c>
      <c r="N6667" s="120"/>
      <c r="O6667" s="58"/>
    </row>
    <row r="6668" spans="13:15" ht="21" customHeight="1" thickBot="1">
      <c r="M6668" s="119">
        <f>'اسماء العملاء'!A4276</f>
        <v>0</v>
      </c>
      <c r="N6668" s="120"/>
      <c r="O6668" s="58"/>
    </row>
    <row r="6669" spans="13:15" ht="21" customHeight="1" thickBot="1">
      <c r="M6669" s="119">
        <f>'اسماء العملاء'!A4277</f>
        <v>0</v>
      </c>
      <c r="N6669" s="120"/>
      <c r="O6669" s="58"/>
    </row>
    <row r="6670" spans="13:15" ht="21" customHeight="1" thickBot="1">
      <c r="M6670" s="119">
        <f>'اسماء العملاء'!A4278</f>
        <v>0</v>
      </c>
      <c r="N6670" s="120"/>
      <c r="O6670" s="58"/>
    </row>
    <row r="6671" spans="13:15" ht="21" customHeight="1" thickBot="1">
      <c r="M6671" s="119">
        <f>'اسماء العملاء'!A4279</f>
        <v>0</v>
      </c>
      <c r="N6671" s="120"/>
      <c r="O6671" s="58"/>
    </row>
    <row r="6672" spans="13:15" ht="21" customHeight="1" thickBot="1">
      <c r="M6672" s="119">
        <f>'اسماء العملاء'!A4280</f>
        <v>0</v>
      </c>
      <c r="N6672" s="120"/>
      <c r="O6672" s="58"/>
    </row>
    <row r="6673" spans="13:15" ht="21" customHeight="1" thickBot="1">
      <c r="M6673" s="119">
        <f>'اسماء العملاء'!A4281</f>
        <v>0</v>
      </c>
      <c r="N6673" s="120"/>
      <c r="O6673" s="58"/>
    </row>
    <row r="6674" spans="13:15" ht="21" customHeight="1" thickBot="1">
      <c r="M6674" s="119">
        <f>'اسماء العملاء'!A4282</f>
        <v>0</v>
      </c>
      <c r="N6674" s="120"/>
      <c r="O6674" s="58"/>
    </row>
    <row r="6675" spans="13:15" ht="21" customHeight="1" thickBot="1">
      <c r="M6675" s="119">
        <f>'اسماء العملاء'!A4283</f>
        <v>0</v>
      </c>
      <c r="N6675" s="120"/>
      <c r="O6675" s="58"/>
    </row>
    <row r="6676" spans="13:15" ht="21" customHeight="1" thickBot="1">
      <c r="M6676" s="119">
        <f>'اسماء العملاء'!A4284</f>
        <v>0</v>
      </c>
      <c r="N6676" s="120"/>
      <c r="O6676" s="58"/>
    </row>
    <row r="6677" spans="13:15" ht="21" customHeight="1" thickBot="1">
      <c r="M6677" s="119">
        <f>'اسماء العملاء'!A4285</f>
        <v>0</v>
      </c>
      <c r="N6677" s="120"/>
      <c r="O6677" s="58"/>
    </row>
    <row r="6678" spans="13:15" ht="21" customHeight="1" thickBot="1">
      <c r="M6678" s="119">
        <f>'اسماء العملاء'!A4286</f>
        <v>0</v>
      </c>
      <c r="N6678" s="120"/>
      <c r="O6678" s="58"/>
    </row>
    <row r="6679" spans="13:15" ht="21" customHeight="1" thickBot="1">
      <c r="M6679" s="119">
        <f>'اسماء العملاء'!A4287</f>
        <v>0</v>
      </c>
      <c r="N6679" s="120"/>
      <c r="O6679" s="58"/>
    </row>
    <row r="6680" spans="13:15" ht="21" customHeight="1" thickBot="1">
      <c r="M6680" s="119">
        <f>'اسماء العملاء'!A4288</f>
        <v>0</v>
      </c>
      <c r="N6680" s="120"/>
      <c r="O6680" s="58"/>
    </row>
    <row r="6681" spans="13:15" ht="21" customHeight="1" thickBot="1">
      <c r="M6681" s="119">
        <f>'اسماء العملاء'!A4289</f>
        <v>0</v>
      </c>
      <c r="N6681" s="120"/>
      <c r="O6681" s="58"/>
    </row>
    <row r="6682" spans="13:15" ht="21" customHeight="1" thickBot="1">
      <c r="M6682" s="119">
        <f>'اسماء العملاء'!A4290</f>
        <v>0</v>
      </c>
      <c r="N6682" s="120"/>
      <c r="O6682" s="58"/>
    </row>
    <row r="6683" spans="13:15" ht="21" customHeight="1" thickBot="1">
      <c r="M6683" s="119">
        <f>'اسماء العملاء'!A4291</f>
        <v>0</v>
      </c>
      <c r="N6683" s="120"/>
      <c r="O6683" s="58"/>
    </row>
    <row r="6684" spans="13:15" ht="21" customHeight="1" thickBot="1">
      <c r="M6684" s="119">
        <f>'اسماء العملاء'!A4292</f>
        <v>0</v>
      </c>
      <c r="N6684" s="120"/>
      <c r="O6684" s="58"/>
    </row>
    <row r="6685" spans="13:15" ht="21" customHeight="1" thickBot="1">
      <c r="M6685" s="119">
        <f>'اسماء العملاء'!A4293</f>
        <v>0</v>
      </c>
      <c r="N6685" s="120"/>
      <c r="O6685" s="58"/>
    </row>
    <row r="6686" spans="13:15" ht="21" customHeight="1" thickBot="1">
      <c r="M6686" s="119">
        <f>'اسماء العملاء'!A4294</f>
        <v>0</v>
      </c>
      <c r="N6686" s="120"/>
      <c r="O6686" s="58"/>
    </row>
    <row r="6687" spans="13:15" ht="21" customHeight="1" thickBot="1">
      <c r="M6687" s="119">
        <f>'اسماء العملاء'!A4295</f>
        <v>0</v>
      </c>
      <c r="N6687" s="120"/>
      <c r="O6687" s="58"/>
    </row>
    <row r="6688" spans="13:15" ht="21" customHeight="1" thickBot="1">
      <c r="M6688" s="119">
        <f>'اسماء العملاء'!A4296</f>
        <v>0</v>
      </c>
      <c r="N6688" s="120"/>
      <c r="O6688" s="58"/>
    </row>
    <row r="6689" spans="13:15" ht="21" customHeight="1" thickBot="1">
      <c r="M6689" s="119">
        <f>'اسماء العملاء'!A4297</f>
        <v>0</v>
      </c>
      <c r="N6689" s="120"/>
      <c r="O6689" s="58"/>
    </row>
    <row r="6690" spans="13:15" ht="21" customHeight="1" thickBot="1">
      <c r="M6690" s="119">
        <f>'اسماء العملاء'!A4298</f>
        <v>0</v>
      </c>
      <c r="N6690" s="120"/>
      <c r="O6690" s="58"/>
    </row>
    <row r="6691" spans="13:15" ht="21" customHeight="1" thickBot="1">
      <c r="M6691" s="119">
        <f>'اسماء العملاء'!A4299</f>
        <v>0</v>
      </c>
      <c r="N6691" s="120"/>
      <c r="O6691" s="58"/>
    </row>
    <row r="6692" spans="13:15" ht="21" customHeight="1" thickBot="1">
      <c r="M6692" s="119">
        <f>'اسماء العملاء'!A4300</f>
        <v>0</v>
      </c>
      <c r="N6692" s="120"/>
      <c r="O6692" s="58"/>
    </row>
    <row r="6693" spans="13:15" ht="21" customHeight="1" thickBot="1">
      <c r="M6693" s="119">
        <f>'اسماء العملاء'!A4301</f>
        <v>0</v>
      </c>
      <c r="N6693" s="120"/>
      <c r="O6693" s="58"/>
    </row>
    <row r="6694" spans="13:15" ht="21" customHeight="1" thickBot="1">
      <c r="M6694" s="119">
        <f>'اسماء العملاء'!A4302</f>
        <v>0</v>
      </c>
      <c r="N6694" s="120"/>
      <c r="O6694" s="58"/>
    </row>
    <row r="6695" spans="13:15" ht="21" customHeight="1" thickBot="1">
      <c r="M6695" s="119">
        <f>'اسماء العملاء'!A4303</f>
        <v>0</v>
      </c>
      <c r="N6695" s="120"/>
      <c r="O6695" s="58"/>
    </row>
    <row r="6696" spans="13:15" ht="21" customHeight="1" thickBot="1">
      <c r="M6696" s="119">
        <f>'اسماء العملاء'!A4304</f>
        <v>0</v>
      </c>
      <c r="N6696" s="120"/>
      <c r="O6696" s="58"/>
    </row>
    <row r="6697" spans="13:15" ht="21" customHeight="1" thickBot="1">
      <c r="M6697" s="119">
        <f>'اسماء العملاء'!A4305</f>
        <v>0</v>
      </c>
      <c r="N6697" s="120"/>
      <c r="O6697" s="58"/>
    </row>
    <row r="6698" spans="13:15" ht="21" customHeight="1" thickBot="1">
      <c r="M6698" s="119">
        <f>'اسماء العملاء'!A4306</f>
        <v>0</v>
      </c>
      <c r="N6698" s="120"/>
      <c r="O6698" s="58"/>
    </row>
    <row r="6699" spans="13:15" ht="21" customHeight="1" thickBot="1">
      <c r="M6699" s="119">
        <f>'اسماء العملاء'!A4307</f>
        <v>0</v>
      </c>
      <c r="N6699" s="120"/>
      <c r="O6699" s="58"/>
    </row>
    <row r="6700" spans="13:15" ht="21" customHeight="1" thickBot="1">
      <c r="M6700" s="119">
        <f>'اسماء العملاء'!A4308</f>
        <v>0</v>
      </c>
      <c r="N6700" s="120"/>
      <c r="O6700" s="58"/>
    </row>
    <row r="6701" spans="13:15" ht="21" customHeight="1" thickBot="1">
      <c r="M6701" s="119">
        <f>'اسماء العملاء'!A4309</f>
        <v>0</v>
      </c>
      <c r="N6701" s="120"/>
      <c r="O6701" s="58"/>
    </row>
    <row r="6702" spans="13:15" ht="21" customHeight="1" thickBot="1">
      <c r="M6702" s="119">
        <f>'اسماء العملاء'!A4310</f>
        <v>0</v>
      </c>
      <c r="N6702" s="120"/>
      <c r="O6702" s="58"/>
    </row>
    <row r="6703" spans="13:15" ht="21" customHeight="1" thickBot="1">
      <c r="M6703" s="119">
        <f>'اسماء العملاء'!A4311</f>
        <v>0</v>
      </c>
      <c r="N6703" s="120"/>
      <c r="O6703" s="58"/>
    </row>
    <row r="6704" spans="13:15" ht="21" customHeight="1" thickBot="1">
      <c r="M6704" s="119">
        <f>'اسماء العملاء'!A4312</f>
        <v>0</v>
      </c>
      <c r="N6704" s="120"/>
      <c r="O6704" s="58"/>
    </row>
    <row r="6705" spans="13:15" ht="21" customHeight="1" thickBot="1">
      <c r="M6705" s="119">
        <f>'اسماء العملاء'!A4313</f>
        <v>0</v>
      </c>
      <c r="N6705" s="120"/>
      <c r="O6705" s="58"/>
    </row>
    <row r="6706" spans="13:15" ht="21" customHeight="1" thickBot="1">
      <c r="M6706" s="119">
        <f>'اسماء العملاء'!A4314</f>
        <v>0</v>
      </c>
      <c r="N6706" s="120"/>
      <c r="O6706" s="58"/>
    </row>
    <row r="6707" spans="13:15" ht="21" customHeight="1" thickBot="1">
      <c r="M6707" s="119">
        <f>'اسماء العملاء'!A4315</f>
        <v>0</v>
      </c>
      <c r="N6707" s="120"/>
      <c r="O6707" s="58"/>
    </row>
    <row r="6708" spans="13:15" ht="21" customHeight="1" thickBot="1">
      <c r="M6708" s="119">
        <f>'اسماء العملاء'!A4316</f>
        <v>0</v>
      </c>
      <c r="N6708" s="120"/>
      <c r="O6708" s="58"/>
    </row>
    <row r="6709" spans="13:15" ht="21" customHeight="1" thickBot="1">
      <c r="M6709" s="119">
        <f>'اسماء العملاء'!A4317</f>
        <v>0</v>
      </c>
      <c r="N6709" s="120"/>
      <c r="O6709" s="58"/>
    </row>
    <row r="6710" spans="13:15" ht="21" customHeight="1" thickBot="1">
      <c r="M6710" s="119">
        <f>'اسماء العملاء'!A4318</f>
        <v>0</v>
      </c>
      <c r="N6710" s="120"/>
      <c r="O6710" s="58"/>
    </row>
    <row r="6711" spans="13:15" ht="21" customHeight="1" thickBot="1">
      <c r="M6711" s="119">
        <f>'اسماء العملاء'!A4319</f>
        <v>0</v>
      </c>
      <c r="N6711" s="120"/>
      <c r="O6711" s="58"/>
    </row>
    <row r="6712" spans="13:15" ht="21" customHeight="1" thickBot="1">
      <c r="M6712" s="119">
        <f>'اسماء العملاء'!A4320</f>
        <v>0</v>
      </c>
      <c r="N6712" s="120"/>
      <c r="O6712" s="58"/>
    </row>
    <row r="6713" spans="13:15" ht="21" customHeight="1" thickBot="1">
      <c r="M6713" s="119">
        <f>'اسماء العملاء'!A4321</f>
        <v>0</v>
      </c>
      <c r="N6713" s="120"/>
      <c r="O6713" s="58"/>
    </row>
    <row r="6714" spans="13:15" ht="21" customHeight="1" thickBot="1">
      <c r="M6714" s="119">
        <f>'اسماء العملاء'!A4322</f>
        <v>0</v>
      </c>
      <c r="N6714" s="120"/>
      <c r="O6714" s="58"/>
    </row>
    <row r="6715" spans="13:15" ht="21" customHeight="1" thickBot="1">
      <c r="M6715" s="119">
        <f>'اسماء العملاء'!A4323</f>
        <v>0</v>
      </c>
      <c r="N6715" s="120"/>
      <c r="O6715" s="58"/>
    </row>
    <row r="6716" spans="13:15" ht="21" customHeight="1" thickBot="1">
      <c r="M6716" s="119">
        <f>'اسماء العملاء'!A4324</f>
        <v>0</v>
      </c>
      <c r="N6716" s="120"/>
      <c r="O6716" s="58"/>
    </row>
    <row r="6717" spans="13:15" ht="21" customHeight="1" thickBot="1">
      <c r="M6717" s="119">
        <f>'اسماء العملاء'!A4325</f>
        <v>0</v>
      </c>
      <c r="N6717" s="120"/>
      <c r="O6717" s="58"/>
    </row>
    <row r="6718" spans="13:15" ht="21" customHeight="1" thickBot="1">
      <c r="M6718" s="119">
        <f>'اسماء العملاء'!A4326</f>
        <v>0</v>
      </c>
      <c r="N6718" s="120"/>
      <c r="O6718" s="58"/>
    </row>
    <row r="6719" spans="13:15" ht="21" customHeight="1" thickBot="1">
      <c r="M6719" s="119">
        <f>'اسماء العملاء'!A4327</f>
        <v>0</v>
      </c>
      <c r="N6719" s="120"/>
      <c r="O6719" s="58"/>
    </row>
    <row r="6720" spans="13:15" ht="21" customHeight="1" thickBot="1">
      <c r="M6720" s="119">
        <f>'اسماء العملاء'!A4328</f>
        <v>0</v>
      </c>
      <c r="N6720" s="120"/>
      <c r="O6720" s="58"/>
    </row>
    <row r="6721" spans="13:15" ht="21" customHeight="1" thickBot="1">
      <c r="M6721" s="119">
        <f>'اسماء العملاء'!A4329</f>
        <v>0</v>
      </c>
      <c r="N6721" s="120"/>
      <c r="O6721" s="58"/>
    </row>
    <row r="6722" spans="13:15" ht="21" customHeight="1" thickBot="1">
      <c r="M6722" s="119">
        <f>'اسماء العملاء'!A4330</f>
        <v>0</v>
      </c>
      <c r="N6722" s="120"/>
      <c r="O6722" s="58"/>
    </row>
    <row r="6723" spans="13:15" ht="21" customHeight="1" thickBot="1">
      <c r="M6723" s="119">
        <f>'اسماء العملاء'!A4331</f>
        <v>0</v>
      </c>
      <c r="N6723" s="120"/>
      <c r="O6723" s="58"/>
    </row>
    <row r="6724" spans="13:15" ht="21" customHeight="1" thickBot="1">
      <c r="M6724" s="119">
        <f>'اسماء العملاء'!A4332</f>
        <v>0</v>
      </c>
      <c r="N6724" s="120"/>
      <c r="O6724" s="58"/>
    </row>
    <row r="6725" spans="13:15" ht="21" customHeight="1" thickBot="1">
      <c r="M6725" s="119">
        <f>'اسماء العملاء'!A4333</f>
        <v>0</v>
      </c>
      <c r="N6725" s="120"/>
      <c r="O6725" s="58"/>
    </row>
    <row r="6726" spans="13:15" ht="21" customHeight="1" thickBot="1">
      <c r="M6726" s="119">
        <f>'اسماء العملاء'!A4334</f>
        <v>0</v>
      </c>
      <c r="N6726" s="120"/>
      <c r="O6726" s="58"/>
    </row>
    <row r="6727" spans="13:15" ht="21" customHeight="1" thickBot="1">
      <c r="M6727" s="119">
        <f>'اسماء العملاء'!A4335</f>
        <v>0</v>
      </c>
      <c r="N6727" s="120"/>
      <c r="O6727" s="58"/>
    </row>
    <row r="6728" spans="13:15" ht="21" customHeight="1" thickBot="1">
      <c r="M6728" s="119">
        <f>'اسماء العملاء'!A4336</f>
        <v>0</v>
      </c>
      <c r="N6728" s="120"/>
      <c r="O6728" s="58"/>
    </row>
    <row r="6729" spans="13:15" ht="21" customHeight="1" thickBot="1">
      <c r="M6729" s="119">
        <f>'اسماء العملاء'!A4337</f>
        <v>0</v>
      </c>
      <c r="N6729" s="120"/>
      <c r="O6729" s="58"/>
    </row>
    <row r="6730" spans="13:15" ht="21" customHeight="1" thickBot="1">
      <c r="M6730" s="119">
        <f>'اسماء العملاء'!A4338</f>
        <v>0</v>
      </c>
      <c r="N6730" s="120"/>
      <c r="O6730" s="58"/>
    </row>
    <row r="6731" spans="13:15" ht="21" customHeight="1" thickBot="1">
      <c r="M6731" s="119">
        <f>'اسماء العملاء'!A4339</f>
        <v>0</v>
      </c>
      <c r="N6731" s="120"/>
      <c r="O6731" s="58"/>
    </row>
    <row r="6732" spans="13:15" ht="21" customHeight="1" thickBot="1">
      <c r="M6732" s="119">
        <f>'اسماء العملاء'!A4340</f>
        <v>0</v>
      </c>
      <c r="N6732" s="120"/>
      <c r="O6732" s="58"/>
    </row>
    <row r="6733" spans="13:15" ht="21" customHeight="1" thickBot="1">
      <c r="M6733" s="119">
        <f>'اسماء العملاء'!A4341</f>
        <v>0</v>
      </c>
      <c r="N6733" s="120"/>
      <c r="O6733" s="58"/>
    </row>
    <row r="6734" spans="13:15" ht="21" customHeight="1" thickBot="1">
      <c r="M6734" s="119">
        <f>'اسماء العملاء'!A4342</f>
        <v>0</v>
      </c>
      <c r="N6734" s="120"/>
      <c r="O6734" s="58"/>
    </row>
    <row r="6735" spans="13:15" ht="21" customHeight="1" thickBot="1">
      <c r="M6735" s="119">
        <f>'اسماء العملاء'!A4343</f>
        <v>0</v>
      </c>
      <c r="N6735" s="120"/>
      <c r="O6735" s="58"/>
    </row>
    <row r="6736" spans="13:15" ht="21" customHeight="1" thickBot="1">
      <c r="M6736" s="119">
        <f>'اسماء العملاء'!A4344</f>
        <v>0</v>
      </c>
      <c r="N6736" s="120"/>
      <c r="O6736" s="58"/>
    </row>
    <row r="6737" spans="13:15" ht="21" customHeight="1" thickBot="1">
      <c r="M6737" s="119">
        <f>'اسماء العملاء'!A4345</f>
        <v>0</v>
      </c>
      <c r="N6737" s="120"/>
      <c r="O6737" s="58"/>
    </row>
    <row r="6738" spans="13:15" ht="21" customHeight="1" thickBot="1">
      <c r="M6738" s="119">
        <f>'اسماء العملاء'!A4346</f>
        <v>0</v>
      </c>
      <c r="N6738" s="120"/>
      <c r="O6738" s="58"/>
    </row>
    <row r="6739" spans="13:15" ht="21" customHeight="1" thickBot="1">
      <c r="M6739" s="119">
        <f>'اسماء العملاء'!A4347</f>
        <v>0</v>
      </c>
      <c r="N6739" s="120"/>
      <c r="O6739" s="58"/>
    </row>
    <row r="6740" spans="13:15" ht="21" customHeight="1" thickBot="1">
      <c r="M6740" s="119">
        <f>'اسماء العملاء'!A4348</f>
        <v>0</v>
      </c>
      <c r="N6740" s="120"/>
      <c r="O6740" s="58"/>
    </row>
    <row r="6741" spans="13:15" ht="21" customHeight="1" thickBot="1">
      <c r="M6741" s="119">
        <f>'اسماء العملاء'!A4349</f>
        <v>0</v>
      </c>
      <c r="N6741" s="120"/>
      <c r="O6741" s="58"/>
    </row>
    <row r="6742" spans="13:15" ht="21" customHeight="1" thickBot="1">
      <c r="M6742" s="119">
        <f>'اسماء العملاء'!A4350</f>
        <v>0</v>
      </c>
      <c r="N6742" s="120"/>
      <c r="O6742" s="58"/>
    </row>
    <row r="6743" spans="13:15" ht="21" customHeight="1" thickBot="1">
      <c r="M6743" s="119">
        <f>'اسماء العملاء'!A4351</f>
        <v>0</v>
      </c>
      <c r="N6743" s="120"/>
      <c r="O6743" s="58"/>
    </row>
    <row r="6744" spans="13:15" ht="21" customHeight="1" thickBot="1">
      <c r="M6744" s="119">
        <f>'اسماء العملاء'!A4352</f>
        <v>0</v>
      </c>
      <c r="N6744" s="120"/>
      <c r="O6744" s="58"/>
    </row>
    <row r="6745" spans="13:15" ht="21" customHeight="1" thickBot="1">
      <c r="M6745" s="119">
        <f>'اسماء العملاء'!A4353</f>
        <v>0</v>
      </c>
      <c r="N6745" s="120"/>
      <c r="O6745" s="58"/>
    </row>
    <row r="6746" spans="13:15" ht="21" customHeight="1" thickBot="1">
      <c r="M6746" s="119">
        <f>'اسماء العملاء'!A4354</f>
        <v>0</v>
      </c>
      <c r="N6746" s="120"/>
      <c r="O6746" s="58"/>
    </row>
    <row r="6747" spans="13:15" ht="21" customHeight="1" thickBot="1">
      <c r="M6747" s="119">
        <f>'اسماء العملاء'!A4355</f>
        <v>0</v>
      </c>
      <c r="N6747" s="120"/>
      <c r="O6747" s="58"/>
    </row>
    <row r="6748" spans="13:15" ht="21" customHeight="1" thickBot="1">
      <c r="M6748" s="119">
        <f>'اسماء العملاء'!A4356</f>
        <v>0</v>
      </c>
      <c r="N6748" s="120"/>
      <c r="O6748" s="58"/>
    </row>
    <row r="6749" spans="13:15" ht="21" customHeight="1" thickBot="1">
      <c r="M6749" s="119">
        <f>'اسماء العملاء'!A4357</f>
        <v>0</v>
      </c>
      <c r="N6749" s="120"/>
      <c r="O6749" s="58"/>
    </row>
    <row r="6750" spans="13:15" ht="21" customHeight="1" thickBot="1">
      <c r="M6750" s="119">
        <f>'اسماء العملاء'!A4358</f>
        <v>0</v>
      </c>
      <c r="N6750" s="120"/>
      <c r="O6750" s="58"/>
    </row>
    <row r="6751" spans="13:15" ht="21" customHeight="1" thickBot="1">
      <c r="M6751" s="119">
        <f>'اسماء العملاء'!A4359</f>
        <v>0</v>
      </c>
      <c r="N6751" s="120"/>
      <c r="O6751" s="58"/>
    </row>
    <row r="6752" spans="13:15" ht="21" customHeight="1" thickBot="1">
      <c r="M6752" s="119">
        <f>'اسماء العملاء'!A4360</f>
        <v>0</v>
      </c>
      <c r="N6752" s="120"/>
      <c r="O6752" s="58"/>
    </row>
    <row r="6753" spans="13:15" ht="21" customHeight="1" thickBot="1">
      <c r="M6753" s="119">
        <f>'اسماء العملاء'!A4361</f>
        <v>0</v>
      </c>
      <c r="N6753" s="120"/>
      <c r="O6753" s="58"/>
    </row>
    <row r="6754" spans="13:15" ht="21" customHeight="1" thickBot="1">
      <c r="M6754" s="119">
        <f>'اسماء العملاء'!A4362</f>
        <v>0</v>
      </c>
      <c r="N6754" s="120"/>
      <c r="O6754" s="58"/>
    </row>
    <row r="6755" spans="13:15" ht="21" customHeight="1" thickBot="1">
      <c r="M6755" s="119">
        <f>'اسماء العملاء'!A4363</f>
        <v>0</v>
      </c>
      <c r="N6755" s="120"/>
      <c r="O6755" s="58"/>
    </row>
    <row r="6756" spans="13:15" ht="21" customHeight="1" thickBot="1">
      <c r="M6756" s="119">
        <f>'اسماء العملاء'!A4364</f>
        <v>0</v>
      </c>
      <c r="N6756" s="120"/>
      <c r="O6756" s="58"/>
    </row>
    <row r="6757" spans="13:15" ht="21" customHeight="1" thickBot="1">
      <c r="M6757" s="119">
        <f>'اسماء العملاء'!A4365</f>
        <v>0</v>
      </c>
      <c r="N6757" s="120"/>
      <c r="O6757" s="58"/>
    </row>
    <row r="6758" spans="13:15" ht="21" customHeight="1" thickBot="1">
      <c r="M6758" s="119">
        <f>'اسماء العملاء'!A4366</f>
        <v>0</v>
      </c>
      <c r="N6758" s="120"/>
      <c r="O6758" s="58"/>
    </row>
    <row r="6759" spans="13:15" ht="21" customHeight="1" thickBot="1">
      <c r="M6759" s="119">
        <f>'اسماء العملاء'!A4367</f>
        <v>0</v>
      </c>
      <c r="N6759" s="120"/>
      <c r="O6759" s="58"/>
    </row>
    <row r="6760" spans="13:15" ht="21" customHeight="1" thickBot="1">
      <c r="M6760" s="119">
        <f>'اسماء العملاء'!A4368</f>
        <v>0</v>
      </c>
      <c r="N6760" s="120"/>
      <c r="O6760" s="58"/>
    </row>
    <row r="6761" spans="13:15" ht="21" customHeight="1" thickBot="1">
      <c r="M6761" s="119">
        <f>'اسماء العملاء'!A4369</f>
        <v>0</v>
      </c>
      <c r="N6761" s="120"/>
      <c r="O6761" s="58"/>
    </row>
    <row r="6762" spans="13:15" ht="21" customHeight="1" thickBot="1">
      <c r="M6762" s="119">
        <f>'اسماء العملاء'!A4370</f>
        <v>0</v>
      </c>
      <c r="N6762" s="120"/>
      <c r="O6762" s="58"/>
    </row>
    <row r="6763" spans="13:15" ht="21" customHeight="1" thickBot="1">
      <c r="M6763" s="119">
        <f>'اسماء العملاء'!A4371</f>
        <v>0</v>
      </c>
      <c r="N6763" s="120"/>
      <c r="O6763" s="58"/>
    </row>
    <row r="6764" spans="13:15" ht="21" customHeight="1" thickBot="1">
      <c r="M6764" s="119">
        <f>'اسماء العملاء'!A4372</f>
        <v>0</v>
      </c>
      <c r="N6764" s="120"/>
      <c r="O6764" s="58"/>
    </row>
    <row r="6765" spans="13:15" ht="21" customHeight="1" thickBot="1">
      <c r="M6765" s="119">
        <f>'اسماء العملاء'!A4373</f>
        <v>0</v>
      </c>
      <c r="N6765" s="120"/>
      <c r="O6765" s="58"/>
    </row>
    <row r="6766" spans="13:15" ht="21" customHeight="1" thickBot="1">
      <c r="M6766" s="119">
        <f>'اسماء العملاء'!A4374</f>
        <v>0</v>
      </c>
      <c r="N6766" s="120"/>
      <c r="O6766" s="58"/>
    </row>
    <row r="6767" spans="13:15" ht="21" customHeight="1" thickBot="1">
      <c r="M6767" s="119">
        <f>'اسماء العملاء'!A4375</f>
        <v>0</v>
      </c>
      <c r="N6767" s="120"/>
      <c r="O6767" s="58"/>
    </row>
    <row r="6768" spans="13:15" ht="21" customHeight="1" thickBot="1">
      <c r="M6768" s="119">
        <f>'اسماء العملاء'!A4376</f>
        <v>0</v>
      </c>
      <c r="N6768" s="120"/>
      <c r="O6768" s="58"/>
    </row>
    <row r="6769" spans="13:15" ht="21" customHeight="1" thickBot="1">
      <c r="M6769" s="119">
        <f>'اسماء العملاء'!A4377</f>
        <v>0</v>
      </c>
      <c r="N6769" s="120"/>
      <c r="O6769" s="58"/>
    </row>
    <row r="6770" spans="13:15" ht="21" customHeight="1" thickBot="1">
      <c r="M6770" s="119">
        <f>'اسماء العملاء'!A4378</f>
        <v>0</v>
      </c>
      <c r="N6770" s="120"/>
      <c r="O6770" s="58"/>
    </row>
    <row r="6771" spans="13:15" ht="21" customHeight="1" thickBot="1">
      <c r="M6771" s="119">
        <f>'اسماء العملاء'!A4379</f>
        <v>0</v>
      </c>
      <c r="N6771" s="120"/>
      <c r="O6771" s="58"/>
    </row>
    <row r="6772" spans="13:15" ht="21" customHeight="1" thickBot="1">
      <c r="M6772" s="119">
        <f>'اسماء العملاء'!A4380</f>
        <v>0</v>
      </c>
      <c r="N6772" s="120"/>
      <c r="O6772" s="58"/>
    </row>
    <row r="6773" spans="13:15" ht="21" customHeight="1" thickBot="1">
      <c r="M6773" s="119">
        <f>'اسماء العملاء'!A4381</f>
        <v>0</v>
      </c>
      <c r="N6773" s="120"/>
      <c r="O6773" s="58"/>
    </row>
    <row r="6774" spans="13:15" ht="21" customHeight="1" thickBot="1">
      <c r="M6774" s="119">
        <f>'اسماء العملاء'!A4382</f>
        <v>0</v>
      </c>
      <c r="N6774" s="120"/>
      <c r="O6774" s="58"/>
    </row>
    <row r="6775" spans="13:15" ht="21" customHeight="1" thickBot="1">
      <c r="M6775" s="119">
        <f>'اسماء العملاء'!A4383</f>
        <v>0</v>
      </c>
      <c r="N6775" s="120"/>
      <c r="O6775" s="58"/>
    </row>
    <row r="6776" spans="13:15" ht="21" customHeight="1" thickBot="1">
      <c r="M6776" s="119">
        <f>'اسماء العملاء'!A4384</f>
        <v>0</v>
      </c>
      <c r="N6776" s="120"/>
      <c r="O6776" s="58"/>
    </row>
    <row r="6777" spans="13:15" ht="21" customHeight="1" thickBot="1">
      <c r="M6777" s="119">
        <f>'اسماء العملاء'!A4385</f>
        <v>0</v>
      </c>
      <c r="N6777" s="120"/>
      <c r="O6777" s="58"/>
    </row>
    <row r="6778" spans="13:15" ht="21" customHeight="1" thickBot="1">
      <c r="M6778" s="119">
        <f>'اسماء العملاء'!A4386</f>
        <v>0</v>
      </c>
      <c r="N6778" s="120"/>
      <c r="O6778" s="58"/>
    </row>
    <row r="6779" spans="13:15" ht="21" customHeight="1" thickBot="1">
      <c r="M6779" s="119">
        <f>'اسماء العملاء'!A4387</f>
        <v>0</v>
      </c>
      <c r="N6779" s="120"/>
      <c r="O6779" s="58"/>
    </row>
    <row r="6780" spans="13:15" ht="21" customHeight="1" thickBot="1">
      <c r="M6780" s="119">
        <f>'اسماء العملاء'!A4388</f>
        <v>0</v>
      </c>
      <c r="N6780" s="120"/>
      <c r="O6780" s="58"/>
    </row>
    <row r="6781" spans="13:15" ht="21" customHeight="1" thickBot="1">
      <c r="M6781" s="119">
        <f>'اسماء العملاء'!A4389</f>
        <v>0</v>
      </c>
      <c r="N6781" s="120"/>
      <c r="O6781" s="58"/>
    </row>
    <row r="6782" spans="13:15" ht="21" customHeight="1" thickBot="1">
      <c r="M6782" s="119">
        <f>'اسماء العملاء'!A4390</f>
        <v>0</v>
      </c>
      <c r="N6782" s="120"/>
      <c r="O6782" s="58"/>
    </row>
    <row r="6783" spans="13:15" ht="21" customHeight="1" thickBot="1">
      <c r="M6783" s="119">
        <f>'اسماء العملاء'!A4391</f>
        <v>0</v>
      </c>
      <c r="N6783" s="120"/>
      <c r="O6783" s="58"/>
    </row>
    <row r="6784" spans="13:15" ht="21" customHeight="1" thickBot="1">
      <c r="M6784" s="119">
        <f>'اسماء العملاء'!A4392</f>
        <v>0</v>
      </c>
      <c r="N6784" s="120"/>
      <c r="O6784" s="58"/>
    </row>
    <row r="6785" spans="13:15" ht="21" customHeight="1" thickBot="1">
      <c r="M6785" s="119">
        <f>'اسماء العملاء'!A4393</f>
        <v>0</v>
      </c>
      <c r="N6785" s="120"/>
      <c r="O6785" s="58"/>
    </row>
    <row r="6786" spans="13:15" ht="21" customHeight="1" thickBot="1">
      <c r="M6786" s="119">
        <f>'اسماء العملاء'!A4394</f>
        <v>0</v>
      </c>
      <c r="N6786" s="120"/>
      <c r="O6786" s="58"/>
    </row>
    <row r="6787" spans="13:15" ht="21" customHeight="1" thickBot="1">
      <c r="M6787" s="119">
        <f>'اسماء العملاء'!A4395</f>
        <v>0</v>
      </c>
      <c r="N6787" s="120"/>
      <c r="O6787" s="58"/>
    </row>
    <row r="6788" spans="13:15" ht="21" customHeight="1" thickBot="1">
      <c r="M6788" s="119">
        <f>'اسماء العملاء'!A4396</f>
        <v>0</v>
      </c>
      <c r="N6788" s="120"/>
      <c r="O6788" s="58"/>
    </row>
    <row r="6789" spans="13:15" ht="21" customHeight="1" thickBot="1">
      <c r="M6789" s="119">
        <f>'اسماء العملاء'!A4397</f>
        <v>0</v>
      </c>
      <c r="N6789" s="120"/>
      <c r="O6789" s="58"/>
    </row>
    <row r="6790" spans="13:15" ht="21" customHeight="1" thickBot="1">
      <c r="M6790" s="119">
        <f>'اسماء العملاء'!A4398</f>
        <v>0</v>
      </c>
      <c r="N6790" s="120"/>
      <c r="O6790" s="58"/>
    </row>
    <row r="6791" spans="13:15" ht="21" customHeight="1" thickBot="1">
      <c r="M6791" s="119">
        <f>'اسماء العملاء'!A4399</f>
        <v>0</v>
      </c>
      <c r="N6791" s="120"/>
      <c r="O6791" s="58"/>
    </row>
    <row r="6792" spans="13:15" ht="21" customHeight="1" thickBot="1">
      <c r="M6792" s="119">
        <f>'اسماء العملاء'!A4400</f>
        <v>0</v>
      </c>
      <c r="N6792" s="120"/>
      <c r="O6792" s="58"/>
    </row>
    <row r="6793" spans="13:15" ht="21" customHeight="1" thickBot="1">
      <c r="M6793" s="119">
        <f>'اسماء العملاء'!A4401</f>
        <v>0</v>
      </c>
      <c r="N6793" s="120"/>
      <c r="O6793" s="58"/>
    </row>
    <row r="6794" spans="13:15" ht="21" customHeight="1" thickBot="1">
      <c r="M6794" s="119">
        <f>'اسماء العملاء'!A4402</f>
        <v>0</v>
      </c>
      <c r="N6794" s="120"/>
      <c r="O6794" s="58"/>
    </row>
    <row r="6795" spans="13:15" ht="21" customHeight="1" thickBot="1">
      <c r="M6795" s="119">
        <f>'اسماء العملاء'!A4403</f>
        <v>0</v>
      </c>
      <c r="N6795" s="120"/>
      <c r="O6795" s="58"/>
    </row>
    <row r="6796" spans="13:15" ht="21" customHeight="1" thickBot="1">
      <c r="M6796" s="119">
        <f>'اسماء العملاء'!A4404</f>
        <v>0</v>
      </c>
      <c r="N6796" s="120"/>
      <c r="O6796" s="58"/>
    </row>
    <row r="6797" spans="13:15" ht="21" customHeight="1" thickBot="1">
      <c r="M6797" s="119">
        <f>'اسماء العملاء'!A4405</f>
        <v>0</v>
      </c>
      <c r="N6797" s="120"/>
      <c r="O6797" s="58"/>
    </row>
    <row r="6798" spans="13:15" ht="21" customHeight="1" thickBot="1">
      <c r="M6798" s="119">
        <f>'اسماء العملاء'!A4406</f>
        <v>0</v>
      </c>
      <c r="N6798" s="120"/>
      <c r="O6798" s="58"/>
    </row>
    <row r="6799" spans="13:15" ht="21" customHeight="1" thickBot="1">
      <c r="M6799" s="119">
        <f>'اسماء العملاء'!A4407</f>
        <v>0</v>
      </c>
      <c r="N6799" s="120"/>
      <c r="O6799" s="58"/>
    </row>
    <row r="6800" spans="13:15" ht="21" customHeight="1" thickBot="1">
      <c r="M6800" s="119">
        <f>'اسماء العملاء'!A4408</f>
        <v>0</v>
      </c>
      <c r="N6800" s="120"/>
      <c r="O6800" s="58"/>
    </row>
    <row r="6801" spans="13:15" ht="21" customHeight="1" thickBot="1">
      <c r="M6801" s="119">
        <f>'اسماء العملاء'!A4409</f>
        <v>0</v>
      </c>
      <c r="N6801" s="120"/>
      <c r="O6801" s="58"/>
    </row>
    <row r="6802" spans="13:15" ht="21" customHeight="1" thickBot="1">
      <c r="M6802" s="119">
        <f>'اسماء العملاء'!A4410</f>
        <v>0</v>
      </c>
      <c r="N6802" s="120"/>
      <c r="O6802" s="58"/>
    </row>
    <row r="6803" spans="13:15" ht="21" customHeight="1" thickBot="1">
      <c r="M6803" s="119">
        <f>'اسماء العملاء'!A4411</f>
        <v>0</v>
      </c>
      <c r="N6803" s="120"/>
      <c r="O6803" s="58"/>
    </row>
    <row r="6804" spans="13:15" ht="21" customHeight="1" thickBot="1">
      <c r="M6804" s="119">
        <f>'اسماء العملاء'!A4412</f>
        <v>0</v>
      </c>
      <c r="N6804" s="120"/>
      <c r="O6804" s="58"/>
    </row>
    <row r="6805" spans="13:15" ht="21" customHeight="1" thickBot="1">
      <c r="M6805" s="119">
        <f>'اسماء العملاء'!A4413</f>
        <v>0</v>
      </c>
      <c r="N6805" s="120"/>
      <c r="O6805" s="58"/>
    </row>
    <row r="6806" spans="13:15" ht="21" customHeight="1" thickBot="1">
      <c r="M6806" s="119">
        <f>'اسماء العملاء'!A4414</f>
        <v>0</v>
      </c>
      <c r="N6806" s="120"/>
      <c r="O6806" s="58"/>
    </row>
    <row r="6807" spans="13:15" ht="21" customHeight="1" thickBot="1">
      <c r="M6807" s="119">
        <f>'اسماء العملاء'!A4415</f>
        <v>0</v>
      </c>
      <c r="N6807" s="120"/>
      <c r="O6807" s="58"/>
    </row>
    <row r="6808" spans="13:15" ht="21" customHeight="1" thickBot="1">
      <c r="M6808" s="119">
        <f>'اسماء العملاء'!A4416</f>
        <v>0</v>
      </c>
      <c r="N6808" s="120"/>
      <c r="O6808" s="58"/>
    </row>
    <row r="6809" spans="13:15" ht="21" customHeight="1" thickBot="1">
      <c r="M6809" s="119">
        <f>'اسماء العملاء'!A4417</f>
        <v>0</v>
      </c>
      <c r="N6809" s="120"/>
      <c r="O6809" s="58"/>
    </row>
    <row r="6810" spans="13:15" ht="21" customHeight="1" thickBot="1">
      <c r="M6810" s="119">
        <f>'اسماء العملاء'!A4418</f>
        <v>0</v>
      </c>
      <c r="N6810" s="120"/>
      <c r="O6810" s="58"/>
    </row>
    <row r="6811" spans="13:15" ht="21" customHeight="1" thickBot="1">
      <c r="M6811" s="119">
        <f>'اسماء العملاء'!A4419</f>
        <v>0</v>
      </c>
      <c r="N6811" s="120"/>
      <c r="O6811" s="58"/>
    </row>
    <row r="6812" spans="13:15" ht="21" customHeight="1" thickBot="1">
      <c r="M6812" s="119">
        <f>'اسماء العملاء'!A4420</f>
        <v>0</v>
      </c>
      <c r="N6812" s="120"/>
      <c r="O6812" s="58"/>
    </row>
    <row r="6813" spans="13:15" ht="21" customHeight="1" thickBot="1">
      <c r="M6813" s="119">
        <f>'اسماء العملاء'!A4421</f>
        <v>0</v>
      </c>
      <c r="N6813" s="120"/>
      <c r="O6813" s="58"/>
    </row>
    <row r="6814" spans="13:15" ht="21" customHeight="1" thickBot="1">
      <c r="M6814" s="119">
        <f>'اسماء العملاء'!A4422</f>
        <v>0</v>
      </c>
      <c r="N6814" s="120"/>
      <c r="O6814" s="58"/>
    </row>
    <row r="6815" spans="13:15" ht="21" customHeight="1" thickBot="1">
      <c r="M6815" s="119">
        <f>'اسماء العملاء'!A4423</f>
        <v>0</v>
      </c>
      <c r="N6815" s="120"/>
      <c r="O6815" s="58"/>
    </row>
    <row r="6816" spans="13:15" ht="21" customHeight="1" thickBot="1">
      <c r="M6816" s="119">
        <f>'اسماء العملاء'!A4424</f>
        <v>0</v>
      </c>
      <c r="N6816" s="120"/>
      <c r="O6816" s="58"/>
    </row>
    <row r="6817" spans="13:15" ht="21" customHeight="1" thickBot="1">
      <c r="M6817" s="119">
        <f>'اسماء العملاء'!A4425</f>
        <v>0</v>
      </c>
      <c r="N6817" s="120"/>
      <c r="O6817" s="58"/>
    </row>
    <row r="6818" spans="13:15" ht="21" customHeight="1" thickBot="1">
      <c r="M6818" s="119">
        <f>'اسماء العملاء'!A4426</f>
        <v>0</v>
      </c>
      <c r="N6818" s="120"/>
      <c r="O6818" s="58"/>
    </row>
    <row r="6819" spans="13:15" ht="21" customHeight="1" thickBot="1">
      <c r="M6819" s="119">
        <f>'اسماء العملاء'!A4427</f>
        <v>0</v>
      </c>
      <c r="N6819" s="120"/>
      <c r="O6819" s="58"/>
    </row>
    <row r="6820" spans="13:15" ht="21" customHeight="1" thickBot="1">
      <c r="M6820" s="119">
        <f>'اسماء العملاء'!A4428</f>
        <v>0</v>
      </c>
      <c r="N6820" s="120"/>
      <c r="O6820" s="58"/>
    </row>
    <row r="6821" spans="13:15" ht="21" customHeight="1" thickBot="1">
      <c r="M6821" s="119">
        <f>'اسماء العملاء'!A4429</f>
        <v>0</v>
      </c>
      <c r="N6821" s="120"/>
      <c r="O6821" s="58"/>
    </row>
    <row r="6822" spans="13:15" ht="21" customHeight="1" thickBot="1">
      <c r="M6822" s="119">
        <f>'اسماء العملاء'!A4430</f>
        <v>0</v>
      </c>
      <c r="N6822" s="120"/>
      <c r="O6822" s="58"/>
    </row>
    <row r="6823" spans="13:15" ht="21" customHeight="1" thickBot="1">
      <c r="M6823" s="119">
        <f>'اسماء العملاء'!A4431</f>
        <v>0</v>
      </c>
      <c r="N6823" s="120"/>
      <c r="O6823" s="58"/>
    </row>
    <row r="6824" spans="13:15" ht="21" customHeight="1" thickBot="1">
      <c r="M6824" s="119">
        <f>'اسماء العملاء'!A4432</f>
        <v>0</v>
      </c>
      <c r="N6824" s="120"/>
      <c r="O6824" s="58"/>
    </row>
    <row r="6825" spans="13:15" ht="21" customHeight="1" thickBot="1">
      <c r="M6825" s="119">
        <f>'اسماء العملاء'!A4433</f>
        <v>0</v>
      </c>
      <c r="N6825" s="120"/>
      <c r="O6825" s="58"/>
    </row>
    <row r="6826" spans="13:15" ht="21" customHeight="1" thickBot="1">
      <c r="M6826" s="119">
        <f>'اسماء العملاء'!A4434</f>
        <v>0</v>
      </c>
      <c r="N6826" s="120"/>
      <c r="O6826" s="58"/>
    </row>
    <row r="6827" spans="13:15" ht="21" customHeight="1" thickBot="1">
      <c r="M6827" s="119">
        <f>'اسماء العملاء'!A4435</f>
        <v>0</v>
      </c>
      <c r="N6827" s="120"/>
      <c r="O6827" s="58"/>
    </row>
    <row r="6828" spans="13:15" ht="21" customHeight="1" thickBot="1">
      <c r="M6828" s="119">
        <f>'اسماء العملاء'!A4436</f>
        <v>0</v>
      </c>
      <c r="N6828" s="120"/>
      <c r="O6828" s="58"/>
    </row>
    <row r="6829" spans="13:15" ht="21" customHeight="1" thickBot="1">
      <c r="M6829" s="119">
        <f>'اسماء العملاء'!A4437</f>
        <v>0</v>
      </c>
      <c r="N6829" s="120"/>
      <c r="O6829" s="58"/>
    </row>
    <row r="6830" spans="13:15" ht="21" customHeight="1" thickBot="1">
      <c r="M6830" s="119">
        <f>'اسماء العملاء'!A4438</f>
        <v>0</v>
      </c>
      <c r="N6830" s="120"/>
      <c r="O6830" s="58"/>
    </row>
    <row r="6831" spans="13:15" ht="21" customHeight="1" thickBot="1">
      <c r="M6831" s="119">
        <f>'اسماء العملاء'!A4439</f>
        <v>0</v>
      </c>
      <c r="N6831" s="120"/>
      <c r="O6831" s="58"/>
    </row>
    <row r="6832" spans="13:15" ht="21" customHeight="1" thickBot="1">
      <c r="M6832" s="119">
        <f>'اسماء العملاء'!A4440</f>
        <v>0</v>
      </c>
      <c r="N6832" s="120"/>
      <c r="O6832" s="58"/>
    </row>
    <row r="6833" spans="13:15" ht="21" customHeight="1" thickBot="1">
      <c r="M6833" s="119">
        <f>'اسماء العملاء'!A4441</f>
        <v>0</v>
      </c>
      <c r="N6833" s="120"/>
      <c r="O6833" s="58"/>
    </row>
    <row r="6834" spans="13:15" ht="21" customHeight="1" thickBot="1">
      <c r="M6834" s="119">
        <f>'اسماء العملاء'!A4442</f>
        <v>0</v>
      </c>
      <c r="N6834" s="120"/>
      <c r="O6834" s="58"/>
    </row>
    <row r="6835" spans="13:15" ht="21" customHeight="1" thickBot="1">
      <c r="M6835" s="119">
        <f>'اسماء العملاء'!A4443</f>
        <v>0</v>
      </c>
      <c r="N6835" s="120"/>
      <c r="O6835" s="58"/>
    </row>
    <row r="6836" spans="13:15" ht="21" customHeight="1" thickBot="1">
      <c r="M6836" s="119">
        <f>'اسماء العملاء'!A4444</f>
        <v>0</v>
      </c>
      <c r="N6836" s="120"/>
      <c r="O6836" s="58"/>
    </row>
    <row r="6837" spans="13:15" ht="21" customHeight="1" thickBot="1">
      <c r="M6837" s="119">
        <f>'اسماء العملاء'!A4445</f>
        <v>0</v>
      </c>
      <c r="N6837" s="120"/>
      <c r="O6837" s="58"/>
    </row>
    <row r="6838" spans="13:15" ht="21" customHeight="1" thickBot="1">
      <c r="M6838" s="119">
        <f>'اسماء العملاء'!A4446</f>
        <v>0</v>
      </c>
      <c r="N6838" s="120"/>
      <c r="O6838" s="58"/>
    </row>
    <row r="6839" spans="13:15" ht="21" customHeight="1" thickBot="1">
      <c r="M6839" s="119">
        <f>'اسماء العملاء'!A4447</f>
        <v>0</v>
      </c>
      <c r="N6839" s="120"/>
      <c r="O6839" s="58"/>
    </row>
    <row r="6840" spans="13:15" ht="21" customHeight="1" thickBot="1">
      <c r="M6840" s="119">
        <f>'اسماء العملاء'!A4448</f>
        <v>0</v>
      </c>
      <c r="N6840" s="120"/>
      <c r="O6840" s="58"/>
    </row>
    <row r="6841" spans="13:15" ht="21" customHeight="1" thickBot="1">
      <c r="M6841" s="119">
        <f>'اسماء العملاء'!A4449</f>
        <v>0</v>
      </c>
      <c r="N6841" s="120"/>
      <c r="O6841" s="58"/>
    </row>
    <row r="6842" spans="13:15" ht="21" customHeight="1" thickBot="1">
      <c r="M6842" s="119">
        <f>'اسماء العملاء'!A4450</f>
        <v>0</v>
      </c>
      <c r="N6842" s="120"/>
      <c r="O6842" s="58"/>
    </row>
    <row r="6843" spans="13:15" ht="21" customHeight="1" thickBot="1">
      <c r="M6843" s="119">
        <f>'اسماء العملاء'!A4451</f>
        <v>0</v>
      </c>
      <c r="N6843" s="120"/>
      <c r="O6843" s="58"/>
    </row>
    <row r="6844" spans="13:15" ht="21" customHeight="1" thickBot="1">
      <c r="M6844" s="119">
        <f>'اسماء العملاء'!A4452</f>
        <v>0</v>
      </c>
      <c r="N6844" s="120"/>
      <c r="O6844" s="58"/>
    </row>
    <row r="6845" spans="13:15" ht="21" customHeight="1" thickBot="1">
      <c r="M6845" s="119">
        <f>'اسماء العملاء'!A4453</f>
        <v>0</v>
      </c>
      <c r="N6845" s="120"/>
      <c r="O6845" s="58"/>
    </row>
    <row r="6846" spans="13:15" ht="21" customHeight="1" thickBot="1">
      <c r="M6846" s="119">
        <f>'اسماء العملاء'!A4454</f>
        <v>0</v>
      </c>
      <c r="N6846" s="120"/>
      <c r="O6846" s="58"/>
    </row>
    <row r="6847" spans="13:15" ht="21" customHeight="1" thickBot="1">
      <c r="M6847" s="119">
        <f>'اسماء العملاء'!A4455</f>
        <v>0</v>
      </c>
      <c r="N6847" s="120"/>
      <c r="O6847" s="58"/>
    </row>
    <row r="6848" spans="13:15" ht="21" customHeight="1" thickBot="1">
      <c r="M6848" s="119">
        <f>'اسماء العملاء'!A4456</f>
        <v>0</v>
      </c>
      <c r="N6848" s="120"/>
      <c r="O6848" s="58"/>
    </row>
    <row r="6849" spans="13:15" ht="21" customHeight="1" thickBot="1">
      <c r="M6849" s="119">
        <f>'اسماء العملاء'!A4457</f>
        <v>0</v>
      </c>
      <c r="N6849" s="120"/>
      <c r="O6849" s="58"/>
    </row>
    <row r="6850" spans="13:15" ht="21" customHeight="1" thickBot="1">
      <c r="M6850" s="119">
        <f>'اسماء العملاء'!A4458</f>
        <v>0</v>
      </c>
      <c r="N6850" s="120"/>
      <c r="O6850" s="58"/>
    </row>
    <row r="6851" spans="13:15" ht="21" customHeight="1" thickBot="1">
      <c r="M6851" s="119">
        <f>'اسماء العملاء'!A4459</f>
        <v>0</v>
      </c>
      <c r="N6851" s="120"/>
      <c r="O6851" s="58"/>
    </row>
    <row r="6852" spans="13:15" ht="21" customHeight="1" thickBot="1">
      <c r="M6852" s="119">
        <f>'اسماء العملاء'!A4460</f>
        <v>0</v>
      </c>
      <c r="N6852" s="120"/>
      <c r="O6852" s="58"/>
    </row>
    <row r="6853" spans="13:15" ht="21" customHeight="1" thickBot="1">
      <c r="M6853" s="119">
        <f>'اسماء العملاء'!A4461</f>
        <v>0</v>
      </c>
      <c r="N6853" s="120"/>
      <c r="O6853" s="58"/>
    </row>
    <row r="6854" spans="13:15" ht="21" customHeight="1" thickBot="1">
      <c r="M6854" s="119">
        <f>'اسماء العملاء'!A4462</f>
        <v>0</v>
      </c>
      <c r="N6854" s="120"/>
      <c r="O6854" s="58"/>
    </row>
    <row r="6855" spans="13:15" ht="21" customHeight="1" thickBot="1">
      <c r="M6855" s="119">
        <f>'اسماء العملاء'!A4463</f>
        <v>0</v>
      </c>
      <c r="N6855" s="120"/>
      <c r="O6855" s="58"/>
    </row>
    <row r="6856" spans="13:15" ht="21" customHeight="1" thickBot="1">
      <c r="M6856" s="119">
        <f>'اسماء العملاء'!A4464</f>
        <v>0</v>
      </c>
      <c r="N6856" s="120"/>
      <c r="O6856" s="58"/>
    </row>
    <row r="6857" spans="13:15" ht="21" customHeight="1" thickBot="1">
      <c r="M6857" s="119">
        <f>'اسماء العملاء'!A4465</f>
        <v>0</v>
      </c>
      <c r="N6857" s="120"/>
      <c r="O6857" s="58"/>
    </row>
    <row r="6858" spans="13:15" ht="21" customHeight="1" thickBot="1">
      <c r="M6858" s="119">
        <f>'اسماء العملاء'!A4466</f>
        <v>0</v>
      </c>
      <c r="N6858" s="120"/>
      <c r="O6858" s="58"/>
    </row>
    <row r="6859" spans="13:15" ht="21" customHeight="1" thickBot="1">
      <c r="M6859" s="119">
        <f>'اسماء العملاء'!A4467</f>
        <v>0</v>
      </c>
      <c r="N6859" s="120"/>
      <c r="O6859" s="58"/>
    </row>
    <row r="6860" spans="13:15" ht="21" customHeight="1" thickBot="1">
      <c r="M6860" s="119">
        <f>'اسماء العملاء'!A4468</f>
        <v>0</v>
      </c>
      <c r="N6860" s="120"/>
      <c r="O6860" s="58"/>
    </row>
    <row r="6861" spans="13:15" ht="21" customHeight="1" thickBot="1">
      <c r="M6861" s="119">
        <f>'اسماء العملاء'!A4469</f>
        <v>0</v>
      </c>
      <c r="N6861" s="120"/>
      <c r="O6861" s="58"/>
    </row>
    <row r="6862" spans="13:15" ht="21" customHeight="1" thickBot="1">
      <c r="M6862" s="119">
        <f>'اسماء العملاء'!A4470</f>
        <v>0</v>
      </c>
      <c r="N6862" s="120"/>
      <c r="O6862" s="58"/>
    </row>
    <row r="6863" spans="13:15" ht="21" customHeight="1" thickBot="1">
      <c r="M6863" s="119">
        <f>'اسماء العملاء'!A4471</f>
        <v>0</v>
      </c>
      <c r="N6863" s="120"/>
      <c r="O6863" s="58"/>
    </row>
    <row r="6864" spans="13:15" ht="21" customHeight="1" thickBot="1">
      <c r="M6864" s="119">
        <f>'اسماء العملاء'!A4472</f>
        <v>0</v>
      </c>
      <c r="N6864" s="120"/>
      <c r="O6864" s="58"/>
    </row>
    <row r="6865" spans="13:15" ht="21" customHeight="1" thickBot="1">
      <c r="M6865" s="119">
        <f>'اسماء العملاء'!A4473</f>
        <v>0</v>
      </c>
      <c r="N6865" s="120"/>
      <c r="O6865" s="58"/>
    </row>
    <row r="6866" spans="13:15" ht="21" customHeight="1" thickBot="1">
      <c r="M6866" s="119">
        <f>'اسماء العملاء'!A4474</f>
        <v>0</v>
      </c>
      <c r="N6866" s="120"/>
      <c r="O6866" s="58"/>
    </row>
    <row r="6867" spans="13:15" ht="21" customHeight="1" thickBot="1">
      <c r="M6867" s="119">
        <f>'اسماء العملاء'!A4475</f>
        <v>0</v>
      </c>
      <c r="N6867" s="120"/>
      <c r="O6867" s="58"/>
    </row>
    <row r="6868" spans="13:15" ht="21" customHeight="1" thickBot="1">
      <c r="M6868" s="119">
        <f>'اسماء العملاء'!A4476</f>
        <v>0</v>
      </c>
      <c r="N6868" s="120"/>
      <c r="O6868" s="58"/>
    </row>
    <row r="6869" spans="13:15" ht="21" customHeight="1" thickBot="1">
      <c r="M6869" s="119">
        <f>'اسماء العملاء'!A4477</f>
        <v>0</v>
      </c>
      <c r="N6869" s="120"/>
      <c r="O6869" s="58"/>
    </row>
    <row r="6870" spans="13:15" ht="21" customHeight="1" thickBot="1">
      <c r="M6870" s="119">
        <f>'اسماء العملاء'!A4478</f>
        <v>0</v>
      </c>
      <c r="N6870" s="120"/>
      <c r="O6870" s="58"/>
    </row>
    <row r="6871" spans="13:15" ht="21" customHeight="1" thickBot="1">
      <c r="M6871" s="119">
        <f>'اسماء العملاء'!A4479</f>
        <v>0</v>
      </c>
      <c r="N6871" s="120"/>
      <c r="O6871" s="58"/>
    </row>
    <row r="6872" spans="13:15" ht="21" customHeight="1" thickBot="1">
      <c r="M6872" s="119">
        <f>'اسماء العملاء'!A4480</f>
        <v>0</v>
      </c>
      <c r="N6872" s="120"/>
      <c r="O6872" s="58"/>
    </row>
    <row r="6873" spans="13:15" ht="21" customHeight="1" thickBot="1">
      <c r="M6873" s="119">
        <f>'اسماء العملاء'!A4481</f>
        <v>0</v>
      </c>
      <c r="N6873" s="120"/>
      <c r="O6873" s="58"/>
    </row>
    <row r="6874" spans="13:15" ht="21" customHeight="1" thickBot="1">
      <c r="M6874" s="119">
        <f>'اسماء العملاء'!A4482</f>
        <v>0</v>
      </c>
      <c r="N6874" s="120"/>
      <c r="O6874" s="58"/>
    </row>
    <row r="6875" spans="13:15" ht="21" customHeight="1" thickBot="1">
      <c r="M6875" s="119">
        <f>'اسماء العملاء'!A4483</f>
        <v>0</v>
      </c>
      <c r="N6875" s="120"/>
      <c r="O6875" s="58"/>
    </row>
    <row r="6876" spans="13:15" ht="21" customHeight="1" thickBot="1">
      <c r="M6876" s="119">
        <f>'اسماء العملاء'!A4484</f>
        <v>0</v>
      </c>
      <c r="N6876" s="120"/>
      <c r="O6876" s="58"/>
    </row>
    <row r="6877" spans="13:15" ht="21" customHeight="1" thickBot="1">
      <c r="M6877" s="119">
        <f>'اسماء العملاء'!A4485</f>
        <v>0</v>
      </c>
      <c r="N6877" s="120"/>
      <c r="O6877" s="58"/>
    </row>
    <row r="6878" spans="13:15" ht="21" customHeight="1" thickBot="1">
      <c r="M6878" s="119">
        <f>'اسماء العملاء'!A4486</f>
        <v>0</v>
      </c>
      <c r="N6878" s="120"/>
      <c r="O6878" s="58"/>
    </row>
    <row r="6879" spans="13:15" ht="21" customHeight="1" thickBot="1">
      <c r="M6879" s="119">
        <f>'اسماء العملاء'!A4487</f>
        <v>0</v>
      </c>
      <c r="N6879" s="120"/>
      <c r="O6879" s="58"/>
    </row>
    <row r="6880" spans="13:15" ht="21" customHeight="1" thickBot="1">
      <c r="M6880" s="119">
        <f>'اسماء العملاء'!A4488</f>
        <v>0</v>
      </c>
      <c r="N6880" s="120"/>
      <c r="O6880" s="58"/>
    </row>
    <row r="6881" spans="13:15" ht="21" customHeight="1" thickBot="1">
      <c r="M6881" s="119">
        <f>'اسماء العملاء'!A4489</f>
        <v>0</v>
      </c>
      <c r="N6881" s="120"/>
      <c r="O6881" s="58"/>
    </row>
    <row r="6882" spans="13:15" ht="21" customHeight="1" thickBot="1">
      <c r="M6882" s="119">
        <f>'اسماء العملاء'!A4490</f>
        <v>0</v>
      </c>
      <c r="N6882" s="120"/>
      <c r="O6882" s="58"/>
    </row>
    <row r="6883" spans="13:15" ht="21" customHeight="1" thickBot="1">
      <c r="M6883" s="119">
        <f>'اسماء العملاء'!A4491</f>
        <v>0</v>
      </c>
      <c r="N6883" s="120"/>
      <c r="O6883" s="58"/>
    </row>
    <row r="6884" spans="13:15" ht="21" customHeight="1" thickBot="1">
      <c r="M6884" s="119">
        <f>'اسماء العملاء'!A4492</f>
        <v>0</v>
      </c>
      <c r="N6884" s="120"/>
      <c r="O6884" s="58"/>
    </row>
    <row r="6885" spans="13:15" ht="21" customHeight="1" thickBot="1">
      <c r="M6885" s="119">
        <f>'اسماء العملاء'!A4493</f>
        <v>0</v>
      </c>
      <c r="N6885" s="120"/>
      <c r="O6885" s="58"/>
    </row>
    <row r="6886" spans="13:15" ht="21" customHeight="1" thickBot="1">
      <c r="M6886" s="119">
        <f>'اسماء العملاء'!A4494</f>
        <v>0</v>
      </c>
      <c r="N6886" s="120"/>
      <c r="O6886" s="58"/>
    </row>
    <row r="6887" spans="13:15" ht="21" customHeight="1" thickBot="1">
      <c r="M6887" s="119">
        <f>'اسماء العملاء'!A4495</f>
        <v>0</v>
      </c>
      <c r="N6887" s="120"/>
      <c r="O6887" s="58"/>
    </row>
    <row r="6888" spans="13:15" ht="21" customHeight="1" thickBot="1">
      <c r="M6888" s="119">
        <f>'اسماء العملاء'!A4496</f>
        <v>0</v>
      </c>
      <c r="N6888" s="120"/>
      <c r="O6888" s="58"/>
    </row>
    <row r="6889" spans="13:15" ht="21" customHeight="1" thickBot="1">
      <c r="M6889" s="119">
        <f>'اسماء العملاء'!A4497</f>
        <v>0</v>
      </c>
      <c r="N6889" s="120"/>
      <c r="O6889" s="58"/>
    </row>
    <row r="6890" spans="13:15" ht="21" customHeight="1" thickBot="1">
      <c r="M6890" s="119">
        <f>'اسماء العملاء'!A4498</f>
        <v>0</v>
      </c>
      <c r="N6890" s="120"/>
      <c r="O6890" s="58"/>
    </row>
    <row r="6891" spans="13:15" ht="21" customHeight="1" thickBot="1">
      <c r="M6891" s="119">
        <f>'اسماء العملاء'!A4499</f>
        <v>0</v>
      </c>
      <c r="N6891" s="120"/>
      <c r="O6891" s="58"/>
    </row>
    <row r="6892" spans="13:15" ht="21" customHeight="1" thickBot="1">
      <c r="M6892" s="119">
        <f>'اسماء العملاء'!A4500</f>
        <v>0</v>
      </c>
      <c r="N6892" s="120"/>
      <c r="O6892" s="58"/>
    </row>
    <row r="6893" spans="13:15" ht="21" customHeight="1" thickBot="1">
      <c r="M6893" s="119">
        <f>'اسماء العملاء'!A4501</f>
        <v>0</v>
      </c>
      <c r="N6893" s="120"/>
      <c r="O6893" s="58"/>
    </row>
    <row r="6894" spans="13:15" ht="21" customHeight="1" thickBot="1">
      <c r="M6894" s="119">
        <f>'اسماء العملاء'!A4502</f>
        <v>0</v>
      </c>
      <c r="N6894" s="120"/>
      <c r="O6894" s="58"/>
    </row>
    <row r="6895" spans="13:15" ht="21" customHeight="1" thickBot="1">
      <c r="M6895" s="119">
        <f>'اسماء العملاء'!A4503</f>
        <v>0</v>
      </c>
      <c r="N6895" s="120"/>
      <c r="O6895" s="58"/>
    </row>
    <row r="6896" spans="13:15" ht="21" customHeight="1" thickBot="1">
      <c r="M6896" s="119">
        <f>'اسماء العملاء'!A4504</f>
        <v>0</v>
      </c>
      <c r="N6896" s="120"/>
      <c r="O6896" s="58"/>
    </row>
    <row r="6897" spans="13:15" ht="21" customHeight="1" thickBot="1">
      <c r="M6897" s="119">
        <f>'اسماء العملاء'!A4505</f>
        <v>0</v>
      </c>
      <c r="N6897" s="120"/>
      <c r="O6897" s="58"/>
    </row>
    <row r="6898" spans="13:15" ht="21" customHeight="1" thickBot="1">
      <c r="M6898" s="119">
        <f>'اسماء العملاء'!A4506</f>
        <v>0</v>
      </c>
      <c r="N6898" s="120"/>
      <c r="O6898" s="58"/>
    </row>
    <row r="6899" spans="13:15" ht="21" customHeight="1" thickBot="1">
      <c r="M6899" s="119">
        <f>'اسماء العملاء'!A4507</f>
        <v>0</v>
      </c>
      <c r="N6899" s="120"/>
      <c r="O6899" s="58"/>
    </row>
    <row r="6900" spans="13:15" ht="21" customHeight="1" thickBot="1">
      <c r="M6900" s="119">
        <f>'اسماء العملاء'!A4508</f>
        <v>0</v>
      </c>
      <c r="N6900" s="120"/>
      <c r="O6900" s="58"/>
    </row>
    <row r="6901" spans="13:15" ht="21" customHeight="1" thickBot="1">
      <c r="M6901" s="119">
        <f>'اسماء العملاء'!A4509</f>
        <v>0</v>
      </c>
      <c r="N6901" s="120"/>
      <c r="O6901" s="58"/>
    </row>
    <row r="6902" spans="13:15" ht="21" customHeight="1" thickBot="1">
      <c r="M6902" s="119">
        <f>'اسماء العملاء'!A4510</f>
        <v>0</v>
      </c>
      <c r="N6902" s="120"/>
      <c r="O6902" s="58"/>
    </row>
    <row r="6903" spans="13:15" ht="21" customHeight="1" thickBot="1">
      <c r="M6903" s="119">
        <f>'اسماء العملاء'!A4511</f>
        <v>0</v>
      </c>
      <c r="N6903" s="120"/>
      <c r="O6903" s="58"/>
    </row>
    <row r="6904" spans="13:15" ht="21" customHeight="1" thickBot="1">
      <c r="M6904" s="119">
        <f>'اسماء العملاء'!A4512</f>
        <v>0</v>
      </c>
      <c r="N6904" s="120"/>
      <c r="O6904" s="58"/>
    </row>
    <row r="6905" spans="13:15" ht="21" customHeight="1" thickBot="1">
      <c r="M6905" s="119">
        <f>'اسماء العملاء'!A4513</f>
        <v>0</v>
      </c>
      <c r="N6905" s="120"/>
      <c r="O6905" s="58"/>
    </row>
    <row r="6906" spans="13:15" ht="21" customHeight="1" thickBot="1">
      <c r="M6906" s="119">
        <f>'اسماء العملاء'!A4514</f>
        <v>0</v>
      </c>
      <c r="N6906" s="120"/>
      <c r="O6906" s="58"/>
    </row>
    <row r="6907" spans="13:15" ht="21" customHeight="1" thickBot="1">
      <c r="M6907" s="119">
        <f>'اسماء العملاء'!A4515</f>
        <v>0</v>
      </c>
      <c r="N6907" s="120"/>
      <c r="O6907" s="58"/>
    </row>
    <row r="6908" spans="13:15" ht="21" customHeight="1" thickBot="1">
      <c r="M6908" s="119">
        <f>'اسماء العملاء'!A4516</f>
        <v>0</v>
      </c>
      <c r="N6908" s="120"/>
      <c r="O6908" s="58"/>
    </row>
    <row r="6909" spans="13:15" ht="21" customHeight="1" thickBot="1">
      <c r="M6909" s="119">
        <f>'اسماء العملاء'!A4517</f>
        <v>0</v>
      </c>
      <c r="N6909" s="120"/>
      <c r="O6909" s="58"/>
    </row>
    <row r="6910" spans="13:15" ht="21" customHeight="1" thickBot="1">
      <c r="M6910" s="119">
        <f>'اسماء العملاء'!A4518</f>
        <v>0</v>
      </c>
      <c r="N6910" s="120"/>
      <c r="O6910" s="58"/>
    </row>
    <row r="6911" spans="13:15" ht="21" customHeight="1" thickBot="1">
      <c r="M6911" s="119">
        <f>'اسماء العملاء'!A4519</f>
        <v>0</v>
      </c>
      <c r="N6911" s="120"/>
      <c r="O6911" s="58"/>
    </row>
    <row r="6912" spans="13:15" ht="21" customHeight="1" thickBot="1">
      <c r="M6912" s="119">
        <f>'اسماء العملاء'!A4520</f>
        <v>0</v>
      </c>
      <c r="N6912" s="120"/>
      <c r="O6912" s="58"/>
    </row>
    <row r="6913" spans="13:15" ht="21" customHeight="1" thickBot="1">
      <c r="M6913" s="119">
        <f>'اسماء العملاء'!A4521</f>
        <v>0</v>
      </c>
      <c r="N6913" s="120"/>
      <c r="O6913" s="58"/>
    </row>
    <row r="6914" spans="13:15" ht="21" customHeight="1" thickBot="1">
      <c r="M6914" s="119">
        <f>'اسماء العملاء'!A4522</f>
        <v>0</v>
      </c>
      <c r="N6914" s="120"/>
      <c r="O6914" s="58"/>
    </row>
    <row r="6915" spans="13:15" ht="21" customHeight="1" thickBot="1">
      <c r="M6915" s="119">
        <f>'اسماء العملاء'!A4523</f>
        <v>0</v>
      </c>
      <c r="N6915" s="120"/>
      <c r="O6915" s="58"/>
    </row>
    <row r="6916" spans="13:15" ht="21" customHeight="1" thickBot="1">
      <c r="M6916" s="119">
        <f>'اسماء العملاء'!A4524</f>
        <v>0</v>
      </c>
      <c r="N6916" s="120"/>
      <c r="O6916" s="58"/>
    </row>
    <row r="6917" spans="13:15" ht="21" customHeight="1" thickBot="1">
      <c r="M6917" s="119">
        <f>'اسماء العملاء'!A4525</f>
        <v>0</v>
      </c>
      <c r="N6917" s="120"/>
      <c r="O6917" s="58"/>
    </row>
    <row r="6918" spans="13:15" ht="21" customHeight="1" thickBot="1">
      <c r="M6918" s="119">
        <f>'اسماء العملاء'!A4526</f>
        <v>0</v>
      </c>
      <c r="N6918" s="120"/>
      <c r="O6918" s="58"/>
    </row>
    <row r="6919" spans="13:15" ht="21" customHeight="1" thickBot="1">
      <c r="M6919" s="119">
        <f>'اسماء العملاء'!A4527</f>
        <v>0</v>
      </c>
      <c r="N6919" s="120"/>
      <c r="O6919" s="58"/>
    </row>
    <row r="6920" spans="13:15" ht="21" customHeight="1" thickBot="1">
      <c r="M6920" s="119">
        <f>'اسماء العملاء'!A4528</f>
        <v>0</v>
      </c>
      <c r="N6920" s="120"/>
      <c r="O6920" s="58"/>
    </row>
    <row r="6921" spans="13:15" ht="21" customHeight="1" thickBot="1">
      <c r="M6921" s="119">
        <f>'اسماء العملاء'!A4529</f>
        <v>0</v>
      </c>
      <c r="N6921" s="120"/>
      <c r="O6921" s="58"/>
    </row>
    <row r="6922" spans="13:15" ht="21" customHeight="1" thickBot="1">
      <c r="M6922" s="119">
        <f>'اسماء العملاء'!A4530</f>
        <v>0</v>
      </c>
      <c r="N6922" s="120"/>
      <c r="O6922" s="58"/>
    </row>
    <row r="6923" spans="13:15" ht="21" customHeight="1" thickBot="1">
      <c r="M6923" s="119">
        <f>'اسماء العملاء'!A4531</f>
        <v>0</v>
      </c>
      <c r="N6923" s="120"/>
      <c r="O6923" s="58"/>
    </row>
    <row r="6924" spans="13:15" ht="21" customHeight="1" thickBot="1">
      <c r="M6924" s="119">
        <f>'اسماء العملاء'!A4532</f>
        <v>0</v>
      </c>
      <c r="N6924" s="120"/>
      <c r="O6924" s="58"/>
    </row>
    <row r="6925" spans="13:15" ht="21" customHeight="1" thickBot="1">
      <c r="M6925" s="119">
        <f>'اسماء العملاء'!A4533</f>
        <v>0</v>
      </c>
      <c r="N6925" s="120"/>
      <c r="O6925" s="58"/>
    </row>
    <row r="6926" spans="13:15" ht="21" customHeight="1" thickBot="1">
      <c r="M6926" s="119">
        <f>'اسماء العملاء'!A4534</f>
        <v>0</v>
      </c>
      <c r="N6926" s="120"/>
      <c r="O6926" s="58"/>
    </row>
    <row r="6927" spans="13:15" ht="21" customHeight="1" thickBot="1">
      <c r="M6927" s="119">
        <f>'اسماء العملاء'!A4535</f>
        <v>0</v>
      </c>
      <c r="N6927" s="120"/>
      <c r="O6927" s="58"/>
    </row>
    <row r="6928" spans="13:15" ht="21" customHeight="1" thickBot="1">
      <c r="M6928" s="119">
        <f>'اسماء العملاء'!A4536</f>
        <v>0</v>
      </c>
      <c r="N6928" s="120"/>
      <c r="O6928" s="58"/>
    </row>
    <row r="6929" spans="13:15" ht="21" customHeight="1" thickBot="1">
      <c r="M6929" s="119">
        <f>'اسماء العملاء'!A4537</f>
        <v>0</v>
      </c>
      <c r="N6929" s="120"/>
      <c r="O6929" s="58"/>
    </row>
    <row r="6930" spans="13:15" ht="21" customHeight="1" thickBot="1">
      <c r="M6930" s="119">
        <f>'اسماء العملاء'!A4538</f>
        <v>0</v>
      </c>
      <c r="N6930" s="120"/>
      <c r="O6930" s="58"/>
    </row>
    <row r="6931" spans="13:15" ht="21" customHeight="1" thickBot="1">
      <c r="M6931" s="119">
        <f>'اسماء العملاء'!A4539</f>
        <v>0</v>
      </c>
      <c r="N6931" s="120"/>
      <c r="O6931" s="58"/>
    </row>
    <row r="6932" spans="13:15" ht="21" customHeight="1" thickBot="1">
      <c r="M6932" s="119">
        <f>'اسماء العملاء'!A4540</f>
        <v>0</v>
      </c>
      <c r="N6932" s="120"/>
      <c r="O6932" s="58"/>
    </row>
    <row r="6933" spans="13:15" ht="21" customHeight="1" thickBot="1">
      <c r="M6933" s="119">
        <f>'اسماء العملاء'!A4541</f>
        <v>0</v>
      </c>
      <c r="N6933" s="120"/>
      <c r="O6933" s="58"/>
    </row>
    <row r="6934" spans="13:15" ht="21" customHeight="1" thickBot="1">
      <c r="M6934" s="119">
        <f>'اسماء العملاء'!A4542</f>
        <v>0</v>
      </c>
      <c r="N6934" s="120"/>
      <c r="O6934" s="58"/>
    </row>
    <row r="6935" spans="13:15" ht="21" customHeight="1" thickBot="1">
      <c r="M6935" s="119">
        <f>'اسماء العملاء'!A4543</f>
        <v>0</v>
      </c>
      <c r="N6935" s="120"/>
      <c r="O6935" s="58"/>
    </row>
    <row r="6936" spans="13:15" ht="21" customHeight="1" thickBot="1">
      <c r="M6936" s="119">
        <f>'اسماء العملاء'!A4544</f>
        <v>0</v>
      </c>
      <c r="N6936" s="120"/>
      <c r="O6936" s="58"/>
    </row>
    <row r="6937" spans="13:15" ht="21" customHeight="1" thickBot="1">
      <c r="M6937" s="119">
        <f>'اسماء العملاء'!A4545</f>
        <v>0</v>
      </c>
      <c r="N6937" s="120"/>
      <c r="O6937" s="58"/>
    </row>
    <row r="6938" spans="13:15" ht="21" customHeight="1" thickBot="1">
      <c r="M6938" s="119">
        <f>'اسماء العملاء'!A4546</f>
        <v>0</v>
      </c>
      <c r="N6938" s="120"/>
      <c r="O6938" s="58"/>
    </row>
    <row r="6939" spans="13:15" ht="21" customHeight="1" thickBot="1">
      <c r="M6939" s="119">
        <f>'اسماء العملاء'!A4547</f>
        <v>0</v>
      </c>
      <c r="N6939" s="120"/>
      <c r="O6939" s="58"/>
    </row>
    <row r="6940" spans="13:15" ht="21" customHeight="1" thickBot="1">
      <c r="M6940" s="119">
        <f>'اسماء العملاء'!A4548</f>
        <v>0</v>
      </c>
      <c r="N6940" s="120"/>
      <c r="O6940" s="58"/>
    </row>
    <row r="6941" spans="13:15" ht="21" customHeight="1" thickBot="1">
      <c r="M6941" s="119">
        <f>'اسماء العملاء'!A4549</f>
        <v>0</v>
      </c>
      <c r="N6941" s="120"/>
      <c r="O6941" s="58"/>
    </row>
    <row r="6942" spans="13:15" ht="21" customHeight="1" thickBot="1">
      <c r="M6942" s="119">
        <f>'اسماء العملاء'!A4550</f>
        <v>0</v>
      </c>
      <c r="N6942" s="120"/>
      <c r="O6942" s="58"/>
    </row>
    <row r="6943" spans="13:15" ht="21" customHeight="1" thickBot="1">
      <c r="M6943" s="119">
        <f>'اسماء العملاء'!A4551</f>
        <v>0</v>
      </c>
      <c r="N6943" s="120"/>
      <c r="O6943" s="58"/>
    </row>
    <row r="6944" spans="13:15" ht="21" customHeight="1" thickBot="1">
      <c r="M6944" s="119">
        <f>'اسماء العملاء'!A4552</f>
        <v>0</v>
      </c>
      <c r="N6944" s="120"/>
      <c r="O6944" s="58"/>
    </row>
    <row r="6945" spans="13:15" ht="21" customHeight="1" thickBot="1">
      <c r="M6945" s="119">
        <f>'اسماء العملاء'!A4553</f>
        <v>0</v>
      </c>
      <c r="N6945" s="120"/>
      <c r="O6945" s="58"/>
    </row>
    <row r="6946" spans="13:15" ht="21" customHeight="1" thickBot="1">
      <c r="M6946" s="119">
        <f>'اسماء العملاء'!A4554</f>
        <v>0</v>
      </c>
      <c r="N6946" s="120"/>
      <c r="O6946" s="58"/>
    </row>
    <row r="6947" spans="13:15" ht="21" customHeight="1" thickBot="1">
      <c r="M6947" s="119">
        <f>'اسماء العملاء'!A4555</f>
        <v>0</v>
      </c>
      <c r="N6947" s="120"/>
      <c r="O6947" s="58"/>
    </row>
    <row r="6948" spans="13:15" ht="21" customHeight="1" thickBot="1">
      <c r="M6948" s="119">
        <f>'اسماء العملاء'!A4556</f>
        <v>0</v>
      </c>
      <c r="N6948" s="120"/>
      <c r="O6948" s="58"/>
    </row>
    <row r="6949" spans="13:15" ht="21" customHeight="1" thickBot="1">
      <c r="M6949" s="119">
        <f>'اسماء العملاء'!A4557</f>
        <v>0</v>
      </c>
      <c r="N6949" s="120"/>
      <c r="O6949" s="58"/>
    </row>
    <row r="6950" spans="13:15" ht="21" customHeight="1" thickBot="1">
      <c r="M6950" s="119">
        <f>'اسماء العملاء'!A4558</f>
        <v>0</v>
      </c>
      <c r="N6950" s="120"/>
      <c r="O6950" s="58"/>
    </row>
    <row r="6951" spans="13:15" ht="21" customHeight="1" thickBot="1">
      <c r="M6951" s="119">
        <f>'اسماء العملاء'!A4559</f>
        <v>0</v>
      </c>
      <c r="N6951" s="120"/>
      <c r="O6951" s="58"/>
    </row>
    <row r="6952" spans="13:15" ht="21" customHeight="1" thickBot="1">
      <c r="M6952" s="119">
        <f>'اسماء العملاء'!A4560</f>
        <v>0</v>
      </c>
      <c r="N6952" s="120"/>
      <c r="O6952" s="58"/>
    </row>
    <row r="6953" spans="13:15" ht="21" customHeight="1" thickBot="1">
      <c r="M6953" s="119">
        <f>'اسماء العملاء'!A4561</f>
        <v>0</v>
      </c>
      <c r="N6953" s="120"/>
      <c r="O6953" s="58"/>
    </row>
    <row r="6954" spans="13:15" ht="21" customHeight="1" thickBot="1">
      <c r="M6954" s="119">
        <f>'اسماء العملاء'!A4562</f>
        <v>0</v>
      </c>
      <c r="N6954" s="120"/>
      <c r="O6954" s="58"/>
    </row>
    <row r="6955" spans="13:15" ht="21" customHeight="1" thickBot="1">
      <c r="M6955" s="119">
        <f>'اسماء العملاء'!A4563</f>
        <v>0</v>
      </c>
      <c r="N6955" s="120"/>
      <c r="O6955" s="58"/>
    </row>
    <row r="6956" spans="13:15" ht="21" customHeight="1" thickBot="1">
      <c r="M6956" s="119">
        <f>'اسماء العملاء'!A4564</f>
        <v>0</v>
      </c>
      <c r="N6956" s="120"/>
      <c r="O6956" s="58"/>
    </row>
    <row r="6957" spans="13:15" ht="21" customHeight="1" thickBot="1">
      <c r="M6957" s="119">
        <f>'اسماء العملاء'!A4565</f>
        <v>0</v>
      </c>
      <c r="N6957" s="120"/>
      <c r="O6957" s="58"/>
    </row>
    <row r="6958" spans="13:15" ht="21" customHeight="1" thickBot="1">
      <c r="M6958" s="119">
        <f>'اسماء العملاء'!A4566</f>
        <v>0</v>
      </c>
      <c r="N6958" s="120"/>
      <c r="O6958" s="58"/>
    </row>
    <row r="6959" spans="13:15" ht="21" customHeight="1" thickBot="1">
      <c r="M6959" s="119">
        <f>'اسماء العملاء'!A4567</f>
        <v>0</v>
      </c>
      <c r="N6959" s="120"/>
      <c r="O6959" s="58"/>
    </row>
    <row r="6960" spans="13:15" ht="21" customHeight="1" thickBot="1">
      <c r="M6960" s="119">
        <f>'اسماء العملاء'!A4568</f>
        <v>0</v>
      </c>
      <c r="N6960" s="120"/>
      <c r="O6960" s="58"/>
    </row>
    <row r="6961" spans="13:15" ht="21" customHeight="1" thickBot="1">
      <c r="M6961" s="119">
        <f>'اسماء العملاء'!A4569</f>
        <v>0</v>
      </c>
      <c r="N6961" s="120"/>
      <c r="O6961" s="58"/>
    </row>
    <row r="6962" spans="13:15" ht="21" customHeight="1" thickBot="1">
      <c r="M6962" s="119">
        <f>'اسماء العملاء'!A4570</f>
        <v>0</v>
      </c>
      <c r="N6962" s="120"/>
      <c r="O6962" s="58"/>
    </row>
    <row r="6963" spans="13:15" ht="21" customHeight="1" thickBot="1">
      <c r="M6963" s="119">
        <f>'اسماء العملاء'!A4571</f>
        <v>0</v>
      </c>
      <c r="N6963" s="120"/>
      <c r="O6963" s="58"/>
    </row>
    <row r="6964" spans="13:15" ht="21" customHeight="1" thickBot="1">
      <c r="M6964" s="119">
        <f>'اسماء العملاء'!A4572</f>
        <v>0</v>
      </c>
      <c r="N6964" s="120"/>
      <c r="O6964" s="58"/>
    </row>
    <row r="6965" spans="13:15" ht="21" customHeight="1" thickBot="1">
      <c r="M6965" s="119">
        <f>'اسماء العملاء'!A4573</f>
        <v>0</v>
      </c>
      <c r="N6965" s="120"/>
      <c r="O6965" s="58"/>
    </row>
    <row r="6966" spans="13:15" ht="21" customHeight="1" thickBot="1">
      <c r="M6966" s="119">
        <f>'اسماء العملاء'!A4574</f>
        <v>0</v>
      </c>
      <c r="N6966" s="120"/>
      <c r="O6966" s="58"/>
    </row>
    <row r="6967" spans="13:15" ht="21" customHeight="1" thickBot="1">
      <c r="M6967" s="119">
        <f>'اسماء العملاء'!A4575</f>
        <v>0</v>
      </c>
      <c r="N6967" s="120"/>
      <c r="O6967" s="58"/>
    </row>
    <row r="6968" spans="13:15" ht="21" customHeight="1" thickBot="1">
      <c r="M6968" s="119">
        <f>'اسماء العملاء'!A4576</f>
        <v>0</v>
      </c>
      <c r="N6968" s="120"/>
      <c r="O6968" s="58"/>
    </row>
    <row r="6969" spans="13:15" ht="21" customHeight="1" thickBot="1">
      <c r="M6969" s="119">
        <f>'اسماء العملاء'!A4577</f>
        <v>0</v>
      </c>
      <c r="N6969" s="120"/>
      <c r="O6969" s="58"/>
    </row>
    <row r="6970" spans="13:15" ht="21" customHeight="1" thickBot="1">
      <c r="M6970" s="119">
        <f>'اسماء العملاء'!A4578</f>
        <v>0</v>
      </c>
      <c r="N6970" s="120"/>
      <c r="O6970" s="58"/>
    </row>
    <row r="6971" spans="13:15" ht="21" customHeight="1" thickBot="1">
      <c r="M6971" s="119">
        <f>'اسماء العملاء'!A4579</f>
        <v>0</v>
      </c>
      <c r="N6971" s="120"/>
      <c r="O6971" s="58"/>
    </row>
    <row r="6972" spans="13:15" ht="21" customHeight="1" thickBot="1">
      <c r="M6972" s="119">
        <f>'اسماء العملاء'!A4580</f>
        <v>0</v>
      </c>
      <c r="N6972" s="120"/>
      <c r="O6972" s="58"/>
    </row>
    <row r="6973" spans="13:15" ht="21" customHeight="1" thickBot="1">
      <c r="M6973" s="119">
        <f>'اسماء العملاء'!A4581</f>
        <v>0</v>
      </c>
      <c r="N6973" s="120"/>
      <c r="O6973" s="58"/>
    </row>
    <row r="6974" spans="13:15" ht="21" customHeight="1" thickBot="1">
      <c r="M6974" s="119">
        <f>'اسماء العملاء'!A4582</f>
        <v>0</v>
      </c>
      <c r="N6974" s="120"/>
      <c r="O6974" s="58"/>
    </row>
    <row r="6975" spans="13:15" ht="21" customHeight="1" thickBot="1">
      <c r="M6975" s="119">
        <f>'اسماء العملاء'!A4583</f>
        <v>0</v>
      </c>
      <c r="N6975" s="120"/>
      <c r="O6975" s="58"/>
    </row>
    <row r="6976" spans="13:15" ht="21" customHeight="1" thickBot="1">
      <c r="M6976" s="119">
        <f>'اسماء العملاء'!A4584</f>
        <v>0</v>
      </c>
      <c r="N6976" s="120"/>
      <c r="O6976" s="58"/>
    </row>
    <row r="6977" spans="13:15" ht="21" customHeight="1" thickBot="1">
      <c r="M6977" s="119">
        <f>'اسماء العملاء'!A4585</f>
        <v>0</v>
      </c>
      <c r="N6977" s="120"/>
      <c r="O6977" s="58"/>
    </row>
    <row r="6978" spans="13:15" ht="21" customHeight="1" thickBot="1">
      <c r="M6978" s="119">
        <f>'اسماء العملاء'!A4586</f>
        <v>0</v>
      </c>
      <c r="N6978" s="120"/>
      <c r="O6978" s="58"/>
    </row>
    <row r="6979" spans="13:15" ht="21" customHeight="1" thickBot="1">
      <c r="M6979" s="119">
        <f>'اسماء العملاء'!A4587</f>
        <v>0</v>
      </c>
      <c r="N6979" s="120"/>
      <c r="O6979" s="58"/>
    </row>
    <row r="6980" spans="13:15" ht="21" customHeight="1" thickBot="1">
      <c r="M6980" s="119">
        <f>'اسماء العملاء'!A4588</f>
        <v>0</v>
      </c>
      <c r="N6980" s="120"/>
      <c r="O6980" s="58"/>
    </row>
    <row r="6981" spans="13:15" ht="21" customHeight="1" thickBot="1">
      <c r="M6981" s="119">
        <f>'اسماء العملاء'!A4589</f>
        <v>0</v>
      </c>
      <c r="N6981" s="120"/>
      <c r="O6981" s="58"/>
    </row>
    <row r="6982" spans="13:15" ht="21" customHeight="1" thickBot="1">
      <c r="M6982" s="119">
        <f>'اسماء العملاء'!A4590</f>
        <v>0</v>
      </c>
      <c r="N6982" s="120"/>
      <c r="O6982" s="58"/>
    </row>
    <row r="6983" spans="13:15" ht="21" customHeight="1" thickBot="1">
      <c r="M6983" s="119">
        <f>'اسماء العملاء'!A4591</f>
        <v>0</v>
      </c>
      <c r="N6983" s="120"/>
      <c r="O6983" s="58"/>
    </row>
    <row r="6984" spans="13:15" ht="21" customHeight="1" thickBot="1">
      <c r="M6984" s="119">
        <f>'اسماء العملاء'!A4592</f>
        <v>0</v>
      </c>
      <c r="N6984" s="120"/>
      <c r="O6984" s="58"/>
    </row>
    <row r="6985" spans="13:15" ht="21" customHeight="1" thickBot="1">
      <c r="M6985" s="119">
        <f>'اسماء العملاء'!A4593</f>
        <v>0</v>
      </c>
      <c r="N6985" s="120"/>
      <c r="O6985" s="58"/>
    </row>
    <row r="6986" spans="13:15" ht="21" customHeight="1" thickBot="1">
      <c r="M6986" s="119">
        <f>'اسماء العملاء'!A4594</f>
        <v>0</v>
      </c>
      <c r="N6986" s="120"/>
      <c r="O6986" s="58"/>
    </row>
    <row r="6987" spans="13:15" ht="21" customHeight="1" thickBot="1">
      <c r="M6987" s="119">
        <f>'اسماء العملاء'!A4595</f>
        <v>0</v>
      </c>
      <c r="N6987" s="120"/>
      <c r="O6987" s="58"/>
    </row>
    <row r="6988" spans="13:15" ht="21" customHeight="1" thickBot="1">
      <c r="M6988" s="119">
        <f>'اسماء العملاء'!A4596</f>
        <v>0</v>
      </c>
      <c r="N6988" s="120"/>
      <c r="O6988" s="58"/>
    </row>
    <row r="6989" spans="13:15" ht="21" customHeight="1" thickBot="1">
      <c r="M6989" s="119">
        <f>'اسماء العملاء'!A4597</f>
        <v>0</v>
      </c>
      <c r="N6989" s="120"/>
      <c r="O6989" s="58"/>
    </row>
    <row r="6990" spans="13:15" ht="21" customHeight="1" thickBot="1">
      <c r="M6990" s="119">
        <f>'اسماء العملاء'!A4598</f>
        <v>0</v>
      </c>
      <c r="N6990" s="120"/>
      <c r="O6990" s="58"/>
    </row>
    <row r="6991" spans="13:15" ht="21" customHeight="1" thickBot="1">
      <c r="M6991" s="119">
        <f>'اسماء العملاء'!A4599</f>
        <v>0</v>
      </c>
      <c r="N6991" s="120"/>
      <c r="O6991" s="58"/>
    </row>
    <row r="6992" spans="13:15" ht="21" customHeight="1" thickBot="1">
      <c r="M6992" s="119">
        <f>'اسماء العملاء'!A4600</f>
        <v>0</v>
      </c>
      <c r="N6992" s="120"/>
      <c r="O6992" s="58"/>
    </row>
    <row r="6993" spans="13:15" ht="21" customHeight="1" thickBot="1">
      <c r="M6993" s="119">
        <f>'اسماء العملاء'!A4601</f>
        <v>0</v>
      </c>
      <c r="N6993" s="120"/>
      <c r="O6993" s="58"/>
    </row>
    <row r="6994" spans="13:15" ht="21" customHeight="1" thickBot="1">
      <c r="M6994" s="119">
        <f>'اسماء العملاء'!A4602</f>
        <v>0</v>
      </c>
      <c r="N6994" s="120"/>
      <c r="O6994" s="58"/>
    </row>
    <row r="6995" spans="13:15" ht="21" customHeight="1" thickBot="1">
      <c r="M6995" s="119">
        <f>'اسماء العملاء'!A4603</f>
        <v>0</v>
      </c>
      <c r="N6995" s="120"/>
      <c r="O6995" s="58"/>
    </row>
    <row r="6996" spans="13:15" ht="21" customHeight="1" thickBot="1">
      <c r="M6996" s="119">
        <f>'اسماء العملاء'!A4604</f>
        <v>0</v>
      </c>
      <c r="N6996" s="120"/>
      <c r="O6996" s="58"/>
    </row>
    <row r="6997" spans="13:15" ht="21" customHeight="1" thickBot="1">
      <c r="M6997" s="119">
        <f>'اسماء العملاء'!A4605</f>
        <v>0</v>
      </c>
      <c r="N6997" s="120"/>
      <c r="O6997" s="58"/>
    </row>
    <row r="6998" spans="13:15" ht="21" customHeight="1" thickBot="1">
      <c r="M6998" s="119">
        <f>'اسماء العملاء'!A4606</f>
        <v>0</v>
      </c>
      <c r="N6998" s="120"/>
      <c r="O6998" s="58"/>
    </row>
    <row r="6999" spans="13:15" ht="21" customHeight="1" thickBot="1">
      <c r="M6999" s="119">
        <f>'اسماء العملاء'!A4607</f>
        <v>0</v>
      </c>
      <c r="N6999" s="120"/>
      <c r="O6999" s="58"/>
    </row>
    <row r="7000" spans="13:15" ht="21" customHeight="1" thickBot="1">
      <c r="M7000" s="119">
        <f>'اسماء العملاء'!A4608</f>
        <v>0</v>
      </c>
      <c r="N7000" s="120"/>
      <c r="O7000" s="58"/>
    </row>
    <row r="7001" spans="13:15" ht="21" customHeight="1" thickBot="1">
      <c r="M7001" s="119">
        <f>'اسماء العملاء'!A4609</f>
        <v>0</v>
      </c>
      <c r="N7001" s="120"/>
      <c r="O7001" s="58"/>
    </row>
    <row r="7002" spans="13:15" ht="21" customHeight="1" thickBot="1">
      <c r="M7002" s="119">
        <f>'اسماء العملاء'!A4610</f>
        <v>0</v>
      </c>
      <c r="N7002" s="120"/>
      <c r="O7002" s="58"/>
    </row>
    <row r="7003" spans="13:15" ht="21" customHeight="1" thickBot="1">
      <c r="M7003" s="119">
        <f>'اسماء العملاء'!A4611</f>
        <v>0</v>
      </c>
      <c r="N7003" s="120"/>
      <c r="O7003" s="58"/>
    </row>
    <row r="7004" spans="13:15" ht="21" customHeight="1" thickBot="1">
      <c r="M7004" s="119">
        <f>'اسماء العملاء'!A4612</f>
        <v>0</v>
      </c>
      <c r="N7004" s="120"/>
      <c r="O7004" s="58"/>
    </row>
    <row r="7005" spans="13:15" ht="21" customHeight="1" thickBot="1">
      <c r="M7005" s="119">
        <f>'اسماء العملاء'!A4613</f>
        <v>0</v>
      </c>
      <c r="N7005" s="120"/>
      <c r="O7005" s="58"/>
    </row>
    <row r="7006" spans="13:15" ht="21" customHeight="1" thickBot="1">
      <c r="M7006" s="119">
        <f>'اسماء العملاء'!A4614</f>
        <v>0</v>
      </c>
      <c r="N7006" s="120"/>
      <c r="O7006" s="58"/>
    </row>
    <row r="7007" spans="13:15" ht="21" customHeight="1" thickBot="1">
      <c r="M7007" s="119">
        <f>'اسماء العملاء'!A4615</f>
        <v>0</v>
      </c>
      <c r="N7007" s="120"/>
      <c r="O7007" s="58"/>
    </row>
    <row r="7008" spans="13:15" ht="21" customHeight="1" thickBot="1">
      <c r="M7008" s="119">
        <f>'اسماء العملاء'!A4616</f>
        <v>0</v>
      </c>
      <c r="N7008" s="120"/>
      <c r="O7008" s="58"/>
    </row>
    <row r="7009" spans="13:15" ht="21" customHeight="1" thickBot="1">
      <c r="M7009" s="119">
        <f>'اسماء العملاء'!A4617</f>
        <v>0</v>
      </c>
      <c r="N7009" s="120"/>
      <c r="O7009" s="58"/>
    </row>
    <row r="7010" spans="13:15" ht="21" customHeight="1" thickBot="1">
      <c r="M7010" s="119">
        <f>'اسماء العملاء'!A4618</f>
        <v>0</v>
      </c>
      <c r="N7010" s="120"/>
      <c r="O7010" s="58"/>
    </row>
    <row r="7011" spans="13:15" ht="21" customHeight="1" thickBot="1">
      <c r="M7011" s="119">
        <f>'اسماء العملاء'!A4619</f>
        <v>0</v>
      </c>
      <c r="N7011" s="120"/>
      <c r="O7011" s="58"/>
    </row>
    <row r="7012" spans="13:15" ht="21" customHeight="1" thickBot="1">
      <c r="M7012" s="119">
        <f>'اسماء العملاء'!A4620</f>
        <v>0</v>
      </c>
      <c r="N7012" s="120"/>
      <c r="O7012" s="58"/>
    </row>
    <row r="7013" spans="13:15" ht="21" customHeight="1" thickBot="1">
      <c r="M7013" s="119">
        <f>'اسماء العملاء'!A4621</f>
        <v>0</v>
      </c>
      <c r="N7013" s="120"/>
      <c r="O7013" s="58"/>
    </row>
    <row r="7014" spans="13:15" ht="21" customHeight="1" thickBot="1">
      <c r="M7014" s="119">
        <f>'اسماء العملاء'!A4622</f>
        <v>0</v>
      </c>
      <c r="N7014" s="120"/>
      <c r="O7014" s="58"/>
    </row>
    <row r="7015" spans="13:15" ht="21" customHeight="1" thickBot="1">
      <c r="M7015" s="119">
        <f>'اسماء العملاء'!A4623</f>
        <v>0</v>
      </c>
      <c r="N7015" s="120"/>
      <c r="O7015" s="58"/>
    </row>
    <row r="7016" spans="13:15" ht="21" customHeight="1" thickBot="1">
      <c r="M7016" s="119">
        <f>'اسماء العملاء'!A4624</f>
        <v>0</v>
      </c>
      <c r="N7016" s="120"/>
      <c r="O7016" s="58"/>
    </row>
    <row r="7017" spans="13:15" ht="21" customHeight="1" thickBot="1">
      <c r="M7017" s="119">
        <f>'اسماء العملاء'!A4625</f>
        <v>0</v>
      </c>
      <c r="N7017" s="120"/>
      <c r="O7017" s="58"/>
    </row>
    <row r="7018" spans="13:15" ht="21" customHeight="1" thickBot="1">
      <c r="M7018" s="119">
        <f>'اسماء العملاء'!A4626</f>
        <v>0</v>
      </c>
      <c r="N7018" s="120"/>
      <c r="O7018" s="58"/>
    </row>
    <row r="7019" spans="13:15" ht="21" customHeight="1" thickBot="1">
      <c r="M7019" s="119">
        <f>'اسماء العملاء'!A4627</f>
        <v>0</v>
      </c>
      <c r="N7019" s="120"/>
      <c r="O7019" s="58"/>
    </row>
    <row r="7020" spans="13:15" ht="21" customHeight="1" thickBot="1">
      <c r="M7020" s="119">
        <f>'اسماء العملاء'!A4628</f>
        <v>0</v>
      </c>
      <c r="N7020" s="120"/>
      <c r="O7020" s="58"/>
    </row>
    <row r="7021" spans="13:15" ht="21" customHeight="1" thickBot="1">
      <c r="M7021" s="119">
        <f>'اسماء العملاء'!A4629</f>
        <v>0</v>
      </c>
      <c r="N7021" s="120"/>
      <c r="O7021" s="58"/>
    </row>
    <row r="7022" spans="13:15" ht="21" customHeight="1" thickBot="1">
      <c r="M7022" s="119">
        <f>'اسماء العملاء'!A4630</f>
        <v>0</v>
      </c>
      <c r="N7022" s="120"/>
      <c r="O7022" s="58"/>
    </row>
    <row r="7023" spans="13:15" ht="21" customHeight="1" thickBot="1">
      <c r="M7023" s="119">
        <f>'اسماء العملاء'!A4631</f>
        <v>0</v>
      </c>
      <c r="N7023" s="120"/>
      <c r="O7023" s="58"/>
    </row>
    <row r="7024" spans="13:15" ht="21" customHeight="1" thickBot="1">
      <c r="M7024" s="119">
        <f>'اسماء العملاء'!A4632</f>
        <v>0</v>
      </c>
      <c r="N7024" s="120"/>
      <c r="O7024" s="58"/>
    </row>
    <row r="7025" spans="13:15" ht="21" customHeight="1" thickBot="1">
      <c r="M7025" s="119">
        <f>'اسماء العملاء'!A4633</f>
        <v>0</v>
      </c>
      <c r="N7025" s="120"/>
      <c r="O7025" s="58"/>
    </row>
    <row r="7026" spans="13:15" ht="21" customHeight="1" thickBot="1">
      <c r="M7026" s="119">
        <f>'اسماء العملاء'!A4634</f>
        <v>0</v>
      </c>
      <c r="N7026" s="120"/>
      <c r="O7026" s="58"/>
    </row>
    <row r="7027" spans="13:15" ht="21" customHeight="1" thickBot="1">
      <c r="M7027" s="119">
        <f>'اسماء العملاء'!A4635</f>
        <v>0</v>
      </c>
      <c r="N7027" s="120"/>
      <c r="O7027" s="58"/>
    </row>
    <row r="7028" spans="13:15" ht="21" customHeight="1" thickBot="1">
      <c r="M7028" s="119">
        <f>'اسماء العملاء'!A4636</f>
        <v>0</v>
      </c>
      <c r="N7028" s="120"/>
      <c r="O7028" s="58"/>
    </row>
    <row r="7029" spans="13:15" ht="21" customHeight="1" thickBot="1">
      <c r="M7029" s="119">
        <f>'اسماء العملاء'!A4637</f>
        <v>0</v>
      </c>
      <c r="N7029" s="120"/>
      <c r="O7029" s="58"/>
    </row>
    <row r="7030" spans="13:15" ht="21" customHeight="1" thickBot="1">
      <c r="M7030" s="119">
        <f>'اسماء العملاء'!A4638</f>
        <v>0</v>
      </c>
      <c r="N7030" s="120"/>
      <c r="O7030" s="58"/>
    </row>
    <row r="7031" spans="13:15" ht="21" customHeight="1" thickBot="1">
      <c r="M7031" s="119">
        <f>'اسماء العملاء'!A4639</f>
        <v>0</v>
      </c>
      <c r="N7031" s="120"/>
      <c r="O7031" s="58"/>
    </row>
    <row r="7032" spans="13:15" ht="21" customHeight="1" thickBot="1">
      <c r="M7032" s="119">
        <f>'اسماء العملاء'!A4640</f>
        <v>0</v>
      </c>
      <c r="N7032" s="120"/>
      <c r="O7032" s="58"/>
    </row>
    <row r="7033" spans="13:15" ht="21" customHeight="1" thickBot="1">
      <c r="M7033" s="119">
        <f>'اسماء العملاء'!A4641</f>
        <v>0</v>
      </c>
      <c r="N7033" s="120"/>
      <c r="O7033" s="58"/>
    </row>
    <row r="7034" spans="13:15" ht="21" customHeight="1" thickBot="1">
      <c r="M7034" s="119">
        <f>'اسماء العملاء'!A4642</f>
        <v>0</v>
      </c>
      <c r="N7034" s="120"/>
      <c r="O7034" s="58"/>
    </row>
    <row r="7035" spans="13:15" ht="21" customHeight="1" thickBot="1">
      <c r="M7035" s="119">
        <f>'اسماء العملاء'!A4643</f>
        <v>0</v>
      </c>
      <c r="N7035" s="120"/>
      <c r="O7035" s="58"/>
    </row>
    <row r="7036" spans="13:15" ht="21" customHeight="1" thickBot="1">
      <c r="M7036" s="119">
        <f>'اسماء العملاء'!A4644</f>
        <v>0</v>
      </c>
      <c r="N7036" s="120"/>
      <c r="O7036" s="58"/>
    </row>
    <row r="7037" spans="13:15" ht="21" customHeight="1" thickBot="1">
      <c r="M7037" s="119">
        <f>'اسماء العملاء'!A4645</f>
        <v>0</v>
      </c>
      <c r="N7037" s="120"/>
      <c r="O7037" s="58"/>
    </row>
    <row r="7038" spans="13:15" ht="21" customHeight="1" thickBot="1">
      <c r="M7038" s="119">
        <f>'اسماء العملاء'!A4646</f>
        <v>0</v>
      </c>
      <c r="N7038" s="120"/>
      <c r="O7038" s="58"/>
    </row>
    <row r="7039" spans="13:15" ht="21" customHeight="1" thickBot="1">
      <c r="M7039" s="119">
        <f>'اسماء العملاء'!A4647</f>
        <v>0</v>
      </c>
      <c r="N7039" s="120"/>
      <c r="O7039" s="58"/>
    </row>
    <row r="7040" spans="13:15" ht="21" customHeight="1" thickBot="1">
      <c r="M7040" s="119">
        <f>'اسماء العملاء'!A4648</f>
        <v>0</v>
      </c>
      <c r="N7040" s="120"/>
      <c r="O7040" s="58"/>
    </row>
    <row r="7041" spans="13:15" ht="21" customHeight="1" thickBot="1">
      <c r="M7041" s="119">
        <f>'اسماء العملاء'!A4649</f>
        <v>0</v>
      </c>
      <c r="N7041" s="120"/>
      <c r="O7041" s="58"/>
    </row>
    <row r="7042" spans="13:15" ht="21" customHeight="1" thickBot="1">
      <c r="M7042" s="119">
        <f>'اسماء العملاء'!A4650</f>
        <v>0</v>
      </c>
      <c r="N7042" s="120"/>
      <c r="O7042" s="58"/>
    </row>
    <row r="7043" spans="13:15" ht="21" customHeight="1" thickBot="1">
      <c r="M7043" s="119">
        <f>'اسماء العملاء'!A4651</f>
        <v>0</v>
      </c>
      <c r="N7043" s="120"/>
      <c r="O7043" s="58"/>
    </row>
    <row r="7044" spans="13:15" ht="21" customHeight="1" thickBot="1">
      <c r="M7044" s="119">
        <f>'اسماء العملاء'!A4652</f>
        <v>0</v>
      </c>
      <c r="N7044" s="120"/>
      <c r="O7044" s="58"/>
    </row>
    <row r="7045" spans="13:15" ht="21" customHeight="1" thickBot="1">
      <c r="M7045" s="119">
        <f>'اسماء العملاء'!A4653</f>
        <v>0</v>
      </c>
      <c r="N7045" s="120"/>
      <c r="O7045" s="58"/>
    </row>
    <row r="7046" spans="13:15" ht="21" customHeight="1" thickBot="1">
      <c r="M7046" s="119">
        <f>'اسماء العملاء'!A4654</f>
        <v>0</v>
      </c>
      <c r="N7046" s="120"/>
      <c r="O7046" s="58"/>
    </row>
    <row r="7047" spans="13:15" ht="21" customHeight="1" thickBot="1">
      <c r="M7047" s="119">
        <f>'اسماء العملاء'!A4655</f>
        <v>0</v>
      </c>
      <c r="N7047" s="120"/>
      <c r="O7047" s="58"/>
    </row>
    <row r="7048" spans="13:15" ht="21" customHeight="1" thickBot="1">
      <c r="M7048" s="119">
        <f>'اسماء العملاء'!A4656</f>
        <v>0</v>
      </c>
      <c r="N7048" s="120"/>
      <c r="O7048" s="58"/>
    </row>
    <row r="7049" spans="13:15" ht="21" customHeight="1" thickBot="1">
      <c r="M7049" s="119">
        <f>'اسماء العملاء'!A4657</f>
        <v>0</v>
      </c>
      <c r="N7049" s="120"/>
      <c r="O7049" s="58"/>
    </row>
    <row r="7050" spans="13:15" ht="21" customHeight="1" thickBot="1">
      <c r="M7050" s="119">
        <f>'اسماء العملاء'!A4658</f>
        <v>0</v>
      </c>
      <c r="N7050" s="120"/>
      <c r="O7050" s="58"/>
    </row>
    <row r="7051" spans="13:15" ht="21" customHeight="1" thickBot="1">
      <c r="M7051" s="119">
        <f>'اسماء العملاء'!A4659</f>
        <v>0</v>
      </c>
      <c r="N7051" s="120"/>
      <c r="O7051" s="58"/>
    </row>
    <row r="7052" spans="13:15" ht="21" customHeight="1" thickBot="1">
      <c r="M7052" s="119">
        <f>'اسماء العملاء'!A4660</f>
        <v>0</v>
      </c>
      <c r="N7052" s="120"/>
      <c r="O7052" s="58"/>
    </row>
    <row r="7053" spans="13:15" ht="21" customHeight="1" thickBot="1">
      <c r="M7053" s="119">
        <f>'اسماء العملاء'!A4661</f>
        <v>0</v>
      </c>
      <c r="N7053" s="120"/>
      <c r="O7053" s="58"/>
    </row>
    <row r="7054" spans="13:15" ht="21" customHeight="1" thickBot="1">
      <c r="M7054" s="119">
        <f>'اسماء العملاء'!A4662</f>
        <v>0</v>
      </c>
      <c r="N7054" s="120"/>
      <c r="O7054" s="58"/>
    </row>
    <row r="7055" spans="13:15" ht="21" customHeight="1" thickBot="1">
      <c r="M7055" s="119">
        <f>'اسماء العملاء'!A4663</f>
        <v>0</v>
      </c>
      <c r="N7055" s="120"/>
      <c r="O7055" s="58"/>
    </row>
    <row r="7056" spans="13:15" ht="21" customHeight="1" thickBot="1">
      <c r="M7056" s="119">
        <f>'اسماء العملاء'!A4664</f>
        <v>0</v>
      </c>
      <c r="N7056" s="120"/>
      <c r="O7056" s="58"/>
    </row>
    <row r="7057" spans="13:15" ht="21" customHeight="1" thickBot="1">
      <c r="M7057" s="119">
        <f>'اسماء العملاء'!A4665</f>
        <v>0</v>
      </c>
      <c r="N7057" s="120"/>
      <c r="O7057" s="58"/>
    </row>
    <row r="7058" spans="13:15" ht="21" customHeight="1" thickBot="1">
      <c r="M7058" s="119">
        <f>'اسماء العملاء'!A4666</f>
        <v>0</v>
      </c>
      <c r="N7058" s="120"/>
      <c r="O7058" s="58"/>
    </row>
    <row r="7059" spans="13:15" ht="21" customHeight="1" thickBot="1">
      <c r="M7059" s="119">
        <f>'اسماء العملاء'!A4667</f>
        <v>0</v>
      </c>
      <c r="N7059" s="120"/>
      <c r="O7059" s="58"/>
    </row>
    <row r="7060" spans="13:15" ht="21" customHeight="1" thickBot="1">
      <c r="M7060" s="119">
        <f>'اسماء العملاء'!A4668</f>
        <v>0</v>
      </c>
      <c r="N7060" s="120"/>
      <c r="O7060" s="58"/>
    </row>
    <row r="7061" spans="13:15" ht="21" customHeight="1" thickBot="1">
      <c r="M7061" s="119">
        <f>'اسماء العملاء'!A4669</f>
        <v>0</v>
      </c>
      <c r="N7061" s="120"/>
      <c r="O7061" s="58"/>
    </row>
    <row r="7062" spans="13:15" ht="21" customHeight="1" thickBot="1">
      <c r="M7062" s="119">
        <f>'اسماء العملاء'!A4670</f>
        <v>0</v>
      </c>
      <c r="N7062" s="120"/>
      <c r="O7062" s="58"/>
    </row>
    <row r="7063" spans="13:15" ht="21" customHeight="1" thickBot="1">
      <c r="M7063" s="119">
        <f>'اسماء العملاء'!A4671</f>
        <v>0</v>
      </c>
      <c r="N7063" s="120"/>
      <c r="O7063" s="58"/>
    </row>
    <row r="7064" spans="13:15" ht="21" customHeight="1" thickBot="1">
      <c r="M7064" s="119">
        <f>'اسماء العملاء'!A4672</f>
        <v>0</v>
      </c>
      <c r="N7064" s="120"/>
      <c r="O7064" s="58"/>
    </row>
    <row r="7065" spans="13:15" ht="21" customHeight="1" thickBot="1">
      <c r="M7065" s="119">
        <f>'اسماء العملاء'!A4673</f>
        <v>0</v>
      </c>
      <c r="N7065" s="120"/>
      <c r="O7065" s="58"/>
    </row>
    <row r="7066" spans="13:15" ht="21" customHeight="1" thickBot="1">
      <c r="M7066" s="119">
        <f>'اسماء العملاء'!A4674</f>
        <v>0</v>
      </c>
      <c r="N7066" s="120"/>
      <c r="O7066" s="58"/>
    </row>
    <row r="7067" spans="13:15" ht="21" customHeight="1" thickBot="1">
      <c r="M7067" s="119">
        <f>'اسماء العملاء'!A4675</f>
        <v>0</v>
      </c>
      <c r="N7067" s="120"/>
      <c r="O7067" s="58"/>
    </row>
    <row r="7068" spans="13:15" ht="21" customHeight="1" thickBot="1">
      <c r="M7068" s="119">
        <f>'اسماء العملاء'!A4676</f>
        <v>0</v>
      </c>
      <c r="N7068" s="120"/>
      <c r="O7068" s="58"/>
    </row>
    <row r="7069" spans="13:15" ht="21" customHeight="1" thickBot="1">
      <c r="M7069" s="119">
        <f>'اسماء العملاء'!A4677</f>
        <v>0</v>
      </c>
      <c r="N7069" s="120"/>
      <c r="O7069" s="58"/>
    </row>
    <row r="7070" spans="13:15" ht="21" customHeight="1" thickBot="1">
      <c r="M7070" s="119">
        <f>'اسماء العملاء'!A4678</f>
        <v>0</v>
      </c>
      <c r="N7070" s="120"/>
      <c r="O7070" s="58"/>
    </row>
    <row r="7071" spans="13:15" ht="21" customHeight="1" thickBot="1">
      <c r="M7071" s="119">
        <f>'اسماء العملاء'!A4679</f>
        <v>0</v>
      </c>
      <c r="N7071" s="120"/>
      <c r="O7071" s="58"/>
    </row>
    <row r="7072" spans="13:15" ht="21" customHeight="1" thickBot="1">
      <c r="M7072" s="119">
        <f>'اسماء العملاء'!A4680</f>
        <v>0</v>
      </c>
      <c r="N7072" s="120"/>
      <c r="O7072" s="58"/>
    </row>
    <row r="7073" spans="13:15" ht="21" customHeight="1" thickBot="1">
      <c r="M7073" s="119">
        <f>'اسماء العملاء'!A4681</f>
        <v>0</v>
      </c>
      <c r="N7073" s="120"/>
      <c r="O7073" s="58"/>
    </row>
    <row r="7074" spans="13:15" ht="21" customHeight="1" thickBot="1">
      <c r="M7074" s="119">
        <f>'اسماء العملاء'!A4682</f>
        <v>0</v>
      </c>
      <c r="N7074" s="120"/>
      <c r="O7074" s="58"/>
    </row>
    <row r="7075" spans="13:15" ht="21" customHeight="1" thickBot="1">
      <c r="M7075" s="119">
        <f>'اسماء العملاء'!A4683</f>
        <v>0</v>
      </c>
      <c r="N7075" s="120"/>
      <c r="O7075" s="58"/>
    </row>
    <row r="7076" spans="13:15" ht="21" customHeight="1" thickBot="1">
      <c r="M7076" s="119">
        <f>'اسماء العملاء'!A4684</f>
        <v>0</v>
      </c>
      <c r="N7076" s="120"/>
      <c r="O7076" s="58"/>
    </row>
    <row r="7077" spans="13:15" ht="21" customHeight="1" thickBot="1">
      <c r="M7077" s="119">
        <f>'اسماء العملاء'!A4685</f>
        <v>0</v>
      </c>
      <c r="N7077" s="120"/>
      <c r="O7077" s="58"/>
    </row>
    <row r="7078" spans="13:15" ht="21" customHeight="1" thickBot="1">
      <c r="M7078" s="119">
        <f>'اسماء العملاء'!A4686</f>
        <v>0</v>
      </c>
      <c r="N7078" s="120"/>
      <c r="O7078" s="58"/>
    </row>
    <row r="7079" spans="13:15" ht="21" customHeight="1" thickBot="1">
      <c r="M7079" s="119">
        <f>'اسماء العملاء'!A4687</f>
        <v>0</v>
      </c>
      <c r="N7079" s="120"/>
      <c r="O7079" s="58"/>
    </row>
    <row r="7080" spans="13:15" ht="21" customHeight="1" thickBot="1">
      <c r="M7080" s="119">
        <f>'اسماء العملاء'!A4688</f>
        <v>0</v>
      </c>
      <c r="N7080" s="120"/>
      <c r="O7080" s="58"/>
    </row>
    <row r="7081" spans="13:15" ht="21" customHeight="1" thickBot="1">
      <c r="M7081" s="119">
        <f>'اسماء العملاء'!A4689</f>
        <v>0</v>
      </c>
      <c r="N7081" s="120"/>
      <c r="O7081" s="58"/>
    </row>
    <row r="7082" spans="13:15" ht="21" customHeight="1" thickBot="1">
      <c r="M7082" s="119">
        <f>'اسماء العملاء'!A4690</f>
        <v>0</v>
      </c>
      <c r="N7082" s="120"/>
      <c r="O7082" s="58"/>
    </row>
    <row r="7083" spans="13:15" ht="21" customHeight="1" thickBot="1">
      <c r="M7083" s="119">
        <f>'اسماء العملاء'!A4691</f>
        <v>0</v>
      </c>
      <c r="N7083" s="120"/>
      <c r="O7083" s="58"/>
    </row>
    <row r="7084" spans="13:15" ht="21" customHeight="1" thickBot="1">
      <c r="M7084" s="119">
        <f>'اسماء العملاء'!A4692</f>
        <v>0</v>
      </c>
      <c r="N7084" s="120"/>
      <c r="O7084" s="58"/>
    </row>
    <row r="7085" spans="13:15" ht="21" customHeight="1" thickBot="1">
      <c r="M7085" s="119">
        <f>'اسماء العملاء'!A4693</f>
        <v>0</v>
      </c>
      <c r="N7085" s="120"/>
      <c r="O7085" s="58"/>
    </row>
    <row r="7086" spans="13:15" ht="21" customHeight="1" thickBot="1">
      <c r="M7086" s="119">
        <f>'اسماء العملاء'!A4694</f>
        <v>0</v>
      </c>
      <c r="N7086" s="120"/>
      <c r="O7086" s="58"/>
    </row>
    <row r="7087" spans="13:15" ht="21" customHeight="1" thickBot="1">
      <c r="M7087" s="119">
        <f>'اسماء العملاء'!A4695</f>
        <v>0</v>
      </c>
      <c r="N7087" s="120"/>
      <c r="O7087" s="58"/>
    </row>
    <row r="7088" spans="13:15" ht="21" customHeight="1" thickBot="1">
      <c r="M7088" s="119">
        <f>'اسماء العملاء'!A4696</f>
        <v>0</v>
      </c>
      <c r="N7088" s="120"/>
      <c r="O7088" s="58"/>
    </row>
    <row r="7089" spans="13:15" ht="21" customHeight="1" thickBot="1">
      <c r="M7089" s="119">
        <f>'اسماء العملاء'!A4697</f>
        <v>0</v>
      </c>
      <c r="N7089" s="120"/>
      <c r="O7089" s="58"/>
    </row>
    <row r="7090" spans="13:15" ht="21" customHeight="1" thickBot="1">
      <c r="M7090" s="119">
        <f>'اسماء العملاء'!A4698</f>
        <v>0</v>
      </c>
      <c r="N7090" s="120"/>
      <c r="O7090" s="58"/>
    </row>
    <row r="7091" spans="13:15" ht="21" customHeight="1" thickBot="1">
      <c r="M7091" s="119">
        <f>'اسماء العملاء'!A4699</f>
        <v>0</v>
      </c>
      <c r="N7091" s="120"/>
      <c r="O7091" s="58"/>
    </row>
    <row r="7092" spans="13:15" ht="21" customHeight="1" thickBot="1">
      <c r="M7092" s="119">
        <f>'اسماء العملاء'!A4700</f>
        <v>0</v>
      </c>
      <c r="N7092" s="120"/>
      <c r="O7092" s="58"/>
    </row>
    <row r="7093" spans="13:15" ht="21" customHeight="1" thickBot="1">
      <c r="M7093" s="119">
        <f>'اسماء العملاء'!A4701</f>
        <v>0</v>
      </c>
      <c r="N7093" s="120"/>
      <c r="O7093" s="58"/>
    </row>
    <row r="7094" spans="13:15" ht="21" customHeight="1" thickBot="1">
      <c r="M7094" s="119">
        <f>'اسماء العملاء'!A4702</f>
        <v>0</v>
      </c>
      <c r="N7094" s="120"/>
      <c r="O7094" s="58"/>
    </row>
    <row r="7095" spans="13:15" ht="21" customHeight="1" thickBot="1">
      <c r="M7095" s="119">
        <f>'اسماء العملاء'!A4703</f>
        <v>0</v>
      </c>
      <c r="N7095" s="120"/>
      <c r="O7095" s="58"/>
    </row>
    <row r="7096" spans="13:15" ht="21" customHeight="1" thickBot="1">
      <c r="M7096" s="119">
        <f>'اسماء العملاء'!A4704</f>
        <v>0</v>
      </c>
      <c r="N7096" s="120"/>
      <c r="O7096" s="58"/>
    </row>
    <row r="7097" spans="13:15" ht="21" customHeight="1" thickBot="1">
      <c r="M7097" s="119">
        <f>'اسماء العملاء'!A4705</f>
        <v>0</v>
      </c>
      <c r="N7097" s="120"/>
      <c r="O7097" s="58"/>
    </row>
    <row r="7098" spans="13:15" ht="21" customHeight="1" thickBot="1">
      <c r="M7098" s="119">
        <f>'اسماء العملاء'!A4706</f>
        <v>0</v>
      </c>
      <c r="N7098" s="120"/>
      <c r="O7098" s="58"/>
    </row>
    <row r="7099" spans="13:15" ht="21" customHeight="1" thickBot="1">
      <c r="M7099" s="119">
        <f>'اسماء العملاء'!A4707</f>
        <v>0</v>
      </c>
      <c r="N7099" s="120"/>
      <c r="O7099" s="58"/>
    </row>
    <row r="7100" spans="13:15" ht="21" customHeight="1" thickBot="1">
      <c r="M7100" s="119">
        <f>'اسماء العملاء'!A4708</f>
        <v>0</v>
      </c>
      <c r="N7100" s="120"/>
      <c r="O7100" s="58"/>
    </row>
    <row r="7101" spans="13:15" ht="21" customHeight="1" thickBot="1">
      <c r="M7101" s="119">
        <f>'اسماء العملاء'!A4709</f>
        <v>0</v>
      </c>
      <c r="N7101" s="120"/>
      <c r="O7101" s="58"/>
    </row>
    <row r="7102" spans="13:15" ht="21" customHeight="1" thickBot="1">
      <c r="M7102" s="119">
        <f>'اسماء العملاء'!A4710</f>
        <v>0</v>
      </c>
      <c r="N7102" s="120"/>
      <c r="O7102" s="58"/>
    </row>
    <row r="7103" spans="13:15" ht="21" customHeight="1" thickBot="1">
      <c r="M7103" s="119">
        <f>'اسماء العملاء'!A4711</f>
        <v>0</v>
      </c>
      <c r="N7103" s="120"/>
      <c r="O7103" s="58"/>
    </row>
    <row r="7104" spans="13:15" ht="21" customHeight="1" thickBot="1">
      <c r="M7104" s="119">
        <f>'اسماء العملاء'!A4712</f>
        <v>0</v>
      </c>
      <c r="N7104" s="120"/>
      <c r="O7104" s="58"/>
    </row>
    <row r="7105" spans="13:15" ht="21" customHeight="1" thickBot="1">
      <c r="M7105" s="119">
        <f>'اسماء العملاء'!A4713</f>
        <v>0</v>
      </c>
      <c r="N7105" s="120"/>
      <c r="O7105" s="58"/>
    </row>
    <row r="7106" spans="13:15" ht="21" customHeight="1" thickBot="1">
      <c r="M7106" s="119">
        <f>'اسماء العملاء'!A4714</f>
        <v>0</v>
      </c>
      <c r="N7106" s="120"/>
      <c r="O7106" s="58"/>
    </row>
    <row r="7107" spans="13:15" ht="21" customHeight="1" thickBot="1">
      <c r="M7107" s="119">
        <f>'اسماء العملاء'!A4715</f>
        <v>0</v>
      </c>
      <c r="N7107" s="120"/>
      <c r="O7107" s="58"/>
    </row>
    <row r="7108" spans="13:15" ht="21" customHeight="1" thickBot="1">
      <c r="M7108" s="119">
        <f>'اسماء العملاء'!A4716</f>
        <v>0</v>
      </c>
      <c r="N7108" s="120"/>
      <c r="O7108" s="58"/>
    </row>
    <row r="7109" spans="13:15" ht="21" customHeight="1" thickBot="1">
      <c r="M7109" s="119">
        <f>'اسماء العملاء'!A4717</f>
        <v>0</v>
      </c>
      <c r="N7109" s="120"/>
      <c r="O7109" s="58"/>
    </row>
    <row r="7110" spans="13:15" ht="21" customHeight="1" thickBot="1">
      <c r="M7110" s="119">
        <f>'اسماء العملاء'!A4718</f>
        <v>0</v>
      </c>
      <c r="N7110" s="120"/>
      <c r="O7110" s="58"/>
    </row>
    <row r="7111" spans="13:15" ht="21" customHeight="1" thickBot="1">
      <c r="M7111" s="119">
        <f>'اسماء العملاء'!A4719</f>
        <v>0</v>
      </c>
      <c r="N7111" s="120"/>
      <c r="O7111" s="58"/>
    </row>
    <row r="7112" spans="13:15" ht="21" customHeight="1" thickBot="1">
      <c r="M7112" s="119">
        <f>'اسماء العملاء'!A4720</f>
        <v>0</v>
      </c>
      <c r="N7112" s="120"/>
      <c r="O7112" s="58"/>
    </row>
    <row r="7113" spans="13:15" ht="21" customHeight="1" thickBot="1">
      <c r="M7113" s="119">
        <f>'اسماء العملاء'!A4721</f>
        <v>0</v>
      </c>
      <c r="N7113" s="120"/>
      <c r="O7113" s="58"/>
    </row>
    <row r="7114" spans="13:15" ht="21" customHeight="1" thickBot="1">
      <c r="M7114" s="119">
        <f>'اسماء العملاء'!A4722</f>
        <v>0</v>
      </c>
      <c r="N7114" s="120"/>
      <c r="O7114" s="58"/>
    </row>
    <row r="7115" spans="13:15" ht="21" customHeight="1" thickBot="1">
      <c r="M7115" s="119">
        <f>'اسماء العملاء'!A4723</f>
        <v>0</v>
      </c>
      <c r="N7115" s="120"/>
      <c r="O7115" s="58"/>
    </row>
    <row r="7116" spans="13:15" ht="21" customHeight="1" thickBot="1">
      <c r="M7116" s="119">
        <f>'اسماء العملاء'!A4724</f>
        <v>0</v>
      </c>
      <c r="N7116" s="120"/>
      <c r="O7116" s="58"/>
    </row>
    <row r="7117" spans="13:15" ht="21" customHeight="1" thickBot="1">
      <c r="M7117" s="119">
        <f>'اسماء العملاء'!A4725</f>
        <v>0</v>
      </c>
      <c r="N7117" s="120"/>
      <c r="O7117" s="58"/>
    </row>
    <row r="7118" spans="13:15" ht="21" customHeight="1" thickBot="1">
      <c r="M7118" s="119">
        <f>'اسماء العملاء'!A4726</f>
        <v>0</v>
      </c>
      <c r="N7118" s="120"/>
      <c r="O7118" s="58"/>
    </row>
    <row r="7119" spans="13:15" ht="21" customHeight="1" thickBot="1">
      <c r="M7119" s="119">
        <f>'اسماء العملاء'!A4727</f>
        <v>0</v>
      </c>
      <c r="N7119" s="120"/>
      <c r="O7119" s="58"/>
    </row>
    <row r="7120" spans="13:15" ht="21" customHeight="1" thickBot="1">
      <c r="M7120" s="119">
        <f>'اسماء العملاء'!A4728</f>
        <v>0</v>
      </c>
      <c r="N7120" s="120"/>
      <c r="O7120" s="58"/>
    </row>
    <row r="7121" spans="13:15" ht="21" customHeight="1" thickBot="1">
      <c r="M7121" s="119">
        <f>'اسماء العملاء'!A4729</f>
        <v>0</v>
      </c>
      <c r="N7121" s="120"/>
      <c r="O7121" s="58"/>
    </row>
    <row r="7122" spans="13:15" ht="21" customHeight="1" thickBot="1">
      <c r="M7122" s="119">
        <f>'اسماء العملاء'!A4730</f>
        <v>0</v>
      </c>
      <c r="N7122" s="120"/>
      <c r="O7122" s="58"/>
    </row>
    <row r="7123" spans="13:15" ht="21" customHeight="1" thickBot="1">
      <c r="M7123" s="119">
        <f>'اسماء العملاء'!A4731</f>
        <v>0</v>
      </c>
      <c r="N7123" s="120"/>
      <c r="O7123" s="58"/>
    </row>
    <row r="7124" spans="13:15" ht="21" customHeight="1" thickBot="1">
      <c r="M7124" s="119">
        <f>'اسماء العملاء'!A4732</f>
        <v>0</v>
      </c>
      <c r="N7124" s="120"/>
      <c r="O7124" s="58"/>
    </row>
    <row r="7125" spans="13:15" ht="21" customHeight="1" thickBot="1">
      <c r="M7125" s="119">
        <f>'اسماء العملاء'!A4733</f>
        <v>0</v>
      </c>
      <c r="N7125" s="120"/>
      <c r="O7125" s="58"/>
    </row>
    <row r="7126" spans="13:15" ht="21" customHeight="1" thickBot="1">
      <c r="M7126" s="119">
        <f>'اسماء العملاء'!A4734</f>
        <v>0</v>
      </c>
      <c r="N7126" s="120"/>
      <c r="O7126" s="58"/>
    </row>
    <row r="7127" spans="13:15" ht="21" customHeight="1" thickBot="1">
      <c r="M7127" s="119">
        <f>'اسماء العملاء'!A4735</f>
        <v>0</v>
      </c>
      <c r="N7127" s="120"/>
      <c r="O7127" s="58"/>
    </row>
    <row r="7128" spans="13:15" ht="21" customHeight="1" thickBot="1">
      <c r="M7128" s="119">
        <f>'اسماء العملاء'!A4736</f>
        <v>0</v>
      </c>
      <c r="N7128" s="120"/>
      <c r="O7128" s="58"/>
    </row>
    <row r="7129" spans="13:15" ht="21" customHeight="1" thickBot="1">
      <c r="M7129" s="119">
        <f>'اسماء العملاء'!A4737</f>
        <v>0</v>
      </c>
      <c r="N7129" s="120"/>
      <c r="O7129" s="58"/>
    </row>
    <row r="7130" spans="13:15" ht="21" customHeight="1" thickBot="1">
      <c r="M7130" s="119">
        <f>'اسماء العملاء'!A4738</f>
        <v>0</v>
      </c>
      <c r="N7130" s="120"/>
      <c r="O7130" s="58"/>
    </row>
    <row r="7131" spans="13:15" ht="21" customHeight="1" thickBot="1">
      <c r="M7131" s="119">
        <f>'اسماء العملاء'!A4739</f>
        <v>0</v>
      </c>
      <c r="N7131" s="120"/>
      <c r="O7131" s="58"/>
    </row>
    <row r="7132" spans="13:15" ht="21" customHeight="1" thickBot="1">
      <c r="M7132" s="119">
        <f>'اسماء العملاء'!A4740</f>
        <v>0</v>
      </c>
      <c r="N7132" s="120"/>
      <c r="O7132" s="58"/>
    </row>
    <row r="7133" spans="13:15" ht="21" customHeight="1" thickBot="1">
      <c r="M7133" s="119">
        <f>'اسماء العملاء'!A4741</f>
        <v>0</v>
      </c>
      <c r="N7133" s="120"/>
      <c r="O7133" s="58"/>
    </row>
    <row r="7134" spans="13:15" ht="21" customHeight="1" thickBot="1">
      <c r="M7134" s="119">
        <f>'اسماء العملاء'!A4742</f>
        <v>0</v>
      </c>
      <c r="N7134" s="120"/>
      <c r="O7134" s="58"/>
    </row>
    <row r="7135" spans="13:15" ht="21" customHeight="1" thickBot="1">
      <c r="M7135" s="119">
        <f>'اسماء العملاء'!A4743</f>
        <v>0</v>
      </c>
      <c r="N7135" s="120"/>
      <c r="O7135" s="58"/>
    </row>
    <row r="7136" spans="13:15" ht="21" customHeight="1" thickBot="1">
      <c r="M7136" s="119">
        <f>'اسماء العملاء'!A4744</f>
        <v>0</v>
      </c>
      <c r="N7136" s="120"/>
      <c r="O7136" s="58"/>
    </row>
    <row r="7137" spans="13:15" ht="21" customHeight="1" thickBot="1">
      <c r="M7137" s="119">
        <f>'اسماء العملاء'!A4745</f>
        <v>0</v>
      </c>
      <c r="N7137" s="120"/>
      <c r="O7137" s="58"/>
    </row>
    <row r="7138" spans="13:15" ht="21" customHeight="1" thickBot="1">
      <c r="M7138" s="119">
        <f>'اسماء العملاء'!A4746</f>
        <v>0</v>
      </c>
      <c r="N7138" s="120"/>
      <c r="O7138" s="58"/>
    </row>
    <row r="7139" spans="13:15" ht="21" customHeight="1" thickBot="1">
      <c r="M7139" s="119">
        <f>'اسماء العملاء'!A4747</f>
        <v>0</v>
      </c>
      <c r="N7139" s="120"/>
      <c r="O7139" s="58"/>
    </row>
    <row r="7140" spans="13:15" ht="21" customHeight="1" thickBot="1">
      <c r="M7140" s="119">
        <f>'اسماء العملاء'!A4748</f>
        <v>0</v>
      </c>
      <c r="N7140" s="120"/>
      <c r="O7140" s="58"/>
    </row>
    <row r="7141" spans="13:15" ht="21" customHeight="1" thickBot="1">
      <c r="M7141" s="119">
        <f>'اسماء العملاء'!A4749</f>
        <v>0</v>
      </c>
      <c r="N7141" s="120"/>
      <c r="O7141" s="58"/>
    </row>
    <row r="7142" spans="13:15" ht="21" customHeight="1" thickBot="1">
      <c r="M7142" s="119">
        <f>'اسماء العملاء'!A4750</f>
        <v>0</v>
      </c>
      <c r="N7142" s="120"/>
      <c r="O7142" s="58"/>
    </row>
    <row r="7143" spans="13:15" ht="21" customHeight="1" thickBot="1">
      <c r="M7143" s="119">
        <f>'اسماء العملاء'!A4751</f>
        <v>0</v>
      </c>
      <c r="N7143" s="120"/>
      <c r="O7143" s="58"/>
    </row>
    <row r="7144" spans="13:15" ht="21" customHeight="1" thickBot="1">
      <c r="M7144" s="119">
        <f>'اسماء العملاء'!A4752</f>
        <v>0</v>
      </c>
      <c r="N7144" s="120"/>
      <c r="O7144" s="58"/>
    </row>
    <row r="7145" spans="13:15" ht="21" customHeight="1" thickBot="1">
      <c r="M7145" s="119">
        <f>'اسماء العملاء'!A4753</f>
        <v>0</v>
      </c>
      <c r="N7145" s="120"/>
      <c r="O7145" s="58"/>
    </row>
    <row r="7146" spans="13:15" ht="21" customHeight="1" thickBot="1">
      <c r="M7146" s="119">
        <f>'اسماء العملاء'!A4754</f>
        <v>0</v>
      </c>
      <c r="N7146" s="120"/>
      <c r="O7146" s="58"/>
    </row>
    <row r="7147" spans="13:15" ht="21" customHeight="1" thickBot="1">
      <c r="M7147" s="119">
        <f>'اسماء العملاء'!A4755</f>
        <v>0</v>
      </c>
      <c r="N7147" s="120"/>
      <c r="O7147" s="58"/>
    </row>
    <row r="7148" spans="13:15" ht="21" customHeight="1" thickBot="1">
      <c r="M7148" s="119">
        <f>'اسماء العملاء'!A4756</f>
        <v>0</v>
      </c>
      <c r="N7148" s="120"/>
      <c r="O7148" s="58"/>
    </row>
    <row r="7149" spans="13:15" ht="21" customHeight="1" thickBot="1">
      <c r="M7149" s="119">
        <f>'اسماء العملاء'!A4757</f>
        <v>0</v>
      </c>
      <c r="N7149" s="120"/>
      <c r="O7149" s="58"/>
    </row>
    <row r="7150" spans="13:15" ht="21" customHeight="1" thickBot="1">
      <c r="M7150" s="119">
        <f>'اسماء العملاء'!A4758</f>
        <v>0</v>
      </c>
      <c r="N7150" s="120"/>
      <c r="O7150" s="58"/>
    </row>
    <row r="7151" spans="13:15" ht="21" customHeight="1" thickBot="1">
      <c r="M7151" s="119">
        <f>'اسماء العملاء'!A4759</f>
        <v>0</v>
      </c>
      <c r="N7151" s="120"/>
      <c r="O7151" s="58"/>
    </row>
    <row r="7152" spans="13:15" ht="21" customHeight="1" thickBot="1">
      <c r="M7152" s="119">
        <f>'اسماء العملاء'!A4760</f>
        <v>0</v>
      </c>
      <c r="N7152" s="120"/>
      <c r="O7152" s="58"/>
    </row>
    <row r="7153" spans="13:15" ht="21" customHeight="1" thickBot="1">
      <c r="M7153" s="119">
        <f>'اسماء العملاء'!A4761</f>
        <v>0</v>
      </c>
      <c r="N7153" s="120"/>
      <c r="O7153" s="58"/>
    </row>
    <row r="7154" spans="13:15" ht="21" customHeight="1" thickBot="1">
      <c r="M7154" s="119">
        <f>'اسماء العملاء'!A4762</f>
        <v>0</v>
      </c>
      <c r="N7154" s="120"/>
      <c r="O7154" s="58"/>
    </row>
    <row r="7155" spans="13:15" ht="21" customHeight="1" thickBot="1">
      <c r="M7155" s="119">
        <f>'اسماء العملاء'!A4763</f>
        <v>0</v>
      </c>
      <c r="N7155" s="120"/>
      <c r="O7155" s="58"/>
    </row>
    <row r="7156" spans="13:15" ht="21" customHeight="1" thickBot="1">
      <c r="M7156" s="119">
        <f>'اسماء العملاء'!A4764</f>
        <v>0</v>
      </c>
      <c r="N7156" s="120"/>
      <c r="O7156" s="58"/>
    </row>
    <row r="7157" spans="13:15" ht="21" customHeight="1" thickBot="1">
      <c r="M7157" s="119">
        <f>'اسماء العملاء'!A4765</f>
        <v>0</v>
      </c>
      <c r="N7157" s="120"/>
      <c r="O7157" s="58"/>
    </row>
    <row r="7158" spans="13:15" ht="21" customHeight="1" thickBot="1">
      <c r="M7158" s="119">
        <f>'اسماء العملاء'!A4766</f>
        <v>0</v>
      </c>
      <c r="N7158" s="120"/>
      <c r="O7158" s="58"/>
    </row>
    <row r="7159" spans="13:15" ht="21" customHeight="1" thickBot="1">
      <c r="M7159" s="119">
        <f>'اسماء العملاء'!A4767</f>
        <v>0</v>
      </c>
      <c r="N7159" s="120"/>
      <c r="O7159" s="58"/>
    </row>
    <row r="7160" spans="13:15" ht="21" customHeight="1" thickBot="1">
      <c r="M7160" s="119">
        <f>'اسماء العملاء'!A4768</f>
        <v>0</v>
      </c>
      <c r="N7160" s="120"/>
      <c r="O7160" s="58"/>
    </row>
    <row r="7161" spans="13:15" ht="21" customHeight="1" thickBot="1">
      <c r="M7161" s="119">
        <f>'اسماء العملاء'!A4769</f>
        <v>0</v>
      </c>
      <c r="N7161" s="120"/>
      <c r="O7161" s="58"/>
    </row>
    <row r="7162" spans="13:15" ht="21" customHeight="1" thickBot="1">
      <c r="M7162" s="119">
        <f>'اسماء العملاء'!A4770</f>
        <v>0</v>
      </c>
      <c r="N7162" s="120"/>
      <c r="O7162" s="58"/>
    </row>
    <row r="7163" spans="13:15" ht="21" customHeight="1" thickBot="1">
      <c r="M7163" s="119">
        <f>'اسماء العملاء'!A4771</f>
        <v>0</v>
      </c>
      <c r="N7163" s="120"/>
      <c r="O7163" s="58"/>
    </row>
    <row r="7164" spans="13:15" ht="21" customHeight="1" thickBot="1">
      <c r="M7164" s="119">
        <f>'اسماء العملاء'!A4772</f>
        <v>0</v>
      </c>
      <c r="N7164" s="120"/>
      <c r="O7164" s="58"/>
    </row>
    <row r="7165" spans="13:15" ht="21" customHeight="1" thickBot="1">
      <c r="M7165" s="119">
        <f>'اسماء العملاء'!A4773</f>
        <v>0</v>
      </c>
      <c r="N7165" s="120"/>
      <c r="O7165" s="58"/>
    </row>
    <row r="7166" spans="13:15" ht="21" customHeight="1" thickBot="1">
      <c r="M7166" s="119">
        <f>'اسماء العملاء'!A4774</f>
        <v>0</v>
      </c>
      <c r="N7166" s="120"/>
      <c r="O7166" s="58"/>
    </row>
    <row r="7167" spans="13:15" ht="21" customHeight="1" thickBot="1">
      <c r="M7167" s="119">
        <f>'اسماء العملاء'!A4775</f>
        <v>0</v>
      </c>
      <c r="N7167" s="120"/>
      <c r="O7167" s="58"/>
    </row>
    <row r="7168" spans="13:15" ht="21" customHeight="1" thickBot="1">
      <c r="M7168" s="119">
        <f>'اسماء العملاء'!A4776</f>
        <v>0</v>
      </c>
      <c r="N7168" s="120"/>
      <c r="O7168" s="58"/>
    </row>
    <row r="7169" spans="13:15" ht="21" customHeight="1" thickBot="1">
      <c r="M7169" s="119">
        <f>'اسماء العملاء'!A4777</f>
        <v>0</v>
      </c>
      <c r="N7169" s="120"/>
      <c r="O7169" s="58"/>
    </row>
    <row r="7170" spans="13:15" ht="21" customHeight="1" thickBot="1">
      <c r="M7170" s="119">
        <f>'اسماء العملاء'!A4778</f>
        <v>0</v>
      </c>
      <c r="N7170" s="120"/>
      <c r="O7170" s="58"/>
    </row>
    <row r="7171" spans="13:15" ht="21" customHeight="1" thickBot="1">
      <c r="M7171" s="119">
        <f>'اسماء العملاء'!A4779</f>
        <v>0</v>
      </c>
      <c r="N7171" s="120"/>
      <c r="O7171" s="58"/>
    </row>
    <row r="7172" spans="13:15" ht="21" customHeight="1" thickBot="1">
      <c r="M7172" s="119">
        <f>'اسماء العملاء'!A4780</f>
        <v>0</v>
      </c>
      <c r="N7172" s="120"/>
      <c r="O7172" s="58"/>
    </row>
    <row r="7173" spans="13:15" ht="21" customHeight="1" thickBot="1">
      <c r="M7173" s="119">
        <f>'اسماء العملاء'!A4781</f>
        <v>0</v>
      </c>
      <c r="N7173" s="120"/>
      <c r="O7173" s="58"/>
    </row>
    <row r="7174" spans="13:15" ht="21" customHeight="1" thickBot="1">
      <c r="M7174" s="119">
        <f>'اسماء العملاء'!A4782</f>
        <v>0</v>
      </c>
      <c r="N7174" s="120"/>
      <c r="O7174" s="58"/>
    </row>
    <row r="7175" spans="13:15" ht="21" customHeight="1" thickBot="1">
      <c r="M7175" s="119">
        <f>'اسماء العملاء'!A4783</f>
        <v>0</v>
      </c>
      <c r="N7175" s="120"/>
      <c r="O7175" s="58"/>
    </row>
    <row r="7176" spans="13:15" ht="21" customHeight="1" thickBot="1">
      <c r="M7176" s="119">
        <f>'اسماء العملاء'!A4784</f>
        <v>0</v>
      </c>
      <c r="N7176" s="120"/>
      <c r="O7176" s="58"/>
    </row>
    <row r="7177" spans="13:15" ht="21" customHeight="1" thickBot="1">
      <c r="M7177" s="119">
        <f>'اسماء العملاء'!A4785</f>
        <v>0</v>
      </c>
      <c r="N7177" s="120"/>
      <c r="O7177" s="58"/>
    </row>
    <row r="7178" spans="13:15" ht="21" customHeight="1" thickBot="1">
      <c r="M7178" s="119">
        <f>'اسماء العملاء'!A4786</f>
        <v>0</v>
      </c>
      <c r="N7178" s="120"/>
      <c r="O7178" s="58"/>
    </row>
    <row r="7179" spans="13:15" ht="21" customHeight="1" thickBot="1">
      <c r="M7179" s="119">
        <f>'اسماء العملاء'!A4787</f>
        <v>0</v>
      </c>
      <c r="N7179" s="120"/>
      <c r="O7179" s="58"/>
    </row>
    <row r="7180" spans="13:15" ht="21" customHeight="1" thickBot="1">
      <c r="M7180" s="119">
        <f>'اسماء العملاء'!A4788</f>
        <v>0</v>
      </c>
      <c r="N7180" s="120"/>
      <c r="O7180" s="58"/>
    </row>
    <row r="7181" spans="13:15" ht="21" customHeight="1" thickBot="1">
      <c r="M7181" s="119">
        <f>'اسماء العملاء'!A4789</f>
        <v>0</v>
      </c>
      <c r="N7181" s="120"/>
      <c r="O7181" s="58"/>
    </row>
    <row r="7182" spans="13:15" ht="21" customHeight="1" thickBot="1">
      <c r="M7182" s="119">
        <f>'اسماء العملاء'!A4790</f>
        <v>0</v>
      </c>
      <c r="N7182" s="120"/>
      <c r="O7182" s="58"/>
    </row>
    <row r="7183" spans="13:15" ht="21" customHeight="1" thickBot="1">
      <c r="M7183" s="119">
        <f>'اسماء العملاء'!A4791</f>
        <v>0</v>
      </c>
      <c r="N7183" s="120"/>
      <c r="O7183" s="58"/>
    </row>
    <row r="7184" spans="13:15" ht="21" customHeight="1" thickBot="1">
      <c r="M7184" s="119">
        <f>'اسماء العملاء'!A4792</f>
        <v>0</v>
      </c>
      <c r="N7184" s="120"/>
      <c r="O7184" s="58"/>
    </row>
    <row r="7185" spans="13:15" ht="21" customHeight="1" thickBot="1">
      <c r="M7185" s="119">
        <f>'اسماء العملاء'!A4793</f>
        <v>0</v>
      </c>
      <c r="N7185" s="120"/>
      <c r="O7185" s="58"/>
    </row>
    <row r="7186" spans="13:15" ht="21" customHeight="1" thickBot="1">
      <c r="M7186" s="119">
        <f>'اسماء العملاء'!A4794</f>
        <v>0</v>
      </c>
      <c r="N7186" s="120"/>
      <c r="O7186" s="58"/>
    </row>
    <row r="7187" spans="13:15" ht="21" customHeight="1" thickBot="1">
      <c r="M7187" s="119">
        <f>'اسماء العملاء'!A4795</f>
        <v>0</v>
      </c>
      <c r="N7187" s="120"/>
      <c r="O7187" s="58"/>
    </row>
    <row r="7188" spans="13:15" ht="21" customHeight="1" thickBot="1">
      <c r="M7188" s="119">
        <f>'اسماء العملاء'!A4796</f>
        <v>0</v>
      </c>
      <c r="N7188" s="120"/>
      <c r="O7188" s="58"/>
    </row>
    <row r="7189" spans="13:15" ht="21" customHeight="1" thickBot="1">
      <c r="M7189" s="119">
        <f>'اسماء العملاء'!A4797</f>
        <v>0</v>
      </c>
      <c r="N7189" s="120"/>
      <c r="O7189" s="58"/>
    </row>
    <row r="7190" spans="13:15" ht="21" customHeight="1" thickBot="1">
      <c r="M7190" s="119">
        <f>'اسماء العملاء'!A4798</f>
        <v>0</v>
      </c>
      <c r="N7190" s="120"/>
      <c r="O7190" s="58"/>
    </row>
    <row r="7191" spans="13:15" ht="21" customHeight="1" thickBot="1">
      <c r="M7191" s="119">
        <f>'اسماء العملاء'!A4799</f>
        <v>0</v>
      </c>
      <c r="N7191" s="120"/>
      <c r="O7191" s="58"/>
    </row>
    <row r="7192" spans="13:15" ht="21" customHeight="1" thickBot="1">
      <c r="M7192" s="119">
        <f>'اسماء العملاء'!A4800</f>
        <v>0</v>
      </c>
      <c r="N7192" s="120"/>
      <c r="O7192" s="58"/>
    </row>
    <row r="7193" spans="13:15" ht="21" customHeight="1" thickBot="1">
      <c r="M7193" s="119">
        <f>'اسماء العملاء'!A4801</f>
        <v>0</v>
      </c>
      <c r="N7193" s="120"/>
      <c r="O7193" s="58"/>
    </row>
    <row r="7194" spans="13:15" ht="21" customHeight="1" thickBot="1">
      <c r="M7194" s="119">
        <f>'اسماء العملاء'!A4802</f>
        <v>0</v>
      </c>
      <c r="N7194" s="120"/>
      <c r="O7194" s="58"/>
    </row>
    <row r="7195" spans="13:15" ht="21" customHeight="1" thickBot="1">
      <c r="M7195" s="119">
        <f>'اسماء العملاء'!A4803</f>
        <v>0</v>
      </c>
      <c r="N7195" s="120"/>
      <c r="O7195" s="58"/>
    </row>
    <row r="7196" spans="13:15" ht="21" customHeight="1" thickBot="1">
      <c r="M7196" s="119">
        <f>'اسماء العملاء'!A4804</f>
        <v>0</v>
      </c>
      <c r="N7196" s="120"/>
      <c r="O7196" s="58"/>
    </row>
    <row r="7197" spans="13:15" ht="21" customHeight="1" thickBot="1">
      <c r="M7197" s="119">
        <f>'اسماء العملاء'!A4805</f>
        <v>0</v>
      </c>
      <c r="N7197" s="120"/>
      <c r="O7197" s="58"/>
    </row>
    <row r="7198" spans="13:15" ht="21" customHeight="1" thickBot="1">
      <c r="M7198" s="119">
        <f>'اسماء العملاء'!A4806</f>
        <v>0</v>
      </c>
      <c r="N7198" s="120"/>
      <c r="O7198" s="58"/>
    </row>
    <row r="7199" spans="13:15" ht="21" customHeight="1" thickBot="1">
      <c r="M7199" s="119">
        <f>'اسماء العملاء'!A4807</f>
        <v>0</v>
      </c>
      <c r="N7199" s="120"/>
      <c r="O7199" s="58"/>
    </row>
    <row r="7200" spans="13:15" ht="21" customHeight="1" thickBot="1">
      <c r="M7200" s="119">
        <f>'اسماء العملاء'!A4808</f>
        <v>0</v>
      </c>
      <c r="N7200" s="120"/>
      <c r="O7200" s="58"/>
    </row>
    <row r="7201" spans="13:15" ht="21" customHeight="1" thickBot="1">
      <c r="M7201" s="119">
        <f>'اسماء العملاء'!A4809</f>
        <v>0</v>
      </c>
      <c r="N7201" s="120"/>
      <c r="O7201" s="58"/>
    </row>
    <row r="7202" spans="13:15" ht="21" customHeight="1" thickBot="1">
      <c r="M7202" s="119">
        <f>'اسماء العملاء'!A4810</f>
        <v>0</v>
      </c>
      <c r="N7202" s="120"/>
      <c r="O7202" s="58"/>
    </row>
    <row r="7203" spans="13:15" ht="21" customHeight="1" thickBot="1">
      <c r="M7203" s="119">
        <f>'اسماء العملاء'!A4811</f>
        <v>0</v>
      </c>
      <c r="N7203" s="120"/>
      <c r="O7203" s="58"/>
    </row>
    <row r="7204" spans="13:15" ht="21" customHeight="1" thickBot="1">
      <c r="M7204" s="119">
        <f>'اسماء العملاء'!A4812</f>
        <v>0</v>
      </c>
      <c r="N7204" s="120"/>
      <c r="O7204" s="58"/>
    </row>
    <row r="7205" spans="13:15" ht="21" customHeight="1" thickBot="1">
      <c r="M7205" s="119">
        <f>'اسماء العملاء'!A4813</f>
        <v>0</v>
      </c>
      <c r="N7205" s="120"/>
      <c r="O7205" s="58"/>
    </row>
    <row r="7206" spans="13:15" ht="21" customHeight="1" thickBot="1">
      <c r="M7206" s="119">
        <f>'اسماء العملاء'!A4814</f>
        <v>0</v>
      </c>
      <c r="N7206" s="120"/>
      <c r="O7206" s="58"/>
    </row>
    <row r="7207" spans="13:15" ht="21" customHeight="1" thickBot="1">
      <c r="M7207" s="119">
        <f>'اسماء العملاء'!A4815</f>
        <v>0</v>
      </c>
      <c r="N7207" s="120"/>
      <c r="O7207" s="58"/>
    </row>
    <row r="7208" spans="13:15" ht="21" customHeight="1" thickBot="1">
      <c r="M7208" s="119">
        <f>'اسماء العملاء'!A4816</f>
        <v>0</v>
      </c>
      <c r="N7208" s="120"/>
      <c r="O7208" s="58"/>
    </row>
    <row r="7209" spans="13:15" ht="21" customHeight="1" thickBot="1">
      <c r="M7209" s="119">
        <f>'اسماء العملاء'!A4817</f>
        <v>0</v>
      </c>
      <c r="N7209" s="120"/>
      <c r="O7209" s="58"/>
    </row>
    <row r="7210" spans="13:15" ht="21" customHeight="1" thickBot="1">
      <c r="M7210" s="119">
        <f>'اسماء العملاء'!A4818</f>
        <v>0</v>
      </c>
      <c r="N7210" s="120"/>
      <c r="O7210" s="58"/>
    </row>
    <row r="7211" spans="13:15" ht="21" customHeight="1" thickBot="1">
      <c r="M7211" s="119">
        <f>'اسماء العملاء'!A4819</f>
        <v>0</v>
      </c>
      <c r="N7211" s="120"/>
      <c r="O7211" s="58"/>
    </row>
    <row r="7212" spans="13:15" ht="21" customHeight="1" thickBot="1">
      <c r="M7212" s="119">
        <f>'اسماء العملاء'!A4820</f>
        <v>0</v>
      </c>
      <c r="N7212" s="120"/>
      <c r="O7212" s="58"/>
    </row>
    <row r="7213" spans="13:15" ht="21" customHeight="1" thickBot="1">
      <c r="M7213" s="119">
        <f>'اسماء العملاء'!A4821</f>
        <v>0</v>
      </c>
      <c r="N7213" s="120"/>
      <c r="O7213" s="58"/>
    </row>
    <row r="7214" spans="13:15" ht="21" customHeight="1" thickBot="1">
      <c r="M7214" s="119">
        <f>'اسماء العملاء'!A4822</f>
        <v>0</v>
      </c>
      <c r="N7214" s="120"/>
      <c r="O7214" s="58"/>
    </row>
    <row r="7215" spans="13:15" ht="21" customHeight="1" thickBot="1">
      <c r="M7215" s="119">
        <f>'اسماء العملاء'!A4823</f>
        <v>0</v>
      </c>
      <c r="N7215" s="120"/>
      <c r="O7215" s="58"/>
    </row>
    <row r="7216" spans="13:15" ht="21" customHeight="1" thickBot="1">
      <c r="M7216" s="119">
        <f>'اسماء العملاء'!A4824</f>
        <v>0</v>
      </c>
      <c r="N7216" s="120"/>
      <c r="O7216" s="58"/>
    </row>
    <row r="7217" spans="13:15" ht="21" customHeight="1" thickBot="1">
      <c r="M7217" s="119">
        <f>'اسماء العملاء'!A4825</f>
        <v>0</v>
      </c>
      <c r="N7217" s="120"/>
      <c r="O7217" s="58"/>
    </row>
    <row r="7218" spans="13:15" ht="21" customHeight="1" thickBot="1">
      <c r="M7218" s="119">
        <f>'اسماء العملاء'!A4826</f>
        <v>0</v>
      </c>
      <c r="N7218" s="120"/>
      <c r="O7218" s="58"/>
    </row>
    <row r="7219" spans="13:15" ht="21" customHeight="1" thickBot="1">
      <c r="M7219" s="119">
        <f>'اسماء العملاء'!A4827</f>
        <v>0</v>
      </c>
      <c r="N7219" s="120"/>
      <c r="O7219" s="58"/>
    </row>
    <row r="7220" spans="13:15" ht="21" customHeight="1" thickBot="1">
      <c r="M7220" s="119">
        <f>'اسماء العملاء'!A4828</f>
        <v>0</v>
      </c>
      <c r="N7220" s="120"/>
      <c r="O7220" s="58"/>
    </row>
    <row r="7221" spans="13:15" ht="21" customHeight="1" thickBot="1">
      <c r="M7221" s="119">
        <f>'اسماء العملاء'!A4829</f>
        <v>0</v>
      </c>
      <c r="N7221" s="120"/>
      <c r="O7221" s="58"/>
    </row>
    <row r="7222" spans="13:15" ht="21" customHeight="1" thickBot="1">
      <c r="M7222" s="119">
        <f>'اسماء العملاء'!A4830</f>
        <v>0</v>
      </c>
      <c r="N7222" s="120"/>
      <c r="O7222" s="58"/>
    </row>
    <row r="7223" spans="13:15" ht="21" customHeight="1" thickBot="1">
      <c r="M7223" s="119">
        <f>'اسماء العملاء'!A4831</f>
        <v>0</v>
      </c>
      <c r="N7223" s="120"/>
      <c r="O7223" s="58"/>
    </row>
    <row r="7224" spans="13:15" ht="21" customHeight="1" thickBot="1">
      <c r="M7224" s="119">
        <f>'اسماء العملاء'!A4832</f>
        <v>0</v>
      </c>
      <c r="N7224" s="120"/>
      <c r="O7224" s="58"/>
    </row>
    <row r="7225" spans="13:15" ht="21" customHeight="1" thickBot="1">
      <c r="M7225" s="119">
        <f>'اسماء العملاء'!A4833</f>
        <v>0</v>
      </c>
      <c r="N7225" s="120"/>
      <c r="O7225" s="58"/>
    </row>
    <row r="7226" spans="13:15" ht="21" customHeight="1" thickBot="1">
      <c r="M7226" s="119">
        <f>'اسماء العملاء'!A4834</f>
        <v>0</v>
      </c>
      <c r="N7226" s="120"/>
      <c r="O7226" s="58"/>
    </row>
    <row r="7227" spans="13:15" ht="21" customHeight="1" thickBot="1">
      <c r="M7227" s="119">
        <f>'اسماء العملاء'!A4835</f>
        <v>0</v>
      </c>
      <c r="N7227" s="120"/>
      <c r="O7227" s="58"/>
    </row>
    <row r="7228" spans="13:15" ht="21" customHeight="1" thickBot="1">
      <c r="M7228" s="119">
        <f>'اسماء العملاء'!A4836</f>
        <v>0</v>
      </c>
      <c r="N7228" s="120"/>
      <c r="O7228" s="58"/>
    </row>
    <row r="7229" spans="13:15" ht="21" customHeight="1" thickBot="1">
      <c r="M7229" s="119">
        <f>'اسماء العملاء'!A4837</f>
        <v>0</v>
      </c>
      <c r="N7229" s="120"/>
      <c r="O7229" s="58"/>
    </row>
    <row r="7230" spans="13:15" ht="21" customHeight="1" thickBot="1">
      <c r="M7230" s="119">
        <f>'اسماء العملاء'!A4838</f>
        <v>0</v>
      </c>
      <c r="N7230" s="120"/>
      <c r="O7230" s="58"/>
    </row>
    <row r="7231" spans="13:15" ht="21" customHeight="1" thickBot="1">
      <c r="M7231" s="119">
        <f>'اسماء العملاء'!A4839</f>
        <v>0</v>
      </c>
      <c r="N7231" s="120"/>
      <c r="O7231" s="58"/>
    </row>
    <row r="7232" spans="13:15" ht="21" customHeight="1" thickBot="1">
      <c r="M7232" s="119">
        <f>'اسماء العملاء'!A4840</f>
        <v>0</v>
      </c>
      <c r="N7232" s="120"/>
      <c r="O7232" s="58"/>
    </row>
    <row r="7233" spans="13:15" ht="21" customHeight="1" thickBot="1">
      <c r="M7233" s="119">
        <f>'اسماء العملاء'!A4841</f>
        <v>0</v>
      </c>
      <c r="N7233" s="120"/>
      <c r="O7233" s="58"/>
    </row>
    <row r="7234" spans="13:15" ht="21" customHeight="1" thickBot="1">
      <c r="M7234" s="119">
        <f>'اسماء العملاء'!A4842</f>
        <v>0</v>
      </c>
      <c r="N7234" s="120"/>
      <c r="O7234" s="58"/>
    </row>
    <row r="7235" spans="13:15" ht="21" customHeight="1" thickBot="1">
      <c r="M7235" s="119">
        <f>'اسماء العملاء'!A4843</f>
        <v>0</v>
      </c>
      <c r="N7235" s="120"/>
      <c r="O7235" s="58"/>
    </row>
    <row r="7236" spans="13:15" ht="21" customHeight="1" thickBot="1">
      <c r="M7236" s="119">
        <f>'اسماء العملاء'!A4844</f>
        <v>0</v>
      </c>
      <c r="N7236" s="120"/>
      <c r="O7236" s="58"/>
    </row>
    <row r="7237" spans="13:15" ht="21" customHeight="1" thickBot="1">
      <c r="M7237" s="119">
        <f>'اسماء العملاء'!A4845</f>
        <v>0</v>
      </c>
      <c r="N7237" s="120"/>
      <c r="O7237" s="58"/>
    </row>
    <row r="7238" spans="13:15" ht="21" customHeight="1" thickBot="1">
      <c r="M7238" s="119">
        <f>'اسماء العملاء'!A4846</f>
        <v>0</v>
      </c>
      <c r="N7238" s="120"/>
      <c r="O7238" s="58"/>
    </row>
    <row r="7239" spans="13:15" ht="21" customHeight="1" thickBot="1">
      <c r="M7239" s="119">
        <f>'اسماء العملاء'!A4847</f>
        <v>0</v>
      </c>
      <c r="N7239" s="120"/>
      <c r="O7239" s="58"/>
    </row>
    <row r="7240" spans="13:15" ht="21" customHeight="1" thickBot="1">
      <c r="M7240" s="119">
        <f>'اسماء العملاء'!A4848</f>
        <v>0</v>
      </c>
      <c r="N7240" s="120"/>
      <c r="O7240" s="58"/>
    </row>
    <row r="7241" spans="13:15" ht="21" customHeight="1" thickBot="1">
      <c r="M7241" s="119">
        <f>'اسماء العملاء'!A4849</f>
        <v>0</v>
      </c>
      <c r="N7241" s="120"/>
      <c r="O7241" s="58"/>
    </row>
    <row r="7242" spans="13:15" ht="21" customHeight="1" thickBot="1">
      <c r="M7242" s="119">
        <f>'اسماء العملاء'!A4850</f>
        <v>0</v>
      </c>
      <c r="N7242" s="120"/>
      <c r="O7242" s="58"/>
    </row>
    <row r="7243" spans="13:15" ht="21" customHeight="1" thickBot="1">
      <c r="M7243" s="119">
        <f>'اسماء العملاء'!A4851</f>
        <v>0</v>
      </c>
      <c r="N7243" s="120"/>
      <c r="O7243" s="58"/>
    </row>
    <row r="7244" spans="13:15" ht="21" customHeight="1" thickBot="1">
      <c r="M7244" s="119">
        <f>'اسماء العملاء'!A4852</f>
        <v>0</v>
      </c>
      <c r="N7244" s="120"/>
      <c r="O7244" s="58"/>
    </row>
    <row r="7245" spans="13:15" ht="21" customHeight="1" thickBot="1">
      <c r="M7245" s="119">
        <f>'اسماء العملاء'!A4853</f>
        <v>0</v>
      </c>
      <c r="N7245" s="120"/>
      <c r="O7245" s="58"/>
    </row>
    <row r="7246" spans="13:15" ht="21" customHeight="1" thickBot="1">
      <c r="M7246" s="119">
        <f>'اسماء العملاء'!A4854</f>
        <v>0</v>
      </c>
      <c r="N7246" s="120"/>
      <c r="O7246" s="58"/>
    </row>
    <row r="7247" spans="13:15" ht="21" customHeight="1" thickBot="1">
      <c r="M7247" s="119">
        <f>'اسماء العملاء'!A4855</f>
        <v>0</v>
      </c>
      <c r="N7247" s="120"/>
      <c r="O7247" s="58"/>
    </row>
    <row r="7248" spans="13:15" ht="21" customHeight="1" thickBot="1">
      <c r="M7248" s="119">
        <f>'اسماء العملاء'!A4856</f>
        <v>0</v>
      </c>
      <c r="N7248" s="120"/>
      <c r="O7248" s="58"/>
    </row>
    <row r="7249" spans="13:15" ht="21" customHeight="1" thickBot="1">
      <c r="M7249" s="119">
        <f>'اسماء العملاء'!A4857</f>
        <v>0</v>
      </c>
      <c r="N7249" s="120"/>
      <c r="O7249" s="58"/>
    </row>
    <row r="7250" spans="13:15" ht="21" customHeight="1" thickBot="1">
      <c r="M7250" s="119">
        <f>'اسماء العملاء'!A4858</f>
        <v>0</v>
      </c>
      <c r="N7250" s="120"/>
      <c r="O7250" s="58"/>
    </row>
    <row r="7251" spans="13:15" ht="21" customHeight="1" thickBot="1">
      <c r="M7251" s="119">
        <f>'اسماء العملاء'!A4859</f>
        <v>0</v>
      </c>
      <c r="N7251" s="120"/>
      <c r="O7251" s="58"/>
    </row>
    <row r="7252" spans="13:15" ht="21" customHeight="1" thickBot="1">
      <c r="M7252" s="119">
        <f>'اسماء العملاء'!A4860</f>
        <v>0</v>
      </c>
      <c r="N7252" s="120"/>
      <c r="O7252" s="58"/>
    </row>
    <row r="7253" spans="13:15" ht="21" customHeight="1" thickBot="1">
      <c r="M7253" s="119">
        <f>'اسماء العملاء'!A4861</f>
        <v>0</v>
      </c>
      <c r="N7253" s="120"/>
      <c r="O7253" s="58"/>
    </row>
    <row r="7254" spans="13:15" ht="21" customHeight="1" thickBot="1">
      <c r="M7254" s="119">
        <f>'اسماء العملاء'!A4862</f>
        <v>0</v>
      </c>
      <c r="N7254" s="120"/>
      <c r="O7254" s="58"/>
    </row>
    <row r="7255" spans="13:15" ht="21" customHeight="1" thickBot="1">
      <c r="M7255" s="119">
        <f>'اسماء العملاء'!A4863</f>
        <v>0</v>
      </c>
      <c r="N7255" s="120"/>
      <c r="O7255" s="58"/>
    </row>
    <row r="7256" spans="13:15" ht="21" customHeight="1" thickBot="1">
      <c r="M7256" s="119">
        <f>'اسماء العملاء'!A4864</f>
        <v>0</v>
      </c>
      <c r="N7256" s="120"/>
      <c r="O7256" s="58"/>
    </row>
    <row r="7257" spans="13:15" ht="21" customHeight="1" thickBot="1">
      <c r="M7257" s="119">
        <f>'اسماء العملاء'!A4865</f>
        <v>0</v>
      </c>
      <c r="N7257" s="120"/>
      <c r="O7257" s="58"/>
    </row>
    <row r="7258" spans="13:15" ht="21" customHeight="1" thickBot="1">
      <c r="M7258" s="119">
        <f>'اسماء العملاء'!A4866</f>
        <v>0</v>
      </c>
      <c r="N7258" s="120"/>
      <c r="O7258" s="58"/>
    </row>
    <row r="7259" spans="13:15" ht="21" customHeight="1" thickBot="1">
      <c r="M7259" s="119">
        <f>'اسماء العملاء'!A4867</f>
        <v>0</v>
      </c>
      <c r="N7259" s="120"/>
      <c r="O7259" s="58"/>
    </row>
    <row r="7260" spans="13:15" ht="21" customHeight="1" thickBot="1">
      <c r="M7260" s="119">
        <f>'اسماء العملاء'!A4868</f>
        <v>0</v>
      </c>
      <c r="N7260" s="120"/>
      <c r="O7260" s="58"/>
    </row>
    <row r="7261" spans="13:15" ht="21" customHeight="1" thickBot="1">
      <c r="M7261" s="119">
        <f>'اسماء العملاء'!A4869</f>
        <v>0</v>
      </c>
      <c r="N7261" s="120"/>
      <c r="O7261" s="58"/>
    </row>
    <row r="7262" spans="13:15" ht="21" customHeight="1" thickBot="1">
      <c r="M7262" s="119">
        <f>'اسماء العملاء'!A4870</f>
        <v>0</v>
      </c>
      <c r="N7262" s="120"/>
      <c r="O7262" s="58"/>
    </row>
    <row r="7263" spans="13:15" ht="21" customHeight="1" thickBot="1">
      <c r="M7263" s="119">
        <f>'اسماء العملاء'!A4871</f>
        <v>0</v>
      </c>
      <c r="N7263" s="120"/>
      <c r="O7263" s="58"/>
    </row>
    <row r="7264" spans="13:15" ht="21" customHeight="1" thickBot="1">
      <c r="M7264" s="119">
        <f>'اسماء العملاء'!A4872</f>
        <v>0</v>
      </c>
      <c r="N7264" s="120"/>
      <c r="O7264" s="58"/>
    </row>
    <row r="7265" spans="13:15" ht="21" customHeight="1" thickBot="1">
      <c r="M7265" s="119">
        <f>'اسماء العملاء'!A4873</f>
        <v>0</v>
      </c>
      <c r="N7265" s="120"/>
      <c r="O7265" s="58"/>
    </row>
    <row r="7266" spans="13:15" ht="21" customHeight="1" thickBot="1">
      <c r="M7266" s="119">
        <f>'اسماء العملاء'!A4874</f>
        <v>0</v>
      </c>
      <c r="N7266" s="120"/>
      <c r="O7266" s="58"/>
    </row>
    <row r="7267" spans="13:15" ht="21" customHeight="1" thickBot="1">
      <c r="M7267" s="119">
        <f>'اسماء العملاء'!A4875</f>
        <v>0</v>
      </c>
      <c r="N7267" s="120"/>
      <c r="O7267" s="58"/>
    </row>
    <row r="7268" spans="13:15" ht="21" customHeight="1" thickBot="1">
      <c r="M7268" s="119">
        <f>'اسماء العملاء'!A4876</f>
        <v>0</v>
      </c>
      <c r="N7268" s="120"/>
      <c r="O7268" s="58"/>
    </row>
    <row r="7269" spans="13:15" ht="21" customHeight="1" thickBot="1">
      <c r="M7269" s="119">
        <f>'اسماء العملاء'!A4877</f>
        <v>0</v>
      </c>
      <c r="N7269" s="120"/>
      <c r="O7269" s="58"/>
    </row>
    <row r="7270" spans="13:15" ht="21" customHeight="1" thickBot="1">
      <c r="M7270" s="119">
        <f>'اسماء العملاء'!A4878</f>
        <v>0</v>
      </c>
      <c r="N7270" s="120"/>
      <c r="O7270" s="58"/>
    </row>
    <row r="7271" spans="13:15" ht="21" customHeight="1" thickBot="1">
      <c r="M7271" s="119">
        <f>'اسماء العملاء'!A4879</f>
        <v>0</v>
      </c>
      <c r="N7271" s="120"/>
      <c r="O7271" s="58"/>
    </row>
    <row r="7272" spans="13:15" ht="21" customHeight="1" thickBot="1">
      <c r="M7272" s="119">
        <f>'اسماء العملاء'!A4880</f>
        <v>0</v>
      </c>
      <c r="N7272" s="120"/>
      <c r="O7272" s="58"/>
    </row>
    <row r="7273" spans="13:15" ht="21" customHeight="1" thickBot="1">
      <c r="M7273" s="119">
        <f>'اسماء العملاء'!A4881</f>
        <v>0</v>
      </c>
      <c r="N7273" s="120"/>
      <c r="O7273" s="58"/>
    </row>
    <row r="7274" spans="13:15" ht="21" customHeight="1" thickBot="1">
      <c r="M7274" s="119">
        <f>'اسماء العملاء'!A4882</f>
        <v>0</v>
      </c>
      <c r="N7274" s="120"/>
      <c r="O7274" s="58"/>
    </row>
    <row r="7275" spans="13:15" ht="21" customHeight="1" thickBot="1">
      <c r="M7275" s="119">
        <f>'اسماء العملاء'!A4883</f>
        <v>0</v>
      </c>
      <c r="N7275" s="120"/>
      <c r="O7275" s="58"/>
    </row>
    <row r="7276" spans="13:15" ht="21" customHeight="1" thickBot="1">
      <c r="M7276" s="119">
        <f>'اسماء العملاء'!A4884</f>
        <v>0</v>
      </c>
      <c r="N7276" s="120"/>
      <c r="O7276" s="58"/>
    </row>
    <row r="7277" spans="13:15" ht="21" customHeight="1" thickBot="1">
      <c r="M7277" s="119">
        <f>'اسماء العملاء'!A4885</f>
        <v>0</v>
      </c>
      <c r="N7277" s="120"/>
      <c r="O7277" s="58"/>
    </row>
    <row r="7278" spans="13:15" ht="21" customHeight="1" thickBot="1">
      <c r="M7278" s="119">
        <f>'اسماء العملاء'!A4886</f>
        <v>0</v>
      </c>
      <c r="N7278" s="120"/>
      <c r="O7278" s="58"/>
    </row>
    <row r="7279" spans="13:15" ht="21" customHeight="1" thickBot="1">
      <c r="M7279" s="119">
        <f>'اسماء العملاء'!A4887</f>
        <v>0</v>
      </c>
      <c r="N7279" s="120"/>
      <c r="O7279" s="58"/>
    </row>
    <row r="7280" spans="13:15" ht="21" customHeight="1" thickBot="1">
      <c r="M7280" s="119">
        <f>'اسماء العملاء'!A4888</f>
        <v>0</v>
      </c>
      <c r="N7280" s="120"/>
      <c r="O7280" s="58"/>
    </row>
    <row r="7281" spans="13:15" ht="21" customHeight="1" thickBot="1">
      <c r="M7281" s="119">
        <f>'اسماء العملاء'!A4889</f>
        <v>0</v>
      </c>
      <c r="N7281" s="120"/>
      <c r="O7281" s="58"/>
    </row>
    <row r="7282" spans="13:15" ht="21" customHeight="1" thickBot="1">
      <c r="M7282" s="119">
        <f>'اسماء العملاء'!A4890</f>
        <v>0</v>
      </c>
      <c r="N7282" s="120"/>
      <c r="O7282" s="58"/>
    </row>
    <row r="7283" spans="13:15" ht="21" customHeight="1" thickBot="1">
      <c r="M7283" s="119">
        <f>'اسماء العملاء'!A4891</f>
        <v>0</v>
      </c>
      <c r="N7283" s="120"/>
      <c r="O7283" s="58"/>
    </row>
    <row r="7284" spans="13:15" ht="21" customHeight="1" thickBot="1">
      <c r="M7284" s="119">
        <f>'اسماء العملاء'!A4892</f>
        <v>0</v>
      </c>
      <c r="N7284" s="120"/>
      <c r="O7284" s="58"/>
    </row>
    <row r="7285" spans="13:15" ht="21" customHeight="1" thickBot="1">
      <c r="M7285" s="119">
        <f>'اسماء العملاء'!A4893</f>
        <v>0</v>
      </c>
      <c r="N7285" s="120"/>
      <c r="O7285" s="58"/>
    </row>
    <row r="7286" spans="13:15" ht="21" customHeight="1" thickBot="1">
      <c r="M7286" s="119">
        <f>'اسماء العملاء'!A4894</f>
        <v>0</v>
      </c>
      <c r="N7286" s="120"/>
      <c r="O7286" s="58"/>
    </row>
    <row r="7287" spans="13:15" ht="21" customHeight="1" thickBot="1">
      <c r="M7287" s="119">
        <f>'اسماء العملاء'!A4895</f>
        <v>0</v>
      </c>
      <c r="N7287" s="120"/>
      <c r="O7287" s="58"/>
    </row>
    <row r="7288" spans="13:15" ht="21" customHeight="1" thickBot="1">
      <c r="M7288" s="119">
        <f>'اسماء العملاء'!A4896</f>
        <v>0</v>
      </c>
      <c r="N7288" s="120"/>
      <c r="O7288" s="58"/>
    </row>
    <row r="7289" spans="13:15" ht="21" customHeight="1" thickBot="1">
      <c r="M7289" s="119">
        <f>'اسماء العملاء'!A4897</f>
        <v>0</v>
      </c>
      <c r="N7289" s="120"/>
      <c r="O7289" s="58"/>
    </row>
    <row r="7290" spans="13:15" ht="21" customHeight="1" thickBot="1">
      <c r="M7290" s="119">
        <f>'اسماء العملاء'!A4898</f>
        <v>0</v>
      </c>
      <c r="N7290" s="120"/>
      <c r="O7290" s="58"/>
    </row>
    <row r="7291" spans="13:15" ht="21" customHeight="1" thickBot="1">
      <c r="M7291" s="119">
        <f>'اسماء العملاء'!A4899</f>
        <v>0</v>
      </c>
      <c r="N7291" s="120"/>
      <c r="O7291" s="58"/>
    </row>
    <row r="7292" spans="13:15" ht="21" customHeight="1" thickBot="1">
      <c r="M7292" s="119">
        <f>'اسماء العملاء'!A4900</f>
        <v>0</v>
      </c>
      <c r="N7292" s="120"/>
      <c r="O7292" s="58"/>
    </row>
    <row r="7293" spans="13:15" ht="21" customHeight="1" thickBot="1">
      <c r="M7293" s="119">
        <f>'اسماء العملاء'!A4901</f>
        <v>0</v>
      </c>
      <c r="N7293" s="120"/>
      <c r="O7293" s="58"/>
    </row>
    <row r="7294" spans="13:15" ht="21" customHeight="1" thickBot="1">
      <c r="M7294" s="119">
        <f>'اسماء العملاء'!A4902</f>
        <v>0</v>
      </c>
      <c r="N7294" s="120"/>
      <c r="O7294" s="58"/>
    </row>
    <row r="7295" spans="13:15" ht="21" customHeight="1" thickBot="1">
      <c r="M7295" s="119">
        <f>'اسماء العملاء'!A4903</f>
        <v>0</v>
      </c>
      <c r="N7295" s="120"/>
      <c r="O7295" s="58"/>
    </row>
    <row r="7296" spans="13:15" ht="21" customHeight="1" thickBot="1">
      <c r="M7296" s="119">
        <f>'اسماء العملاء'!A4904</f>
        <v>0</v>
      </c>
      <c r="N7296" s="120"/>
      <c r="O7296" s="58"/>
    </row>
    <row r="7297" spans="13:15" ht="21" customHeight="1" thickBot="1">
      <c r="M7297" s="119">
        <f>'اسماء العملاء'!A4905</f>
        <v>0</v>
      </c>
      <c r="N7297" s="120"/>
      <c r="O7297" s="58"/>
    </row>
    <row r="7298" spans="13:15" ht="21" customHeight="1" thickBot="1">
      <c r="M7298" s="119">
        <f>'اسماء العملاء'!A4906</f>
        <v>0</v>
      </c>
      <c r="N7298" s="120"/>
      <c r="O7298" s="58"/>
    </row>
    <row r="7299" spans="13:15" ht="21" customHeight="1" thickBot="1">
      <c r="M7299" s="119">
        <f>'اسماء العملاء'!A4907</f>
        <v>0</v>
      </c>
      <c r="N7299" s="120"/>
      <c r="O7299" s="58"/>
    </row>
    <row r="7300" spans="13:15" ht="21" customHeight="1" thickBot="1">
      <c r="M7300" s="119">
        <f>'اسماء العملاء'!A4908</f>
        <v>0</v>
      </c>
      <c r="N7300" s="120"/>
      <c r="O7300" s="58"/>
    </row>
    <row r="7301" spans="13:15" ht="21" customHeight="1" thickBot="1">
      <c r="M7301" s="119">
        <f>'اسماء العملاء'!A4909</f>
        <v>0</v>
      </c>
      <c r="N7301" s="120"/>
      <c r="O7301" s="58"/>
    </row>
    <row r="7302" spans="13:15" ht="21" customHeight="1" thickBot="1">
      <c r="M7302" s="119">
        <f>'اسماء العملاء'!A4910</f>
        <v>0</v>
      </c>
      <c r="N7302" s="120"/>
      <c r="O7302" s="58"/>
    </row>
    <row r="7303" spans="13:15" ht="21" customHeight="1" thickBot="1">
      <c r="M7303" s="119">
        <f>'اسماء العملاء'!A4911</f>
        <v>0</v>
      </c>
      <c r="N7303" s="120"/>
      <c r="O7303" s="58"/>
    </row>
    <row r="7304" spans="13:15" ht="21" customHeight="1" thickBot="1">
      <c r="M7304" s="119">
        <f>'اسماء العملاء'!A4912</f>
        <v>0</v>
      </c>
      <c r="N7304" s="120"/>
      <c r="O7304" s="58"/>
    </row>
    <row r="7305" spans="13:15" ht="21" customHeight="1" thickBot="1">
      <c r="M7305" s="119">
        <f>'اسماء العملاء'!A4913</f>
        <v>0</v>
      </c>
      <c r="N7305" s="120"/>
      <c r="O7305" s="58"/>
    </row>
    <row r="7306" spans="13:15" ht="21" customHeight="1" thickBot="1">
      <c r="M7306" s="119">
        <f>'اسماء العملاء'!A4914</f>
        <v>0</v>
      </c>
      <c r="N7306" s="120"/>
      <c r="O7306" s="58"/>
    </row>
    <row r="7307" spans="13:15" ht="21" customHeight="1" thickBot="1">
      <c r="M7307" s="119">
        <f>'اسماء العملاء'!A4915</f>
        <v>0</v>
      </c>
      <c r="N7307" s="120"/>
      <c r="O7307" s="58"/>
    </row>
    <row r="7308" spans="13:15" ht="21" customHeight="1" thickBot="1">
      <c r="M7308" s="119">
        <f>'اسماء العملاء'!A4916</f>
        <v>0</v>
      </c>
      <c r="N7308" s="120"/>
      <c r="O7308" s="58"/>
    </row>
    <row r="7309" spans="13:15" ht="21" customHeight="1" thickBot="1">
      <c r="M7309" s="119">
        <f>'اسماء العملاء'!A4917</f>
        <v>0</v>
      </c>
      <c r="N7309" s="120"/>
      <c r="O7309" s="58"/>
    </row>
    <row r="7310" spans="13:15" ht="21" customHeight="1" thickBot="1">
      <c r="M7310" s="119">
        <f>'اسماء العملاء'!A4918</f>
        <v>0</v>
      </c>
      <c r="N7310" s="120"/>
      <c r="O7310" s="58"/>
    </row>
    <row r="7311" spans="13:15" ht="21" customHeight="1" thickBot="1">
      <c r="M7311" s="119">
        <f>'اسماء العملاء'!A4919</f>
        <v>0</v>
      </c>
      <c r="N7311" s="120"/>
      <c r="O7311" s="58"/>
    </row>
    <row r="7312" spans="13:15" ht="21" customHeight="1" thickBot="1">
      <c r="M7312" s="119">
        <f>'اسماء العملاء'!A4920</f>
        <v>0</v>
      </c>
      <c r="N7312" s="120"/>
      <c r="O7312" s="58"/>
    </row>
    <row r="7313" spans="13:15" ht="21" customHeight="1" thickBot="1">
      <c r="M7313" s="119">
        <f>'اسماء العملاء'!A4921</f>
        <v>0</v>
      </c>
      <c r="N7313" s="120"/>
      <c r="O7313" s="58"/>
    </row>
    <row r="7314" spans="13:15" ht="21" customHeight="1" thickBot="1">
      <c r="M7314" s="119">
        <f>'اسماء العملاء'!A4922</f>
        <v>0</v>
      </c>
      <c r="N7314" s="120"/>
      <c r="O7314" s="58"/>
    </row>
    <row r="7315" spans="13:15" ht="21" customHeight="1" thickBot="1">
      <c r="M7315" s="119">
        <f>'اسماء العملاء'!A4923</f>
        <v>0</v>
      </c>
      <c r="N7315" s="120"/>
      <c r="O7315" s="58"/>
    </row>
    <row r="7316" spans="13:15" ht="21" customHeight="1" thickBot="1">
      <c r="M7316" s="119">
        <f>'اسماء العملاء'!A4924</f>
        <v>0</v>
      </c>
      <c r="N7316" s="120"/>
      <c r="O7316" s="58"/>
    </row>
    <row r="7317" spans="13:15" ht="21" customHeight="1" thickBot="1">
      <c r="M7317" s="119">
        <f>'اسماء العملاء'!A4925</f>
        <v>0</v>
      </c>
      <c r="N7317" s="120"/>
      <c r="O7317" s="58"/>
    </row>
    <row r="7318" spans="13:15" ht="21" customHeight="1" thickBot="1">
      <c r="M7318" s="119">
        <f>'اسماء العملاء'!A4926</f>
        <v>0</v>
      </c>
      <c r="N7318" s="120"/>
      <c r="O7318" s="58"/>
    </row>
    <row r="7319" spans="13:15" ht="21" customHeight="1" thickBot="1">
      <c r="M7319" s="119">
        <f>'اسماء العملاء'!A4927</f>
        <v>0</v>
      </c>
      <c r="N7319" s="120"/>
      <c r="O7319" s="58"/>
    </row>
    <row r="7320" spans="13:15" ht="21" customHeight="1" thickBot="1">
      <c r="M7320" s="119">
        <f>'اسماء العملاء'!A4928</f>
        <v>0</v>
      </c>
      <c r="N7320" s="120"/>
      <c r="O7320" s="58"/>
    </row>
    <row r="7321" spans="13:15" ht="21" customHeight="1" thickBot="1">
      <c r="M7321" s="119">
        <f>'اسماء العملاء'!A4929</f>
        <v>0</v>
      </c>
      <c r="N7321" s="120"/>
      <c r="O7321" s="58"/>
    </row>
    <row r="7322" spans="13:15" ht="21" customHeight="1" thickBot="1">
      <c r="M7322" s="119">
        <f>'اسماء العملاء'!A4930</f>
        <v>0</v>
      </c>
      <c r="N7322" s="120"/>
      <c r="O7322" s="58"/>
    </row>
    <row r="7323" spans="13:15" ht="21" customHeight="1" thickBot="1">
      <c r="M7323" s="119">
        <f>'اسماء العملاء'!A4931</f>
        <v>0</v>
      </c>
      <c r="N7323" s="120"/>
      <c r="O7323" s="58"/>
    </row>
    <row r="7324" spans="13:15" ht="21" customHeight="1" thickBot="1">
      <c r="M7324" s="119">
        <f>'اسماء العملاء'!A4932</f>
        <v>0</v>
      </c>
      <c r="N7324" s="120"/>
      <c r="O7324" s="58"/>
    </row>
    <row r="7325" spans="13:15" ht="21" customHeight="1" thickBot="1">
      <c r="M7325" s="119">
        <f>'اسماء العملاء'!A4933</f>
        <v>0</v>
      </c>
      <c r="N7325" s="120"/>
      <c r="O7325" s="58"/>
    </row>
    <row r="7326" spans="13:15" ht="21" customHeight="1" thickBot="1">
      <c r="M7326" s="119">
        <f>'اسماء العملاء'!A4934</f>
        <v>0</v>
      </c>
      <c r="N7326" s="120"/>
      <c r="O7326" s="58"/>
    </row>
    <row r="7327" spans="13:15" ht="21" customHeight="1" thickBot="1">
      <c r="M7327" s="119">
        <f>'اسماء العملاء'!A4935</f>
        <v>0</v>
      </c>
      <c r="N7327" s="120"/>
      <c r="O7327" s="58"/>
    </row>
    <row r="7328" spans="13:15" ht="21" customHeight="1" thickBot="1">
      <c r="M7328" s="119">
        <f>'اسماء العملاء'!A4936</f>
        <v>0</v>
      </c>
      <c r="N7328" s="120"/>
      <c r="O7328" s="58"/>
    </row>
    <row r="7329" spans="13:15" ht="21" customHeight="1" thickBot="1">
      <c r="M7329" s="119">
        <f>'اسماء العملاء'!A4937</f>
        <v>0</v>
      </c>
      <c r="N7329" s="120"/>
      <c r="O7329" s="58"/>
    </row>
    <row r="7330" spans="13:15" ht="21" customHeight="1" thickBot="1">
      <c r="M7330" s="119">
        <f>'اسماء العملاء'!A4938</f>
        <v>0</v>
      </c>
      <c r="N7330" s="120"/>
      <c r="O7330" s="58"/>
    </row>
    <row r="7331" spans="13:15" ht="21" customHeight="1" thickBot="1">
      <c r="M7331" s="119">
        <f>'اسماء العملاء'!A4939</f>
        <v>0</v>
      </c>
      <c r="N7331" s="120"/>
      <c r="O7331" s="58"/>
    </row>
    <row r="7332" spans="13:15" ht="21" customHeight="1" thickBot="1">
      <c r="M7332" s="119">
        <f>'اسماء العملاء'!A4940</f>
        <v>0</v>
      </c>
      <c r="N7332" s="120"/>
      <c r="O7332" s="58"/>
    </row>
    <row r="7333" spans="13:15" ht="21" customHeight="1" thickBot="1">
      <c r="M7333" s="119">
        <f>'اسماء العملاء'!A4941</f>
        <v>0</v>
      </c>
      <c r="N7333" s="120"/>
      <c r="O7333" s="58"/>
    </row>
    <row r="7334" spans="13:15" ht="21" customHeight="1" thickBot="1">
      <c r="M7334" s="119">
        <f>'اسماء العملاء'!A4942</f>
        <v>0</v>
      </c>
      <c r="N7334" s="120"/>
      <c r="O7334" s="58"/>
    </row>
    <row r="7335" spans="13:15" ht="21" customHeight="1" thickBot="1">
      <c r="M7335" s="119">
        <f>'اسماء العملاء'!A4943</f>
        <v>0</v>
      </c>
      <c r="N7335" s="120"/>
      <c r="O7335" s="58"/>
    </row>
    <row r="7336" spans="13:15" ht="21" customHeight="1" thickBot="1">
      <c r="M7336" s="119">
        <f>'اسماء العملاء'!A4944</f>
        <v>0</v>
      </c>
      <c r="N7336" s="120"/>
      <c r="O7336" s="58"/>
    </row>
    <row r="7337" spans="13:15" ht="21" customHeight="1" thickBot="1">
      <c r="M7337" s="119">
        <f>'اسماء العملاء'!A4945</f>
        <v>0</v>
      </c>
      <c r="N7337" s="120"/>
      <c r="O7337" s="58"/>
    </row>
    <row r="7338" spans="13:15" ht="21" customHeight="1" thickBot="1">
      <c r="M7338" s="119">
        <f>'اسماء العملاء'!A4946</f>
        <v>0</v>
      </c>
      <c r="N7338" s="120"/>
      <c r="O7338" s="58"/>
    </row>
    <row r="7339" spans="13:15" ht="21" customHeight="1" thickBot="1">
      <c r="M7339" s="119">
        <f>'اسماء العملاء'!A4947</f>
        <v>0</v>
      </c>
      <c r="N7339" s="120"/>
      <c r="O7339" s="58"/>
    </row>
    <row r="7340" spans="13:15" ht="21" customHeight="1" thickBot="1">
      <c r="M7340" s="119">
        <f>'اسماء العملاء'!A4948</f>
        <v>0</v>
      </c>
      <c r="N7340" s="120"/>
      <c r="O7340" s="58"/>
    </row>
    <row r="7341" spans="13:15" ht="21" customHeight="1" thickBot="1">
      <c r="M7341" s="119">
        <f>'اسماء العملاء'!A4949</f>
        <v>0</v>
      </c>
      <c r="N7341" s="120"/>
      <c r="O7341" s="58"/>
    </row>
    <row r="7342" spans="13:15" ht="21" customHeight="1" thickBot="1">
      <c r="M7342" s="119">
        <f>'اسماء العملاء'!A4950</f>
        <v>0</v>
      </c>
      <c r="N7342" s="120"/>
      <c r="O7342" s="58"/>
    </row>
    <row r="7343" spans="13:15" ht="21" customHeight="1" thickBot="1">
      <c r="M7343" s="119">
        <f>'اسماء العملاء'!A4951</f>
        <v>0</v>
      </c>
      <c r="N7343" s="120"/>
      <c r="O7343" s="58"/>
    </row>
    <row r="7344" spans="13:15" ht="21" customHeight="1" thickBot="1">
      <c r="M7344" s="119">
        <f>'اسماء العملاء'!A4952</f>
        <v>0</v>
      </c>
      <c r="N7344" s="120"/>
      <c r="O7344" s="58"/>
    </row>
    <row r="7345" spans="13:15" ht="21" customHeight="1" thickBot="1">
      <c r="M7345" s="119">
        <f>'اسماء العملاء'!A4953</f>
        <v>0</v>
      </c>
      <c r="N7345" s="120"/>
      <c r="O7345" s="58"/>
    </row>
    <row r="7346" spans="13:15" ht="21" customHeight="1" thickBot="1">
      <c r="M7346" s="119">
        <f>'اسماء العملاء'!A4954</f>
        <v>0</v>
      </c>
      <c r="N7346" s="120"/>
      <c r="O7346" s="58"/>
    </row>
    <row r="7347" spans="13:15" ht="21" customHeight="1" thickBot="1">
      <c r="M7347" s="119">
        <f>'اسماء العملاء'!A4955</f>
        <v>0</v>
      </c>
      <c r="N7347" s="120"/>
      <c r="O7347" s="58"/>
    </row>
    <row r="7348" spans="13:15" ht="21" customHeight="1" thickBot="1">
      <c r="M7348" s="119">
        <f>'اسماء العملاء'!A4956</f>
        <v>0</v>
      </c>
      <c r="N7348" s="120"/>
      <c r="O7348" s="58"/>
    </row>
    <row r="7349" spans="13:15" ht="21" customHeight="1" thickBot="1">
      <c r="M7349" s="119">
        <f>'اسماء العملاء'!A4957</f>
        <v>0</v>
      </c>
      <c r="N7349" s="120"/>
      <c r="O7349" s="58"/>
    </row>
    <row r="7350" spans="13:15" ht="21" customHeight="1" thickBot="1">
      <c r="M7350" s="119">
        <f>'اسماء العملاء'!A4958</f>
        <v>0</v>
      </c>
      <c r="N7350" s="120"/>
      <c r="O7350" s="58"/>
    </row>
    <row r="7351" spans="13:15" ht="21" customHeight="1" thickBot="1">
      <c r="M7351" s="119">
        <f>'اسماء العملاء'!A4959</f>
        <v>0</v>
      </c>
      <c r="N7351" s="120"/>
      <c r="O7351" s="58"/>
    </row>
    <row r="7352" spans="13:15" ht="21" customHeight="1" thickBot="1">
      <c r="M7352" s="119">
        <f>'اسماء العملاء'!A4960</f>
        <v>0</v>
      </c>
      <c r="N7352" s="120"/>
      <c r="O7352" s="58"/>
    </row>
    <row r="7353" spans="13:15" ht="21" customHeight="1" thickBot="1">
      <c r="M7353" s="119">
        <f>'اسماء العملاء'!A4961</f>
        <v>0</v>
      </c>
      <c r="N7353" s="120"/>
      <c r="O7353" s="58"/>
    </row>
    <row r="7354" spans="13:15" ht="21" customHeight="1" thickBot="1">
      <c r="M7354" s="119">
        <f>'اسماء العملاء'!A4962</f>
        <v>0</v>
      </c>
      <c r="N7354" s="120"/>
      <c r="O7354" s="58"/>
    </row>
    <row r="7355" spans="13:15" ht="21" customHeight="1" thickBot="1">
      <c r="M7355" s="119">
        <f>'اسماء العملاء'!A4963</f>
        <v>0</v>
      </c>
      <c r="N7355" s="120"/>
      <c r="O7355" s="58"/>
    </row>
    <row r="7356" spans="13:15" ht="21" customHeight="1" thickBot="1">
      <c r="M7356" s="119">
        <f>'اسماء العملاء'!A4964</f>
        <v>0</v>
      </c>
      <c r="N7356" s="120"/>
      <c r="O7356" s="58"/>
    </row>
    <row r="7357" spans="13:15" ht="21" customHeight="1" thickBot="1">
      <c r="M7357" s="119">
        <f>'اسماء العملاء'!A4965</f>
        <v>0</v>
      </c>
      <c r="N7357" s="120"/>
      <c r="O7357" s="58"/>
    </row>
    <row r="7358" spans="13:15" ht="21" customHeight="1" thickBot="1">
      <c r="M7358" s="119">
        <f>'اسماء العملاء'!A4966</f>
        <v>0</v>
      </c>
      <c r="N7358" s="120"/>
      <c r="O7358" s="58"/>
    </row>
    <row r="7359" spans="13:15" ht="21" customHeight="1" thickBot="1">
      <c r="M7359" s="119">
        <f>'اسماء العملاء'!A4967</f>
        <v>0</v>
      </c>
      <c r="N7359" s="120"/>
      <c r="O7359" s="58"/>
    </row>
    <row r="7360" spans="13:15" ht="21" customHeight="1" thickBot="1">
      <c r="M7360" s="119">
        <f>'اسماء العملاء'!A4968</f>
        <v>0</v>
      </c>
      <c r="N7360" s="120"/>
      <c r="O7360" s="58"/>
    </row>
    <row r="7361" spans="13:15" ht="21" customHeight="1" thickBot="1">
      <c r="M7361" s="119">
        <f>'اسماء العملاء'!A4969</f>
        <v>0</v>
      </c>
      <c r="N7361" s="120"/>
      <c r="O7361" s="58"/>
    </row>
    <row r="7362" spans="13:15" ht="21" customHeight="1" thickBot="1">
      <c r="M7362" s="119">
        <f>'اسماء العملاء'!A4970</f>
        <v>0</v>
      </c>
      <c r="N7362" s="120"/>
      <c r="O7362" s="58"/>
    </row>
    <row r="7363" spans="13:15" ht="21" customHeight="1" thickBot="1">
      <c r="M7363" s="119">
        <f>'اسماء العملاء'!A4971</f>
        <v>0</v>
      </c>
      <c r="N7363" s="120"/>
      <c r="O7363" s="58"/>
    </row>
    <row r="7364" spans="13:15" ht="21" customHeight="1" thickBot="1">
      <c r="M7364" s="119">
        <f>'اسماء العملاء'!A4972</f>
        <v>0</v>
      </c>
      <c r="N7364" s="120"/>
      <c r="O7364" s="58"/>
    </row>
    <row r="7365" spans="13:15" ht="21" customHeight="1" thickBot="1">
      <c r="M7365" s="119">
        <f>'اسماء العملاء'!A4973</f>
        <v>0</v>
      </c>
      <c r="N7365" s="120"/>
      <c r="O7365" s="58"/>
    </row>
    <row r="7366" spans="13:15" ht="21" customHeight="1" thickBot="1">
      <c r="M7366" s="119">
        <f>'اسماء العملاء'!A4974</f>
        <v>0</v>
      </c>
      <c r="N7366" s="120"/>
      <c r="O7366" s="58"/>
    </row>
    <row r="7367" spans="13:15" ht="21" customHeight="1" thickBot="1">
      <c r="M7367" s="119">
        <f>'اسماء العملاء'!A4975</f>
        <v>0</v>
      </c>
      <c r="N7367" s="120"/>
      <c r="O7367" s="58"/>
    </row>
    <row r="7368" spans="13:15" ht="21" customHeight="1" thickBot="1">
      <c r="M7368" s="119">
        <f>'اسماء العملاء'!A4976</f>
        <v>0</v>
      </c>
      <c r="N7368" s="120"/>
      <c r="O7368" s="58"/>
    </row>
    <row r="7369" spans="13:15" ht="21" customHeight="1" thickBot="1">
      <c r="M7369" s="119">
        <f>'اسماء العملاء'!A4977</f>
        <v>0</v>
      </c>
      <c r="N7369" s="120"/>
      <c r="O7369" s="58"/>
    </row>
    <row r="7370" spans="13:15" ht="21" customHeight="1" thickBot="1">
      <c r="M7370" s="119">
        <f>'اسماء العملاء'!A4978</f>
        <v>0</v>
      </c>
      <c r="N7370" s="120"/>
      <c r="O7370" s="58"/>
    </row>
    <row r="7371" spans="13:15" ht="21" customHeight="1" thickBot="1">
      <c r="M7371" s="119">
        <f>'اسماء العملاء'!A4979</f>
        <v>0</v>
      </c>
      <c r="N7371" s="120"/>
      <c r="O7371" s="58"/>
    </row>
    <row r="7372" spans="13:15" ht="21" customHeight="1" thickBot="1">
      <c r="M7372" s="119">
        <f>'اسماء العملاء'!A4980</f>
        <v>0</v>
      </c>
      <c r="N7372" s="120"/>
      <c r="O7372" s="58"/>
    </row>
    <row r="7373" spans="13:15" ht="21" customHeight="1" thickBot="1">
      <c r="M7373" s="119">
        <f>'اسماء العملاء'!A4981</f>
        <v>0</v>
      </c>
      <c r="N7373" s="120"/>
      <c r="O7373" s="58"/>
    </row>
    <row r="7374" spans="13:15" ht="21" customHeight="1" thickBot="1">
      <c r="M7374" s="119">
        <f>'اسماء العملاء'!A4982</f>
        <v>0</v>
      </c>
      <c r="N7374" s="120"/>
      <c r="O7374" s="58"/>
    </row>
    <row r="7375" spans="13:15" ht="21" customHeight="1" thickBot="1">
      <c r="M7375" s="119">
        <f>'اسماء العملاء'!A4983</f>
        <v>0</v>
      </c>
      <c r="N7375" s="120"/>
      <c r="O7375" s="58"/>
    </row>
    <row r="7376" spans="13:15" ht="21" customHeight="1" thickBot="1">
      <c r="M7376" s="119">
        <f>'اسماء العملاء'!A4984</f>
        <v>0</v>
      </c>
      <c r="N7376" s="120"/>
      <c r="O7376" s="58"/>
    </row>
    <row r="7377" spans="13:15" ht="21" customHeight="1" thickBot="1">
      <c r="M7377" s="119">
        <f>'اسماء العملاء'!A4985</f>
        <v>0</v>
      </c>
      <c r="N7377" s="120"/>
      <c r="O7377" s="58"/>
    </row>
    <row r="7378" spans="13:15" ht="21" customHeight="1" thickBot="1">
      <c r="M7378" s="119">
        <f>'اسماء العملاء'!A4986</f>
        <v>0</v>
      </c>
      <c r="N7378" s="120"/>
      <c r="O7378" s="58"/>
    </row>
    <row r="7379" spans="13:15" ht="21" customHeight="1" thickBot="1">
      <c r="M7379" s="119">
        <f>'اسماء العملاء'!A4987</f>
        <v>0</v>
      </c>
      <c r="N7379" s="120"/>
      <c r="O7379" s="58"/>
    </row>
    <row r="7380" spans="13:15" ht="21" customHeight="1" thickBot="1">
      <c r="M7380" s="119">
        <f>'اسماء العملاء'!A4988</f>
        <v>0</v>
      </c>
      <c r="N7380" s="120"/>
      <c r="O7380" s="58"/>
    </row>
    <row r="7381" spans="13:15" ht="21" customHeight="1" thickBot="1">
      <c r="M7381" s="119">
        <f>'اسماء العملاء'!A4989</f>
        <v>0</v>
      </c>
      <c r="N7381" s="120"/>
      <c r="O7381" s="58"/>
    </row>
    <row r="7382" spans="13:15" ht="21" customHeight="1" thickBot="1">
      <c r="M7382" s="119">
        <f>'اسماء العملاء'!A4990</f>
        <v>0</v>
      </c>
      <c r="N7382" s="120"/>
      <c r="O7382" s="58"/>
    </row>
    <row r="7383" spans="13:15" ht="21" customHeight="1" thickBot="1">
      <c r="M7383" s="119">
        <f>'اسماء العملاء'!A4991</f>
        <v>0</v>
      </c>
      <c r="N7383" s="120"/>
      <c r="O7383" s="58"/>
    </row>
    <row r="7384" spans="13:15" ht="21" customHeight="1" thickBot="1">
      <c r="M7384" s="119">
        <f>'اسماء العملاء'!A4992</f>
        <v>0</v>
      </c>
      <c r="N7384" s="120"/>
      <c r="O7384" s="58"/>
    </row>
    <row r="7385" spans="13:15" ht="21" customHeight="1" thickBot="1">
      <c r="M7385" s="119">
        <f>'اسماء العملاء'!A4993</f>
        <v>0</v>
      </c>
      <c r="N7385" s="120"/>
      <c r="O7385" s="58"/>
    </row>
    <row r="7386" spans="13:15" ht="21" customHeight="1" thickBot="1">
      <c r="M7386" s="119">
        <f>'اسماء العملاء'!A4994</f>
        <v>0</v>
      </c>
      <c r="N7386" s="120"/>
      <c r="O7386" s="58"/>
    </row>
    <row r="7387" spans="13:15" ht="21" customHeight="1" thickBot="1">
      <c r="M7387" s="119">
        <f>'اسماء العملاء'!A4995</f>
        <v>0</v>
      </c>
      <c r="N7387" s="120"/>
      <c r="O7387" s="58"/>
    </row>
    <row r="7388" spans="13:15" ht="21" customHeight="1" thickBot="1">
      <c r="M7388" s="119">
        <f>'اسماء العملاء'!A4996</f>
        <v>0</v>
      </c>
      <c r="N7388" s="120"/>
      <c r="O7388" s="58"/>
    </row>
    <row r="7389" spans="13:15" ht="21" customHeight="1" thickBot="1">
      <c r="M7389" s="119">
        <f>'اسماء العملاء'!A4997</f>
        <v>0</v>
      </c>
      <c r="N7389" s="120"/>
      <c r="O7389" s="58"/>
    </row>
    <row r="7390" spans="13:15" ht="21" customHeight="1" thickBot="1">
      <c r="M7390" s="119">
        <f>'اسماء العملاء'!A4998</f>
        <v>0</v>
      </c>
      <c r="N7390" s="120"/>
      <c r="O7390" s="58"/>
    </row>
    <row r="7391" spans="13:15" ht="21" customHeight="1" thickBot="1">
      <c r="M7391" s="119">
        <f>'اسماء العملاء'!A4999</f>
        <v>0</v>
      </c>
      <c r="N7391" s="120"/>
      <c r="O7391" s="58"/>
    </row>
    <row r="7392" spans="13:15" ht="21" customHeight="1" thickBot="1">
      <c r="M7392" s="119">
        <f>'اسماء العملاء'!A5000</f>
        <v>0</v>
      </c>
      <c r="N7392" s="120"/>
      <c r="O7392" s="58"/>
    </row>
    <row r="7393" spans="13:15" ht="21" customHeight="1" thickBot="1">
      <c r="M7393" s="119">
        <f>'اسماء العملاء'!A5001</f>
        <v>0</v>
      </c>
      <c r="N7393" s="120"/>
      <c r="O7393" s="58"/>
    </row>
    <row r="7394" spans="13:15" ht="21" customHeight="1" thickBot="1">
      <c r="M7394" s="119">
        <f>'اسماء العملاء'!A5002</f>
        <v>0</v>
      </c>
      <c r="N7394" s="120"/>
      <c r="O7394" s="58"/>
    </row>
    <row r="7395" spans="13:15" ht="21" customHeight="1" thickBot="1">
      <c r="M7395" s="119">
        <f>'اسماء العملاء'!A5003</f>
        <v>0</v>
      </c>
      <c r="N7395" s="120"/>
      <c r="O7395" s="58"/>
    </row>
    <row r="7396" spans="13:15" ht="21" customHeight="1" thickBot="1">
      <c r="M7396" s="119">
        <f>'اسماء العملاء'!A5004</f>
        <v>0</v>
      </c>
      <c r="N7396" s="120"/>
      <c r="O7396" s="58"/>
    </row>
    <row r="7397" spans="13:15" ht="21" customHeight="1" thickBot="1">
      <c r="M7397" s="119">
        <f>'اسماء العملاء'!A5005</f>
        <v>0</v>
      </c>
      <c r="N7397" s="120"/>
      <c r="O7397" s="58"/>
    </row>
    <row r="7398" spans="13:15" ht="21" customHeight="1" thickBot="1">
      <c r="M7398" s="119">
        <f>'اسماء العملاء'!A5006</f>
        <v>0</v>
      </c>
      <c r="N7398" s="120"/>
      <c r="O7398" s="58"/>
    </row>
    <row r="7399" spans="13:15" ht="21" customHeight="1" thickBot="1">
      <c r="M7399" s="119">
        <f>'اسماء العملاء'!A5007</f>
        <v>0</v>
      </c>
      <c r="N7399" s="120"/>
      <c r="O7399" s="58"/>
    </row>
    <row r="7400" spans="13:15" ht="21" customHeight="1" thickBot="1">
      <c r="M7400" s="119">
        <f>'اسماء العملاء'!A5008</f>
        <v>0</v>
      </c>
      <c r="N7400" s="120"/>
      <c r="O7400" s="58"/>
    </row>
    <row r="7401" spans="13:15" ht="21" customHeight="1" thickBot="1">
      <c r="M7401" s="119">
        <f>'اسماء العملاء'!A5009</f>
        <v>0</v>
      </c>
      <c r="N7401" s="120"/>
      <c r="O7401" s="58"/>
    </row>
    <row r="7402" spans="13:15" ht="21" customHeight="1" thickBot="1">
      <c r="M7402" s="119">
        <f>'اسماء العملاء'!A5010</f>
        <v>0</v>
      </c>
      <c r="N7402" s="120"/>
      <c r="O7402" s="58"/>
    </row>
    <row r="7403" spans="13:15" ht="21" customHeight="1" thickBot="1">
      <c r="M7403" s="119">
        <f>'اسماء العملاء'!A5011</f>
        <v>0</v>
      </c>
      <c r="N7403" s="120"/>
      <c r="O7403" s="58"/>
    </row>
    <row r="7404" spans="13:15" ht="21" customHeight="1" thickBot="1">
      <c r="M7404" s="119">
        <f>'اسماء العملاء'!A5012</f>
        <v>0</v>
      </c>
      <c r="N7404" s="120"/>
      <c r="O7404" s="58"/>
    </row>
    <row r="7405" spans="13:15" ht="21" customHeight="1" thickBot="1">
      <c r="M7405" s="119">
        <f>'اسماء العملاء'!A5013</f>
        <v>0</v>
      </c>
      <c r="N7405" s="120"/>
      <c r="O7405" s="58"/>
    </row>
    <row r="7406" spans="13:15" ht="21" customHeight="1" thickBot="1">
      <c r="M7406" s="119">
        <f>'اسماء العملاء'!A5014</f>
        <v>0</v>
      </c>
      <c r="N7406" s="120"/>
      <c r="O7406" s="58"/>
    </row>
    <row r="7407" spans="13:15" ht="21" customHeight="1" thickBot="1">
      <c r="M7407" s="119">
        <f>'اسماء العملاء'!A5015</f>
        <v>0</v>
      </c>
      <c r="N7407" s="120"/>
      <c r="O7407" s="58"/>
    </row>
    <row r="7408" spans="13:15" ht="21" customHeight="1" thickBot="1">
      <c r="M7408" s="119">
        <f>'اسماء العملاء'!A5016</f>
        <v>0</v>
      </c>
      <c r="N7408" s="120"/>
      <c r="O7408" s="58"/>
    </row>
    <row r="7409" spans="13:15" ht="21" customHeight="1" thickBot="1">
      <c r="M7409" s="119">
        <f>'اسماء العملاء'!A5017</f>
        <v>0</v>
      </c>
      <c r="N7409" s="120"/>
      <c r="O7409" s="58"/>
    </row>
    <row r="7410" spans="13:15" ht="21" customHeight="1" thickBot="1">
      <c r="M7410" s="119">
        <f>'اسماء العملاء'!A5018</f>
        <v>0</v>
      </c>
      <c r="N7410" s="120"/>
      <c r="O7410" s="58"/>
    </row>
    <row r="7411" spans="13:15" ht="21" customHeight="1" thickBot="1">
      <c r="M7411" s="119">
        <f>'اسماء العملاء'!A5019</f>
        <v>0</v>
      </c>
      <c r="N7411" s="120"/>
      <c r="O7411" s="58"/>
    </row>
    <row r="7412" spans="13:15" ht="21" customHeight="1" thickBot="1">
      <c r="M7412" s="119">
        <f>'اسماء العملاء'!A5020</f>
        <v>0</v>
      </c>
      <c r="N7412" s="120"/>
      <c r="O7412" s="58"/>
    </row>
    <row r="7413" spans="13:15" ht="21" customHeight="1" thickBot="1">
      <c r="M7413" s="119">
        <f>'اسماء العملاء'!A5021</f>
        <v>0</v>
      </c>
      <c r="N7413" s="120"/>
      <c r="O7413" s="58"/>
    </row>
    <row r="7414" spans="13:15" ht="21" customHeight="1" thickBot="1">
      <c r="M7414" s="119">
        <f>'اسماء العملاء'!A5022</f>
        <v>0</v>
      </c>
      <c r="N7414" s="120"/>
      <c r="O7414" s="58"/>
    </row>
    <row r="7415" spans="13:15" ht="21" customHeight="1" thickBot="1">
      <c r="M7415" s="119">
        <f>'اسماء العملاء'!A5023</f>
        <v>0</v>
      </c>
      <c r="N7415" s="120"/>
      <c r="O7415" s="58"/>
    </row>
    <row r="7416" spans="13:15" ht="21" customHeight="1" thickBot="1">
      <c r="M7416" s="119">
        <f>'اسماء العملاء'!A5024</f>
        <v>0</v>
      </c>
      <c r="N7416" s="120"/>
      <c r="O7416" s="58"/>
    </row>
    <row r="7417" spans="13:15" ht="21" customHeight="1" thickBot="1">
      <c r="M7417" s="119">
        <f>'اسماء العملاء'!A5025</f>
        <v>0</v>
      </c>
      <c r="N7417" s="120"/>
      <c r="O7417" s="58"/>
    </row>
    <row r="7418" spans="13:15" ht="21" customHeight="1" thickBot="1">
      <c r="M7418" s="119">
        <f>'اسماء العملاء'!A5026</f>
        <v>0</v>
      </c>
      <c r="N7418" s="120"/>
      <c r="O7418" s="58"/>
    </row>
    <row r="7419" spans="13:15" ht="21" customHeight="1" thickBot="1">
      <c r="M7419" s="119">
        <f>'اسماء العملاء'!A5027</f>
        <v>0</v>
      </c>
      <c r="N7419" s="120"/>
      <c r="O7419" s="58"/>
    </row>
    <row r="7420" spans="13:15" ht="21" customHeight="1" thickBot="1">
      <c r="M7420" s="119">
        <f>'اسماء العملاء'!A5028</f>
        <v>0</v>
      </c>
      <c r="N7420" s="120"/>
      <c r="O7420" s="58"/>
    </row>
    <row r="7421" spans="13:15" ht="21" customHeight="1" thickBot="1">
      <c r="M7421" s="119">
        <f>'اسماء العملاء'!A5029</f>
        <v>0</v>
      </c>
      <c r="N7421" s="120"/>
      <c r="O7421" s="58"/>
    </row>
    <row r="7422" spans="13:15" ht="21" customHeight="1" thickBot="1">
      <c r="M7422" s="119">
        <f>'اسماء العملاء'!A5030</f>
        <v>0</v>
      </c>
      <c r="N7422" s="120"/>
      <c r="O7422" s="58"/>
    </row>
    <row r="7423" spans="13:15" ht="21" customHeight="1" thickBot="1">
      <c r="M7423" s="119">
        <f>'اسماء العملاء'!A5031</f>
        <v>0</v>
      </c>
      <c r="N7423" s="120"/>
      <c r="O7423" s="58"/>
    </row>
    <row r="7424" spans="13:15" ht="21" customHeight="1" thickBot="1">
      <c r="M7424" s="119">
        <f>'اسماء العملاء'!A5032</f>
        <v>0</v>
      </c>
      <c r="N7424" s="120"/>
      <c r="O7424" s="58"/>
    </row>
    <row r="7425" spans="13:15" ht="21" customHeight="1" thickBot="1">
      <c r="M7425" s="119">
        <f>'اسماء العملاء'!A5033</f>
        <v>0</v>
      </c>
      <c r="N7425" s="120"/>
      <c r="O7425" s="58"/>
    </row>
    <row r="7426" spans="13:15" ht="21" customHeight="1" thickBot="1">
      <c r="M7426" s="119">
        <f>'اسماء العملاء'!A5034</f>
        <v>0</v>
      </c>
      <c r="N7426" s="120"/>
      <c r="O7426" s="58"/>
    </row>
    <row r="7427" spans="13:15" ht="21" customHeight="1" thickBot="1">
      <c r="M7427" s="119">
        <f>'اسماء العملاء'!A5035</f>
        <v>0</v>
      </c>
      <c r="N7427" s="120"/>
      <c r="O7427" s="58"/>
    </row>
    <row r="7428" spans="13:15" ht="21" customHeight="1" thickBot="1">
      <c r="M7428" s="119">
        <f>'اسماء العملاء'!A5036</f>
        <v>0</v>
      </c>
      <c r="N7428" s="120"/>
      <c r="O7428" s="58"/>
    </row>
    <row r="7429" spans="13:15" ht="21" customHeight="1" thickBot="1">
      <c r="M7429" s="119">
        <f>'اسماء العملاء'!A5037</f>
        <v>0</v>
      </c>
      <c r="N7429" s="120"/>
      <c r="O7429" s="58"/>
    </row>
    <row r="7430" spans="13:15" ht="21" customHeight="1" thickBot="1">
      <c r="M7430" s="119">
        <f>'اسماء العملاء'!A5038</f>
        <v>0</v>
      </c>
      <c r="N7430" s="120"/>
      <c r="O7430" s="58"/>
    </row>
    <row r="7431" spans="13:15" ht="21" customHeight="1" thickBot="1">
      <c r="M7431" s="119">
        <f>'اسماء العملاء'!A5039</f>
        <v>0</v>
      </c>
      <c r="N7431" s="120"/>
      <c r="O7431" s="58"/>
    </row>
    <row r="7432" spans="13:15" ht="21" customHeight="1" thickBot="1">
      <c r="M7432" s="119">
        <f>'اسماء العملاء'!A5040</f>
        <v>0</v>
      </c>
      <c r="N7432" s="120"/>
      <c r="O7432" s="58"/>
    </row>
    <row r="7433" spans="13:15" ht="21" customHeight="1" thickBot="1">
      <c r="M7433" s="119">
        <f>'اسماء العملاء'!A5041</f>
        <v>0</v>
      </c>
      <c r="N7433" s="120"/>
      <c r="O7433" s="58"/>
    </row>
    <row r="7434" spans="13:15" ht="21" customHeight="1" thickBot="1">
      <c r="M7434" s="119">
        <f>'اسماء العملاء'!A5042</f>
        <v>0</v>
      </c>
      <c r="N7434" s="120"/>
      <c r="O7434" s="58"/>
    </row>
    <row r="7435" spans="13:15" ht="21" customHeight="1" thickBot="1">
      <c r="M7435" s="119">
        <f>'اسماء العملاء'!A5043</f>
        <v>0</v>
      </c>
      <c r="N7435" s="120"/>
      <c r="O7435" s="58"/>
    </row>
    <row r="7436" spans="13:15" ht="21" customHeight="1" thickBot="1">
      <c r="M7436" s="119">
        <f>'اسماء العملاء'!A5044</f>
        <v>0</v>
      </c>
      <c r="N7436" s="120"/>
      <c r="O7436" s="58"/>
    </row>
    <row r="7437" spans="13:15" ht="21" customHeight="1" thickBot="1">
      <c r="M7437" s="119">
        <f>'اسماء العملاء'!A5045</f>
        <v>0</v>
      </c>
      <c r="N7437" s="120"/>
      <c r="O7437" s="58"/>
    </row>
    <row r="7438" spans="13:15" ht="21" customHeight="1" thickBot="1">
      <c r="M7438" s="119">
        <f>'اسماء العملاء'!A5046</f>
        <v>0</v>
      </c>
      <c r="N7438" s="120"/>
      <c r="O7438" s="58"/>
    </row>
    <row r="7439" spans="13:15" ht="21" customHeight="1" thickBot="1">
      <c r="M7439" s="119">
        <f>'اسماء العملاء'!A5047</f>
        <v>0</v>
      </c>
      <c r="N7439" s="120"/>
      <c r="O7439" s="58"/>
    </row>
    <row r="7440" spans="13:15" ht="21" customHeight="1" thickBot="1">
      <c r="M7440" s="119">
        <f>'اسماء العملاء'!A5048</f>
        <v>0</v>
      </c>
      <c r="N7440" s="120"/>
      <c r="O7440" s="58"/>
    </row>
    <row r="7441" spans="13:15" ht="21" customHeight="1" thickBot="1">
      <c r="M7441" s="119">
        <f>'اسماء العملاء'!A5049</f>
        <v>0</v>
      </c>
      <c r="N7441" s="120"/>
      <c r="O7441" s="58"/>
    </row>
    <row r="7442" spans="13:15" ht="21" customHeight="1" thickBot="1">
      <c r="M7442" s="119">
        <f>'اسماء العملاء'!A5050</f>
        <v>0</v>
      </c>
      <c r="N7442" s="120"/>
      <c r="O7442" s="58"/>
    </row>
    <row r="7443" spans="13:15" ht="21" customHeight="1" thickBot="1">
      <c r="M7443" s="119">
        <f>'اسماء العملاء'!A5051</f>
        <v>0</v>
      </c>
      <c r="N7443" s="120"/>
      <c r="O7443" s="58"/>
    </row>
    <row r="7444" spans="13:15" ht="21" customHeight="1" thickBot="1">
      <c r="M7444" s="119">
        <f>'اسماء العملاء'!A5052</f>
        <v>0</v>
      </c>
      <c r="N7444" s="120"/>
      <c r="O7444" s="58"/>
    </row>
    <row r="7445" spans="13:15" ht="21" customHeight="1" thickBot="1">
      <c r="M7445" s="119">
        <f>'اسماء العملاء'!A5053</f>
        <v>0</v>
      </c>
      <c r="N7445" s="120"/>
      <c r="O7445" s="58"/>
    </row>
    <row r="7446" spans="13:15" ht="21" customHeight="1" thickBot="1">
      <c r="M7446" s="119">
        <f>'اسماء العملاء'!A5054</f>
        <v>0</v>
      </c>
      <c r="N7446" s="120"/>
      <c r="O7446" s="58"/>
    </row>
    <row r="7447" spans="13:15" ht="21" customHeight="1" thickBot="1">
      <c r="M7447" s="119">
        <f>'اسماء العملاء'!A5055</f>
        <v>0</v>
      </c>
      <c r="N7447" s="120"/>
      <c r="O7447" s="58"/>
    </row>
    <row r="7448" spans="13:15" ht="21" customHeight="1" thickBot="1">
      <c r="M7448" s="119">
        <f>'اسماء العملاء'!A5056</f>
        <v>0</v>
      </c>
      <c r="N7448" s="120"/>
      <c r="O7448" s="58"/>
    </row>
    <row r="7449" spans="13:15" ht="21" customHeight="1" thickBot="1">
      <c r="M7449" s="119">
        <f>'اسماء العملاء'!A5057</f>
        <v>0</v>
      </c>
      <c r="N7449" s="120"/>
      <c r="O7449" s="58"/>
    </row>
    <row r="7450" spans="13:15" ht="21" customHeight="1" thickBot="1">
      <c r="M7450" s="119">
        <f>'اسماء العملاء'!A5058</f>
        <v>0</v>
      </c>
      <c r="N7450" s="120"/>
      <c r="O7450" s="58"/>
    </row>
    <row r="7451" spans="13:15" ht="21" customHeight="1" thickBot="1">
      <c r="M7451" s="119">
        <f>'اسماء العملاء'!A5059</f>
        <v>0</v>
      </c>
      <c r="N7451" s="120"/>
      <c r="O7451" s="58"/>
    </row>
    <row r="7452" spans="13:15" ht="21" customHeight="1" thickBot="1">
      <c r="M7452" s="119">
        <f>'اسماء العملاء'!A5060</f>
        <v>0</v>
      </c>
      <c r="N7452" s="120"/>
      <c r="O7452" s="58"/>
    </row>
    <row r="7453" spans="13:15" ht="21" customHeight="1" thickBot="1">
      <c r="M7453" s="119">
        <f>'اسماء العملاء'!A5061</f>
        <v>0</v>
      </c>
      <c r="N7453" s="120"/>
      <c r="O7453" s="58"/>
    </row>
    <row r="7454" spans="13:15" ht="21" customHeight="1" thickBot="1">
      <c r="M7454" s="119">
        <f>'اسماء العملاء'!A5062</f>
        <v>0</v>
      </c>
      <c r="N7454" s="120"/>
      <c r="O7454" s="58"/>
    </row>
    <row r="7455" spans="13:15" ht="21" customHeight="1" thickBot="1">
      <c r="M7455" s="119">
        <f>'اسماء العملاء'!A5063</f>
        <v>0</v>
      </c>
      <c r="N7455" s="120"/>
      <c r="O7455" s="58"/>
    </row>
    <row r="7456" spans="13:15" ht="21" customHeight="1" thickBot="1">
      <c r="M7456" s="119">
        <f>'اسماء العملاء'!A5064</f>
        <v>0</v>
      </c>
      <c r="N7456" s="120"/>
      <c r="O7456" s="58"/>
    </row>
    <row r="7457" spans="13:15" ht="21" customHeight="1" thickBot="1">
      <c r="M7457" s="119">
        <f>'اسماء العملاء'!A5065</f>
        <v>0</v>
      </c>
      <c r="N7457" s="120"/>
      <c r="O7457" s="58"/>
    </row>
    <row r="7458" spans="13:15" ht="21" customHeight="1" thickBot="1">
      <c r="M7458" s="119">
        <f>'اسماء العملاء'!A5066</f>
        <v>0</v>
      </c>
      <c r="N7458" s="120"/>
      <c r="O7458" s="58"/>
    </row>
    <row r="7459" spans="13:15" ht="21" customHeight="1" thickBot="1">
      <c r="M7459" s="119">
        <f>'اسماء العملاء'!A5067</f>
        <v>0</v>
      </c>
      <c r="N7459" s="120"/>
      <c r="O7459" s="58"/>
    </row>
    <row r="7460" spans="13:15" ht="21" customHeight="1" thickBot="1">
      <c r="M7460" s="119">
        <f>'اسماء العملاء'!A5068</f>
        <v>0</v>
      </c>
      <c r="N7460" s="120"/>
      <c r="O7460" s="58"/>
    </row>
    <row r="7461" spans="13:15" ht="21" customHeight="1" thickBot="1">
      <c r="M7461" s="119">
        <f>'اسماء العملاء'!A5069</f>
        <v>0</v>
      </c>
      <c r="N7461" s="120"/>
      <c r="O7461" s="58"/>
    </row>
    <row r="7462" spans="13:15" ht="21" customHeight="1" thickBot="1">
      <c r="M7462" s="119">
        <f>'اسماء العملاء'!A5070</f>
        <v>0</v>
      </c>
      <c r="N7462" s="120"/>
      <c r="O7462" s="58"/>
    </row>
    <row r="7463" spans="13:15" ht="21" customHeight="1" thickBot="1">
      <c r="M7463" s="119">
        <f>'اسماء العملاء'!A5071</f>
        <v>0</v>
      </c>
      <c r="N7463" s="120"/>
      <c r="O7463" s="58"/>
    </row>
    <row r="7464" spans="13:15" ht="21" customHeight="1" thickBot="1">
      <c r="M7464" s="119">
        <f>'اسماء العملاء'!A5072</f>
        <v>0</v>
      </c>
      <c r="N7464" s="120"/>
      <c r="O7464" s="58"/>
    </row>
    <row r="7465" spans="13:15" ht="21" customHeight="1" thickBot="1">
      <c r="M7465" s="119">
        <f>'اسماء العملاء'!A5073</f>
        <v>0</v>
      </c>
      <c r="N7465" s="120"/>
      <c r="O7465" s="58"/>
    </row>
    <row r="7466" spans="13:15" ht="21" customHeight="1" thickBot="1">
      <c r="M7466" s="119">
        <f>'اسماء العملاء'!A5074</f>
        <v>0</v>
      </c>
      <c r="N7466" s="120"/>
      <c r="O7466" s="58"/>
    </row>
    <row r="7467" spans="13:15" ht="21" customHeight="1" thickBot="1">
      <c r="M7467" s="119">
        <f>'اسماء العملاء'!A5075</f>
        <v>0</v>
      </c>
      <c r="N7467" s="120"/>
      <c r="O7467" s="58"/>
    </row>
    <row r="7468" spans="13:15" ht="21" customHeight="1" thickBot="1">
      <c r="M7468" s="119">
        <f>'اسماء العملاء'!A5076</f>
        <v>0</v>
      </c>
      <c r="N7468" s="120"/>
      <c r="O7468" s="58"/>
    </row>
    <row r="7469" spans="13:15" ht="21" customHeight="1" thickBot="1">
      <c r="M7469" s="119">
        <f>'اسماء العملاء'!A5077</f>
        <v>0</v>
      </c>
      <c r="N7469" s="120"/>
      <c r="O7469" s="58"/>
    </row>
    <row r="7470" spans="13:15" ht="21" customHeight="1" thickBot="1">
      <c r="M7470" s="119">
        <f>'اسماء العملاء'!A5078</f>
        <v>0</v>
      </c>
      <c r="N7470" s="120"/>
      <c r="O7470" s="58"/>
    </row>
    <row r="7471" spans="13:15" ht="21" customHeight="1" thickBot="1">
      <c r="M7471" s="119">
        <f>'اسماء العملاء'!A5079</f>
        <v>0</v>
      </c>
      <c r="N7471" s="120"/>
      <c r="O7471" s="58"/>
    </row>
    <row r="7472" spans="13:15" ht="21" customHeight="1" thickBot="1">
      <c r="M7472" s="119">
        <f>'اسماء العملاء'!A5080</f>
        <v>0</v>
      </c>
      <c r="N7472" s="120"/>
      <c r="O7472" s="58"/>
    </row>
    <row r="7473" spans="13:15" ht="21" customHeight="1" thickBot="1">
      <c r="M7473" s="119">
        <f>'اسماء العملاء'!A5081</f>
        <v>0</v>
      </c>
      <c r="N7473" s="120"/>
      <c r="O7473" s="58"/>
    </row>
    <row r="7474" spans="13:15" ht="21" customHeight="1" thickBot="1">
      <c r="M7474" s="119">
        <f>'اسماء العملاء'!A5082</f>
        <v>0</v>
      </c>
      <c r="N7474" s="120"/>
      <c r="O7474" s="58"/>
    </row>
    <row r="7475" spans="13:15" ht="21" customHeight="1" thickBot="1">
      <c r="M7475" s="119">
        <f>'اسماء العملاء'!A5083</f>
        <v>0</v>
      </c>
      <c r="N7475" s="120"/>
      <c r="O7475" s="58"/>
    </row>
    <row r="7476" spans="13:15" ht="21" customHeight="1" thickBot="1">
      <c r="M7476" s="119">
        <f>'اسماء العملاء'!A5084</f>
        <v>0</v>
      </c>
      <c r="N7476" s="120"/>
      <c r="O7476" s="58"/>
    </row>
    <row r="7477" spans="13:15" ht="21" customHeight="1" thickBot="1">
      <c r="M7477" s="119">
        <f>'اسماء العملاء'!A5085</f>
        <v>0</v>
      </c>
      <c r="N7477" s="120"/>
      <c r="O7477" s="58"/>
    </row>
    <row r="7478" spans="13:15" ht="21" customHeight="1" thickBot="1">
      <c r="M7478" s="119">
        <f>'اسماء العملاء'!A5086</f>
        <v>0</v>
      </c>
      <c r="N7478" s="120"/>
      <c r="O7478" s="58"/>
    </row>
    <row r="7479" spans="13:15" ht="21" customHeight="1" thickBot="1">
      <c r="M7479" s="119">
        <f>'اسماء العملاء'!A5087</f>
        <v>0</v>
      </c>
      <c r="N7479" s="120"/>
      <c r="O7479" s="58"/>
    </row>
    <row r="7480" spans="13:15" ht="21" customHeight="1" thickBot="1">
      <c r="M7480" s="119">
        <f>'اسماء العملاء'!A5088</f>
        <v>0</v>
      </c>
      <c r="N7480" s="120"/>
      <c r="O7480" s="58"/>
    </row>
    <row r="7481" spans="13:15" ht="21" customHeight="1" thickBot="1">
      <c r="M7481" s="119">
        <f>'اسماء العملاء'!A5089</f>
        <v>0</v>
      </c>
      <c r="N7481" s="120"/>
      <c r="O7481" s="58"/>
    </row>
    <row r="7482" spans="13:15" ht="21" customHeight="1" thickBot="1">
      <c r="M7482" s="119">
        <f>'اسماء العملاء'!A5090</f>
        <v>0</v>
      </c>
      <c r="N7482" s="120"/>
      <c r="O7482" s="58"/>
    </row>
    <row r="7483" spans="13:15" ht="21" customHeight="1" thickBot="1">
      <c r="M7483" s="119">
        <f>'اسماء العملاء'!A5091</f>
        <v>0</v>
      </c>
      <c r="N7483" s="120"/>
      <c r="O7483" s="58"/>
    </row>
    <row r="7484" spans="13:15" ht="21" customHeight="1" thickBot="1">
      <c r="M7484" s="119">
        <f>'اسماء العملاء'!A5092</f>
        <v>0</v>
      </c>
      <c r="N7484" s="120"/>
      <c r="O7484" s="58"/>
    </row>
    <row r="7485" spans="13:15" ht="21" customHeight="1" thickBot="1">
      <c r="M7485" s="119">
        <f>'اسماء العملاء'!A5093</f>
        <v>0</v>
      </c>
      <c r="N7485" s="120"/>
      <c r="O7485" s="58"/>
    </row>
    <row r="7486" spans="13:15" ht="21" customHeight="1" thickBot="1">
      <c r="M7486" s="119">
        <f>'اسماء العملاء'!A5094</f>
        <v>0</v>
      </c>
      <c r="N7486" s="120"/>
      <c r="O7486" s="58"/>
    </row>
    <row r="7487" spans="13:15" ht="21" customHeight="1" thickBot="1">
      <c r="M7487" s="119">
        <f>'اسماء العملاء'!A5095</f>
        <v>0</v>
      </c>
      <c r="N7487" s="120"/>
      <c r="O7487" s="58"/>
    </row>
    <row r="7488" spans="13:15" ht="21" customHeight="1" thickBot="1">
      <c r="M7488" s="119">
        <f>'اسماء العملاء'!A5096</f>
        <v>0</v>
      </c>
      <c r="N7488" s="120"/>
      <c r="O7488" s="58"/>
    </row>
    <row r="7489" spans="13:15" ht="21" customHeight="1" thickBot="1">
      <c r="M7489" s="119">
        <f>'اسماء العملاء'!A5097</f>
        <v>0</v>
      </c>
      <c r="N7489" s="120"/>
      <c r="O7489" s="58"/>
    </row>
    <row r="7490" spans="13:15" ht="21" customHeight="1" thickBot="1">
      <c r="M7490" s="119">
        <f>'اسماء العملاء'!A5098</f>
        <v>0</v>
      </c>
      <c r="N7490" s="120"/>
      <c r="O7490" s="58"/>
    </row>
    <row r="7491" spans="13:15" ht="21" customHeight="1" thickBot="1">
      <c r="M7491" s="119">
        <f>'اسماء العملاء'!A5099</f>
        <v>0</v>
      </c>
      <c r="N7491" s="120"/>
      <c r="O7491" s="58"/>
    </row>
    <row r="7492" spans="13:15" ht="21" customHeight="1" thickBot="1">
      <c r="M7492" s="119">
        <f>'اسماء العملاء'!A5100</f>
        <v>0</v>
      </c>
      <c r="N7492" s="120"/>
      <c r="O7492" s="58"/>
    </row>
    <row r="7493" spans="13:15" ht="21" customHeight="1" thickBot="1">
      <c r="M7493" s="119">
        <f>'اسماء العملاء'!A5101</f>
        <v>0</v>
      </c>
      <c r="N7493" s="120"/>
      <c r="O7493" s="58"/>
    </row>
    <row r="7494" spans="13:15" ht="21" customHeight="1" thickBot="1">
      <c r="M7494" s="119">
        <f>'اسماء العملاء'!A5102</f>
        <v>0</v>
      </c>
      <c r="N7494" s="120"/>
      <c r="O7494" s="58"/>
    </row>
    <row r="7495" spans="13:15" ht="21" customHeight="1" thickBot="1">
      <c r="M7495" s="119">
        <f>'اسماء العملاء'!A5103</f>
        <v>0</v>
      </c>
      <c r="N7495" s="120"/>
      <c r="O7495" s="58"/>
    </row>
    <row r="7496" spans="13:15" ht="21" customHeight="1" thickBot="1">
      <c r="M7496" s="119">
        <f>'اسماء العملاء'!A5104</f>
        <v>0</v>
      </c>
      <c r="N7496" s="120"/>
      <c r="O7496" s="58"/>
    </row>
    <row r="7497" spans="13:15" ht="21" customHeight="1" thickBot="1">
      <c r="M7497" s="119">
        <f>'اسماء العملاء'!A5105</f>
        <v>0</v>
      </c>
      <c r="N7497" s="120"/>
      <c r="O7497" s="58"/>
    </row>
    <row r="7498" spans="13:15" ht="21" customHeight="1" thickBot="1">
      <c r="M7498" s="119">
        <f>'اسماء العملاء'!A5106</f>
        <v>0</v>
      </c>
      <c r="N7498" s="120"/>
      <c r="O7498" s="58"/>
    </row>
    <row r="7499" spans="13:15" ht="21" customHeight="1" thickBot="1">
      <c r="M7499" s="119">
        <f>'اسماء العملاء'!A5107</f>
        <v>0</v>
      </c>
      <c r="N7499" s="120"/>
      <c r="O7499" s="58"/>
    </row>
    <row r="7500" spans="13:15" ht="21" customHeight="1" thickBot="1">
      <c r="M7500" s="119">
        <f>'اسماء العملاء'!A5108</f>
        <v>0</v>
      </c>
      <c r="N7500" s="120"/>
      <c r="O7500" s="58"/>
    </row>
    <row r="7501" spans="13:15" ht="21" customHeight="1" thickBot="1">
      <c r="M7501" s="119">
        <f>'اسماء العملاء'!A5109</f>
        <v>0</v>
      </c>
      <c r="N7501" s="120"/>
      <c r="O7501" s="58"/>
    </row>
    <row r="7502" spans="13:15" ht="21" customHeight="1" thickBot="1">
      <c r="M7502" s="119">
        <f>'اسماء العملاء'!A5110</f>
        <v>0</v>
      </c>
      <c r="N7502" s="120"/>
      <c r="O7502" s="58"/>
    </row>
    <row r="7503" spans="13:15" ht="21" customHeight="1" thickBot="1">
      <c r="M7503" s="119">
        <f>'اسماء العملاء'!A5111</f>
        <v>0</v>
      </c>
      <c r="N7503" s="120"/>
      <c r="O7503" s="58"/>
    </row>
    <row r="7504" spans="13:15" ht="21" customHeight="1" thickBot="1">
      <c r="M7504" s="119">
        <f>'اسماء العملاء'!A5112</f>
        <v>0</v>
      </c>
      <c r="N7504" s="120"/>
      <c r="O7504" s="58"/>
    </row>
    <row r="7505" spans="13:15" ht="21" customHeight="1" thickBot="1">
      <c r="M7505" s="119">
        <f>'اسماء العملاء'!A5113</f>
        <v>0</v>
      </c>
      <c r="N7505" s="120"/>
      <c r="O7505" s="58"/>
    </row>
    <row r="7506" spans="13:15" ht="21" customHeight="1" thickBot="1">
      <c r="M7506" s="119">
        <f>'اسماء العملاء'!A5114</f>
        <v>0</v>
      </c>
      <c r="N7506" s="120"/>
      <c r="O7506" s="58"/>
    </row>
    <row r="7507" spans="13:15" ht="21" customHeight="1" thickBot="1">
      <c r="M7507" s="119">
        <f>'اسماء العملاء'!A5115</f>
        <v>0</v>
      </c>
      <c r="N7507" s="120"/>
      <c r="O7507" s="58"/>
    </row>
    <row r="7508" spans="13:15" ht="21" customHeight="1" thickBot="1">
      <c r="M7508" s="119">
        <f>'اسماء العملاء'!A5116</f>
        <v>0</v>
      </c>
      <c r="N7508" s="120"/>
      <c r="O7508" s="58"/>
    </row>
    <row r="7509" spans="13:15" ht="21" customHeight="1" thickBot="1">
      <c r="M7509" s="119">
        <f>'اسماء العملاء'!A5117</f>
        <v>0</v>
      </c>
      <c r="N7509" s="120"/>
      <c r="O7509" s="58"/>
    </row>
    <row r="7510" spans="13:15" ht="21" customHeight="1" thickBot="1">
      <c r="M7510" s="119">
        <f>'اسماء العملاء'!A5118</f>
        <v>0</v>
      </c>
      <c r="N7510" s="120"/>
      <c r="O7510" s="58"/>
    </row>
    <row r="7511" spans="13:15" ht="21" customHeight="1" thickBot="1">
      <c r="M7511" s="119">
        <f>'اسماء العملاء'!A5119</f>
        <v>0</v>
      </c>
      <c r="N7511" s="120"/>
      <c r="O7511" s="58"/>
    </row>
    <row r="7512" spans="13:15" ht="21" customHeight="1" thickBot="1">
      <c r="M7512" s="119">
        <f>'اسماء العملاء'!A5120</f>
        <v>0</v>
      </c>
      <c r="N7512" s="120"/>
      <c r="O7512" s="58"/>
    </row>
    <row r="7513" spans="13:15" ht="21" customHeight="1" thickBot="1">
      <c r="M7513" s="119">
        <f>'اسماء العملاء'!A5121</f>
        <v>0</v>
      </c>
      <c r="N7513" s="120"/>
      <c r="O7513" s="58"/>
    </row>
    <row r="7514" spans="13:15" ht="21" customHeight="1" thickBot="1">
      <c r="M7514" s="119">
        <f>'اسماء العملاء'!A5122</f>
        <v>0</v>
      </c>
      <c r="N7514" s="120"/>
      <c r="O7514" s="58"/>
    </row>
    <row r="7515" spans="13:15" ht="21" customHeight="1" thickBot="1">
      <c r="M7515" s="119">
        <f>'اسماء العملاء'!A5123</f>
        <v>0</v>
      </c>
      <c r="N7515" s="120"/>
      <c r="O7515" s="58"/>
    </row>
    <row r="7516" spans="13:15" ht="21" customHeight="1" thickBot="1">
      <c r="M7516" s="119">
        <f>'اسماء العملاء'!A5124</f>
        <v>0</v>
      </c>
      <c r="N7516" s="120"/>
      <c r="O7516" s="58"/>
    </row>
    <row r="7517" spans="13:15" ht="21" customHeight="1" thickBot="1">
      <c r="M7517" s="119">
        <f>'اسماء العملاء'!A5125</f>
        <v>0</v>
      </c>
      <c r="N7517" s="120"/>
      <c r="O7517" s="58"/>
    </row>
    <row r="7518" spans="13:15" ht="21" customHeight="1" thickBot="1">
      <c r="M7518" s="119">
        <f>'اسماء العملاء'!A5126</f>
        <v>0</v>
      </c>
      <c r="N7518" s="120"/>
      <c r="O7518" s="58"/>
    </row>
    <row r="7519" spans="13:15" ht="21" customHeight="1" thickBot="1">
      <c r="M7519" s="119">
        <f>'اسماء العملاء'!A5127</f>
        <v>0</v>
      </c>
      <c r="N7519" s="120"/>
      <c r="O7519" s="58"/>
    </row>
    <row r="7520" spans="13:15" ht="21" customHeight="1" thickBot="1">
      <c r="M7520" s="119">
        <f>'اسماء العملاء'!A5128</f>
        <v>0</v>
      </c>
      <c r="N7520" s="120"/>
      <c r="O7520" s="58"/>
    </row>
    <row r="7521" spans="13:15" ht="21" customHeight="1" thickBot="1">
      <c r="M7521" s="119">
        <f>'اسماء العملاء'!A5129</f>
        <v>0</v>
      </c>
      <c r="N7521" s="120"/>
      <c r="O7521" s="58"/>
    </row>
    <row r="7522" spans="13:15" ht="21" customHeight="1" thickBot="1">
      <c r="M7522" s="119">
        <f>'اسماء العملاء'!A5130</f>
        <v>0</v>
      </c>
      <c r="N7522" s="120"/>
      <c r="O7522" s="58"/>
    </row>
    <row r="7523" spans="13:15" ht="21" customHeight="1" thickBot="1">
      <c r="M7523" s="119">
        <f>'اسماء العملاء'!A5131</f>
        <v>0</v>
      </c>
      <c r="N7523" s="120"/>
      <c r="O7523" s="58"/>
    </row>
    <row r="7524" spans="13:15" ht="21" customHeight="1" thickBot="1">
      <c r="M7524" s="119">
        <f>'اسماء العملاء'!A5132</f>
        <v>0</v>
      </c>
      <c r="N7524" s="120"/>
      <c r="O7524" s="58"/>
    </row>
    <row r="7525" spans="13:15" ht="21" customHeight="1" thickBot="1">
      <c r="M7525" s="119">
        <f>'اسماء العملاء'!A5133</f>
        <v>0</v>
      </c>
      <c r="N7525" s="120"/>
      <c r="O7525" s="58"/>
    </row>
    <row r="7526" spans="13:15" ht="21" customHeight="1" thickBot="1">
      <c r="M7526" s="119">
        <f>'اسماء العملاء'!A5134</f>
        <v>0</v>
      </c>
      <c r="N7526" s="120"/>
      <c r="O7526" s="58"/>
    </row>
    <row r="7527" spans="13:15" ht="21" customHeight="1" thickBot="1">
      <c r="M7527" s="119">
        <f>'اسماء العملاء'!A5135</f>
        <v>0</v>
      </c>
      <c r="N7527" s="120"/>
      <c r="O7527" s="58"/>
    </row>
    <row r="7528" spans="13:15" ht="21" customHeight="1" thickBot="1">
      <c r="M7528" s="119">
        <f>'اسماء العملاء'!A5136</f>
        <v>0</v>
      </c>
      <c r="N7528" s="120"/>
      <c r="O7528" s="58"/>
    </row>
    <row r="7529" spans="13:15" ht="21" customHeight="1" thickBot="1">
      <c r="M7529" s="119">
        <f>'اسماء العملاء'!A5137</f>
        <v>0</v>
      </c>
      <c r="N7529" s="120"/>
      <c r="O7529" s="58"/>
    </row>
    <row r="7530" spans="13:15" ht="21" customHeight="1" thickBot="1">
      <c r="M7530" s="119">
        <f>'اسماء العملاء'!A5138</f>
        <v>0</v>
      </c>
      <c r="N7530" s="120"/>
      <c r="O7530" s="58"/>
    </row>
    <row r="7531" spans="13:15" ht="21" customHeight="1" thickBot="1">
      <c r="M7531" s="119">
        <f>'اسماء العملاء'!A5139</f>
        <v>0</v>
      </c>
      <c r="N7531" s="120"/>
      <c r="O7531" s="58"/>
    </row>
    <row r="7532" spans="13:15" ht="21" customHeight="1" thickBot="1">
      <c r="M7532" s="119">
        <f>'اسماء العملاء'!A5140</f>
        <v>0</v>
      </c>
      <c r="N7532" s="120"/>
      <c r="O7532" s="58"/>
    </row>
    <row r="7533" spans="13:15" ht="21" customHeight="1" thickBot="1">
      <c r="M7533" s="119">
        <f>'اسماء العملاء'!A5141</f>
        <v>0</v>
      </c>
      <c r="N7533" s="120"/>
      <c r="O7533" s="58"/>
    </row>
    <row r="7534" spans="13:15" ht="21" customHeight="1" thickBot="1">
      <c r="M7534" s="119">
        <f>'اسماء العملاء'!A5142</f>
        <v>0</v>
      </c>
      <c r="N7534" s="120"/>
      <c r="O7534" s="58"/>
    </row>
    <row r="7535" spans="13:15" ht="21" customHeight="1" thickBot="1">
      <c r="M7535" s="119">
        <f>'اسماء العملاء'!A5143</f>
        <v>0</v>
      </c>
      <c r="N7535" s="120"/>
      <c r="O7535" s="58"/>
    </row>
    <row r="7536" spans="13:15" ht="21" customHeight="1" thickBot="1">
      <c r="M7536" s="119">
        <f>'اسماء العملاء'!A5144</f>
        <v>0</v>
      </c>
      <c r="N7536" s="120"/>
      <c r="O7536" s="58"/>
    </row>
    <row r="7537" spans="13:15" ht="21" customHeight="1" thickBot="1">
      <c r="M7537" s="119">
        <f>'اسماء العملاء'!A5145</f>
        <v>0</v>
      </c>
      <c r="N7537" s="120"/>
      <c r="O7537" s="58"/>
    </row>
    <row r="7538" spans="13:15" ht="21" customHeight="1" thickBot="1">
      <c r="M7538" s="119">
        <f>'اسماء العملاء'!A5146</f>
        <v>0</v>
      </c>
      <c r="N7538" s="120"/>
      <c r="O7538" s="58"/>
    </row>
    <row r="7539" spans="13:15" ht="21" customHeight="1" thickBot="1">
      <c r="M7539" s="119">
        <f>'اسماء العملاء'!A5147</f>
        <v>0</v>
      </c>
      <c r="N7539" s="120"/>
      <c r="O7539" s="58"/>
    </row>
    <row r="7540" spans="13:15" ht="21" customHeight="1" thickBot="1">
      <c r="M7540" s="119">
        <f>'اسماء العملاء'!A5148</f>
        <v>0</v>
      </c>
      <c r="N7540" s="120"/>
      <c r="O7540" s="58"/>
    </row>
    <row r="7541" spans="13:15" ht="21" customHeight="1" thickBot="1">
      <c r="M7541" s="119">
        <f>'اسماء العملاء'!A5149</f>
        <v>0</v>
      </c>
      <c r="N7541" s="120"/>
      <c r="O7541" s="58"/>
    </row>
    <row r="7542" spans="13:15" ht="21" customHeight="1" thickBot="1">
      <c r="M7542" s="119">
        <f>'اسماء العملاء'!A5150</f>
        <v>0</v>
      </c>
      <c r="N7542" s="120"/>
      <c r="O7542" s="58"/>
    </row>
    <row r="7543" spans="13:15" ht="21" customHeight="1" thickBot="1">
      <c r="M7543" s="119">
        <f>'اسماء العملاء'!A5151</f>
        <v>0</v>
      </c>
      <c r="N7543" s="120"/>
      <c r="O7543" s="58"/>
    </row>
    <row r="7544" spans="13:15" ht="21" customHeight="1" thickBot="1">
      <c r="M7544" s="119">
        <f>'اسماء العملاء'!A5152</f>
        <v>0</v>
      </c>
      <c r="N7544" s="120"/>
      <c r="O7544" s="58"/>
    </row>
    <row r="7545" spans="13:15" ht="21" customHeight="1" thickBot="1">
      <c r="M7545" s="119">
        <f>'اسماء العملاء'!A5153</f>
        <v>0</v>
      </c>
      <c r="N7545" s="120"/>
      <c r="O7545" s="58"/>
    </row>
    <row r="7546" spans="13:15" ht="21" customHeight="1" thickBot="1">
      <c r="M7546" s="119">
        <f>'اسماء العملاء'!A5154</f>
        <v>0</v>
      </c>
      <c r="N7546" s="120"/>
      <c r="O7546" s="58"/>
    </row>
    <row r="7547" spans="13:15" ht="21" customHeight="1" thickBot="1">
      <c r="M7547" s="119">
        <f>'اسماء العملاء'!A5155</f>
        <v>0</v>
      </c>
      <c r="N7547" s="120"/>
      <c r="O7547" s="58"/>
    </row>
    <row r="7548" spans="13:15" ht="21" customHeight="1" thickBot="1">
      <c r="M7548" s="119">
        <f>'اسماء العملاء'!A5156</f>
        <v>0</v>
      </c>
      <c r="N7548" s="120"/>
      <c r="O7548" s="58"/>
    </row>
    <row r="7549" spans="13:15" ht="21" customHeight="1" thickBot="1">
      <c r="M7549" s="119">
        <f>'اسماء العملاء'!A5157</f>
        <v>0</v>
      </c>
      <c r="N7549" s="120"/>
      <c r="O7549" s="58"/>
    </row>
    <row r="7550" spans="13:15" ht="21" customHeight="1" thickBot="1">
      <c r="M7550" s="119">
        <f>'اسماء العملاء'!A5158</f>
        <v>0</v>
      </c>
      <c r="N7550" s="120"/>
      <c r="O7550" s="58"/>
    </row>
    <row r="7551" spans="13:15" ht="21" customHeight="1" thickBot="1">
      <c r="M7551" s="119">
        <f>'اسماء العملاء'!A5159</f>
        <v>0</v>
      </c>
      <c r="N7551" s="120"/>
      <c r="O7551" s="58"/>
    </row>
    <row r="7552" spans="13:15" ht="21" customHeight="1" thickBot="1">
      <c r="M7552" s="119">
        <f>'اسماء العملاء'!A5160</f>
        <v>0</v>
      </c>
      <c r="N7552" s="120"/>
      <c r="O7552" s="58"/>
    </row>
    <row r="7553" spans="13:15" ht="21" customHeight="1" thickBot="1">
      <c r="M7553" s="119">
        <f>'اسماء العملاء'!A5161</f>
        <v>0</v>
      </c>
      <c r="N7553" s="120"/>
      <c r="O7553" s="58"/>
    </row>
    <row r="7554" spans="13:15" ht="21" customHeight="1" thickBot="1">
      <c r="M7554" s="119">
        <f>'اسماء العملاء'!A5162</f>
        <v>0</v>
      </c>
      <c r="N7554" s="120"/>
      <c r="O7554" s="58"/>
    </row>
    <row r="7555" spans="13:15" ht="21" customHeight="1" thickBot="1">
      <c r="M7555" s="119">
        <f>'اسماء العملاء'!A5163</f>
        <v>0</v>
      </c>
      <c r="N7555" s="120"/>
      <c r="O7555" s="58"/>
    </row>
    <row r="7556" spans="13:15" ht="21" customHeight="1" thickBot="1">
      <c r="M7556" s="119">
        <f>'اسماء العملاء'!A5164</f>
        <v>0</v>
      </c>
      <c r="N7556" s="120"/>
      <c r="O7556" s="58"/>
    </row>
    <row r="7557" spans="13:15" ht="21" customHeight="1" thickBot="1">
      <c r="M7557" s="119">
        <f>'اسماء العملاء'!A5165</f>
        <v>0</v>
      </c>
      <c r="N7557" s="120"/>
      <c r="O7557" s="58"/>
    </row>
    <row r="7558" spans="13:15" ht="21" customHeight="1" thickBot="1">
      <c r="M7558" s="119">
        <f>'اسماء العملاء'!A5166</f>
        <v>0</v>
      </c>
      <c r="N7558" s="120"/>
      <c r="O7558" s="58"/>
    </row>
    <row r="7559" spans="13:15" ht="21" customHeight="1" thickBot="1">
      <c r="M7559" s="119">
        <f>'اسماء العملاء'!A5167</f>
        <v>0</v>
      </c>
      <c r="N7559" s="120"/>
      <c r="O7559" s="58"/>
    </row>
    <row r="7560" spans="13:15" ht="21" customHeight="1" thickBot="1">
      <c r="M7560" s="119">
        <f>'اسماء العملاء'!A5168</f>
        <v>0</v>
      </c>
      <c r="N7560" s="120"/>
      <c r="O7560" s="58"/>
    </row>
    <row r="7561" spans="13:15" ht="21" customHeight="1" thickBot="1">
      <c r="M7561" s="119">
        <f>'اسماء العملاء'!A5169</f>
        <v>0</v>
      </c>
      <c r="N7561" s="120"/>
      <c r="O7561" s="58"/>
    </row>
    <row r="7562" spans="13:15" ht="21" customHeight="1" thickBot="1">
      <c r="M7562" s="119">
        <f>'اسماء العملاء'!A5170</f>
        <v>0</v>
      </c>
      <c r="N7562" s="120"/>
      <c r="O7562" s="58"/>
    </row>
    <row r="7563" spans="13:15" ht="21" customHeight="1" thickBot="1">
      <c r="M7563" s="119">
        <f>'اسماء العملاء'!A5171</f>
        <v>0</v>
      </c>
      <c r="N7563" s="120"/>
      <c r="O7563" s="58"/>
    </row>
    <row r="7564" spans="13:15" ht="21" customHeight="1" thickBot="1">
      <c r="M7564" s="119">
        <f>'اسماء العملاء'!A5172</f>
        <v>0</v>
      </c>
      <c r="N7564" s="120"/>
      <c r="O7564" s="58"/>
    </row>
    <row r="7565" spans="13:15" ht="21" customHeight="1" thickBot="1">
      <c r="M7565" s="119">
        <f>'اسماء العملاء'!A5173</f>
        <v>0</v>
      </c>
      <c r="N7565" s="120"/>
      <c r="O7565" s="58"/>
    </row>
    <row r="7566" spans="13:15" ht="21" customHeight="1" thickBot="1">
      <c r="M7566" s="119">
        <f>'اسماء العملاء'!A5174</f>
        <v>0</v>
      </c>
      <c r="N7566" s="120"/>
      <c r="O7566" s="58"/>
    </row>
    <row r="7567" spans="13:15" ht="21" customHeight="1" thickBot="1">
      <c r="M7567" s="119">
        <f>'اسماء العملاء'!A5175</f>
        <v>0</v>
      </c>
      <c r="N7567" s="120"/>
      <c r="O7567" s="58"/>
    </row>
    <row r="7568" spans="13:15" ht="21" customHeight="1" thickBot="1">
      <c r="M7568" s="119">
        <f>'اسماء العملاء'!A5176</f>
        <v>0</v>
      </c>
      <c r="N7568" s="120"/>
      <c r="O7568" s="58"/>
    </row>
    <row r="7569" spans="13:15" ht="21" customHeight="1" thickBot="1">
      <c r="M7569" s="119">
        <f>'اسماء العملاء'!A5177</f>
        <v>0</v>
      </c>
      <c r="N7569" s="120"/>
      <c r="O7569" s="58"/>
    </row>
    <row r="7570" spans="13:15" ht="21" customHeight="1" thickBot="1">
      <c r="M7570" s="119">
        <f>'اسماء العملاء'!A5178</f>
        <v>0</v>
      </c>
      <c r="N7570" s="120"/>
      <c r="O7570" s="58"/>
    </row>
    <row r="7571" spans="13:15" ht="21" customHeight="1" thickBot="1">
      <c r="M7571" s="119">
        <f>'اسماء العملاء'!A5179</f>
        <v>0</v>
      </c>
      <c r="N7571" s="120"/>
      <c r="O7571" s="58"/>
    </row>
    <row r="7572" spans="13:15" ht="21" customHeight="1" thickBot="1">
      <c r="M7572" s="119">
        <f>'اسماء العملاء'!A5180</f>
        <v>0</v>
      </c>
      <c r="N7572" s="120"/>
      <c r="O7572" s="58"/>
    </row>
    <row r="7573" spans="13:15" ht="21" customHeight="1" thickBot="1">
      <c r="M7573" s="119">
        <f>'اسماء العملاء'!A5181</f>
        <v>0</v>
      </c>
      <c r="N7573" s="120"/>
      <c r="O7573" s="58"/>
    </row>
    <row r="7574" spans="13:15" ht="21" customHeight="1" thickBot="1">
      <c r="M7574" s="119">
        <f>'اسماء العملاء'!A5182</f>
        <v>0</v>
      </c>
      <c r="N7574" s="120"/>
      <c r="O7574" s="58"/>
    </row>
    <row r="7575" spans="13:15" ht="21" customHeight="1" thickBot="1">
      <c r="M7575" s="119">
        <f>'اسماء العملاء'!A5183</f>
        <v>0</v>
      </c>
      <c r="N7575" s="120"/>
      <c r="O7575" s="58"/>
    </row>
    <row r="7576" spans="13:15" ht="21" customHeight="1" thickBot="1">
      <c r="M7576" s="119">
        <f>'اسماء العملاء'!A5184</f>
        <v>0</v>
      </c>
      <c r="N7576" s="120"/>
      <c r="O7576" s="58"/>
    </row>
    <row r="7577" spans="13:15" ht="21" customHeight="1" thickBot="1">
      <c r="M7577" s="119">
        <f>'اسماء العملاء'!A5185</f>
        <v>0</v>
      </c>
      <c r="N7577" s="120"/>
      <c r="O7577" s="58"/>
    </row>
    <row r="7578" spans="13:15" ht="21" customHeight="1" thickBot="1">
      <c r="M7578" s="119">
        <f>'اسماء العملاء'!A5186</f>
        <v>0</v>
      </c>
      <c r="N7578" s="120"/>
      <c r="O7578" s="58"/>
    </row>
    <row r="7579" spans="13:15" ht="21" customHeight="1" thickBot="1">
      <c r="M7579" s="119">
        <f>'اسماء العملاء'!A5187</f>
        <v>0</v>
      </c>
      <c r="N7579" s="120"/>
      <c r="O7579" s="58"/>
    </row>
    <row r="7580" spans="13:15" ht="21" customHeight="1" thickBot="1">
      <c r="M7580" s="119">
        <f>'اسماء العملاء'!A5188</f>
        <v>0</v>
      </c>
      <c r="N7580" s="120"/>
      <c r="O7580" s="58"/>
    </row>
    <row r="7581" spans="13:15" ht="21" customHeight="1" thickBot="1">
      <c r="M7581" s="119">
        <f>'اسماء العملاء'!A5189</f>
        <v>0</v>
      </c>
      <c r="N7581" s="120"/>
      <c r="O7581" s="58"/>
    </row>
    <row r="7582" spans="13:15" ht="21" customHeight="1" thickBot="1">
      <c r="M7582" s="119">
        <f>'اسماء العملاء'!A5190</f>
        <v>0</v>
      </c>
      <c r="N7582" s="120"/>
      <c r="O7582" s="58"/>
    </row>
    <row r="7583" spans="13:15" ht="21" customHeight="1" thickBot="1">
      <c r="M7583" s="119">
        <f>'اسماء العملاء'!A5191</f>
        <v>0</v>
      </c>
      <c r="N7583" s="120"/>
      <c r="O7583" s="58"/>
    </row>
    <row r="7584" spans="13:15" ht="21" customHeight="1" thickBot="1">
      <c r="M7584" s="119">
        <f>'اسماء العملاء'!A5192</f>
        <v>0</v>
      </c>
      <c r="N7584" s="120"/>
      <c r="O7584" s="58"/>
    </row>
    <row r="7585" spans="13:15" ht="21" customHeight="1" thickBot="1">
      <c r="M7585" s="119">
        <f>'اسماء العملاء'!A5193</f>
        <v>0</v>
      </c>
      <c r="N7585" s="120"/>
      <c r="O7585" s="58"/>
    </row>
    <row r="7586" spans="13:15" ht="21" customHeight="1" thickBot="1">
      <c r="M7586" s="119">
        <f>'اسماء العملاء'!A5194</f>
        <v>0</v>
      </c>
      <c r="N7586" s="120"/>
      <c r="O7586" s="58"/>
    </row>
    <row r="7587" spans="13:15" ht="21" customHeight="1" thickBot="1">
      <c r="M7587" s="119">
        <f>'اسماء العملاء'!A5195</f>
        <v>0</v>
      </c>
      <c r="N7587" s="120"/>
      <c r="O7587" s="58"/>
    </row>
    <row r="7588" spans="13:15" ht="21" customHeight="1" thickBot="1">
      <c r="M7588" s="119">
        <f>'اسماء العملاء'!A5196</f>
        <v>0</v>
      </c>
      <c r="N7588" s="120"/>
      <c r="O7588" s="58"/>
    </row>
    <row r="7589" spans="13:15" ht="21" customHeight="1" thickBot="1">
      <c r="M7589" s="119">
        <f>'اسماء العملاء'!A5197</f>
        <v>0</v>
      </c>
      <c r="N7589" s="120"/>
      <c r="O7589" s="58"/>
    </row>
    <row r="7590" spans="13:15" ht="21" customHeight="1" thickBot="1">
      <c r="M7590" s="119">
        <f>'اسماء العملاء'!A5198</f>
        <v>0</v>
      </c>
      <c r="N7590" s="120"/>
      <c r="O7590" s="58"/>
    </row>
    <row r="7591" spans="13:15" ht="21" customHeight="1" thickBot="1">
      <c r="M7591" s="119">
        <f>'اسماء العملاء'!A5199</f>
        <v>0</v>
      </c>
      <c r="N7591" s="120"/>
      <c r="O7591" s="58"/>
    </row>
    <row r="7592" spans="13:15" ht="21" customHeight="1" thickBot="1">
      <c r="M7592" s="119">
        <f>'اسماء العملاء'!A5200</f>
        <v>0</v>
      </c>
      <c r="N7592" s="120"/>
      <c r="O7592" s="58"/>
    </row>
    <row r="7593" spans="13:15" ht="21" customHeight="1" thickBot="1">
      <c r="M7593" s="119">
        <f>'اسماء العملاء'!A5201</f>
        <v>0</v>
      </c>
      <c r="N7593" s="120"/>
      <c r="O7593" s="58"/>
    </row>
    <row r="7594" spans="13:15" ht="21" customHeight="1" thickBot="1">
      <c r="M7594" s="119">
        <f>'اسماء العملاء'!A5202</f>
        <v>0</v>
      </c>
      <c r="N7594" s="120"/>
      <c r="O7594" s="58"/>
    </row>
    <row r="7595" spans="13:15" ht="21" customHeight="1" thickBot="1">
      <c r="M7595" s="119">
        <f>'اسماء العملاء'!A5203</f>
        <v>0</v>
      </c>
      <c r="N7595" s="120"/>
      <c r="O7595" s="58"/>
    </row>
    <row r="7596" spans="13:15" ht="21" customHeight="1" thickBot="1">
      <c r="M7596" s="119">
        <f>'اسماء العملاء'!A5204</f>
        <v>0</v>
      </c>
      <c r="N7596" s="120"/>
      <c r="O7596" s="58"/>
    </row>
    <row r="7597" spans="13:15" ht="21" customHeight="1" thickBot="1">
      <c r="M7597" s="119">
        <f>'اسماء العملاء'!A5205</f>
        <v>0</v>
      </c>
      <c r="N7597" s="120"/>
      <c r="O7597" s="58"/>
    </row>
    <row r="7598" spans="13:15" ht="21" customHeight="1" thickBot="1">
      <c r="M7598" s="119">
        <f>'اسماء العملاء'!A5206</f>
        <v>0</v>
      </c>
      <c r="N7598" s="120"/>
      <c r="O7598" s="58"/>
    </row>
    <row r="7599" spans="13:15" ht="21" customHeight="1" thickBot="1">
      <c r="M7599" s="119">
        <f>'اسماء العملاء'!A5207</f>
        <v>0</v>
      </c>
      <c r="N7599" s="120"/>
      <c r="O7599" s="58"/>
    </row>
    <row r="7600" spans="13:15" ht="21" customHeight="1" thickBot="1">
      <c r="M7600" s="119">
        <f>'اسماء العملاء'!A5208</f>
        <v>0</v>
      </c>
      <c r="N7600" s="120"/>
      <c r="O7600" s="58"/>
    </row>
    <row r="7601" spans="13:15" ht="21" customHeight="1" thickBot="1">
      <c r="M7601" s="119">
        <f>'اسماء العملاء'!A5209</f>
        <v>0</v>
      </c>
      <c r="N7601" s="120"/>
      <c r="O7601" s="58"/>
    </row>
    <row r="7602" spans="13:15" ht="21" customHeight="1" thickBot="1">
      <c r="M7602" s="119">
        <f>'اسماء العملاء'!A5210</f>
        <v>0</v>
      </c>
      <c r="N7602" s="120"/>
      <c r="O7602" s="58"/>
    </row>
    <row r="7603" spans="13:15" ht="21" customHeight="1" thickBot="1">
      <c r="M7603" s="119">
        <f>'اسماء العملاء'!A5211</f>
        <v>0</v>
      </c>
      <c r="N7603" s="120"/>
      <c r="O7603" s="58"/>
    </row>
    <row r="7604" spans="13:15" ht="21" customHeight="1" thickBot="1">
      <c r="M7604" s="119">
        <f>'اسماء العملاء'!A5212</f>
        <v>0</v>
      </c>
      <c r="N7604" s="120"/>
      <c r="O7604" s="58"/>
    </row>
    <row r="7605" spans="13:15" ht="21" customHeight="1" thickBot="1">
      <c r="M7605" s="119">
        <f>'اسماء العملاء'!A5213</f>
        <v>0</v>
      </c>
      <c r="N7605" s="120"/>
      <c r="O7605" s="58"/>
    </row>
    <row r="7606" spans="13:15" ht="21" customHeight="1" thickBot="1">
      <c r="M7606" s="119">
        <f>'اسماء العملاء'!A5214</f>
        <v>0</v>
      </c>
      <c r="N7606" s="120"/>
      <c r="O7606" s="58"/>
    </row>
    <row r="7607" spans="13:15" ht="21" customHeight="1" thickBot="1">
      <c r="M7607" s="119">
        <f>'اسماء العملاء'!A5215</f>
        <v>0</v>
      </c>
      <c r="N7607" s="120"/>
      <c r="O7607" s="58"/>
    </row>
    <row r="7608" spans="13:15" ht="21" customHeight="1" thickBot="1">
      <c r="M7608" s="119">
        <f>'اسماء العملاء'!A5216</f>
        <v>0</v>
      </c>
      <c r="N7608" s="120"/>
      <c r="O7608" s="58"/>
    </row>
    <row r="7609" spans="13:15" ht="21" customHeight="1" thickBot="1">
      <c r="M7609" s="119">
        <f>'اسماء العملاء'!A5217</f>
        <v>0</v>
      </c>
      <c r="N7609" s="120"/>
      <c r="O7609" s="58"/>
    </row>
    <row r="7610" spans="13:15" ht="21" customHeight="1" thickBot="1">
      <c r="M7610" s="119">
        <f>'اسماء العملاء'!A5218</f>
        <v>0</v>
      </c>
      <c r="N7610" s="120"/>
      <c r="O7610" s="58"/>
    </row>
    <row r="7611" spans="13:15" ht="21" customHeight="1" thickBot="1">
      <c r="M7611" s="119">
        <f>'اسماء العملاء'!A5219</f>
        <v>0</v>
      </c>
      <c r="N7611" s="120"/>
      <c r="O7611" s="58"/>
    </row>
    <row r="7612" spans="13:15" ht="21" customHeight="1" thickBot="1">
      <c r="M7612" s="119">
        <f>'اسماء العملاء'!A5220</f>
        <v>0</v>
      </c>
      <c r="N7612" s="120"/>
      <c r="O7612" s="58"/>
    </row>
    <row r="7613" spans="13:15" ht="21" customHeight="1" thickBot="1">
      <c r="M7613" s="119">
        <f>'اسماء العملاء'!A5221</f>
        <v>0</v>
      </c>
      <c r="N7613" s="120"/>
      <c r="O7613" s="58"/>
    </row>
    <row r="7614" spans="13:15" ht="21" customHeight="1" thickBot="1">
      <c r="M7614" s="119">
        <f>'اسماء العملاء'!A5222</f>
        <v>0</v>
      </c>
      <c r="N7614" s="120"/>
      <c r="O7614" s="58"/>
    </row>
    <row r="7615" spans="13:15" ht="21" customHeight="1" thickBot="1">
      <c r="M7615" s="119">
        <f>'اسماء العملاء'!A5223</f>
        <v>0</v>
      </c>
      <c r="N7615" s="120"/>
      <c r="O7615" s="58"/>
    </row>
    <row r="7616" spans="13:15" ht="21" customHeight="1" thickBot="1">
      <c r="M7616" s="119">
        <f>'اسماء العملاء'!A5224</f>
        <v>0</v>
      </c>
      <c r="N7616" s="120"/>
      <c r="O7616" s="58"/>
    </row>
    <row r="7617" spans="13:15" ht="21" customHeight="1" thickBot="1">
      <c r="M7617" s="119">
        <f>'اسماء العملاء'!A5225</f>
        <v>0</v>
      </c>
      <c r="N7617" s="120"/>
      <c r="O7617" s="58"/>
    </row>
    <row r="7618" spans="13:15" ht="21" customHeight="1" thickBot="1">
      <c r="M7618" s="119">
        <f>'اسماء العملاء'!A5226</f>
        <v>0</v>
      </c>
      <c r="N7618" s="120"/>
      <c r="O7618" s="58"/>
    </row>
    <row r="7619" spans="13:15" ht="21" customHeight="1" thickBot="1">
      <c r="M7619" s="119">
        <f>'اسماء العملاء'!A5227</f>
        <v>0</v>
      </c>
      <c r="N7619" s="120"/>
      <c r="O7619" s="58"/>
    </row>
    <row r="7620" spans="13:15" ht="21" customHeight="1" thickBot="1">
      <c r="M7620" s="119">
        <f>'اسماء العملاء'!A5228</f>
        <v>0</v>
      </c>
      <c r="N7620" s="120"/>
      <c r="O7620" s="58"/>
    </row>
    <row r="7621" spans="13:15" ht="21" customHeight="1" thickBot="1">
      <c r="M7621" s="119">
        <f>'اسماء العملاء'!A5229</f>
        <v>0</v>
      </c>
      <c r="N7621" s="120"/>
      <c r="O7621" s="58"/>
    </row>
    <row r="7622" spans="13:15" ht="21" customHeight="1" thickBot="1">
      <c r="M7622" s="119">
        <f>'اسماء العملاء'!A5230</f>
        <v>0</v>
      </c>
      <c r="N7622" s="120"/>
      <c r="O7622" s="58"/>
    </row>
    <row r="7623" spans="13:15" ht="21" customHeight="1" thickBot="1">
      <c r="M7623" s="119">
        <f>'اسماء العملاء'!A5231</f>
        <v>0</v>
      </c>
      <c r="N7623" s="120"/>
      <c r="O7623" s="58"/>
    </row>
    <row r="7624" spans="13:15" ht="21" customHeight="1" thickBot="1">
      <c r="M7624" s="119">
        <f>'اسماء العملاء'!A5232</f>
        <v>0</v>
      </c>
      <c r="N7624" s="120"/>
      <c r="O7624" s="58"/>
    </row>
    <row r="7625" spans="13:15" ht="21" customHeight="1" thickBot="1">
      <c r="M7625" s="119">
        <f>'اسماء العملاء'!A5233</f>
        <v>0</v>
      </c>
      <c r="N7625" s="120"/>
      <c r="O7625" s="58"/>
    </row>
    <row r="7626" spans="13:15" ht="21" customHeight="1" thickBot="1">
      <c r="M7626" s="119">
        <f>'اسماء العملاء'!A5234</f>
        <v>0</v>
      </c>
      <c r="N7626" s="120"/>
      <c r="O7626" s="58"/>
    </row>
    <row r="7627" spans="13:15" ht="21" customHeight="1" thickBot="1">
      <c r="M7627" s="119">
        <f>'اسماء العملاء'!A5235</f>
        <v>0</v>
      </c>
      <c r="N7627" s="120"/>
      <c r="O7627" s="58"/>
    </row>
    <row r="7628" spans="13:15" ht="21" customHeight="1" thickBot="1">
      <c r="M7628" s="119">
        <f>'اسماء العملاء'!A5236</f>
        <v>0</v>
      </c>
      <c r="N7628" s="120"/>
      <c r="O7628" s="58"/>
    </row>
    <row r="7629" spans="13:15" ht="21" customHeight="1" thickBot="1">
      <c r="M7629" s="119">
        <f>'اسماء العملاء'!A5237</f>
        <v>0</v>
      </c>
      <c r="N7629" s="120"/>
      <c r="O7629" s="58"/>
    </row>
    <row r="7630" spans="13:15" ht="21" customHeight="1" thickBot="1">
      <c r="M7630" s="119">
        <f>'اسماء العملاء'!A5238</f>
        <v>0</v>
      </c>
      <c r="N7630" s="120"/>
      <c r="O7630" s="58"/>
    </row>
    <row r="7631" spans="13:15" ht="21" customHeight="1" thickBot="1">
      <c r="M7631" s="119">
        <f>'اسماء العملاء'!A5239</f>
        <v>0</v>
      </c>
      <c r="N7631" s="120"/>
      <c r="O7631" s="58"/>
    </row>
    <row r="7632" spans="13:15" ht="21" customHeight="1" thickBot="1">
      <c r="M7632" s="119">
        <f>'اسماء العملاء'!A5240</f>
        <v>0</v>
      </c>
      <c r="N7632" s="120"/>
      <c r="O7632" s="58"/>
    </row>
    <row r="7633" spans="13:15" ht="21" customHeight="1" thickBot="1">
      <c r="M7633" s="119">
        <f>'اسماء العملاء'!A5241</f>
        <v>0</v>
      </c>
      <c r="N7633" s="120"/>
      <c r="O7633" s="58"/>
    </row>
    <row r="7634" spans="13:15" ht="21" customHeight="1" thickBot="1">
      <c r="M7634" s="119">
        <f>'اسماء العملاء'!A5242</f>
        <v>0</v>
      </c>
      <c r="N7634" s="120"/>
      <c r="O7634" s="58"/>
    </row>
    <row r="7635" spans="13:15" ht="21" customHeight="1" thickBot="1">
      <c r="M7635" s="119">
        <f>'اسماء العملاء'!A5243</f>
        <v>0</v>
      </c>
      <c r="N7635" s="120"/>
      <c r="O7635" s="58"/>
    </row>
    <row r="7636" spans="13:15" ht="21" customHeight="1" thickBot="1">
      <c r="M7636" s="119">
        <f>'اسماء العملاء'!A5244</f>
        <v>0</v>
      </c>
      <c r="N7636" s="120"/>
      <c r="O7636" s="58"/>
    </row>
    <row r="7637" spans="13:15" ht="21" customHeight="1" thickBot="1">
      <c r="M7637" s="119">
        <f>'اسماء العملاء'!A5245</f>
        <v>0</v>
      </c>
      <c r="N7637" s="120"/>
      <c r="O7637" s="58"/>
    </row>
    <row r="7638" spans="13:15" ht="21" customHeight="1" thickBot="1">
      <c r="M7638" s="119">
        <f>'اسماء العملاء'!A5246</f>
        <v>0</v>
      </c>
      <c r="N7638" s="120"/>
      <c r="O7638" s="58"/>
    </row>
    <row r="7639" spans="13:15" ht="21" customHeight="1" thickBot="1">
      <c r="M7639" s="119">
        <f>'اسماء العملاء'!A5247</f>
        <v>0</v>
      </c>
      <c r="N7639" s="120"/>
      <c r="O7639" s="58"/>
    </row>
    <row r="7640" spans="13:15" ht="21" customHeight="1" thickBot="1">
      <c r="M7640" s="119">
        <f>'اسماء العملاء'!A5248</f>
        <v>0</v>
      </c>
      <c r="N7640" s="120"/>
      <c r="O7640" s="58"/>
    </row>
    <row r="7641" spans="13:15" ht="21" customHeight="1" thickBot="1">
      <c r="M7641" s="119">
        <f>'اسماء العملاء'!A5249</f>
        <v>0</v>
      </c>
      <c r="N7641" s="120"/>
      <c r="O7641" s="58"/>
    </row>
    <row r="7642" spans="13:15" ht="21" customHeight="1" thickBot="1">
      <c r="M7642" s="119">
        <f>'اسماء العملاء'!A5250</f>
        <v>0</v>
      </c>
      <c r="N7642" s="120"/>
      <c r="O7642" s="58"/>
    </row>
    <row r="7643" spans="13:15" ht="21" customHeight="1" thickBot="1">
      <c r="M7643" s="119">
        <f>'اسماء العملاء'!A5251</f>
        <v>0</v>
      </c>
      <c r="N7643" s="120"/>
      <c r="O7643" s="58"/>
    </row>
    <row r="7644" spans="13:15" ht="21" customHeight="1" thickBot="1">
      <c r="M7644" s="119">
        <f>'اسماء العملاء'!A5252</f>
        <v>0</v>
      </c>
      <c r="N7644" s="120"/>
      <c r="O7644" s="58"/>
    </row>
    <row r="7645" spans="13:15" ht="21" customHeight="1" thickBot="1">
      <c r="M7645" s="119">
        <f>'اسماء العملاء'!A5253</f>
        <v>0</v>
      </c>
      <c r="N7645" s="120"/>
      <c r="O7645" s="58"/>
    </row>
    <row r="7646" spans="13:15" ht="21" customHeight="1" thickBot="1">
      <c r="M7646" s="119">
        <f>'اسماء العملاء'!A5254</f>
        <v>0</v>
      </c>
      <c r="N7646" s="120"/>
      <c r="O7646" s="58"/>
    </row>
    <row r="7647" spans="13:15" ht="21" customHeight="1" thickBot="1">
      <c r="M7647" s="119">
        <f>'اسماء العملاء'!A5255</f>
        <v>0</v>
      </c>
      <c r="N7647" s="120"/>
      <c r="O7647" s="58"/>
    </row>
    <row r="7648" spans="13:15" ht="21" customHeight="1" thickBot="1">
      <c r="M7648" s="119">
        <f>'اسماء العملاء'!A5256</f>
        <v>0</v>
      </c>
      <c r="N7648" s="120"/>
      <c r="O7648" s="58"/>
    </row>
    <row r="7649" spans="13:15" ht="21" customHeight="1" thickBot="1">
      <c r="M7649" s="119">
        <f>'اسماء العملاء'!A5257</f>
        <v>0</v>
      </c>
      <c r="N7649" s="120"/>
      <c r="O7649" s="58"/>
    </row>
    <row r="7650" spans="13:15" ht="21" customHeight="1" thickBot="1">
      <c r="M7650" s="119">
        <f>'اسماء العملاء'!A5258</f>
        <v>0</v>
      </c>
      <c r="N7650" s="120"/>
      <c r="O7650" s="58"/>
    </row>
    <row r="7651" spans="13:15" ht="21" customHeight="1" thickBot="1">
      <c r="M7651" s="119">
        <f>'اسماء العملاء'!A5259</f>
        <v>0</v>
      </c>
      <c r="N7651" s="120"/>
      <c r="O7651" s="58"/>
    </row>
    <row r="7652" spans="13:15" ht="21" customHeight="1" thickBot="1">
      <c r="M7652" s="119">
        <f>'اسماء العملاء'!A5260</f>
        <v>0</v>
      </c>
      <c r="N7652" s="120"/>
      <c r="O7652" s="58"/>
    </row>
    <row r="7653" spans="13:15" ht="21" customHeight="1" thickBot="1">
      <c r="M7653" s="119">
        <f>'اسماء العملاء'!A5261</f>
        <v>0</v>
      </c>
      <c r="N7653" s="120"/>
      <c r="O7653" s="58"/>
    </row>
    <row r="7654" spans="13:15" ht="21" customHeight="1" thickBot="1">
      <c r="M7654" s="119">
        <f>'اسماء العملاء'!A5262</f>
        <v>0</v>
      </c>
      <c r="N7654" s="120"/>
      <c r="O7654" s="58"/>
    </row>
    <row r="7655" spans="13:15" ht="21" customHeight="1" thickBot="1">
      <c r="M7655" s="119">
        <f>'اسماء العملاء'!A5263</f>
        <v>0</v>
      </c>
      <c r="N7655" s="120"/>
      <c r="O7655" s="58"/>
    </row>
    <row r="7656" spans="13:15" ht="21" customHeight="1" thickBot="1">
      <c r="M7656" s="119">
        <f>'اسماء العملاء'!A5264</f>
        <v>0</v>
      </c>
      <c r="N7656" s="120"/>
      <c r="O7656" s="58"/>
    </row>
    <row r="7657" spans="13:15" ht="21" customHeight="1" thickBot="1">
      <c r="M7657" s="119">
        <f>'اسماء العملاء'!A5265</f>
        <v>0</v>
      </c>
      <c r="N7657" s="120"/>
      <c r="O7657" s="58"/>
    </row>
    <row r="7658" spans="13:15" ht="21" customHeight="1" thickBot="1">
      <c r="M7658" s="119">
        <f>'اسماء العملاء'!A5266</f>
        <v>0</v>
      </c>
      <c r="N7658" s="120"/>
      <c r="O7658" s="58"/>
    </row>
    <row r="7659" spans="13:15" ht="21" customHeight="1" thickBot="1">
      <c r="M7659" s="119">
        <f>'اسماء العملاء'!A5267</f>
        <v>0</v>
      </c>
      <c r="N7659" s="120"/>
      <c r="O7659" s="58"/>
    </row>
    <row r="7660" spans="13:15" ht="21" customHeight="1" thickBot="1">
      <c r="M7660" s="119">
        <f>'اسماء العملاء'!A5268</f>
        <v>0</v>
      </c>
      <c r="N7660" s="120"/>
      <c r="O7660" s="58"/>
    </row>
    <row r="7661" spans="13:15" ht="21" customHeight="1" thickBot="1">
      <c r="M7661" s="119">
        <f>'اسماء العملاء'!A5269</f>
        <v>0</v>
      </c>
      <c r="N7661" s="120"/>
      <c r="O7661" s="58"/>
    </row>
    <row r="7662" spans="13:15" ht="21" customHeight="1" thickBot="1">
      <c r="M7662" s="119">
        <f>'اسماء العملاء'!A5270</f>
        <v>0</v>
      </c>
      <c r="N7662" s="120"/>
      <c r="O7662" s="58"/>
    </row>
    <row r="7663" spans="13:15" ht="21" customHeight="1" thickBot="1">
      <c r="M7663" s="119">
        <f>'اسماء العملاء'!A5271</f>
        <v>0</v>
      </c>
      <c r="N7663" s="120"/>
      <c r="O7663" s="58"/>
    </row>
    <row r="7664" spans="13:15" ht="21" customHeight="1" thickBot="1">
      <c r="M7664" s="119">
        <f>'اسماء العملاء'!A5272</f>
        <v>0</v>
      </c>
      <c r="N7664" s="120"/>
      <c r="O7664" s="58"/>
    </row>
    <row r="7665" spans="13:15" ht="21" customHeight="1" thickBot="1">
      <c r="M7665" s="119">
        <f>'اسماء العملاء'!A5273</f>
        <v>0</v>
      </c>
      <c r="N7665" s="120"/>
      <c r="O7665" s="58"/>
    </row>
    <row r="7666" spans="13:15" ht="21" customHeight="1" thickBot="1">
      <c r="M7666" s="119">
        <f>'اسماء العملاء'!A5274</f>
        <v>0</v>
      </c>
      <c r="N7666" s="120"/>
      <c r="O7666" s="58"/>
    </row>
    <row r="7667" spans="13:15" ht="21" customHeight="1" thickBot="1">
      <c r="M7667" s="119">
        <f>'اسماء العملاء'!A5275</f>
        <v>0</v>
      </c>
      <c r="N7667" s="120"/>
      <c r="O7667" s="58"/>
    </row>
    <row r="7668" spans="13:15" ht="21" customHeight="1" thickBot="1">
      <c r="M7668" s="119">
        <f>'اسماء العملاء'!A5276</f>
        <v>0</v>
      </c>
      <c r="N7668" s="120"/>
      <c r="O7668" s="58"/>
    </row>
    <row r="7669" spans="13:15" ht="21" customHeight="1" thickBot="1">
      <c r="M7669" s="119">
        <f>'اسماء العملاء'!A5277</f>
        <v>0</v>
      </c>
      <c r="N7669" s="120"/>
      <c r="O7669" s="58"/>
    </row>
    <row r="7670" spans="13:15" ht="21" customHeight="1" thickBot="1">
      <c r="M7670" s="119">
        <f>'اسماء العملاء'!A5278</f>
        <v>0</v>
      </c>
      <c r="N7670" s="120"/>
      <c r="O7670" s="58"/>
    </row>
    <row r="7671" spans="13:15" ht="21" customHeight="1" thickBot="1">
      <c r="M7671" s="119">
        <f>'اسماء العملاء'!A5279</f>
        <v>0</v>
      </c>
      <c r="N7671" s="120"/>
      <c r="O7671" s="58"/>
    </row>
    <row r="7672" spans="13:15" ht="21" customHeight="1" thickBot="1">
      <c r="M7672" s="119">
        <f>'اسماء العملاء'!A5280</f>
        <v>0</v>
      </c>
      <c r="N7672" s="120"/>
      <c r="O7672" s="58"/>
    </row>
    <row r="7673" spans="13:15" ht="21" customHeight="1" thickBot="1">
      <c r="M7673" s="119">
        <f>'اسماء العملاء'!A5281</f>
        <v>0</v>
      </c>
      <c r="N7673" s="120"/>
      <c r="O7673" s="58"/>
    </row>
    <row r="7674" spans="13:15" ht="21" customHeight="1" thickBot="1">
      <c r="M7674" s="119">
        <f>'اسماء العملاء'!A5282</f>
        <v>0</v>
      </c>
      <c r="N7674" s="120"/>
      <c r="O7674" s="58"/>
    </row>
    <row r="7675" spans="13:15" ht="21" customHeight="1" thickBot="1">
      <c r="M7675" s="119">
        <f>'اسماء العملاء'!A5283</f>
        <v>0</v>
      </c>
      <c r="N7675" s="120"/>
      <c r="O7675" s="58"/>
    </row>
    <row r="7676" spans="13:15" ht="21" customHeight="1" thickBot="1">
      <c r="M7676" s="119">
        <f>'اسماء العملاء'!A5284</f>
        <v>0</v>
      </c>
      <c r="N7676" s="120"/>
      <c r="O7676" s="58"/>
    </row>
    <row r="7677" spans="13:15" ht="21" customHeight="1" thickBot="1">
      <c r="M7677" s="119">
        <f>'اسماء العملاء'!A5285</f>
        <v>0</v>
      </c>
      <c r="N7677" s="120"/>
      <c r="O7677" s="58"/>
    </row>
    <row r="7678" spans="13:15" ht="21" customHeight="1" thickBot="1">
      <c r="M7678" s="119">
        <f>'اسماء العملاء'!A5286</f>
        <v>0</v>
      </c>
      <c r="N7678" s="120"/>
      <c r="O7678" s="58"/>
    </row>
    <row r="7679" spans="13:15" ht="21" customHeight="1" thickBot="1">
      <c r="M7679" s="119">
        <f>'اسماء العملاء'!A5287</f>
        <v>0</v>
      </c>
      <c r="N7679" s="120"/>
      <c r="O7679" s="58"/>
    </row>
    <row r="7680" spans="13:15" ht="21" customHeight="1" thickBot="1">
      <c r="M7680" s="119">
        <f>'اسماء العملاء'!A5288</f>
        <v>0</v>
      </c>
      <c r="N7680" s="120"/>
      <c r="O7680" s="58"/>
    </row>
    <row r="7681" spans="13:15" ht="21" customHeight="1" thickBot="1">
      <c r="M7681" s="119">
        <f>'اسماء العملاء'!A5289</f>
        <v>0</v>
      </c>
      <c r="N7681" s="120"/>
      <c r="O7681" s="58"/>
    </row>
    <row r="7682" spans="13:15" ht="21" customHeight="1" thickBot="1">
      <c r="M7682" s="119">
        <f>'اسماء العملاء'!A5290</f>
        <v>0</v>
      </c>
      <c r="N7682" s="120"/>
      <c r="O7682" s="58"/>
    </row>
    <row r="7683" spans="13:15" ht="21" customHeight="1" thickBot="1">
      <c r="M7683" s="119">
        <f>'اسماء العملاء'!A5291</f>
        <v>0</v>
      </c>
      <c r="N7683" s="120"/>
      <c r="O7683" s="58"/>
    </row>
    <row r="7684" spans="13:15" ht="21" customHeight="1" thickBot="1">
      <c r="M7684" s="119">
        <f>'اسماء العملاء'!A5292</f>
        <v>0</v>
      </c>
      <c r="N7684" s="120"/>
      <c r="O7684" s="58"/>
    </row>
    <row r="7685" spans="13:15" ht="21" customHeight="1" thickBot="1">
      <c r="M7685" s="119">
        <f>'اسماء العملاء'!A5293</f>
        <v>0</v>
      </c>
      <c r="N7685" s="120"/>
      <c r="O7685" s="58"/>
    </row>
    <row r="7686" spans="13:15" ht="21" customHeight="1" thickBot="1">
      <c r="M7686" s="119">
        <f>'اسماء العملاء'!A5294</f>
        <v>0</v>
      </c>
      <c r="N7686" s="120"/>
      <c r="O7686" s="58"/>
    </row>
    <row r="7687" spans="13:15" ht="21" customHeight="1" thickBot="1">
      <c r="M7687" s="119">
        <f>'اسماء العملاء'!A5295</f>
        <v>0</v>
      </c>
      <c r="N7687" s="120"/>
      <c r="O7687" s="58"/>
    </row>
    <row r="7688" spans="13:15" ht="21" customHeight="1" thickBot="1">
      <c r="M7688" s="119">
        <f>'اسماء العملاء'!A5296</f>
        <v>0</v>
      </c>
      <c r="N7688" s="120"/>
      <c r="O7688" s="58"/>
    </row>
    <row r="7689" spans="13:15" ht="21" customHeight="1" thickBot="1">
      <c r="M7689" s="119">
        <f>'اسماء العملاء'!A5297</f>
        <v>0</v>
      </c>
      <c r="N7689" s="120"/>
      <c r="O7689" s="58"/>
    </row>
    <row r="7690" spans="13:15" ht="21" customHeight="1" thickBot="1">
      <c r="M7690" s="119">
        <f>'اسماء العملاء'!A5298</f>
        <v>0</v>
      </c>
      <c r="N7690" s="120"/>
      <c r="O7690" s="58"/>
    </row>
    <row r="7691" spans="13:15" ht="21" customHeight="1" thickBot="1">
      <c r="M7691" s="119">
        <f>'اسماء العملاء'!A5299</f>
        <v>0</v>
      </c>
      <c r="N7691" s="120"/>
      <c r="O7691" s="58"/>
    </row>
    <row r="7692" spans="13:15" ht="21" customHeight="1" thickBot="1">
      <c r="M7692" s="119">
        <f>'اسماء العملاء'!A5300</f>
        <v>0</v>
      </c>
      <c r="N7692" s="120"/>
      <c r="O7692" s="58"/>
    </row>
    <row r="7693" spans="13:15" ht="21" customHeight="1" thickBot="1">
      <c r="M7693" s="119">
        <f>'اسماء العملاء'!A5301</f>
        <v>0</v>
      </c>
      <c r="N7693" s="120"/>
      <c r="O7693" s="58"/>
    </row>
    <row r="7694" spans="13:15" ht="21" customHeight="1" thickBot="1">
      <c r="M7694" s="119">
        <f>'اسماء العملاء'!A5302</f>
        <v>0</v>
      </c>
      <c r="N7694" s="120"/>
      <c r="O7694" s="58"/>
    </row>
    <row r="7695" spans="13:15" ht="21" customHeight="1" thickBot="1">
      <c r="M7695" s="119">
        <f>'اسماء العملاء'!A5303</f>
        <v>0</v>
      </c>
      <c r="N7695" s="120"/>
      <c r="O7695" s="58"/>
    </row>
    <row r="7696" spans="13:15" ht="21" customHeight="1" thickBot="1">
      <c r="M7696" s="119">
        <f>'اسماء العملاء'!A5304</f>
        <v>0</v>
      </c>
      <c r="N7696" s="120"/>
      <c r="O7696" s="58"/>
    </row>
    <row r="7697" spans="13:15" ht="21" customHeight="1" thickBot="1">
      <c r="M7697" s="119">
        <f>'اسماء العملاء'!A5305</f>
        <v>0</v>
      </c>
      <c r="N7697" s="120"/>
      <c r="O7697" s="58"/>
    </row>
    <row r="7698" spans="13:15" ht="21" customHeight="1" thickBot="1">
      <c r="M7698" s="119">
        <f>'اسماء العملاء'!A5306</f>
        <v>0</v>
      </c>
      <c r="N7698" s="120"/>
      <c r="O7698" s="58"/>
    </row>
    <row r="7699" spans="13:15" ht="21" customHeight="1" thickBot="1">
      <c r="M7699" s="119">
        <f>'اسماء العملاء'!A5307</f>
        <v>0</v>
      </c>
      <c r="N7699" s="120"/>
      <c r="O7699" s="58"/>
    </row>
    <row r="7700" spans="13:15" ht="21" customHeight="1" thickBot="1">
      <c r="M7700" s="119">
        <f>'اسماء العملاء'!A5308</f>
        <v>0</v>
      </c>
      <c r="N7700" s="120"/>
      <c r="O7700" s="58"/>
    </row>
    <row r="7701" spans="13:15" ht="21" customHeight="1" thickBot="1">
      <c r="M7701" s="119">
        <f>'اسماء العملاء'!A5309</f>
        <v>0</v>
      </c>
      <c r="N7701" s="120"/>
      <c r="O7701" s="58"/>
    </row>
    <row r="7702" spans="13:15" ht="21" customHeight="1" thickBot="1">
      <c r="M7702" s="119">
        <f>'اسماء العملاء'!A5310</f>
        <v>0</v>
      </c>
      <c r="N7702" s="120"/>
      <c r="O7702" s="58"/>
    </row>
    <row r="7703" spans="13:15" ht="21" customHeight="1" thickBot="1">
      <c r="M7703" s="119">
        <f>'اسماء العملاء'!A5311</f>
        <v>0</v>
      </c>
      <c r="N7703" s="120"/>
      <c r="O7703" s="58"/>
    </row>
    <row r="7704" spans="13:15" ht="21" customHeight="1" thickBot="1">
      <c r="M7704" s="119">
        <f>'اسماء العملاء'!A5312</f>
        <v>0</v>
      </c>
      <c r="N7704" s="120"/>
      <c r="O7704" s="58"/>
    </row>
    <row r="7705" spans="13:15" ht="21" customHeight="1" thickBot="1">
      <c r="M7705" s="119">
        <f>'اسماء العملاء'!A5313</f>
        <v>0</v>
      </c>
      <c r="N7705" s="120"/>
      <c r="O7705" s="58"/>
    </row>
    <row r="7706" spans="13:15" ht="21" customHeight="1" thickBot="1">
      <c r="M7706" s="119">
        <f>'اسماء العملاء'!A5314</f>
        <v>0</v>
      </c>
      <c r="N7706" s="120"/>
      <c r="O7706" s="58"/>
    </row>
    <row r="7707" spans="13:15" ht="21" customHeight="1" thickBot="1">
      <c r="M7707" s="119">
        <f>'اسماء العملاء'!A5315</f>
        <v>0</v>
      </c>
      <c r="N7707" s="120"/>
      <c r="O7707" s="58"/>
    </row>
    <row r="7708" spans="13:15" ht="21" customHeight="1" thickBot="1">
      <c r="M7708" s="119">
        <f>'اسماء العملاء'!A5316</f>
        <v>0</v>
      </c>
      <c r="N7708" s="120"/>
      <c r="O7708" s="58"/>
    </row>
    <row r="7709" spans="13:15" ht="21" customHeight="1" thickBot="1">
      <c r="M7709" s="119">
        <f>'اسماء العملاء'!A5317</f>
        <v>0</v>
      </c>
      <c r="N7709" s="120"/>
      <c r="O7709" s="58"/>
    </row>
    <row r="7710" spans="13:15" ht="21" customHeight="1" thickBot="1">
      <c r="M7710" s="119">
        <f>'اسماء العملاء'!A5318</f>
        <v>0</v>
      </c>
      <c r="N7710" s="120"/>
      <c r="O7710" s="58"/>
    </row>
    <row r="7711" spans="13:15" ht="21" customHeight="1" thickBot="1">
      <c r="M7711" s="119">
        <f>'اسماء العملاء'!A5319</f>
        <v>0</v>
      </c>
      <c r="N7711" s="120"/>
      <c r="O7711" s="58"/>
    </row>
    <row r="7712" spans="13:15" ht="21" customHeight="1" thickBot="1">
      <c r="M7712" s="119">
        <f>'اسماء العملاء'!A5320</f>
        <v>0</v>
      </c>
      <c r="N7712" s="120"/>
      <c r="O7712" s="58"/>
    </row>
    <row r="7713" spans="13:15" ht="21" customHeight="1" thickBot="1">
      <c r="M7713" s="119">
        <f>'اسماء العملاء'!A5321</f>
        <v>0</v>
      </c>
      <c r="N7713" s="120"/>
      <c r="O7713" s="58"/>
    </row>
    <row r="7714" spans="13:15" ht="21" customHeight="1" thickBot="1">
      <c r="M7714" s="119">
        <f>'اسماء العملاء'!A5322</f>
        <v>0</v>
      </c>
      <c r="N7714" s="120"/>
      <c r="O7714" s="58"/>
    </row>
    <row r="7715" spans="13:15" ht="21" customHeight="1" thickBot="1">
      <c r="M7715" s="119">
        <f>'اسماء العملاء'!A5323</f>
        <v>0</v>
      </c>
      <c r="N7715" s="120"/>
      <c r="O7715" s="58"/>
    </row>
    <row r="7716" spans="13:15" ht="21" customHeight="1" thickBot="1">
      <c r="M7716" s="119">
        <f>'اسماء العملاء'!A5324</f>
        <v>0</v>
      </c>
      <c r="N7716" s="120"/>
      <c r="O7716" s="58"/>
    </row>
    <row r="7717" spans="13:15" ht="21" customHeight="1" thickBot="1">
      <c r="M7717" s="119">
        <f>'اسماء العملاء'!A5325</f>
        <v>0</v>
      </c>
      <c r="N7717" s="120"/>
      <c r="O7717" s="58"/>
    </row>
    <row r="7718" spans="13:15" ht="21" customHeight="1" thickBot="1">
      <c r="M7718" s="119">
        <f>'اسماء العملاء'!A5326</f>
        <v>0</v>
      </c>
      <c r="N7718" s="120"/>
      <c r="O7718" s="58"/>
    </row>
    <row r="7719" spans="13:15" ht="21" customHeight="1" thickBot="1">
      <c r="M7719" s="119">
        <f>'اسماء العملاء'!A5327</f>
        <v>0</v>
      </c>
      <c r="N7719" s="120"/>
      <c r="O7719" s="58"/>
    </row>
    <row r="7720" spans="13:15" ht="21" customHeight="1" thickBot="1">
      <c r="M7720" s="119">
        <f>'اسماء العملاء'!A5328</f>
        <v>0</v>
      </c>
      <c r="N7720" s="120"/>
      <c r="O7720" s="58"/>
    </row>
    <row r="7721" spans="13:15" ht="21" customHeight="1" thickBot="1">
      <c r="M7721" s="119">
        <f>'اسماء العملاء'!A5329</f>
        <v>0</v>
      </c>
      <c r="N7721" s="120"/>
      <c r="O7721" s="58"/>
    </row>
    <row r="7722" spans="13:15" ht="21" customHeight="1" thickBot="1">
      <c r="M7722" s="119">
        <f>'اسماء العملاء'!A5330</f>
        <v>0</v>
      </c>
      <c r="N7722" s="120"/>
      <c r="O7722" s="58"/>
    </row>
    <row r="7723" spans="13:15" ht="21" customHeight="1" thickBot="1">
      <c r="M7723" s="119">
        <f>'اسماء العملاء'!A5331</f>
        <v>0</v>
      </c>
      <c r="N7723" s="120"/>
      <c r="O7723" s="58"/>
    </row>
    <row r="7724" spans="13:15" ht="21" customHeight="1" thickBot="1">
      <c r="M7724" s="119">
        <f>'اسماء العملاء'!A5332</f>
        <v>0</v>
      </c>
      <c r="N7724" s="120"/>
      <c r="O7724" s="58"/>
    </row>
    <row r="7725" spans="13:15" ht="21" customHeight="1" thickBot="1">
      <c r="M7725" s="119">
        <f>'اسماء العملاء'!A5333</f>
        <v>0</v>
      </c>
      <c r="N7725" s="120"/>
      <c r="O7725" s="58"/>
    </row>
    <row r="7726" spans="13:15" ht="21" customHeight="1" thickBot="1">
      <c r="M7726" s="119">
        <f>'اسماء العملاء'!A5334</f>
        <v>0</v>
      </c>
      <c r="N7726" s="120"/>
      <c r="O7726" s="58"/>
    </row>
    <row r="7727" spans="13:15" ht="21" customHeight="1" thickBot="1">
      <c r="M7727" s="119">
        <f>'اسماء العملاء'!A5335</f>
        <v>0</v>
      </c>
      <c r="N7727" s="120"/>
      <c r="O7727" s="58"/>
    </row>
    <row r="7728" spans="13:15" ht="21" customHeight="1" thickBot="1">
      <c r="M7728" s="119">
        <f>'اسماء العملاء'!A5336</f>
        <v>0</v>
      </c>
      <c r="N7728" s="120"/>
      <c r="O7728" s="58"/>
    </row>
    <row r="7729" spans="13:15" ht="21" customHeight="1" thickBot="1">
      <c r="M7729" s="119">
        <f>'اسماء العملاء'!A5337</f>
        <v>0</v>
      </c>
      <c r="N7729" s="120"/>
      <c r="O7729" s="58"/>
    </row>
    <row r="7730" spans="13:15" ht="21" customHeight="1" thickBot="1">
      <c r="M7730" s="119">
        <f>'اسماء العملاء'!A5338</f>
        <v>0</v>
      </c>
      <c r="N7730" s="120"/>
      <c r="O7730" s="58"/>
    </row>
    <row r="7731" spans="13:15" ht="21" customHeight="1" thickBot="1">
      <c r="M7731" s="119">
        <f>'اسماء العملاء'!A5339</f>
        <v>0</v>
      </c>
      <c r="N7731" s="120"/>
      <c r="O7731" s="58"/>
    </row>
    <row r="7732" spans="13:15" ht="21" customHeight="1" thickBot="1">
      <c r="M7732" s="119">
        <f>'اسماء العملاء'!A5340</f>
        <v>0</v>
      </c>
      <c r="N7732" s="120"/>
      <c r="O7732" s="58"/>
    </row>
    <row r="7733" spans="13:15" ht="21" customHeight="1" thickBot="1">
      <c r="M7733" s="119">
        <f>'اسماء العملاء'!A5341</f>
        <v>0</v>
      </c>
      <c r="N7733" s="120"/>
      <c r="O7733" s="58"/>
    </row>
    <row r="7734" spans="13:15" ht="21" customHeight="1" thickBot="1">
      <c r="M7734" s="119">
        <f>'اسماء العملاء'!A5342</f>
        <v>0</v>
      </c>
      <c r="N7734" s="120"/>
      <c r="O7734" s="58"/>
    </row>
    <row r="7735" spans="13:15" ht="21" customHeight="1" thickBot="1">
      <c r="M7735" s="119">
        <f>'اسماء العملاء'!A5343</f>
        <v>0</v>
      </c>
      <c r="N7735" s="120"/>
      <c r="O7735" s="58"/>
    </row>
    <row r="7736" spans="13:15" ht="21" customHeight="1" thickBot="1">
      <c r="M7736" s="119">
        <f>'اسماء العملاء'!A5344</f>
        <v>0</v>
      </c>
      <c r="N7736" s="120"/>
      <c r="O7736" s="58"/>
    </row>
    <row r="7737" spans="13:15" ht="21" customHeight="1" thickBot="1">
      <c r="M7737" s="119">
        <f>'اسماء العملاء'!A5345</f>
        <v>0</v>
      </c>
      <c r="N7737" s="120"/>
      <c r="O7737" s="58"/>
    </row>
    <row r="7738" spans="13:15" ht="21" customHeight="1" thickBot="1">
      <c r="M7738" s="119">
        <f>'اسماء العملاء'!A5346</f>
        <v>0</v>
      </c>
      <c r="N7738" s="120"/>
      <c r="O7738" s="58"/>
    </row>
    <row r="7739" spans="13:15" ht="21" customHeight="1" thickBot="1">
      <c r="M7739" s="119">
        <f>'اسماء العملاء'!A5347</f>
        <v>0</v>
      </c>
      <c r="N7739" s="120"/>
      <c r="O7739" s="58"/>
    </row>
    <row r="7740" spans="13:15" ht="21" customHeight="1" thickBot="1">
      <c r="M7740" s="119">
        <f>'اسماء العملاء'!A5348</f>
        <v>0</v>
      </c>
      <c r="N7740" s="120"/>
      <c r="O7740" s="58"/>
    </row>
    <row r="7741" spans="13:15" ht="21" customHeight="1" thickBot="1">
      <c r="M7741" s="119">
        <f>'اسماء العملاء'!A5349</f>
        <v>0</v>
      </c>
      <c r="N7741" s="120"/>
      <c r="O7741" s="58"/>
    </row>
    <row r="7742" spans="13:15" ht="21" customHeight="1" thickBot="1">
      <c r="M7742" s="119">
        <f>'اسماء العملاء'!A5350</f>
        <v>0</v>
      </c>
      <c r="N7742" s="120"/>
      <c r="O7742" s="58"/>
    </row>
    <row r="7743" spans="13:15" ht="21" customHeight="1" thickBot="1">
      <c r="M7743" s="119">
        <f>'اسماء العملاء'!A5351</f>
        <v>0</v>
      </c>
      <c r="N7743" s="120"/>
      <c r="O7743" s="58"/>
    </row>
    <row r="7744" spans="13:15" ht="21" customHeight="1" thickBot="1">
      <c r="M7744" s="119">
        <f>'اسماء العملاء'!A5352</f>
        <v>0</v>
      </c>
      <c r="N7744" s="120"/>
      <c r="O7744" s="58"/>
    </row>
    <row r="7745" spans="13:15" ht="21" customHeight="1" thickBot="1">
      <c r="M7745" s="119">
        <f>'اسماء العملاء'!A5353</f>
        <v>0</v>
      </c>
      <c r="N7745" s="120"/>
      <c r="O7745" s="58"/>
    </row>
    <row r="7746" spans="13:15" ht="21" customHeight="1" thickBot="1">
      <c r="M7746" s="119">
        <f>'اسماء العملاء'!A5354</f>
        <v>0</v>
      </c>
      <c r="N7746" s="120"/>
      <c r="O7746" s="58"/>
    </row>
    <row r="7747" spans="13:15" ht="21" customHeight="1" thickBot="1">
      <c r="M7747" s="119">
        <f>'اسماء العملاء'!A5355</f>
        <v>0</v>
      </c>
      <c r="N7747" s="120"/>
      <c r="O7747" s="58"/>
    </row>
    <row r="7748" spans="13:15" ht="21" customHeight="1" thickBot="1">
      <c r="M7748" s="119">
        <f>'اسماء العملاء'!A5356</f>
        <v>0</v>
      </c>
      <c r="N7748" s="120"/>
      <c r="O7748" s="58"/>
    </row>
    <row r="7749" spans="13:15" ht="21" customHeight="1" thickBot="1">
      <c r="M7749" s="119">
        <f>'اسماء العملاء'!A5357</f>
        <v>0</v>
      </c>
      <c r="N7749" s="120"/>
      <c r="O7749" s="58"/>
    </row>
    <row r="7750" spans="13:15" ht="21" customHeight="1" thickBot="1">
      <c r="M7750" s="119">
        <f>'اسماء العملاء'!A5358</f>
        <v>0</v>
      </c>
      <c r="N7750" s="120"/>
      <c r="O7750" s="58"/>
    </row>
    <row r="7751" spans="13:15" ht="21" customHeight="1" thickBot="1">
      <c r="M7751" s="119">
        <f>'اسماء العملاء'!A5359</f>
        <v>0</v>
      </c>
      <c r="N7751" s="120"/>
      <c r="O7751" s="58"/>
    </row>
    <row r="7752" spans="13:15" ht="21" customHeight="1" thickBot="1">
      <c r="M7752" s="119">
        <f>'اسماء العملاء'!A5360</f>
        <v>0</v>
      </c>
      <c r="N7752" s="120"/>
      <c r="O7752" s="58"/>
    </row>
    <row r="7753" spans="13:15" ht="21" customHeight="1" thickBot="1">
      <c r="M7753" s="119">
        <f>'اسماء العملاء'!A5361</f>
        <v>0</v>
      </c>
      <c r="N7753" s="120"/>
      <c r="O7753" s="58"/>
    </row>
    <row r="7754" spans="13:15" ht="21" customHeight="1" thickBot="1">
      <c r="M7754" s="119">
        <f>'اسماء العملاء'!A5362</f>
        <v>0</v>
      </c>
      <c r="N7754" s="120"/>
      <c r="O7754" s="58"/>
    </row>
    <row r="7755" spans="13:15" ht="21" customHeight="1" thickBot="1">
      <c r="M7755" s="119">
        <f>'اسماء العملاء'!A5363</f>
        <v>0</v>
      </c>
      <c r="N7755" s="120"/>
      <c r="O7755" s="58"/>
    </row>
    <row r="7756" spans="13:15" ht="21" customHeight="1" thickBot="1">
      <c r="M7756" s="119">
        <f>'اسماء العملاء'!A5364</f>
        <v>0</v>
      </c>
      <c r="N7756" s="120"/>
      <c r="O7756" s="58"/>
    </row>
    <row r="7757" spans="13:15" ht="21" customHeight="1" thickBot="1">
      <c r="M7757" s="119">
        <f>'اسماء العملاء'!A5365</f>
        <v>0</v>
      </c>
      <c r="N7757" s="120"/>
      <c r="O7757" s="58"/>
    </row>
    <row r="7758" spans="13:15" ht="21" customHeight="1" thickBot="1">
      <c r="M7758" s="119">
        <f>'اسماء العملاء'!A5366</f>
        <v>0</v>
      </c>
      <c r="N7758" s="120"/>
      <c r="O7758" s="58"/>
    </row>
    <row r="7759" spans="13:15" ht="21" customHeight="1" thickBot="1">
      <c r="M7759" s="119">
        <f>'اسماء العملاء'!A5367</f>
        <v>0</v>
      </c>
      <c r="N7759" s="120"/>
      <c r="O7759" s="58"/>
    </row>
    <row r="7760" spans="13:15" ht="21" customHeight="1" thickBot="1">
      <c r="M7760" s="119">
        <f>'اسماء العملاء'!A5368</f>
        <v>0</v>
      </c>
      <c r="N7760" s="120"/>
      <c r="O7760" s="58"/>
    </row>
    <row r="7761" spans="13:15" ht="21" customHeight="1" thickBot="1">
      <c r="M7761" s="119">
        <f>'اسماء العملاء'!A5369</f>
        <v>0</v>
      </c>
      <c r="N7761" s="120"/>
      <c r="O7761" s="58"/>
    </row>
    <row r="7762" spans="13:15" ht="21" customHeight="1" thickBot="1">
      <c r="M7762" s="119">
        <f>'اسماء العملاء'!A5370</f>
        <v>0</v>
      </c>
      <c r="N7762" s="120"/>
      <c r="O7762" s="58"/>
    </row>
    <row r="7763" spans="13:15" ht="21" customHeight="1" thickBot="1">
      <c r="M7763" s="119">
        <f>'اسماء العملاء'!A5371</f>
        <v>0</v>
      </c>
      <c r="N7763" s="120"/>
      <c r="O7763" s="58"/>
    </row>
    <row r="7764" spans="13:15" ht="21" customHeight="1" thickBot="1">
      <c r="M7764" s="119">
        <f>'اسماء العملاء'!A5372</f>
        <v>0</v>
      </c>
      <c r="N7764" s="120"/>
      <c r="O7764" s="58"/>
    </row>
    <row r="7765" spans="13:15" ht="21" customHeight="1" thickBot="1">
      <c r="M7765" s="119">
        <f>'اسماء العملاء'!A5373</f>
        <v>0</v>
      </c>
      <c r="N7765" s="120"/>
      <c r="O7765" s="58"/>
    </row>
    <row r="7766" spans="13:15" ht="21" customHeight="1" thickBot="1">
      <c r="M7766" s="119">
        <f>'اسماء العملاء'!A5374</f>
        <v>0</v>
      </c>
      <c r="N7766" s="120"/>
      <c r="O7766" s="58"/>
    </row>
    <row r="7767" spans="13:15" ht="21" customHeight="1" thickBot="1">
      <c r="M7767" s="119">
        <f>'اسماء العملاء'!A5375</f>
        <v>0</v>
      </c>
      <c r="N7767" s="120"/>
      <c r="O7767" s="58"/>
    </row>
    <row r="7768" spans="13:15" ht="21" customHeight="1" thickBot="1">
      <c r="M7768" s="119">
        <f>'اسماء العملاء'!A5376</f>
        <v>0</v>
      </c>
      <c r="N7768" s="120"/>
      <c r="O7768" s="58"/>
    </row>
    <row r="7769" spans="13:15" ht="21" customHeight="1" thickBot="1">
      <c r="M7769" s="119">
        <f>'اسماء العملاء'!A5377</f>
        <v>0</v>
      </c>
      <c r="N7769" s="120"/>
      <c r="O7769" s="58"/>
    </row>
    <row r="7770" spans="13:15" ht="21" customHeight="1" thickBot="1">
      <c r="M7770" s="119">
        <f>'اسماء العملاء'!A5378</f>
        <v>0</v>
      </c>
      <c r="N7770" s="120"/>
      <c r="O7770" s="58"/>
    </row>
    <row r="7771" spans="13:15" ht="21" customHeight="1" thickBot="1">
      <c r="M7771" s="119">
        <f>'اسماء العملاء'!A5379</f>
        <v>0</v>
      </c>
      <c r="N7771" s="120"/>
      <c r="O7771" s="58"/>
    </row>
    <row r="7772" spans="13:15" ht="21" customHeight="1" thickBot="1">
      <c r="M7772" s="119">
        <f>'اسماء العملاء'!A5380</f>
        <v>0</v>
      </c>
      <c r="N7772" s="120"/>
      <c r="O7772" s="58"/>
    </row>
    <row r="7773" spans="13:15" ht="21" customHeight="1" thickBot="1">
      <c r="M7773" s="119">
        <f>'اسماء العملاء'!A5381</f>
        <v>0</v>
      </c>
      <c r="N7773" s="120"/>
      <c r="O7773" s="58"/>
    </row>
    <row r="7774" spans="13:15" ht="21" customHeight="1" thickBot="1">
      <c r="M7774" s="119">
        <f>'اسماء العملاء'!A5382</f>
        <v>0</v>
      </c>
      <c r="N7774" s="120"/>
      <c r="O7774" s="58"/>
    </row>
    <row r="7775" spans="13:15" ht="21" customHeight="1" thickBot="1">
      <c r="M7775" s="119">
        <f>'اسماء العملاء'!A5383</f>
        <v>0</v>
      </c>
      <c r="N7775" s="120"/>
      <c r="O7775" s="58"/>
    </row>
    <row r="7776" spans="13:15" ht="21" customHeight="1" thickBot="1">
      <c r="M7776" s="119">
        <f>'اسماء العملاء'!A5384</f>
        <v>0</v>
      </c>
      <c r="N7776" s="120"/>
      <c r="O7776" s="58"/>
    </row>
    <row r="7777" spans="13:15" ht="21" customHeight="1" thickBot="1">
      <c r="M7777" s="119">
        <f>'اسماء العملاء'!A5385</f>
        <v>0</v>
      </c>
      <c r="N7777" s="120"/>
      <c r="O7777" s="58"/>
    </row>
    <row r="7778" spans="13:15" ht="21" customHeight="1" thickBot="1">
      <c r="M7778" s="119">
        <f>'اسماء العملاء'!A5386</f>
        <v>0</v>
      </c>
      <c r="N7778" s="120"/>
      <c r="O7778" s="58"/>
    </row>
    <row r="7779" spans="13:15" ht="21" customHeight="1" thickBot="1">
      <c r="M7779" s="119">
        <f>'اسماء العملاء'!A5387</f>
        <v>0</v>
      </c>
      <c r="N7779" s="120"/>
      <c r="O7779" s="58"/>
    </row>
    <row r="7780" spans="13:15" ht="21" customHeight="1" thickBot="1">
      <c r="M7780" s="119">
        <f>'اسماء العملاء'!A5388</f>
        <v>0</v>
      </c>
      <c r="N7780" s="120"/>
      <c r="O7780" s="58"/>
    </row>
    <row r="7781" spans="13:15" ht="21" customHeight="1" thickBot="1">
      <c r="M7781" s="119">
        <f>'اسماء العملاء'!A5389</f>
        <v>0</v>
      </c>
      <c r="N7781" s="120"/>
      <c r="O7781" s="58"/>
    </row>
    <row r="7782" spans="13:15" ht="21" customHeight="1" thickBot="1">
      <c r="M7782" s="119">
        <f>'اسماء العملاء'!A5390</f>
        <v>0</v>
      </c>
      <c r="N7782" s="120"/>
      <c r="O7782" s="58"/>
    </row>
    <row r="7783" spans="13:15" ht="21" customHeight="1" thickBot="1">
      <c r="M7783" s="119">
        <f>'اسماء العملاء'!A5391</f>
        <v>0</v>
      </c>
      <c r="N7783" s="120"/>
      <c r="O7783" s="58"/>
    </row>
    <row r="7784" spans="13:15" ht="21" customHeight="1" thickBot="1">
      <c r="M7784" s="119">
        <f>'اسماء العملاء'!A5392</f>
        <v>0</v>
      </c>
      <c r="N7784" s="120"/>
      <c r="O7784" s="58"/>
    </row>
    <row r="7785" spans="13:15" ht="21" customHeight="1" thickBot="1">
      <c r="M7785" s="119">
        <f>'اسماء العملاء'!A5393</f>
        <v>0</v>
      </c>
      <c r="N7785" s="120"/>
      <c r="O7785" s="58"/>
    </row>
    <row r="7786" spans="13:15" ht="21" customHeight="1" thickBot="1">
      <c r="M7786" s="119">
        <f>'اسماء العملاء'!A5394</f>
        <v>0</v>
      </c>
      <c r="N7786" s="120"/>
      <c r="O7786" s="58"/>
    </row>
    <row r="7787" spans="13:15" ht="21" customHeight="1" thickBot="1">
      <c r="M7787" s="119">
        <f>'اسماء العملاء'!A5395</f>
        <v>0</v>
      </c>
      <c r="N7787" s="120"/>
      <c r="O7787" s="58"/>
    </row>
    <row r="7788" spans="13:15" ht="21" customHeight="1" thickBot="1">
      <c r="M7788" s="119">
        <f>'اسماء العملاء'!A5396</f>
        <v>0</v>
      </c>
      <c r="N7788" s="120"/>
      <c r="O7788" s="58"/>
    </row>
    <row r="7789" spans="13:15" ht="21" customHeight="1" thickBot="1">
      <c r="M7789" s="119">
        <f>'اسماء العملاء'!A5397</f>
        <v>0</v>
      </c>
      <c r="N7789" s="120"/>
      <c r="O7789" s="58"/>
    </row>
    <row r="7790" spans="13:15" ht="21" customHeight="1" thickBot="1">
      <c r="M7790" s="119">
        <f>'اسماء العملاء'!A5398</f>
        <v>0</v>
      </c>
      <c r="N7790" s="120"/>
      <c r="O7790" s="58"/>
    </row>
    <row r="7791" spans="13:15" ht="21" customHeight="1" thickBot="1">
      <c r="M7791" s="119">
        <f>'اسماء العملاء'!A5399</f>
        <v>0</v>
      </c>
      <c r="N7791" s="120"/>
      <c r="O7791" s="58"/>
    </row>
    <row r="7792" spans="13:15" ht="21" customHeight="1" thickBot="1">
      <c r="M7792" s="119">
        <f>'اسماء العملاء'!A5400</f>
        <v>0</v>
      </c>
      <c r="N7792" s="120"/>
      <c r="O7792" s="58"/>
    </row>
    <row r="7793" spans="13:15" ht="21" customHeight="1" thickBot="1">
      <c r="M7793" s="119">
        <f>'اسماء العملاء'!A5401</f>
        <v>0</v>
      </c>
      <c r="N7793" s="120"/>
      <c r="O7793" s="58"/>
    </row>
    <row r="7794" spans="13:15" ht="21" customHeight="1" thickBot="1">
      <c r="M7794" s="119">
        <f>'اسماء العملاء'!A5402</f>
        <v>0</v>
      </c>
      <c r="N7794" s="120"/>
      <c r="O7794" s="58"/>
    </row>
    <row r="7795" spans="13:15" ht="21" customHeight="1" thickBot="1">
      <c r="M7795" s="119">
        <f>'اسماء العملاء'!A5403</f>
        <v>0</v>
      </c>
      <c r="N7795" s="120"/>
      <c r="O7795" s="58"/>
    </row>
    <row r="7796" spans="13:15" ht="21" customHeight="1" thickBot="1">
      <c r="M7796" s="119">
        <f>'اسماء العملاء'!A5404</f>
        <v>0</v>
      </c>
      <c r="N7796" s="120"/>
      <c r="O7796" s="58"/>
    </row>
    <row r="7797" spans="13:15" ht="21" customHeight="1" thickBot="1">
      <c r="M7797" s="119">
        <f>'اسماء العملاء'!A5405</f>
        <v>0</v>
      </c>
      <c r="N7797" s="120"/>
      <c r="O7797" s="58"/>
    </row>
    <row r="7798" spans="13:15" ht="21" customHeight="1" thickBot="1">
      <c r="M7798" s="119">
        <f>'اسماء العملاء'!A5406</f>
        <v>0</v>
      </c>
      <c r="N7798" s="120"/>
      <c r="O7798" s="58"/>
    </row>
    <row r="7799" spans="13:15" ht="21" customHeight="1" thickBot="1">
      <c r="M7799" s="119">
        <f>'اسماء العملاء'!A5407</f>
        <v>0</v>
      </c>
      <c r="N7799" s="120"/>
      <c r="O7799" s="58"/>
    </row>
    <row r="7800" spans="13:15" ht="21" customHeight="1" thickBot="1">
      <c r="M7800" s="119">
        <f>'اسماء العملاء'!A5408</f>
        <v>0</v>
      </c>
      <c r="N7800" s="120"/>
      <c r="O7800" s="58"/>
    </row>
    <row r="7801" spans="13:15" ht="21" customHeight="1" thickBot="1">
      <c r="M7801" s="119">
        <f>'اسماء العملاء'!A5409</f>
        <v>0</v>
      </c>
      <c r="N7801" s="120"/>
      <c r="O7801" s="58"/>
    </row>
    <row r="7802" spans="13:15" ht="21" customHeight="1" thickBot="1">
      <c r="M7802" s="119">
        <f>'اسماء العملاء'!A5410</f>
        <v>0</v>
      </c>
      <c r="N7802" s="120"/>
      <c r="O7802" s="58"/>
    </row>
    <row r="7803" spans="13:15" ht="21" customHeight="1" thickBot="1">
      <c r="M7803" s="119">
        <f>'اسماء العملاء'!A5411</f>
        <v>0</v>
      </c>
      <c r="N7803" s="120"/>
      <c r="O7803" s="58"/>
    </row>
    <row r="7804" spans="13:15" ht="21" customHeight="1" thickBot="1">
      <c r="M7804" s="119">
        <f>'اسماء العملاء'!A5412</f>
        <v>0</v>
      </c>
      <c r="N7804" s="120"/>
      <c r="O7804" s="58"/>
    </row>
    <row r="7805" spans="13:15" ht="21" customHeight="1" thickBot="1">
      <c r="M7805" s="119">
        <f>'اسماء العملاء'!A5413</f>
        <v>0</v>
      </c>
      <c r="N7805" s="120"/>
      <c r="O7805" s="58"/>
    </row>
    <row r="7806" spans="13:15" ht="21" customHeight="1" thickBot="1">
      <c r="M7806" s="119">
        <f>'اسماء العملاء'!A5414</f>
        <v>0</v>
      </c>
      <c r="N7806" s="120"/>
      <c r="O7806" s="58"/>
    </row>
    <row r="7807" spans="13:15" ht="21" customHeight="1" thickBot="1">
      <c r="M7807" s="119">
        <f>'اسماء العملاء'!A5415</f>
        <v>0</v>
      </c>
      <c r="N7807" s="120"/>
      <c r="O7807" s="58"/>
    </row>
    <row r="7808" spans="13:15" ht="21" customHeight="1" thickBot="1">
      <c r="M7808" s="119">
        <f>'اسماء العملاء'!A5416</f>
        <v>0</v>
      </c>
      <c r="N7808" s="120"/>
      <c r="O7808" s="58"/>
    </row>
    <row r="7809" spans="13:15" ht="21" customHeight="1" thickBot="1">
      <c r="M7809" s="119">
        <f>'اسماء العملاء'!A5417</f>
        <v>0</v>
      </c>
      <c r="N7809" s="120"/>
      <c r="O7809" s="58"/>
    </row>
    <row r="7810" spans="13:15" ht="21" customHeight="1" thickBot="1">
      <c r="M7810" s="119">
        <f>'اسماء العملاء'!A5418</f>
        <v>0</v>
      </c>
      <c r="N7810" s="120"/>
      <c r="O7810" s="58"/>
    </row>
    <row r="7811" spans="13:15" ht="21" customHeight="1" thickBot="1">
      <c r="M7811" s="119">
        <f>'اسماء العملاء'!A5419</f>
        <v>0</v>
      </c>
      <c r="N7811" s="120"/>
      <c r="O7811" s="58"/>
    </row>
    <row r="7812" spans="13:15" ht="21" customHeight="1" thickBot="1">
      <c r="M7812" s="119">
        <f>'اسماء العملاء'!A5420</f>
        <v>0</v>
      </c>
      <c r="N7812" s="120"/>
      <c r="O7812" s="58"/>
    </row>
    <row r="7813" spans="13:15" ht="21" customHeight="1" thickBot="1">
      <c r="M7813" s="119">
        <f>'اسماء العملاء'!A5421</f>
        <v>0</v>
      </c>
      <c r="N7813" s="120"/>
      <c r="O7813" s="58"/>
    </row>
    <row r="7814" spans="13:15" ht="21" customHeight="1" thickBot="1">
      <c r="M7814" s="119">
        <f>'اسماء العملاء'!A5422</f>
        <v>0</v>
      </c>
      <c r="N7814" s="120"/>
      <c r="O7814" s="58"/>
    </row>
    <row r="7815" spans="13:15" ht="21" customHeight="1" thickBot="1">
      <c r="M7815" s="119">
        <f>'اسماء العملاء'!A5423</f>
        <v>0</v>
      </c>
      <c r="N7815" s="120"/>
      <c r="O7815" s="58"/>
    </row>
    <row r="7816" spans="13:15" ht="21" customHeight="1" thickBot="1">
      <c r="M7816" s="119">
        <f>'اسماء العملاء'!A5424</f>
        <v>0</v>
      </c>
      <c r="N7816" s="120"/>
      <c r="O7816" s="58"/>
    </row>
    <row r="7817" spans="13:15" ht="21" customHeight="1" thickBot="1">
      <c r="M7817" s="119">
        <f>'اسماء العملاء'!A5425</f>
        <v>0</v>
      </c>
      <c r="N7817" s="120"/>
      <c r="O7817" s="58"/>
    </row>
    <row r="7818" spans="13:15" ht="21" customHeight="1" thickBot="1">
      <c r="M7818" s="119">
        <f>'اسماء العملاء'!A5426</f>
        <v>0</v>
      </c>
      <c r="N7818" s="120"/>
      <c r="O7818" s="58"/>
    </row>
    <row r="7819" spans="13:15" ht="21" customHeight="1" thickBot="1">
      <c r="M7819" s="119">
        <f>'اسماء العملاء'!A5427</f>
        <v>0</v>
      </c>
      <c r="N7819" s="120"/>
      <c r="O7819" s="58"/>
    </row>
    <row r="7820" spans="13:15" ht="21" customHeight="1" thickBot="1">
      <c r="M7820" s="119">
        <f>'اسماء العملاء'!A5428</f>
        <v>0</v>
      </c>
      <c r="N7820" s="120"/>
      <c r="O7820" s="58"/>
    </row>
    <row r="7821" spans="13:15" ht="21" customHeight="1" thickBot="1">
      <c r="M7821" s="119">
        <f>'اسماء العملاء'!A5429</f>
        <v>0</v>
      </c>
      <c r="N7821" s="120"/>
      <c r="O7821" s="58"/>
    </row>
    <row r="7822" spans="13:15" ht="21" customHeight="1" thickBot="1">
      <c r="M7822" s="119">
        <f>'اسماء العملاء'!A5430</f>
        <v>0</v>
      </c>
      <c r="N7822" s="120"/>
      <c r="O7822" s="58"/>
    </row>
    <row r="7823" spans="13:15" ht="21" customHeight="1" thickBot="1">
      <c r="M7823" s="119">
        <f>'اسماء العملاء'!A5431</f>
        <v>0</v>
      </c>
      <c r="N7823" s="120"/>
      <c r="O7823" s="58"/>
    </row>
    <row r="7824" spans="13:15" ht="21" customHeight="1" thickBot="1">
      <c r="M7824" s="119">
        <f>'اسماء العملاء'!A5432</f>
        <v>0</v>
      </c>
      <c r="N7824" s="120"/>
      <c r="O7824" s="58"/>
    </row>
    <row r="7825" spans="13:15" ht="21" customHeight="1" thickBot="1">
      <c r="M7825" s="119">
        <f>'اسماء العملاء'!A5433</f>
        <v>0</v>
      </c>
      <c r="N7825" s="120"/>
      <c r="O7825" s="58"/>
    </row>
    <row r="7826" spans="13:15" ht="21" customHeight="1" thickBot="1">
      <c r="M7826" s="119">
        <f>'اسماء العملاء'!A5434</f>
        <v>0</v>
      </c>
      <c r="N7826" s="120"/>
      <c r="O7826" s="58"/>
    </row>
    <row r="7827" spans="13:15" ht="21" customHeight="1" thickBot="1">
      <c r="M7827" s="119">
        <f>'اسماء العملاء'!A5435</f>
        <v>0</v>
      </c>
      <c r="N7827" s="120"/>
      <c r="O7827" s="58"/>
    </row>
    <row r="7828" spans="13:15" ht="21" customHeight="1" thickBot="1">
      <c r="M7828" s="119">
        <f>'اسماء العملاء'!A5436</f>
        <v>0</v>
      </c>
      <c r="N7828" s="120"/>
      <c r="O7828" s="58"/>
    </row>
    <row r="7829" spans="13:15" ht="21" customHeight="1" thickBot="1">
      <c r="M7829" s="119">
        <f>'اسماء العملاء'!A5437</f>
        <v>0</v>
      </c>
      <c r="N7829" s="120"/>
      <c r="O7829" s="58"/>
    </row>
    <row r="7830" spans="13:15" ht="21" customHeight="1" thickBot="1">
      <c r="M7830" s="119">
        <f>'اسماء العملاء'!A5438</f>
        <v>0</v>
      </c>
      <c r="N7830" s="120"/>
      <c r="O7830" s="58"/>
    </row>
    <row r="7831" spans="13:15" ht="21" customHeight="1" thickBot="1">
      <c r="M7831" s="119">
        <f>'اسماء العملاء'!A5439</f>
        <v>0</v>
      </c>
      <c r="N7831" s="120"/>
      <c r="O7831" s="58"/>
    </row>
    <row r="7832" spans="13:15" ht="21" customHeight="1" thickBot="1">
      <c r="M7832" s="119">
        <f>'اسماء العملاء'!A5440</f>
        <v>0</v>
      </c>
      <c r="N7832" s="120"/>
      <c r="O7832" s="58"/>
    </row>
    <row r="7833" spans="13:15" ht="21" customHeight="1" thickBot="1">
      <c r="M7833" s="119">
        <f>'اسماء العملاء'!A5441</f>
        <v>0</v>
      </c>
      <c r="N7833" s="120"/>
      <c r="O7833" s="58"/>
    </row>
    <row r="7834" spans="13:15" ht="21" customHeight="1" thickBot="1">
      <c r="M7834" s="119">
        <f>'اسماء العملاء'!A5442</f>
        <v>0</v>
      </c>
      <c r="N7834" s="120"/>
      <c r="O7834" s="58"/>
    </row>
    <row r="7835" spans="13:15" ht="21" customHeight="1" thickBot="1">
      <c r="M7835" s="119">
        <f>'اسماء العملاء'!A5443</f>
        <v>0</v>
      </c>
      <c r="N7835" s="120"/>
      <c r="O7835" s="58"/>
    </row>
    <row r="7836" spans="13:15" ht="21" customHeight="1" thickBot="1">
      <c r="M7836" s="119">
        <f>'اسماء العملاء'!A5444</f>
        <v>0</v>
      </c>
      <c r="N7836" s="120"/>
      <c r="O7836" s="58"/>
    </row>
    <row r="7837" spans="13:15" ht="21" customHeight="1" thickBot="1">
      <c r="M7837" s="119">
        <f>'اسماء العملاء'!A5445</f>
        <v>0</v>
      </c>
      <c r="N7837" s="120"/>
      <c r="O7837" s="58"/>
    </row>
    <row r="7838" spans="13:15" ht="21" customHeight="1" thickBot="1">
      <c r="M7838" s="119">
        <f>'اسماء العملاء'!A5446</f>
        <v>0</v>
      </c>
      <c r="N7838" s="120"/>
      <c r="O7838" s="58"/>
    </row>
    <row r="7839" spans="13:15" ht="21" customHeight="1" thickBot="1">
      <c r="M7839" s="119">
        <f>'اسماء العملاء'!A5447</f>
        <v>0</v>
      </c>
      <c r="N7839" s="120"/>
      <c r="O7839" s="58"/>
    </row>
    <row r="7840" spans="13:15" ht="21" customHeight="1" thickBot="1">
      <c r="M7840" s="119">
        <f>'اسماء العملاء'!A5448</f>
        <v>0</v>
      </c>
      <c r="N7840" s="120"/>
      <c r="O7840" s="58"/>
    </row>
    <row r="7841" spans="13:15" ht="21" customHeight="1" thickBot="1">
      <c r="M7841" s="119">
        <f>'اسماء العملاء'!A5449</f>
        <v>0</v>
      </c>
      <c r="N7841" s="120"/>
      <c r="O7841" s="58"/>
    </row>
    <row r="7842" spans="13:15" ht="21" customHeight="1" thickBot="1">
      <c r="M7842" s="119">
        <f>'اسماء العملاء'!A5450</f>
        <v>0</v>
      </c>
      <c r="N7842" s="120"/>
      <c r="O7842" s="58"/>
    </row>
    <row r="7843" spans="13:15" ht="21" customHeight="1" thickBot="1">
      <c r="M7843" s="119">
        <f>'اسماء العملاء'!A5451</f>
        <v>0</v>
      </c>
      <c r="N7843" s="120"/>
      <c r="O7843" s="58"/>
    </row>
    <row r="7844" spans="13:15" ht="21" customHeight="1" thickBot="1">
      <c r="M7844" s="119">
        <f>'اسماء العملاء'!A5452</f>
        <v>0</v>
      </c>
      <c r="N7844" s="120"/>
      <c r="O7844" s="58"/>
    </row>
    <row r="7845" spans="13:15" ht="21" customHeight="1" thickBot="1">
      <c r="M7845" s="119">
        <f>'اسماء العملاء'!A5453</f>
        <v>0</v>
      </c>
      <c r="N7845" s="120"/>
      <c r="O7845" s="58"/>
    </row>
    <row r="7846" spans="13:15" ht="21" customHeight="1" thickBot="1">
      <c r="M7846" s="119">
        <f>'اسماء العملاء'!A5454</f>
        <v>0</v>
      </c>
      <c r="N7846" s="120"/>
      <c r="O7846" s="58"/>
    </row>
    <row r="7847" spans="13:15" ht="21" customHeight="1" thickBot="1">
      <c r="M7847" s="119">
        <f>'اسماء العملاء'!A5455</f>
        <v>0</v>
      </c>
      <c r="N7847" s="120"/>
      <c r="O7847" s="58"/>
    </row>
    <row r="7848" spans="13:15" ht="21" customHeight="1" thickBot="1">
      <c r="M7848" s="119">
        <f>'اسماء العملاء'!A5456</f>
        <v>0</v>
      </c>
      <c r="N7848" s="120"/>
      <c r="O7848" s="58"/>
    </row>
    <row r="7849" spans="13:15" ht="21" customHeight="1" thickBot="1">
      <c r="M7849" s="119">
        <f>'اسماء العملاء'!A5457</f>
        <v>0</v>
      </c>
      <c r="N7849" s="120"/>
      <c r="O7849" s="58"/>
    </row>
    <row r="7850" spans="13:15" ht="21" customHeight="1" thickBot="1">
      <c r="M7850" s="119">
        <f>'اسماء العملاء'!A5458</f>
        <v>0</v>
      </c>
      <c r="N7850" s="120"/>
      <c r="O7850" s="58"/>
    </row>
    <row r="7851" spans="13:15" ht="21" customHeight="1" thickBot="1">
      <c r="M7851" s="119">
        <f>'اسماء العملاء'!A5459</f>
        <v>0</v>
      </c>
      <c r="N7851" s="120"/>
      <c r="O7851" s="58"/>
    </row>
    <row r="7852" spans="13:15" ht="21" customHeight="1" thickBot="1">
      <c r="M7852" s="119">
        <f>'اسماء العملاء'!A5460</f>
        <v>0</v>
      </c>
      <c r="N7852" s="120"/>
      <c r="O7852" s="58"/>
    </row>
    <row r="7853" spans="13:15" ht="21" customHeight="1" thickBot="1">
      <c r="M7853" s="119">
        <f>'اسماء العملاء'!A5461</f>
        <v>0</v>
      </c>
      <c r="N7853" s="120"/>
      <c r="O7853" s="58"/>
    </row>
    <row r="7854" spans="13:15" ht="21" customHeight="1" thickBot="1">
      <c r="M7854" s="119">
        <f>'اسماء العملاء'!A5462</f>
        <v>0</v>
      </c>
      <c r="N7854" s="120"/>
      <c r="O7854" s="58"/>
    </row>
    <row r="7855" spans="13:15" ht="21" customHeight="1" thickBot="1">
      <c r="M7855" s="119">
        <f>'اسماء العملاء'!A5463</f>
        <v>0</v>
      </c>
      <c r="N7855" s="120"/>
      <c r="O7855" s="58"/>
    </row>
    <row r="7856" spans="13:15" ht="21" customHeight="1" thickBot="1">
      <c r="M7856" s="119">
        <f>'اسماء العملاء'!A5464</f>
        <v>0</v>
      </c>
      <c r="N7856" s="120"/>
      <c r="O7856" s="58"/>
    </row>
    <row r="7857" spans="13:15" ht="21" customHeight="1" thickBot="1">
      <c r="M7857" s="119">
        <f>'اسماء العملاء'!A5465</f>
        <v>0</v>
      </c>
      <c r="N7857" s="120"/>
      <c r="O7857" s="58"/>
    </row>
    <row r="7858" spans="13:15" ht="21" customHeight="1" thickBot="1">
      <c r="M7858" s="119">
        <f>'اسماء العملاء'!A5466</f>
        <v>0</v>
      </c>
      <c r="N7858" s="120"/>
      <c r="O7858" s="58"/>
    </row>
    <row r="7859" spans="13:15" ht="21" customHeight="1" thickBot="1">
      <c r="M7859" s="119">
        <f>'اسماء العملاء'!A5467</f>
        <v>0</v>
      </c>
      <c r="N7859" s="120"/>
      <c r="O7859" s="58"/>
    </row>
    <row r="7860" spans="13:15" ht="21" customHeight="1" thickBot="1">
      <c r="M7860" s="119">
        <f>'اسماء العملاء'!A5468</f>
        <v>0</v>
      </c>
      <c r="N7860" s="120"/>
      <c r="O7860" s="58"/>
    </row>
    <row r="7861" spans="13:15" ht="21" customHeight="1" thickBot="1">
      <c r="M7861" s="119">
        <f>'اسماء العملاء'!A5469</f>
        <v>0</v>
      </c>
      <c r="N7861" s="120"/>
      <c r="O7861" s="58"/>
    </row>
    <row r="7862" spans="13:15" ht="21" customHeight="1" thickBot="1">
      <c r="M7862" s="119">
        <f>'اسماء العملاء'!A5470</f>
        <v>0</v>
      </c>
      <c r="N7862" s="120"/>
      <c r="O7862" s="58"/>
    </row>
    <row r="7863" spans="13:15" ht="21" customHeight="1" thickBot="1">
      <c r="M7863" s="119">
        <f>'اسماء العملاء'!A5471</f>
        <v>0</v>
      </c>
      <c r="N7863" s="120"/>
      <c r="O7863" s="58"/>
    </row>
    <row r="7864" spans="13:15" ht="21" customHeight="1" thickBot="1">
      <c r="M7864" s="119">
        <f>'اسماء العملاء'!A5472</f>
        <v>0</v>
      </c>
      <c r="N7864" s="120"/>
      <c r="O7864" s="58"/>
    </row>
    <row r="7865" spans="13:15" ht="21" customHeight="1" thickBot="1">
      <c r="M7865" s="119">
        <f>'اسماء العملاء'!A5473</f>
        <v>0</v>
      </c>
      <c r="N7865" s="120"/>
      <c r="O7865" s="58"/>
    </row>
    <row r="7866" spans="13:15" ht="21" customHeight="1" thickBot="1">
      <c r="M7866" s="119">
        <f>'اسماء العملاء'!A5474</f>
        <v>0</v>
      </c>
      <c r="N7866" s="120"/>
      <c r="O7866" s="58"/>
    </row>
    <row r="7867" spans="13:15" ht="21" customHeight="1" thickBot="1">
      <c r="M7867" s="119">
        <f>'اسماء العملاء'!A5475</f>
        <v>0</v>
      </c>
      <c r="N7867" s="120"/>
      <c r="O7867" s="58"/>
    </row>
    <row r="7868" spans="13:15" ht="21" customHeight="1" thickBot="1">
      <c r="M7868" s="119">
        <f>'اسماء العملاء'!A5476</f>
        <v>0</v>
      </c>
      <c r="N7868" s="120"/>
      <c r="O7868" s="58"/>
    </row>
    <row r="7869" spans="13:15" ht="21" customHeight="1" thickBot="1">
      <c r="M7869" s="119">
        <f>'اسماء العملاء'!A5477</f>
        <v>0</v>
      </c>
      <c r="N7869" s="120"/>
      <c r="O7869" s="58"/>
    </row>
    <row r="7870" spans="13:15" ht="21" customHeight="1" thickBot="1">
      <c r="M7870" s="119">
        <f>'اسماء العملاء'!A5478</f>
        <v>0</v>
      </c>
      <c r="N7870" s="120"/>
      <c r="O7870" s="58"/>
    </row>
    <row r="7871" spans="13:15" ht="21" customHeight="1" thickBot="1">
      <c r="M7871" s="119">
        <f>'اسماء العملاء'!A5479</f>
        <v>0</v>
      </c>
      <c r="N7871" s="120"/>
      <c r="O7871" s="58"/>
    </row>
    <row r="7872" spans="13:15" ht="21" customHeight="1" thickBot="1">
      <c r="M7872" s="119">
        <f>'اسماء العملاء'!A5480</f>
        <v>0</v>
      </c>
      <c r="N7872" s="120"/>
      <c r="O7872" s="58"/>
    </row>
    <row r="7873" spans="13:15" ht="21" customHeight="1" thickBot="1">
      <c r="M7873" s="119">
        <f>'اسماء العملاء'!A5481</f>
        <v>0</v>
      </c>
      <c r="N7873" s="120"/>
      <c r="O7873" s="58"/>
    </row>
    <row r="7874" spans="13:15" ht="21" customHeight="1" thickBot="1">
      <c r="M7874" s="119">
        <f>'اسماء العملاء'!A5482</f>
        <v>0</v>
      </c>
      <c r="N7874" s="120"/>
      <c r="O7874" s="58"/>
    </row>
    <row r="7875" spans="13:15" ht="21" customHeight="1" thickBot="1">
      <c r="M7875" s="119">
        <f>'اسماء العملاء'!A5483</f>
        <v>0</v>
      </c>
      <c r="N7875" s="120"/>
      <c r="O7875" s="58"/>
    </row>
    <row r="7876" spans="13:15" ht="21" customHeight="1" thickBot="1">
      <c r="M7876" s="119">
        <f>'اسماء العملاء'!A5484</f>
        <v>0</v>
      </c>
      <c r="N7876" s="120"/>
      <c r="O7876" s="58"/>
    </row>
    <row r="7877" spans="13:15" ht="21" customHeight="1" thickBot="1">
      <c r="M7877" s="119">
        <f>'اسماء العملاء'!A5485</f>
        <v>0</v>
      </c>
      <c r="N7877" s="120"/>
      <c r="O7877" s="58"/>
    </row>
    <row r="7878" spans="13:15" ht="21" customHeight="1" thickBot="1">
      <c r="M7878" s="119">
        <f>'اسماء العملاء'!A5486</f>
        <v>0</v>
      </c>
      <c r="N7878" s="120"/>
      <c r="O7878" s="58"/>
    </row>
    <row r="7879" spans="13:15" ht="21" customHeight="1" thickBot="1">
      <c r="M7879" s="119">
        <f>'اسماء العملاء'!A5487</f>
        <v>0</v>
      </c>
      <c r="N7879" s="120"/>
      <c r="O7879" s="58"/>
    </row>
    <row r="7880" spans="13:15" ht="21" customHeight="1" thickBot="1">
      <c r="M7880" s="119">
        <f>'اسماء العملاء'!A5488</f>
        <v>0</v>
      </c>
      <c r="N7880" s="120"/>
      <c r="O7880" s="58"/>
    </row>
    <row r="7881" spans="13:15" ht="21" customHeight="1" thickBot="1">
      <c r="M7881" s="119">
        <f>'اسماء العملاء'!A5489</f>
        <v>0</v>
      </c>
      <c r="N7881" s="120"/>
      <c r="O7881" s="58"/>
    </row>
    <row r="7882" spans="13:15" ht="21" customHeight="1" thickBot="1">
      <c r="M7882" s="119">
        <f>'اسماء العملاء'!A5490</f>
        <v>0</v>
      </c>
      <c r="N7882" s="120"/>
      <c r="O7882" s="58"/>
    </row>
    <row r="7883" spans="13:15" ht="21" customHeight="1" thickBot="1">
      <c r="M7883" s="119">
        <f>'اسماء العملاء'!A5491</f>
        <v>0</v>
      </c>
      <c r="N7883" s="120"/>
      <c r="O7883" s="58"/>
    </row>
    <row r="7884" spans="13:15" ht="21" customHeight="1" thickBot="1">
      <c r="M7884" s="119">
        <f>'اسماء العملاء'!A5492</f>
        <v>0</v>
      </c>
      <c r="N7884" s="120"/>
      <c r="O7884" s="58"/>
    </row>
    <row r="7885" spans="13:15" ht="21" customHeight="1" thickBot="1">
      <c r="M7885" s="119">
        <f>'اسماء العملاء'!A5493</f>
        <v>0</v>
      </c>
      <c r="N7885" s="120"/>
      <c r="O7885" s="58"/>
    </row>
    <row r="7886" spans="13:15" ht="21" customHeight="1" thickBot="1">
      <c r="M7886" s="119">
        <f>'اسماء العملاء'!A5494</f>
        <v>0</v>
      </c>
      <c r="N7886" s="120"/>
      <c r="O7886" s="58"/>
    </row>
    <row r="7887" spans="13:15" ht="21" customHeight="1" thickBot="1">
      <c r="M7887" s="119">
        <f>'اسماء العملاء'!A5495</f>
        <v>0</v>
      </c>
      <c r="N7887" s="120"/>
      <c r="O7887" s="58"/>
    </row>
    <row r="7888" spans="13:15" ht="21" customHeight="1" thickBot="1">
      <c r="M7888" s="119">
        <f>'اسماء العملاء'!A5496</f>
        <v>0</v>
      </c>
      <c r="N7888" s="120"/>
      <c r="O7888" s="58"/>
    </row>
    <row r="7889" spans="13:15" ht="21" customHeight="1" thickBot="1">
      <c r="M7889" s="119">
        <f>'اسماء العملاء'!A5497</f>
        <v>0</v>
      </c>
      <c r="N7889" s="120"/>
      <c r="O7889" s="58"/>
    </row>
    <row r="7890" spans="13:15" ht="21" customHeight="1" thickBot="1">
      <c r="M7890" s="119">
        <f>'اسماء العملاء'!A5498</f>
        <v>0</v>
      </c>
      <c r="N7890" s="120"/>
      <c r="O7890" s="58"/>
    </row>
    <row r="7891" spans="13:15" ht="21" customHeight="1" thickBot="1">
      <c r="M7891" s="119">
        <f>'اسماء العملاء'!A5499</f>
        <v>0</v>
      </c>
      <c r="N7891" s="120"/>
      <c r="O7891" s="58"/>
    </row>
    <row r="7892" spans="13:15" ht="21" customHeight="1" thickBot="1">
      <c r="M7892" s="119">
        <f>'اسماء العملاء'!A5500</f>
        <v>0</v>
      </c>
      <c r="N7892" s="120"/>
      <c r="O7892" s="58"/>
    </row>
    <row r="7893" spans="13:15" ht="21" customHeight="1" thickBot="1">
      <c r="M7893" s="119">
        <f>'اسماء العملاء'!A5501</f>
        <v>0</v>
      </c>
      <c r="N7893" s="120"/>
      <c r="O7893" s="58"/>
    </row>
    <row r="7894" spans="13:15" ht="21" customHeight="1" thickBot="1">
      <c r="M7894" s="119">
        <f>'اسماء العملاء'!A5502</f>
        <v>0</v>
      </c>
      <c r="N7894" s="120"/>
      <c r="O7894" s="58"/>
    </row>
    <row r="7895" spans="13:15" ht="21" customHeight="1" thickBot="1">
      <c r="M7895" s="119">
        <f>'اسماء العملاء'!A5503</f>
        <v>0</v>
      </c>
      <c r="N7895" s="120"/>
      <c r="O7895" s="58"/>
    </row>
    <row r="7896" spans="13:15" ht="21" customHeight="1" thickBot="1">
      <c r="M7896" s="119">
        <f>'اسماء العملاء'!A5504</f>
        <v>0</v>
      </c>
      <c r="N7896" s="120"/>
      <c r="O7896" s="58"/>
    </row>
    <row r="7897" spans="13:15" ht="21" customHeight="1" thickBot="1">
      <c r="M7897" s="119">
        <f>'اسماء العملاء'!A5505</f>
        <v>0</v>
      </c>
      <c r="N7897" s="120"/>
      <c r="O7897" s="58"/>
    </row>
    <row r="7898" spans="13:15" ht="21" customHeight="1" thickBot="1">
      <c r="M7898" s="119">
        <f>'اسماء العملاء'!A5506</f>
        <v>0</v>
      </c>
      <c r="N7898" s="120"/>
      <c r="O7898" s="58"/>
    </row>
    <row r="7899" spans="13:15" ht="21" customHeight="1" thickBot="1">
      <c r="M7899" s="119">
        <f>'اسماء العملاء'!A5507</f>
        <v>0</v>
      </c>
      <c r="N7899" s="120"/>
      <c r="O7899" s="58"/>
    </row>
    <row r="7900" spans="13:15" ht="21" customHeight="1" thickBot="1">
      <c r="M7900" s="119">
        <f>'اسماء العملاء'!A5508</f>
        <v>0</v>
      </c>
      <c r="N7900" s="120"/>
      <c r="O7900" s="58"/>
    </row>
    <row r="7901" spans="13:15" ht="21" customHeight="1" thickBot="1">
      <c r="M7901" s="119">
        <f>'اسماء العملاء'!A5509</f>
        <v>0</v>
      </c>
      <c r="N7901" s="120"/>
      <c r="O7901" s="58"/>
    </row>
    <row r="7902" spans="13:15" ht="21" customHeight="1" thickBot="1">
      <c r="M7902" s="119">
        <f>'اسماء العملاء'!A5510</f>
        <v>0</v>
      </c>
      <c r="N7902" s="120"/>
      <c r="O7902" s="58"/>
    </row>
    <row r="7903" spans="13:15" ht="21" customHeight="1" thickBot="1">
      <c r="M7903" s="119">
        <f>'اسماء العملاء'!A5511</f>
        <v>0</v>
      </c>
      <c r="N7903" s="120"/>
      <c r="O7903" s="58"/>
    </row>
    <row r="7904" spans="13:15" ht="21" customHeight="1" thickBot="1">
      <c r="M7904" s="119">
        <f>'اسماء العملاء'!A5512</f>
        <v>0</v>
      </c>
      <c r="N7904" s="120"/>
      <c r="O7904" s="58"/>
    </row>
    <row r="7905" spans="13:15" ht="21" customHeight="1" thickBot="1">
      <c r="M7905" s="119">
        <f>'اسماء العملاء'!A5513</f>
        <v>0</v>
      </c>
      <c r="N7905" s="120"/>
      <c r="O7905" s="58"/>
    </row>
    <row r="7906" spans="13:15" ht="21" customHeight="1" thickBot="1">
      <c r="M7906" s="119">
        <f>'اسماء العملاء'!A5514</f>
        <v>0</v>
      </c>
      <c r="N7906" s="120"/>
      <c r="O7906" s="58"/>
    </row>
    <row r="7907" spans="13:15" ht="21" customHeight="1" thickBot="1">
      <c r="M7907" s="119">
        <f>'اسماء العملاء'!A5515</f>
        <v>0</v>
      </c>
      <c r="N7907" s="120"/>
      <c r="O7907" s="58"/>
    </row>
    <row r="7908" spans="13:15" ht="21" customHeight="1" thickBot="1">
      <c r="M7908" s="119">
        <f>'اسماء العملاء'!A5516</f>
        <v>0</v>
      </c>
      <c r="N7908" s="120"/>
      <c r="O7908" s="58"/>
    </row>
    <row r="7909" spans="13:15" ht="21" customHeight="1" thickBot="1">
      <c r="M7909" s="119">
        <f>'اسماء العملاء'!A5517</f>
        <v>0</v>
      </c>
      <c r="N7909" s="120"/>
      <c r="O7909" s="58"/>
    </row>
    <row r="7910" spans="13:15" ht="21" customHeight="1" thickBot="1">
      <c r="M7910" s="119">
        <f>'اسماء العملاء'!A5518</f>
        <v>0</v>
      </c>
      <c r="N7910" s="120"/>
      <c r="O7910" s="58"/>
    </row>
    <row r="7911" spans="13:15" ht="21" customHeight="1" thickBot="1">
      <c r="M7911" s="119">
        <f>'اسماء العملاء'!A5519</f>
        <v>0</v>
      </c>
      <c r="N7911" s="120"/>
      <c r="O7911" s="58"/>
    </row>
    <row r="7912" spans="13:15" ht="21" customHeight="1" thickBot="1">
      <c r="M7912" s="119">
        <f>'اسماء العملاء'!A5520</f>
        <v>0</v>
      </c>
      <c r="N7912" s="120"/>
      <c r="O7912" s="58"/>
    </row>
    <row r="7913" spans="13:15" ht="21" customHeight="1" thickBot="1">
      <c r="M7913" s="119">
        <f>'اسماء العملاء'!A5521</f>
        <v>0</v>
      </c>
      <c r="N7913" s="120"/>
      <c r="O7913" s="58"/>
    </row>
    <row r="7914" spans="13:15" ht="21" customHeight="1" thickBot="1">
      <c r="M7914" s="119">
        <f>'اسماء العملاء'!A5522</f>
        <v>0</v>
      </c>
      <c r="N7914" s="120"/>
      <c r="O7914" s="58"/>
    </row>
    <row r="7915" spans="13:15" ht="21" customHeight="1" thickBot="1">
      <c r="M7915" s="119">
        <f>'اسماء العملاء'!A5523</f>
        <v>0</v>
      </c>
      <c r="N7915" s="120"/>
      <c r="O7915" s="58"/>
    </row>
    <row r="7916" spans="13:15" ht="21" customHeight="1" thickBot="1">
      <c r="M7916" s="119">
        <f>'اسماء العملاء'!A5524</f>
        <v>0</v>
      </c>
      <c r="N7916" s="120"/>
      <c r="O7916" s="58"/>
    </row>
    <row r="7917" spans="13:15" ht="21" customHeight="1" thickBot="1">
      <c r="M7917" s="119">
        <f>'اسماء العملاء'!A5525</f>
        <v>0</v>
      </c>
      <c r="N7917" s="120"/>
      <c r="O7917" s="58"/>
    </row>
    <row r="7918" spans="13:15" ht="21" customHeight="1" thickBot="1">
      <c r="M7918" s="119">
        <f>'اسماء العملاء'!A5526</f>
        <v>0</v>
      </c>
      <c r="N7918" s="120"/>
      <c r="O7918" s="58"/>
    </row>
    <row r="7919" spans="13:15" ht="21" customHeight="1" thickBot="1">
      <c r="M7919" s="119">
        <f>'اسماء العملاء'!A5527</f>
        <v>0</v>
      </c>
      <c r="N7919" s="120"/>
      <c r="O7919" s="58"/>
    </row>
    <row r="7920" spans="13:15" ht="21" customHeight="1" thickBot="1">
      <c r="M7920" s="119">
        <f>'اسماء العملاء'!A5528</f>
        <v>0</v>
      </c>
      <c r="N7920" s="120"/>
      <c r="O7920" s="58"/>
    </row>
    <row r="7921" spans="13:15" ht="21" customHeight="1" thickBot="1">
      <c r="M7921" s="119">
        <f>'اسماء العملاء'!A5529</f>
        <v>0</v>
      </c>
      <c r="N7921" s="120"/>
      <c r="O7921" s="58"/>
    </row>
    <row r="7922" spans="13:15" ht="21" customHeight="1" thickBot="1">
      <c r="M7922" s="119">
        <f>'اسماء العملاء'!A5530</f>
        <v>0</v>
      </c>
      <c r="N7922" s="120"/>
      <c r="O7922" s="58"/>
    </row>
    <row r="7923" spans="13:15" ht="21" customHeight="1" thickBot="1">
      <c r="M7923" s="119">
        <f>'اسماء العملاء'!A5531</f>
        <v>0</v>
      </c>
      <c r="N7923" s="120"/>
      <c r="O7923" s="58"/>
    </row>
    <row r="7924" spans="13:15" ht="21" customHeight="1" thickBot="1">
      <c r="M7924" s="119">
        <f>'اسماء العملاء'!A5532</f>
        <v>0</v>
      </c>
      <c r="N7924" s="120"/>
      <c r="O7924" s="58"/>
    </row>
    <row r="7925" spans="13:15" ht="21" customHeight="1" thickBot="1">
      <c r="M7925" s="119">
        <f>'اسماء العملاء'!A5533</f>
        <v>0</v>
      </c>
      <c r="N7925" s="120"/>
      <c r="O7925" s="58"/>
    </row>
    <row r="7926" spans="13:15" ht="21" customHeight="1" thickBot="1">
      <c r="M7926" s="119">
        <f>'اسماء العملاء'!A5534</f>
        <v>0</v>
      </c>
      <c r="N7926" s="120"/>
      <c r="O7926" s="58"/>
    </row>
    <row r="7927" spans="13:15" ht="21" customHeight="1" thickBot="1">
      <c r="M7927" s="119">
        <f>'اسماء العملاء'!A5535</f>
        <v>0</v>
      </c>
      <c r="N7927" s="120"/>
      <c r="O7927" s="58"/>
    </row>
    <row r="7928" spans="13:15" ht="21" customHeight="1" thickBot="1">
      <c r="M7928" s="119">
        <f>'اسماء العملاء'!A5536</f>
        <v>0</v>
      </c>
      <c r="N7928" s="120"/>
      <c r="O7928" s="58"/>
    </row>
    <row r="7929" spans="13:15" ht="21" customHeight="1" thickBot="1">
      <c r="M7929" s="119">
        <f>'اسماء العملاء'!A5537</f>
        <v>0</v>
      </c>
      <c r="N7929" s="120"/>
      <c r="O7929" s="58"/>
    </row>
    <row r="7930" spans="13:15" ht="21" customHeight="1" thickBot="1">
      <c r="M7930" s="119">
        <f>'اسماء العملاء'!A5538</f>
        <v>0</v>
      </c>
      <c r="N7930" s="120"/>
      <c r="O7930" s="58"/>
    </row>
    <row r="7931" spans="13:15" ht="21" customHeight="1" thickBot="1">
      <c r="M7931" s="119">
        <f>'اسماء العملاء'!A5539</f>
        <v>0</v>
      </c>
      <c r="N7931" s="120"/>
      <c r="O7931" s="58"/>
    </row>
    <row r="7932" spans="13:15" ht="21" customHeight="1" thickBot="1">
      <c r="M7932" s="119">
        <f>'اسماء العملاء'!A5540</f>
        <v>0</v>
      </c>
      <c r="N7932" s="120"/>
      <c r="O7932" s="58"/>
    </row>
    <row r="7933" spans="13:15" ht="21" customHeight="1" thickBot="1">
      <c r="M7933" s="119">
        <f>'اسماء العملاء'!A5541</f>
        <v>0</v>
      </c>
      <c r="N7933" s="120"/>
      <c r="O7933" s="58"/>
    </row>
    <row r="7934" spans="13:15" ht="21" customHeight="1" thickBot="1">
      <c r="M7934" s="119">
        <f>'اسماء العملاء'!A5542</f>
        <v>0</v>
      </c>
      <c r="N7934" s="120"/>
      <c r="O7934" s="58"/>
    </row>
    <row r="7935" spans="13:15" ht="21" customHeight="1" thickBot="1">
      <c r="M7935" s="119">
        <f>'اسماء العملاء'!A5543</f>
        <v>0</v>
      </c>
      <c r="N7935" s="120"/>
      <c r="O7935" s="58"/>
    </row>
    <row r="7936" spans="13:15" ht="21" customHeight="1" thickBot="1">
      <c r="M7936" s="119">
        <f>'اسماء العملاء'!A5544</f>
        <v>0</v>
      </c>
      <c r="N7936" s="120"/>
      <c r="O7936" s="58"/>
    </row>
    <row r="7937" spans="13:15" ht="21" customHeight="1" thickBot="1">
      <c r="M7937" s="119">
        <f>'اسماء العملاء'!A5545</f>
        <v>0</v>
      </c>
      <c r="N7937" s="120"/>
      <c r="O7937" s="58"/>
    </row>
    <row r="7938" spans="13:15" ht="21" customHeight="1" thickBot="1">
      <c r="M7938" s="119">
        <f>'اسماء العملاء'!A5546</f>
        <v>0</v>
      </c>
      <c r="N7938" s="120"/>
      <c r="O7938" s="58"/>
    </row>
    <row r="7939" spans="13:15" ht="21" customHeight="1" thickBot="1">
      <c r="M7939" s="119">
        <f>'اسماء العملاء'!A5547</f>
        <v>0</v>
      </c>
      <c r="N7939" s="120"/>
      <c r="O7939" s="58"/>
    </row>
    <row r="7940" spans="13:15" ht="21" customHeight="1" thickBot="1">
      <c r="M7940" s="119">
        <f>'اسماء العملاء'!A5548</f>
        <v>0</v>
      </c>
      <c r="N7940" s="120"/>
      <c r="O7940" s="58"/>
    </row>
    <row r="7941" spans="13:15" ht="21" customHeight="1" thickBot="1">
      <c r="M7941" s="119">
        <f>'اسماء العملاء'!A5549</f>
        <v>0</v>
      </c>
      <c r="N7941" s="120"/>
      <c r="O7941" s="58"/>
    </row>
    <row r="7942" spans="13:15" ht="21" customHeight="1" thickBot="1">
      <c r="M7942" s="119">
        <f>'اسماء العملاء'!A5550</f>
        <v>0</v>
      </c>
      <c r="N7942" s="120"/>
      <c r="O7942" s="58"/>
    </row>
    <row r="7943" spans="13:15" ht="21" customHeight="1" thickBot="1">
      <c r="M7943" s="119">
        <f>'اسماء العملاء'!A5551</f>
        <v>0</v>
      </c>
      <c r="N7943" s="120"/>
      <c r="O7943" s="58"/>
    </row>
    <row r="7944" spans="13:15" ht="21" customHeight="1" thickBot="1">
      <c r="M7944" s="119">
        <f>'اسماء العملاء'!A5552</f>
        <v>0</v>
      </c>
      <c r="N7944" s="120"/>
      <c r="O7944" s="58"/>
    </row>
    <row r="7945" spans="13:15" ht="21" customHeight="1" thickBot="1">
      <c r="M7945" s="119">
        <f>'اسماء العملاء'!A5553</f>
        <v>0</v>
      </c>
      <c r="N7945" s="120"/>
      <c r="O7945" s="58"/>
    </row>
    <row r="7946" spans="13:15" ht="21" customHeight="1" thickBot="1">
      <c r="M7946" s="119">
        <f>'اسماء العملاء'!A5554</f>
        <v>0</v>
      </c>
      <c r="N7946" s="120"/>
      <c r="O7946" s="58"/>
    </row>
    <row r="7947" spans="13:15" ht="21" customHeight="1" thickBot="1">
      <c r="M7947" s="119">
        <f>'اسماء العملاء'!A5555</f>
        <v>0</v>
      </c>
      <c r="N7947" s="120"/>
      <c r="O7947" s="58"/>
    </row>
    <row r="7948" spans="13:15" ht="21" customHeight="1" thickBot="1">
      <c r="M7948" s="119">
        <f>'اسماء العملاء'!A5556</f>
        <v>0</v>
      </c>
      <c r="N7948" s="120"/>
      <c r="O7948" s="58"/>
    </row>
    <row r="7949" spans="13:15" ht="21" customHeight="1" thickBot="1">
      <c r="M7949" s="119">
        <f>'اسماء العملاء'!A5557</f>
        <v>0</v>
      </c>
      <c r="N7949" s="120"/>
      <c r="O7949" s="58"/>
    </row>
    <row r="7950" spans="13:15" ht="21" customHeight="1" thickBot="1">
      <c r="M7950" s="119">
        <f>'اسماء العملاء'!A5558</f>
        <v>0</v>
      </c>
      <c r="N7950" s="120"/>
      <c r="O7950" s="58"/>
    </row>
    <row r="7951" spans="13:15" ht="21" customHeight="1" thickBot="1">
      <c r="M7951" s="119">
        <f>'اسماء العملاء'!A5559</f>
        <v>0</v>
      </c>
      <c r="N7951" s="120"/>
      <c r="O7951" s="58"/>
    </row>
    <row r="7952" spans="13:15" ht="21" customHeight="1" thickBot="1">
      <c r="M7952" s="119">
        <f>'اسماء العملاء'!A5560</f>
        <v>0</v>
      </c>
      <c r="N7952" s="120"/>
      <c r="O7952" s="58"/>
    </row>
    <row r="7953" spans="13:15" ht="21" customHeight="1" thickBot="1">
      <c r="M7953" s="119">
        <f>'اسماء العملاء'!A5561</f>
        <v>0</v>
      </c>
      <c r="N7953" s="120"/>
      <c r="O7953" s="58"/>
    </row>
    <row r="7954" spans="13:15" ht="21" customHeight="1" thickBot="1">
      <c r="M7954" s="119">
        <f>'اسماء العملاء'!A5562</f>
        <v>0</v>
      </c>
      <c r="N7954" s="120"/>
      <c r="O7954" s="58"/>
    </row>
    <row r="7955" spans="13:15" ht="21" customHeight="1" thickBot="1">
      <c r="M7955" s="119">
        <f>'اسماء العملاء'!A5563</f>
        <v>0</v>
      </c>
      <c r="N7955" s="120"/>
      <c r="O7955" s="58"/>
    </row>
    <row r="7956" spans="13:15" ht="21" customHeight="1" thickBot="1">
      <c r="M7956" s="119">
        <f>'اسماء العملاء'!A5564</f>
        <v>0</v>
      </c>
      <c r="N7956" s="120"/>
      <c r="O7956" s="58"/>
    </row>
    <row r="7957" spans="13:15" ht="21" customHeight="1" thickBot="1">
      <c r="M7957" s="119">
        <f>'اسماء العملاء'!A5565</f>
        <v>0</v>
      </c>
      <c r="N7957" s="120"/>
      <c r="O7957" s="58"/>
    </row>
    <row r="7958" spans="13:15" ht="21" customHeight="1" thickBot="1">
      <c r="M7958" s="119">
        <f>'اسماء العملاء'!A5566</f>
        <v>0</v>
      </c>
      <c r="N7958" s="120"/>
      <c r="O7958" s="58"/>
    </row>
    <row r="7959" spans="13:15" ht="21" customHeight="1" thickBot="1">
      <c r="M7959" s="119">
        <f>'اسماء العملاء'!A5567</f>
        <v>0</v>
      </c>
      <c r="N7959" s="120"/>
      <c r="O7959" s="58"/>
    </row>
    <row r="7960" spans="13:15" ht="21" customHeight="1" thickBot="1">
      <c r="M7960" s="119">
        <f>'اسماء العملاء'!A5568</f>
        <v>0</v>
      </c>
      <c r="N7960" s="120"/>
      <c r="O7960" s="58"/>
    </row>
    <row r="7961" spans="13:15" ht="21" customHeight="1" thickBot="1">
      <c r="M7961" s="119">
        <f>'اسماء العملاء'!A5569</f>
        <v>0</v>
      </c>
      <c r="N7961" s="120"/>
      <c r="O7961" s="58"/>
    </row>
    <row r="7962" spans="13:15" ht="21" customHeight="1" thickBot="1">
      <c r="M7962" s="119">
        <f>'اسماء العملاء'!A5570</f>
        <v>0</v>
      </c>
      <c r="N7962" s="120"/>
      <c r="O7962" s="58"/>
    </row>
    <row r="7963" spans="13:15" ht="21" customHeight="1" thickBot="1">
      <c r="M7963" s="119">
        <f>'اسماء العملاء'!A5571</f>
        <v>0</v>
      </c>
      <c r="N7963" s="120"/>
      <c r="O7963" s="58"/>
    </row>
    <row r="7964" spans="13:15" ht="21" customHeight="1" thickBot="1">
      <c r="M7964" s="119">
        <f>'اسماء العملاء'!A5572</f>
        <v>0</v>
      </c>
      <c r="N7964" s="120"/>
      <c r="O7964" s="58"/>
    </row>
    <row r="7965" spans="13:15" ht="21" customHeight="1" thickBot="1">
      <c r="M7965" s="119">
        <f>'اسماء العملاء'!A5573</f>
        <v>0</v>
      </c>
      <c r="N7965" s="120"/>
      <c r="O7965" s="58"/>
    </row>
    <row r="7966" spans="13:15" ht="21" customHeight="1" thickBot="1">
      <c r="M7966" s="119">
        <f>'اسماء العملاء'!A5574</f>
        <v>0</v>
      </c>
      <c r="N7966" s="120"/>
      <c r="O7966" s="58"/>
    </row>
    <row r="7967" spans="13:15" ht="21" customHeight="1" thickBot="1">
      <c r="M7967" s="119">
        <f>'اسماء العملاء'!A5575</f>
        <v>0</v>
      </c>
      <c r="N7967" s="120"/>
      <c r="O7967" s="58"/>
    </row>
    <row r="7968" spans="13:15" ht="21" customHeight="1" thickBot="1">
      <c r="M7968" s="119">
        <f>'اسماء العملاء'!A5576</f>
        <v>0</v>
      </c>
      <c r="N7968" s="120"/>
      <c r="O7968" s="58"/>
    </row>
    <row r="7969" spans="13:15" ht="21" customHeight="1" thickBot="1">
      <c r="M7969" s="119">
        <f>'اسماء العملاء'!A5577</f>
        <v>0</v>
      </c>
      <c r="N7969" s="120"/>
      <c r="O7969" s="58"/>
    </row>
    <row r="7970" spans="13:15" ht="21" customHeight="1" thickBot="1">
      <c r="M7970" s="119">
        <f>'اسماء العملاء'!A5578</f>
        <v>0</v>
      </c>
      <c r="N7970" s="120"/>
      <c r="O7970" s="58"/>
    </row>
    <row r="7971" spans="13:15" ht="21" customHeight="1" thickBot="1">
      <c r="M7971" s="119">
        <f>'اسماء العملاء'!A5579</f>
        <v>0</v>
      </c>
      <c r="N7971" s="120"/>
      <c r="O7971" s="58"/>
    </row>
    <row r="7972" spans="13:15" ht="21" customHeight="1" thickBot="1">
      <c r="M7972" s="119">
        <f>'اسماء العملاء'!A5580</f>
        <v>0</v>
      </c>
      <c r="N7972" s="120"/>
      <c r="O7972" s="58"/>
    </row>
    <row r="7973" spans="13:15" ht="21" customHeight="1" thickBot="1">
      <c r="M7973" s="119">
        <f>'اسماء العملاء'!A5581</f>
        <v>0</v>
      </c>
      <c r="N7973" s="120"/>
      <c r="O7973" s="58"/>
    </row>
    <row r="7974" spans="13:15" ht="21" customHeight="1" thickBot="1">
      <c r="M7974" s="119">
        <f>'اسماء العملاء'!A5582</f>
        <v>0</v>
      </c>
      <c r="N7974" s="120"/>
      <c r="O7974" s="58"/>
    </row>
    <row r="7975" spans="13:15" ht="21" customHeight="1" thickBot="1">
      <c r="M7975" s="119">
        <f>'اسماء العملاء'!A5583</f>
        <v>0</v>
      </c>
      <c r="N7975" s="120"/>
      <c r="O7975" s="58"/>
    </row>
    <row r="7976" spans="13:15" ht="21" customHeight="1" thickBot="1">
      <c r="M7976" s="119">
        <f>'اسماء العملاء'!A5584</f>
        <v>0</v>
      </c>
      <c r="N7976" s="120"/>
      <c r="O7976" s="58"/>
    </row>
    <row r="7977" spans="13:15" ht="21" customHeight="1" thickBot="1">
      <c r="M7977" s="119">
        <f>'اسماء العملاء'!A5585</f>
        <v>0</v>
      </c>
      <c r="N7977" s="120"/>
      <c r="O7977" s="58"/>
    </row>
    <row r="7978" spans="13:15" ht="21" customHeight="1" thickBot="1">
      <c r="M7978" s="119">
        <f>'اسماء العملاء'!A5586</f>
        <v>0</v>
      </c>
      <c r="N7978" s="120"/>
      <c r="O7978" s="58"/>
    </row>
    <row r="7979" spans="13:15" ht="21" customHeight="1" thickBot="1">
      <c r="M7979" s="119">
        <f>'اسماء العملاء'!A5587</f>
        <v>0</v>
      </c>
      <c r="N7979" s="120"/>
      <c r="O7979" s="58"/>
    </row>
    <row r="7980" spans="13:15" ht="21" customHeight="1" thickBot="1">
      <c r="M7980" s="119">
        <f>'اسماء العملاء'!A5588</f>
        <v>0</v>
      </c>
      <c r="N7980" s="120"/>
      <c r="O7980" s="58"/>
    </row>
    <row r="7981" spans="13:15" ht="21" customHeight="1" thickBot="1">
      <c r="M7981" s="119">
        <f>'اسماء العملاء'!A5589</f>
        <v>0</v>
      </c>
      <c r="N7981" s="120"/>
      <c r="O7981" s="58"/>
    </row>
    <row r="7982" spans="13:15" ht="21" customHeight="1" thickBot="1">
      <c r="M7982" s="119">
        <f>'اسماء العملاء'!A5590</f>
        <v>0</v>
      </c>
      <c r="N7982" s="120"/>
      <c r="O7982" s="58"/>
    </row>
    <row r="7983" spans="13:15" ht="21" customHeight="1" thickBot="1">
      <c r="M7983" s="119">
        <f>'اسماء العملاء'!A5591</f>
        <v>0</v>
      </c>
      <c r="N7983" s="120"/>
      <c r="O7983" s="58"/>
    </row>
    <row r="7984" spans="13:15" ht="21" customHeight="1" thickBot="1">
      <c r="M7984" s="119">
        <f>'اسماء العملاء'!A5592</f>
        <v>0</v>
      </c>
      <c r="N7984" s="120"/>
      <c r="O7984" s="58"/>
    </row>
    <row r="7985" spans="13:15" ht="21" customHeight="1" thickBot="1">
      <c r="M7985" s="119">
        <f>'اسماء العملاء'!A5593</f>
        <v>0</v>
      </c>
      <c r="N7985" s="120"/>
      <c r="O7985" s="58"/>
    </row>
    <row r="7986" spans="13:15" ht="21" customHeight="1" thickBot="1">
      <c r="M7986" s="119">
        <f>'اسماء العملاء'!A5594</f>
        <v>0</v>
      </c>
      <c r="N7986" s="120"/>
      <c r="O7986" s="58"/>
    </row>
    <row r="7987" spans="13:15" ht="21" customHeight="1" thickBot="1">
      <c r="M7987" s="119">
        <f>'اسماء العملاء'!A5595</f>
        <v>0</v>
      </c>
      <c r="N7987" s="120"/>
      <c r="O7987" s="58"/>
    </row>
    <row r="7988" spans="13:15" ht="21" customHeight="1" thickBot="1">
      <c r="M7988" s="119">
        <f>'اسماء العملاء'!A5596</f>
        <v>0</v>
      </c>
      <c r="N7988" s="120"/>
      <c r="O7988" s="58"/>
    </row>
    <row r="7989" spans="13:15" ht="21" customHeight="1" thickBot="1">
      <c r="M7989" s="119">
        <f>'اسماء العملاء'!A5597</f>
        <v>0</v>
      </c>
      <c r="N7989" s="120"/>
      <c r="O7989" s="58"/>
    </row>
    <row r="7990" spans="13:15" ht="21" customHeight="1" thickBot="1">
      <c r="M7990" s="119">
        <f>'اسماء العملاء'!A5598</f>
        <v>0</v>
      </c>
      <c r="N7990" s="120"/>
      <c r="O7990" s="58"/>
    </row>
    <row r="7991" spans="13:15" ht="21" customHeight="1" thickBot="1">
      <c r="M7991" s="119">
        <f>'اسماء العملاء'!A5599</f>
        <v>0</v>
      </c>
      <c r="N7991" s="120"/>
      <c r="O7991" s="58"/>
    </row>
    <row r="7992" spans="13:15" ht="21" customHeight="1" thickBot="1">
      <c r="M7992" s="119">
        <f>'اسماء العملاء'!A5600</f>
        <v>0</v>
      </c>
      <c r="N7992" s="120"/>
      <c r="O7992" s="58"/>
    </row>
    <row r="7993" spans="13:15" ht="21" customHeight="1" thickBot="1">
      <c r="M7993" s="119">
        <f>'اسماء العملاء'!A5601</f>
        <v>0</v>
      </c>
      <c r="N7993" s="120"/>
      <c r="O7993" s="58"/>
    </row>
    <row r="7994" spans="13:15" ht="21" customHeight="1" thickBot="1">
      <c r="M7994" s="119">
        <f>'اسماء العملاء'!A5602</f>
        <v>0</v>
      </c>
      <c r="N7994" s="120"/>
      <c r="O7994" s="58"/>
    </row>
    <row r="7995" spans="13:15" ht="21" customHeight="1" thickBot="1">
      <c r="M7995" s="119">
        <f>'اسماء العملاء'!A5603</f>
        <v>0</v>
      </c>
      <c r="N7995" s="120"/>
      <c r="O7995" s="58"/>
    </row>
    <row r="7996" spans="13:15" ht="21" customHeight="1" thickBot="1">
      <c r="M7996" s="119">
        <f>'اسماء العملاء'!A5604</f>
        <v>0</v>
      </c>
      <c r="N7996" s="120"/>
      <c r="O7996" s="58"/>
    </row>
    <row r="7997" spans="13:15" ht="21" customHeight="1" thickBot="1">
      <c r="M7997" s="119">
        <f>'اسماء العملاء'!A5605</f>
        <v>0</v>
      </c>
      <c r="N7997" s="120"/>
      <c r="O7997" s="58"/>
    </row>
    <row r="7998" spans="13:15" ht="21" customHeight="1" thickBot="1">
      <c r="M7998" s="119">
        <f>'اسماء العملاء'!A5606</f>
        <v>0</v>
      </c>
      <c r="N7998" s="120"/>
      <c r="O7998" s="58"/>
    </row>
    <row r="7999" spans="13:15" ht="21" customHeight="1" thickBot="1">
      <c r="M7999" s="119">
        <f>'اسماء العملاء'!A5607</f>
        <v>0</v>
      </c>
      <c r="N7999" s="120"/>
      <c r="O7999" s="58"/>
    </row>
    <row r="8000" spans="13:15" ht="21" customHeight="1" thickBot="1">
      <c r="M8000" s="119">
        <f>'اسماء العملاء'!A5608</f>
        <v>0</v>
      </c>
      <c r="N8000" s="120"/>
      <c r="O8000" s="58"/>
    </row>
    <row r="8001" spans="13:15" ht="21" customHeight="1" thickBot="1">
      <c r="M8001" s="119">
        <f>'اسماء العملاء'!A5609</f>
        <v>0</v>
      </c>
      <c r="N8001" s="120"/>
      <c r="O8001" s="58"/>
    </row>
    <row r="8002" spans="13:15" ht="21" customHeight="1" thickBot="1">
      <c r="M8002" s="119">
        <f>'اسماء العملاء'!A5610</f>
        <v>0</v>
      </c>
      <c r="N8002" s="120"/>
      <c r="O8002" s="58"/>
    </row>
    <row r="8003" spans="13:15" ht="21" customHeight="1" thickBot="1">
      <c r="M8003" s="119">
        <f>'اسماء العملاء'!A5611</f>
        <v>0</v>
      </c>
      <c r="N8003" s="120"/>
      <c r="O8003" s="58"/>
    </row>
    <row r="8004" spans="13:15" ht="21" customHeight="1" thickBot="1">
      <c r="M8004" s="119">
        <f>'اسماء العملاء'!A5612</f>
        <v>0</v>
      </c>
      <c r="N8004" s="120"/>
      <c r="O8004" s="58"/>
    </row>
    <row r="8005" spans="13:15" ht="21" customHeight="1" thickBot="1">
      <c r="M8005" s="119">
        <f>'اسماء العملاء'!A5613</f>
        <v>0</v>
      </c>
      <c r="N8005" s="120"/>
      <c r="O8005" s="58"/>
    </row>
    <row r="8006" spans="13:15" ht="21" customHeight="1" thickBot="1">
      <c r="M8006" s="119">
        <f>'اسماء العملاء'!A5614</f>
        <v>0</v>
      </c>
      <c r="N8006" s="120"/>
      <c r="O8006" s="58"/>
    </row>
    <row r="8007" spans="13:15" ht="21" customHeight="1" thickBot="1">
      <c r="M8007" s="119">
        <f>'اسماء العملاء'!A5615</f>
        <v>0</v>
      </c>
      <c r="N8007" s="120"/>
      <c r="O8007" s="58"/>
    </row>
    <row r="8008" spans="13:15" ht="21" customHeight="1" thickBot="1">
      <c r="M8008" s="119">
        <f>'اسماء العملاء'!A5616</f>
        <v>0</v>
      </c>
      <c r="N8008" s="120"/>
      <c r="O8008" s="58"/>
    </row>
    <row r="8009" spans="13:15" ht="21" customHeight="1" thickBot="1">
      <c r="M8009" s="119">
        <f>'اسماء العملاء'!A5617</f>
        <v>0</v>
      </c>
      <c r="N8009" s="120"/>
      <c r="O8009" s="58"/>
    </row>
    <row r="8010" spans="13:15" ht="21" customHeight="1" thickBot="1">
      <c r="M8010" s="119">
        <f>'اسماء العملاء'!A5618</f>
        <v>0</v>
      </c>
      <c r="N8010" s="120"/>
      <c r="O8010" s="58"/>
    </row>
    <row r="8011" spans="13:15" ht="21" customHeight="1" thickBot="1">
      <c r="M8011" s="119">
        <f>'اسماء العملاء'!A5619</f>
        <v>0</v>
      </c>
      <c r="N8011" s="120"/>
      <c r="O8011" s="58"/>
    </row>
    <row r="8012" spans="13:15" ht="21" customHeight="1" thickBot="1">
      <c r="M8012" s="119">
        <f>'اسماء العملاء'!A5620</f>
        <v>0</v>
      </c>
      <c r="N8012" s="120"/>
      <c r="O8012" s="58"/>
    </row>
    <row r="8013" spans="13:15" ht="21" customHeight="1" thickBot="1">
      <c r="M8013" s="119">
        <f>'اسماء العملاء'!A5621</f>
        <v>0</v>
      </c>
      <c r="N8013" s="120"/>
      <c r="O8013" s="58"/>
    </row>
    <row r="8014" spans="13:15" ht="21" customHeight="1" thickBot="1">
      <c r="M8014" s="119">
        <f>'اسماء العملاء'!A5622</f>
        <v>0</v>
      </c>
      <c r="N8014" s="120"/>
      <c r="O8014" s="58"/>
    </row>
    <row r="8015" spans="13:15" ht="21" customHeight="1" thickBot="1">
      <c r="M8015" s="119">
        <f>'اسماء العملاء'!A5623</f>
        <v>0</v>
      </c>
      <c r="N8015" s="120"/>
      <c r="O8015" s="58"/>
    </row>
    <row r="8016" spans="13:15" ht="21" customHeight="1" thickBot="1">
      <c r="M8016" s="119">
        <f>'اسماء العملاء'!A5624</f>
        <v>0</v>
      </c>
      <c r="N8016" s="120"/>
      <c r="O8016" s="58"/>
    </row>
    <row r="8017" spans="13:15" ht="21" customHeight="1" thickBot="1">
      <c r="M8017" s="119">
        <f>'اسماء العملاء'!A5625</f>
        <v>0</v>
      </c>
      <c r="N8017" s="120"/>
      <c r="O8017" s="58"/>
    </row>
    <row r="8018" spans="13:15" ht="21" customHeight="1" thickBot="1">
      <c r="M8018" s="119">
        <f>'اسماء العملاء'!A5626</f>
        <v>0</v>
      </c>
      <c r="N8018" s="120"/>
      <c r="O8018" s="58"/>
    </row>
    <row r="8019" spans="13:15" ht="21" customHeight="1" thickBot="1">
      <c r="M8019" s="119">
        <f>'اسماء العملاء'!A5627</f>
        <v>0</v>
      </c>
      <c r="N8019" s="120"/>
      <c r="O8019" s="58"/>
    </row>
    <row r="8020" spans="13:15" ht="21" customHeight="1" thickBot="1">
      <c r="M8020" s="119">
        <f>'اسماء العملاء'!A5628</f>
        <v>0</v>
      </c>
      <c r="N8020" s="120"/>
      <c r="O8020" s="58"/>
    </row>
    <row r="8021" spans="13:15" ht="21" customHeight="1" thickBot="1">
      <c r="M8021" s="119">
        <f>'اسماء العملاء'!A5629</f>
        <v>0</v>
      </c>
      <c r="N8021" s="120"/>
      <c r="O8021" s="58"/>
    </row>
    <row r="8022" spans="13:15" ht="21" customHeight="1" thickBot="1">
      <c r="M8022" s="119">
        <f>'اسماء العملاء'!A5630</f>
        <v>0</v>
      </c>
      <c r="N8022" s="120"/>
      <c r="O8022" s="58"/>
    </row>
    <row r="8023" spans="13:15" ht="21" customHeight="1" thickBot="1">
      <c r="M8023" s="119">
        <f>'اسماء العملاء'!A5631</f>
        <v>0</v>
      </c>
      <c r="N8023" s="120"/>
      <c r="O8023" s="58"/>
    </row>
    <row r="8024" spans="13:15" ht="21" customHeight="1" thickBot="1">
      <c r="M8024" s="119">
        <f>'اسماء العملاء'!A5632</f>
        <v>0</v>
      </c>
      <c r="N8024" s="120"/>
      <c r="O8024" s="58"/>
    </row>
    <row r="8025" spans="13:15" ht="21" customHeight="1" thickBot="1">
      <c r="M8025" s="119">
        <f>'اسماء العملاء'!A5633</f>
        <v>0</v>
      </c>
      <c r="N8025" s="120"/>
      <c r="O8025" s="58"/>
    </row>
    <row r="8026" spans="13:15" ht="21" customHeight="1" thickBot="1">
      <c r="M8026" s="119">
        <f>'اسماء العملاء'!A5634</f>
        <v>0</v>
      </c>
      <c r="N8026" s="120"/>
      <c r="O8026" s="58"/>
    </row>
    <row r="8027" spans="13:15" ht="21" customHeight="1" thickBot="1">
      <c r="M8027" s="119">
        <f>'اسماء العملاء'!A5635</f>
        <v>0</v>
      </c>
      <c r="N8027" s="120"/>
      <c r="O8027" s="58"/>
    </row>
    <row r="8028" spans="13:15" ht="21" customHeight="1" thickBot="1">
      <c r="M8028" s="119">
        <f>'اسماء العملاء'!A5636</f>
        <v>0</v>
      </c>
      <c r="N8028" s="120"/>
      <c r="O8028" s="58"/>
    </row>
    <row r="8029" spans="13:15" ht="21" customHeight="1" thickBot="1">
      <c r="M8029" s="119">
        <f>'اسماء العملاء'!A5637</f>
        <v>0</v>
      </c>
      <c r="N8029" s="120"/>
      <c r="O8029" s="58"/>
    </row>
    <row r="8030" spans="13:15" ht="21" customHeight="1" thickBot="1">
      <c r="M8030" s="119">
        <f>'اسماء العملاء'!A5638</f>
        <v>0</v>
      </c>
      <c r="N8030" s="120"/>
      <c r="O8030" s="58"/>
    </row>
    <row r="8031" spans="13:15" ht="21" customHeight="1" thickBot="1">
      <c r="M8031" s="119">
        <f>'اسماء العملاء'!A5639</f>
        <v>0</v>
      </c>
      <c r="N8031" s="120"/>
      <c r="O8031" s="58"/>
    </row>
    <row r="8032" spans="13:15" ht="21" customHeight="1" thickBot="1">
      <c r="M8032" s="119">
        <f>'اسماء العملاء'!A5640</f>
        <v>0</v>
      </c>
      <c r="N8032" s="120"/>
      <c r="O8032" s="58"/>
    </row>
    <row r="8033" spans="13:15" ht="21" customHeight="1" thickBot="1">
      <c r="M8033" s="119">
        <f>'اسماء العملاء'!A5641</f>
        <v>0</v>
      </c>
      <c r="N8033" s="120"/>
      <c r="O8033" s="58"/>
    </row>
    <row r="8034" spans="13:15" ht="21" customHeight="1" thickBot="1">
      <c r="M8034" s="119">
        <f>'اسماء العملاء'!A5642</f>
        <v>0</v>
      </c>
      <c r="N8034" s="120"/>
      <c r="O8034" s="58"/>
    </row>
    <row r="8035" spans="13:15" ht="21" customHeight="1" thickBot="1">
      <c r="M8035" s="119">
        <f>'اسماء العملاء'!A5643</f>
        <v>0</v>
      </c>
      <c r="N8035" s="120"/>
      <c r="O8035" s="58"/>
    </row>
    <row r="8036" spans="13:15" ht="21" customHeight="1" thickBot="1">
      <c r="M8036" s="119">
        <f>'اسماء العملاء'!A5644</f>
        <v>0</v>
      </c>
      <c r="N8036" s="120"/>
      <c r="O8036" s="58"/>
    </row>
    <row r="8037" spans="13:15" ht="21" customHeight="1" thickBot="1">
      <c r="M8037" s="119">
        <f>'اسماء العملاء'!A5645</f>
        <v>0</v>
      </c>
      <c r="N8037" s="120"/>
      <c r="O8037" s="58"/>
    </row>
    <row r="8038" spans="13:15" ht="21" customHeight="1" thickBot="1">
      <c r="M8038" s="119">
        <f>'اسماء العملاء'!A5646</f>
        <v>0</v>
      </c>
      <c r="N8038" s="120"/>
      <c r="O8038" s="58"/>
    </row>
    <row r="8039" spans="13:15" ht="21" customHeight="1" thickBot="1">
      <c r="M8039" s="119">
        <f>'اسماء العملاء'!A5647</f>
        <v>0</v>
      </c>
      <c r="N8039" s="120"/>
      <c r="O8039" s="58"/>
    </row>
    <row r="8040" spans="13:15" ht="21" customHeight="1" thickBot="1">
      <c r="M8040" s="119">
        <f>'اسماء العملاء'!A5648</f>
        <v>0</v>
      </c>
      <c r="N8040" s="120"/>
      <c r="O8040" s="58"/>
    </row>
    <row r="8041" spans="13:15" ht="21" customHeight="1" thickBot="1">
      <c r="M8041" s="119">
        <f>'اسماء العملاء'!A5649</f>
        <v>0</v>
      </c>
      <c r="N8041" s="120"/>
      <c r="O8041" s="58"/>
    </row>
    <row r="8042" spans="13:15" ht="21" customHeight="1" thickBot="1">
      <c r="M8042" s="119">
        <f>'اسماء العملاء'!A5650</f>
        <v>0</v>
      </c>
      <c r="N8042" s="120"/>
      <c r="O8042" s="58"/>
    </row>
    <row r="8043" spans="13:15" ht="21" customHeight="1" thickBot="1">
      <c r="M8043" s="119">
        <f>'اسماء العملاء'!A5651</f>
        <v>0</v>
      </c>
      <c r="N8043" s="120"/>
      <c r="O8043" s="58"/>
    </row>
    <row r="8044" spans="13:15" ht="21" customHeight="1" thickBot="1">
      <c r="M8044" s="119">
        <f>'اسماء العملاء'!A5652</f>
        <v>0</v>
      </c>
      <c r="N8044" s="120"/>
      <c r="O8044" s="58"/>
    </row>
    <row r="8045" spans="13:15" ht="21" customHeight="1" thickBot="1">
      <c r="M8045" s="119">
        <f>'اسماء العملاء'!A5653</f>
        <v>0</v>
      </c>
      <c r="N8045" s="120"/>
      <c r="O8045" s="58"/>
    </row>
    <row r="8046" spans="13:15" ht="21" customHeight="1" thickBot="1">
      <c r="M8046" s="119">
        <f>'اسماء العملاء'!A5654</f>
        <v>0</v>
      </c>
      <c r="N8046" s="120"/>
      <c r="O8046" s="58"/>
    </row>
    <row r="8047" spans="13:15" ht="21" customHeight="1" thickBot="1">
      <c r="M8047" s="119">
        <f>'اسماء العملاء'!A5655</f>
        <v>0</v>
      </c>
      <c r="N8047" s="120"/>
      <c r="O8047" s="58"/>
    </row>
    <row r="8048" spans="13:15" ht="21" customHeight="1" thickBot="1">
      <c r="M8048" s="119">
        <f>'اسماء العملاء'!A5656</f>
        <v>0</v>
      </c>
      <c r="N8048" s="120"/>
      <c r="O8048" s="58"/>
    </row>
    <row r="8049" spans="13:15" ht="21" customHeight="1" thickBot="1">
      <c r="M8049" s="119">
        <f>'اسماء العملاء'!A5657</f>
        <v>0</v>
      </c>
      <c r="N8049" s="120"/>
      <c r="O8049" s="58"/>
    </row>
    <row r="8050" spans="13:15" ht="21" customHeight="1" thickBot="1">
      <c r="M8050" s="119">
        <f>'اسماء العملاء'!A5658</f>
        <v>0</v>
      </c>
      <c r="N8050" s="120"/>
      <c r="O8050" s="58"/>
    </row>
    <row r="8051" spans="13:15" ht="21" customHeight="1" thickBot="1">
      <c r="M8051" s="119">
        <f>'اسماء العملاء'!A5659</f>
        <v>0</v>
      </c>
      <c r="N8051" s="120"/>
      <c r="O8051" s="58"/>
    </row>
    <row r="8052" spans="13:15" ht="21" customHeight="1" thickBot="1">
      <c r="M8052" s="119">
        <f>'اسماء العملاء'!A5660</f>
        <v>0</v>
      </c>
      <c r="N8052" s="120"/>
      <c r="O8052" s="58"/>
    </row>
    <row r="8053" spans="13:15" ht="21" customHeight="1" thickBot="1">
      <c r="M8053" s="119">
        <f>'اسماء العملاء'!A5661</f>
        <v>0</v>
      </c>
      <c r="N8053" s="120"/>
      <c r="O8053" s="58"/>
    </row>
    <row r="8054" spans="13:15" ht="21" customHeight="1" thickBot="1">
      <c r="M8054" s="119">
        <f>'اسماء العملاء'!A5662</f>
        <v>0</v>
      </c>
      <c r="N8054" s="120"/>
      <c r="O8054" s="58"/>
    </row>
    <row r="8055" spans="13:15" ht="21" customHeight="1" thickBot="1">
      <c r="M8055" s="119">
        <f>'اسماء العملاء'!A5663</f>
        <v>0</v>
      </c>
      <c r="N8055" s="120"/>
      <c r="O8055" s="58"/>
    </row>
    <row r="8056" spans="13:15" ht="21" customHeight="1" thickBot="1">
      <c r="M8056" s="119">
        <f>'اسماء العملاء'!A5664</f>
        <v>0</v>
      </c>
      <c r="N8056" s="120"/>
      <c r="O8056" s="58"/>
    </row>
    <row r="8057" spans="13:15" ht="21" customHeight="1" thickBot="1">
      <c r="M8057" s="119">
        <f>'اسماء العملاء'!A5665</f>
        <v>0</v>
      </c>
      <c r="N8057" s="120"/>
      <c r="O8057" s="58"/>
    </row>
    <row r="8058" spans="13:15" ht="21" customHeight="1" thickBot="1">
      <c r="M8058" s="119">
        <f>'اسماء العملاء'!A5666</f>
        <v>0</v>
      </c>
      <c r="N8058" s="120"/>
      <c r="O8058" s="58"/>
    </row>
    <row r="8059" spans="13:15" ht="21" customHeight="1" thickBot="1">
      <c r="M8059" s="119">
        <f>'اسماء العملاء'!A5667</f>
        <v>0</v>
      </c>
      <c r="N8059" s="120"/>
      <c r="O8059" s="58"/>
    </row>
    <row r="8060" spans="13:15" ht="21" customHeight="1" thickBot="1">
      <c r="M8060" s="119">
        <f>'اسماء العملاء'!A5668</f>
        <v>0</v>
      </c>
      <c r="N8060" s="120"/>
      <c r="O8060" s="58"/>
    </row>
    <row r="8061" spans="13:15" ht="21" customHeight="1" thickBot="1">
      <c r="M8061" s="119">
        <f>'اسماء العملاء'!A5669</f>
        <v>0</v>
      </c>
      <c r="N8061" s="120"/>
      <c r="O8061" s="58"/>
    </row>
    <row r="8062" spans="13:15" ht="21" customHeight="1" thickBot="1">
      <c r="M8062" s="119">
        <f>'اسماء العملاء'!A5670</f>
        <v>0</v>
      </c>
      <c r="N8062" s="120"/>
      <c r="O8062" s="58"/>
    </row>
    <row r="8063" spans="13:15" ht="21" customHeight="1" thickBot="1">
      <c r="M8063" s="119">
        <f>'اسماء العملاء'!A5671</f>
        <v>0</v>
      </c>
      <c r="N8063" s="120"/>
      <c r="O8063" s="58"/>
    </row>
    <row r="8064" spans="13:15" ht="21" customHeight="1" thickBot="1">
      <c r="M8064" s="119">
        <f>'اسماء العملاء'!A5672</f>
        <v>0</v>
      </c>
      <c r="N8064" s="120"/>
      <c r="O8064" s="58"/>
    </row>
    <row r="8065" spans="13:15" ht="21" customHeight="1" thickBot="1">
      <c r="M8065" s="119">
        <f>'اسماء العملاء'!A5673</f>
        <v>0</v>
      </c>
      <c r="N8065" s="120"/>
      <c r="O8065" s="58"/>
    </row>
    <row r="8066" spans="13:15" ht="21" customHeight="1" thickBot="1">
      <c r="M8066" s="119">
        <f>'اسماء العملاء'!A5674</f>
        <v>0</v>
      </c>
      <c r="N8066" s="120"/>
      <c r="O8066" s="58"/>
    </row>
    <row r="8067" spans="13:15" ht="21" customHeight="1" thickBot="1">
      <c r="M8067" s="119">
        <f>'اسماء العملاء'!A5675</f>
        <v>0</v>
      </c>
      <c r="N8067" s="120"/>
      <c r="O8067" s="58"/>
    </row>
    <row r="8068" spans="13:15" ht="21" customHeight="1" thickBot="1">
      <c r="M8068" s="119">
        <f>'اسماء العملاء'!A5676</f>
        <v>0</v>
      </c>
      <c r="N8068" s="120"/>
      <c r="O8068" s="58"/>
    </row>
    <row r="8069" spans="13:15" ht="21" customHeight="1" thickBot="1">
      <c r="M8069" s="119">
        <f>'اسماء العملاء'!A5677</f>
        <v>0</v>
      </c>
      <c r="N8069" s="120"/>
      <c r="O8069" s="58"/>
    </row>
    <row r="8070" spans="13:15" ht="21" customHeight="1" thickBot="1">
      <c r="M8070" s="119">
        <f>'اسماء العملاء'!A5678</f>
        <v>0</v>
      </c>
      <c r="N8070" s="120"/>
      <c r="O8070" s="58"/>
    </row>
    <row r="8071" spans="13:15" ht="21" customHeight="1" thickBot="1">
      <c r="M8071" s="119">
        <f>'اسماء العملاء'!A5679</f>
        <v>0</v>
      </c>
      <c r="N8071" s="120"/>
      <c r="O8071" s="58"/>
    </row>
    <row r="8072" spans="13:15" ht="21" customHeight="1" thickBot="1">
      <c r="M8072" s="119">
        <f>'اسماء العملاء'!A5680</f>
        <v>0</v>
      </c>
      <c r="N8072" s="120"/>
      <c r="O8072" s="58"/>
    </row>
    <row r="8073" spans="13:15" ht="21" customHeight="1" thickBot="1">
      <c r="M8073" s="119">
        <f>'اسماء العملاء'!A5681</f>
        <v>0</v>
      </c>
      <c r="N8073" s="120"/>
      <c r="O8073" s="58"/>
    </row>
    <row r="8074" spans="13:15" ht="21" customHeight="1" thickBot="1">
      <c r="M8074" s="119">
        <f>'اسماء العملاء'!A5682</f>
        <v>0</v>
      </c>
      <c r="N8074" s="120"/>
      <c r="O8074" s="58"/>
    </row>
    <row r="8075" spans="13:15" ht="21" customHeight="1" thickBot="1">
      <c r="M8075" s="119">
        <f>'اسماء العملاء'!A5683</f>
        <v>0</v>
      </c>
      <c r="N8075" s="120"/>
      <c r="O8075" s="58"/>
    </row>
    <row r="8076" spans="13:15" ht="21" customHeight="1" thickBot="1">
      <c r="M8076" s="119">
        <f>'اسماء العملاء'!A5684</f>
        <v>0</v>
      </c>
      <c r="N8076" s="120"/>
      <c r="O8076" s="58"/>
    </row>
    <row r="8077" spans="13:15" ht="21" customHeight="1" thickBot="1">
      <c r="M8077" s="119">
        <f>'اسماء العملاء'!A5685</f>
        <v>0</v>
      </c>
      <c r="N8077" s="120"/>
      <c r="O8077" s="58"/>
    </row>
    <row r="8078" spans="13:15" ht="21" customHeight="1" thickBot="1">
      <c r="M8078" s="119">
        <f>'اسماء العملاء'!A5686</f>
        <v>0</v>
      </c>
      <c r="N8078" s="120"/>
      <c r="O8078" s="58"/>
    </row>
    <row r="8079" spans="13:15" ht="21" customHeight="1" thickBot="1">
      <c r="M8079" s="119">
        <f>'اسماء العملاء'!A5687</f>
        <v>0</v>
      </c>
      <c r="N8079" s="120"/>
      <c r="O8079" s="58"/>
    </row>
    <row r="8080" spans="13:15" ht="21" customHeight="1" thickBot="1">
      <c r="M8080" s="119">
        <f>'اسماء العملاء'!A5688</f>
        <v>0</v>
      </c>
      <c r="N8080" s="120"/>
      <c r="O8080" s="58"/>
    </row>
    <row r="8081" spans="13:15" ht="21" customHeight="1" thickBot="1">
      <c r="M8081" s="119">
        <f>'اسماء العملاء'!A5689</f>
        <v>0</v>
      </c>
      <c r="N8081" s="120"/>
      <c r="O8081" s="58"/>
    </row>
    <row r="8082" spans="13:15" ht="21" customHeight="1" thickBot="1">
      <c r="M8082" s="119">
        <f>'اسماء العملاء'!A5690</f>
        <v>0</v>
      </c>
      <c r="N8082" s="120"/>
      <c r="O8082" s="58"/>
    </row>
    <row r="8083" spans="13:15" ht="21" customHeight="1" thickBot="1">
      <c r="M8083" s="119">
        <f>'اسماء العملاء'!A5691</f>
        <v>0</v>
      </c>
      <c r="N8083" s="120"/>
      <c r="O8083" s="58"/>
    </row>
    <row r="8084" spans="13:15" ht="21" customHeight="1" thickBot="1">
      <c r="M8084" s="119">
        <f>'اسماء العملاء'!A5692</f>
        <v>0</v>
      </c>
      <c r="N8084" s="120"/>
      <c r="O8084" s="58"/>
    </row>
    <row r="8085" spans="13:15" ht="21" customHeight="1" thickBot="1">
      <c r="M8085" s="119">
        <f>'اسماء العملاء'!A5693</f>
        <v>0</v>
      </c>
      <c r="N8085" s="120"/>
      <c r="O8085" s="58"/>
    </row>
    <row r="8086" spans="13:15" ht="21" customHeight="1" thickBot="1">
      <c r="M8086" s="119">
        <f>'اسماء العملاء'!A5694</f>
        <v>0</v>
      </c>
      <c r="N8086" s="120"/>
      <c r="O8086" s="58"/>
    </row>
    <row r="8087" spans="13:15" ht="21" customHeight="1" thickBot="1">
      <c r="M8087" s="119">
        <f>'اسماء العملاء'!A5695</f>
        <v>0</v>
      </c>
      <c r="N8087" s="120"/>
      <c r="O8087" s="58"/>
    </row>
    <row r="8088" spans="13:15" ht="21" customHeight="1" thickBot="1">
      <c r="M8088" s="119">
        <f>'اسماء العملاء'!A5696</f>
        <v>0</v>
      </c>
      <c r="N8088" s="120"/>
      <c r="O8088" s="58"/>
    </row>
    <row r="8089" spans="13:15" ht="21" customHeight="1" thickBot="1">
      <c r="M8089" s="119">
        <f>'اسماء العملاء'!A5697</f>
        <v>0</v>
      </c>
      <c r="N8089" s="120"/>
      <c r="O8089" s="58"/>
    </row>
    <row r="8090" spans="13:15" ht="21" customHeight="1" thickBot="1">
      <c r="M8090" s="119">
        <f>'اسماء العملاء'!A5698</f>
        <v>0</v>
      </c>
      <c r="N8090" s="120"/>
      <c r="O8090" s="58"/>
    </row>
    <row r="8091" spans="13:15" ht="21" customHeight="1" thickBot="1">
      <c r="M8091" s="119">
        <f>'اسماء العملاء'!A5699</f>
        <v>0</v>
      </c>
      <c r="N8091" s="120"/>
      <c r="O8091" s="58"/>
    </row>
    <row r="8092" spans="13:15" ht="21" customHeight="1" thickBot="1">
      <c r="M8092" s="119">
        <f>'اسماء العملاء'!A5700</f>
        <v>0</v>
      </c>
      <c r="N8092" s="120"/>
      <c r="O8092" s="58"/>
    </row>
    <row r="8093" spans="13:15" ht="21" customHeight="1" thickBot="1">
      <c r="M8093" s="119">
        <f>'اسماء العملاء'!A5701</f>
        <v>0</v>
      </c>
      <c r="N8093" s="120"/>
      <c r="O8093" s="58"/>
    </row>
    <row r="8094" spans="13:15" ht="21" customHeight="1" thickBot="1">
      <c r="M8094" s="119">
        <f>'اسماء العملاء'!A5702</f>
        <v>0</v>
      </c>
      <c r="N8094" s="120"/>
      <c r="O8094" s="58"/>
    </row>
    <row r="8095" spans="13:15" ht="21" customHeight="1" thickBot="1">
      <c r="M8095" s="119">
        <f>'اسماء العملاء'!A5703</f>
        <v>0</v>
      </c>
      <c r="N8095" s="120"/>
      <c r="O8095" s="58"/>
    </row>
    <row r="8096" spans="13:15" ht="21" customHeight="1" thickBot="1">
      <c r="M8096" s="119">
        <f>'اسماء العملاء'!A5704</f>
        <v>0</v>
      </c>
      <c r="N8096" s="120"/>
      <c r="O8096" s="58"/>
    </row>
    <row r="8097" spans="13:15" ht="21" customHeight="1" thickBot="1">
      <c r="M8097" s="119">
        <f>'اسماء العملاء'!A5705</f>
        <v>0</v>
      </c>
      <c r="N8097" s="120"/>
      <c r="O8097" s="58"/>
    </row>
    <row r="8098" spans="13:15" ht="21" customHeight="1" thickBot="1">
      <c r="M8098" s="119">
        <f>'اسماء العملاء'!A5706</f>
        <v>0</v>
      </c>
      <c r="N8098" s="120"/>
      <c r="O8098" s="58"/>
    </row>
    <row r="8099" spans="13:15" ht="21" customHeight="1" thickBot="1">
      <c r="M8099" s="119">
        <f>'اسماء العملاء'!A5707</f>
        <v>0</v>
      </c>
      <c r="N8099" s="120"/>
      <c r="O8099" s="58"/>
    </row>
    <row r="8100" spans="13:15" ht="21" customHeight="1" thickBot="1">
      <c r="M8100" s="119">
        <f>'اسماء العملاء'!A5708</f>
        <v>0</v>
      </c>
      <c r="N8100" s="120"/>
      <c r="O8100" s="58"/>
    </row>
    <row r="8101" spans="13:15" ht="21" customHeight="1" thickBot="1">
      <c r="M8101" s="119">
        <f>'اسماء العملاء'!A5709</f>
        <v>0</v>
      </c>
      <c r="N8101" s="120"/>
      <c r="O8101" s="58"/>
    </row>
    <row r="8102" spans="13:15" ht="21" customHeight="1" thickBot="1">
      <c r="M8102" s="119">
        <f>'اسماء العملاء'!A5710</f>
        <v>0</v>
      </c>
      <c r="N8102" s="120"/>
      <c r="O8102" s="58"/>
    </row>
    <row r="8103" spans="13:15" ht="21" customHeight="1" thickBot="1">
      <c r="M8103" s="119">
        <f>'اسماء العملاء'!A5711</f>
        <v>0</v>
      </c>
      <c r="N8103" s="120"/>
      <c r="O8103" s="58"/>
    </row>
    <row r="8104" spans="13:15" ht="21" customHeight="1" thickBot="1">
      <c r="M8104" s="119">
        <f>'اسماء العملاء'!A5712</f>
        <v>0</v>
      </c>
      <c r="N8104" s="120"/>
      <c r="O8104" s="58"/>
    </row>
    <row r="8105" spans="13:15" ht="21" customHeight="1" thickBot="1">
      <c r="M8105" s="119">
        <f>'اسماء العملاء'!A5713</f>
        <v>0</v>
      </c>
      <c r="N8105" s="120"/>
      <c r="O8105" s="58"/>
    </row>
    <row r="8106" spans="13:15" ht="21" customHeight="1" thickBot="1">
      <c r="M8106" s="119">
        <f>'اسماء العملاء'!A5714</f>
        <v>0</v>
      </c>
      <c r="N8106" s="120"/>
      <c r="O8106" s="58"/>
    </row>
    <row r="8107" spans="13:15" ht="21" customHeight="1" thickBot="1">
      <c r="M8107" s="119">
        <f>'اسماء العملاء'!A5715</f>
        <v>0</v>
      </c>
      <c r="N8107" s="120"/>
      <c r="O8107" s="58"/>
    </row>
    <row r="8108" spans="13:15" ht="21" customHeight="1" thickBot="1">
      <c r="M8108" s="119">
        <f>'اسماء العملاء'!A5716</f>
        <v>0</v>
      </c>
      <c r="N8108" s="120"/>
      <c r="O8108" s="58"/>
    </row>
    <row r="8109" spans="13:15" ht="21" customHeight="1" thickBot="1">
      <c r="M8109" s="119">
        <f>'اسماء العملاء'!A5717</f>
        <v>0</v>
      </c>
      <c r="N8109" s="120"/>
      <c r="O8109" s="58"/>
    </row>
    <row r="8110" spans="13:15" ht="21" customHeight="1" thickBot="1">
      <c r="M8110" s="119">
        <f>'اسماء العملاء'!A5718</f>
        <v>0</v>
      </c>
      <c r="N8110" s="120"/>
      <c r="O8110" s="58"/>
    </row>
    <row r="8111" spans="13:15" ht="21" customHeight="1" thickBot="1">
      <c r="M8111" s="119">
        <f>'اسماء العملاء'!A5719</f>
        <v>0</v>
      </c>
      <c r="N8111" s="120"/>
      <c r="O8111" s="58"/>
    </row>
    <row r="8112" spans="13:15" ht="21" customHeight="1" thickBot="1">
      <c r="M8112" s="119">
        <f>'اسماء العملاء'!A5720</f>
        <v>0</v>
      </c>
      <c r="N8112" s="120"/>
      <c r="O8112" s="58"/>
    </row>
    <row r="8113" spans="13:15" ht="21" customHeight="1" thickBot="1">
      <c r="M8113" s="119">
        <f>'اسماء العملاء'!A5721</f>
        <v>0</v>
      </c>
      <c r="N8113" s="120"/>
      <c r="O8113" s="58"/>
    </row>
    <row r="8114" spans="13:15" ht="21" customHeight="1" thickBot="1">
      <c r="M8114" s="119">
        <f>'اسماء العملاء'!A5722</f>
        <v>0</v>
      </c>
      <c r="N8114" s="120"/>
      <c r="O8114" s="58"/>
    </row>
    <row r="8115" spans="13:15" ht="21" customHeight="1" thickBot="1">
      <c r="M8115" s="119">
        <f>'اسماء العملاء'!A5723</f>
        <v>0</v>
      </c>
      <c r="N8115" s="120"/>
      <c r="O8115" s="58"/>
    </row>
    <row r="8116" spans="13:15" ht="21" customHeight="1" thickBot="1">
      <c r="M8116" s="119">
        <f>'اسماء العملاء'!A5724</f>
        <v>0</v>
      </c>
      <c r="N8116" s="120"/>
      <c r="O8116" s="58"/>
    </row>
    <row r="8117" spans="13:15" ht="21" customHeight="1" thickBot="1">
      <c r="M8117" s="119">
        <f>'اسماء العملاء'!A5725</f>
        <v>0</v>
      </c>
      <c r="N8117" s="120"/>
      <c r="O8117" s="58"/>
    </row>
    <row r="8118" spans="13:15" ht="21" customHeight="1" thickBot="1">
      <c r="M8118" s="119">
        <f>'اسماء العملاء'!A5726</f>
        <v>0</v>
      </c>
      <c r="N8118" s="120"/>
      <c r="O8118" s="58"/>
    </row>
    <row r="8119" spans="13:15" ht="21" customHeight="1" thickBot="1">
      <c r="M8119" s="119">
        <f>'اسماء العملاء'!A5727</f>
        <v>0</v>
      </c>
      <c r="N8119" s="120"/>
      <c r="O8119" s="58"/>
    </row>
    <row r="8120" spans="13:15" ht="21" customHeight="1" thickBot="1">
      <c r="M8120" s="119">
        <f>'اسماء العملاء'!A5728</f>
        <v>0</v>
      </c>
      <c r="N8120" s="120"/>
      <c r="O8120" s="58"/>
    </row>
    <row r="8121" spans="13:15" ht="21" customHeight="1" thickBot="1">
      <c r="M8121" s="119">
        <f>'اسماء العملاء'!A5729</f>
        <v>0</v>
      </c>
      <c r="N8121" s="120"/>
      <c r="O8121" s="58"/>
    </row>
    <row r="8122" spans="13:15" ht="21" customHeight="1" thickBot="1">
      <c r="M8122" s="119">
        <f>'اسماء العملاء'!A5730</f>
        <v>0</v>
      </c>
      <c r="N8122" s="120"/>
      <c r="O8122" s="58"/>
    </row>
    <row r="8123" spans="13:15" ht="21" customHeight="1" thickBot="1">
      <c r="M8123" s="119">
        <f>'اسماء العملاء'!A5731</f>
        <v>0</v>
      </c>
      <c r="N8123" s="120"/>
      <c r="O8123" s="58"/>
    </row>
    <row r="8124" spans="13:15" ht="21" customHeight="1" thickBot="1">
      <c r="M8124" s="119">
        <f>'اسماء العملاء'!A5732</f>
        <v>0</v>
      </c>
      <c r="N8124" s="120"/>
      <c r="O8124" s="58"/>
    </row>
    <row r="8125" spans="13:15" ht="21" customHeight="1" thickBot="1">
      <c r="M8125" s="119">
        <f>'اسماء العملاء'!A5733</f>
        <v>0</v>
      </c>
      <c r="N8125" s="120"/>
      <c r="O8125" s="58"/>
    </row>
    <row r="8126" spans="13:15" ht="21" customHeight="1" thickBot="1">
      <c r="M8126" s="119">
        <f>'اسماء العملاء'!A5734</f>
        <v>0</v>
      </c>
      <c r="N8126" s="120"/>
      <c r="O8126" s="58"/>
    </row>
    <row r="8127" spans="13:15" ht="21" customHeight="1" thickBot="1">
      <c r="M8127" s="119">
        <f>'اسماء العملاء'!A5735</f>
        <v>0</v>
      </c>
      <c r="N8127" s="120"/>
      <c r="O8127" s="58"/>
    </row>
    <row r="8128" spans="13:15" ht="21" customHeight="1" thickBot="1">
      <c r="M8128" s="119">
        <f>'اسماء العملاء'!A5736</f>
        <v>0</v>
      </c>
      <c r="N8128" s="120"/>
      <c r="O8128" s="58"/>
    </row>
    <row r="8129" spans="13:15" ht="21" customHeight="1" thickBot="1">
      <c r="M8129" s="119">
        <f>'اسماء العملاء'!A5737</f>
        <v>0</v>
      </c>
      <c r="N8129" s="120"/>
      <c r="O8129" s="58"/>
    </row>
    <row r="8130" spans="13:15" ht="21" customHeight="1" thickBot="1">
      <c r="M8130" s="119">
        <f>'اسماء العملاء'!A5738</f>
        <v>0</v>
      </c>
      <c r="N8130" s="120"/>
      <c r="O8130" s="58"/>
    </row>
    <row r="8131" spans="13:15" ht="21" customHeight="1" thickBot="1">
      <c r="M8131" s="119">
        <f>'اسماء العملاء'!A5739</f>
        <v>0</v>
      </c>
      <c r="N8131" s="120"/>
      <c r="O8131" s="58"/>
    </row>
    <row r="8132" spans="13:15" ht="21" customHeight="1" thickBot="1">
      <c r="M8132" s="119">
        <f>'اسماء العملاء'!A5740</f>
        <v>0</v>
      </c>
      <c r="N8132" s="120"/>
      <c r="O8132" s="58"/>
    </row>
    <row r="8133" spans="13:15" ht="21" customHeight="1" thickBot="1">
      <c r="M8133" s="119">
        <f>'اسماء العملاء'!A5741</f>
        <v>0</v>
      </c>
      <c r="N8133" s="120"/>
      <c r="O8133" s="58"/>
    </row>
    <row r="8134" spans="13:15" ht="21" customHeight="1" thickBot="1">
      <c r="M8134" s="119">
        <f>'اسماء العملاء'!A5742</f>
        <v>0</v>
      </c>
      <c r="N8134" s="120"/>
      <c r="O8134" s="58"/>
    </row>
    <row r="8135" spans="13:15" ht="21" customHeight="1" thickBot="1">
      <c r="M8135" s="119">
        <f>'اسماء العملاء'!A5743</f>
        <v>0</v>
      </c>
      <c r="N8135" s="120"/>
      <c r="O8135" s="58"/>
    </row>
    <row r="8136" spans="13:15" ht="21" customHeight="1" thickBot="1">
      <c r="M8136" s="119">
        <f>'اسماء العملاء'!A5744</f>
        <v>0</v>
      </c>
      <c r="N8136" s="120"/>
      <c r="O8136" s="58"/>
    </row>
    <row r="8137" spans="13:15" ht="21" customHeight="1" thickBot="1">
      <c r="M8137" s="119">
        <f>'اسماء العملاء'!A5745</f>
        <v>0</v>
      </c>
      <c r="N8137" s="120"/>
      <c r="O8137" s="58"/>
    </row>
    <row r="8138" spans="13:15" ht="21" customHeight="1" thickBot="1">
      <c r="M8138" s="119">
        <f>'اسماء العملاء'!A5746</f>
        <v>0</v>
      </c>
      <c r="N8138" s="120"/>
      <c r="O8138" s="58"/>
    </row>
    <row r="8139" spans="13:15" ht="21" customHeight="1" thickBot="1">
      <c r="M8139" s="119">
        <f>'اسماء العملاء'!A5747</f>
        <v>0</v>
      </c>
      <c r="N8139" s="120"/>
      <c r="O8139" s="58"/>
    </row>
    <row r="8140" spans="13:15" ht="21" customHeight="1" thickBot="1">
      <c r="M8140" s="119">
        <f>'اسماء العملاء'!A5748</f>
        <v>0</v>
      </c>
      <c r="N8140" s="120"/>
      <c r="O8140" s="58"/>
    </row>
    <row r="8141" spans="13:15" ht="21" customHeight="1" thickBot="1">
      <c r="M8141" s="119">
        <f>'اسماء العملاء'!A5749</f>
        <v>0</v>
      </c>
      <c r="N8141" s="120"/>
      <c r="O8141" s="58"/>
    </row>
    <row r="8142" spans="13:15" ht="21" customHeight="1" thickBot="1">
      <c r="M8142" s="119">
        <f>'اسماء العملاء'!A5750</f>
        <v>0</v>
      </c>
      <c r="N8142" s="120"/>
      <c r="O8142" s="58"/>
    </row>
    <row r="8143" spans="13:15" ht="21" customHeight="1" thickBot="1">
      <c r="M8143" s="119">
        <f>'اسماء العملاء'!A5751</f>
        <v>0</v>
      </c>
      <c r="N8143" s="120"/>
      <c r="O8143" s="58"/>
    </row>
    <row r="8144" spans="13:15" ht="21" customHeight="1" thickBot="1">
      <c r="M8144" s="119">
        <f>'اسماء العملاء'!A5752</f>
        <v>0</v>
      </c>
      <c r="N8144" s="120"/>
      <c r="O8144" s="58"/>
    </row>
    <row r="8145" spans="13:15" ht="21" customHeight="1" thickBot="1">
      <c r="M8145" s="119">
        <f>'اسماء العملاء'!A5753</f>
        <v>0</v>
      </c>
      <c r="N8145" s="120"/>
      <c r="O8145" s="58"/>
    </row>
    <row r="8146" spans="13:15" ht="21" customHeight="1" thickBot="1">
      <c r="M8146" s="119">
        <f>'اسماء العملاء'!A5754</f>
        <v>0</v>
      </c>
      <c r="N8146" s="120"/>
      <c r="O8146" s="58"/>
    </row>
    <row r="8147" spans="13:15" ht="21" customHeight="1" thickBot="1">
      <c r="M8147" s="119">
        <f>'اسماء العملاء'!A5755</f>
        <v>0</v>
      </c>
      <c r="N8147" s="120"/>
      <c r="O8147" s="58"/>
    </row>
    <row r="8148" spans="13:15" ht="21" customHeight="1" thickBot="1">
      <c r="M8148" s="119">
        <f>'اسماء العملاء'!A5756</f>
        <v>0</v>
      </c>
      <c r="N8148" s="120"/>
      <c r="O8148" s="58"/>
    </row>
    <row r="8149" spans="13:15" ht="21" customHeight="1" thickBot="1">
      <c r="M8149" s="119">
        <f>'اسماء العملاء'!A5757</f>
        <v>0</v>
      </c>
      <c r="N8149" s="120"/>
      <c r="O8149" s="58"/>
    </row>
    <row r="8150" spans="13:15" ht="21" customHeight="1" thickBot="1">
      <c r="M8150" s="119">
        <f>'اسماء العملاء'!A5758</f>
        <v>0</v>
      </c>
      <c r="N8150" s="120"/>
      <c r="O8150" s="58"/>
    </row>
    <row r="8151" spans="13:15" ht="21" customHeight="1" thickBot="1">
      <c r="M8151" s="119">
        <f>'اسماء العملاء'!A5759</f>
        <v>0</v>
      </c>
      <c r="N8151" s="120"/>
      <c r="O8151" s="58"/>
    </row>
    <row r="8152" spans="13:15" ht="21" customHeight="1" thickBot="1">
      <c r="M8152" s="119">
        <f>'اسماء العملاء'!A5760</f>
        <v>0</v>
      </c>
      <c r="N8152" s="120"/>
      <c r="O8152" s="58"/>
    </row>
    <row r="8153" spans="13:15" ht="21" customHeight="1" thickBot="1">
      <c r="M8153" s="119">
        <f>'اسماء العملاء'!A5761</f>
        <v>0</v>
      </c>
      <c r="N8153" s="120"/>
      <c r="O8153" s="58"/>
    </row>
    <row r="8154" spans="13:15" ht="21" customHeight="1" thickBot="1">
      <c r="M8154" s="119">
        <f>'اسماء العملاء'!A5762</f>
        <v>0</v>
      </c>
      <c r="N8154" s="120"/>
      <c r="O8154" s="58"/>
    </row>
    <row r="8155" spans="13:15" ht="21" customHeight="1" thickBot="1">
      <c r="M8155" s="119">
        <f>'اسماء العملاء'!A5763</f>
        <v>0</v>
      </c>
      <c r="N8155" s="120"/>
      <c r="O8155" s="58"/>
    </row>
    <row r="8156" spans="13:15" ht="21" customHeight="1" thickBot="1">
      <c r="M8156" s="119">
        <f>'اسماء العملاء'!A5764</f>
        <v>0</v>
      </c>
      <c r="N8156" s="120"/>
      <c r="O8156" s="58"/>
    </row>
    <row r="8157" spans="13:15" ht="21" customHeight="1" thickBot="1">
      <c r="M8157" s="119">
        <f>'اسماء العملاء'!A5765</f>
        <v>0</v>
      </c>
      <c r="N8157" s="120"/>
      <c r="O8157" s="58"/>
    </row>
    <row r="8158" spans="13:15" ht="21" customHeight="1" thickBot="1">
      <c r="M8158" s="119">
        <f>'اسماء العملاء'!A5766</f>
        <v>0</v>
      </c>
      <c r="N8158" s="120"/>
      <c r="O8158" s="58"/>
    </row>
    <row r="8159" spans="13:15" ht="21" customHeight="1" thickBot="1">
      <c r="M8159" s="119">
        <f>'اسماء العملاء'!A5767</f>
        <v>0</v>
      </c>
      <c r="N8159" s="120"/>
      <c r="O8159" s="58"/>
    </row>
    <row r="8160" spans="13:15" ht="21" customHeight="1" thickBot="1">
      <c r="M8160" s="119">
        <f>'اسماء العملاء'!A5768</f>
        <v>0</v>
      </c>
      <c r="N8160" s="120"/>
      <c r="O8160" s="58"/>
    </row>
    <row r="8161" spans="13:15" ht="21" customHeight="1" thickBot="1">
      <c r="M8161" s="119">
        <f>'اسماء العملاء'!A5769</f>
        <v>0</v>
      </c>
      <c r="N8161" s="120"/>
      <c r="O8161" s="58"/>
    </row>
    <row r="8162" spans="13:15" ht="21" customHeight="1" thickBot="1">
      <c r="M8162" s="119">
        <f>'اسماء العملاء'!A5770</f>
        <v>0</v>
      </c>
      <c r="N8162" s="120"/>
      <c r="O8162" s="58"/>
    </row>
    <row r="8163" spans="13:15" ht="21" customHeight="1" thickBot="1">
      <c r="M8163" s="119">
        <f>'اسماء العملاء'!A5771</f>
        <v>0</v>
      </c>
      <c r="N8163" s="120"/>
      <c r="O8163" s="58"/>
    </row>
    <row r="8164" spans="13:15" ht="21" customHeight="1" thickBot="1">
      <c r="M8164" s="119">
        <f>'اسماء العملاء'!A5772</f>
        <v>0</v>
      </c>
      <c r="N8164" s="120"/>
      <c r="O8164" s="58"/>
    </row>
    <row r="8165" spans="13:15" ht="21" customHeight="1" thickBot="1">
      <c r="M8165" s="119">
        <f>'اسماء العملاء'!A5773</f>
        <v>0</v>
      </c>
      <c r="N8165" s="120"/>
      <c r="O8165" s="58"/>
    </row>
    <row r="8166" spans="13:15" ht="21" customHeight="1" thickBot="1">
      <c r="M8166" s="119">
        <f>'اسماء العملاء'!A5774</f>
        <v>0</v>
      </c>
      <c r="N8166" s="120"/>
      <c r="O8166" s="58"/>
    </row>
    <row r="8167" spans="13:15" ht="21" customHeight="1" thickBot="1">
      <c r="M8167" s="119">
        <f>'اسماء العملاء'!A5775</f>
        <v>0</v>
      </c>
      <c r="N8167" s="120"/>
      <c r="O8167" s="58"/>
    </row>
    <row r="8168" spans="13:15" ht="21" customHeight="1" thickBot="1">
      <c r="M8168" s="119">
        <f>'اسماء العملاء'!A5776</f>
        <v>0</v>
      </c>
      <c r="N8168" s="120"/>
      <c r="O8168" s="58"/>
    </row>
    <row r="8169" spans="13:15" ht="21" customHeight="1" thickBot="1">
      <c r="M8169" s="119">
        <f>'اسماء العملاء'!A5777</f>
        <v>0</v>
      </c>
      <c r="N8169" s="120"/>
      <c r="O8169" s="58"/>
    </row>
    <row r="8170" spans="13:15" ht="21" customHeight="1" thickBot="1">
      <c r="M8170" s="119">
        <f>'اسماء العملاء'!A5778</f>
        <v>0</v>
      </c>
      <c r="N8170" s="120"/>
      <c r="O8170" s="58"/>
    </row>
    <row r="8171" spans="13:15" ht="21" customHeight="1" thickBot="1">
      <c r="M8171" s="119">
        <f>'اسماء العملاء'!A5779</f>
        <v>0</v>
      </c>
      <c r="N8171" s="120"/>
      <c r="O8171" s="58"/>
    </row>
    <row r="8172" spans="13:15" ht="21" customHeight="1" thickBot="1">
      <c r="M8172" s="119">
        <f>'اسماء العملاء'!A5780</f>
        <v>0</v>
      </c>
      <c r="N8172" s="120"/>
      <c r="O8172" s="58"/>
    </row>
    <row r="8173" spans="13:15" ht="21" customHeight="1" thickBot="1">
      <c r="M8173" s="119">
        <f>'اسماء العملاء'!A5781</f>
        <v>0</v>
      </c>
      <c r="N8173" s="120"/>
      <c r="O8173" s="58"/>
    </row>
    <row r="8174" spans="13:15" ht="21" customHeight="1" thickBot="1">
      <c r="M8174" s="119">
        <f>'اسماء العملاء'!A5782</f>
        <v>0</v>
      </c>
      <c r="N8174" s="120"/>
      <c r="O8174" s="58"/>
    </row>
    <row r="8175" spans="13:15" ht="21" customHeight="1" thickBot="1">
      <c r="M8175" s="119">
        <f>'اسماء العملاء'!A5783</f>
        <v>0</v>
      </c>
      <c r="N8175" s="120"/>
      <c r="O8175" s="58"/>
    </row>
    <row r="8176" spans="13:15" ht="21" customHeight="1" thickBot="1">
      <c r="M8176" s="119">
        <f>'اسماء العملاء'!A5784</f>
        <v>0</v>
      </c>
      <c r="N8176" s="120"/>
      <c r="O8176" s="58"/>
    </row>
    <row r="8177" spans="13:15" ht="21" customHeight="1" thickBot="1">
      <c r="M8177" s="119">
        <f>'اسماء العملاء'!A5785</f>
        <v>0</v>
      </c>
      <c r="N8177" s="120"/>
      <c r="O8177" s="58"/>
    </row>
    <row r="8178" spans="13:15" ht="21" customHeight="1" thickBot="1">
      <c r="M8178" s="119">
        <f>'اسماء العملاء'!A5786</f>
        <v>0</v>
      </c>
      <c r="N8178" s="120"/>
      <c r="O8178" s="58"/>
    </row>
    <row r="8179" spans="13:15" ht="21" customHeight="1" thickBot="1">
      <c r="M8179" s="119">
        <f>'اسماء العملاء'!A5787</f>
        <v>0</v>
      </c>
      <c r="N8179" s="120"/>
      <c r="O8179" s="58"/>
    </row>
    <row r="8180" spans="13:15" ht="21" customHeight="1" thickBot="1">
      <c r="M8180" s="119">
        <f>'اسماء العملاء'!A5788</f>
        <v>0</v>
      </c>
      <c r="N8180" s="120"/>
      <c r="O8180" s="58"/>
    </row>
    <row r="8181" spans="13:15" ht="21" customHeight="1" thickBot="1">
      <c r="M8181" s="119">
        <f>'اسماء العملاء'!A5789</f>
        <v>0</v>
      </c>
      <c r="N8181" s="120"/>
      <c r="O8181" s="58"/>
    </row>
    <row r="8182" spans="13:15" ht="21" customHeight="1" thickBot="1">
      <c r="M8182" s="119">
        <f>'اسماء العملاء'!A5790</f>
        <v>0</v>
      </c>
      <c r="N8182" s="120"/>
      <c r="O8182" s="58"/>
    </row>
    <row r="8183" spans="13:15" ht="21" customHeight="1" thickBot="1">
      <c r="M8183" s="119">
        <f>'اسماء العملاء'!A5791</f>
        <v>0</v>
      </c>
      <c r="N8183" s="120"/>
      <c r="O8183" s="58"/>
    </row>
    <row r="8184" spans="13:15" ht="21" customHeight="1" thickBot="1">
      <c r="M8184" s="119">
        <f>'اسماء العملاء'!A5792</f>
        <v>0</v>
      </c>
      <c r="N8184" s="120"/>
      <c r="O8184" s="58"/>
    </row>
    <row r="8185" spans="13:15" ht="21" customHeight="1" thickBot="1">
      <c r="M8185" s="119">
        <f>'اسماء العملاء'!A5793</f>
        <v>0</v>
      </c>
      <c r="N8185" s="120"/>
      <c r="O8185" s="58"/>
    </row>
    <row r="8186" spans="13:15" ht="21" customHeight="1" thickBot="1">
      <c r="M8186" s="119">
        <f>'اسماء العملاء'!A5794</f>
        <v>0</v>
      </c>
      <c r="N8186" s="120"/>
      <c r="O8186" s="58"/>
    </row>
    <row r="8187" spans="13:15" ht="21" customHeight="1" thickBot="1">
      <c r="M8187" s="119">
        <f>'اسماء العملاء'!A5795</f>
        <v>0</v>
      </c>
      <c r="N8187" s="120"/>
      <c r="O8187" s="58"/>
    </row>
    <row r="8188" spans="13:15" ht="21" customHeight="1" thickBot="1">
      <c r="M8188" s="119">
        <f>'اسماء العملاء'!A5796</f>
        <v>0</v>
      </c>
      <c r="N8188" s="120"/>
      <c r="O8188" s="58"/>
    </row>
    <row r="8189" spans="13:15" ht="21" customHeight="1" thickBot="1">
      <c r="M8189" s="119">
        <f>'اسماء العملاء'!A5797</f>
        <v>0</v>
      </c>
      <c r="N8189" s="120"/>
      <c r="O8189" s="58"/>
    </row>
    <row r="8190" spans="13:15" ht="21" customHeight="1" thickBot="1">
      <c r="M8190" s="119">
        <f>'اسماء العملاء'!A5798</f>
        <v>0</v>
      </c>
      <c r="N8190" s="120"/>
      <c r="O8190" s="58"/>
    </row>
    <row r="8191" spans="13:15" ht="21" customHeight="1" thickBot="1">
      <c r="M8191" s="119">
        <f>'اسماء العملاء'!A5799</f>
        <v>0</v>
      </c>
      <c r="N8191" s="120"/>
      <c r="O8191" s="58"/>
    </row>
    <row r="8192" spans="13:15" ht="21" customHeight="1" thickBot="1">
      <c r="M8192" s="119">
        <f>'اسماء العملاء'!A5800</f>
        <v>0</v>
      </c>
      <c r="N8192" s="120"/>
      <c r="O8192" s="58"/>
    </row>
    <row r="8193" spans="13:15" ht="21" customHeight="1" thickBot="1">
      <c r="M8193" s="119">
        <f>'اسماء العملاء'!A5801</f>
        <v>0</v>
      </c>
      <c r="N8193" s="120"/>
      <c r="O8193" s="58"/>
    </row>
    <row r="8194" spans="13:15" ht="21" customHeight="1" thickBot="1">
      <c r="M8194" s="119">
        <f>'اسماء العملاء'!A5802</f>
        <v>0</v>
      </c>
      <c r="N8194" s="120"/>
      <c r="O8194" s="58"/>
    </row>
    <row r="8195" spans="13:15" ht="21" customHeight="1" thickBot="1">
      <c r="M8195" s="119">
        <f>'اسماء العملاء'!A5803</f>
        <v>0</v>
      </c>
      <c r="N8195" s="120"/>
      <c r="O8195" s="58"/>
    </row>
    <row r="8196" spans="13:15" ht="21" customHeight="1" thickBot="1">
      <c r="M8196" s="119">
        <f>'اسماء العملاء'!A5804</f>
        <v>0</v>
      </c>
      <c r="N8196" s="120"/>
      <c r="O8196" s="58"/>
    </row>
    <row r="8197" spans="13:15" ht="21" customHeight="1" thickBot="1">
      <c r="M8197" s="119">
        <f>'اسماء العملاء'!A5805</f>
        <v>0</v>
      </c>
      <c r="N8197" s="120"/>
      <c r="O8197" s="58"/>
    </row>
    <row r="8198" spans="13:15" ht="21" customHeight="1" thickBot="1">
      <c r="M8198" s="119">
        <f>'اسماء العملاء'!A5806</f>
        <v>0</v>
      </c>
      <c r="N8198" s="120"/>
      <c r="O8198" s="58"/>
    </row>
    <row r="8199" spans="13:15" ht="21" customHeight="1" thickBot="1">
      <c r="M8199" s="119">
        <f>'اسماء العملاء'!A5807</f>
        <v>0</v>
      </c>
      <c r="N8199" s="120"/>
      <c r="O8199" s="58"/>
    </row>
    <row r="8200" spans="13:15" ht="21" customHeight="1" thickBot="1">
      <c r="M8200" s="119">
        <f>'اسماء العملاء'!A5808</f>
        <v>0</v>
      </c>
      <c r="N8200" s="120"/>
      <c r="O8200" s="58"/>
    </row>
    <row r="8201" spans="13:15" ht="21" customHeight="1" thickBot="1">
      <c r="M8201" s="119">
        <f>'اسماء العملاء'!A5809</f>
        <v>0</v>
      </c>
      <c r="N8201" s="120"/>
      <c r="O8201" s="58"/>
    </row>
    <row r="8202" spans="13:15" ht="21" customHeight="1" thickBot="1">
      <c r="M8202" s="119">
        <f>'اسماء العملاء'!A5810</f>
        <v>0</v>
      </c>
      <c r="N8202" s="120"/>
      <c r="O8202" s="58"/>
    </row>
    <row r="8203" spans="13:15" ht="21" customHeight="1" thickBot="1">
      <c r="M8203" s="119">
        <f>'اسماء العملاء'!A5811</f>
        <v>0</v>
      </c>
      <c r="N8203" s="120"/>
      <c r="O8203" s="58"/>
    </row>
    <row r="8204" spans="13:15" ht="21" customHeight="1" thickBot="1">
      <c r="M8204" s="119">
        <f>'اسماء العملاء'!A5812</f>
        <v>0</v>
      </c>
      <c r="N8204" s="120"/>
      <c r="O8204" s="58"/>
    </row>
    <row r="8205" spans="13:15" ht="21" customHeight="1" thickBot="1">
      <c r="M8205" s="119">
        <f>'اسماء العملاء'!A5813</f>
        <v>0</v>
      </c>
      <c r="N8205" s="120"/>
      <c r="O8205" s="58"/>
    </row>
    <row r="8206" spans="13:15" ht="21" customHeight="1" thickBot="1">
      <c r="M8206" s="119">
        <f>'اسماء العملاء'!A5814</f>
        <v>0</v>
      </c>
      <c r="N8206" s="120"/>
      <c r="O8206" s="58"/>
    </row>
    <row r="8207" spans="13:15" ht="21" customHeight="1" thickBot="1">
      <c r="M8207" s="119">
        <f>'اسماء العملاء'!A5815</f>
        <v>0</v>
      </c>
      <c r="N8207" s="120"/>
      <c r="O8207" s="58"/>
    </row>
    <row r="8208" spans="13:15" ht="21" customHeight="1" thickBot="1">
      <c r="M8208" s="119">
        <f>'اسماء العملاء'!A5816</f>
        <v>0</v>
      </c>
      <c r="N8208" s="120"/>
      <c r="O8208" s="58"/>
    </row>
    <row r="8209" spans="13:15" ht="21" customHeight="1" thickBot="1">
      <c r="M8209" s="119">
        <f>'اسماء العملاء'!A5817</f>
        <v>0</v>
      </c>
      <c r="N8209" s="120"/>
      <c r="O8209" s="58"/>
    </row>
    <row r="8210" spans="13:15" ht="21" customHeight="1" thickBot="1">
      <c r="M8210" s="119">
        <f>'اسماء العملاء'!A5818</f>
        <v>0</v>
      </c>
      <c r="N8210" s="120"/>
      <c r="O8210" s="58"/>
    </row>
    <row r="8211" spans="13:15" ht="21" customHeight="1" thickBot="1">
      <c r="M8211" s="119">
        <f>'اسماء العملاء'!A5819</f>
        <v>0</v>
      </c>
      <c r="N8211" s="120"/>
      <c r="O8211" s="58"/>
    </row>
    <row r="8212" spans="13:15" ht="21" customHeight="1" thickBot="1">
      <c r="M8212" s="119">
        <f>'اسماء العملاء'!A5820</f>
        <v>0</v>
      </c>
      <c r="N8212" s="120"/>
      <c r="O8212" s="58"/>
    </row>
    <row r="8213" spans="13:15" ht="21" customHeight="1" thickBot="1">
      <c r="M8213" s="119">
        <f>'اسماء العملاء'!A5821</f>
        <v>0</v>
      </c>
      <c r="N8213" s="120"/>
      <c r="O8213" s="58"/>
    </row>
    <row r="8214" spans="13:15" ht="21" customHeight="1" thickBot="1">
      <c r="M8214" s="119">
        <f>'اسماء العملاء'!A5822</f>
        <v>0</v>
      </c>
      <c r="N8214" s="120"/>
      <c r="O8214" s="58"/>
    </row>
    <row r="8215" spans="13:15" ht="21" customHeight="1" thickBot="1">
      <c r="M8215" s="119">
        <f>'اسماء العملاء'!A5823</f>
        <v>0</v>
      </c>
      <c r="N8215" s="120"/>
      <c r="O8215" s="58"/>
    </row>
    <row r="8216" spans="13:15" ht="21" customHeight="1" thickBot="1">
      <c r="M8216" s="119">
        <f>'اسماء العملاء'!A5824</f>
        <v>0</v>
      </c>
      <c r="N8216" s="120"/>
      <c r="O8216" s="58"/>
    </row>
    <row r="8217" spans="13:15" ht="21" customHeight="1" thickBot="1">
      <c r="M8217" s="119">
        <f>'اسماء العملاء'!A5825</f>
        <v>0</v>
      </c>
      <c r="N8217" s="120"/>
      <c r="O8217" s="58"/>
    </row>
    <row r="8218" spans="13:15" ht="21" customHeight="1" thickBot="1">
      <c r="M8218" s="119">
        <f>'اسماء العملاء'!A5826</f>
        <v>0</v>
      </c>
      <c r="N8218" s="120"/>
      <c r="O8218" s="58"/>
    </row>
    <row r="8219" spans="13:15" ht="21" customHeight="1" thickBot="1">
      <c r="M8219" s="119">
        <f>'اسماء العملاء'!A5827</f>
        <v>0</v>
      </c>
      <c r="N8219" s="120"/>
      <c r="O8219" s="58"/>
    </row>
    <row r="8220" spans="13:15" ht="21" customHeight="1" thickBot="1">
      <c r="M8220" s="119">
        <f>'اسماء العملاء'!A5828</f>
        <v>0</v>
      </c>
      <c r="N8220" s="120"/>
      <c r="O8220" s="58"/>
    </row>
    <row r="8221" spans="13:15" ht="21" customHeight="1" thickBot="1">
      <c r="M8221" s="119">
        <f>'اسماء العملاء'!A5829</f>
        <v>0</v>
      </c>
      <c r="N8221" s="120"/>
      <c r="O8221" s="58"/>
    </row>
    <row r="8222" spans="13:15" ht="21" customHeight="1" thickBot="1">
      <c r="M8222" s="119">
        <f>'اسماء العملاء'!A5830</f>
        <v>0</v>
      </c>
      <c r="N8222" s="120"/>
      <c r="O8222" s="58"/>
    </row>
    <row r="8223" spans="13:15" ht="21" customHeight="1" thickBot="1">
      <c r="M8223" s="119">
        <f>'اسماء العملاء'!A5831</f>
        <v>0</v>
      </c>
      <c r="N8223" s="120"/>
      <c r="O8223" s="58"/>
    </row>
    <row r="8224" spans="13:15" ht="21" customHeight="1" thickBot="1">
      <c r="M8224" s="119">
        <f>'اسماء العملاء'!A5832</f>
        <v>0</v>
      </c>
      <c r="N8224" s="120"/>
      <c r="O8224" s="58"/>
    </row>
    <row r="8225" spans="13:15" ht="21" customHeight="1" thickBot="1">
      <c r="M8225" s="119">
        <f>'اسماء العملاء'!A5833</f>
        <v>0</v>
      </c>
      <c r="N8225" s="120"/>
      <c r="O8225" s="58"/>
    </row>
    <row r="8226" spans="13:15" ht="21" customHeight="1" thickBot="1">
      <c r="M8226" s="119">
        <f>'اسماء العملاء'!A5834</f>
        <v>0</v>
      </c>
      <c r="N8226" s="120"/>
      <c r="O8226" s="58"/>
    </row>
    <row r="8227" spans="13:15" ht="21" customHeight="1" thickBot="1">
      <c r="M8227" s="119">
        <f>'اسماء العملاء'!A5835</f>
        <v>0</v>
      </c>
      <c r="N8227" s="120"/>
      <c r="O8227" s="58"/>
    </row>
    <row r="8228" spans="13:15" ht="21" customHeight="1" thickBot="1">
      <c r="M8228" s="119">
        <f>'اسماء العملاء'!A5836</f>
        <v>0</v>
      </c>
      <c r="N8228" s="120"/>
      <c r="O8228" s="58"/>
    </row>
    <row r="8229" spans="13:15" ht="21" customHeight="1" thickBot="1">
      <c r="M8229" s="119">
        <f>'اسماء العملاء'!A5837</f>
        <v>0</v>
      </c>
      <c r="N8229" s="120"/>
      <c r="O8229" s="58"/>
    </row>
    <row r="8230" spans="13:15" ht="21" customHeight="1" thickBot="1">
      <c r="M8230" s="119">
        <f>'اسماء العملاء'!A5838</f>
        <v>0</v>
      </c>
      <c r="N8230" s="120"/>
      <c r="O8230" s="58"/>
    </row>
    <row r="8231" spans="13:15" ht="21" customHeight="1" thickBot="1">
      <c r="M8231" s="119">
        <f>'اسماء العملاء'!A5839</f>
        <v>0</v>
      </c>
      <c r="N8231" s="120"/>
      <c r="O8231" s="58"/>
    </row>
    <row r="8232" spans="13:15" ht="21" customHeight="1" thickBot="1">
      <c r="M8232" s="119">
        <f>'اسماء العملاء'!A5840</f>
        <v>0</v>
      </c>
      <c r="N8232" s="120"/>
      <c r="O8232" s="58"/>
    </row>
    <row r="8233" spans="13:15" ht="21" customHeight="1" thickBot="1">
      <c r="M8233" s="119">
        <f>'اسماء العملاء'!A5841</f>
        <v>0</v>
      </c>
      <c r="N8233" s="120"/>
      <c r="O8233" s="58"/>
    </row>
    <row r="8234" spans="13:15" ht="21" customHeight="1" thickBot="1">
      <c r="M8234" s="119">
        <f>'اسماء العملاء'!A5842</f>
        <v>0</v>
      </c>
      <c r="N8234" s="120"/>
      <c r="O8234" s="58"/>
    </row>
    <row r="8235" spans="13:15" ht="21" customHeight="1" thickBot="1">
      <c r="M8235" s="119">
        <f>'اسماء العملاء'!A5843</f>
        <v>0</v>
      </c>
      <c r="N8235" s="120"/>
      <c r="O8235" s="58"/>
    </row>
    <row r="8236" spans="13:15" ht="21" customHeight="1" thickBot="1">
      <c r="M8236" s="119">
        <f>'اسماء العملاء'!A5844</f>
        <v>0</v>
      </c>
      <c r="N8236" s="120"/>
      <c r="O8236" s="58"/>
    </row>
    <row r="8237" spans="13:15" ht="21" customHeight="1" thickBot="1">
      <c r="M8237" s="119">
        <f>'اسماء العملاء'!A5845</f>
        <v>0</v>
      </c>
      <c r="N8237" s="120"/>
      <c r="O8237" s="58"/>
    </row>
    <row r="8238" spans="13:15" ht="21" customHeight="1" thickBot="1">
      <c r="M8238" s="119">
        <f>'اسماء العملاء'!A5846</f>
        <v>0</v>
      </c>
      <c r="N8238" s="120"/>
      <c r="O8238" s="58"/>
    </row>
    <row r="8239" spans="13:15" ht="21" customHeight="1" thickBot="1">
      <c r="M8239" s="119">
        <f>'اسماء العملاء'!A5847</f>
        <v>0</v>
      </c>
      <c r="N8239" s="120"/>
      <c r="O8239" s="58"/>
    </row>
    <row r="8240" spans="13:15" ht="21" customHeight="1" thickBot="1">
      <c r="M8240" s="119">
        <f>'اسماء العملاء'!A5848</f>
        <v>0</v>
      </c>
      <c r="N8240" s="120"/>
      <c r="O8240" s="58"/>
    </row>
    <row r="8241" spans="13:15" ht="21" customHeight="1" thickBot="1">
      <c r="M8241" s="119">
        <f>'اسماء العملاء'!A5849</f>
        <v>0</v>
      </c>
      <c r="N8241" s="120"/>
      <c r="O8241" s="58"/>
    </row>
    <row r="8242" spans="13:15" ht="21" customHeight="1" thickBot="1">
      <c r="M8242" s="119">
        <f>'اسماء العملاء'!A5850</f>
        <v>0</v>
      </c>
      <c r="N8242" s="120"/>
      <c r="O8242" s="58"/>
    </row>
    <row r="8243" spans="13:15" ht="21" customHeight="1" thickBot="1">
      <c r="M8243" s="119">
        <f>'اسماء العملاء'!A5851</f>
        <v>0</v>
      </c>
      <c r="N8243" s="120"/>
      <c r="O8243" s="58"/>
    </row>
    <row r="8244" spans="13:15" ht="21" customHeight="1" thickBot="1">
      <c r="M8244" s="119">
        <f>'اسماء العملاء'!A5852</f>
        <v>0</v>
      </c>
      <c r="N8244" s="120"/>
      <c r="O8244" s="58"/>
    </row>
    <row r="8245" spans="13:15" ht="21" customHeight="1" thickBot="1">
      <c r="M8245" s="119">
        <f>'اسماء العملاء'!A5853</f>
        <v>0</v>
      </c>
      <c r="N8245" s="120"/>
      <c r="O8245" s="58"/>
    </row>
    <row r="8246" spans="13:15" ht="21" customHeight="1" thickBot="1">
      <c r="M8246" s="119">
        <f>'اسماء العملاء'!A5854</f>
        <v>0</v>
      </c>
      <c r="N8246" s="120"/>
      <c r="O8246" s="58"/>
    </row>
    <row r="8247" spans="13:15" ht="21" customHeight="1" thickBot="1">
      <c r="M8247" s="119">
        <f>'اسماء العملاء'!A5855</f>
        <v>0</v>
      </c>
      <c r="N8247" s="120"/>
      <c r="O8247" s="58"/>
    </row>
    <row r="8248" spans="13:15" ht="21" customHeight="1" thickBot="1">
      <c r="M8248" s="119">
        <f>'اسماء العملاء'!A5856</f>
        <v>0</v>
      </c>
      <c r="N8248" s="120"/>
      <c r="O8248" s="58"/>
    </row>
    <row r="8249" spans="13:15" ht="21" customHeight="1" thickBot="1">
      <c r="M8249" s="119">
        <f>'اسماء العملاء'!A5857</f>
        <v>0</v>
      </c>
      <c r="N8249" s="120"/>
      <c r="O8249" s="58"/>
    </row>
    <row r="8250" spans="13:15" ht="21" customHeight="1" thickBot="1">
      <c r="M8250" s="119">
        <f>'اسماء العملاء'!A5858</f>
        <v>0</v>
      </c>
      <c r="N8250" s="120"/>
      <c r="O8250" s="58"/>
    </row>
    <row r="8251" spans="13:15" ht="21" customHeight="1" thickBot="1">
      <c r="M8251" s="119">
        <f>'اسماء العملاء'!A5859</f>
        <v>0</v>
      </c>
      <c r="N8251" s="120"/>
      <c r="O8251" s="58"/>
    </row>
    <row r="8252" spans="13:15" ht="21" customHeight="1" thickBot="1">
      <c r="M8252" s="119">
        <f>'اسماء العملاء'!A5860</f>
        <v>0</v>
      </c>
      <c r="N8252" s="120"/>
      <c r="O8252" s="58"/>
    </row>
    <row r="8253" spans="13:15" ht="21" customHeight="1" thickBot="1">
      <c r="M8253" s="119">
        <f>'اسماء العملاء'!A5861</f>
        <v>0</v>
      </c>
      <c r="N8253" s="120"/>
      <c r="O8253" s="58"/>
    </row>
    <row r="8254" spans="13:15" ht="21" customHeight="1" thickBot="1">
      <c r="M8254" s="119">
        <f>'اسماء العملاء'!A5862</f>
        <v>0</v>
      </c>
      <c r="N8254" s="120"/>
      <c r="O8254" s="58"/>
    </row>
    <row r="8255" spans="13:15" ht="21" customHeight="1" thickBot="1">
      <c r="M8255" s="119">
        <f>'اسماء العملاء'!A5863</f>
        <v>0</v>
      </c>
      <c r="N8255" s="120"/>
      <c r="O8255" s="58"/>
    </row>
    <row r="8256" spans="13:15" ht="21" customHeight="1" thickBot="1">
      <c r="M8256" s="119">
        <f>'اسماء العملاء'!A5864</f>
        <v>0</v>
      </c>
      <c r="N8256" s="120"/>
      <c r="O8256" s="58"/>
    </row>
    <row r="8257" spans="13:15" ht="21" customHeight="1" thickBot="1">
      <c r="M8257" s="119">
        <f>'اسماء العملاء'!A5865</f>
        <v>0</v>
      </c>
      <c r="N8257" s="120"/>
      <c r="O8257" s="58"/>
    </row>
    <row r="8258" spans="13:15" ht="21" customHeight="1" thickBot="1">
      <c r="M8258" s="119">
        <f>'اسماء العملاء'!A5866</f>
        <v>0</v>
      </c>
      <c r="N8258" s="120"/>
      <c r="O8258" s="58"/>
    </row>
    <row r="8259" spans="13:15" ht="21" customHeight="1" thickBot="1">
      <c r="M8259" s="119">
        <f>'اسماء العملاء'!A5867</f>
        <v>0</v>
      </c>
      <c r="N8259" s="120"/>
      <c r="O8259" s="58"/>
    </row>
    <row r="8260" spans="13:15" ht="21" customHeight="1" thickBot="1">
      <c r="M8260" s="119">
        <f>'اسماء العملاء'!A5868</f>
        <v>0</v>
      </c>
      <c r="N8260" s="120"/>
      <c r="O8260" s="58"/>
    </row>
    <row r="8261" spans="13:15" ht="21" customHeight="1" thickBot="1">
      <c r="M8261" s="119">
        <f>'اسماء العملاء'!A5869</f>
        <v>0</v>
      </c>
      <c r="N8261" s="120"/>
      <c r="O8261" s="58"/>
    </row>
    <row r="8262" spans="13:15" ht="21" customHeight="1" thickBot="1">
      <c r="M8262" s="119">
        <f>'اسماء العملاء'!A5870</f>
        <v>0</v>
      </c>
      <c r="N8262" s="120"/>
      <c r="O8262" s="58"/>
    </row>
    <row r="8263" spans="13:15" ht="21" customHeight="1" thickBot="1">
      <c r="M8263" s="119">
        <f>'اسماء العملاء'!A5871</f>
        <v>0</v>
      </c>
      <c r="N8263" s="120"/>
      <c r="O8263" s="58"/>
    </row>
    <row r="8264" spans="13:15" ht="21" customHeight="1" thickBot="1">
      <c r="M8264" s="119">
        <f>'اسماء العملاء'!A5872</f>
        <v>0</v>
      </c>
      <c r="N8264" s="120"/>
      <c r="O8264" s="58"/>
    </row>
    <row r="8265" spans="13:15" ht="21" customHeight="1" thickBot="1">
      <c r="M8265" s="119">
        <f>'اسماء العملاء'!A5873</f>
        <v>0</v>
      </c>
      <c r="N8265" s="120"/>
      <c r="O8265" s="58"/>
    </row>
    <row r="8266" spans="13:15" ht="21" customHeight="1" thickBot="1">
      <c r="M8266" s="119">
        <f>'اسماء العملاء'!A5874</f>
        <v>0</v>
      </c>
      <c r="N8266" s="120"/>
      <c r="O8266" s="58"/>
    </row>
    <row r="8267" spans="13:15" ht="21" customHeight="1" thickBot="1">
      <c r="M8267" s="119">
        <f>'اسماء العملاء'!A5875</f>
        <v>0</v>
      </c>
      <c r="N8267" s="120"/>
      <c r="O8267" s="58"/>
    </row>
    <row r="8268" spans="13:15" ht="21" customHeight="1" thickBot="1">
      <c r="M8268" s="119">
        <f>'اسماء العملاء'!A5876</f>
        <v>0</v>
      </c>
      <c r="N8268" s="120"/>
      <c r="O8268" s="58"/>
    </row>
    <row r="8269" spans="13:15" ht="21" customHeight="1" thickBot="1">
      <c r="M8269" s="119">
        <f>'اسماء العملاء'!A5877</f>
        <v>0</v>
      </c>
      <c r="N8269" s="120"/>
      <c r="O8269" s="58"/>
    </row>
    <row r="8270" spans="13:15" ht="21" customHeight="1" thickBot="1">
      <c r="M8270" s="119">
        <f>'اسماء العملاء'!A5878</f>
        <v>0</v>
      </c>
      <c r="N8270" s="120"/>
      <c r="O8270" s="58"/>
    </row>
    <row r="8271" spans="13:15" ht="21" customHeight="1" thickBot="1">
      <c r="M8271" s="119">
        <f>'اسماء العملاء'!A5879</f>
        <v>0</v>
      </c>
      <c r="N8271" s="120"/>
      <c r="O8271" s="58"/>
    </row>
    <row r="8272" spans="13:15" ht="21" customHeight="1" thickBot="1">
      <c r="M8272" s="119">
        <f>'اسماء العملاء'!A5880</f>
        <v>0</v>
      </c>
      <c r="N8272" s="120"/>
      <c r="O8272" s="58"/>
    </row>
    <row r="8273" spans="13:15" ht="21" customHeight="1" thickBot="1">
      <c r="M8273" s="119">
        <f>'اسماء العملاء'!A5881</f>
        <v>0</v>
      </c>
      <c r="N8273" s="120"/>
      <c r="O8273" s="58"/>
    </row>
    <row r="8274" spans="13:15" ht="21" customHeight="1" thickBot="1">
      <c r="M8274" s="119">
        <f>'اسماء العملاء'!A5882</f>
        <v>0</v>
      </c>
      <c r="N8274" s="120"/>
      <c r="O8274" s="58"/>
    </row>
    <row r="8275" spans="13:15" ht="21" customHeight="1" thickBot="1">
      <c r="M8275" s="119">
        <f>'اسماء العملاء'!A5883</f>
        <v>0</v>
      </c>
      <c r="N8275" s="120"/>
      <c r="O8275" s="58"/>
    </row>
    <row r="8276" spans="13:15" ht="21" customHeight="1" thickBot="1">
      <c r="M8276" s="119">
        <f>'اسماء العملاء'!A5884</f>
        <v>0</v>
      </c>
      <c r="N8276" s="120"/>
      <c r="O8276" s="58"/>
    </row>
    <row r="8277" spans="13:15" ht="21" customHeight="1" thickBot="1">
      <c r="M8277" s="119">
        <f>'اسماء العملاء'!A5885</f>
        <v>0</v>
      </c>
      <c r="N8277" s="120"/>
      <c r="O8277" s="58"/>
    </row>
    <row r="8278" spans="13:15" ht="21" customHeight="1" thickBot="1">
      <c r="M8278" s="119">
        <f>'اسماء العملاء'!A5886</f>
        <v>0</v>
      </c>
      <c r="N8278" s="120"/>
      <c r="O8278" s="58"/>
    </row>
    <row r="8279" spans="13:15" ht="21" customHeight="1" thickBot="1">
      <c r="M8279" s="119">
        <f>'اسماء العملاء'!A5887</f>
        <v>0</v>
      </c>
      <c r="N8279" s="120"/>
      <c r="O8279" s="58"/>
    </row>
    <row r="8280" spans="13:15" ht="21" customHeight="1" thickBot="1">
      <c r="M8280" s="119">
        <f>'اسماء العملاء'!A5888</f>
        <v>0</v>
      </c>
      <c r="N8280" s="120"/>
      <c r="O8280" s="58"/>
    </row>
    <row r="8281" spans="13:15" ht="21" customHeight="1" thickBot="1">
      <c r="M8281" s="119">
        <f>'اسماء العملاء'!A5889</f>
        <v>0</v>
      </c>
      <c r="N8281" s="120"/>
      <c r="O8281" s="58"/>
    </row>
    <row r="8282" spans="13:15" ht="21" customHeight="1" thickBot="1">
      <c r="M8282" s="119">
        <f>'اسماء العملاء'!A5890</f>
        <v>0</v>
      </c>
      <c r="N8282" s="120"/>
      <c r="O8282" s="58"/>
    </row>
    <row r="8283" spans="13:15" ht="21" customHeight="1" thickBot="1">
      <c r="M8283" s="119">
        <f>'اسماء العملاء'!A5891</f>
        <v>0</v>
      </c>
      <c r="N8283" s="120"/>
      <c r="O8283" s="58"/>
    </row>
    <row r="8284" spans="13:15" ht="21" customHeight="1" thickBot="1">
      <c r="M8284" s="119">
        <f>'اسماء العملاء'!A5892</f>
        <v>0</v>
      </c>
      <c r="N8284" s="120"/>
      <c r="O8284" s="58"/>
    </row>
    <row r="8285" spans="13:15" ht="21" customHeight="1" thickBot="1">
      <c r="M8285" s="119">
        <f>'اسماء العملاء'!A5893</f>
        <v>0</v>
      </c>
      <c r="N8285" s="120"/>
      <c r="O8285" s="58"/>
    </row>
    <row r="8286" spans="13:15" ht="21" customHeight="1" thickBot="1">
      <c r="M8286" s="119">
        <f>'اسماء العملاء'!A5894</f>
        <v>0</v>
      </c>
      <c r="N8286" s="120"/>
      <c r="O8286" s="58"/>
    </row>
    <row r="8287" spans="13:15" ht="21" customHeight="1" thickBot="1">
      <c r="M8287" s="119">
        <f>'اسماء العملاء'!A5895</f>
        <v>0</v>
      </c>
      <c r="N8287" s="120"/>
      <c r="O8287" s="58"/>
    </row>
    <row r="8288" spans="13:15" ht="21" customHeight="1" thickBot="1">
      <c r="M8288" s="119">
        <f>'اسماء العملاء'!A5896</f>
        <v>0</v>
      </c>
      <c r="N8288" s="120"/>
      <c r="O8288" s="58"/>
    </row>
    <row r="8289" spans="13:15" ht="21" customHeight="1" thickBot="1">
      <c r="M8289" s="119">
        <f>'اسماء العملاء'!A5897</f>
        <v>0</v>
      </c>
      <c r="N8289" s="120"/>
      <c r="O8289" s="58"/>
    </row>
    <row r="8290" spans="13:15" ht="21" customHeight="1" thickBot="1">
      <c r="M8290" s="119">
        <f>'اسماء العملاء'!A5898</f>
        <v>0</v>
      </c>
      <c r="N8290" s="120"/>
      <c r="O8290" s="58"/>
    </row>
    <row r="8291" spans="13:15" ht="21" customHeight="1" thickBot="1">
      <c r="M8291" s="119">
        <f>'اسماء العملاء'!A5899</f>
        <v>0</v>
      </c>
      <c r="N8291" s="120"/>
      <c r="O8291" s="58"/>
    </row>
    <row r="8292" spans="13:15" ht="21" customHeight="1" thickBot="1">
      <c r="M8292" s="119">
        <f>'اسماء العملاء'!A5900</f>
        <v>0</v>
      </c>
      <c r="N8292" s="120"/>
      <c r="O8292" s="58"/>
    </row>
    <row r="8293" spans="13:15" ht="21" customHeight="1" thickBot="1">
      <c r="M8293" s="119">
        <f>'اسماء العملاء'!A5901</f>
        <v>0</v>
      </c>
      <c r="N8293" s="120"/>
      <c r="O8293" s="58"/>
    </row>
    <row r="8294" spans="13:15" ht="21" customHeight="1" thickBot="1">
      <c r="M8294" s="119">
        <f>'اسماء العملاء'!A5902</f>
        <v>0</v>
      </c>
      <c r="N8294" s="120"/>
      <c r="O8294" s="58"/>
    </row>
    <row r="8295" spans="13:15" ht="21" customHeight="1" thickBot="1">
      <c r="M8295" s="119">
        <f>'اسماء العملاء'!A5903</f>
        <v>0</v>
      </c>
      <c r="N8295" s="120"/>
      <c r="O8295" s="58"/>
    </row>
    <row r="8296" spans="13:15" ht="21" customHeight="1" thickBot="1">
      <c r="M8296" s="119">
        <f>'اسماء العملاء'!A5904</f>
        <v>0</v>
      </c>
      <c r="N8296" s="120"/>
      <c r="O8296" s="58"/>
    </row>
    <row r="8297" spans="13:15" ht="21" customHeight="1" thickBot="1">
      <c r="M8297" s="119">
        <f>'اسماء العملاء'!A5905</f>
        <v>0</v>
      </c>
      <c r="N8297" s="120"/>
      <c r="O8297" s="58"/>
    </row>
    <row r="8298" spans="13:15" ht="21" customHeight="1" thickBot="1">
      <c r="M8298" s="119">
        <f>'اسماء العملاء'!A5906</f>
        <v>0</v>
      </c>
      <c r="N8298" s="120"/>
      <c r="O8298" s="58"/>
    </row>
    <row r="8299" spans="13:15" ht="21" customHeight="1" thickBot="1">
      <c r="M8299" s="119">
        <f>'اسماء العملاء'!A5907</f>
        <v>0</v>
      </c>
      <c r="N8299" s="120"/>
      <c r="O8299" s="58"/>
    </row>
    <row r="8300" spans="13:15" ht="21" customHeight="1" thickBot="1">
      <c r="M8300" s="119">
        <f>'اسماء العملاء'!A5908</f>
        <v>0</v>
      </c>
      <c r="N8300" s="120"/>
      <c r="O8300" s="58"/>
    </row>
    <row r="8301" spans="13:15" ht="21" customHeight="1" thickBot="1">
      <c r="M8301" s="119">
        <f>'اسماء العملاء'!A5909</f>
        <v>0</v>
      </c>
      <c r="N8301" s="120"/>
      <c r="O8301" s="58"/>
    </row>
    <row r="8302" spans="13:15" ht="21" customHeight="1" thickBot="1">
      <c r="M8302" s="119">
        <f>'اسماء العملاء'!A5910</f>
        <v>0</v>
      </c>
      <c r="N8302" s="120"/>
      <c r="O8302" s="58"/>
    </row>
    <row r="8303" spans="13:15" ht="21" customHeight="1" thickBot="1">
      <c r="M8303" s="119">
        <f>'اسماء العملاء'!A5911</f>
        <v>0</v>
      </c>
      <c r="N8303" s="120"/>
      <c r="O8303" s="58"/>
    </row>
    <row r="8304" spans="13:15" ht="21" customHeight="1" thickBot="1">
      <c r="M8304" s="119">
        <f>'اسماء العملاء'!A5912</f>
        <v>0</v>
      </c>
      <c r="N8304" s="120"/>
      <c r="O8304" s="58"/>
    </row>
    <row r="8305" spans="13:15" ht="21" customHeight="1" thickBot="1">
      <c r="M8305" s="119">
        <f>'اسماء العملاء'!A5913</f>
        <v>0</v>
      </c>
      <c r="N8305" s="120"/>
      <c r="O8305" s="58"/>
    </row>
    <row r="8306" spans="13:15" ht="21" customHeight="1" thickBot="1">
      <c r="M8306" s="119">
        <f>'اسماء العملاء'!A5914</f>
        <v>0</v>
      </c>
      <c r="N8306" s="120"/>
      <c r="O8306" s="58"/>
    </row>
    <row r="8307" spans="13:15" ht="21" customHeight="1" thickBot="1">
      <c r="M8307" s="119">
        <f>'اسماء العملاء'!A5915</f>
        <v>0</v>
      </c>
      <c r="N8307" s="120"/>
      <c r="O8307" s="58"/>
    </row>
    <row r="8308" spans="13:15" ht="21" customHeight="1" thickBot="1">
      <c r="M8308" s="119">
        <f>'اسماء العملاء'!A5916</f>
        <v>0</v>
      </c>
      <c r="N8308" s="120"/>
      <c r="O8308" s="58"/>
    </row>
    <row r="8309" spans="13:15" ht="21" customHeight="1" thickBot="1">
      <c r="M8309" s="119">
        <f>'اسماء العملاء'!A5917</f>
        <v>0</v>
      </c>
      <c r="N8309" s="120"/>
      <c r="O8309" s="58"/>
    </row>
    <row r="8310" spans="13:15" ht="21" customHeight="1" thickBot="1">
      <c r="M8310" s="119">
        <f>'اسماء العملاء'!A5918</f>
        <v>0</v>
      </c>
      <c r="N8310" s="120"/>
      <c r="O8310" s="58"/>
    </row>
    <row r="8311" spans="13:15" ht="21" customHeight="1" thickBot="1">
      <c r="M8311" s="119">
        <f>'اسماء العملاء'!A5919</f>
        <v>0</v>
      </c>
      <c r="N8311" s="120"/>
      <c r="O8311" s="58"/>
    </row>
    <row r="8312" spans="13:15" ht="21" customHeight="1" thickBot="1">
      <c r="M8312" s="119">
        <f>'اسماء العملاء'!A5920</f>
        <v>0</v>
      </c>
      <c r="N8312" s="120"/>
      <c r="O8312" s="58"/>
    </row>
    <row r="8313" spans="13:15" ht="21" customHeight="1" thickBot="1">
      <c r="M8313" s="119">
        <f>'اسماء العملاء'!A5921</f>
        <v>0</v>
      </c>
      <c r="N8313" s="120"/>
      <c r="O8313" s="58"/>
    </row>
    <row r="8314" spans="13:15" ht="21" customHeight="1" thickBot="1">
      <c r="M8314" s="119">
        <f>'اسماء العملاء'!A5922</f>
        <v>0</v>
      </c>
      <c r="N8314" s="120"/>
      <c r="O8314" s="58"/>
    </row>
    <row r="8315" spans="13:15" ht="21" customHeight="1" thickBot="1">
      <c r="M8315" s="119">
        <f>'اسماء العملاء'!A5923</f>
        <v>0</v>
      </c>
      <c r="N8315" s="120"/>
      <c r="O8315" s="58"/>
    </row>
    <row r="8316" spans="13:15" ht="21" customHeight="1" thickBot="1">
      <c r="M8316" s="119">
        <f>'اسماء العملاء'!A5924</f>
        <v>0</v>
      </c>
      <c r="N8316" s="120"/>
      <c r="O8316" s="58"/>
    </row>
    <row r="8317" spans="13:15" ht="21" customHeight="1" thickBot="1">
      <c r="M8317" s="119">
        <f>'اسماء العملاء'!A5925</f>
        <v>0</v>
      </c>
      <c r="N8317" s="120"/>
      <c r="O8317" s="58"/>
    </row>
    <row r="8318" spans="13:15" ht="21" customHeight="1" thickBot="1">
      <c r="M8318" s="119">
        <f>'اسماء العملاء'!A5926</f>
        <v>0</v>
      </c>
      <c r="N8318" s="120"/>
      <c r="O8318" s="58"/>
    </row>
    <row r="8319" spans="13:15" ht="21" customHeight="1" thickBot="1">
      <c r="M8319" s="119">
        <f>'اسماء العملاء'!A5927</f>
        <v>0</v>
      </c>
      <c r="N8319" s="120"/>
      <c r="O8319" s="58"/>
    </row>
    <row r="8320" spans="13:15" ht="21" customHeight="1" thickBot="1">
      <c r="M8320" s="119">
        <f>'اسماء العملاء'!A5928</f>
        <v>0</v>
      </c>
      <c r="N8320" s="120"/>
      <c r="O8320" s="58"/>
    </row>
    <row r="8321" spans="13:15" ht="21" customHeight="1" thickBot="1">
      <c r="M8321" s="119">
        <f>'اسماء العملاء'!A5929</f>
        <v>0</v>
      </c>
      <c r="N8321" s="120"/>
      <c r="O8321" s="58"/>
    </row>
    <row r="8322" spans="13:15" ht="21" customHeight="1" thickBot="1">
      <c r="M8322" s="119">
        <f>'اسماء العملاء'!A5930</f>
        <v>0</v>
      </c>
      <c r="N8322" s="120"/>
      <c r="O8322" s="58"/>
    </row>
    <row r="8323" spans="13:15" ht="21" customHeight="1" thickBot="1">
      <c r="M8323" s="119">
        <f>'اسماء العملاء'!A5931</f>
        <v>0</v>
      </c>
      <c r="N8323" s="120"/>
      <c r="O8323" s="58"/>
    </row>
    <row r="8324" spans="13:15" ht="21" customHeight="1" thickBot="1">
      <c r="M8324" s="119">
        <f>'اسماء العملاء'!A5932</f>
        <v>0</v>
      </c>
      <c r="N8324" s="120"/>
      <c r="O8324" s="58"/>
    </row>
    <row r="8325" spans="13:15" ht="21" customHeight="1" thickBot="1">
      <c r="M8325" s="119">
        <f>'اسماء العملاء'!A5933</f>
        <v>0</v>
      </c>
      <c r="N8325" s="120"/>
      <c r="O8325" s="58"/>
    </row>
    <row r="8326" spans="13:15" ht="21" customHeight="1" thickBot="1">
      <c r="M8326" s="119">
        <f>'اسماء العملاء'!A5934</f>
        <v>0</v>
      </c>
      <c r="N8326" s="120"/>
      <c r="O8326" s="58"/>
    </row>
    <row r="8327" spans="13:15" ht="21" customHeight="1" thickBot="1">
      <c r="M8327" s="119">
        <f>'اسماء العملاء'!A5935</f>
        <v>0</v>
      </c>
      <c r="N8327" s="120"/>
      <c r="O8327" s="58"/>
    </row>
    <row r="8328" spans="13:15" ht="21" customHeight="1" thickBot="1">
      <c r="M8328" s="119">
        <f>'اسماء العملاء'!A5936</f>
        <v>0</v>
      </c>
      <c r="N8328" s="120"/>
      <c r="O8328" s="58"/>
    </row>
    <row r="8329" spans="13:15" ht="21" customHeight="1" thickBot="1">
      <c r="M8329" s="119">
        <f>'اسماء العملاء'!A5937</f>
        <v>0</v>
      </c>
      <c r="N8329" s="120"/>
      <c r="O8329" s="58"/>
    </row>
    <row r="8330" spans="13:15" ht="21" customHeight="1" thickBot="1">
      <c r="M8330" s="119">
        <f>'اسماء العملاء'!A5938</f>
        <v>0</v>
      </c>
      <c r="N8330" s="120"/>
      <c r="O8330" s="58"/>
    </row>
    <row r="8331" spans="13:15" ht="21" customHeight="1" thickBot="1">
      <c r="M8331" s="119">
        <f>'اسماء العملاء'!A5939</f>
        <v>0</v>
      </c>
      <c r="N8331" s="120"/>
      <c r="O8331" s="58"/>
    </row>
    <row r="8332" spans="13:15" ht="21" customHeight="1" thickBot="1">
      <c r="M8332" s="119">
        <f>'اسماء العملاء'!A5940</f>
        <v>0</v>
      </c>
      <c r="N8332" s="120"/>
      <c r="O8332" s="58"/>
    </row>
    <row r="8333" spans="13:15" ht="21" customHeight="1" thickBot="1">
      <c r="M8333" s="119">
        <f>'اسماء العملاء'!A5941</f>
        <v>0</v>
      </c>
      <c r="N8333" s="120"/>
      <c r="O8333" s="58"/>
    </row>
    <row r="8334" spans="13:15" ht="21" customHeight="1" thickBot="1">
      <c r="M8334" s="119">
        <f>'اسماء العملاء'!A5942</f>
        <v>0</v>
      </c>
      <c r="N8334" s="120"/>
      <c r="O8334" s="58"/>
    </row>
    <row r="8335" spans="13:15" ht="21" customHeight="1" thickBot="1">
      <c r="M8335" s="119">
        <f>'اسماء العملاء'!A5943</f>
        <v>0</v>
      </c>
      <c r="N8335" s="120"/>
      <c r="O8335" s="58"/>
    </row>
    <row r="8336" spans="13:15" ht="21" customHeight="1" thickBot="1">
      <c r="M8336" s="119">
        <f>'اسماء العملاء'!A5944</f>
        <v>0</v>
      </c>
      <c r="N8336" s="120"/>
      <c r="O8336" s="58"/>
    </row>
    <row r="8337" spans="13:15" ht="21" customHeight="1" thickBot="1">
      <c r="M8337" s="119">
        <f>'اسماء العملاء'!A5945</f>
        <v>0</v>
      </c>
      <c r="N8337" s="120"/>
      <c r="O8337" s="58"/>
    </row>
    <row r="8338" spans="13:15" ht="21" customHeight="1" thickBot="1">
      <c r="M8338" s="119">
        <f>'اسماء العملاء'!A5946</f>
        <v>0</v>
      </c>
      <c r="N8338" s="120"/>
      <c r="O8338" s="58"/>
    </row>
    <row r="8339" spans="13:15" ht="21" customHeight="1" thickBot="1">
      <c r="M8339" s="119">
        <f>'اسماء العملاء'!A5947</f>
        <v>0</v>
      </c>
      <c r="N8339" s="120"/>
      <c r="O8339" s="58"/>
    </row>
    <row r="8340" spans="13:15" ht="21" customHeight="1" thickBot="1">
      <c r="M8340" s="119">
        <f>'اسماء العملاء'!A5948</f>
        <v>0</v>
      </c>
      <c r="N8340" s="120"/>
      <c r="O8340" s="58"/>
    </row>
    <row r="8341" spans="13:15" ht="21" customHeight="1" thickBot="1">
      <c r="M8341" s="119">
        <f>'اسماء العملاء'!A5949</f>
        <v>0</v>
      </c>
      <c r="N8341" s="120"/>
      <c r="O8341" s="58"/>
    </row>
    <row r="8342" spans="13:15" ht="21" customHeight="1" thickBot="1">
      <c r="M8342" s="119">
        <f>'اسماء العملاء'!A5950</f>
        <v>0</v>
      </c>
      <c r="N8342" s="120"/>
      <c r="O8342" s="58"/>
    </row>
    <row r="8343" spans="13:15" ht="21" customHeight="1" thickBot="1">
      <c r="M8343" s="119">
        <f>'اسماء العملاء'!A5951</f>
        <v>0</v>
      </c>
      <c r="N8343" s="120"/>
      <c r="O8343" s="58"/>
    </row>
    <row r="8344" spans="13:15" ht="21" customHeight="1" thickBot="1">
      <c r="M8344" s="119">
        <f>'اسماء العملاء'!A5952</f>
        <v>0</v>
      </c>
      <c r="N8344" s="120"/>
      <c r="O8344" s="58"/>
    </row>
    <row r="8345" spans="13:15" ht="21" customHeight="1" thickBot="1">
      <c r="M8345" s="119">
        <f>'اسماء العملاء'!A5953</f>
        <v>0</v>
      </c>
      <c r="N8345" s="120"/>
      <c r="O8345" s="58"/>
    </row>
    <row r="8346" spans="13:15" ht="21" customHeight="1" thickBot="1">
      <c r="M8346" s="119">
        <f>'اسماء العملاء'!A5954</f>
        <v>0</v>
      </c>
      <c r="N8346" s="120"/>
      <c r="O8346" s="58"/>
    </row>
    <row r="8347" spans="13:15" ht="21" customHeight="1" thickBot="1">
      <c r="M8347" s="119">
        <f>'اسماء العملاء'!A5955</f>
        <v>0</v>
      </c>
      <c r="N8347" s="120"/>
      <c r="O8347" s="58"/>
    </row>
    <row r="8348" spans="13:15" ht="21" customHeight="1" thickBot="1">
      <c r="M8348" s="119">
        <f>'اسماء العملاء'!A5956</f>
        <v>0</v>
      </c>
      <c r="N8348" s="120"/>
      <c r="O8348" s="58"/>
    </row>
    <row r="8349" spans="13:15" ht="21" customHeight="1" thickBot="1">
      <c r="M8349" s="119">
        <f>'اسماء العملاء'!A5957</f>
        <v>0</v>
      </c>
      <c r="N8349" s="120"/>
      <c r="O8349" s="58"/>
    </row>
    <row r="8350" spans="13:15" ht="21" customHeight="1" thickBot="1">
      <c r="M8350" s="119">
        <f>'اسماء العملاء'!A5958</f>
        <v>0</v>
      </c>
      <c r="N8350" s="120"/>
      <c r="O8350" s="58"/>
    </row>
    <row r="8351" spans="13:15" ht="21" customHeight="1" thickBot="1">
      <c r="M8351" s="119">
        <f>'اسماء العملاء'!A5959</f>
        <v>0</v>
      </c>
      <c r="N8351" s="120"/>
      <c r="O8351" s="58"/>
    </row>
    <row r="8352" spans="13:15" ht="21" customHeight="1" thickBot="1">
      <c r="M8352" s="119">
        <f>'اسماء العملاء'!A5960</f>
        <v>0</v>
      </c>
      <c r="N8352" s="120"/>
      <c r="O8352" s="58"/>
    </row>
    <row r="8353" spans="13:15" ht="21" customHeight="1" thickBot="1">
      <c r="M8353" s="119">
        <f>'اسماء العملاء'!A5961</f>
        <v>0</v>
      </c>
      <c r="N8353" s="120"/>
      <c r="O8353" s="58"/>
    </row>
    <row r="8354" spans="13:15" ht="21" customHeight="1" thickBot="1">
      <c r="M8354" s="119">
        <f>'اسماء العملاء'!A5962</f>
        <v>0</v>
      </c>
      <c r="N8354" s="120"/>
      <c r="O8354" s="58"/>
    </row>
    <row r="8355" spans="13:15" ht="21" customHeight="1" thickBot="1">
      <c r="M8355" s="119">
        <f>'اسماء العملاء'!A5963</f>
        <v>0</v>
      </c>
      <c r="N8355" s="120"/>
      <c r="O8355" s="58"/>
    </row>
    <row r="8356" spans="13:15" ht="21" customHeight="1" thickBot="1">
      <c r="M8356" s="119">
        <f>'اسماء العملاء'!A5964</f>
        <v>0</v>
      </c>
      <c r="N8356" s="120"/>
      <c r="O8356" s="58"/>
    </row>
    <row r="8357" spans="13:15" ht="21" customHeight="1" thickBot="1">
      <c r="M8357" s="119">
        <f>'اسماء العملاء'!A5965</f>
        <v>0</v>
      </c>
      <c r="N8357" s="120"/>
      <c r="O8357" s="58"/>
    </row>
    <row r="8358" spans="13:15" ht="21" customHeight="1" thickBot="1">
      <c r="M8358" s="119">
        <f>'اسماء العملاء'!A5966</f>
        <v>0</v>
      </c>
      <c r="N8358" s="120"/>
      <c r="O8358" s="58"/>
    </row>
    <row r="8359" spans="13:15" ht="21" customHeight="1" thickBot="1">
      <c r="M8359" s="119">
        <f>'اسماء العملاء'!A5967</f>
        <v>0</v>
      </c>
      <c r="N8359" s="120"/>
      <c r="O8359" s="58"/>
    </row>
    <row r="8360" spans="13:15" ht="21" customHeight="1" thickBot="1">
      <c r="M8360" s="119">
        <f>'اسماء العملاء'!A5968</f>
        <v>0</v>
      </c>
      <c r="N8360" s="120"/>
      <c r="O8360" s="58"/>
    </row>
    <row r="8361" spans="13:15" ht="21" customHeight="1" thickBot="1">
      <c r="M8361" s="119">
        <f>'اسماء العملاء'!A5969</f>
        <v>0</v>
      </c>
      <c r="N8361" s="120"/>
      <c r="O8361" s="58"/>
    </row>
    <row r="8362" spans="13:15" ht="21" customHeight="1" thickBot="1">
      <c r="M8362" s="119">
        <f>'اسماء العملاء'!A5970</f>
        <v>0</v>
      </c>
      <c r="N8362" s="120"/>
      <c r="O8362" s="58"/>
    </row>
    <row r="8363" spans="13:15" ht="21" customHeight="1" thickBot="1">
      <c r="M8363" s="119">
        <f>'اسماء العملاء'!A5971</f>
        <v>0</v>
      </c>
      <c r="N8363" s="120"/>
      <c r="O8363" s="58"/>
    </row>
    <row r="8364" spans="13:15" ht="21" customHeight="1" thickBot="1">
      <c r="M8364" s="119">
        <f>'اسماء العملاء'!A5972</f>
        <v>0</v>
      </c>
      <c r="N8364" s="120"/>
      <c r="O8364" s="58"/>
    </row>
    <row r="8365" spans="13:15" ht="21" customHeight="1" thickBot="1">
      <c r="M8365" s="119">
        <f>'اسماء العملاء'!A5973</f>
        <v>0</v>
      </c>
      <c r="N8365" s="120"/>
      <c r="O8365" s="58"/>
    </row>
    <row r="8366" spans="13:15" ht="21" customHeight="1" thickBot="1">
      <c r="M8366" s="119">
        <f>'اسماء العملاء'!A5974</f>
        <v>0</v>
      </c>
      <c r="N8366" s="120"/>
      <c r="O8366" s="58"/>
    </row>
    <row r="8367" spans="13:15" ht="21" customHeight="1" thickBot="1">
      <c r="M8367" s="119">
        <f>'اسماء العملاء'!A5975</f>
        <v>0</v>
      </c>
      <c r="N8367" s="120"/>
      <c r="O8367" s="58"/>
    </row>
    <row r="8368" spans="13:15" ht="21" customHeight="1" thickBot="1">
      <c r="M8368" s="119">
        <f>'اسماء العملاء'!A5976</f>
        <v>0</v>
      </c>
      <c r="N8368" s="120"/>
      <c r="O8368" s="58"/>
    </row>
    <row r="8369" spans="13:15" ht="21" customHeight="1" thickBot="1">
      <c r="M8369" s="119">
        <f>'اسماء العملاء'!A5977</f>
        <v>0</v>
      </c>
      <c r="N8369" s="120"/>
      <c r="O8369" s="58"/>
    </row>
    <row r="8370" spans="13:15" ht="21" customHeight="1" thickBot="1">
      <c r="M8370" s="119">
        <f>'اسماء العملاء'!A5978</f>
        <v>0</v>
      </c>
      <c r="N8370" s="120"/>
      <c r="O8370" s="58"/>
    </row>
    <row r="8371" spans="13:15" ht="21" customHeight="1" thickBot="1">
      <c r="M8371" s="119">
        <f>'اسماء العملاء'!A5979</f>
        <v>0</v>
      </c>
      <c r="N8371" s="120"/>
      <c r="O8371" s="58"/>
    </row>
    <row r="8372" spans="13:15" ht="21" customHeight="1" thickBot="1">
      <c r="M8372" s="119">
        <f>'اسماء العملاء'!A5980</f>
        <v>0</v>
      </c>
      <c r="N8372" s="120"/>
      <c r="O8372" s="58"/>
    </row>
    <row r="8373" spans="13:15" ht="21" customHeight="1" thickBot="1">
      <c r="M8373" s="119">
        <f>'اسماء العملاء'!A5981</f>
        <v>0</v>
      </c>
      <c r="N8373" s="120"/>
      <c r="O8373" s="58"/>
    </row>
    <row r="8374" spans="13:15" ht="21" customHeight="1" thickBot="1">
      <c r="M8374" s="119">
        <f>'اسماء العملاء'!A5982</f>
        <v>0</v>
      </c>
      <c r="N8374" s="120"/>
      <c r="O8374" s="58"/>
    </row>
    <row r="8375" spans="13:15" ht="21" customHeight="1" thickBot="1">
      <c r="M8375" s="119">
        <f>'اسماء العملاء'!A5983</f>
        <v>0</v>
      </c>
      <c r="N8375" s="120"/>
      <c r="O8375" s="58"/>
    </row>
    <row r="8376" spans="13:15" ht="21" customHeight="1" thickBot="1">
      <c r="M8376" s="119">
        <f>'اسماء العملاء'!A5984</f>
        <v>0</v>
      </c>
      <c r="N8376" s="120"/>
      <c r="O8376" s="58"/>
    </row>
    <row r="8377" spans="13:15" ht="21" customHeight="1" thickBot="1">
      <c r="M8377" s="119">
        <f>'اسماء العملاء'!A5985</f>
        <v>0</v>
      </c>
      <c r="N8377" s="120"/>
      <c r="O8377" s="58"/>
    </row>
    <row r="8378" spans="13:15" ht="21" customHeight="1" thickBot="1">
      <c r="M8378" s="119">
        <f>'اسماء العملاء'!A5986</f>
        <v>0</v>
      </c>
      <c r="N8378" s="120"/>
      <c r="O8378" s="58"/>
    </row>
    <row r="8379" spans="13:15" ht="21" customHeight="1" thickBot="1">
      <c r="M8379" s="119">
        <f>'اسماء العملاء'!A5987</f>
        <v>0</v>
      </c>
      <c r="N8379" s="120"/>
      <c r="O8379" s="58"/>
    </row>
    <row r="8380" spans="13:15" ht="21" customHeight="1" thickBot="1">
      <c r="M8380" s="119">
        <f>'اسماء العملاء'!A5988</f>
        <v>0</v>
      </c>
      <c r="N8380" s="120"/>
      <c r="O8380" s="58"/>
    </row>
    <row r="8381" spans="13:15" ht="21" customHeight="1" thickBot="1">
      <c r="M8381" s="119">
        <f>'اسماء العملاء'!A5989</f>
        <v>0</v>
      </c>
      <c r="N8381" s="120"/>
      <c r="O8381" s="58"/>
    </row>
    <row r="8382" spans="13:15" ht="21" customHeight="1" thickBot="1">
      <c r="M8382" s="119">
        <f>'اسماء العملاء'!A5990</f>
        <v>0</v>
      </c>
      <c r="N8382" s="120"/>
      <c r="O8382" s="58"/>
    </row>
    <row r="8383" spans="13:15" ht="21" customHeight="1" thickBot="1">
      <c r="M8383" s="119">
        <f>'اسماء العملاء'!A5991</f>
        <v>0</v>
      </c>
      <c r="N8383" s="120"/>
      <c r="O8383" s="58"/>
    </row>
    <row r="8384" spans="13:15" ht="21" customHeight="1" thickBot="1">
      <c r="M8384" s="119">
        <f>'اسماء العملاء'!A5992</f>
        <v>0</v>
      </c>
      <c r="N8384" s="120"/>
      <c r="O8384" s="58"/>
    </row>
    <row r="8385" spans="13:15" ht="21" customHeight="1" thickBot="1">
      <c r="M8385" s="119">
        <f>'اسماء العملاء'!A5993</f>
        <v>0</v>
      </c>
      <c r="N8385" s="120"/>
      <c r="O8385" s="58"/>
    </row>
    <row r="8386" spans="13:15" ht="21" customHeight="1" thickBot="1">
      <c r="M8386" s="119">
        <f>'اسماء العملاء'!A5994</f>
        <v>0</v>
      </c>
      <c r="N8386" s="120"/>
      <c r="O8386" s="58"/>
    </row>
    <row r="8387" spans="13:15" ht="21" customHeight="1" thickBot="1">
      <c r="M8387" s="119">
        <f>'اسماء العملاء'!A5995</f>
        <v>0</v>
      </c>
      <c r="N8387" s="120"/>
      <c r="O8387" s="58"/>
    </row>
    <row r="8388" spans="13:15" ht="21" customHeight="1" thickBot="1">
      <c r="M8388" s="119">
        <f>'اسماء العملاء'!A5996</f>
        <v>0</v>
      </c>
      <c r="N8388" s="120"/>
      <c r="O8388" s="58"/>
    </row>
    <row r="8389" spans="13:15" ht="21" customHeight="1" thickBot="1">
      <c r="M8389" s="119">
        <f>'اسماء العملاء'!A5997</f>
        <v>0</v>
      </c>
      <c r="N8389" s="120"/>
      <c r="O8389" s="58"/>
    </row>
    <row r="8390" spans="13:15" ht="21" customHeight="1" thickBot="1">
      <c r="M8390" s="119">
        <f>'اسماء العملاء'!A5998</f>
        <v>0</v>
      </c>
      <c r="N8390" s="120"/>
      <c r="O8390" s="58"/>
    </row>
    <row r="8391" spans="13:15" ht="21" customHeight="1" thickBot="1">
      <c r="M8391" s="119">
        <f>'اسماء العملاء'!A5999</f>
        <v>0</v>
      </c>
      <c r="N8391" s="120"/>
      <c r="O8391" s="58"/>
    </row>
    <row r="8392" spans="13:15" ht="21" customHeight="1" thickBot="1">
      <c r="M8392" s="119">
        <f>'اسماء العملاء'!A6000</f>
        <v>0</v>
      </c>
      <c r="N8392" s="120"/>
      <c r="O8392" s="58"/>
    </row>
    <row r="8393" spans="13:15" ht="21" customHeight="1" thickBot="1">
      <c r="M8393" s="119">
        <f>'اسماء العملاء'!A6001</f>
        <v>0</v>
      </c>
      <c r="N8393" s="120"/>
      <c r="O8393" s="58"/>
    </row>
    <row r="8394" spans="13:15" ht="21" customHeight="1" thickBot="1">
      <c r="M8394" s="119">
        <f>'اسماء العملاء'!A6002</f>
        <v>0</v>
      </c>
      <c r="N8394" s="120"/>
      <c r="O8394" s="58"/>
    </row>
    <row r="8395" spans="13:15" ht="21" customHeight="1" thickBot="1">
      <c r="M8395" s="119">
        <f>'اسماء العملاء'!A6003</f>
        <v>0</v>
      </c>
      <c r="N8395" s="120"/>
      <c r="O8395" s="58"/>
    </row>
    <row r="8396" spans="13:15" ht="21" customHeight="1" thickBot="1">
      <c r="M8396" s="119">
        <f>'اسماء العملاء'!A6004</f>
        <v>0</v>
      </c>
      <c r="N8396" s="120"/>
      <c r="O8396" s="58"/>
    </row>
    <row r="8397" spans="13:15" ht="21" customHeight="1" thickBot="1">
      <c r="M8397" s="119">
        <f>'اسماء العملاء'!A6005</f>
        <v>0</v>
      </c>
      <c r="N8397" s="120"/>
      <c r="O8397" s="58"/>
    </row>
    <row r="8398" spans="13:15" ht="21" customHeight="1" thickBot="1">
      <c r="M8398" s="119">
        <f>'اسماء العملاء'!A6006</f>
        <v>0</v>
      </c>
      <c r="N8398" s="120"/>
      <c r="O8398" s="58"/>
    </row>
    <row r="8399" spans="13:15" ht="21" customHeight="1" thickBot="1">
      <c r="M8399" s="119">
        <f>'اسماء العملاء'!A6007</f>
        <v>0</v>
      </c>
      <c r="N8399" s="120"/>
      <c r="O8399" s="58"/>
    </row>
    <row r="8400" spans="13:15" ht="21" customHeight="1" thickBot="1">
      <c r="M8400" s="119">
        <f>'اسماء العملاء'!A6008</f>
        <v>0</v>
      </c>
      <c r="N8400" s="120"/>
      <c r="O8400" s="58"/>
    </row>
    <row r="8401" spans="13:15" ht="21" customHeight="1" thickBot="1">
      <c r="M8401" s="119">
        <f>'اسماء العملاء'!A6009</f>
        <v>0</v>
      </c>
      <c r="N8401" s="120"/>
      <c r="O8401" s="58"/>
    </row>
    <row r="8402" spans="13:15" ht="21" customHeight="1" thickBot="1">
      <c r="M8402" s="119">
        <f>'اسماء العملاء'!A6010</f>
        <v>0</v>
      </c>
      <c r="N8402" s="120"/>
      <c r="O8402" s="58"/>
    </row>
    <row r="8403" spans="13:15" ht="21" customHeight="1" thickBot="1">
      <c r="M8403" s="119">
        <f>'اسماء العملاء'!A6011</f>
        <v>0</v>
      </c>
      <c r="N8403" s="120"/>
      <c r="O8403" s="58"/>
    </row>
    <row r="8404" spans="13:15" ht="21" customHeight="1" thickBot="1">
      <c r="M8404" s="119">
        <f>'اسماء العملاء'!A6012</f>
        <v>0</v>
      </c>
      <c r="N8404" s="120"/>
      <c r="O8404" s="58"/>
    </row>
    <row r="8405" spans="13:15" ht="21" customHeight="1" thickBot="1">
      <c r="M8405" s="119">
        <f>'اسماء العملاء'!A6013</f>
        <v>0</v>
      </c>
      <c r="N8405" s="120"/>
      <c r="O8405" s="58"/>
    </row>
    <row r="8406" spans="13:15" ht="21" customHeight="1" thickBot="1">
      <c r="M8406" s="119">
        <f>'اسماء العملاء'!A6014</f>
        <v>0</v>
      </c>
      <c r="N8406" s="120"/>
      <c r="O8406" s="58"/>
    </row>
    <row r="8407" spans="13:15" ht="21" customHeight="1" thickBot="1">
      <c r="M8407" s="119">
        <f>'اسماء العملاء'!A6015</f>
        <v>0</v>
      </c>
      <c r="N8407" s="120"/>
      <c r="O8407" s="58"/>
    </row>
    <row r="8408" spans="13:15" ht="21" customHeight="1" thickBot="1">
      <c r="M8408" s="119">
        <f>'اسماء العملاء'!A6016</f>
        <v>0</v>
      </c>
      <c r="N8408" s="120"/>
      <c r="O8408" s="58"/>
    </row>
    <row r="8409" spans="13:15" ht="21" customHeight="1" thickBot="1">
      <c r="M8409" s="119">
        <f>'اسماء العملاء'!A6017</f>
        <v>0</v>
      </c>
      <c r="N8409" s="120"/>
      <c r="O8409" s="58"/>
    </row>
    <row r="8410" spans="13:15" ht="21" customHeight="1" thickBot="1">
      <c r="M8410" s="119">
        <f>'اسماء العملاء'!A6018</f>
        <v>0</v>
      </c>
      <c r="N8410" s="120"/>
      <c r="O8410" s="58"/>
    </row>
    <row r="8411" spans="13:15" ht="21" customHeight="1" thickBot="1">
      <c r="M8411" s="119">
        <f>'اسماء العملاء'!A6019</f>
        <v>0</v>
      </c>
      <c r="N8411" s="120"/>
      <c r="O8411" s="58"/>
    </row>
    <row r="8412" spans="13:15" ht="21" customHeight="1" thickBot="1">
      <c r="M8412" s="119">
        <f>'اسماء العملاء'!A6020</f>
        <v>0</v>
      </c>
      <c r="N8412" s="120"/>
      <c r="O8412" s="58"/>
    </row>
    <row r="8413" spans="13:15" ht="21" customHeight="1" thickBot="1">
      <c r="M8413" s="119">
        <f>'اسماء العملاء'!A6021</f>
        <v>0</v>
      </c>
      <c r="N8413" s="120"/>
      <c r="O8413" s="58"/>
    </row>
    <row r="8414" spans="13:15" ht="21" customHeight="1" thickBot="1">
      <c r="M8414" s="119">
        <f>'اسماء العملاء'!A6022</f>
        <v>0</v>
      </c>
      <c r="N8414" s="120"/>
      <c r="O8414" s="58"/>
    </row>
    <row r="8415" spans="13:15" ht="21" customHeight="1" thickBot="1">
      <c r="M8415" s="119">
        <f>'اسماء العملاء'!A6023</f>
        <v>0</v>
      </c>
      <c r="N8415" s="120"/>
      <c r="O8415" s="58"/>
    </row>
    <row r="8416" spans="13:15" ht="21" customHeight="1" thickBot="1">
      <c r="M8416" s="119">
        <f>'اسماء العملاء'!A6024</f>
        <v>0</v>
      </c>
      <c r="N8416" s="120"/>
      <c r="O8416" s="58"/>
    </row>
    <row r="8417" spans="13:15" ht="21" customHeight="1" thickBot="1">
      <c r="M8417" s="119">
        <f>'اسماء العملاء'!A6025</f>
        <v>0</v>
      </c>
      <c r="N8417" s="120"/>
      <c r="O8417" s="58"/>
    </row>
    <row r="8418" spans="13:15" ht="21" customHeight="1" thickBot="1">
      <c r="M8418" s="119">
        <f>'اسماء العملاء'!A6026</f>
        <v>0</v>
      </c>
      <c r="N8418" s="120"/>
      <c r="O8418" s="58"/>
    </row>
    <row r="8419" spans="13:15" ht="21" customHeight="1" thickBot="1">
      <c r="M8419" s="119">
        <f>'اسماء العملاء'!A6027</f>
        <v>0</v>
      </c>
      <c r="N8419" s="120"/>
      <c r="O8419" s="58"/>
    </row>
    <row r="8420" spans="13:15" ht="21" customHeight="1" thickBot="1">
      <c r="M8420" s="119">
        <f>'اسماء العملاء'!A6028</f>
        <v>0</v>
      </c>
      <c r="N8420" s="120"/>
      <c r="O8420" s="58"/>
    </row>
    <row r="8421" spans="13:15" ht="21" customHeight="1" thickBot="1">
      <c r="M8421" s="119">
        <f>'اسماء العملاء'!A6029</f>
        <v>0</v>
      </c>
      <c r="N8421" s="120"/>
      <c r="O8421" s="58"/>
    </row>
    <row r="8422" spans="13:15" ht="21" customHeight="1" thickBot="1">
      <c r="M8422" s="119">
        <f>'اسماء العملاء'!A6030</f>
        <v>0</v>
      </c>
      <c r="N8422" s="120"/>
      <c r="O8422" s="58"/>
    </row>
    <row r="8423" spans="13:15" ht="21" customHeight="1" thickBot="1">
      <c r="M8423" s="119">
        <f>'اسماء العملاء'!A6031</f>
        <v>0</v>
      </c>
      <c r="N8423" s="120"/>
      <c r="O8423" s="58"/>
    </row>
    <row r="8424" spans="13:15" ht="21" customHeight="1" thickBot="1">
      <c r="M8424" s="119">
        <f>'اسماء العملاء'!A6032</f>
        <v>0</v>
      </c>
      <c r="N8424" s="120"/>
      <c r="O8424" s="58"/>
    </row>
    <row r="8425" spans="13:15" ht="21" customHeight="1" thickBot="1">
      <c r="M8425" s="119">
        <f>'اسماء العملاء'!A6033</f>
        <v>0</v>
      </c>
      <c r="N8425" s="120"/>
      <c r="O8425" s="58"/>
    </row>
    <row r="8426" spans="13:15" ht="21" customHeight="1" thickBot="1">
      <c r="M8426" s="119">
        <f>'اسماء العملاء'!A6034</f>
        <v>0</v>
      </c>
      <c r="N8426" s="120"/>
      <c r="O8426" s="58"/>
    </row>
    <row r="8427" spans="13:15" ht="21" customHeight="1" thickBot="1">
      <c r="M8427" s="119">
        <f>'اسماء العملاء'!A6035</f>
        <v>0</v>
      </c>
      <c r="N8427" s="120"/>
      <c r="O8427" s="58"/>
    </row>
    <row r="8428" spans="13:15" ht="21" customHeight="1" thickBot="1">
      <c r="M8428" s="119">
        <f>'اسماء العملاء'!A6036</f>
        <v>0</v>
      </c>
      <c r="N8428" s="120"/>
      <c r="O8428" s="58"/>
    </row>
    <row r="8429" spans="13:15" ht="21" customHeight="1" thickBot="1">
      <c r="M8429" s="119">
        <f>'اسماء العملاء'!A6037</f>
        <v>0</v>
      </c>
      <c r="N8429" s="120"/>
      <c r="O8429" s="58"/>
    </row>
    <row r="8430" spans="13:15" ht="21" customHeight="1" thickBot="1">
      <c r="M8430" s="119">
        <f>'اسماء العملاء'!A6038</f>
        <v>0</v>
      </c>
      <c r="N8430" s="120"/>
      <c r="O8430" s="58"/>
    </row>
    <row r="8431" spans="13:15" ht="21" customHeight="1" thickBot="1">
      <c r="M8431" s="119">
        <f>'اسماء العملاء'!A6039</f>
        <v>0</v>
      </c>
      <c r="N8431" s="120"/>
      <c r="O8431" s="58"/>
    </row>
    <row r="8432" spans="13:15" ht="21" customHeight="1" thickBot="1">
      <c r="M8432" s="119">
        <f>'اسماء العملاء'!A6040</f>
        <v>0</v>
      </c>
      <c r="N8432" s="120"/>
      <c r="O8432" s="58"/>
    </row>
    <row r="8433" spans="13:15" ht="21" customHeight="1" thickBot="1">
      <c r="M8433" s="119">
        <f>'اسماء العملاء'!A6041</f>
        <v>0</v>
      </c>
      <c r="N8433" s="120"/>
      <c r="O8433" s="58"/>
    </row>
    <row r="8434" spans="13:15" ht="21" customHeight="1" thickBot="1">
      <c r="M8434" s="119">
        <f>'اسماء العملاء'!A6042</f>
        <v>0</v>
      </c>
      <c r="N8434" s="120"/>
      <c r="O8434" s="58"/>
    </row>
    <row r="8435" spans="13:15" ht="21" customHeight="1" thickBot="1">
      <c r="M8435" s="119">
        <f>'اسماء العملاء'!A6043</f>
        <v>0</v>
      </c>
      <c r="N8435" s="120"/>
      <c r="O8435" s="58"/>
    </row>
    <row r="8436" spans="13:15" ht="21" customHeight="1" thickBot="1">
      <c r="M8436" s="119">
        <f>'اسماء العملاء'!A6044</f>
        <v>0</v>
      </c>
      <c r="N8436" s="120"/>
      <c r="O8436" s="58"/>
    </row>
    <row r="8437" spans="13:15" ht="21" customHeight="1" thickBot="1">
      <c r="M8437" s="119">
        <f>'اسماء العملاء'!A6045</f>
        <v>0</v>
      </c>
      <c r="N8437" s="120"/>
      <c r="O8437" s="58"/>
    </row>
    <row r="8438" spans="13:15" ht="21" customHeight="1" thickBot="1">
      <c r="M8438" s="119">
        <f>'اسماء العملاء'!A6046</f>
        <v>0</v>
      </c>
      <c r="N8438" s="120"/>
      <c r="O8438" s="58"/>
    </row>
    <row r="8439" spans="13:15" ht="21" customHeight="1" thickBot="1">
      <c r="M8439" s="119">
        <f>'اسماء العملاء'!A6047</f>
        <v>0</v>
      </c>
      <c r="N8439" s="120"/>
      <c r="O8439" s="58"/>
    </row>
    <row r="8440" spans="13:15" ht="21" customHeight="1" thickBot="1">
      <c r="M8440" s="119">
        <f>'اسماء العملاء'!A6048</f>
        <v>0</v>
      </c>
      <c r="N8440" s="120"/>
      <c r="O8440" s="58"/>
    </row>
    <row r="8441" spans="13:15" ht="21" customHeight="1" thickBot="1">
      <c r="M8441" s="119">
        <f>'اسماء العملاء'!A6049</f>
        <v>0</v>
      </c>
      <c r="N8441" s="120"/>
      <c r="O8441" s="58"/>
    </row>
    <row r="8442" spans="13:15" ht="21" customHeight="1" thickBot="1">
      <c r="M8442" s="119">
        <f>'اسماء العملاء'!A6050</f>
        <v>0</v>
      </c>
      <c r="N8442" s="120"/>
      <c r="O8442" s="58"/>
    </row>
    <row r="8443" spans="13:15" ht="21" customHeight="1" thickBot="1">
      <c r="M8443" s="119">
        <f>'اسماء العملاء'!A6051</f>
        <v>0</v>
      </c>
      <c r="N8443" s="120"/>
      <c r="O8443" s="58"/>
    </row>
    <row r="8444" spans="13:15" ht="21" customHeight="1" thickBot="1">
      <c r="M8444" s="119">
        <f>'اسماء العملاء'!A6052</f>
        <v>0</v>
      </c>
      <c r="N8444" s="120"/>
      <c r="O8444" s="58"/>
    </row>
    <row r="8445" spans="13:15" ht="21" customHeight="1" thickBot="1">
      <c r="M8445" s="119">
        <f>'اسماء العملاء'!A6053</f>
        <v>0</v>
      </c>
      <c r="N8445" s="120"/>
      <c r="O8445" s="58"/>
    </row>
    <row r="8446" spans="13:15" ht="21" customHeight="1" thickBot="1">
      <c r="M8446" s="119">
        <f>'اسماء العملاء'!A6054</f>
        <v>0</v>
      </c>
      <c r="N8446" s="120"/>
      <c r="O8446" s="58"/>
    </row>
    <row r="8447" spans="13:15" ht="21" customHeight="1" thickBot="1">
      <c r="M8447" s="119">
        <f>'اسماء العملاء'!A6055</f>
        <v>0</v>
      </c>
      <c r="N8447" s="120"/>
      <c r="O8447" s="58"/>
    </row>
    <row r="8448" spans="13:15" ht="21" customHeight="1" thickBot="1">
      <c r="M8448" s="119">
        <f>'اسماء العملاء'!A6056</f>
        <v>0</v>
      </c>
      <c r="N8448" s="120"/>
      <c r="O8448" s="58"/>
    </row>
    <row r="8449" spans="13:15" ht="21" customHeight="1" thickBot="1">
      <c r="M8449" s="119">
        <f>'اسماء العملاء'!A6057</f>
        <v>0</v>
      </c>
      <c r="N8449" s="120"/>
      <c r="O8449" s="58"/>
    </row>
    <row r="8450" spans="13:15" ht="21" customHeight="1" thickBot="1">
      <c r="M8450" s="119">
        <f>'اسماء العملاء'!A6058</f>
        <v>0</v>
      </c>
      <c r="N8450" s="120"/>
      <c r="O8450" s="58"/>
    </row>
    <row r="8451" spans="13:15" ht="21" customHeight="1" thickBot="1">
      <c r="M8451" s="119">
        <f>'اسماء العملاء'!A6059</f>
        <v>0</v>
      </c>
      <c r="N8451" s="120"/>
      <c r="O8451" s="58"/>
    </row>
    <row r="8452" spans="13:15" ht="21" customHeight="1" thickBot="1">
      <c r="M8452" s="119">
        <f>'اسماء العملاء'!A6060</f>
        <v>0</v>
      </c>
      <c r="N8452" s="120"/>
      <c r="O8452" s="58"/>
    </row>
    <row r="8453" spans="13:15" ht="21" customHeight="1" thickBot="1">
      <c r="M8453" s="119">
        <f>'اسماء العملاء'!A6061</f>
        <v>0</v>
      </c>
      <c r="N8453" s="120"/>
      <c r="O8453" s="58"/>
    </row>
    <row r="8454" spans="13:15" ht="21" customHeight="1" thickBot="1">
      <c r="M8454" s="119">
        <f>'اسماء العملاء'!A6062</f>
        <v>0</v>
      </c>
      <c r="N8454" s="120"/>
      <c r="O8454" s="58"/>
    </row>
    <row r="8455" spans="13:15" ht="21" customHeight="1" thickBot="1">
      <c r="M8455" s="119">
        <f>'اسماء العملاء'!A6063</f>
        <v>0</v>
      </c>
      <c r="N8455" s="120"/>
      <c r="O8455" s="58"/>
    </row>
    <row r="8456" spans="13:15" ht="21" customHeight="1" thickBot="1">
      <c r="M8456" s="119">
        <f>'اسماء العملاء'!A6064</f>
        <v>0</v>
      </c>
      <c r="N8456" s="120"/>
      <c r="O8456" s="58"/>
    </row>
    <row r="8457" spans="13:15" ht="21" customHeight="1" thickBot="1">
      <c r="M8457" s="119">
        <f>'اسماء العملاء'!A6065</f>
        <v>0</v>
      </c>
      <c r="N8457" s="120"/>
      <c r="O8457" s="58"/>
    </row>
    <row r="8458" spans="13:15" ht="21" customHeight="1" thickBot="1">
      <c r="M8458" s="119">
        <f>'اسماء العملاء'!A6066</f>
        <v>0</v>
      </c>
      <c r="N8458" s="120"/>
      <c r="O8458" s="58"/>
    </row>
    <row r="8459" spans="13:15" ht="21" customHeight="1" thickBot="1">
      <c r="M8459" s="119">
        <f>'اسماء العملاء'!A6067</f>
        <v>0</v>
      </c>
      <c r="N8459" s="120"/>
      <c r="O8459" s="58"/>
    </row>
    <row r="8460" spans="13:15" ht="21" customHeight="1" thickBot="1">
      <c r="M8460" s="119">
        <f>'اسماء العملاء'!A6068</f>
        <v>0</v>
      </c>
      <c r="N8460" s="120"/>
      <c r="O8460" s="58"/>
    </row>
    <row r="8461" spans="13:15" ht="21" customHeight="1" thickBot="1">
      <c r="M8461" s="119">
        <f>'اسماء العملاء'!A6069</f>
        <v>0</v>
      </c>
      <c r="N8461" s="120"/>
      <c r="O8461" s="58"/>
    </row>
    <row r="8462" spans="13:15" ht="21" customHeight="1" thickBot="1">
      <c r="M8462" s="119">
        <f>'اسماء العملاء'!A6070</f>
        <v>0</v>
      </c>
      <c r="N8462" s="120"/>
      <c r="O8462" s="58"/>
    </row>
    <row r="8463" spans="13:15" ht="21" customHeight="1" thickBot="1">
      <c r="M8463" s="119">
        <f>'اسماء العملاء'!A6071</f>
        <v>0</v>
      </c>
      <c r="N8463" s="120"/>
      <c r="O8463" s="58"/>
    </row>
    <row r="8464" spans="13:15" ht="21" customHeight="1" thickBot="1">
      <c r="M8464" s="119">
        <f>'اسماء العملاء'!A6072</f>
        <v>0</v>
      </c>
      <c r="N8464" s="120"/>
      <c r="O8464" s="58"/>
    </row>
    <row r="8465" spans="13:15" ht="21" customHeight="1" thickBot="1">
      <c r="M8465" s="119">
        <f>'اسماء العملاء'!A6073</f>
        <v>0</v>
      </c>
      <c r="N8465" s="120"/>
      <c r="O8465" s="58"/>
    </row>
    <row r="8466" spans="13:15" ht="21" customHeight="1" thickBot="1">
      <c r="M8466" s="119">
        <f>'اسماء العملاء'!A6074</f>
        <v>0</v>
      </c>
      <c r="N8466" s="120"/>
      <c r="O8466" s="58"/>
    </row>
    <row r="8467" spans="13:15" ht="21" customHeight="1" thickBot="1">
      <c r="M8467" s="119">
        <f>'اسماء العملاء'!A6075</f>
        <v>0</v>
      </c>
      <c r="N8467" s="120"/>
      <c r="O8467" s="58"/>
    </row>
    <row r="8468" spans="13:15" ht="21" customHeight="1" thickBot="1">
      <c r="M8468" s="119">
        <f>'اسماء العملاء'!A6076</f>
        <v>0</v>
      </c>
      <c r="N8468" s="120"/>
      <c r="O8468" s="58"/>
    </row>
    <row r="8469" spans="13:15" ht="21" customHeight="1" thickBot="1">
      <c r="M8469" s="119">
        <f>'اسماء العملاء'!A6077</f>
        <v>0</v>
      </c>
      <c r="N8469" s="120"/>
      <c r="O8469" s="58"/>
    </row>
    <row r="8470" spans="13:15" ht="21" customHeight="1" thickBot="1">
      <c r="M8470" s="119">
        <f>'اسماء العملاء'!A6078</f>
        <v>0</v>
      </c>
      <c r="N8470" s="120"/>
      <c r="O8470" s="58"/>
    </row>
    <row r="8471" spans="13:15" ht="21" customHeight="1" thickBot="1">
      <c r="M8471" s="119">
        <f>'اسماء العملاء'!A6079</f>
        <v>0</v>
      </c>
      <c r="N8471" s="120"/>
      <c r="O8471" s="58"/>
    </row>
    <row r="8472" spans="13:15" ht="21" customHeight="1">
      <c r="M8472" s="119">
        <f>'اسماء العملاء'!A6080</f>
        <v>0</v>
      </c>
      <c r="N8472" s="120"/>
      <c r="O8472" s="58"/>
    </row>
  </sheetData>
  <dataConsolidate/>
  <mergeCells count="6">
    <mergeCell ref="L2:N2"/>
    <mergeCell ref="S1:S2"/>
    <mergeCell ref="O1:O2"/>
    <mergeCell ref="Q1:Q2"/>
    <mergeCell ref="P1:P2"/>
    <mergeCell ref="R1:R2"/>
  </mergeCells>
  <conditionalFormatting sqref="S3:BC1103">
    <cfRule type="timePeriod" dxfId="3" priority="3" timePeriod="today">
      <formula>FLOOR(S3,1)=TODAY()</formula>
    </cfRule>
    <cfRule type="timePeriod" dxfId="2" priority="4" timePeriod="today">
      <formula>FLOOR(S3,1)=TODAY()</formula>
    </cfRule>
  </conditionalFormatting>
  <conditionalFormatting sqref="T3:BC1103">
    <cfRule type="timePeriod" dxfId="1" priority="1" timePeriod="today">
      <formula>FLOOR(T3,1)=TODAY()</formula>
    </cfRule>
    <cfRule type="timePeriod" dxfId="0" priority="2" timePeriod="today">
      <formula>FLOOR(T3,1)=TODAY()</formula>
    </cfRule>
  </conditionalFormatting>
  <dataValidations count="2">
    <dataValidation type="date" operator="notEqual" allowBlank="1" showInputMessage="1" showErrorMessage="1" sqref="A3:A1103">
      <formula1>43344</formula1>
    </dataValidation>
    <dataValidation operator="notBetween" allowBlank="1" showInputMessage="1" showErrorMessage="1" sqref="O13"/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الصفحة الرئيسية</vt:lpstr>
      <vt:lpstr>انواع الفلاتر</vt:lpstr>
      <vt:lpstr>اسماء العملاء</vt:lpstr>
      <vt:lpstr>العملاء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Youssef</cp:lastModifiedBy>
  <cp:lastPrinted>2018-10-24T11:26:21Z</cp:lastPrinted>
  <dcterms:created xsi:type="dcterms:W3CDTF">2018-09-18T09:02:25Z</dcterms:created>
  <dcterms:modified xsi:type="dcterms:W3CDTF">2018-11-02T14:34:49Z</dcterms:modified>
</cp:coreProperties>
</file>